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drawings/drawing2.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harts/chart20.xml" ContentType="application/vnd.openxmlformats-officedocument.drawingml.chart+xml"/>
  <Override PartName="/xl/drawings/drawing10.xml" ContentType="application/vnd.openxmlformats-officedocument.drawing+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D:\Source\VS22\SeismicExcel\"/>
    </mc:Choice>
  </mc:AlternateContent>
  <xr:revisionPtr revIDLastSave="0" documentId="13_ncr:1_{098BCB68-3993-48B2-A641-14C9D4B8F84E}" xr6:coauthVersionLast="47" xr6:coauthVersionMax="47" xr10:uidLastSave="{00000000-0000-0000-0000-000000000000}"/>
  <bookViews>
    <workbookView xWindow="38290" yWindow="-110" windowWidth="38620" windowHeight="21100" tabRatio="603" xr2:uid="{00000000-000D-0000-FFFF-FFFF00000000}"/>
  </bookViews>
  <sheets>
    <sheet name="ANALYSIS" sheetId="4" r:id="rId1"/>
    <sheet name="P-Velocity" sheetId="7" r:id="rId2"/>
    <sheet name="S-Velocity" sheetId="9" r:id="rId3"/>
    <sheet name="VpVs-Ratio" sheetId="10" r:id="rId4"/>
    <sheet name="Density-Profile" sheetId="12" r:id="rId5"/>
    <sheet name="Acoustic-Impedance" sheetId="11" r:id="rId6"/>
    <sheet name="Incidence-Angle" sheetId="8" r:id="rId7"/>
    <sheet name="Rays-Excel" sheetId="15" r:id="rId8"/>
    <sheet name="Rays-SeismicExcel" sheetId="16" r:id="rId9"/>
    <sheet name="AVO-Response" sheetId="1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4" l="1"/>
  <c r="AC28" i="4"/>
  <c r="AC29" i="4" s="1"/>
  <c r="AC30" i="4" s="1"/>
  <c r="AC31" i="4" s="1"/>
  <c r="AC32" i="4" s="1"/>
  <c r="AC33" i="4" s="1"/>
  <c r="AC34" i="4" s="1"/>
  <c r="AC35" i="4" s="1"/>
  <c r="AC36" i="4" s="1"/>
  <c r="AC37" i="4" s="1"/>
  <c r="AC38" i="4" s="1"/>
  <c r="AC39" i="4" s="1"/>
  <c r="AC40" i="4" s="1"/>
  <c r="AC41" i="4" s="1"/>
  <c r="AC42" i="4" s="1"/>
  <c r="AC43" i="4" s="1"/>
  <c r="AC44" i="4" s="1"/>
  <c r="AC45" i="4" s="1"/>
  <c r="AC46" i="4" s="1"/>
  <c r="AC47" i="4" s="1"/>
  <c r="AC48" i="4" s="1"/>
  <c r="AC49" i="4" s="1"/>
  <c r="AC50" i="4" s="1"/>
  <c r="AC51" i="4" s="1"/>
  <c r="AC52" i="4" s="1"/>
  <c r="AC53" i="4" s="1"/>
  <c r="AC54" i="4" s="1"/>
  <c r="AC55" i="4" s="1"/>
  <c r="AC56" i="4" s="1"/>
  <c r="AC57" i="4" s="1"/>
  <c r="AC58" i="4" s="1"/>
  <c r="AC59" i="4" s="1"/>
  <c r="AC60" i="4" s="1"/>
  <c r="AC61" i="4" s="1"/>
  <c r="AC62" i="4" s="1"/>
  <c r="AC63" i="4" s="1"/>
  <c r="AC64" i="4" s="1"/>
  <c r="AC65" i="4" s="1"/>
  <c r="AC66" i="4" s="1"/>
  <c r="AC67" i="4" s="1"/>
  <c r="AC68" i="4" s="1"/>
  <c r="AC69" i="4" s="1"/>
  <c r="AC70" i="4" s="1"/>
  <c r="AC71" i="4" s="1"/>
  <c r="AC72" i="4" s="1"/>
  <c r="AC73" i="4" s="1"/>
  <c r="AC74" i="4" s="1"/>
  <c r="AC75" i="4" s="1"/>
  <c r="AC76" i="4" s="1"/>
  <c r="AC77" i="4" s="1"/>
  <c r="AC78" i="4" s="1"/>
  <c r="AC79" i="4" s="1"/>
  <c r="AC80" i="4" s="1"/>
  <c r="AC81" i="4" s="1"/>
  <c r="AC82" i="4" s="1"/>
  <c r="AC83" i="4" s="1"/>
  <c r="AC84" i="4" s="1"/>
  <c r="AC85" i="4" s="1"/>
  <c r="AC86" i="4" s="1"/>
  <c r="AC87" i="4" s="1"/>
  <c r="AC88" i="4" s="1"/>
  <c r="AC89" i="4" s="1"/>
  <c r="AC90" i="4" s="1"/>
  <c r="AC91" i="4" s="1"/>
  <c r="AC92" i="4" s="1"/>
  <c r="AC93" i="4" s="1"/>
  <c r="AC94" i="4" s="1"/>
  <c r="AC95" i="4" s="1"/>
  <c r="AC96" i="4" s="1"/>
  <c r="AC97" i="4" s="1"/>
  <c r="AC98" i="4" s="1"/>
  <c r="AC99" i="4" s="1"/>
  <c r="AC100" i="4" s="1"/>
  <c r="AC101" i="4" s="1"/>
  <c r="AC102" i="4" s="1"/>
  <c r="AC103" i="4" s="1"/>
  <c r="AC104" i="4" s="1"/>
  <c r="AC105" i="4" s="1"/>
  <c r="AC106" i="4" s="1"/>
  <c r="AC107" i="4" s="1"/>
  <c r="AC108" i="4" s="1"/>
  <c r="AC109" i="4" s="1"/>
  <c r="AC110" i="4" s="1"/>
  <c r="AC111" i="4" s="1"/>
  <c r="AC112" i="4" s="1"/>
  <c r="AC113" i="4" s="1"/>
  <c r="AC114" i="4" s="1"/>
  <c r="AC115" i="4" s="1"/>
  <c r="AC116" i="4" s="1"/>
  <c r="AC117" i="4" s="1"/>
  <c r="AC118" i="4" s="1"/>
  <c r="AC119" i="4" s="1"/>
  <c r="AC120" i="4" s="1"/>
  <c r="AC121" i="4" s="1"/>
  <c r="AC122" i="4" s="1"/>
  <c r="AC123" i="4" s="1"/>
  <c r="AC124" i="4" s="1"/>
  <c r="AC125" i="4" s="1"/>
  <c r="AC126" i="4" s="1"/>
  <c r="AC127" i="4" s="1"/>
  <c r="AC128" i="4" s="1"/>
  <c r="AC129" i="4" s="1"/>
  <c r="AC130" i="4" s="1"/>
  <c r="AC131" i="4" s="1"/>
  <c r="AC132" i="4" s="1"/>
  <c r="AC133" i="4" s="1"/>
  <c r="AC134" i="4" s="1"/>
  <c r="AC135" i="4" s="1"/>
  <c r="AC136" i="4" s="1"/>
  <c r="AC137" i="4" s="1"/>
  <c r="AC138" i="4" s="1"/>
  <c r="AC139" i="4" s="1"/>
  <c r="AC140" i="4" s="1"/>
  <c r="AC141" i="4" s="1"/>
  <c r="AC142" i="4" s="1"/>
  <c r="AC143" i="4" s="1"/>
  <c r="AC144" i="4" s="1"/>
  <c r="AC145" i="4" s="1"/>
  <c r="AC146" i="4" s="1"/>
  <c r="AC147" i="4" s="1"/>
  <c r="AC148" i="4" s="1"/>
  <c r="AC149" i="4" s="1"/>
  <c r="AC150" i="4" s="1"/>
  <c r="AC151" i="4" s="1"/>
  <c r="AC152" i="4" s="1"/>
  <c r="AC153" i="4" s="1"/>
  <c r="AC154" i="4" s="1"/>
  <c r="AC155" i="4" s="1"/>
  <c r="AC156" i="4" s="1"/>
  <c r="AC157" i="4" s="1"/>
  <c r="AC158" i="4" s="1"/>
  <c r="AC159" i="4" s="1"/>
  <c r="AC160" i="4" s="1"/>
  <c r="AC161" i="4" s="1"/>
  <c r="AC162" i="4" s="1"/>
  <c r="AC163" i="4" s="1"/>
  <c r="AC164" i="4" s="1"/>
  <c r="AC165" i="4" s="1"/>
  <c r="AC166" i="4" s="1"/>
  <c r="AC167" i="4" s="1"/>
  <c r="AC168" i="4" s="1"/>
  <c r="AC169" i="4" s="1"/>
  <c r="AC170" i="4" s="1"/>
  <c r="AC171" i="4" s="1"/>
  <c r="AC172" i="4" s="1"/>
  <c r="AC173" i="4" s="1"/>
  <c r="AC174" i="4" s="1"/>
  <c r="AC175" i="4" s="1"/>
  <c r="AC176" i="4" s="1"/>
  <c r="AC177" i="4" s="1"/>
  <c r="AC178" i="4" s="1"/>
  <c r="AC179" i="4" s="1"/>
  <c r="AC180" i="4" s="1"/>
  <c r="AC181" i="4" s="1"/>
  <c r="AC182" i="4" s="1"/>
  <c r="AC183" i="4" s="1"/>
  <c r="AC184" i="4" s="1"/>
  <c r="AC185" i="4" s="1"/>
  <c r="AC186" i="4" s="1"/>
  <c r="AC187" i="4" s="1"/>
  <c r="AC188" i="4" s="1"/>
  <c r="AC189" i="4" s="1"/>
  <c r="AC190" i="4" s="1"/>
  <c r="AC191" i="4" s="1"/>
  <c r="AC192" i="4" s="1"/>
  <c r="AC193" i="4" s="1"/>
  <c r="AC194" i="4" s="1"/>
  <c r="AC195" i="4" s="1"/>
  <c r="AC196" i="4" s="1"/>
  <c r="AC197" i="4" s="1"/>
  <c r="AC198" i="4" s="1"/>
  <c r="AC199" i="4" s="1"/>
  <c r="AC200" i="4" s="1"/>
  <c r="AC201" i="4" s="1"/>
  <c r="AC202" i="4" s="1"/>
  <c r="AC203" i="4" s="1"/>
  <c r="AC204" i="4" s="1"/>
  <c r="AC205" i="4" s="1"/>
  <c r="AC206" i="4" s="1"/>
  <c r="AC207" i="4" s="1"/>
  <c r="AC208" i="4" s="1"/>
  <c r="AC209" i="4" s="1"/>
  <c r="AC210" i="4" s="1"/>
  <c r="AC211" i="4" s="1"/>
  <c r="AC212" i="4" s="1"/>
  <c r="AC213" i="4" s="1"/>
  <c r="AC214" i="4" s="1"/>
  <c r="AC215" i="4" s="1"/>
  <c r="AC216" i="4" s="1"/>
  <c r="AC217" i="4" s="1"/>
  <c r="AC218" i="4" s="1"/>
  <c r="AC219" i="4" s="1"/>
  <c r="AC220" i="4" s="1"/>
  <c r="AC221" i="4" s="1"/>
  <c r="AC222" i="4" s="1"/>
  <c r="AC223" i="4" s="1"/>
  <c r="AC224" i="4" s="1"/>
  <c r="AC225" i="4" s="1"/>
  <c r="AC226" i="4" s="1"/>
  <c r="AC227" i="4" s="1"/>
  <c r="AC228" i="4" s="1"/>
  <c r="AC229" i="4" s="1"/>
  <c r="AC230" i="4" s="1"/>
  <c r="AC231" i="4" s="1"/>
  <c r="AC232" i="4" s="1"/>
  <c r="AC233" i="4" s="1"/>
  <c r="AC234" i="4" s="1"/>
  <c r="AC235" i="4" s="1"/>
  <c r="AC236" i="4" s="1"/>
  <c r="AC237" i="4" s="1"/>
  <c r="AC238" i="4" s="1"/>
  <c r="AC239" i="4" s="1"/>
  <c r="AC240" i="4" s="1"/>
  <c r="AC241" i="4" s="1"/>
  <c r="AC242" i="4" s="1"/>
  <c r="AC243" i="4" s="1"/>
  <c r="AC244" i="4" s="1"/>
  <c r="AC245" i="4" s="1"/>
  <c r="AC246" i="4" s="1"/>
  <c r="AC247" i="4" s="1"/>
  <c r="AC248" i="4" s="1"/>
  <c r="AC249" i="4" s="1"/>
  <c r="AC250" i="4" s="1"/>
  <c r="AC251" i="4" s="1"/>
  <c r="AC252" i="4" s="1"/>
  <c r="AC253" i="4" s="1"/>
  <c r="AC254" i="4" s="1"/>
  <c r="AC255" i="4" s="1"/>
  <c r="AC256" i="4" s="1"/>
  <c r="AC257" i="4" s="1"/>
  <c r="AC258" i="4" s="1"/>
  <c r="AC259" i="4" s="1"/>
  <c r="AC260" i="4" s="1"/>
  <c r="AC261" i="4" s="1"/>
  <c r="AC262" i="4" s="1"/>
  <c r="AC263" i="4" s="1"/>
  <c r="AC264" i="4" s="1"/>
  <c r="AC265" i="4" s="1"/>
  <c r="AC266" i="4" s="1"/>
  <c r="AC267" i="4" s="1"/>
  <c r="AC268" i="4" s="1"/>
  <c r="AC269" i="4" s="1"/>
  <c r="AC270" i="4" s="1"/>
  <c r="AC271" i="4" s="1"/>
  <c r="AC272" i="4" s="1"/>
  <c r="AC273" i="4" s="1"/>
  <c r="AC274" i="4" s="1"/>
  <c r="AC275" i="4" s="1"/>
  <c r="AC276" i="4" s="1"/>
  <c r="AC277" i="4" s="1"/>
  <c r="AC278" i="4" s="1"/>
  <c r="AC279" i="4" s="1"/>
  <c r="AC280" i="4" s="1"/>
  <c r="AC281" i="4" s="1"/>
  <c r="AC282" i="4" s="1"/>
  <c r="AC283" i="4" s="1"/>
  <c r="AC284" i="4" s="1"/>
  <c r="AC285" i="4" s="1"/>
  <c r="AC286" i="4" s="1"/>
  <c r="AC287" i="4" s="1"/>
  <c r="AC288" i="4" s="1"/>
  <c r="AC289" i="4" s="1"/>
  <c r="AC290" i="4" s="1"/>
  <c r="AC291" i="4" s="1"/>
  <c r="AC292" i="4" s="1"/>
  <c r="AC293" i="4" s="1"/>
  <c r="AC294" i="4" s="1"/>
  <c r="AC295" i="4" s="1"/>
  <c r="AC296" i="4" s="1"/>
  <c r="AC297" i="4" s="1"/>
  <c r="AC298" i="4" s="1"/>
  <c r="AC299" i="4" s="1"/>
  <c r="AC300" i="4" s="1"/>
  <c r="AC301" i="4" s="1"/>
  <c r="AC302" i="4" s="1"/>
  <c r="AC303" i="4" s="1"/>
  <c r="AC304" i="4" s="1"/>
  <c r="AC305" i="4" s="1"/>
  <c r="AC306" i="4" s="1"/>
  <c r="AC307" i="4" s="1"/>
  <c r="AC308" i="4" s="1"/>
  <c r="AC309" i="4" s="1"/>
  <c r="AC310" i="4" s="1"/>
  <c r="AC311" i="4" s="1"/>
  <c r="AC312" i="4" s="1"/>
  <c r="AC313" i="4" s="1"/>
  <c r="AC314" i="4" s="1"/>
  <c r="AC315" i="4" s="1"/>
  <c r="AC316" i="4" s="1"/>
  <c r="AC317" i="4" s="1"/>
  <c r="AC318" i="4" s="1"/>
  <c r="AC319" i="4" s="1"/>
  <c r="AC320" i="4" s="1"/>
  <c r="AC321" i="4" s="1"/>
  <c r="AC322" i="4" s="1"/>
  <c r="AC323" i="4" s="1"/>
  <c r="AC324" i="4" s="1"/>
  <c r="AC325" i="4" s="1"/>
  <c r="AC326" i="4" s="1"/>
  <c r="AC327" i="4" s="1"/>
  <c r="AC328" i="4" s="1"/>
  <c r="AC329" i="4" s="1"/>
  <c r="AC330" i="4" s="1"/>
  <c r="AC331" i="4" s="1"/>
  <c r="AC332" i="4" s="1"/>
  <c r="AC333" i="4" s="1"/>
  <c r="AC334" i="4" s="1"/>
  <c r="AC335" i="4" s="1"/>
  <c r="AC336" i="4" s="1"/>
  <c r="AC337" i="4" s="1"/>
  <c r="AC338" i="4" s="1"/>
  <c r="AC339" i="4" s="1"/>
  <c r="AC340" i="4" s="1"/>
  <c r="AC341" i="4" s="1"/>
  <c r="AC342" i="4" s="1"/>
  <c r="AC343" i="4" s="1"/>
  <c r="AC344" i="4" s="1"/>
  <c r="AC345" i="4" s="1"/>
  <c r="AC346" i="4" s="1"/>
  <c r="AC347" i="4" s="1"/>
  <c r="AC348" i="4" s="1"/>
  <c r="AC349" i="4" s="1"/>
  <c r="AC350" i="4" s="1"/>
  <c r="AC351" i="4" s="1"/>
  <c r="AC352" i="4" s="1"/>
  <c r="AC353" i="4" s="1"/>
  <c r="AC354" i="4" s="1"/>
  <c r="AC355" i="4" s="1"/>
  <c r="AC356" i="4" s="1"/>
  <c r="AC357" i="4" s="1"/>
  <c r="AC358" i="4" s="1"/>
  <c r="AC359" i="4" s="1"/>
  <c r="AC360" i="4" s="1"/>
  <c r="AC361" i="4" s="1"/>
  <c r="AC362" i="4" s="1"/>
  <c r="AC363" i="4" s="1"/>
  <c r="AC364" i="4" s="1"/>
  <c r="AC365" i="4" s="1"/>
  <c r="AC366" i="4" s="1"/>
  <c r="AC367" i="4" s="1"/>
  <c r="AC368" i="4" s="1"/>
  <c r="AC369" i="4" s="1"/>
  <c r="AC370" i="4" s="1"/>
  <c r="AC371" i="4" s="1"/>
  <c r="AC372" i="4" s="1"/>
  <c r="AC373" i="4" s="1"/>
  <c r="AC374" i="4" s="1"/>
  <c r="AC375" i="4" s="1"/>
  <c r="AC376" i="4" s="1"/>
  <c r="AC377" i="4" s="1"/>
  <c r="AC378" i="4" s="1"/>
  <c r="AC379" i="4" s="1"/>
  <c r="AC380" i="4" s="1"/>
  <c r="AC381" i="4" s="1"/>
  <c r="AC382" i="4" s="1"/>
  <c r="AC383" i="4" s="1"/>
  <c r="AC384" i="4" s="1"/>
  <c r="AC385" i="4" s="1"/>
  <c r="AC386" i="4" s="1"/>
  <c r="AC387" i="4" s="1"/>
  <c r="AC388" i="4" s="1"/>
  <c r="AC389" i="4" s="1"/>
  <c r="AC390" i="4" s="1"/>
  <c r="AC391" i="4" s="1"/>
  <c r="AC392" i="4" s="1"/>
  <c r="AC393" i="4" s="1"/>
  <c r="AC394" i="4" s="1"/>
  <c r="AC395" i="4" s="1"/>
  <c r="AC396" i="4" s="1"/>
  <c r="AC397" i="4" s="1"/>
  <c r="AC398" i="4" s="1"/>
  <c r="AC399" i="4" s="1"/>
  <c r="AC400" i="4" s="1"/>
  <c r="AC401" i="4" s="1"/>
  <c r="AC402" i="4" s="1"/>
  <c r="AC403" i="4" s="1"/>
  <c r="AC404" i="4" s="1"/>
  <c r="AC405" i="4" s="1"/>
  <c r="AC406" i="4" s="1"/>
  <c r="AC407" i="4" s="1"/>
  <c r="AC408" i="4" s="1"/>
  <c r="AC409" i="4" s="1"/>
  <c r="AC410" i="4" s="1"/>
  <c r="AC411" i="4" s="1"/>
  <c r="AC412" i="4" s="1"/>
  <c r="AC413" i="4" s="1"/>
  <c r="AC414" i="4" s="1"/>
  <c r="AC415" i="4" s="1"/>
  <c r="AC416" i="4" s="1"/>
  <c r="AC417" i="4" s="1"/>
  <c r="AC418" i="4" s="1"/>
  <c r="AC419" i="4" s="1"/>
  <c r="AC420" i="4" s="1"/>
  <c r="AC421" i="4" s="1"/>
  <c r="AC422" i="4" s="1"/>
  <c r="AC423" i="4" s="1"/>
  <c r="AC424" i="4" s="1"/>
  <c r="AC425" i="4" s="1"/>
  <c r="AC426" i="4" s="1"/>
  <c r="AC427" i="4" s="1"/>
  <c r="AC428" i="4" s="1"/>
  <c r="AC429" i="4" s="1"/>
  <c r="AC430" i="4" s="1"/>
  <c r="AC431" i="4" s="1"/>
  <c r="AC432" i="4" s="1"/>
  <c r="AC433" i="4" s="1"/>
  <c r="AC434" i="4" s="1"/>
  <c r="AC435" i="4" s="1"/>
  <c r="AC436" i="4" s="1"/>
  <c r="AC437" i="4" s="1"/>
  <c r="AC438" i="4" s="1"/>
  <c r="AC439" i="4" s="1"/>
  <c r="AC440" i="4" s="1"/>
  <c r="AC441" i="4" s="1"/>
  <c r="AC442" i="4" s="1"/>
  <c r="AC443" i="4" s="1"/>
  <c r="AC444" i="4" s="1"/>
  <c r="AC445" i="4" s="1"/>
  <c r="AC446" i="4" s="1"/>
  <c r="AC447" i="4" s="1"/>
  <c r="AC448" i="4" s="1"/>
  <c r="AC449" i="4" s="1"/>
  <c r="AC450" i="4" s="1"/>
  <c r="AC451" i="4" s="1"/>
  <c r="AC452" i="4" s="1"/>
  <c r="AC453" i="4" s="1"/>
  <c r="AC454" i="4" s="1"/>
  <c r="AC455" i="4" s="1"/>
  <c r="AC456" i="4" s="1"/>
  <c r="AC457" i="4" s="1"/>
  <c r="AC458" i="4" s="1"/>
  <c r="AC459" i="4" s="1"/>
  <c r="AC460" i="4" s="1"/>
  <c r="AC461" i="4" s="1"/>
  <c r="AC462" i="4" s="1"/>
  <c r="AC463" i="4" s="1"/>
  <c r="AC464" i="4" s="1"/>
  <c r="AC465" i="4" s="1"/>
  <c r="AC466" i="4" s="1"/>
  <c r="AC467" i="4" s="1"/>
  <c r="AC468" i="4" s="1"/>
  <c r="AC469" i="4" s="1"/>
  <c r="AC470" i="4" s="1"/>
  <c r="AC471" i="4" s="1"/>
  <c r="AC472" i="4" s="1"/>
  <c r="AC473" i="4" s="1"/>
  <c r="AC474" i="4" s="1"/>
  <c r="AC475" i="4" s="1"/>
  <c r="AC476" i="4" s="1"/>
  <c r="AC477" i="4" s="1"/>
  <c r="AC478" i="4" s="1"/>
  <c r="AC479" i="4" s="1"/>
  <c r="AC480" i="4" s="1"/>
  <c r="AC481" i="4" s="1"/>
  <c r="AC482" i="4" s="1"/>
  <c r="AC483" i="4" s="1"/>
  <c r="AC484" i="4" s="1"/>
  <c r="AC485" i="4" s="1"/>
  <c r="AC486" i="4" s="1"/>
  <c r="AC487" i="4" s="1"/>
  <c r="AC488" i="4" s="1"/>
  <c r="AC489" i="4" s="1"/>
  <c r="AC490" i="4" s="1"/>
  <c r="AC491" i="4" s="1"/>
  <c r="AC492" i="4" s="1"/>
  <c r="AC493" i="4" s="1"/>
  <c r="AC494" i="4" s="1"/>
  <c r="AC495" i="4" s="1"/>
  <c r="AC496" i="4" s="1"/>
  <c r="AC497" i="4" s="1"/>
  <c r="AC498" i="4" s="1"/>
  <c r="AC499" i="4" s="1"/>
  <c r="AC500" i="4" s="1"/>
  <c r="AC501" i="4" s="1"/>
  <c r="AC502" i="4" s="1"/>
  <c r="AC503" i="4" s="1"/>
  <c r="AC504" i="4" s="1"/>
  <c r="AC505" i="4" s="1"/>
  <c r="AC506" i="4" s="1"/>
  <c r="AC507" i="4" s="1"/>
  <c r="AC508" i="4" s="1"/>
  <c r="AC509" i="4" s="1"/>
  <c r="AC510" i="4" s="1"/>
  <c r="AC511" i="4" s="1"/>
  <c r="AC512" i="4" s="1"/>
  <c r="AC513" i="4" s="1"/>
  <c r="AC514" i="4" s="1"/>
  <c r="AC515" i="4" s="1"/>
  <c r="AC516" i="4" s="1"/>
  <c r="AC517" i="4" s="1"/>
  <c r="AC518" i="4" s="1"/>
  <c r="AC519" i="4" s="1"/>
  <c r="AC520" i="4" s="1"/>
  <c r="AC521" i="4" s="1"/>
  <c r="AC522" i="4" s="1"/>
  <c r="AC523" i="4" s="1"/>
  <c r="AC524" i="4" s="1"/>
  <c r="AC525" i="4" s="1"/>
  <c r="AC526" i="4" s="1"/>
  <c r="AC527" i="4" s="1"/>
  <c r="AC528" i="4" s="1"/>
  <c r="AC529" i="4" s="1"/>
  <c r="AC530" i="4" s="1"/>
  <c r="AC531" i="4" s="1"/>
  <c r="AC532" i="4" s="1"/>
  <c r="AC533" i="4" s="1"/>
  <c r="AC534" i="4" s="1"/>
  <c r="AC535" i="4" s="1"/>
  <c r="AC536" i="4" s="1"/>
  <c r="AC537" i="4" s="1"/>
  <c r="AC538" i="4" s="1"/>
  <c r="AC539" i="4" s="1"/>
  <c r="AC540" i="4" s="1"/>
  <c r="AC541" i="4" s="1"/>
  <c r="AC542" i="4" s="1"/>
  <c r="AC543" i="4" s="1"/>
  <c r="AC544" i="4" s="1"/>
  <c r="AC545" i="4" s="1"/>
  <c r="AC546" i="4" s="1"/>
  <c r="AC547" i="4" s="1"/>
  <c r="AC548" i="4" s="1"/>
  <c r="AC549" i="4" s="1"/>
  <c r="AC550" i="4" s="1"/>
  <c r="AC551" i="4" s="1"/>
  <c r="AC552" i="4" s="1"/>
  <c r="AC553" i="4" s="1"/>
  <c r="AC554" i="4" s="1"/>
  <c r="AC555" i="4" s="1"/>
  <c r="AC556" i="4" s="1"/>
  <c r="AC557" i="4" s="1"/>
  <c r="AC558" i="4" s="1"/>
  <c r="AC559" i="4" s="1"/>
  <c r="AC560" i="4" s="1"/>
  <c r="AC561" i="4" s="1"/>
  <c r="AC562" i="4" s="1"/>
  <c r="AC563" i="4" s="1"/>
  <c r="AC564" i="4" s="1"/>
  <c r="AC565" i="4" s="1"/>
  <c r="AC566" i="4" s="1"/>
  <c r="AC567" i="4" s="1"/>
  <c r="AC568" i="4" s="1"/>
  <c r="AC569" i="4" s="1"/>
  <c r="AC570" i="4" s="1"/>
  <c r="AC571" i="4" s="1"/>
  <c r="AC572" i="4" s="1"/>
  <c r="AC573" i="4" s="1"/>
  <c r="AC574" i="4" s="1"/>
  <c r="AC575" i="4" s="1"/>
  <c r="AC576" i="4" s="1"/>
  <c r="AC577" i="4" s="1"/>
  <c r="AC578" i="4" s="1"/>
  <c r="AC579" i="4" s="1"/>
  <c r="AC580" i="4" s="1"/>
  <c r="AC581" i="4" s="1"/>
  <c r="AC582" i="4" s="1"/>
  <c r="AC583" i="4" s="1"/>
  <c r="AC584" i="4" s="1"/>
  <c r="AC585" i="4" s="1"/>
  <c r="AC586" i="4" s="1"/>
  <c r="AC587" i="4" s="1"/>
  <c r="AC588" i="4" s="1"/>
  <c r="AC589" i="4" s="1"/>
  <c r="AC590" i="4" s="1"/>
  <c r="AC591" i="4" s="1"/>
  <c r="AC592" i="4" s="1"/>
  <c r="AC593" i="4" s="1"/>
  <c r="AC594" i="4" s="1"/>
  <c r="AC595" i="4" s="1"/>
  <c r="AC596" i="4" s="1"/>
  <c r="AC597" i="4" s="1"/>
  <c r="AC598" i="4" s="1"/>
  <c r="AC599" i="4" s="1"/>
  <c r="AC600" i="4" s="1"/>
  <c r="AC601" i="4" s="1"/>
  <c r="AC602" i="4" s="1"/>
  <c r="AC603" i="4" s="1"/>
  <c r="AC604" i="4" s="1"/>
  <c r="AC605" i="4" s="1"/>
  <c r="AC606" i="4" s="1"/>
  <c r="AC607" i="4" s="1"/>
  <c r="AC608" i="4" s="1"/>
  <c r="AC609" i="4" s="1"/>
  <c r="AC610" i="4" s="1"/>
  <c r="AC611" i="4" s="1"/>
  <c r="AC612" i="4" s="1"/>
  <c r="AC613" i="4" s="1"/>
  <c r="AC614" i="4" s="1"/>
  <c r="AC615" i="4" s="1"/>
  <c r="AC616" i="4" s="1"/>
  <c r="AC617" i="4" s="1"/>
  <c r="AC618" i="4" s="1"/>
  <c r="AC619" i="4" s="1"/>
  <c r="AC620" i="4" s="1"/>
  <c r="AC621" i="4" s="1"/>
  <c r="AC622" i="4" s="1"/>
  <c r="AC623" i="4" s="1"/>
  <c r="AC624" i="4" s="1"/>
  <c r="M22" i="4" l="1"/>
  <c r="T19" i="4" a="1"/>
  <c r="S20" i="4" a="1"/>
  <c r="S20" i="4" l="1"/>
  <c r="T19" i="4"/>
  <c r="AQ6" i="4"/>
  <c r="AR6" i="4" s="1"/>
  <c r="AS6" i="4" s="1"/>
  <c r="AT6" i="4" s="1"/>
  <c r="AU6" i="4" s="1"/>
  <c r="AV6" i="4" s="1"/>
  <c r="AW6" i="4" s="1"/>
  <c r="AX6" i="4" s="1"/>
  <c r="AY6" i="4" s="1"/>
  <c r="AZ6" i="4" s="1"/>
  <c r="BA6" i="4" s="1"/>
  <c r="BB6" i="4" s="1"/>
  <c r="BL22" i="4"/>
  <c r="BJ626" i="4"/>
  <c r="BJ625" i="4" s="1"/>
  <c r="BJ624" i="4" s="1"/>
  <c r="BJ623" i="4" s="1"/>
  <c r="BJ622" i="4" s="1"/>
  <c r="BJ621" i="4" s="1"/>
  <c r="BJ620" i="4" s="1"/>
  <c r="BJ619" i="4" s="1"/>
  <c r="BJ618" i="4" s="1"/>
  <c r="BJ617" i="4" s="1"/>
  <c r="BJ616" i="4" s="1"/>
  <c r="BJ615" i="4" s="1"/>
  <c r="BJ614" i="4" s="1"/>
  <c r="BJ613" i="4" s="1"/>
  <c r="BJ612" i="4" s="1"/>
  <c r="BJ611" i="4" s="1"/>
  <c r="BJ610" i="4" s="1"/>
  <c r="BJ609" i="4" s="1"/>
  <c r="BJ608" i="4" s="1"/>
  <c r="BJ607" i="4" s="1"/>
  <c r="BJ606" i="4" s="1"/>
  <c r="BJ605" i="4" s="1"/>
  <c r="BJ604" i="4" s="1"/>
  <c r="BJ603" i="4" s="1"/>
  <c r="BJ602" i="4" s="1"/>
  <c r="BJ601" i="4" s="1"/>
  <c r="BJ600" i="4" s="1"/>
  <c r="BJ599" i="4" s="1"/>
  <c r="BJ598" i="4" s="1"/>
  <c r="BJ597" i="4" s="1"/>
  <c r="BJ596" i="4" s="1"/>
  <c r="BJ595" i="4" s="1"/>
  <c r="BJ594" i="4" s="1"/>
  <c r="BJ593" i="4" s="1"/>
  <c r="BJ592" i="4" s="1"/>
  <c r="BJ591" i="4" s="1"/>
  <c r="BJ590" i="4" s="1"/>
  <c r="BJ589" i="4" s="1"/>
  <c r="BJ588" i="4" s="1"/>
  <c r="BJ587" i="4" s="1"/>
  <c r="BJ586" i="4" s="1"/>
  <c r="BJ585" i="4" s="1"/>
  <c r="BJ584" i="4" s="1"/>
  <c r="BJ583" i="4" s="1"/>
  <c r="BJ582" i="4" s="1"/>
  <c r="BJ581" i="4" s="1"/>
  <c r="BJ580" i="4" s="1"/>
  <c r="BJ579" i="4" s="1"/>
  <c r="BJ578" i="4" s="1"/>
  <c r="BJ577" i="4" s="1"/>
  <c r="BJ576" i="4" s="1"/>
  <c r="BJ575" i="4" s="1"/>
  <c r="BJ574" i="4" s="1"/>
  <c r="BJ573" i="4" s="1"/>
  <c r="BJ572" i="4" s="1"/>
  <c r="BJ571" i="4" s="1"/>
  <c r="BJ570" i="4" s="1"/>
  <c r="BJ569" i="4" s="1"/>
  <c r="BJ568" i="4" s="1"/>
  <c r="BJ567" i="4" s="1"/>
  <c r="BJ566" i="4" s="1"/>
  <c r="BJ565" i="4" s="1"/>
  <c r="BJ564" i="4" s="1"/>
  <c r="BJ563" i="4" s="1"/>
  <c r="BJ562" i="4" s="1"/>
  <c r="BJ561" i="4" s="1"/>
  <c r="BJ560" i="4" s="1"/>
  <c r="BJ559" i="4" s="1"/>
  <c r="BJ558" i="4" s="1"/>
  <c r="BJ557" i="4" s="1"/>
  <c r="BJ556" i="4" s="1"/>
  <c r="BJ555" i="4" s="1"/>
  <c r="BJ554" i="4" s="1"/>
  <c r="BJ553" i="4" s="1"/>
  <c r="BJ552" i="4" s="1"/>
  <c r="BJ551" i="4" s="1"/>
  <c r="BJ550" i="4" s="1"/>
  <c r="BJ549" i="4" s="1"/>
  <c r="BJ548" i="4" s="1"/>
  <c r="BJ547" i="4" s="1"/>
  <c r="BJ546" i="4" s="1"/>
  <c r="BJ545" i="4" s="1"/>
  <c r="BJ544" i="4" s="1"/>
  <c r="BJ543" i="4" s="1"/>
  <c r="BJ542" i="4" s="1"/>
  <c r="BJ541" i="4" s="1"/>
  <c r="BJ540" i="4" s="1"/>
  <c r="BJ539" i="4" s="1"/>
  <c r="BJ538" i="4" s="1"/>
  <c r="BJ537" i="4" s="1"/>
  <c r="BJ536" i="4" s="1"/>
  <c r="BJ535" i="4" s="1"/>
  <c r="BJ534" i="4" s="1"/>
  <c r="BJ533" i="4" s="1"/>
  <c r="BJ532" i="4" s="1"/>
  <c r="BJ531" i="4" s="1"/>
  <c r="BJ530" i="4" s="1"/>
  <c r="BJ529" i="4" s="1"/>
  <c r="BJ528" i="4" s="1"/>
  <c r="BJ527" i="4" s="1"/>
  <c r="BJ526" i="4" s="1"/>
  <c r="BJ525" i="4" s="1"/>
  <c r="BJ524" i="4" s="1"/>
  <c r="BJ523" i="4" s="1"/>
  <c r="BJ522" i="4" s="1"/>
  <c r="BJ521" i="4" s="1"/>
  <c r="BJ520" i="4" s="1"/>
  <c r="BJ519" i="4" s="1"/>
  <c r="BJ518" i="4" s="1"/>
  <c r="BJ517" i="4" s="1"/>
  <c r="BJ516" i="4" s="1"/>
  <c r="BJ515" i="4" s="1"/>
  <c r="BJ514" i="4" s="1"/>
  <c r="BJ513" i="4" s="1"/>
  <c r="BJ512" i="4" s="1"/>
  <c r="BJ511" i="4" s="1"/>
  <c r="BJ510" i="4" s="1"/>
  <c r="BJ509" i="4" s="1"/>
  <c r="BJ508" i="4" s="1"/>
  <c r="BJ507" i="4" s="1"/>
  <c r="BJ506" i="4" s="1"/>
  <c r="BJ505" i="4" s="1"/>
  <c r="BJ504" i="4" s="1"/>
  <c r="BJ503" i="4" s="1"/>
  <c r="BJ502" i="4" s="1"/>
  <c r="BJ501" i="4" s="1"/>
  <c r="BJ500" i="4" s="1"/>
  <c r="BJ499" i="4" s="1"/>
  <c r="BJ498" i="4" s="1"/>
  <c r="BJ497" i="4" s="1"/>
  <c r="BJ496" i="4" s="1"/>
  <c r="BJ495" i="4" s="1"/>
  <c r="BJ494" i="4" s="1"/>
  <c r="BJ493" i="4" s="1"/>
  <c r="BJ492" i="4" s="1"/>
  <c r="BJ491" i="4" s="1"/>
  <c r="BJ490" i="4" s="1"/>
  <c r="BJ489" i="4" s="1"/>
  <c r="BJ488" i="4" s="1"/>
  <c r="BJ487" i="4" s="1"/>
  <c r="BJ486" i="4" s="1"/>
  <c r="BJ485" i="4" s="1"/>
  <c r="BJ484" i="4" s="1"/>
  <c r="BJ483" i="4" s="1"/>
  <c r="BJ482" i="4" s="1"/>
  <c r="BJ481" i="4" s="1"/>
  <c r="BJ480" i="4" s="1"/>
  <c r="BJ479" i="4" s="1"/>
  <c r="BJ478" i="4" s="1"/>
  <c r="BJ477" i="4" s="1"/>
  <c r="BJ476" i="4" s="1"/>
  <c r="BJ475" i="4" s="1"/>
  <c r="BJ474" i="4" s="1"/>
  <c r="BJ473" i="4" s="1"/>
  <c r="BJ472" i="4" s="1"/>
  <c r="BJ471" i="4" s="1"/>
  <c r="BJ470" i="4" s="1"/>
  <c r="BJ469" i="4" s="1"/>
  <c r="BJ468" i="4" s="1"/>
  <c r="BJ467" i="4" s="1"/>
  <c r="BJ466" i="4" s="1"/>
  <c r="BJ465" i="4" s="1"/>
  <c r="BJ464" i="4" s="1"/>
  <c r="BJ463" i="4" s="1"/>
  <c r="BJ462" i="4" s="1"/>
  <c r="BJ461" i="4" s="1"/>
  <c r="BJ460" i="4" s="1"/>
  <c r="BJ459" i="4" s="1"/>
  <c r="BJ458" i="4" s="1"/>
  <c r="BJ457" i="4" s="1"/>
  <c r="BJ456" i="4" s="1"/>
  <c r="BJ455" i="4" s="1"/>
  <c r="BJ454" i="4" s="1"/>
  <c r="BJ453" i="4" s="1"/>
  <c r="BJ452" i="4" s="1"/>
  <c r="BJ451" i="4" s="1"/>
  <c r="BJ450" i="4" s="1"/>
  <c r="BJ449" i="4" s="1"/>
  <c r="BJ448" i="4" s="1"/>
  <c r="BJ447" i="4" s="1"/>
  <c r="BJ446" i="4" s="1"/>
  <c r="BJ445" i="4" s="1"/>
  <c r="BJ444" i="4" s="1"/>
  <c r="BJ443" i="4" s="1"/>
  <c r="BJ442" i="4" s="1"/>
  <c r="BJ441" i="4" s="1"/>
  <c r="BJ440" i="4" s="1"/>
  <c r="BJ439" i="4" s="1"/>
  <c r="BJ438" i="4" s="1"/>
  <c r="BJ437" i="4" s="1"/>
  <c r="BJ436" i="4" s="1"/>
  <c r="BJ435" i="4" s="1"/>
  <c r="BJ434" i="4" s="1"/>
  <c r="BJ433" i="4" s="1"/>
  <c r="BJ432" i="4" s="1"/>
  <c r="BJ431" i="4" s="1"/>
  <c r="BJ430" i="4" s="1"/>
  <c r="BJ429" i="4" s="1"/>
  <c r="BJ428" i="4" s="1"/>
  <c r="BJ427" i="4" s="1"/>
  <c r="BJ426" i="4" s="1"/>
  <c r="BJ425" i="4" s="1"/>
  <c r="BJ424" i="4" s="1"/>
  <c r="BJ423" i="4" s="1"/>
  <c r="BJ422" i="4" s="1"/>
  <c r="BJ421" i="4" s="1"/>
  <c r="BJ420" i="4" s="1"/>
  <c r="BJ419" i="4" s="1"/>
  <c r="BJ418" i="4" s="1"/>
  <c r="BJ417" i="4" s="1"/>
  <c r="BJ416" i="4" s="1"/>
  <c r="BJ415" i="4" s="1"/>
  <c r="BJ414" i="4" s="1"/>
  <c r="BJ413" i="4" s="1"/>
  <c r="BJ412" i="4" s="1"/>
  <c r="BJ411" i="4" s="1"/>
  <c r="BJ410" i="4" s="1"/>
  <c r="BJ409" i="4" s="1"/>
  <c r="BJ408" i="4" s="1"/>
  <c r="BJ407" i="4" s="1"/>
  <c r="BJ406" i="4" s="1"/>
  <c r="BJ405" i="4" s="1"/>
  <c r="BJ404" i="4" s="1"/>
  <c r="BJ403" i="4" s="1"/>
  <c r="BJ402" i="4" s="1"/>
  <c r="BJ401" i="4" s="1"/>
  <c r="BJ400" i="4" s="1"/>
  <c r="BJ399" i="4" s="1"/>
  <c r="BJ398" i="4" s="1"/>
  <c r="BJ397" i="4" s="1"/>
  <c r="BJ396" i="4" s="1"/>
  <c r="BJ395" i="4" s="1"/>
  <c r="BJ394" i="4" s="1"/>
  <c r="BJ393" i="4" s="1"/>
  <c r="BJ392" i="4" s="1"/>
  <c r="BJ391" i="4" s="1"/>
  <c r="BJ390" i="4" s="1"/>
  <c r="BJ389" i="4" s="1"/>
  <c r="BJ388" i="4" s="1"/>
  <c r="BJ387" i="4" s="1"/>
  <c r="BJ386" i="4" s="1"/>
  <c r="BJ385" i="4" s="1"/>
  <c r="BJ384" i="4" s="1"/>
  <c r="BJ383" i="4" s="1"/>
  <c r="BJ382" i="4" s="1"/>
  <c r="BJ381" i="4" s="1"/>
  <c r="BJ380" i="4" s="1"/>
  <c r="BJ379" i="4" s="1"/>
  <c r="BJ378" i="4" s="1"/>
  <c r="BJ377" i="4" s="1"/>
  <c r="BJ376" i="4" s="1"/>
  <c r="BJ375" i="4" s="1"/>
  <c r="BJ374" i="4" s="1"/>
  <c r="BJ373" i="4" s="1"/>
  <c r="BJ372" i="4" s="1"/>
  <c r="BJ371" i="4" s="1"/>
  <c r="BJ370" i="4" s="1"/>
  <c r="BJ369" i="4" s="1"/>
  <c r="BJ368" i="4" s="1"/>
  <c r="BJ367" i="4" s="1"/>
  <c r="BJ366" i="4" s="1"/>
  <c r="BJ365" i="4" s="1"/>
  <c r="BJ364" i="4" s="1"/>
  <c r="BJ363" i="4" s="1"/>
  <c r="BJ362" i="4" s="1"/>
  <c r="BJ361" i="4" s="1"/>
  <c r="BJ360" i="4" s="1"/>
  <c r="BJ359" i="4" s="1"/>
  <c r="BJ358" i="4" s="1"/>
  <c r="BJ357" i="4" s="1"/>
  <c r="BJ356" i="4" s="1"/>
  <c r="BJ355" i="4" s="1"/>
  <c r="BJ354" i="4" s="1"/>
  <c r="BJ353" i="4" s="1"/>
  <c r="BJ352" i="4" s="1"/>
  <c r="BJ351" i="4" s="1"/>
  <c r="BJ350" i="4" s="1"/>
  <c r="BJ349" i="4" s="1"/>
  <c r="BJ348" i="4" s="1"/>
  <c r="BJ347" i="4" s="1"/>
  <c r="BJ346" i="4" s="1"/>
  <c r="BJ345" i="4" s="1"/>
  <c r="BJ344" i="4" s="1"/>
  <c r="BJ343" i="4" s="1"/>
  <c r="BJ342" i="4" s="1"/>
  <c r="BJ341" i="4" s="1"/>
  <c r="BJ340" i="4" s="1"/>
  <c r="BJ339" i="4" s="1"/>
  <c r="BJ338" i="4" s="1"/>
  <c r="BJ337" i="4" s="1"/>
  <c r="BJ336" i="4" s="1"/>
  <c r="BJ335" i="4" s="1"/>
  <c r="BJ334" i="4" s="1"/>
  <c r="BJ333" i="4" s="1"/>
  <c r="BJ332" i="4" s="1"/>
  <c r="BJ331" i="4" s="1"/>
  <c r="BJ330" i="4" s="1"/>
  <c r="BJ329" i="4" s="1"/>
  <c r="BJ328" i="4" s="1"/>
  <c r="BJ327" i="4" s="1"/>
  <c r="BJ326" i="4" s="1"/>
  <c r="BJ325" i="4" s="1"/>
  <c r="BJ324" i="4" s="1"/>
  <c r="BJ323" i="4" s="1"/>
  <c r="BJ322" i="4" s="1"/>
  <c r="BJ321" i="4" s="1"/>
  <c r="BJ320" i="4" s="1"/>
  <c r="BJ319" i="4" s="1"/>
  <c r="BJ318" i="4" s="1"/>
  <c r="BJ317" i="4" s="1"/>
  <c r="BJ316" i="4" s="1"/>
  <c r="BJ315" i="4" s="1"/>
  <c r="BJ314" i="4" s="1"/>
  <c r="BJ313" i="4" s="1"/>
  <c r="BJ312" i="4" s="1"/>
  <c r="BJ311" i="4" s="1"/>
  <c r="BJ310" i="4" s="1"/>
  <c r="BJ309" i="4" s="1"/>
  <c r="BJ308" i="4" s="1"/>
  <c r="BJ307" i="4" s="1"/>
  <c r="BJ306" i="4" s="1"/>
  <c r="BJ305" i="4" s="1"/>
  <c r="BJ304" i="4" s="1"/>
  <c r="BJ303" i="4" s="1"/>
  <c r="BJ302" i="4" s="1"/>
  <c r="BJ301" i="4" s="1"/>
  <c r="BJ300" i="4" s="1"/>
  <c r="BJ299" i="4" s="1"/>
  <c r="BJ298" i="4" s="1"/>
  <c r="BJ297" i="4" s="1"/>
  <c r="BJ296" i="4" s="1"/>
  <c r="BJ295" i="4" s="1"/>
  <c r="BJ294" i="4" s="1"/>
  <c r="BJ293" i="4" s="1"/>
  <c r="BJ292" i="4" s="1"/>
  <c r="BJ291" i="4" s="1"/>
  <c r="BJ290" i="4" s="1"/>
  <c r="BJ289" i="4" s="1"/>
  <c r="BJ288" i="4" s="1"/>
  <c r="BJ287" i="4" s="1"/>
  <c r="BJ286" i="4" s="1"/>
  <c r="BJ285" i="4" s="1"/>
  <c r="BJ284" i="4" s="1"/>
  <c r="BJ283" i="4" s="1"/>
  <c r="BJ282" i="4" s="1"/>
  <c r="BJ281" i="4" s="1"/>
  <c r="BJ280" i="4" s="1"/>
  <c r="BJ279" i="4" s="1"/>
  <c r="BJ278" i="4" s="1"/>
  <c r="BJ277" i="4" s="1"/>
  <c r="BJ276" i="4" s="1"/>
  <c r="BJ275" i="4" s="1"/>
  <c r="BJ274" i="4" s="1"/>
  <c r="BJ273" i="4" s="1"/>
  <c r="BJ272" i="4" s="1"/>
  <c r="BJ271" i="4" s="1"/>
  <c r="BJ270" i="4" s="1"/>
  <c r="BJ269" i="4" s="1"/>
  <c r="BJ268" i="4" s="1"/>
  <c r="BJ267" i="4" s="1"/>
  <c r="BJ266" i="4" s="1"/>
  <c r="BJ265" i="4" s="1"/>
  <c r="BJ264" i="4" s="1"/>
  <c r="BJ263" i="4" s="1"/>
  <c r="BJ262" i="4" s="1"/>
  <c r="BJ261" i="4" s="1"/>
  <c r="BJ260" i="4" s="1"/>
  <c r="BJ259" i="4" s="1"/>
  <c r="BJ258" i="4" s="1"/>
  <c r="BJ257" i="4" s="1"/>
  <c r="BJ256" i="4" s="1"/>
  <c r="BJ255" i="4" s="1"/>
  <c r="BJ254" i="4" s="1"/>
  <c r="BJ253" i="4" s="1"/>
  <c r="BJ252" i="4" s="1"/>
  <c r="BJ251" i="4" s="1"/>
  <c r="BJ250" i="4" s="1"/>
  <c r="BJ249" i="4" s="1"/>
  <c r="BJ248" i="4" s="1"/>
  <c r="BJ247" i="4" s="1"/>
  <c r="BJ246" i="4" s="1"/>
  <c r="BJ245" i="4" s="1"/>
  <c r="BJ244" i="4" s="1"/>
  <c r="BJ243" i="4" s="1"/>
  <c r="BJ242" i="4" s="1"/>
  <c r="BJ241" i="4" s="1"/>
  <c r="BJ240" i="4" s="1"/>
  <c r="BJ239" i="4" s="1"/>
  <c r="BJ238" i="4" s="1"/>
  <c r="BJ237" i="4" s="1"/>
  <c r="BJ236" i="4" s="1"/>
  <c r="BJ235" i="4" s="1"/>
  <c r="BJ234" i="4" s="1"/>
  <c r="BJ233" i="4" s="1"/>
  <c r="BJ232" i="4" s="1"/>
  <c r="BJ231" i="4" s="1"/>
  <c r="BJ230" i="4" s="1"/>
  <c r="BJ229" i="4" s="1"/>
  <c r="BJ228" i="4" s="1"/>
  <c r="BJ227" i="4" s="1"/>
  <c r="BJ226" i="4" s="1"/>
  <c r="BJ225" i="4" s="1"/>
  <c r="BJ224" i="4" s="1"/>
  <c r="BJ223" i="4" s="1"/>
  <c r="BJ222" i="4" s="1"/>
  <c r="BJ221" i="4" s="1"/>
  <c r="BJ220" i="4" s="1"/>
  <c r="BJ219" i="4" s="1"/>
  <c r="BJ218" i="4" s="1"/>
  <c r="BJ217" i="4" s="1"/>
  <c r="BJ216" i="4" s="1"/>
  <c r="BJ215" i="4" s="1"/>
  <c r="BJ214" i="4" s="1"/>
  <c r="BJ213" i="4" s="1"/>
  <c r="BJ212" i="4" s="1"/>
  <c r="BJ211" i="4" s="1"/>
  <c r="BJ210" i="4" s="1"/>
  <c r="BJ209" i="4" s="1"/>
  <c r="BJ208" i="4" s="1"/>
  <c r="BJ207" i="4" s="1"/>
  <c r="BJ206" i="4" s="1"/>
  <c r="BJ205" i="4" s="1"/>
  <c r="BJ204" i="4" s="1"/>
  <c r="BJ203" i="4" s="1"/>
  <c r="BJ202" i="4" s="1"/>
  <c r="BJ201" i="4" s="1"/>
  <c r="BJ200" i="4" s="1"/>
  <c r="BJ199" i="4" s="1"/>
  <c r="BJ198" i="4" s="1"/>
  <c r="BJ197" i="4" s="1"/>
  <c r="BJ196" i="4" s="1"/>
  <c r="BJ195" i="4" s="1"/>
  <c r="BJ194" i="4" s="1"/>
  <c r="BJ193" i="4" s="1"/>
  <c r="BJ192" i="4" s="1"/>
  <c r="BJ191" i="4" s="1"/>
  <c r="BJ190" i="4" s="1"/>
  <c r="BJ189" i="4" s="1"/>
  <c r="BJ188" i="4" s="1"/>
  <c r="BJ187" i="4" s="1"/>
  <c r="BJ186" i="4" s="1"/>
  <c r="BJ185" i="4" s="1"/>
  <c r="BJ184" i="4" s="1"/>
  <c r="BJ183" i="4" s="1"/>
  <c r="BJ182" i="4" s="1"/>
  <c r="BJ181" i="4" s="1"/>
  <c r="BJ180" i="4" s="1"/>
  <c r="BJ179" i="4" s="1"/>
  <c r="BJ178" i="4" s="1"/>
  <c r="BJ177" i="4" s="1"/>
  <c r="BJ176" i="4" s="1"/>
  <c r="BJ175" i="4" s="1"/>
  <c r="BJ174" i="4" s="1"/>
  <c r="BJ173" i="4" s="1"/>
  <c r="BJ172" i="4" s="1"/>
  <c r="BJ171" i="4" s="1"/>
  <c r="BJ170" i="4" s="1"/>
  <c r="BJ169" i="4" s="1"/>
  <c r="BJ168" i="4" s="1"/>
  <c r="BJ167" i="4" s="1"/>
  <c r="BJ166" i="4" s="1"/>
  <c r="BJ165" i="4" s="1"/>
  <c r="BJ164" i="4" s="1"/>
  <c r="BJ163" i="4" s="1"/>
  <c r="BJ162" i="4" s="1"/>
  <c r="BJ161" i="4" s="1"/>
  <c r="BJ160" i="4" s="1"/>
  <c r="BJ159" i="4" s="1"/>
  <c r="BJ158" i="4" s="1"/>
  <c r="BJ157" i="4" s="1"/>
  <c r="BJ156" i="4" s="1"/>
  <c r="BJ155" i="4" s="1"/>
  <c r="BJ154" i="4" s="1"/>
  <c r="BJ153" i="4" s="1"/>
  <c r="BJ152" i="4" s="1"/>
  <c r="BJ151" i="4" s="1"/>
  <c r="BJ150" i="4" s="1"/>
  <c r="BJ149" i="4" s="1"/>
  <c r="BJ148" i="4" s="1"/>
  <c r="BJ147" i="4" s="1"/>
  <c r="BJ146" i="4" s="1"/>
  <c r="BJ145" i="4" s="1"/>
  <c r="BJ144" i="4" s="1"/>
  <c r="BJ143" i="4" s="1"/>
  <c r="BJ142" i="4" s="1"/>
  <c r="BJ141" i="4" s="1"/>
  <c r="BJ140" i="4" s="1"/>
  <c r="BJ139" i="4" s="1"/>
  <c r="BJ138" i="4" s="1"/>
  <c r="BJ137" i="4" s="1"/>
  <c r="BJ136" i="4" s="1"/>
  <c r="BJ135" i="4" s="1"/>
  <c r="BJ134" i="4" s="1"/>
  <c r="BJ133" i="4" s="1"/>
  <c r="BJ132" i="4" s="1"/>
  <c r="BJ131" i="4" s="1"/>
  <c r="BJ130" i="4" s="1"/>
  <c r="BJ129" i="4" s="1"/>
  <c r="BJ128" i="4" s="1"/>
  <c r="BJ127" i="4" s="1"/>
  <c r="BJ126" i="4" s="1"/>
  <c r="BJ125" i="4" s="1"/>
  <c r="BJ124" i="4" s="1"/>
  <c r="BJ123" i="4" s="1"/>
  <c r="BJ122" i="4" s="1"/>
  <c r="BJ121" i="4" s="1"/>
  <c r="BJ120" i="4" s="1"/>
  <c r="BJ119" i="4" s="1"/>
  <c r="BJ118" i="4" s="1"/>
  <c r="BJ117" i="4" s="1"/>
  <c r="BJ116" i="4" s="1"/>
  <c r="BJ115" i="4" s="1"/>
  <c r="BJ114" i="4" s="1"/>
  <c r="BJ113" i="4" s="1"/>
  <c r="BJ112" i="4" s="1"/>
  <c r="BJ111" i="4" s="1"/>
  <c r="BJ110" i="4" s="1"/>
  <c r="BJ109" i="4" s="1"/>
  <c r="BJ108" i="4" s="1"/>
  <c r="BJ107" i="4" s="1"/>
  <c r="BJ106" i="4" s="1"/>
  <c r="BJ105" i="4" s="1"/>
  <c r="BJ104" i="4" s="1"/>
  <c r="BJ103" i="4" s="1"/>
  <c r="BJ102" i="4" s="1"/>
  <c r="BJ101" i="4" s="1"/>
  <c r="BJ100" i="4" s="1"/>
  <c r="BJ99" i="4" s="1"/>
  <c r="BJ98" i="4" s="1"/>
  <c r="BJ97" i="4" s="1"/>
  <c r="BJ96" i="4" s="1"/>
  <c r="BJ95" i="4" s="1"/>
  <c r="BJ94" i="4" s="1"/>
  <c r="BJ93" i="4" s="1"/>
  <c r="BJ92" i="4" s="1"/>
  <c r="BJ91" i="4" s="1"/>
  <c r="BJ90" i="4" s="1"/>
  <c r="BJ89" i="4" s="1"/>
  <c r="BJ88" i="4" s="1"/>
  <c r="BJ87" i="4" s="1"/>
  <c r="BJ86" i="4" s="1"/>
  <c r="BJ85" i="4" s="1"/>
  <c r="BJ84" i="4" s="1"/>
  <c r="BJ83" i="4" s="1"/>
  <c r="BJ82" i="4" s="1"/>
  <c r="BJ81" i="4" s="1"/>
  <c r="BJ80" i="4" s="1"/>
  <c r="BJ79" i="4" s="1"/>
  <c r="BJ78" i="4" s="1"/>
  <c r="BJ77" i="4" s="1"/>
  <c r="BJ76" i="4" s="1"/>
  <c r="BJ75" i="4" s="1"/>
  <c r="BJ74" i="4" s="1"/>
  <c r="BJ73" i="4" s="1"/>
  <c r="BJ72" i="4" s="1"/>
  <c r="BJ71" i="4" s="1"/>
  <c r="BJ70" i="4" s="1"/>
  <c r="BJ69" i="4" s="1"/>
  <c r="BJ68" i="4" s="1"/>
  <c r="BJ67" i="4" s="1"/>
  <c r="BJ66" i="4" s="1"/>
  <c r="BJ65" i="4" s="1"/>
  <c r="BJ64" i="4" s="1"/>
  <c r="BJ63" i="4" s="1"/>
  <c r="BJ62" i="4" s="1"/>
  <c r="BJ61" i="4" s="1"/>
  <c r="BJ60" i="4" s="1"/>
  <c r="BJ59" i="4" s="1"/>
  <c r="BJ58" i="4" s="1"/>
  <c r="BJ57" i="4" s="1"/>
  <c r="BJ56" i="4" s="1"/>
  <c r="BJ55" i="4" s="1"/>
  <c r="BJ54" i="4" s="1"/>
  <c r="BJ53" i="4" s="1"/>
  <c r="BJ52" i="4" s="1"/>
  <c r="BJ51" i="4" s="1"/>
  <c r="BJ50" i="4" s="1"/>
  <c r="BJ49" i="4" s="1"/>
  <c r="BJ48" i="4" s="1"/>
  <c r="BJ47" i="4" s="1"/>
  <c r="BJ46" i="4" s="1"/>
  <c r="BJ45" i="4" s="1"/>
  <c r="BJ44" i="4" s="1"/>
  <c r="BJ43" i="4" s="1"/>
  <c r="BJ42" i="4" s="1"/>
  <c r="BJ41" i="4" s="1"/>
  <c r="BJ40" i="4" s="1"/>
  <c r="BJ39" i="4" s="1"/>
  <c r="BJ38" i="4" s="1"/>
  <c r="BJ37" i="4" s="1"/>
  <c r="BJ36" i="4" s="1"/>
  <c r="BJ35" i="4" s="1"/>
  <c r="BJ34" i="4" s="1"/>
  <c r="BJ33" i="4" s="1"/>
  <c r="BJ32" i="4" s="1"/>
  <c r="BJ31" i="4" s="1"/>
  <c r="BJ30" i="4" s="1"/>
  <c r="BJ29" i="4" s="1"/>
  <c r="BJ28" i="4" s="1"/>
  <c r="BJ27" i="4" s="1"/>
  <c r="CG15" i="4"/>
  <c r="CF15" i="4"/>
  <c r="BI15" i="4"/>
  <c r="BI13" i="4"/>
  <c r="BI11" i="4"/>
  <c r="BI9" i="4"/>
  <c r="BI7" i="4"/>
  <c r="K12" i="4"/>
  <c r="K11" i="4"/>
  <c r="K10" i="4"/>
  <c r="K9" i="4"/>
  <c r="K8" i="4"/>
  <c r="AD23" i="4"/>
  <c r="O12" i="4"/>
  <c r="O11" i="4"/>
  <c r="O10" i="4"/>
  <c r="O9" i="4"/>
  <c r="O8" i="4"/>
  <c r="N12" i="4"/>
  <c r="N11" i="4"/>
  <c r="N10" i="4"/>
  <c r="N9" i="4"/>
  <c r="N8" i="4"/>
  <c r="ED627" i="4"/>
  <c r="DX627" i="4"/>
  <c r="DR627" i="4"/>
  <c r="DL627" i="4"/>
  <c r="DF627" i="4"/>
  <c r="CZ627" i="4"/>
  <c r="CT627" i="4"/>
  <c r="CN627" i="4"/>
  <c r="CH627" i="4"/>
  <c r="CB627" i="4"/>
  <c r="BV627" i="4"/>
  <c r="BP627" i="4"/>
  <c r="BE26" i="4"/>
  <c r="BO14" i="4"/>
  <c r="BP14" i="4"/>
  <c r="AD9" i="4"/>
  <c r="AG9" i="4" s="1"/>
  <c r="AD8" i="4"/>
  <c r="P8" i="4"/>
  <c r="R8" i="4" s="1"/>
  <c r="V8" i="4" s="1"/>
  <c r="L8" i="4"/>
  <c r="AH7" i="4"/>
  <c r="CE7" i="4" s="1"/>
  <c r="AG7" i="4"/>
  <c r="BJ26" i="4" l="1"/>
  <c r="BJ22" i="4"/>
  <c r="BJ23" i="4"/>
  <c r="AE23" i="4"/>
  <c r="AD26" i="4"/>
  <c r="L9" i="4"/>
  <c r="BF27" i="4" s="1"/>
  <c r="N7" i="4"/>
  <c r="BO25" i="4"/>
  <c r="BL3" i="4"/>
  <c r="AD10" i="4"/>
  <c r="AG10" i="4" s="1"/>
  <c r="BR22" i="4"/>
  <c r="BX22" i="4" s="1"/>
  <c r="CA25" i="4" s="1"/>
  <c r="BP25" i="4"/>
  <c r="AI7" i="4"/>
  <c r="O7" i="4"/>
  <c r="AF8" i="4"/>
  <c r="Q8" i="4"/>
  <c r="T8" i="4"/>
  <c r="AJ7" i="4" s="1"/>
  <c r="M8" i="4"/>
  <c r="P9" i="4"/>
  <c r="AI9" i="4" s="1"/>
  <c r="AF9" i="4"/>
  <c r="AH9" i="4"/>
  <c r="AH8" i="4"/>
  <c r="AG8" i="4"/>
  <c r="AD11" i="4"/>
  <c r="AF10" i="4" l="1"/>
  <c r="L10" i="4"/>
  <c r="AF23" i="4"/>
  <c r="AE26" i="4"/>
  <c r="P10" i="4"/>
  <c r="T10" i="4" s="1"/>
  <c r="AJ11" i="4" s="1"/>
  <c r="Q9" i="4"/>
  <c r="S9" i="4" s="1"/>
  <c r="M9" i="4"/>
  <c r="BK14" i="4"/>
  <c r="AI10" i="4"/>
  <c r="AF11" i="4"/>
  <c r="AH10" i="4"/>
  <c r="CD22" i="4"/>
  <c r="CJ22" i="4" s="1"/>
  <c r="CP22" i="4" s="1"/>
  <c r="CV22" i="4" s="1"/>
  <c r="DB22" i="4" s="1"/>
  <c r="DH22" i="4" s="1"/>
  <c r="DN22" i="4" s="1"/>
  <c r="DT22" i="4" s="1"/>
  <c r="DZ22" i="4" s="1"/>
  <c r="CB25" i="4"/>
  <c r="BV25" i="4"/>
  <c r="BU25" i="4"/>
  <c r="R10" i="4"/>
  <c r="V10" i="4" s="1"/>
  <c r="AL11" i="4" s="1"/>
  <c r="S8" i="4"/>
  <c r="U8" i="4"/>
  <c r="AJ8" i="4" s="1"/>
  <c r="X8" i="4"/>
  <c r="R9" i="4"/>
  <c r="T9" i="4"/>
  <c r="AJ9" i="4" s="1"/>
  <c r="AI8" i="4"/>
  <c r="BY8" i="4" s="1"/>
  <c r="CG7" i="4" s="1"/>
  <c r="L11" i="4"/>
  <c r="P11" i="4"/>
  <c r="M10" i="4"/>
  <c r="Q10" i="4"/>
  <c r="AG11" i="4"/>
  <c r="AF12" i="4"/>
  <c r="AI11" i="4"/>
  <c r="AD12" i="4"/>
  <c r="AH11" i="4"/>
  <c r="AD13" i="4"/>
  <c r="AG23" i="4" l="1"/>
  <c r="AF26" i="4"/>
  <c r="U9" i="4"/>
  <c r="AJ10" i="4" s="1"/>
  <c r="BH27" i="4"/>
  <c r="BG27" i="4"/>
  <c r="BG26" i="4" s="1"/>
  <c r="L12" i="4"/>
  <c r="X10" i="4"/>
  <c r="AM11" i="4" s="1"/>
  <c r="CG25" i="4"/>
  <c r="CH25" i="4"/>
  <c r="BF26" i="4"/>
  <c r="AK11" i="4"/>
  <c r="CF7" i="4"/>
  <c r="V9" i="4"/>
  <c r="AL9" i="4" s="1"/>
  <c r="AK9" i="4"/>
  <c r="R11" i="4"/>
  <c r="V11" i="4" s="1"/>
  <c r="AL13" i="4" s="1"/>
  <c r="T11" i="4"/>
  <c r="AJ13" i="4" s="1"/>
  <c r="M11" i="4"/>
  <c r="Q11" i="4"/>
  <c r="P12" i="4"/>
  <c r="P13" i="4" s="1"/>
  <c r="BZ8" i="4"/>
  <c r="CA8" i="4" s="1"/>
  <c r="X9" i="4"/>
  <c r="AM9" i="4" s="1"/>
  <c r="W9" i="4"/>
  <c r="AL10" i="4" s="1"/>
  <c r="AK10" i="4"/>
  <c r="Y8" i="4"/>
  <c r="AM8" i="4" s="1"/>
  <c r="AM7" i="4" s="1"/>
  <c r="S10" i="4"/>
  <c r="W10" i="4" s="1"/>
  <c r="AL12" i="4" s="1"/>
  <c r="U10" i="4"/>
  <c r="AJ12" i="4" s="1"/>
  <c r="W8" i="4"/>
  <c r="AL8" i="4" s="1"/>
  <c r="AL7" i="4" s="1"/>
  <c r="AK8" i="4"/>
  <c r="AK7" i="4" s="1"/>
  <c r="AI13" i="4"/>
  <c r="AH13" i="4"/>
  <c r="AG13" i="4"/>
  <c r="AF14" i="4"/>
  <c r="AD15" i="4"/>
  <c r="AD14" i="4"/>
  <c r="AH12" i="4"/>
  <c r="AG12" i="4"/>
  <c r="AF13" i="4"/>
  <c r="AI12" i="4"/>
  <c r="BY10" i="4"/>
  <c r="CN25" i="4"/>
  <c r="CM25" i="4"/>
  <c r="AD21" i="4" a="1"/>
  <c r="AE21" i="4" a="1"/>
  <c r="AF21" i="4" a="1"/>
  <c r="AG21" i="4" a="1"/>
  <c r="AG21" i="4" l="1"/>
  <c r="AF21" i="4"/>
  <c r="AE21" i="4"/>
  <c r="AD21" i="4"/>
  <c r="Y9" i="4"/>
  <c r="AM10" i="4" s="1"/>
  <c r="AH23" i="4"/>
  <c r="AG26" i="4"/>
  <c r="BI27" i="4"/>
  <c r="BI26" i="4" s="1"/>
  <c r="M25" i="4"/>
  <c r="BH26" i="4"/>
  <c r="R12" i="4"/>
  <c r="V12" i="4" s="1"/>
  <c r="AL15" i="4" s="1"/>
  <c r="T12" i="4"/>
  <c r="X12" i="4" s="1"/>
  <c r="AM15" i="4" s="1"/>
  <c r="U11" i="4"/>
  <c r="AJ14" i="4" s="1"/>
  <c r="S11" i="4"/>
  <c r="W11" i="4" s="1"/>
  <c r="AL14" i="4" s="1"/>
  <c r="M12" i="4"/>
  <c r="Q12" i="4"/>
  <c r="X11" i="4"/>
  <c r="AM13" i="4" s="1"/>
  <c r="Y10" i="4"/>
  <c r="AM12" i="4" s="1"/>
  <c r="AK12" i="4"/>
  <c r="AK13" i="4"/>
  <c r="AI14" i="4"/>
  <c r="AH14" i="4"/>
  <c r="AF15" i="4"/>
  <c r="AG14" i="4"/>
  <c r="CF9" i="4"/>
  <c r="BZ10" i="4"/>
  <c r="CG9" i="4"/>
  <c r="AD16" i="4"/>
  <c r="AF16" i="4"/>
  <c r="AI15" i="4"/>
  <c r="BZ15" i="4" s="1"/>
  <c r="AH15" i="4"/>
  <c r="AG15" i="4"/>
  <c r="BY12" i="4"/>
  <c r="CB9" i="4"/>
  <c r="CT25" i="4"/>
  <c r="CS25" i="4"/>
  <c r="AH21" i="4" a="1"/>
  <c r="AF27" i="4" a="1"/>
  <c r="AE27" i="4" a="1"/>
  <c r="AG27" i="4" a="1"/>
  <c r="AD27" i="4" a="1"/>
  <c r="AQ7" i="4" a="1"/>
  <c r="AV7" i="4" a="1"/>
  <c r="AZ7" i="4" a="1"/>
  <c r="AU7" i="4" a="1"/>
  <c r="AX7" i="4" a="1"/>
  <c r="AY7" i="4" a="1"/>
  <c r="AS7" i="4" a="1"/>
  <c r="BA7" i="4" a="1"/>
  <c r="AW7" i="4" a="1"/>
  <c r="BB7" i="4" a="1"/>
  <c r="AR7" i="4" a="1"/>
  <c r="AT7" i="4" a="1"/>
  <c r="AP7" i="4" a="1"/>
  <c r="BL4" i="4" a="1"/>
  <c r="AH21" i="4" l="1"/>
  <c r="AT7" i="4"/>
  <c r="AR7" i="4"/>
  <c r="BB7" i="4"/>
  <c r="AW7" i="4"/>
  <c r="BA7" i="4"/>
  <c r="AS7" i="4"/>
  <c r="AY7" i="4"/>
  <c r="AX7" i="4"/>
  <c r="AU7" i="4"/>
  <c r="AZ7" i="4"/>
  <c r="AV7" i="4"/>
  <c r="AQ7" i="4"/>
  <c r="AP7" i="4"/>
  <c r="BL4" i="4"/>
  <c r="AF27" i="4"/>
  <c r="AD27" i="4"/>
  <c r="AE27" i="4"/>
  <c r="AG27" i="4"/>
  <c r="AG22" i="4"/>
  <c r="AD22" i="4"/>
  <c r="AF22" i="4"/>
  <c r="AE22" i="4"/>
  <c r="AH22" i="4"/>
  <c r="AI23" i="4"/>
  <c r="AH26" i="4"/>
  <c r="BE28" i="4"/>
  <c r="BE29" i="4" s="1"/>
  <c r="CF11" i="4"/>
  <c r="CG11" i="4"/>
  <c r="AK15" i="4"/>
  <c r="Y11" i="4"/>
  <c r="AM14" i="4" s="1"/>
  <c r="AK14" i="4"/>
  <c r="AJ15" i="4"/>
  <c r="U12" i="4"/>
  <c r="AJ16" i="4" s="1"/>
  <c r="S12" i="4"/>
  <c r="W12" i="4" s="1"/>
  <c r="AL16" i="4" s="1"/>
  <c r="BR23" i="4"/>
  <c r="BX23" i="4"/>
  <c r="CV23" i="4"/>
  <c r="DT23" i="4"/>
  <c r="DZ23" i="4"/>
  <c r="DB23" i="4"/>
  <c r="BY14" i="4"/>
  <c r="CP23" i="4"/>
  <c r="CP27" i="4" s="1"/>
  <c r="CP26" i="4" s="1"/>
  <c r="CJ23" i="4"/>
  <c r="BL23" i="4"/>
  <c r="CD23" i="4"/>
  <c r="DN23" i="4"/>
  <c r="DH23" i="4"/>
  <c r="AI16" i="4"/>
  <c r="AG16" i="4"/>
  <c r="AH16" i="4"/>
  <c r="BZ12" i="4"/>
  <c r="CA12" i="4" s="1"/>
  <c r="CA10" i="4"/>
  <c r="BK13" i="4"/>
  <c r="BK12" i="4" s="1"/>
  <c r="BK11" i="4" s="1"/>
  <c r="BK10" i="4" s="1"/>
  <c r="BK9" i="4" s="1"/>
  <c r="BK8" i="4" s="1"/>
  <c r="BK7" i="4" s="1"/>
  <c r="CZ25" i="4"/>
  <c r="CY25" i="4"/>
  <c r="AH27" i="4" a="1"/>
  <c r="AI21" i="4" a="1"/>
  <c r="BA14" i="4" a="1"/>
  <c r="AY8" i="4" a="1"/>
  <c r="AW8" i="4" a="1"/>
  <c r="AT14" i="4" a="1"/>
  <c r="AR9" i="4" a="1"/>
  <c r="AS11" i="4" a="1"/>
  <c r="BA13" i="4" a="1"/>
  <c r="AY14" i="4" a="1"/>
  <c r="AW9" i="4" a="1"/>
  <c r="AT15" i="4" a="1"/>
  <c r="AR8" i="4" a="1"/>
  <c r="AR14" i="4" a="1"/>
  <c r="AQ9" i="4" a="1"/>
  <c r="AZ13" i="4" a="1"/>
  <c r="BA10" i="4" a="1"/>
  <c r="AY15" i="4" a="1"/>
  <c r="AV11" i="4" a="1"/>
  <c r="AT13" i="4" a="1"/>
  <c r="BA11" i="4" a="1"/>
  <c r="AY13" i="4" a="1"/>
  <c r="AV10" i="4" a="1"/>
  <c r="AT10" i="4" a="1"/>
  <c r="AR15" i="4" a="1"/>
  <c r="AW14" i="4" a="1"/>
  <c r="BA8" i="4" a="1"/>
  <c r="AX11" i="4" a="1"/>
  <c r="AV9" i="4" a="1"/>
  <c r="AT11" i="4" a="1"/>
  <c r="AR13" i="4" a="1"/>
  <c r="AU11" i="4" a="1"/>
  <c r="BA9" i="4" a="1"/>
  <c r="AX10" i="4" a="1"/>
  <c r="AV8" i="4" a="1"/>
  <c r="AT9" i="4" a="1"/>
  <c r="AQ15" i="4" a="1"/>
  <c r="AQ8" i="4" a="1"/>
  <c r="AZ10" i="4" a="1"/>
  <c r="AX8" i="4" a="1"/>
  <c r="AV14" i="4" a="1"/>
  <c r="AT8" i="4" a="1"/>
  <c r="AQ14" i="4" a="1"/>
  <c r="AQ10" i="4" a="1"/>
  <c r="AX13" i="4" a="1"/>
  <c r="AU9" i="4" a="1"/>
  <c r="AZ11" i="4" a="1"/>
  <c r="AX9" i="4" a="1"/>
  <c r="AV15" i="4" a="1"/>
  <c r="AS13" i="4" a="1"/>
  <c r="AQ13" i="4" a="1"/>
  <c r="AZ15" i="4" a="1"/>
  <c r="AS10" i="4" a="1"/>
  <c r="BB13" i="4" a="1"/>
  <c r="AZ8" i="4" a="1"/>
  <c r="AX15" i="4" a="1"/>
  <c r="AV13" i="4" a="1"/>
  <c r="AS15" i="4" a="1"/>
  <c r="AQ11" i="4" a="1"/>
  <c r="BB11" i="4" a="1"/>
  <c r="BB15" i="4" a="1"/>
  <c r="AZ9" i="4" a="1"/>
  <c r="AX14" i="4" a="1"/>
  <c r="AU10" i="4" a="1"/>
  <c r="AS14" i="4" a="1"/>
  <c r="BB14" i="4" a="1"/>
  <c r="BB10" i="4" a="1"/>
  <c r="AZ14" i="4" a="1"/>
  <c r="AW15" i="4" a="1"/>
  <c r="AU8" i="4" a="1"/>
  <c r="AS9" i="4" a="1"/>
  <c r="AP15" i="4" a="1"/>
  <c r="AP14" i="4" a="1"/>
  <c r="BB8" i="4" a="1"/>
  <c r="AY11" i="4" a="1"/>
  <c r="AW13" i="4" a="1"/>
  <c r="AU14" i="4" a="1"/>
  <c r="AS8" i="4" a="1"/>
  <c r="BB9" i="4" a="1"/>
  <c r="AY10" i="4" a="1"/>
  <c r="AW11" i="4" a="1"/>
  <c r="AU15" i="4" a="1"/>
  <c r="AR10" i="4" a="1"/>
  <c r="AP13" i="4" a="1"/>
  <c r="AP10" i="4" a="1"/>
  <c r="AP8" i="4" a="1"/>
  <c r="BA15" i="4" a="1"/>
  <c r="AY9" i="4" a="1"/>
  <c r="AW10" i="4" a="1"/>
  <c r="AU13" i="4" a="1"/>
  <c r="AR11" i="4" a="1"/>
  <c r="AP11" i="4" a="1"/>
  <c r="AP9" i="4" a="1"/>
  <c r="AI21" i="4" l="1"/>
  <c r="AH27" i="4"/>
  <c r="BB9" i="4"/>
  <c r="BB8" i="4"/>
  <c r="BB10" i="4"/>
  <c r="BB11" i="4"/>
  <c r="BB14" i="4"/>
  <c r="BB15" i="4"/>
  <c r="BB13" i="4"/>
  <c r="BA9" i="4"/>
  <c r="BA8" i="4"/>
  <c r="BA11" i="4"/>
  <c r="BA10" i="4"/>
  <c r="BA13" i="4"/>
  <c r="BA14" i="4"/>
  <c r="BA15" i="4"/>
  <c r="AZ14" i="4"/>
  <c r="AZ13" i="4"/>
  <c r="AZ15" i="4"/>
  <c r="AZ9" i="4"/>
  <c r="AZ8" i="4"/>
  <c r="AZ11" i="4"/>
  <c r="AZ10" i="4"/>
  <c r="AY13" i="4"/>
  <c r="AY15" i="4"/>
  <c r="AY14" i="4"/>
  <c r="AY8" i="4"/>
  <c r="AY9" i="4"/>
  <c r="AY10" i="4"/>
  <c r="AY11" i="4"/>
  <c r="AX13" i="4"/>
  <c r="AX14" i="4"/>
  <c r="AX15" i="4"/>
  <c r="AX9" i="4"/>
  <c r="AX8" i="4"/>
  <c r="AX10" i="4"/>
  <c r="AX11" i="4"/>
  <c r="AW9" i="4"/>
  <c r="AW8" i="4"/>
  <c r="AW10" i="4"/>
  <c r="AW11" i="4"/>
  <c r="AW13" i="4"/>
  <c r="AW15" i="4"/>
  <c r="AW14" i="4"/>
  <c r="AV13" i="4"/>
  <c r="AV15" i="4"/>
  <c r="AV14" i="4"/>
  <c r="AV8" i="4"/>
  <c r="AV9" i="4"/>
  <c r="AV10" i="4"/>
  <c r="AV11" i="4"/>
  <c r="AU13" i="4"/>
  <c r="AU15" i="4"/>
  <c r="AU14" i="4"/>
  <c r="AU8" i="4"/>
  <c r="AU9" i="4"/>
  <c r="AU11" i="4"/>
  <c r="AU10" i="4"/>
  <c r="AT8" i="4"/>
  <c r="AT9" i="4"/>
  <c r="AT11" i="4"/>
  <c r="AT10" i="4"/>
  <c r="AT13" i="4"/>
  <c r="AT15" i="4"/>
  <c r="AT14" i="4"/>
  <c r="AS8" i="4"/>
  <c r="AS9" i="4"/>
  <c r="AS10" i="4"/>
  <c r="AS11" i="4"/>
  <c r="AS14" i="4"/>
  <c r="AS15" i="4"/>
  <c r="AS13" i="4"/>
  <c r="AR13" i="4"/>
  <c r="AR15" i="4"/>
  <c r="AR14" i="4"/>
  <c r="AR8" i="4"/>
  <c r="AR9" i="4"/>
  <c r="AR11" i="4"/>
  <c r="AR10" i="4"/>
  <c r="AQ15" i="4"/>
  <c r="AQ14" i="4"/>
  <c r="AQ13" i="4"/>
  <c r="AQ11" i="4"/>
  <c r="AQ10" i="4"/>
  <c r="AQ9" i="4"/>
  <c r="AQ8" i="4"/>
  <c r="AP15" i="4"/>
  <c r="AP14" i="4"/>
  <c r="AP13" i="4"/>
  <c r="AP11" i="4"/>
  <c r="AP10" i="4"/>
  <c r="AP9" i="4"/>
  <c r="AP8" i="4"/>
  <c r="AI26" i="4"/>
  <c r="AJ23" i="4"/>
  <c r="BF29" i="4"/>
  <c r="BH29" i="4" s="1"/>
  <c r="BF28" i="4"/>
  <c r="CF13" i="4"/>
  <c r="CG13" i="4"/>
  <c r="BL14" i="4"/>
  <c r="BM14" i="4" s="1"/>
  <c r="AK16" i="4"/>
  <c r="Y12" i="4"/>
  <c r="AM16" i="4" s="1"/>
  <c r="CO27" i="4"/>
  <c r="CO26" i="4" s="1"/>
  <c r="CB13" i="4"/>
  <c r="CB12" i="4"/>
  <c r="BK27" i="4"/>
  <c r="BL27" i="4"/>
  <c r="CC27" i="4"/>
  <c r="CD27" i="4"/>
  <c r="CD26" i="4" s="1"/>
  <c r="BL7" i="4"/>
  <c r="BM7" i="4" s="1"/>
  <c r="BL8" i="4"/>
  <c r="BM8" i="4" s="1"/>
  <c r="BL9" i="4"/>
  <c r="BM9" i="4" s="1"/>
  <c r="BL10" i="4"/>
  <c r="BM10" i="4" s="1"/>
  <c r="BL11" i="4"/>
  <c r="BM11" i="4" s="1"/>
  <c r="BL13" i="4"/>
  <c r="BM13" i="4" s="1"/>
  <c r="BL12" i="4"/>
  <c r="BM12" i="4" s="1"/>
  <c r="BE30" i="4"/>
  <c r="BW27" i="4"/>
  <c r="BX27" i="4"/>
  <c r="BX26" i="4" s="1"/>
  <c r="BZ14" i="4"/>
  <c r="CA14" i="4" s="1"/>
  <c r="CI27" i="4"/>
  <c r="CJ27" i="4"/>
  <c r="CJ26" i="4" s="1"/>
  <c r="CB10" i="4"/>
  <c r="CB11" i="4"/>
  <c r="BQ27" i="4"/>
  <c r="BR27" i="4"/>
  <c r="BR26" i="4" s="1"/>
  <c r="CU27" i="4"/>
  <c r="CV27" i="4"/>
  <c r="CV26" i="4" s="1"/>
  <c r="DE25" i="4"/>
  <c r="DF25" i="4"/>
  <c r="AJ21" i="4" a="1"/>
  <c r="AI27" i="4" a="1"/>
  <c r="AJ21" i="4" l="1"/>
  <c r="BB12" i="4"/>
  <c r="BB16" i="4" s="1"/>
  <c r="BA12" i="4"/>
  <c r="BA16" i="4" s="1"/>
  <c r="AZ12" i="4"/>
  <c r="AZ16" i="4" s="1"/>
  <c r="AY12" i="4"/>
  <c r="AY16" i="4" s="1"/>
  <c r="AX12" i="4"/>
  <c r="AX16" i="4" s="1"/>
  <c r="AW12" i="4"/>
  <c r="AW16" i="4" s="1"/>
  <c r="AV12" i="4"/>
  <c r="AV16" i="4" s="1"/>
  <c r="AU12" i="4"/>
  <c r="AU16" i="4" s="1"/>
  <c r="AQ12" i="4"/>
  <c r="AQ16" i="4" s="1"/>
  <c r="AP12" i="4"/>
  <c r="AP16" i="4" s="1"/>
  <c r="AT12" i="4"/>
  <c r="AT16" i="4" s="1"/>
  <c r="AS12" i="4"/>
  <c r="AS16" i="4" s="1"/>
  <c r="AR12" i="4"/>
  <c r="AR16" i="4" s="1"/>
  <c r="AI27" i="4"/>
  <c r="AI22" i="4"/>
  <c r="AK23" i="4"/>
  <c r="AJ26" i="4"/>
  <c r="BL26" i="4"/>
  <c r="BG29" i="4"/>
  <c r="BF30" i="4"/>
  <c r="BG28" i="4"/>
  <c r="BH28" i="4"/>
  <c r="BN13" i="4"/>
  <c r="BO13" i="4" s="1"/>
  <c r="CQ27" i="4"/>
  <c r="CQ26" i="4" s="1"/>
  <c r="CR27" i="4" s="1"/>
  <c r="CR26" i="4" s="1"/>
  <c r="BN11" i="4"/>
  <c r="BN7" i="4"/>
  <c r="CB15" i="4"/>
  <c r="CC15" i="4" s="1"/>
  <c r="CD15" i="4" s="1"/>
  <c r="CB14" i="4"/>
  <c r="M19" i="4" s="1"/>
  <c r="BN9" i="4"/>
  <c r="BK26" i="4"/>
  <c r="BM27" i="4"/>
  <c r="BW26" i="4"/>
  <c r="BY27" i="4"/>
  <c r="BE31" i="4"/>
  <c r="CC26" i="4"/>
  <c r="CE27" i="4"/>
  <c r="BQ26" i="4"/>
  <c r="BS27" i="4"/>
  <c r="BS26" i="4" s="1"/>
  <c r="BT27" i="4" s="1"/>
  <c r="BT26" i="4" s="1"/>
  <c r="CK27" i="4"/>
  <c r="CK26" i="4" s="1"/>
  <c r="CL27" i="4" s="1"/>
  <c r="CL26" i="4" s="1"/>
  <c r="CI26" i="4"/>
  <c r="DK25" i="4"/>
  <c r="DL25" i="4"/>
  <c r="DA27" i="4"/>
  <c r="DB27" i="4"/>
  <c r="DB26" i="4" s="1"/>
  <c r="CU26" i="4"/>
  <c r="CW27" i="4"/>
  <c r="CW26" i="4" s="1"/>
  <c r="CX27" i="4" s="1"/>
  <c r="CX26" i="4" s="1"/>
  <c r="AK21" i="4" a="1"/>
  <c r="AJ27" i="4" a="1"/>
  <c r="AK21" i="4" l="1"/>
  <c r="AJ27" i="4"/>
  <c r="AJ22" i="4"/>
  <c r="AL23" i="4"/>
  <c r="AK26" i="4"/>
  <c r="CC28" i="4"/>
  <c r="CE28" i="4" s="1"/>
  <c r="CF28" i="4" s="1"/>
  <c r="DA29" i="4"/>
  <c r="BG30" i="4"/>
  <c r="CU28" i="4"/>
  <c r="BI28" i="4"/>
  <c r="CJ28" i="4" s="1"/>
  <c r="BH30" i="4"/>
  <c r="CO28" i="4"/>
  <c r="DA28" i="4"/>
  <c r="DC28" i="4" s="1"/>
  <c r="CI28" i="4"/>
  <c r="BK28" i="4"/>
  <c r="BQ28" i="4"/>
  <c r="BS28" i="4" s="1"/>
  <c r="BT28" i="4" s="1"/>
  <c r="BW28" i="4"/>
  <c r="BF31" i="4"/>
  <c r="CC14" i="4"/>
  <c r="CC13" i="4" s="1"/>
  <c r="BP13" i="4"/>
  <c r="BP12" i="4" s="1"/>
  <c r="BN15" i="4"/>
  <c r="BE32" i="4"/>
  <c r="BY26" i="4"/>
  <c r="BZ27" i="4" s="1"/>
  <c r="BZ26" i="4" s="1"/>
  <c r="BQ29" i="4"/>
  <c r="CO29" i="4"/>
  <c r="CI29" i="4"/>
  <c r="BK29" i="4"/>
  <c r="BI29" i="4"/>
  <c r="BW29" i="4"/>
  <c r="CC29" i="4"/>
  <c r="CU29" i="4"/>
  <c r="BO11" i="4"/>
  <c r="BO12" i="4"/>
  <c r="CE26" i="4"/>
  <c r="CF27" i="4" s="1"/>
  <c r="CF26" i="4" s="1"/>
  <c r="BM26" i="4"/>
  <c r="DR25" i="4"/>
  <c r="DQ25" i="4"/>
  <c r="DA26" i="4"/>
  <c r="DC27" i="4"/>
  <c r="DG28" i="4"/>
  <c r="DI28" i="4" s="1"/>
  <c r="DG27" i="4"/>
  <c r="DG29" i="4"/>
  <c r="DH27" i="4"/>
  <c r="DH26" i="4" s="1"/>
  <c r="AL21" i="4" a="1"/>
  <c r="AK27" i="4" a="1"/>
  <c r="AL21" i="4" l="1"/>
  <c r="BR28" i="4"/>
  <c r="AK27" i="4"/>
  <c r="CD28" i="4"/>
  <c r="AK22" i="4"/>
  <c r="CV28" i="4"/>
  <c r="AM23" i="4"/>
  <c r="AL26" i="4"/>
  <c r="CW28" i="4"/>
  <c r="CX28" i="4" s="1"/>
  <c r="BX28" i="4"/>
  <c r="DH28" i="4"/>
  <c r="BL28" i="4"/>
  <c r="DB28" i="4"/>
  <c r="CP28" i="4"/>
  <c r="DG30" i="4"/>
  <c r="CQ28" i="4"/>
  <c r="CR28" i="4" s="1"/>
  <c r="BH31" i="4"/>
  <c r="CK28" i="4"/>
  <c r="CL28" i="4" s="1"/>
  <c r="BY28" i="4"/>
  <c r="BZ28" i="4" s="1"/>
  <c r="BM28" i="4"/>
  <c r="BG31" i="4"/>
  <c r="BF32" i="4"/>
  <c r="CD14" i="4"/>
  <c r="BN27" i="4"/>
  <c r="BP11" i="4"/>
  <c r="BP10" i="4" s="1"/>
  <c r="BM29" i="4"/>
  <c r="BS29" i="4"/>
  <c r="BT29" i="4" s="1"/>
  <c r="DD28" i="4"/>
  <c r="CQ29" i="4"/>
  <c r="DH29" i="4"/>
  <c r="DI29" i="4" s="1"/>
  <c r="DJ29" i="4" s="1"/>
  <c r="CD13" i="4"/>
  <c r="CC12" i="4"/>
  <c r="BO10" i="4"/>
  <c r="BO9" i="4"/>
  <c r="CI30" i="4"/>
  <c r="BI30" i="4"/>
  <c r="BQ30" i="4"/>
  <c r="CO30" i="4"/>
  <c r="BK30" i="4"/>
  <c r="CC30" i="4"/>
  <c r="BW30" i="4"/>
  <c r="CU30" i="4"/>
  <c r="DA30" i="4"/>
  <c r="BE33" i="4"/>
  <c r="BX29" i="4"/>
  <c r="BY29" i="4" s="1"/>
  <c r="CP29" i="4"/>
  <c r="BR29" i="4"/>
  <c r="CV29" i="4"/>
  <c r="CW29" i="4" s="1"/>
  <c r="CJ29" i="4"/>
  <c r="CK29" i="4" s="1"/>
  <c r="BL29" i="4"/>
  <c r="CD29" i="4"/>
  <c r="CE29" i="4" s="1"/>
  <c r="CF29" i="4" s="1"/>
  <c r="DB29" i="4"/>
  <c r="DC29" i="4" s="1"/>
  <c r="DD29" i="4" s="1"/>
  <c r="DG26" i="4"/>
  <c r="DI27" i="4"/>
  <c r="DI26" i="4" s="1"/>
  <c r="DJ27" i="4" s="1"/>
  <c r="DJ26" i="4" s="1"/>
  <c r="DC26" i="4"/>
  <c r="DD27" i="4" s="1"/>
  <c r="DD26" i="4" s="1"/>
  <c r="DM30" i="4"/>
  <c r="DM28" i="4"/>
  <c r="DO28" i="4" s="1"/>
  <c r="DM27" i="4"/>
  <c r="DN28" i="4"/>
  <c r="DM29" i="4"/>
  <c r="DN27" i="4"/>
  <c r="DN26" i="4" s="1"/>
  <c r="DN29" i="4"/>
  <c r="DX25" i="4"/>
  <c r="DW25" i="4"/>
  <c r="AM21" i="4" a="1"/>
  <c r="AL27" i="4" a="1"/>
  <c r="AM21" i="4" l="1"/>
  <c r="AL27" i="4"/>
  <c r="AL22" i="4"/>
  <c r="CX29" i="4"/>
  <c r="AN23" i="4"/>
  <c r="AM26" i="4"/>
  <c r="CE9" i="4"/>
  <c r="CE15" i="4"/>
  <c r="BN26" i="4"/>
  <c r="BN28" i="4"/>
  <c r="CR29" i="4"/>
  <c r="DM31" i="4"/>
  <c r="BH32" i="4"/>
  <c r="CL29" i="4"/>
  <c r="BZ29" i="4"/>
  <c r="BG32" i="4"/>
  <c r="BF33" i="4"/>
  <c r="CE13" i="4"/>
  <c r="CE11" i="4"/>
  <c r="BN29" i="4"/>
  <c r="BP9" i="4"/>
  <c r="BP8" i="4" s="1"/>
  <c r="DO30" i="4"/>
  <c r="DO29" i="4"/>
  <c r="BS30" i="4"/>
  <c r="BT30" i="4" s="1"/>
  <c r="DN30" i="4"/>
  <c r="BE34" i="4"/>
  <c r="BO8" i="4"/>
  <c r="BO7" i="4"/>
  <c r="CP30" i="4"/>
  <c r="CQ30" i="4" s="1"/>
  <c r="CR30" i="4" s="1"/>
  <c r="CD30" i="4"/>
  <c r="CE30" i="4" s="1"/>
  <c r="CF30" i="4" s="1"/>
  <c r="BL30" i="4"/>
  <c r="CJ30" i="4"/>
  <c r="CK30" i="4" s="1"/>
  <c r="CL30" i="4" s="1"/>
  <c r="CV30" i="4"/>
  <c r="CW30" i="4" s="1"/>
  <c r="CX30" i="4" s="1"/>
  <c r="BX30" i="4"/>
  <c r="BY30" i="4" s="1"/>
  <c r="BZ30" i="4" s="1"/>
  <c r="BR30" i="4"/>
  <c r="DB30" i="4"/>
  <c r="DC30" i="4" s="1"/>
  <c r="DD30" i="4" s="1"/>
  <c r="DH30" i="4"/>
  <c r="DI30" i="4" s="1"/>
  <c r="DJ30" i="4" s="1"/>
  <c r="BW31" i="4"/>
  <c r="BQ31" i="4"/>
  <c r="CC31" i="4"/>
  <c r="CU31" i="4"/>
  <c r="BI31" i="4"/>
  <c r="BK31" i="4"/>
  <c r="CI31" i="4"/>
  <c r="CO31" i="4"/>
  <c r="DA31" i="4"/>
  <c r="DG31" i="4"/>
  <c r="CD12" i="4"/>
  <c r="CC11" i="4"/>
  <c r="DS30" i="4"/>
  <c r="DU30" i="4" s="1"/>
  <c r="DS27" i="4"/>
  <c r="DS28" i="4"/>
  <c r="DT28" i="4"/>
  <c r="DT30" i="4"/>
  <c r="DT27" i="4"/>
  <c r="DT26" i="4" s="1"/>
  <c r="DS29" i="4"/>
  <c r="DS31" i="4"/>
  <c r="DT29" i="4"/>
  <c r="DJ28" i="4"/>
  <c r="ED25" i="4"/>
  <c r="EC25" i="4"/>
  <c r="DM26" i="4"/>
  <c r="DO27" i="4"/>
  <c r="DO26" i="4" s="1"/>
  <c r="DP27" i="4" s="1"/>
  <c r="DP26" i="4" s="1"/>
  <c r="AN21" i="4" a="1"/>
  <c r="AM27" i="4" a="1"/>
  <c r="AN21" i="4" l="1"/>
  <c r="AM27" i="4"/>
  <c r="AM22" i="4"/>
  <c r="AO23" i="4"/>
  <c r="AN26" i="4"/>
  <c r="BM30" i="4"/>
  <c r="DS32" i="4"/>
  <c r="BH33" i="4"/>
  <c r="BG33" i="4"/>
  <c r="BF34" i="4"/>
  <c r="BH34" i="4" s="1"/>
  <c r="BN30" i="4"/>
  <c r="BP7" i="4"/>
  <c r="DP30" i="4"/>
  <c r="DP29" i="4"/>
  <c r="DU28" i="4"/>
  <c r="DU29" i="4"/>
  <c r="DV30" i="4" s="1"/>
  <c r="CJ31" i="4"/>
  <c r="CK31" i="4" s="1"/>
  <c r="CV31" i="4"/>
  <c r="CW31" i="4" s="1"/>
  <c r="BL31" i="4"/>
  <c r="CP31" i="4"/>
  <c r="CQ31" i="4" s="1"/>
  <c r="DB31" i="4"/>
  <c r="DC31" i="4" s="1"/>
  <c r="CD31" i="4"/>
  <c r="CE31" i="4" s="1"/>
  <c r="BR31" i="4"/>
  <c r="BS31" i="4" s="1"/>
  <c r="BX31" i="4"/>
  <c r="BY31" i="4" s="1"/>
  <c r="DH31" i="4"/>
  <c r="DI31" i="4" s="1"/>
  <c r="DN31" i="4"/>
  <c r="DO31" i="4" s="1"/>
  <c r="CC10" i="4"/>
  <c r="CD11" i="4"/>
  <c r="BI32" i="4"/>
  <c r="BW32" i="4"/>
  <c r="CO32" i="4"/>
  <c r="CC32" i="4"/>
  <c r="CU32" i="4"/>
  <c r="CI32" i="4"/>
  <c r="BK32" i="4"/>
  <c r="DA32" i="4"/>
  <c r="BQ32" i="4"/>
  <c r="DG32" i="4"/>
  <c r="DM32" i="4"/>
  <c r="DT31" i="4"/>
  <c r="DU31" i="4" s="1"/>
  <c r="BE35" i="4"/>
  <c r="DP28" i="4"/>
  <c r="DY27" i="4"/>
  <c r="DY30" i="4"/>
  <c r="EA30" i="4" s="1"/>
  <c r="DY28" i="4"/>
  <c r="DZ28" i="4"/>
  <c r="DZ27" i="4"/>
  <c r="DZ26" i="4" s="1"/>
  <c r="DY29" i="4"/>
  <c r="DZ30" i="4"/>
  <c r="DY31" i="4"/>
  <c r="DZ29" i="4"/>
  <c r="DZ31" i="4"/>
  <c r="DY32" i="4"/>
  <c r="DS26" i="4"/>
  <c r="DU27" i="4"/>
  <c r="AO21" i="4" a="1"/>
  <c r="AN27" i="4" a="1"/>
  <c r="AO21" i="4" l="1"/>
  <c r="AN27" i="4"/>
  <c r="AN22" i="4"/>
  <c r="AP23" i="4"/>
  <c r="AO26" i="4"/>
  <c r="BM31" i="4"/>
  <c r="BG34" i="4"/>
  <c r="BF35" i="4"/>
  <c r="EA31" i="4"/>
  <c r="DV28" i="4"/>
  <c r="DV29" i="4"/>
  <c r="EA28" i="4"/>
  <c r="EA29" i="4"/>
  <c r="DZ32" i="4"/>
  <c r="EA32" i="4" s="1"/>
  <c r="DA33" i="4"/>
  <c r="CO33" i="4"/>
  <c r="BQ33" i="4"/>
  <c r="DG33" i="4"/>
  <c r="CI33" i="4"/>
  <c r="BK33" i="4"/>
  <c r="CU33" i="4"/>
  <c r="CC33" i="4"/>
  <c r="BW33" i="4"/>
  <c r="BI33" i="4"/>
  <c r="DM33" i="4"/>
  <c r="DS33" i="4"/>
  <c r="CC9" i="4"/>
  <c r="CD10" i="4"/>
  <c r="BE36" i="4"/>
  <c r="DY33" i="4"/>
  <c r="BR32" i="4"/>
  <c r="BS32" i="4" s="1"/>
  <c r="BT32" i="4" s="1"/>
  <c r="BT31" i="4" s="1"/>
  <c r="CV32" i="4"/>
  <c r="CW32" i="4" s="1"/>
  <c r="CX32" i="4" s="1"/>
  <c r="CX31" i="4" s="1"/>
  <c r="BL32" i="4"/>
  <c r="CD32" i="4"/>
  <c r="CE32" i="4" s="1"/>
  <c r="CF32" i="4" s="1"/>
  <c r="CF31" i="4" s="1"/>
  <c r="CP32" i="4"/>
  <c r="CQ32" i="4" s="1"/>
  <c r="CR32" i="4" s="1"/>
  <c r="CR31" i="4" s="1"/>
  <c r="BX32" i="4"/>
  <c r="BY32" i="4" s="1"/>
  <c r="BZ32" i="4" s="1"/>
  <c r="BZ31" i="4" s="1"/>
  <c r="CJ32" i="4"/>
  <c r="CK32" i="4" s="1"/>
  <c r="CL32" i="4" s="1"/>
  <c r="CL31" i="4" s="1"/>
  <c r="DB32" i="4"/>
  <c r="DC32" i="4" s="1"/>
  <c r="DD32" i="4" s="1"/>
  <c r="DD31" i="4" s="1"/>
  <c r="DH32" i="4"/>
  <c r="DI32" i="4" s="1"/>
  <c r="DJ32" i="4" s="1"/>
  <c r="DJ31" i="4" s="1"/>
  <c r="DN32" i="4"/>
  <c r="DO32" i="4" s="1"/>
  <c r="DP32" i="4" s="1"/>
  <c r="DP31" i="4" s="1"/>
  <c r="DT32" i="4"/>
  <c r="DU32" i="4" s="1"/>
  <c r="DV32" i="4" s="1"/>
  <c r="DV31" i="4" s="1"/>
  <c r="DY26" i="4"/>
  <c r="EA27" i="4"/>
  <c r="EA26" i="4" s="1"/>
  <c r="EB27" i="4" s="1"/>
  <c r="EB26" i="4" s="1"/>
  <c r="DU26" i="4"/>
  <c r="DV27" i="4" s="1"/>
  <c r="DV26" i="4" s="1"/>
  <c r="AP21" i="4" a="1"/>
  <c r="AO27" i="4" a="1"/>
  <c r="AP21" i="4" l="1"/>
  <c r="AO27" i="4"/>
  <c r="AO22" i="4"/>
  <c r="AQ23" i="4"/>
  <c r="AP26" i="4"/>
  <c r="BM32" i="4"/>
  <c r="BH35" i="4"/>
  <c r="BG35" i="4"/>
  <c r="BF36" i="4"/>
  <c r="BH36" i="4" s="1"/>
  <c r="BN32" i="4"/>
  <c r="EB32" i="4"/>
  <c r="EB29" i="4"/>
  <c r="EB30" i="4"/>
  <c r="EB31" i="4" s="1"/>
  <c r="CC8" i="4"/>
  <c r="CD9" i="4"/>
  <c r="DH33" i="4"/>
  <c r="DI33" i="4" s="1"/>
  <c r="DJ33" i="4" s="1"/>
  <c r="DB33" i="4"/>
  <c r="DC33" i="4" s="1"/>
  <c r="DD33" i="4" s="1"/>
  <c r="CJ33" i="4"/>
  <c r="CK33" i="4" s="1"/>
  <c r="CL33" i="4" s="1"/>
  <c r="BL33" i="4"/>
  <c r="CV33" i="4"/>
  <c r="CW33" i="4" s="1"/>
  <c r="CX33" i="4" s="1"/>
  <c r="DN33" i="4"/>
  <c r="DO33" i="4" s="1"/>
  <c r="DP33" i="4" s="1"/>
  <c r="BX33" i="4"/>
  <c r="BY33" i="4" s="1"/>
  <c r="BZ33" i="4" s="1"/>
  <c r="CP33" i="4"/>
  <c r="CQ33" i="4" s="1"/>
  <c r="CR33" i="4" s="1"/>
  <c r="BR33" i="4"/>
  <c r="BS33" i="4" s="1"/>
  <c r="BT33" i="4" s="1"/>
  <c r="CD33" i="4"/>
  <c r="CE33" i="4" s="1"/>
  <c r="CF33" i="4" s="1"/>
  <c r="DT33" i="4"/>
  <c r="DU33" i="4" s="1"/>
  <c r="DV33" i="4" s="1"/>
  <c r="DZ33" i="4"/>
  <c r="EA33" i="4" s="1"/>
  <c r="EB33" i="4" s="1"/>
  <c r="BE37" i="4"/>
  <c r="CC34" i="4"/>
  <c r="BI34" i="4"/>
  <c r="CO34" i="4"/>
  <c r="DG34" i="4"/>
  <c r="BK34" i="4"/>
  <c r="CU34" i="4"/>
  <c r="DA34" i="4"/>
  <c r="DM34" i="4"/>
  <c r="BQ34" i="4"/>
  <c r="CI34" i="4"/>
  <c r="BW34" i="4"/>
  <c r="DS34" i="4"/>
  <c r="DY34" i="4"/>
  <c r="EB28" i="4"/>
  <c r="AQ21" i="4" a="1"/>
  <c r="AP27" i="4" a="1"/>
  <c r="AQ21" i="4" l="1"/>
  <c r="AP27" i="4"/>
  <c r="AP22" i="4"/>
  <c r="AR23" i="4"/>
  <c r="AQ26" i="4"/>
  <c r="BN31" i="4"/>
  <c r="BG36" i="4"/>
  <c r="BM33" i="4"/>
  <c r="BN33" i="4" s="1"/>
  <c r="BF37" i="4"/>
  <c r="CD8" i="4"/>
  <c r="CC7" i="4"/>
  <c r="CD7" i="4" s="1"/>
  <c r="BE38" i="4"/>
  <c r="DH34" i="4"/>
  <c r="DI34" i="4" s="1"/>
  <c r="DJ34" i="4" s="1"/>
  <c r="DN34" i="4"/>
  <c r="DO34" i="4" s="1"/>
  <c r="DP34" i="4" s="1"/>
  <c r="CP34" i="4"/>
  <c r="CQ34" i="4" s="1"/>
  <c r="CR34" i="4" s="1"/>
  <c r="BR34" i="4"/>
  <c r="BS34" i="4" s="1"/>
  <c r="BT34" i="4" s="1"/>
  <c r="CJ34" i="4"/>
  <c r="CK34" i="4" s="1"/>
  <c r="CL34" i="4" s="1"/>
  <c r="CD34" i="4"/>
  <c r="CE34" i="4" s="1"/>
  <c r="CF34" i="4" s="1"/>
  <c r="DB34" i="4"/>
  <c r="DC34" i="4" s="1"/>
  <c r="DD34" i="4" s="1"/>
  <c r="DT34" i="4"/>
  <c r="DU34" i="4" s="1"/>
  <c r="DV34" i="4" s="1"/>
  <c r="CV34" i="4"/>
  <c r="CW34" i="4" s="1"/>
  <c r="CX34" i="4" s="1"/>
  <c r="BX34" i="4"/>
  <c r="BY34" i="4" s="1"/>
  <c r="BZ34" i="4" s="1"/>
  <c r="BL34" i="4"/>
  <c r="DZ34" i="4"/>
  <c r="EA34" i="4" s="1"/>
  <c r="EB34" i="4" s="1"/>
  <c r="DM35" i="4"/>
  <c r="CC35" i="4"/>
  <c r="CO35" i="4"/>
  <c r="DA35" i="4"/>
  <c r="BI35" i="4"/>
  <c r="CU35" i="4"/>
  <c r="BW35" i="4"/>
  <c r="BK35" i="4"/>
  <c r="DG35" i="4"/>
  <c r="DS35" i="4"/>
  <c r="BQ35" i="4"/>
  <c r="CI35" i="4"/>
  <c r="DY35" i="4"/>
  <c r="AR21" i="4" a="1"/>
  <c r="AQ27" i="4" a="1"/>
  <c r="AR21" i="4" l="1"/>
  <c r="AQ27" i="4"/>
  <c r="AQ22" i="4"/>
  <c r="AS23" i="4"/>
  <c r="AR26" i="4"/>
  <c r="BM34" i="4"/>
  <c r="BN34" i="4" s="1"/>
  <c r="BG37" i="4"/>
  <c r="BH37" i="4"/>
  <c r="BF38" i="4"/>
  <c r="BR35" i="4"/>
  <c r="BS35" i="4" s="1"/>
  <c r="CV35" i="4"/>
  <c r="CW35" i="4" s="1"/>
  <c r="DB35" i="4"/>
  <c r="DC35" i="4" s="1"/>
  <c r="CP35" i="4"/>
  <c r="CQ35" i="4" s="1"/>
  <c r="BL35" i="4"/>
  <c r="CJ35" i="4"/>
  <c r="CK35" i="4" s="1"/>
  <c r="DZ35" i="4"/>
  <c r="EA35" i="4" s="1"/>
  <c r="DH35" i="4"/>
  <c r="DI35" i="4" s="1"/>
  <c r="DN35" i="4"/>
  <c r="DO35" i="4" s="1"/>
  <c r="BX35" i="4"/>
  <c r="BY35" i="4" s="1"/>
  <c r="DT35" i="4"/>
  <c r="DU35" i="4" s="1"/>
  <c r="CD35" i="4"/>
  <c r="CE35" i="4" s="1"/>
  <c r="DS36" i="4"/>
  <c r="CC36" i="4"/>
  <c r="BQ36" i="4"/>
  <c r="BI36" i="4"/>
  <c r="BW36" i="4"/>
  <c r="CU36" i="4"/>
  <c r="BK36" i="4"/>
  <c r="DY36" i="4"/>
  <c r="CI36" i="4"/>
  <c r="CO36" i="4"/>
  <c r="DM36" i="4"/>
  <c r="DA36" i="4"/>
  <c r="DG36" i="4"/>
  <c r="BE39" i="4"/>
  <c r="AS21" i="4" a="1"/>
  <c r="AR27" i="4" a="1"/>
  <c r="AS21" i="4" l="1"/>
  <c r="AR27" i="4"/>
  <c r="AR22" i="4"/>
  <c r="AT23" i="4"/>
  <c r="AS26" i="4"/>
  <c r="BM35" i="4"/>
  <c r="BG38" i="4"/>
  <c r="BH38" i="4"/>
  <c r="BF39" i="4"/>
  <c r="DZ36" i="4"/>
  <c r="EA36" i="4" s="1"/>
  <c r="CP36" i="4"/>
  <c r="CQ36" i="4" s="1"/>
  <c r="DB36" i="4"/>
  <c r="DC36" i="4" s="1"/>
  <c r="DH36" i="4"/>
  <c r="DI36" i="4" s="1"/>
  <c r="BL36" i="4"/>
  <c r="CJ36" i="4"/>
  <c r="CK36" i="4" s="1"/>
  <c r="BX36" i="4"/>
  <c r="BY36" i="4" s="1"/>
  <c r="CV36" i="4"/>
  <c r="CW36" i="4" s="1"/>
  <c r="BR36" i="4"/>
  <c r="BS36" i="4" s="1"/>
  <c r="CD36" i="4"/>
  <c r="CE36" i="4" s="1"/>
  <c r="DN36" i="4"/>
  <c r="DO36" i="4" s="1"/>
  <c r="DT36" i="4"/>
  <c r="DU36" i="4" s="1"/>
  <c r="BW37" i="4"/>
  <c r="CC37" i="4"/>
  <c r="DG37" i="4"/>
  <c r="BQ37" i="4"/>
  <c r="CI37" i="4"/>
  <c r="BK37" i="4"/>
  <c r="BI37" i="4"/>
  <c r="DM37" i="4"/>
  <c r="CU37" i="4"/>
  <c r="DY37" i="4"/>
  <c r="CO37" i="4"/>
  <c r="DA37" i="4"/>
  <c r="DS37" i="4"/>
  <c r="BE40" i="4"/>
  <c r="AT21" i="4" a="1"/>
  <c r="AS27" i="4" a="1"/>
  <c r="AT21" i="4" l="1"/>
  <c r="AS27" i="4"/>
  <c r="AS22" i="4"/>
  <c r="AU23" i="4"/>
  <c r="AT26" i="4"/>
  <c r="BM36" i="4"/>
  <c r="BH39" i="4"/>
  <c r="BG39" i="4"/>
  <c r="BF40" i="4"/>
  <c r="DT37" i="4"/>
  <c r="DU37" i="4" s="1"/>
  <c r="CJ37" i="4"/>
  <c r="CK37" i="4" s="1"/>
  <c r="DZ37" i="4"/>
  <c r="EA37" i="4" s="1"/>
  <c r="CP37" i="4"/>
  <c r="CQ37" i="4" s="1"/>
  <c r="DB37" i="4"/>
  <c r="DC37" i="4" s="1"/>
  <c r="DH37" i="4"/>
  <c r="DI37" i="4" s="1"/>
  <c r="BR37" i="4"/>
  <c r="BS37" i="4" s="1"/>
  <c r="CV37" i="4"/>
  <c r="CW37" i="4" s="1"/>
  <c r="BL37" i="4"/>
  <c r="DN37" i="4"/>
  <c r="DO37" i="4" s="1"/>
  <c r="BX37" i="4"/>
  <c r="BY37" i="4" s="1"/>
  <c r="CD37" i="4"/>
  <c r="CE37" i="4" s="1"/>
  <c r="BE41" i="4"/>
  <c r="CU38" i="4"/>
  <c r="CC38" i="4"/>
  <c r="CI38" i="4"/>
  <c r="BK38" i="4"/>
  <c r="BI38" i="4"/>
  <c r="DG38" i="4"/>
  <c r="BQ38" i="4"/>
  <c r="BW38" i="4"/>
  <c r="DY38" i="4"/>
  <c r="CO38" i="4"/>
  <c r="DA38" i="4"/>
  <c r="DS38" i="4"/>
  <c r="DM38" i="4"/>
  <c r="AU21" i="4" a="1"/>
  <c r="AT27" i="4" a="1"/>
  <c r="AU21" i="4" l="1"/>
  <c r="AT27" i="4"/>
  <c r="AT22" i="4"/>
  <c r="AV23" i="4"/>
  <c r="AU26" i="4"/>
  <c r="BM37" i="4"/>
  <c r="BG40" i="4"/>
  <c r="BH40" i="4"/>
  <c r="BF41" i="4"/>
  <c r="CD38" i="4"/>
  <c r="CE38" i="4" s="1"/>
  <c r="CF38" i="4" s="1"/>
  <c r="DH38" i="4"/>
  <c r="DI38" i="4" s="1"/>
  <c r="DJ38" i="4" s="1"/>
  <c r="DN38" i="4"/>
  <c r="DO38" i="4" s="1"/>
  <c r="DP38" i="4" s="1"/>
  <c r="BL38" i="4"/>
  <c r="DB38" i="4"/>
  <c r="DC38" i="4" s="1"/>
  <c r="DD38" i="4" s="1"/>
  <c r="BX38" i="4"/>
  <c r="BY38" i="4" s="1"/>
  <c r="BZ38" i="4" s="1"/>
  <c r="BR38" i="4"/>
  <c r="BS38" i="4" s="1"/>
  <c r="BT38" i="4" s="1"/>
  <c r="CV38" i="4"/>
  <c r="CW38" i="4" s="1"/>
  <c r="CX38" i="4" s="1"/>
  <c r="CP38" i="4"/>
  <c r="CQ38" i="4" s="1"/>
  <c r="CR38" i="4" s="1"/>
  <c r="DZ38" i="4"/>
  <c r="EA38" i="4" s="1"/>
  <c r="EB38" i="4" s="1"/>
  <c r="DT38" i="4"/>
  <c r="DU38" i="4" s="1"/>
  <c r="DV38" i="4" s="1"/>
  <c r="CJ38" i="4"/>
  <c r="CK38" i="4" s="1"/>
  <c r="CL38" i="4" s="1"/>
  <c r="BE42" i="4"/>
  <c r="DM39" i="4"/>
  <c r="BI39" i="4"/>
  <c r="DY39" i="4"/>
  <c r="BQ39" i="4"/>
  <c r="CC39" i="4"/>
  <c r="CO39" i="4"/>
  <c r="DA39" i="4"/>
  <c r="DG39" i="4"/>
  <c r="BW39" i="4"/>
  <c r="CU39" i="4"/>
  <c r="CI39" i="4"/>
  <c r="DS39" i="4"/>
  <c r="BK39" i="4"/>
  <c r="AV21" i="4" a="1"/>
  <c r="AU27" i="4" a="1"/>
  <c r="AV21" i="4" l="1"/>
  <c r="AU27" i="4"/>
  <c r="AU22" i="4"/>
  <c r="AW23" i="4"/>
  <c r="AV26" i="4"/>
  <c r="BM38" i="4"/>
  <c r="BG41" i="4"/>
  <c r="BH41" i="4"/>
  <c r="BF42" i="4"/>
  <c r="BN38" i="4"/>
  <c r="DH39" i="4"/>
  <c r="DI39" i="4" s="1"/>
  <c r="DJ39" i="4" s="1"/>
  <c r="CV39" i="4"/>
  <c r="CW39" i="4" s="1"/>
  <c r="CX39" i="4" s="1"/>
  <c r="CJ39" i="4"/>
  <c r="CK39" i="4" s="1"/>
  <c r="CL39" i="4" s="1"/>
  <c r="CP39" i="4"/>
  <c r="CQ39" i="4" s="1"/>
  <c r="CR39" i="4" s="1"/>
  <c r="BL39" i="4"/>
  <c r="DN39" i="4"/>
  <c r="DO39" i="4" s="1"/>
  <c r="DP39" i="4" s="1"/>
  <c r="CD39" i="4"/>
  <c r="CE39" i="4" s="1"/>
  <c r="CF39" i="4" s="1"/>
  <c r="BX39" i="4"/>
  <c r="BY39" i="4" s="1"/>
  <c r="BZ39" i="4" s="1"/>
  <c r="DT39" i="4"/>
  <c r="DU39" i="4" s="1"/>
  <c r="DV39" i="4" s="1"/>
  <c r="BR39" i="4"/>
  <c r="BS39" i="4" s="1"/>
  <c r="BT39" i="4" s="1"/>
  <c r="DB39" i="4"/>
  <c r="DC39" i="4" s="1"/>
  <c r="DD39" i="4" s="1"/>
  <c r="DZ39" i="4"/>
  <c r="EA39" i="4" s="1"/>
  <c r="EB39" i="4" s="1"/>
  <c r="BW40" i="4"/>
  <c r="DA40" i="4"/>
  <c r="DS40" i="4"/>
  <c r="BQ40" i="4"/>
  <c r="CU40" i="4"/>
  <c r="DY40" i="4"/>
  <c r="DM40" i="4"/>
  <c r="DG40" i="4"/>
  <c r="BK40" i="4"/>
  <c r="CO40" i="4"/>
  <c r="CI40" i="4"/>
  <c r="CC40" i="4"/>
  <c r="BI40" i="4"/>
  <c r="BE43" i="4"/>
  <c r="AW21" i="4" a="1"/>
  <c r="AV27" i="4" a="1"/>
  <c r="AW21" i="4" l="1"/>
  <c r="AV27" i="4"/>
  <c r="AV22" i="4"/>
  <c r="AX23" i="4"/>
  <c r="AW26" i="4"/>
  <c r="BM39" i="4"/>
  <c r="BN39" i="4" s="1"/>
  <c r="BH42" i="4"/>
  <c r="BG42" i="4"/>
  <c r="BF43" i="4"/>
  <c r="CI41" i="4"/>
  <c r="DM41" i="4"/>
  <c r="BW41" i="4"/>
  <c r="DS41" i="4"/>
  <c r="CC41" i="4"/>
  <c r="BQ41" i="4"/>
  <c r="DG41" i="4"/>
  <c r="DA41" i="4"/>
  <c r="BK41" i="4"/>
  <c r="CU41" i="4"/>
  <c r="CO41" i="4"/>
  <c r="BI41" i="4"/>
  <c r="DY41" i="4"/>
  <c r="BL40" i="4"/>
  <c r="BX40" i="4"/>
  <c r="BY40" i="4" s="1"/>
  <c r="BZ40" i="4" s="1"/>
  <c r="CV40" i="4"/>
  <c r="CW40" i="4" s="1"/>
  <c r="CX40" i="4" s="1"/>
  <c r="DT40" i="4"/>
  <c r="DU40" i="4" s="1"/>
  <c r="DV40" i="4" s="1"/>
  <c r="DB40" i="4"/>
  <c r="DC40" i="4" s="1"/>
  <c r="DD40" i="4" s="1"/>
  <c r="CP40" i="4"/>
  <c r="CQ40" i="4" s="1"/>
  <c r="CR40" i="4" s="1"/>
  <c r="CD40" i="4"/>
  <c r="CE40" i="4" s="1"/>
  <c r="CF40" i="4" s="1"/>
  <c r="DZ40" i="4"/>
  <c r="EA40" i="4" s="1"/>
  <c r="EB40" i="4" s="1"/>
  <c r="DN40" i="4"/>
  <c r="DO40" i="4" s="1"/>
  <c r="DP40" i="4" s="1"/>
  <c r="CJ40" i="4"/>
  <c r="CK40" i="4" s="1"/>
  <c r="CL40" i="4" s="1"/>
  <c r="DH40" i="4"/>
  <c r="DI40" i="4" s="1"/>
  <c r="DJ40" i="4" s="1"/>
  <c r="BR40" i="4"/>
  <c r="BS40" i="4" s="1"/>
  <c r="BT40" i="4" s="1"/>
  <c r="BE44" i="4"/>
  <c r="AX21" i="4" a="1"/>
  <c r="AW27" i="4" a="1"/>
  <c r="AX21" i="4" l="1"/>
  <c r="AW27" i="4"/>
  <c r="AW22" i="4"/>
  <c r="AY23" i="4"/>
  <c r="AX26" i="4"/>
  <c r="BM40" i="4"/>
  <c r="BN40" i="4" s="1"/>
  <c r="BG43" i="4"/>
  <c r="BH43" i="4"/>
  <c r="BF44" i="4"/>
  <c r="CP41" i="4"/>
  <c r="CQ41" i="4" s="1"/>
  <c r="CR41" i="4" s="1"/>
  <c r="DH41" i="4"/>
  <c r="DI41" i="4" s="1"/>
  <c r="DJ41" i="4" s="1"/>
  <c r="DZ41" i="4"/>
  <c r="EA41" i="4" s="1"/>
  <c r="EB41" i="4" s="1"/>
  <c r="BL41" i="4"/>
  <c r="DN41" i="4"/>
  <c r="DO41" i="4" s="1"/>
  <c r="DP41" i="4" s="1"/>
  <c r="BR41" i="4"/>
  <c r="BS41" i="4" s="1"/>
  <c r="BT41" i="4" s="1"/>
  <c r="CJ41" i="4"/>
  <c r="CK41" i="4" s="1"/>
  <c r="CL41" i="4" s="1"/>
  <c r="CV41" i="4"/>
  <c r="CW41" i="4" s="1"/>
  <c r="CX41" i="4" s="1"/>
  <c r="BX41" i="4"/>
  <c r="BY41" i="4" s="1"/>
  <c r="BZ41" i="4" s="1"/>
  <c r="DB41" i="4"/>
  <c r="DC41" i="4" s="1"/>
  <c r="DD41" i="4" s="1"/>
  <c r="DT41" i="4"/>
  <c r="DU41" i="4" s="1"/>
  <c r="DV41" i="4" s="1"/>
  <c r="CD41" i="4"/>
  <c r="CE41" i="4" s="1"/>
  <c r="CF41" i="4" s="1"/>
  <c r="BE45" i="4"/>
  <c r="BW42" i="4"/>
  <c r="BK42" i="4"/>
  <c r="DM42" i="4"/>
  <c r="DA42" i="4"/>
  <c r="DS42" i="4"/>
  <c r="CO42" i="4"/>
  <c r="BI42" i="4"/>
  <c r="DG42" i="4"/>
  <c r="CI42" i="4"/>
  <c r="BQ42" i="4"/>
  <c r="CC42" i="4"/>
  <c r="DY42" i="4"/>
  <c r="CU42" i="4"/>
  <c r="AY21" i="4" a="1"/>
  <c r="AX27" i="4" a="1"/>
  <c r="AY21" i="4" l="1"/>
  <c r="AX27" i="4"/>
  <c r="AX22" i="4"/>
  <c r="AZ23" i="4"/>
  <c r="AY26" i="4"/>
  <c r="BM41" i="4"/>
  <c r="BH44" i="4"/>
  <c r="BG44" i="4"/>
  <c r="BF45" i="4"/>
  <c r="CJ42" i="4"/>
  <c r="CK42" i="4" s="1"/>
  <c r="CL42" i="4" s="1"/>
  <c r="DH42" i="4"/>
  <c r="DI42" i="4" s="1"/>
  <c r="DJ42" i="4" s="1"/>
  <c r="DN42" i="4"/>
  <c r="DO42" i="4" s="1"/>
  <c r="DP42" i="4" s="1"/>
  <c r="BR42" i="4"/>
  <c r="BS42" i="4" s="1"/>
  <c r="BT42" i="4" s="1"/>
  <c r="BX42" i="4"/>
  <c r="BY42" i="4" s="1"/>
  <c r="BZ42" i="4" s="1"/>
  <c r="DZ42" i="4"/>
  <c r="EA42" i="4" s="1"/>
  <c r="EB42" i="4" s="1"/>
  <c r="CD42" i="4"/>
  <c r="CE42" i="4" s="1"/>
  <c r="CF42" i="4" s="1"/>
  <c r="DB42" i="4"/>
  <c r="DC42" i="4" s="1"/>
  <c r="DD42" i="4" s="1"/>
  <c r="CP42" i="4"/>
  <c r="CQ42" i="4" s="1"/>
  <c r="CR42" i="4" s="1"/>
  <c r="BL42" i="4"/>
  <c r="CV42" i="4"/>
  <c r="CW42" i="4" s="1"/>
  <c r="CX42" i="4" s="1"/>
  <c r="DT42" i="4"/>
  <c r="DU42" i="4" s="1"/>
  <c r="DV42" i="4" s="1"/>
  <c r="CI43" i="4"/>
  <c r="BW43" i="4"/>
  <c r="BK43" i="4"/>
  <c r="DS43" i="4"/>
  <c r="CU43" i="4"/>
  <c r="DG43" i="4"/>
  <c r="DM43" i="4"/>
  <c r="BI43" i="4"/>
  <c r="DY43" i="4"/>
  <c r="CO43" i="4"/>
  <c r="CC43" i="4"/>
  <c r="DA43" i="4"/>
  <c r="BQ43" i="4"/>
  <c r="BE46" i="4"/>
  <c r="AZ21" i="4" a="1"/>
  <c r="AY27" i="4" a="1"/>
  <c r="AZ21" i="4" l="1"/>
  <c r="AY27" i="4"/>
  <c r="AY22" i="4"/>
  <c r="BA23" i="4"/>
  <c r="AZ26" i="4"/>
  <c r="BN41" i="4"/>
  <c r="BM42" i="4"/>
  <c r="BN42" i="4" s="1"/>
  <c r="BG45" i="4"/>
  <c r="BH45" i="4"/>
  <c r="BF46" i="4"/>
  <c r="CP43" i="4"/>
  <c r="CQ43" i="4" s="1"/>
  <c r="BL43" i="4"/>
  <c r="DH43" i="4"/>
  <c r="DI43" i="4" s="1"/>
  <c r="DT43" i="4"/>
  <c r="DU43" i="4" s="1"/>
  <c r="BX43" i="4"/>
  <c r="BY43" i="4" s="1"/>
  <c r="DB43" i="4"/>
  <c r="DC43" i="4" s="1"/>
  <c r="CD43" i="4"/>
  <c r="CE43" i="4" s="1"/>
  <c r="DN43" i="4"/>
  <c r="DO43" i="4" s="1"/>
  <c r="BR43" i="4"/>
  <c r="BS43" i="4" s="1"/>
  <c r="CJ43" i="4"/>
  <c r="CK43" i="4" s="1"/>
  <c r="DZ43" i="4"/>
  <c r="EA43" i="4" s="1"/>
  <c r="CV43" i="4"/>
  <c r="CW43" i="4" s="1"/>
  <c r="BE47" i="4"/>
  <c r="CO44" i="4"/>
  <c r="DY44" i="4"/>
  <c r="DM44" i="4"/>
  <c r="BW44" i="4"/>
  <c r="CI44" i="4"/>
  <c r="BQ44" i="4"/>
  <c r="CC44" i="4"/>
  <c r="DS44" i="4"/>
  <c r="CU44" i="4"/>
  <c r="BK44" i="4"/>
  <c r="DG44" i="4"/>
  <c r="DA44" i="4"/>
  <c r="BI44" i="4"/>
  <c r="BA21" i="4" a="1"/>
  <c r="AZ27" i="4" a="1"/>
  <c r="BA21" i="4" l="1"/>
  <c r="AZ27" i="4"/>
  <c r="AZ22" i="4"/>
  <c r="BB23" i="4"/>
  <c r="BA26" i="4"/>
  <c r="BM43" i="4"/>
  <c r="BG46" i="4"/>
  <c r="BH46" i="4"/>
  <c r="BF47" i="4"/>
  <c r="DT44" i="4"/>
  <c r="DU44" i="4" s="1"/>
  <c r="BR44" i="4"/>
  <c r="BS44" i="4" s="1"/>
  <c r="DZ44" i="4"/>
  <c r="EA44" i="4" s="1"/>
  <c r="BL44" i="4"/>
  <c r="CP44" i="4"/>
  <c r="CQ44" i="4" s="1"/>
  <c r="DB44" i="4"/>
  <c r="DC44" i="4" s="1"/>
  <c r="CD44" i="4"/>
  <c r="CE44" i="4" s="1"/>
  <c r="BX44" i="4"/>
  <c r="BY44" i="4" s="1"/>
  <c r="CV44" i="4"/>
  <c r="CW44" i="4" s="1"/>
  <c r="DH44" i="4"/>
  <c r="DI44" i="4" s="1"/>
  <c r="CJ44" i="4"/>
  <c r="CK44" i="4" s="1"/>
  <c r="DN44" i="4"/>
  <c r="DO44" i="4" s="1"/>
  <c r="DA45" i="4"/>
  <c r="CU45" i="4"/>
  <c r="CC45" i="4"/>
  <c r="BQ45" i="4"/>
  <c r="BI45" i="4"/>
  <c r="BW45" i="4"/>
  <c r="DM45" i="4"/>
  <c r="BK45" i="4"/>
  <c r="DS45" i="4"/>
  <c r="DG45" i="4"/>
  <c r="CO45" i="4"/>
  <c r="DY45" i="4"/>
  <c r="CI45" i="4"/>
  <c r="BE48" i="4"/>
  <c r="BB21" i="4" a="1"/>
  <c r="BA27" i="4" a="1"/>
  <c r="BB21" i="4" l="1"/>
  <c r="BA27" i="4"/>
  <c r="BA22" i="4"/>
  <c r="BB26" i="4"/>
  <c r="BM44" i="4"/>
  <c r="BG47" i="4"/>
  <c r="BH47" i="4"/>
  <c r="BF48" i="4"/>
  <c r="DM46" i="4"/>
  <c r="DS46" i="4"/>
  <c r="DA46" i="4"/>
  <c r="CO46" i="4"/>
  <c r="DY46" i="4"/>
  <c r="BW46" i="4"/>
  <c r="BQ46" i="4"/>
  <c r="CI46" i="4"/>
  <c r="CU46" i="4"/>
  <c r="DG46" i="4"/>
  <c r="BI46" i="4"/>
  <c r="BK46" i="4"/>
  <c r="CC46" i="4"/>
  <c r="DB45" i="4"/>
  <c r="DC45" i="4" s="1"/>
  <c r="DH45" i="4"/>
  <c r="DI45" i="4" s="1"/>
  <c r="DT45" i="4"/>
  <c r="DU45" i="4" s="1"/>
  <c r="CP45" i="4"/>
  <c r="CQ45" i="4" s="1"/>
  <c r="DZ45" i="4"/>
  <c r="EA45" i="4" s="1"/>
  <c r="BL45" i="4"/>
  <c r="CV45" i="4"/>
  <c r="CW45" i="4" s="1"/>
  <c r="CD45" i="4"/>
  <c r="CE45" i="4" s="1"/>
  <c r="BX45" i="4"/>
  <c r="BY45" i="4" s="1"/>
  <c r="BR45" i="4"/>
  <c r="BS45" i="4" s="1"/>
  <c r="CJ45" i="4"/>
  <c r="CK45" i="4" s="1"/>
  <c r="DN45" i="4"/>
  <c r="DO45" i="4" s="1"/>
  <c r="BE49" i="4"/>
  <c r="BB27" i="4" a="1"/>
  <c r="BB27" i="4" l="1"/>
  <c r="BB22" i="4"/>
  <c r="BM45" i="4"/>
  <c r="BG48" i="4"/>
  <c r="BH48" i="4"/>
  <c r="BF49" i="4"/>
  <c r="CU47" i="4"/>
  <c r="DA47" i="4"/>
  <c r="DS47" i="4"/>
  <c r="BK47" i="4"/>
  <c r="BI47" i="4"/>
  <c r="CC47" i="4"/>
  <c r="CO47" i="4"/>
  <c r="DG47" i="4"/>
  <c r="DY47" i="4"/>
  <c r="DM47" i="4"/>
  <c r="BQ47" i="4"/>
  <c r="CI47" i="4"/>
  <c r="BW47" i="4"/>
  <c r="CP46" i="4"/>
  <c r="CQ46" i="4" s="1"/>
  <c r="BX46" i="4"/>
  <c r="BY46" i="4" s="1"/>
  <c r="BL46" i="4"/>
  <c r="BR46" i="4"/>
  <c r="BS46" i="4" s="1"/>
  <c r="DN46" i="4"/>
  <c r="DO46" i="4" s="1"/>
  <c r="CD46" i="4"/>
  <c r="CE46" i="4" s="1"/>
  <c r="CV46" i="4"/>
  <c r="CW46" i="4" s="1"/>
  <c r="DZ46" i="4"/>
  <c r="EA46" i="4" s="1"/>
  <c r="DT46" i="4"/>
  <c r="DU46" i="4" s="1"/>
  <c r="DB46" i="4"/>
  <c r="DC46" i="4" s="1"/>
  <c r="CJ46" i="4"/>
  <c r="CK46" i="4" s="1"/>
  <c r="DH46" i="4"/>
  <c r="DI46" i="4" s="1"/>
  <c r="BE50" i="4"/>
  <c r="BM46" i="4" l="1"/>
  <c r="BG49" i="4"/>
  <c r="BH49" i="4"/>
  <c r="BF50" i="4"/>
  <c r="BE51" i="4"/>
  <c r="BL47" i="4"/>
  <c r="BR47" i="4"/>
  <c r="BS47" i="4" s="1"/>
  <c r="CD47" i="4"/>
  <c r="CE47" i="4" s="1"/>
  <c r="CV47" i="4"/>
  <c r="CW47" i="4" s="1"/>
  <c r="DT47" i="4"/>
  <c r="DU47" i="4" s="1"/>
  <c r="CJ47" i="4"/>
  <c r="CK47" i="4" s="1"/>
  <c r="BX47" i="4"/>
  <c r="BY47" i="4" s="1"/>
  <c r="DZ47" i="4"/>
  <c r="EA47" i="4" s="1"/>
  <c r="DH47" i="4"/>
  <c r="DI47" i="4" s="1"/>
  <c r="CP47" i="4"/>
  <c r="CQ47" i="4" s="1"/>
  <c r="DN47" i="4"/>
  <c r="DO47" i="4" s="1"/>
  <c r="DB47" i="4"/>
  <c r="DC47" i="4" s="1"/>
  <c r="CC48" i="4"/>
  <c r="BW48" i="4"/>
  <c r="DM48" i="4"/>
  <c r="CI48" i="4"/>
  <c r="DG48" i="4"/>
  <c r="BK48" i="4"/>
  <c r="BI48" i="4"/>
  <c r="DY48" i="4"/>
  <c r="DA48" i="4"/>
  <c r="CO48" i="4"/>
  <c r="CU48" i="4"/>
  <c r="DS48" i="4"/>
  <c r="BQ48" i="4"/>
  <c r="BM47" i="4" l="1"/>
  <c r="BG50" i="4"/>
  <c r="BH50" i="4"/>
  <c r="BF51" i="4"/>
  <c r="DH48" i="4"/>
  <c r="DI48" i="4" s="1"/>
  <c r="DJ48" i="4" s="1"/>
  <c r="DT48" i="4"/>
  <c r="DU48" i="4" s="1"/>
  <c r="DV48" i="4" s="1"/>
  <c r="DZ48" i="4"/>
  <c r="EA48" i="4" s="1"/>
  <c r="EB48" i="4" s="1"/>
  <c r="DN48" i="4"/>
  <c r="DO48" i="4" s="1"/>
  <c r="DP48" i="4" s="1"/>
  <c r="DB48" i="4"/>
  <c r="DC48" i="4" s="1"/>
  <c r="DD48" i="4" s="1"/>
  <c r="CP48" i="4"/>
  <c r="CQ48" i="4" s="1"/>
  <c r="CR48" i="4" s="1"/>
  <c r="CD48" i="4"/>
  <c r="CE48" i="4" s="1"/>
  <c r="CF48" i="4" s="1"/>
  <c r="BL48" i="4"/>
  <c r="CV48" i="4"/>
  <c r="CW48" i="4" s="1"/>
  <c r="CX48" i="4" s="1"/>
  <c r="BX48" i="4"/>
  <c r="BY48" i="4" s="1"/>
  <c r="BZ48" i="4" s="1"/>
  <c r="CJ48" i="4"/>
  <c r="CK48" i="4" s="1"/>
  <c r="CL48" i="4" s="1"/>
  <c r="BR48" i="4"/>
  <c r="BS48" i="4" s="1"/>
  <c r="BT48" i="4" s="1"/>
  <c r="BE52" i="4"/>
  <c r="DA49" i="4"/>
  <c r="DG49" i="4"/>
  <c r="BK49" i="4"/>
  <c r="DS49" i="4"/>
  <c r="CC49" i="4"/>
  <c r="BI49" i="4"/>
  <c r="DY49" i="4"/>
  <c r="CO49" i="4"/>
  <c r="BW49" i="4"/>
  <c r="BQ49" i="4"/>
  <c r="CI49" i="4"/>
  <c r="DM49" i="4"/>
  <c r="CU49" i="4"/>
  <c r="BM48" i="4" l="1"/>
  <c r="BH51" i="4"/>
  <c r="BG51" i="4"/>
  <c r="BF52" i="4"/>
  <c r="CV49" i="4"/>
  <c r="CW49" i="4" s="1"/>
  <c r="CP49" i="4"/>
  <c r="CQ49" i="4" s="1"/>
  <c r="CJ49" i="4"/>
  <c r="CK49" i="4" s="1"/>
  <c r="BL49" i="4"/>
  <c r="BR49" i="4"/>
  <c r="BS49" i="4" s="1"/>
  <c r="DZ49" i="4"/>
  <c r="EA49" i="4" s="1"/>
  <c r="DH49" i="4"/>
  <c r="DI49" i="4" s="1"/>
  <c r="DT49" i="4"/>
  <c r="DU49" i="4" s="1"/>
  <c r="DN49" i="4"/>
  <c r="DO49" i="4" s="1"/>
  <c r="BX49" i="4"/>
  <c r="BY49" i="4" s="1"/>
  <c r="DB49" i="4"/>
  <c r="DC49" i="4" s="1"/>
  <c r="CD49" i="4"/>
  <c r="CE49" i="4" s="1"/>
  <c r="BI50" i="4"/>
  <c r="CI50" i="4"/>
  <c r="DM50" i="4"/>
  <c r="BK50" i="4"/>
  <c r="DS50" i="4"/>
  <c r="BW50" i="4"/>
  <c r="DY50" i="4"/>
  <c r="CU50" i="4"/>
  <c r="CO50" i="4"/>
  <c r="DG50" i="4"/>
  <c r="CC50" i="4"/>
  <c r="DA50" i="4"/>
  <c r="BQ50" i="4"/>
  <c r="BE53" i="4"/>
  <c r="BN48" i="4" l="1"/>
  <c r="BM49" i="4"/>
  <c r="BG52" i="4"/>
  <c r="BH52" i="4"/>
  <c r="BF53" i="4"/>
  <c r="CX49" i="4"/>
  <c r="BE54" i="4"/>
  <c r="DS51" i="4"/>
  <c r="CC51" i="4"/>
  <c r="DA51" i="4"/>
  <c r="CU51" i="4"/>
  <c r="CI51" i="4"/>
  <c r="DM51" i="4"/>
  <c r="BW51" i="4"/>
  <c r="DG51" i="4"/>
  <c r="CO51" i="4"/>
  <c r="BK51" i="4"/>
  <c r="DY51" i="4"/>
  <c r="BI51" i="4"/>
  <c r="BQ51" i="4"/>
  <c r="CD50" i="4"/>
  <c r="CE50" i="4" s="1"/>
  <c r="CF50" i="4" s="1"/>
  <c r="CF49" i="4" s="1"/>
  <c r="DZ50" i="4"/>
  <c r="EA50" i="4" s="1"/>
  <c r="EB50" i="4" s="1"/>
  <c r="EB49" i="4" s="1"/>
  <c r="BR50" i="4"/>
  <c r="BS50" i="4" s="1"/>
  <c r="BT50" i="4" s="1"/>
  <c r="BT49" i="4" s="1"/>
  <c r="DN50" i="4"/>
  <c r="DO50" i="4" s="1"/>
  <c r="DP50" i="4" s="1"/>
  <c r="DP49" i="4" s="1"/>
  <c r="BX50" i="4"/>
  <c r="BY50" i="4" s="1"/>
  <c r="BZ50" i="4" s="1"/>
  <c r="BZ49" i="4" s="1"/>
  <c r="DT50" i="4"/>
  <c r="DU50" i="4" s="1"/>
  <c r="DV50" i="4" s="1"/>
  <c r="DV49" i="4" s="1"/>
  <c r="DH50" i="4"/>
  <c r="DI50" i="4" s="1"/>
  <c r="DJ50" i="4" s="1"/>
  <c r="DJ49" i="4" s="1"/>
  <c r="DB50" i="4"/>
  <c r="DC50" i="4" s="1"/>
  <c r="DD50" i="4" s="1"/>
  <c r="DD49" i="4" s="1"/>
  <c r="CJ50" i="4"/>
  <c r="CK50" i="4" s="1"/>
  <c r="CL50" i="4" s="1"/>
  <c r="CL49" i="4" s="1"/>
  <c r="CV50" i="4"/>
  <c r="CW50" i="4" s="1"/>
  <c r="CX50" i="4" s="1"/>
  <c r="CP50" i="4"/>
  <c r="CQ50" i="4" s="1"/>
  <c r="CR50" i="4" s="1"/>
  <c r="CR49" i="4" s="1"/>
  <c r="BL50" i="4"/>
  <c r="BN49" i="4" l="1"/>
  <c r="BM50" i="4"/>
  <c r="BN50" i="4" s="1"/>
  <c r="BG53" i="4"/>
  <c r="BH53" i="4"/>
  <c r="BF54" i="4"/>
  <c r="CD51" i="4"/>
  <c r="CE51" i="4" s="1"/>
  <c r="DZ51" i="4"/>
  <c r="EA51" i="4" s="1"/>
  <c r="CP51" i="4"/>
  <c r="CQ51" i="4" s="1"/>
  <c r="BR51" i="4"/>
  <c r="BS51" i="4" s="1"/>
  <c r="DT51" i="4"/>
  <c r="DU51" i="4" s="1"/>
  <c r="BL51" i="4"/>
  <c r="BX51" i="4"/>
  <c r="BY51" i="4" s="1"/>
  <c r="DB51" i="4"/>
  <c r="DC51" i="4" s="1"/>
  <c r="CV51" i="4"/>
  <c r="CW51" i="4" s="1"/>
  <c r="CJ51" i="4"/>
  <c r="CK51" i="4" s="1"/>
  <c r="DN51" i="4"/>
  <c r="DO51" i="4" s="1"/>
  <c r="DH51" i="4"/>
  <c r="DI51" i="4" s="1"/>
  <c r="DY52" i="4"/>
  <c r="CC52" i="4"/>
  <c r="CI52" i="4"/>
  <c r="DS52" i="4"/>
  <c r="BI52" i="4"/>
  <c r="CO52" i="4"/>
  <c r="BQ52" i="4"/>
  <c r="DG52" i="4"/>
  <c r="BW52" i="4"/>
  <c r="DA52" i="4"/>
  <c r="BK52" i="4"/>
  <c r="CU52" i="4"/>
  <c r="DM52" i="4"/>
  <c r="BE55" i="4"/>
  <c r="BM51" i="4" l="1"/>
  <c r="BH54" i="4"/>
  <c r="BG54" i="4"/>
  <c r="BF55" i="4"/>
  <c r="BG55" i="4" s="1"/>
  <c r="DV51" i="4"/>
  <c r="CF51" i="4"/>
  <c r="CJ52" i="4"/>
  <c r="CK52" i="4" s="1"/>
  <c r="CL52" i="4" s="1"/>
  <c r="CL51" i="4" s="1"/>
  <c r="CD52" i="4"/>
  <c r="CE52" i="4" s="1"/>
  <c r="CF52" i="4" s="1"/>
  <c r="DZ52" i="4"/>
  <c r="EA52" i="4" s="1"/>
  <c r="EB52" i="4" s="1"/>
  <c r="EB51" i="4" s="1"/>
  <c r="BL52" i="4"/>
  <c r="CP52" i="4"/>
  <c r="CQ52" i="4" s="1"/>
  <c r="CR52" i="4" s="1"/>
  <c r="CR51" i="4" s="1"/>
  <c r="CV52" i="4"/>
  <c r="CW52" i="4" s="1"/>
  <c r="CX52" i="4" s="1"/>
  <c r="CX51" i="4" s="1"/>
  <c r="DN52" i="4"/>
  <c r="DO52" i="4" s="1"/>
  <c r="DP52" i="4" s="1"/>
  <c r="DP51" i="4" s="1"/>
  <c r="BX52" i="4"/>
  <c r="BY52" i="4" s="1"/>
  <c r="BZ52" i="4" s="1"/>
  <c r="BZ51" i="4" s="1"/>
  <c r="BR52" i="4"/>
  <c r="BS52" i="4" s="1"/>
  <c r="BT52" i="4" s="1"/>
  <c r="BT51" i="4" s="1"/>
  <c r="DH52" i="4"/>
  <c r="DI52" i="4" s="1"/>
  <c r="DJ52" i="4" s="1"/>
  <c r="DJ51" i="4" s="1"/>
  <c r="DB52" i="4"/>
  <c r="DC52" i="4" s="1"/>
  <c r="DD52" i="4" s="1"/>
  <c r="DD51" i="4" s="1"/>
  <c r="DT52" i="4"/>
  <c r="DU52" i="4" s="1"/>
  <c r="DV52" i="4" s="1"/>
  <c r="BE56" i="4"/>
  <c r="DM53" i="4"/>
  <c r="CO53" i="4"/>
  <c r="CU53" i="4"/>
  <c r="BK53" i="4"/>
  <c r="DY53" i="4"/>
  <c r="BI53" i="4"/>
  <c r="DA53" i="4"/>
  <c r="DG53" i="4"/>
  <c r="BW53" i="4"/>
  <c r="CC53" i="4"/>
  <c r="DS53" i="4"/>
  <c r="CI53" i="4"/>
  <c r="BQ53" i="4"/>
  <c r="BM52" i="4" l="1"/>
  <c r="BH55" i="4"/>
  <c r="BF56" i="4"/>
  <c r="DN53" i="4"/>
  <c r="DO53" i="4" s="1"/>
  <c r="DP53" i="4" s="1"/>
  <c r="BL53" i="4"/>
  <c r="BX53" i="4"/>
  <c r="BY53" i="4" s="1"/>
  <c r="BZ53" i="4" s="1"/>
  <c r="CJ53" i="4"/>
  <c r="CK53" i="4" s="1"/>
  <c r="CL53" i="4" s="1"/>
  <c r="CD53" i="4"/>
  <c r="CE53" i="4" s="1"/>
  <c r="CF53" i="4" s="1"/>
  <c r="DB53" i="4"/>
  <c r="DC53" i="4" s="1"/>
  <c r="DD53" i="4" s="1"/>
  <c r="CV53" i="4"/>
  <c r="CW53" i="4" s="1"/>
  <c r="CX53" i="4" s="1"/>
  <c r="DT53" i="4"/>
  <c r="DU53" i="4" s="1"/>
  <c r="DV53" i="4" s="1"/>
  <c r="BR53" i="4"/>
  <c r="BS53" i="4" s="1"/>
  <c r="BT53" i="4" s="1"/>
  <c r="CP53" i="4"/>
  <c r="CQ53" i="4" s="1"/>
  <c r="CR53" i="4" s="1"/>
  <c r="DH53" i="4"/>
  <c r="DI53" i="4" s="1"/>
  <c r="DJ53" i="4" s="1"/>
  <c r="DZ53" i="4"/>
  <c r="EA53" i="4" s="1"/>
  <c r="EB53" i="4" s="1"/>
  <c r="BE57" i="4"/>
  <c r="BQ54" i="4"/>
  <c r="BW54" i="4"/>
  <c r="CC54" i="4"/>
  <c r="DG54" i="4"/>
  <c r="CU54" i="4"/>
  <c r="DA54" i="4"/>
  <c r="DS54" i="4"/>
  <c r="CI54" i="4"/>
  <c r="BI54" i="4"/>
  <c r="BK54" i="4"/>
  <c r="DM54" i="4"/>
  <c r="CO54" i="4"/>
  <c r="DY54" i="4"/>
  <c r="BN52" i="4" l="1"/>
  <c r="BM53" i="4"/>
  <c r="BN53" i="4" s="1"/>
  <c r="BH56" i="4"/>
  <c r="BG56" i="4"/>
  <c r="BF57" i="4"/>
  <c r="BE58" i="4"/>
  <c r="CU55" i="4"/>
  <c r="CO55" i="4"/>
  <c r="DM55" i="4"/>
  <c r="DG55" i="4"/>
  <c r="CI55" i="4"/>
  <c r="BQ55" i="4"/>
  <c r="DY55" i="4"/>
  <c r="DA55" i="4"/>
  <c r="BI55" i="4"/>
  <c r="BK55" i="4"/>
  <c r="DS55" i="4"/>
  <c r="BW55" i="4"/>
  <c r="CC55" i="4"/>
  <c r="DT54" i="4"/>
  <c r="DU54" i="4" s="1"/>
  <c r="DV54" i="4" s="1"/>
  <c r="DZ54" i="4"/>
  <c r="EA54" i="4" s="1"/>
  <c r="EB54" i="4" s="1"/>
  <c r="DB54" i="4"/>
  <c r="DC54" i="4" s="1"/>
  <c r="DD54" i="4" s="1"/>
  <c r="CV54" i="4"/>
  <c r="CW54" i="4" s="1"/>
  <c r="CX54" i="4" s="1"/>
  <c r="BX54" i="4"/>
  <c r="BY54" i="4" s="1"/>
  <c r="BZ54" i="4" s="1"/>
  <c r="CJ54" i="4"/>
  <c r="CK54" i="4" s="1"/>
  <c r="CL54" i="4" s="1"/>
  <c r="DN54" i="4"/>
  <c r="DO54" i="4" s="1"/>
  <c r="DP54" i="4" s="1"/>
  <c r="DH54" i="4"/>
  <c r="DI54" i="4" s="1"/>
  <c r="DJ54" i="4" s="1"/>
  <c r="CD54" i="4"/>
  <c r="CE54" i="4" s="1"/>
  <c r="CF54" i="4" s="1"/>
  <c r="BR54" i="4"/>
  <c r="BS54" i="4" s="1"/>
  <c r="BT54" i="4" s="1"/>
  <c r="CP54" i="4"/>
  <c r="CQ54" i="4" s="1"/>
  <c r="CR54" i="4" s="1"/>
  <c r="BL54" i="4"/>
  <c r="BN51" i="4" l="1"/>
  <c r="BM54" i="4"/>
  <c r="BN54" i="4" s="1"/>
  <c r="BG57" i="4"/>
  <c r="BH57" i="4"/>
  <c r="BF58" i="4"/>
  <c r="BG58" i="4" s="1"/>
  <c r="CJ55" i="4"/>
  <c r="CK55" i="4" s="1"/>
  <c r="CL55" i="4" s="1"/>
  <c r="DB55" i="4"/>
  <c r="DC55" i="4" s="1"/>
  <c r="DD55" i="4" s="1"/>
  <c r="BL55" i="4"/>
  <c r="DH55" i="4"/>
  <c r="DI55" i="4" s="1"/>
  <c r="DJ55" i="4" s="1"/>
  <c r="CD55" i="4"/>
  <c r="CE55" i="4" s="1"/>
  <c r="CF55" i="4" s="1"/>
  <c r="CP55" i="4"/>
  <c r="CQ55" i="4" s="1"/>
  <c r="CR55" i="4" s="1"/>
  <c r="BX55" i="4"/>
  <c r="BY55" i="4" s="1"/>
  <c r="BZ55" i="4" s="1"/>
  <c r="DN55" i="4"/>
  <c r="DO55" i="4" s="1"/>
  <c r="DP55" i="4" s="1"/>
  <c r="CV55" i="4"/>
  <c r="CW55" i="4" s="1"/>
  <c r="CX55" i="4" s="1"/>
  <c r="BR55" i="4"/>
  <c r="BS55" i="4" s="1"/>
  <c r="BT55" i="4" s="1"/>
  <c r="DZ55" i="4"/>
  <c r="EA55" i="4" s="1"/>
  <c r="EB55" i="4" s="1"/>
  <c r="DT55" i="4"/>
  <c r="DU55" i="4" s="1"/>
  <c r="DV55" i="4" s="1"/>
  <c r="DY56" i="4"/>
  <c r="BI56" i="4"/>
  <c r="CC56" i="4"/>
  <c r="DG56" i="4"/>
  <c r="CU56" i="4"/>
  <c r="CI56" i="4"/>
  <c r="BQ56" i="4"/>
  <c r="DS56" i="4"/>
  <c r="CO56" i="4"/>
  <c r="BK56" i="4"/>
  <c r="DM56" i="4"/>
  <c r="BW56" i="4"/>
  <c r="DA56" i="4"/>
  <c r="BE59" i="4"/>
  <c r="BM55" i="4" l="1"/>
  <c r="BN55" i="4" s="1"/>
  <c r="BH58" i="4"/>
  <c r="BF59" i="4"/>
  <c r="BE60" i="4"/>
  <c r="BR56" i="4"/>
  <c r="BS56" i="4" s="1"/>
  <c r="BT56" i="4" s="1"/>
  <c r="DN56" i="4"/>
  <c r="DO56" i="4" s="1"/>
  <c r="DP56" i="4" s="1"/>
  <c r="DT56" i="4"/>
  <c r="DU56" i="4" s="1"/>
  <c r="DV56" i="4" s="1"/>
  <c r="BL56" i="4"/>
  <c r="DH56" i="4"/>
  <c r="DI56" i="4" s="1"/>
  <c r="DJ56" i="4" s="1"/>
  <c r="CD56" i="4"/>
  <c r="CE56" i="4" s="1"/>
  <c r="CF56" i="4" s="1"/>
  <c r="DB56" i="4"/>
  <c r="DC56" i="4" s="1"/>
  <c r="DD56" i="4" s="1"/>
  <c r="DZ56" i="4"/>
  <c r="EA56" i="4" s="1"/>
  <c r="EB56" i="4" s="1"/>
  <c r="CV56" i="4"/>
  <c r="CW56" i="4" s="1"/>
  <c r="CX56" i="4" s="1"/>
  <c r="CP56" i="4"/>
  <c r="CQ56" i="4" s="1"/>
  <c r="CR56" i="4" s="1"/>
  <c r="CJ56" i="4"/>
  <c r="CK56" i="4" s="1"/>
  <c r="CL56" i="4" s="1"/>
  <c r="BX56" i="4"/>
  <c r="BY56" i="4" s="1"/>
  <c r="BZ56" i="4" s="1"/>
  <c r="CC57" i="4"/>
  <c r="DA57" i="4"/>
  <c r="CO57" i="4"/>
  <c r="DM57" i="4"/>
  <c r="BW57" i="4"/>
  <c r="BQ57" i="4"/>
  <c r="BK57" i="4"/>
  <c r="DS57" i="4"/>
  <c r="DG57" i="4"/>
  <c r="CU57" i="4"/>
  <c r="DY57" i="4"/>
  <c r="BI57" i="4"/>
  <c r="CI57" i="4"/>
  <c r="BM56" i="4" l="1"/>
  <c r="BN56" i="4" s="1"/>
  <c r="BG59" i="4"/>
  <c r="BH59" i="4"/>
  <c r="BF60" i="4"/>
  <c r="DH57" i="4"/>
  <c r="DI57" i="4" s="1"/>
  <c r="DJ57" i="4" s="1"/>
  <c r="BL57" i="4"/>
  <c r="DB57" i="4"/>
  <c r="DC57" i="4" s="1"/>
  <c r="DD57" i="4" s="1"/>
  <c r="CD57" i="4"/>
  <c r="CE57" i="4" s="1"/>
  <c r="CF57" i="4" s="1"/>
  <c r="BR57" i="4"/>
  <c r="BS57" i="4" s="1"/>
  <c r="BT57" i="4" s="1"/>
  <c r="DZ57" i="4"/>
  <c r="EA57" i="4" s="1"/>
  <c r="EB57" i="4" s="1"/>
  <c r="CP57" i="4"/>
  <c r="CQ57" i="4" s="1"/>
  <c r="CR57" i="4" s="1"/>
  <c r="DT57" i="4"/>
  <c r="DU57" i="4" s="1"/>
  <c r="DV57" i="4" s="1"/>
  <c r="CJ57" i="4"/>
  <c r="CK57" i="4" s="1"/>
  <c r="CL57" i="4" s="1"/>
  <c r="DN57" i="4"/>
  <c r="DO57" i="4" s="1"/>
  <c r="DP57" i="4" s="1"/>
  <c r="CV57" i="4"/>
  <c r="CW57" i="4" s="1"/>
  <c r="CX57" i="4" s="1"/>
  <c r="BX57" i="4"/>
  <c r="BY57" i="4" s="1"/>
  <c r="BZ57" i="4" s="1"/>
  <c r="BE61" i="4"/>
  <c r="CC58" i="4"/>
  <c r="DM58" i="4"/>
  <c r="BI58" i="4"/>
  <c r="BQ58" i="4"/>
  <c r="BW58" i="4"/>
  <c r="DY58" i="4"/>
  <c r="CI58" i="4"/>
  <c r="DG58" i="4"/>
  <c r="BK58" i="4"/>
  <c r="DA58" i="4"/>
  <c r="DS58" i="4"/>
  <c r="CU58" i="4"/>
  <c r="CO58" i="4"/>
  <c r="BM57" i="4" l="1"/>
  <c r="BN57" i="4" s="1"/>
  <c r="BG60" i="4"/>
  <c r="BH60" i="4"/>
  <c r="BF61" i="4"/>
  <c r="BK59" i="4"/>
  <c r="CU59" i="4"/>
  <c r="BQ59" i="4"/>
  <c r="CO59" i="4"/>
  <c r="CC59" i="4"/>
  <c r="DA59" i="4"/>
  <c r="DG59" i="4"/>
  <c r="BI59" i="4"/>
  <c r="DS59" i="4"/>
  <c r="DY59" i="4"/>
  <c r="CI59" i="4"/>
  <c r="BW59" i="4"/>
  <c r="DM59" i="4"/>
  <c r="BX58" i="4"/>
  <c r="BY58" i="4" s="1"/>
  <c r="BZ58" i="4" s="1"/>
  <c r="CV58" i="4"/>
  <c r="CW58" i="4" s="1"/>
  <c r="CX58" i="4" s="1"/>
  <c r="DB58" i="4"/>
  <c r="DC58" i="4" s="1"/>
  <c r="DD58" i="4" s="1"/>
  <c r="DT58" i="4"/>
  <c r="DU58" i="4" s="1"/>
  <c r="DV58" i="4" s="1"/>
  <c r="DH58" i="4"/>
  <c r="DI58" i="4" s="1"/>
  <c r="DJ58" i="4" s="1"/>
  <c r="CD58" i="4"/>
  <c r="CE58" i="4" s="1"/>
  <c r="CF58" i="4" s="1"/>
  <c r="DZ58" i="4"/>
  <c r="EA58" i="4" s="1"/>
  <c r="EB58" i="4" s="1"/>
  <c r="BR58" i="4"/>
  <c r="BS58" i="4" s="1"/>
  <c r="BT58" i="4" s="1"/>
  <c r="CP58" i="4"/>
  <c r="CQ58" i="4" s="1"/>
  <c r="CR58" i="4" s="1"/>
  <c r="DN58" i="4"/>
  <c r="DO58" i="4" s="1"/>
  <c r="DP58" i="4" s="1"/>
  <c r="BL58" i="4"/>
  <c r="CJ58" i="4"/>
  <c r="CK58" i="4" s="1"/>
  <c r="CL58" i="4" s="1"/>
  <c r="BE62" i="4"/>
  <c r="BM58" i="4" l="1"/>
  <c r="BG61" i="4"/>
  <c r="BH61" i="4"/>
  <c r="BF62" i="4"/>
  <c r="DH59" i="4"/>
  <c r="DI59" i="4" s="1"/>
  <c r="DJ59" i="4" s="1"/>
  <c r="DT59" i="4"/>
  <c r="DU59" i="4" s="1"/>
  <c r="DV59" i="4" s="1"/>
  <c r="DB59" i="4"/>
  <c r="DC59" i="4" s="1"/>
  <c r="DD59" i="4" s="1"/>
  <c r="CD59" i="4"/>
  <c r="CE59" i="4" s="1"/>
  <c r="CF59" i="4" s="1"/>
  <c r="DN59" i="4"/>
  <c r="DO59" i="4" s="1"/>
  <c r="DP59" i="4" s="1"/>
  <c r="BR59" i="4"/>
  <c r="BS59" i="4" s="1"/>
  <c r="BT59" i="4" s="1"/>
  <c r="CP59" i="4"/>
  <c r="CQ59" i="4" s="1"/>
  <c r="CR59" i="4" s="1"/>
  <c r="BX59" i="4"/>
  <c r="BY59" i="4" s="1"/>
  <c r="BZ59" i="4" s="1"/>
  <c r="DZ59" i="4"/>
  <c r="EA59" i="4" s="1"/>
  <c r="EB59" i="4" s="1"/>
  <c r="CJ59" i="4"/>
  <c r="CK59" i="4" s="1"/>
  <c r="CL59" i="4" s="1"/>
  <c r="BL59" i="4"/>
  <c r="CV59" i="4"/>
  <c r="CW59" i="4" s="1"/>
  <c r="CX59" i="4" s="1"/>
  <c r="BE63" i="4"/>
  <c r="DM60" i="4"/>
  <c r="DA60" i="4"/>
  <c r="CO60" i="4"/>
  <c r="CC60" i="4"/>
  <c r="DS60" i="4"/>
  <c r="DG60" i="4"/>
  <c r="CI60" i="4"/>
  <c r="BQ60" i="4"/>
  <c r="BK60" i="4"/>
  <c r="BI60" i="4"/>
  <c r="BW60" i="4"/>
  <c r="DY60" i="4"/>
  <c r="CU60" i="4"/>
  <c r="BN58" i="4" l="1"/>
  <c r="BM59" i="4"/>
  <c r="BG62" i="4"/>
  <c r="BH62" i="4"/>
  <c r="BF63" i="4"/>
  <c r="BN59" i="4"/>
  <c r="DY61" i="4"/>
  <c r="CI61" i="4"/>
  <c r="DG61" i="4"/>
  <c r="DS61" i="4"/>
  <c r="DM61" i="4"/>
  <c r="BQ61" i="4"/>
  <c r="BI61" i="4"/>
  <c r="CO61" i="4"/>
  <c r="BK61" i="4"/>
  <c r="DA61" i="4"/>
  <c r="CC61" i="4"/>
  <c r="CU61" i="4"/>
  <c r="BW61" i="4"/>
  <c r="CJ60" i="4"/>
  <c r="CK60" i="4" s="1"/>
  <c r="CP60" i="4"/>
  <c r="CQ60" i="4" s="1"/>
  <c r="DT60" i="4"/>
  <c r="DU60" i="4" s="1"/>
  <c r="DB60" i="4"/>
  <c r="DC60" i="4" s="1"/>
  <c r="DN60" i="4"/>
  <c r="DO60" i="4" s="1"/>
  <c r="CD60" i="4"/>
  <c r="CE60" i="4" s="1"/>
  <c r="BR60" i="4"/>
  <c r="BS60" i="4" s="1"/>
  <c r="BL60" i="4"/>
  <c r="DH60" i="4"/>
  <c r="DI60" i="4" s="1"/>
  <c r="BX60" i="4"/>
  <c r="BY60" i="4" s="1"/>
  <c r="CV60" i="4"/>
  <c r="CW60" i="4" s="1"/>
  <c r="DZ60" i="4"/>
  <c r="EA60" i="4" s="1"/>
  <c r="BE64" i="4"/>
  <c r="BM60" i="4" l="1"/>
  <c r="BG63" i="4"/>
  <c r="BH63" i="4"/>
  <c r="BF64" i="4"/>
  <c r="DA62" i="4"/>
  <c r="CO62" i="4"/>
  <c r="DS62" i="4"/>
  <c r="BQ62" i="4"/>
  <c r="BW62" i="4"/>
  <c r="DM62" i="4"/>
  <c r="CC62" i="4"/>
  <c r="BK62" i="4"/>
  <c r="CU62" i="4"/>
  <c r="DG62" i="4"/>
  <c r="CI62" i="4"/>
  <c r="BI62" i="4"/>
  <c r="DY62" i="4"/>
  <c r="CV61" i="4"/>
  <c r="CW61" i="4" s="1"/>
  <c r="DB61" i="4"/>
  <c r="DC61" i="4" s="1"/>
  <c r="DN61" i="4"/>
  <c r="DO61" i="4" s="1"/>
  <c r="BR61" i="4"/>
  <c r="BS61" i="4" s="1"/>
  <c r="BL61" i="4"/>
  <c r="DT61" i="4"/>
  <c r="DU61" i="4" s="1"/>
  <c r="CP61" i="4"/>
  <c r="CQ61" i="4" s="1"/>
  <c r="DZ61" i="4"/>
  <c r="EA61" i="4" s="1"/>
  <c r="BX61" i="4"/>
  <c r="BY61" i="4" s="1"/>
  <c r="DH61" i="4"/>
  <c r="DI61" i="4" s="1"/>
  <c r="CD61" i="4"/>
  <c r="CE61" i="4" s="1"/>
  <c r="CJ61" i="4"/>
  <c r="CK61" i="4" s="1"/>
  <c r="BE65" i="4"/>
  <c r="BM61" i="4" l="1"/>
  <c r="BG64" i="4"/>
  <c r="BH64" i="4"/>
  <c r="BF65" i="4"/>
  <c r="DN62" i="4"/>
  <c r="DO62" i="4" s="1"/>
  <c r="CV62" i="4"/>
  <c r="CW62" i="4" s="1"/>
  <c r="DB62" i="4"/>
  <c r="DC62" i="4" s="1"/>
  <c r="DT62" i="4"/>
  <c r="DU62" i="4" s="1"/>
  <c r="DH62" i="4"/>
  <c r="DI62" i="4" s="1"/>
  <c r="BX62" i="4"/>
  <c r="BY62" i="4" s="1"/>
  <c r="CP62" i="4"/>
  <c r="CQ62" i="4" s="1"/>
  <c r="CJ62" i="4"/>
  <c r="CK62" i="4" s="1"/>
  <c r="DZ62" i="4"/>
  <c r="EA62" i="4" s="1"/>
  <c r="BL62" i="4"/>
  <c r="CD62" i="4"/>
  <c r="CE62" i="4" s="1"/>
  <c r="BR62" i="4"/>
  <c r="BS62" i="4" s="1"/>
  <c r="BE66" i="4"/>
  <c r="CO63" i="4"/>
  <c r="CC63" i="4"/>
  <c r="BK63" i="4"/>
  <c r="DG63" i="4"/>
  <c r="DM63" i="4"/>
  <c r="DS63" i="4"/>
  <c r="CU63" i="4"/>
  <c r="DA63" i="4"/>
  <c r="CI63" i="4"/>
  <c r="BI63" i="4"/>
  <c r="DY63" i="4"/>
  <c r="BW63" i="4"/>
  <c r="BQ63" i="4"/>
  <c r="BM62" i="4" l="1"/>
  <c r="BG65" i="4"/>
  <c r="BH65" i="4"/>
  <c r="BF66" i="4"/>
  <c r="BE67" i="4"/>
  <c r="BI64" i="4"/>
  <c r="DM64" i="4"/>
  <c r="DS64" i="4"/>
  <c r="BK64" i="4"/>
  <c r="CC64" i="4"/>
  <c r="CO64" i="4"/>
  <c r="DG64" i="4"/>
  <c r="DA64" i="4"/>
  <c r="BQ64" i="4"/>
  <c r="CU64" i="4"/>
  <c r="CI64" i="4"/>
  <c r="DY64" i="4"/>
  <c r="BW64" i="4"/>
  <c r="CJ63" i="4"/>
  <c r="CK63" i="4" s="1"/>
  <c r="CV63" i="4"/>
  <c r="CW63" i="4" s="1"/>
  <c r="DZ63" i="4"/>
  <c r="EA63" i="4" s="1"/>
  <c r="DB63" i="4"/>
  <c r="DC63" i="4" s="1"/>
  <c r="BL63" i="4"/>
  <c r="DH63" i="4"/>
  <c r="DI63" i="4" s="1"/>
  <c r="DN63" i="4"/>
  <c r="DO63" i="4" s="1"/>
  <c r="CD63" i="4"/>
  <c r="CE63" i="4" s="1"/>
  <c r="BR63" i="4"/>
  <c r="BS63" i="4" s="1"/>
  <c r="CP63" i="4"/>
  <c r="CQ63" i="4" s="1"/>
  <c r="DT63" i="4"/>
  <c r="DU63" i="4" s="1"/>
  <c r="BX63" i="4"/>
  <c r="BY63" i="4" s="1"/>
  <c r="BM63" i="4" l="1"/>
  <c r="BG66" i="4"/>
  <c r="BH66" i="4"/>
  <c r="BF67" i="4"/>
  <c r="BH67" i="4" s="1"/>
  <c r="BL64" i="4"/>
  <c r="DH64" i="4"/>
  <c r="DI64" i="4" s="1"/>
  <c r="DT64" i="4"/>
  <c r="DU64" i="4" s="1"/>
  <c r="CJ64" i="4"/>
  <c r="CK64" i="4" s="1"/>
  <c r="BR64" i="4"/>
  <c r="BS64" i="4" s="1"/>
  <c r="DN64" i="4"/>
  <c r="DO64" i="4" s="1"/>
  <c r="CV64" i="4"/>
  <c r="CW64" i="4" s="1"/>
  <c r="CD64" i="4"/>
  <c r="CE64" i="4" s="1"/>
  <c r="DB64" i="4"/>
  <c r="DC64" i="4" s="1"/>
  <c r="DZ64" i="4"/>
  <c r="EA64" i="4" s="1"/>
  <c r="CP64" i="4"/>
  <c r="CQ64" i="4" s="1"/>
  <c r="BX64" i="4"/>
  <c r="BY64" i="4" s="1"/>
  <c r="DG65" i="4"/>
  <c r="DM65" i="4"/>
  <c r="CU65" i="4"/>
  <c r="CC65" i="4"/>
  <c r="BK65" i="4"/>
  <c r="CI65" i="4"/>
  <c r="BQ65" i="4"/>
  <c r="DS65" i="4"/>
  <c r="DY65" i="4"/>
  <c r="CO65" i="4"/>
  <c r="BW65" i="4"/>
  <c r="BI65" i="4"/>
  <c r="DA65" i="4"/>
  <c r="BE68" i="4"/>
  <c r="BM64" i="4" l="1"/>
  <c r="BG67" i="4"/>
  <c r="BF68" i="4"/>
  <c r="BE69" i="4"/>
  <c r="CO66" i="4"/>
  <c r="DG66" i="4"/>
  <c r="CU66" i="4"/>
  <c r="BW66" i="4"/>
  <c r="DY66" i="4"/>
  <c r="CI66" i="4"/>
  <c r="BK66" i="4"/>
  <c r="DA66" i="4"/>
  <c r="BI66" i="4"/>
  <c r="DM66" i="4"/>
  <c r="BQ66" i="4"/>
  <c r="CC66" i="4"/>
  <c r="DS66" i="4"/>
  <c r="CV65" i="4"/>
  <c r="CW65" i="4" s="1"/>
  <c r="DB65" i="4"/>
  <c r="DC65" i="4" s="1"/>
  <c r="DN65" i="4"/>
  <c r="DO65" i="4" s="1"/>
  <c r="DZ65" i="4"/>
  <c r="EA65" i="4" s="1"/>
  <c r="BR65" i="4"/>
  <c r="BS65" i="4" s="1"/>
  <c r="CD65" i="4"/>
  <c r="CE65" i="4" s="1"/>
  <c r="BL65" i="4"/>
  <c r="DH65" i="4"/>
  <c r="DI65" i="4" s="1"/>
  <c r="DT65" i="4"/>
  <c r="DU65" i="4" s="1"/>
  <c r="CJ65" i="4"/>
  <c r="CK65" i="4" s="1"/>
  <c r="CP65" i="4"/>
  <c r="CQ65" i="4" s="1"/>
  <c r="BX65" i="4"/>
  <c r="BY65" i="4" s="1"/>
  <c r="BM65" i="4" l="1"/>
  <c r="BG68" i="4"/>
  <c r="BH68" i="4"/>
  <c r="BF69" i="4"/>
  <c r="BQ67" i="4"/>
  <c r="BW67" i="4"/>
  <c r="CI67" i="4"/>
  <c r="BK67" i="4"/>
  <c r="BI67" i="4"/>
  <c r="CC67" i="4"/>
  <c r="DY67" i="4"/>
  <c r="DA67" i="4"/>
  <c r="CU67" i="4"/>
  <c r="CO67" i="4"/>
  <c r="DM67" i="4"/>
  <c r="DS67" i="4"/>
  <c r="DG67" i="4"/>
  <c r="BE70" i="4"/>
  <c r="DB66" i="4"/>
  <c r="DC66" i="4" s="1"/>
  <c r="DN66" i="4"/>
  <c r="DO66" i="4" s="1"/>
  <c r="BL66" i="4"/>
  <c r="CP66" i="4"/>
  <c r="CQ66" i="4" s="1"/>
  <c r="CD66" i="4"/>
  <c r="CE66" i="4" s="1"/>
  <c r="DZ66" i="4"/>
  <c r="EA66" i="4" s="1"/>
  <c r="DH66" i="4"/>
  <c r="DI66" i="4" s="1"/>
  <c r="CV66" i="4"/>
  <c r="CW66" i="4" s="1"/>
  <c r="BX66" i="4"/>
  <c r="BY66" i="4" s="1"/>
  <c r="DT66" i="4"/>
  <c r="DU66" i="4" s="1"/>
  <c r="BR66" i="4"/>
  <c r="BS66" i="4" s="1"/>
  <c r="CJ66" i="4"/>
  <c r="CK66" i="4" s="1"/>
  <c r="BM66" i="4" l="1"/>
  <c r="BG69" i="4"/>
  <c r="BH69" i="4"/>
  <c r="BF70" i="4"/>
  <c r="CO68" i="4"/>
  <c r="CU68" i="4"/>
  <c r="DS68" i="4"/>
  <c r="DG68" i="4"/>
  <c r="BK68" i="4"/>
  <c r="CC68" i="4"/>
  <c r="DA68" i="4"/>
  <c r="CI68" i="4"/>
  <c r="BQ68" i="4"/>
  <c r="BI68" i="4"/>
  <c r="DY68" i="4"/>
  <c r="DM68" i="4"/>
  <c r="BW68" i="4"/>
  <c r="DN67" i="4"/>
  <c r="DO67" i="4" s="1"/>
  <c r="BL67" i="4"/>
  <c r="DT67" i="4"/>
  <c r="DU67" i="4" s="1"/>
  <c r="CP67" i="4"/>
  <c r="CQ67" i="4" s="1"/>
  <c r="BX67" i="4"/>
  <c r="BY67" i="4" s="1"/>
  <c r="CJ67" i="4"/>
  <c r="CK67" i="4" s="1"/>
  <c r="CV67" i="4"/>
  <c r="CW67" i="4" s="1"/>
  <c r="DH67" i="4"/>
  <c r="DI67" i="4" s="1"/>
  <c r="BR67" i="4"/>
  <c r="BS67" i="4" s="1"/>
  <c r="DZ67" i="4"/>
  <c r="EA67" i="4" s="1"/>
  <c r="CD67" i="4"/>
  <c r="CE67" i="4" s="1"/>
  <c r="DB67" i="4"/>
  <c r="DC67" i="4" s="1"/>
  <c r="BE71" i="4"/>
  <c r="BM67" i="4" l="1"/>
  <c r="BG70" i="4"/>
  <c r="BH70" i="4"/>
  <c r="BF71" i="4"/>
  <c r="BE72" i="4"/>
  <c r="DT68" i="4"/>
  <c r="DU68" i="4" s="1"/>
  <c r="DV68" i="4" s="1"/>
  <c r="BL68" i="4"/>
  <c r="CD68" i="4"/>
  <c r="CE68" i="4" s="1"/>
  <c r="CF68" i="4" s="1"/>
  <c r="DH68" i="4"/>
  <c r="DI68" i="4" s="1"/>
  <c r="DJ68" i="4" s="1"/>
  <c r="DB68" i="4"/>
  <c r="DC68" i="4" s="1"/>
  <c r="DD68" i="4" s="1"/>
  <c r="BR68" i="4"/>
  <c r="BS68" i="4" s="1"/>
  <c r="BT68" i="4" s="1"/>
  <c r="DN68" i="4"/>
  <c r="DO68" i="4" s="1"/>
  <c r="DP68" i="4" s="1"/>
  <c r="DZ68" i="4"/>
  <c r="EA68" i="4" s="1"/>
  <c r="EB68" i="4" s="1"/>
  <c r="CJ68" i="4"/>
  <c r="CK68" i="4" s="1"/>
  <c r="CL68" i="4" s="1"/>
  <c r="CP68" i="4"/>
  <c r="CQ68" i="4" s="1"/>
  <c r="CR68" i="4" s="1"/>
  <c r="CV68" i="4"/>
  <c r="CW68" i="4" s="1"/>
  <c r="CX68" i="4" s="1"/>
  <c r="BX68" i="4"/>
  <c r="BY68" i="4" s="1"/>
  <c r="BZ68" i="4" s="1"/>
  <c r="DG69" i="4"/>
  <c r="CI69" i="4"/>
  <c r="BQ69" i="4"/>
  <c r="DS69" i="4"/>
  <c r="CU69" i="4"/>
  <c r="BW69" i="4"/>
  <c r="DY69" i="4"/>
  <c r="BI69" i="4"/>
  <c r="CC69" i="4"/>
  <c r="CO69" i="4"/>
  <c r="DM69" i="4"/>
  <c r="DA69" i="4"/>
  <c r="BK69" i="4"/>
  <c r="BM68" i="4" l="1"/>
  <c r="BN68" i="4" s="1"/>
  <c r="BH71" i="4"/>
  <c r="BG71" i="4"/>
  <c r="BF72" i="4"/>
  <c r="DS70" i="4"/>
  <c r="CI70" i="4"/>
  <c r="BK70" i="4"/>
  <c r="BQ70" i="4"/>
  <c r="CU70" i="4"/>
  <c r="BW70" i="4"/>
  <c r="CO70" i="4"/>
  <c r="CC70" i="4"/>
  <c r="DM70" i="4"/>
  <c r="DY70" i="4"/>
  <c r="DA70" i="4"/>
  <c r="DG70" i="4"/>
  <c r="BI70" i="4"/>
  <c r="CV69" i="4"/>
  <c r="CW69" i="4" s="1"/>
  <c r="CX69" i="4" s="1"/>
  <c r="CJ69" i="4"/>
  <c r="CK69" i="4" s="1"/>
  <c r="CL69" i="4" s="1"/>
  <c r="BX69" i="4"/>
  <c r="BY69" i="4" s="1"/>
  <c r="BZ69" i="4" s="1"/>
  <c r="CD69" i="4"/>
  <c r="CE69" i="4" s="1"/>
  <c r="CF69" i="4" s="1"/>
  <c r="BL69" i="4"/>
  <c r="DZ69" i="4"/>
  <c r="EA69" i="4" s="1"/>
  <c r="EB69" i="4" s="1"/>
  <c r="BR69" i="4"/>
  <c r="BS69" i="4" s="1"/>
  <c r="BT69" i="4" s="1"/>
  <c r="DH69" i="4"/>
  <c r="DI69" i="4" s="1"/>
  <c r="DJ69" i="4" s="1"/>
  <c r="DN69" i="4"/>
  <c r="DO69" i="4" s="1"/>
  <c r="DP69" i="4" s="1"/>
  <c r="DB69" i="4"/>
  <c r="DC69" i="4" s="1"/>
  <c r="DD69" i="4" s="1"/>
  <c r="DT69" i="4"/>
  <c r="DU69" i="4" s="1"/>
  <c r="DV69" i="4" s="1"/>
  <c r="CP69" i="4"/>
  <c r="CQ69" i="4" s="1"/>
  <c r="CR69" i="4" s="1"/>
  <c r="BE73" i="4"/>
  <c r="BM69" i="4" l="1"/>
  <c r="BN69" i="4" s="1"/>
  <c r="BG72" i="4"/>
  <c r="BH72" i="4"/>
  <c r="BF73" i="4"/>
  <c r="BK71" i="4"/>
  <c r="DS71" i="4"/>
  <c r="BI71" i="4"/>
  <c r="CI71" i="4"/>
  <c r="DG71" i="4"/>
  <c r="DY71" i="4"/>
  <c r="BQ71" i="4"/>
  <c r="CO71" i="4"/>
  <c r="CU71" i="4"/>
  <c r="BW71" i="4"/>
  <c r="DM71" i="4"/>
  <c r="CC71" i="4"/>
  <c r="DA71" i="4"/>
  <c r="BE74" i="4"/>
  <c r="CJ70" i="4"/>
  <c r="CK70" i="4" s="1"/>
  <c r="BX70" i="4"/>
  <c r="BY70" i="4" s="1"/>
  <c r="DN70" i="4"/>
  <c r="DO70" i="4" s="1"/>
  <c r="DH70" i="4"/>
  <c r="DI70" i="4" s="1"/>
  <c r="DB70" i="4"/>
  <c r="DC70" i="4" s="1"/>
  <c r="CV70" i="4"/>
  <c r="CW70" i="4" s="1"/>
  <c r="BR70" i="4"/>
  <c r="BS70" i="4" s="1"/>
  <c r="DZ70" i="4"/>
  <c r="EA70" i="4" s="1"/>
  <c r="DT70" i="4"/>
  <c r="DU70" i="4" s="1"/>
  <c r="BL70" i="4"/>
  <c r="CD70" i="4"/>
  <c r="CE70" i="4" s="1"/>
  <c r="CP70" i="4"/>
  <c r="CQ70" i="4" s="1"/>
  <c r="BM70" i="4" l="1"/>
  <c r="BG73" i="4"/>
  <c r="BH73" i="4"/>
  <c r="BF74" i="4"/>
  <c r="CI72" i="4"/>
  <c r="CO72" i="4"/>
  <c r="CU72" i="4"/>
  <c r="BW72" i="4"/>
  <c r="CC72" i="4"/>
  <c r="DA72" i="4"/>
  <c r="BQ72" i="4"/>
  <c r="DG72" i="4"/>
  <c r="BK72" i="4"/>
  <c r="DY72" i="4"/>
  <c r="BI72" i="4"/>
  <c r="DS72" i="4"/>
  <c r="DM72" i="4"/>
  <c r="BR71" i="4"/>
  <c r="BS71" i="4" s="1"/>
  <c r="BT71" i="4" s="1"/>
  <c r="BT70" i="4" s="1"/>
  <c r="DB71" i="4"/>
  <c r="DC71" i="4" s="1"/>
  <c r="DD71" i="4" s="1"/>
  <c r="DD70" i="4" s="1"/>
  <c r="CV71" i="4"/>
  <c r="CW71" i="4" s="1"/>
  <c r="CX71" i="4" s="1"/>
  <c r="CX70" i="4" s="1"/>
  <c r="DT71" i="4"/>
  <c r="DU71" i="4" s="1"/>
  <c r="DV71" i="4" s="1"/>
  <c r="DV70" i="4" s="1"/>
  <c r="DH71" i="4"/>
  <c r="DI71" i="4" s="1"/>
  <c r="DJ71" i="4" s="1"/>
  <c r="DJ70" i="4" s="1"/>
  <c r="DN71" i="4"/>
  <c r="DO71" i="4" s="1"/>
  <c r="DP71" i="4" s="1"/>
  <c r="DP70" i="4" s="1"/>
  <c r="CD71" i="4"/>
  <c r="CE71" i="4" s="1"/>
  <c r="CF71" i="4" s="1"/>
  <c r="CF70" i="4" s="1"/>
  <c r="CP71" i="4"/>
  <c r="CQ71" i="4" s="1"/>
  <c r="CR71" i="4" s="1"/>
  <c r="CR70" i="4" s="1"/>
  <c r="BX71" i="4"/>
  <c r="BY71" i="4" s="1"/>
  <c r="BZ71" i="4" s="1"/>
  <c r="BZ70" i="4" s="1"/>
  <c r="BL71" i="4"/>
  <c r="DZ71" i="4"/>
  <c r="EA71" i="4" s="1"/>
  <c r="EB71" i="4" s="1"/>
  <c r="EB70" i="4" s="1"/>
  <c r="CJ71" i="4"/>
  <c r="CK71" i="4" s="1"/>
  <c r="CL71" i="4" s="1"/>
  <c r="CL70" i="4" s="1"/>
  <c r="BE75" i="4"/>
  <c r="BM71" i="4" l="1"/>
  <c r="BG74" i="4"/>
  <c r="BH74" i="4"/>
  <c r="BF75" i="4"/>
  <c r="BL72" i="4"/>
  <c r="DH72" i="4"/>
  <c r="DI72" i="4" s="1"/>
  <c r="DJ72" i="4" s="1"/>
  <c r="DB72" i="4"/>
  <c r="DC72" i="4" s="1"/>
  <c r="DD72" i="4" s="1"/>
  <c r="CV72" i="4"/>
  <c r="CW72" i="4" s="1"/>
  <c r="CX72" i="4" s="1"/>
  <c r="DT72" i="4"/>
  <c r="DU72" i="4" s="1"/>
  <c r="DV72" i="4" s="1"/>
  <c r="CP72" i="4"/>
  <c r="CQ72" i="4" s="1"/>
  <c r="CR72" i="4" s="1"/>
  <c r="DN72" i="4"/>
  <c r="DO72" i="4" s="1"/>
  <c r="DP72" i="4" s="1"/>
  <c r="CD72" i="4"/>
  <c r="CE72" i="4" s="1"/>
  <c r="CF72" i="4" s="1"/>
  <c r="BR72" i="4"/>
  <c r="BS72" i="4" s="1"/>
  <c r="BT72" i="4" s="1"/>
  <c r="DZ72" i="4"/>
  <c r="EA72" i="4" s="1"/>
  <c r="EB72" i="4" s="1"/>
  <c r="BX72" i="4"/>
  <c r="BY72" i="4" s="1"/>
  <c r="BZ72" i="4" s="1"/>
  <c r="CJ72" i="4"/>
  <c r="CK72" i="4" s="1"/>
  <c r="CL72" i="4" s="1"/>
  <c r="BE76" i="4"/>
  <c r="DG73" i="4"/>
  <c r="BI73" i="4"/>
  <c r="DY73" i="4"/>
  <c r="BK73" i="4"/>
  <c r="CC73" i="4"/>
  <c r="CU73" i="4"/>
  <c r="CI73" i="4"/>
  <c r="BW73" i="4"/>
  <c r="DM73" i="4"/>
  <c r="DA73" i="4"/>
  <c r="DS73" i="4"/>
  <c r="BQ73" i="4"/>
  <c r="CO73" i="4"/>
  <c r="BN71" i="4" l="1"/>
  <c r="BM72" i="4"/>
  <c r="BG75" i="4"/>
  <c r="BH75" i="4"/>
  <c r="BF76" i="4"/>
  <c r="BN72" i="4"/>
  <c r="BE77" i="4"/>
  <c r="DZ73" i="4"/>
  <c r="EA73" i="4" s="1"/>
  <c r="EB73" i="4" s="1"/>
  <c r="CP73" i="4"/>
  <c r="CQ73" i="4" s="1"/>
  <c r="CR73" i="4" s="1"/>
  <c r="DT73" i="4"/>
  <c r="DU73" i="4" s="1"/>
  <c r="DV73" i="4" s="1"/>
  <c r="BL73" i="4"/>
  <c r="DN73" i="4"/>
  <c r="DO73" i="4" s="1"/>
  <c r="DP73" i="4" s="1"/>
  <c r="BR73" i="4"/>
  <c r="BS73" i="4" s="1"/>
  <c r="BT73" i="4" s="1"/>
  <c r="DB73" i="4"/>
  <c r="DC73" i="4" s="1"/>
  <c r="DD73" i="4" s="1"/>
  <c r="BX73" i="4"/>
  <c r="BY73" i="4" s="1"/>
  <c r="BZ73" i="4" s="1"/>
  <c r="CV73" i="4"/>
  <c r="CW73" i="4" s="1"/>
  <c r="CX73" i="4" s="1"/>
  <c r="CJ73" i="4"/>
  <c r="CK73" i="4" s="1"/>
  <c r="CL73" i="4" s="1"/>
  <c r="CD73" i="4"/>
  <c r="CE73" i="4" s="1"/>
  <c r="CF73" i="4" s="1"/>
  <c r="DH73" i="4"/>
  <c r="DI73" i="4" s="1"/>
  <c r="DJ73" i="4" s="1"/>
  <c r="DM74" i="4"/>
  <c r="DA74" i="4"/>
  <c r="BI74" i="4"/>
  <c r="CU74" i="4"/>
  <c r="DY74" i="4"/>
  <c r="BQ74" i="4"/>
  <c r="BW74" i="4"/>
  <c r="DS74" i="4"/>
  <c r="BK74" i="4"/>
  <c r="CO74" i="4"/>
  <c r="CI74" i="4"/>
  <c r="CC74" i="4"/>
  <c r="DG74" i="4"/>
  <c r="BN70" i="4" l="1"/>
  <c r="BM73" i="4"/>
  <c r="BN73" i="4" s="1"/>
  <c r="BG76" i="4"/>
  <c r="BH76" i="4"/>
  <c r="BF77" i="4"/>
  <c r="BQ75" i="4"/>
  <c r="CC75" i="4"/>
  <c r="DG75" i="4"/>
  <c r="DS75" i="4"/>
  <c r="CI75" i="4"/>
  <c r="BW75" i="4"/>
  <c r="BK75" i="4"/>
  <c r="DY75" i="4"/>
  <c r="BI75" i="4"/>
  <c r="CU75" i="4"/>
  <c r="DM75" i="4"/>
  <c r="CO75" i="4"/>
  <c r="DA75" i="4"/>
  <c r="CP74" i="4"/>
  <c r="CQ74" i="4" s="1"/>
  <c r="CR74" i="4" s="1"/>
  <c r="DZ74" i="4"/>
  <c r="EA74" i="4" s="1"/>
  <c r="EB74" i="4" s="1"/>
  <c r="CV74" i="4"/>
  <c r="CW74" i="4" s="1"/>
  <c r="CX74" i="4" s="1"/>
  <c r="DB74" i="4"/>
  <c r="DC74" i="4" s="1"/>
  <c r="DD74" i="4" s="1"/>
  <c r="BL74" i="4"/>
  <c r="BR74" i="4"/>
  <c r="BS74" i="4" s="1"/>
  <c r="BT74" i="4" s="1"/>
  <c r="DH74" i="4"/>
  <c r="DI74" i="4" s="1"/>
  <c r="DJ74" i="4" s="1"/>
  <c r="CD74" i="4"/>
  <c r="CE74" i="4" s="1"/>
  <c r="CF74" i="4" s="1"/>
  <c r="BX74" i="4"/>
  <c r="BY74" i="4" s="1"/>
  <c r="BZ74" i="4" s="1"/>
  <c r="CJ74" i="4"/>
  <c r="CK74" i="4" s="1"/>
  <c r="CL74" i="4" s="1"/>
  <c r="DT74" i="4"/>
  <c r="DU74" i="4" s="1"/>
  <c r="DV74" i="4" s="1"/>
  <c r="DN74" i="4"/>
  <c r="DO74" i="4" s="1"/>
  <c r="DP74" i="4" s="1"/>
  <c r="BE78" i="4"/>
  <c r="BM74" i="4" l="1"/>
  <c r="BN74" i="4" s="1"/>
  <c r="BG77" i="4"/>
  <c r="BH77" i="4"/>
  <c r="BF78" i="4"/>
  <c r="DY76" i="4"/>
  <c r="BK76" i="4"/>
  <c r="DA76" i="4"/>
  <c r="CI76" i="4"/>
  <c r="BW76" i="4"/>
  <c r="DG76" i="4"/>
  <c r="DM76" i="4"/>
  <c r="DS76" i="4"/>
  <c r="BQ76" i="4"/>
  <c r="CO76" i="4"/>
  <c r="CC76" i="4"/>
  <c r="BI76" i="4"/>
  <c r="CU76" i="4"/>
  <c r="DN75" i="4"/>
  <c r="DO75" i="4" s="1"/>
  <c r="BR75" i="4"/>
  <c r="BS75" i="4" s="1"/>
  <c r="CV75" i="4"/>
  <c r="CW75" i="4" s="1"/>
  <c r="DH75" i="4"/>
  <c r="DI75" i="4" s="1"/>
  <c r="CP75" i="4"/>
  <c r="CQ75" i="4" s="1"/>
  <c r="BL75" i="4"/>
  <c r="CJ75" i="4"/>
  <c r="CK75" i="4" s="1"/>
  <c r="DB75" i="4"/>
  <c r="DC75" i="4" s="1"/>
  <c r="DT75" i="4"/>
  <c r="DU75" i="4" s="1"/>
  <c r="CD75" i="4"/>
  <c r="CE75" i="4" s="1"/>
  <c r="BX75" i="4"/>
  <c r="BY75" i="4" s="1"/>
  <c r="DZ75" i="4"/>
  <c r="EA75" i="4" s="1"/>
  <c r="BE79" i="4"/>
  <c r="BM75" i="4" l="1"/>
  <c r="BG78" i="4"/>
  <c r="BH78" i="4"/>
  <c r="BF79" i="4"/>
  <c r="CV76" i="4"/>
  <c r="CW76" i="4" s="1"/>
  <c r="CX76" i="4" s="1"/>
  <c r="CX75" i="4" s="1"/>
  <c r="DT76" i="4"/>
  <c r="DU76" i="4" s="1"/>
  <c r="DV76" i="4" s="1"/>
  <c r="DV75" i="4" s="1"/>
  <c r="DH76" i="4"/>
  <c r="DI76" i="4" s="1"/>
  <c r="DJ76" i="4" s="1"/>
  <c r="DJ75" i="4" s="1"/>
  <c r="BR76" i="4"/>
  <c r="BS76" i="4" s="1"/>
  <c r="BT76" i="4" s="1"/>
  <c r="BT75" i="4" s="1"/>
  <c r="CD76" i="4"/>
  <c r="CE76" i="4" s="1"/>
  <c r="CF76" i="4" s="1"/>
  <c r="CF75" i="4" s="1"/>
  <c r="BX76" i="4"/>
  <c r="BY76" i="4" s="1"/>
  <c r="BZ76" i="4" s="1"/>
  <c r="BZ75" i="4" s="1"/>
  <c r="DN76" i="4"/>
  <c r="DO76" i="4" s="1"/>
  <c r="DP76" i="4" s="1"/>
  <c r="DP75" i="4" s="1"/>
  <c r="DZ76" i="4"/>
  <c r="EA76" i="4" s="1"/>
  <c r="EB76" i="4" s="1"/>
  <c r="EB75" i="4" s="1"/>
  <c r="DB76" i="4"/>
  <c r="DC76" i="4" s="1"/>
  <c r="DD76" i="4" s="1"/>
  <c r="DD75" i="4" s="1"/>
  <c r="CJ76" i="4"/>
  <c r="CK76" i="4" s="1"/>
  <c r="CL76" i="4" s="1"/>
  <c r="CL75" i="4" s="1"/>
  <c r="CP76" i="4"/>
  <c r="CQ76" i="4" s="1"/>
  <c r="CR76" i="4" s="1"/>
  <c r="CR75" i="4" s="1"/>
  <c r="BL76" i="4"/>
  <c r="BQ77" i="4"/>
  <c r="DM77" i="4"/>
  <c r="DG77" i="4"/>
  <c r="CI77" i="4"/>
  <c r="CU77" i="4"/>
  <c r="BW77" i="4"/>
  <c r="DY77" i="4"/>
  <c r="BI77" i="4"/>
  <c r="DS77" i="4"/>
  <c r="BK77" i="4"/>
  <c r="DA77" i="4"/>
  <c r="CC77" i="4"/>
  <c r="CO77" i="4"/>
  <c r="BE80" i="4"/>
  <c r="BM76" i="4" l="1"/>
  <c r="BG79" i="4"/>
  <c r="BH79" i="4"/>
  <c r="BF80" i="4"/>
  <c r="BL77" i="4"/>
  <c r="BR77" i="4"/>
  <c r="BS77" i="4" s="1"/>
  <c r="CD77" i="4"/>
  <c r="CE77" i="4" s="1"/>
  <c r="DT77" i="4"/>
  <c r="DU77" i="4" s="1"/>
  <c r="DH77" i="4"/>
  <c r="DI77" i="4" s="1"/>
  <c r="DB77" i="4"/>
  <c r="DC77" i="4" s="1"/>
  <c r="CP77" i="4"/>
  <c r="CQ77" i="4" s="1"/>
  <c r="CJ77" i="4"/>
  <c r="CK77" i="4" s="1"/>
  <c r="CV77" i="4"/>
  <c r="CW77" i="4" s="1"/>
  <c r="DN77" i="4"/>
  <c r="DO77" i="4" s="1"/>
  <c r="BX77" i="4"/>
  <c r="BY77" i="4" s="1"/>
  <c r="DZ77" i="4"/>
  <c r="EA77" i="4" s="1"/>
  <c r="CO78" i="4"/>
  <c r="DG78" i="4"/>
  <c r="BK78" i="4"/>
  <c r="BW78" i="4"/>
  <c r="BI78" i="4"/>
  <c r="DY78" i="4"/>
  <c r="BQ78" i="4"/>
  <c r="CC78" i="4"/>
  <c r="DA78" i="4"/>
  <c r="CI78" i="4"/>
  <c r="DM78" i="4"/>
  <c r="CU78" i="4"/>
  <c r="DS78" i="4"/>
  <c r="BE81" i="4"/>
  <c r="BN76" i="4" l="1"/>
  <c r="BM77" i="4"/>
  <c r="BG80" i="4"/>
  <c r="BH80" i="4"/>
  <c r="BF81" i="4"/>
  <c r="BE82" i="4"/>
  <c r="CV78" i="4"/>
  <c r="CW78" i="4" s="1"/>
  <c r="CX78" i="4" s="1"/>
  <c r="CX77" i="4" s="1"/>
  <c r="DB78" i="4"/>
  <c r="DC78" i="4" s="1"/>
  <c r="DD78" i="4" s="1"/>
  <c r="DD77" i="4" s="1"/>
  <c r="DH78" i="4"/>
  <c r="DI78" i="4" s="1"/>
  <c r="DJ78" i="4" s="1"/>
  <c r="DJ77" i="4" s="1"/>
  <c r="CP78" i="4"/>
  <c r="CQ78" i="4" s="1"/>
  <c r="CR78" i="4" s="1"/>
  <c r="CR77" i="4" s="1"/>
  <c r="CJ78" i="4"/>
  <c r="CK78" i="4" s="1"/>
  <c r="CL78" i="4" s="1"/>
  <c r="CL77" i="4" s="1"/>
  <c r="BX78" i="4"/>
  <c r="BY78" i="4" s="1"/>
  <c r="BZ78" i="4" s="1"/>
  <c r="BZ77" i="4" s="1"/>
  <c r="DN78" i="4"/>
  <c r="DO78" i="4" s="1"/>
  <c r="DP78" i="4" s="1"/>
  <c r="DP77" i="4" s="1"/>
  <c r="BL78" i="4"/>
  <c r="BR78" i="4"/>
  <c r="BS78" i="4" s="1"/>
  <c r="BT78" i="4" s="1"/>
  <c r="BT77" i="4" s="1"/>
  <c r="DT78" i="4"/>
  <c r="DU78" i="4" s="1"/>
  <c r="DV78" i="4" s="1"/>
  <c r="DV77" i="4" s="1"/>
  <c r="DZ78" i="4"/>
  <c r="EA78" i="4" s="1"/>
  <c r="EB78" i="4" s="1"/>
  <c r="EB77" i="4" s="1"/>
  <c r="CD78" i="4"/>
  <c r="CE78" i="4" s="1"/>
  <c r="CF78" i="4" s="1"/>
  <c r="CF77" i="4" s="1"/>
  <c r="BK79" i="4"/>
  <c r="BI79" i="4"/>
  <c r="DY79" i="4"/>
  <c r="BQ79" i="4"/>
  <c r="DM79" i="4"/>
  <c r="DS79" i="4"/>
  <c r="CI79" i="4"/>
  <c r="CC79" i="4"/>
  <c r="CU79" i="4"/>
  <c r="BW79" i="4"/>
  <c r="DA79" i="4"/>
  <c r="DG79" i="4"/>
  <c r="CO79" i="4"/>
  <c r="BN75" i="4" l="1"/>
  <c r="BM78" i="4"/>
  <c r="BN78" i="4" s="1"/>
  <c r="BG81" i="4"/>
  <c r="BH81" i="4"/>
  <c r="BF82" i="4"/>
  <c r="BQ80" i="4"/>
  <c r="CC80" i="4"/>
  <c r="BK80" i="4"/>
  <c r="DY80" i="4"/>
  <c r="DA80" i="4"/>
  <c r="CO80" i="4"/>
  <c r="CU80" i="4"/>
  <c r="BI80" i="4"/>
  <c r="BW80" i="4"/>
  <c r="DG80" i="4"/>
  <c r="DM80" i="4"/>
  <c r="CI80" i="4"/>
  <c r="DS80" i="4"/>
  <c r="CV79" i="4"/>
  <c r="CW79" i="4" s="1"/>
  <c r="BX79" i="4"/>
  <c r="BY79" i="4" s="1"/>
  <c r="CP79" i="4"/>
  <c r="CQ79" i="4" s="1"/>
  <c r="DB79" i="4"/>
  <c r="DC79" i="4" s="1"/>
  <c r="CJ79" i="4"/>
  <c r="CK79" i="4" s="1"/>
  <c r="DZ79" i="4"/>
  <c r="EA79" i="4" s="1"/>
  <c r="BR79" i="4"/>
  <c r="BS79" i="4" s="1"/>
  <c r="DN79" i="4"/>
  <c r="DO79" i="4" s="1"/>
  <c r="DH79" i="4"/>
  <c r="DI79" i="4" s="1"/>
  <c r="DT79" i="4"/>
  <c r="DU79" i="4" s="1"/>
  <c r="BL79" i="4"/>
  <c r="CD79" i="4"/>
  <c r="CE79" i="4" s="1"/>
  <c r="BE83" i="4"/>
  <c r="BN77" i="4" l="1"/>
  <c r="BM79" i="4"/>
  <c r="BG82" i="4"/>
  <c r="BH82" i="4"/>
  <c r="BF83" i="4"/>
  <c r="DZ80" i="4"/>
  <c r="EA80" i="4" s="1"/>
  <c r="EB80" i="4" s="1"/>
  <c r="EB79" i="4" s="1"/>
  <c r="CJ80" i="4"/>
  <c r="CK80" i="4" s="1"/>
  <c r="CL80" i="4" s="1"/>
  <c r="CL79" i="4" s="1"/>
  <c r="DB80" i="4"/>
  <c r="DC80" i="4" s="1"/>
  <c r="DD80" i="4" s="1"/>
  <c r="DD79" i="4" s="1"/>
  <c r="BX80" i="4"/>
  <c r="BY80" i="4" s="1"/>
  <c r="BZ80" i="4" s="1"/>
  <c r="BZ79" i="4" s="1"/>
  <c r="CD80" i="4"/>
  <c r="CE80" i="4" s="1"/>
  <c r="CF80" i="4" s="1"/>
  <c r="CF79" i="4" s="1"/>
  <c r="CV80" i="4"/>
  <c r="CW80" i="4" s="1"/>
  <c r="CX80" i="4" s="1"/>
  <c r="CX79" i="4" s="1"/>
  <c r="DN80" i="4"/>
  <c r="DO80" i="4" s="1"/>
  <c r="DP80" i="4" s="1"/>
  <c r="DP79" i="4" s="1"/>
  <c r="BL80" i="4"/>
  <c r="BR80" i="4"/>
  <c r="BS80" i="4" s="1"/>
  <c r="BT80" i="4" s="1"/>
  <c r="BT79" i="4" s="1"/>
  <c r="DT80" i="4"/>
  <c r="DU80" i="4" s="1"/>
  <c r="DV80" i="4" s="1"/>
  <c r="DV79" i="4" s="1"/>
  <c r="DH80" i="4"/>
  <c r="DI80" i="4" s="1"/>
  <c r="DJ80" i="4" s="1"/>
  <c r="DJ79" i="4" s="1"/>
  <c r="CP80" i="4"/>
  <c r="CQ80" i="4" s="1"/>
  <c r="CR80" i="4" s="1"/>
  <c r="CR79" i="4" s="1"/>
  <c r="BQ81" i="4"/>
  <c r="DM81" i="4"/>
  <c r="BK81" i="4"/>
  <c r="CO81" i="4"/>
  <c r="CI81" i="4"/>
  <c r="BI81" i="4"/>
  <c r="BW81" i="4"/>
  <c r="DY81" i="4"/>
  <c r="CC81" i="4"/>
  <c r="DS81" i="4"/>
  <c r="DG81" i="4"/>
  <c r="CU81" i="4"/>
  <c r="DA81" i="4"/>
  <c r="BE84" i="4"/>
  <c r="BM80" i="4" l="1"/>
  <c r="BG83" i="4"/>
  <c r="BH83" i="4"/>
  <c r="BF84" i="4"/>
  <c r="BG84" i="4" s="1"/>
  <c r="DN81" i="4"/>
  <c r="DO81" i="4" s="1"/>
  <c r="DP81" i="4" s="1"/>
  <c r="DT81" i="4"/>
  <c r="DU81" i="4" s="1"/>
  <c r="DV81" i="4" s="1"/>
  <c r="BR81" i="4"/>
  <c r="BS81" i="4" s="1"/>
  <c r="BT81" i="4" s="1"/>
  <c r="DB81" i="4"/>
  <c r="DC81" i="4" s="1"/>
  <c r="DD81" i="4" s="1"/>
  <c r="DZ81" i="4"/>
  <c r="EA81" i="4" s="1"/>
  <c r="EB81" i="4" s="1"/>
  <c r="BX81" i="4"/>
  <c r="BY81" i="4" s="1"/>
  <c r="BZ81" i="4" s="1"/>
  <c r="CD81" i="4"/>
  <c r="CE81" i="4" s="1"/>
  <c r="CF81" i="4" s="1"/>
  <c r="BL81" i="4"/>
  <c r="CP81" i="4"/>
  <c r="CQ81" i="4" s="1"/>
  <c r="CR81" i="4" s="1"/>
  <c r="CV81" i="4"/>
  <c r="CW81" i="4" s="1"/>
  <c r="CX81" i="4" s="1"/>
  <c r="DH81" i="4"/>
  <c r="DI81" i="4" s="1"/>
  <c r="DJ81" i="4" s="1"/>
  <c r="CJ81" i="4"/>
  <c r="CK81" i="4" s="1"/>
  <c r="CL81" i="4" s="1"/>
  <c r="CO82" i="4"/>
  <c r="DY82" i="4"/>
  <c r="BI82" i="4"/>
  <c r="DA82" i="4"/>
  <c r="BQ82" i="4"/>
  <c r="DS82" i="4"/>
  <c r="BW82" i="4"/>
  <c r="DG82" i="4"/>
  <c r="CI82" i="4"/>
  <c r="CC82" i="4"/>
  <c r="CU82" i="4"/>
  <c r="BK82" i="4"/>
  <c r="DM82" i="4"/>
  <c r="BE85" i="4"/>
  <c r="BN80" i="4" l="1"/>
  <c r="BM81" i="4"/>
  <c r="BH84" i="4"/>
  <c r="BF85" i="4"/>
  <c r="BE86" i="4"/>
  <c r="DB82" i="4"/>
  <c r="DC82" i="4" s="1"/>
  <c r="DD82" i="4" s="1"/>
  <c r="DN82" i="4"/>
  <c r="DO82" i="4" s="1"/>
  <c r="DP82" i="4" s="1"/>
  <c r="DH82" i="4"/>
  <c r="DI82" i="4" s="1"/>
  <c r="DJ82" i="4" s="1"/>
  <c r="CD82" i="4"/>
  <c r="CE82" i="4" s="1"/>
  <c r="CF82" i="4" s="1"/>
  <c r="DT82" i="4"/>
  <c r="DU82" i="4" s="1"/>
  <c r="DV82" i="4" s="1"/>
  <c r="CV82" i="4"/>
  <c r="CW82" i="4" s="1"/>
  <c r="CX82" i="4" s="1"/>
  <c r="BX82" i="4"/>
  <c r="BY82" i="4" s="1"/>
  <c r="BZ82" i="4" s="1"/>
  <c r="CP82" i="4"/>
  <c r="CQ82" i="4" s="1"/>
  <c r="CR82" i="4" s="1"/>
  <c r="BR82" i="4"/>
  <c r="BS82" i="4" s="1"/>
  <c r="BT82" i="4" s="1"/>
  <c r="CJ82" i="4"/>
  <c r="CK82" i="4" s="1"/>
  <c r="CL82" i="4" s="1"/>
  <c r="BL82" i="4"/>
  <c r="DZ82" i="4"/>
  <c r="EA82" i="4" s="1"/>
  <c r="EB82" i="4" s="1"/>
  <c r="CC83" i="4"/>
  <c r="CO83" i="4"/>
  <c r="DA83" i="4"/>
  <c r="DY83" i="4"/>
  <c r="BW83" i="4"/>
  <c r="DS83" i="4"/>
  <c r="BK83" i="4"/>
  <c r="BI83" i="4"/>
  <c r="DG83" i="4"/>
  <c r="DM83" i="4"/>
  <c r="CI83" i="4"/>
  <c r="BQ83" i="4"/>
  <c r="CU83" i="4"/>
  <c r="BN79" i="4" l="1"/>
  <c r="BN81" i="4"/>
  <c r="BM82" i="4"/>
  <c r="BG85" i="4"/>
  <c r="BH85" i="4"/>
  <c r="BF86" i="4"/>
  <c r="DM84" i="4"/>
  <c r="BW84" i="4"/>
  <c r="CI84" i="4"/>
  <c r="BI84" i="4"/>
  <c r="CU84" i="4"/>
  <c r="CC84" i="4"/>
  <c r="DY84" i="4"/>
  <c r="CO84" i="4"/>
  <c r="BQ84" i="4"/>
  <c r="DA84" i="4"/>
  <c r="DG84" i="4"/>
  <c r="BK84" i="4"/>
  <c r="DS84" i="4"/>
  <c r="DH83" i="4"/>
  <c r="DI83" i="4" s="1"/>
  <c r="DJ83" i="4" s="1"/>
  <c r="CJ83" i="4"/>
  <c r="CK83" i="4" s="1"/>
  <c r="CL83" i="4" s="1"/>
  <c r="BX83" i="4"/>
  <c r="BY83" i="4" s="1"/>
  <c r="BZ83" i="4" s="1"/>
  <c r="BR83" i="4"/>
  <c r="BS83" i="4" s="1"/>
  <c r="BT83" i="4" s="1"/>
  <c r="CD83" i="4"/>
  <c r="CE83" i="4" s="1"/>
  <c r="CF83" i="4" s="1"/>
  <c r="DN83" i="4"/>
  <c r="DO83" i="4" s="1"/>
  <c r="DP83" i="4" s="1"/>
  <c r="DZ83" i="4"/>
  <c r="EA83" i="4" s="1"/>
  <c r="EB83" i="4" s="1"/>
  <c r="CP83" i="4"/>
  <c r="CQ83" i="4" s="1"/>
  <c r="CR83" i="4" s="1"/>
  <c r="BL83" i="4"/>
  <c r="CV83" i="4"/>
  <c r="CW83" i="4" s="1"/>
  <c r="CX83" i="4" s="1"/>
  <c r="DB83" i="4"/>
  <c r="DC83" i="4" s="1"/>
  <c r="DD83" i="4" s="1"/>
  <c r="DT83" i="4"/>
  <c r="DU83" i="4" s="1"/>
  <c r="DV83" i="4" s="1"/>
  <c r="BE87" i="4"/>
  <c r="BN82" i="4" l="1"/>
  <c r="BM83" i="4"/>
  <c r="BN83" i="4" s="1"/>
  <c r="BG86" i="4"/>
  <c r="BH86" i="4"/>
  <c r="BF87" i="4"/>
  <c r="CC85" i="4"/>
  <c r="DS85" i="4"/>
  <c r="CU85" i="4"/>
  <c r="CO85" i="4"/>
  <c r="BK85" i="4"/>
  <c r="BI85" i="4"/>
  <c r="DA85" i="4"/>
  <c r="CI85" i="4"/>
  <c r="BQ85" i="4"/>
  <c r="DG85" i="4"/>
  <c r="DY85" i="4"/>
  <c r="BW85" i="4"/>
  <c r="DM85" i="4"/>
  <c r="BL84" i="4"/>
  <c r="DH84" i="4"/>
  <c r="DI84" i="4" s="1"/>
  <c r="DJ84" i="4" s="1"/>
  <c r="DN84" i="4"/>
  <c r="DO84" i="4" s="1"/>
  <c r="DP84" i="4" s="1"/>
  <c r="CP84" i="4"/>
  <c r="CQ84" i="4" s="1"/>
  <c r="CR84" i="4" s="1"/>
  <c r="BX84" i="4"/>
  <c r="BY84" i="4" s="1"/>
  <c r="BZ84" i="4" s="1"/>
  <c r="BR84" i="4"/>
  <c r="BS84" i="4" s="1"/>
  <c r="BT84" i="4" s="1"/>
  <c r="CV84" i="4"/>
  <c r="CW84" i="4" s="1"/>
  <c r="CX84" i="4" s="1"/>
  <c r="DZ84" i="4"/>
  <c r="EA84" i="4" s="1"/>
  <c r="EB84" i="4" s="1"/>
  <c r="DB84" i="4"/>
  <c r="DC84" i="4" s="1"/>
  <c r="DD84" i="4" s="1"/>
  <c r="DT84" i="4"/>
  <c r="DU84" i="4" s="1"/>
  <c r="DV84" i="4" s="1"/>
  <c r="CD84" i="4"/>
  <c r="CE84" i="4" s="1"/>
  <c r="CF84" i="4" s="1"/>
  <c r="CJ84" i="4"/>
  <c r="CK84" i="4" s="1"/>
  <c r="CL84" i="4" s="1"/>
  <c r="BE88" i="4"/>
  <c r="BM84" i="4" l="1"/>
  <c r="BG87" i="4"/>
  <c r="BH87" i="4"/>
  <c r="BF88" i="4"/>
  <c r="DT85" i="4"/>
  <c r="DU85" i="4" s="1"/>
  <c r="DV85" i="4" s="1"/>
  <c r="BL85" i="4"/>
  <c r="CP85" i="4"/>
  <c r="CQ85" i="4" s="1"/>
  <c r="CR85" i="4" s="1"/>
  <c r="DN85" i="4"/>
  <c r="DO85" i="4" s="1"/>
  <c r="DP85" i="4" s="1"/>
  <c r="CD85" i="4"/>
  <c r="CE85" i="4" s="1"/>
  <c r="CF85" i="4" s="1"/>
  <c r="BX85" i="4"/>
  <c r="BY85" i="4" s="1"/>
  <c r="BZ85" i="4" s="1"/>
  <c r="DZ85" i="4"/>
  <c r="EA85" i="4" s="1"/>
  <c r="EB85" i="4" s="1"/>
  <c r="BR85" i="4"/>
  <c r="BS85" i="4" s="1"/>
  <c r="BT85" i="4" s="1"/>
  <c r="DB85" i="4"/>
  <c r="DC85" i="4" s="1"/>
  <c r="DD85" i="4" s="1"/>
  <c r="DH85" i="4"/>
  <c r="DI85" i="4" s="1"/>
  <c r="DJ85" i="4" s="1"/>
  <c r="CV85" i="4"/>
  <c r="CW85" i="4" s="1"/>
  <c r="CX85" i="4" s="1"/>
  <c r="CJ85" i="4"/>
  <c r="CK85" i="4" s="1"/>
  <c r="CL85" i="4" s="1"/>
  <c r="CI86" i="4"/>
  <c r="DA86" i="4"/>
  <c r="BW86" i="4"/>
  <c r="BI86" i="4"/>
  <c r="DG86" i="4"/>
  <c r="BK86" i="4"/>
  <c r="DM86" i="4"/>
  <c r="CC86" i="4"/>
  <c r="CO86" i="4"/>
  <c r="BQ86" i="4"/>
  <c r="DY86" i="4"/>
  <c r="CU86" i="4"/>
  <c r="DS86" i="4"/>
  <c r="BE89" i="4"/>
  <c r="BN84" i="4" l="1"/>
  <c r="BM85" i="4"/>
  <c r="BN85" i="4" s="1"/>
  <c r="BG88" i="4"/>
  <c r="BH88" i="4"/>
  <c r="BF89" i="4"/>
  <c r="BE90" i="4"/>
  <c r="CV86" i="4"/>
  <c r="CW86" i="4" s="1"/>
  <c r="CX86" i="4" s="1"/>
  <c r="BL86" i="4"/>
  <c r="DH86" i="4"/>
  <c r="DI86" i="4" s="1"/>
  <c r="DJ86" i="4" s="1"/>
  <c r="DZ86" i="4"/>
  <c r="EA86" i="4" s="1"/>
  <c r="EB86" i="4" s="1"/>
  <c r="BR86" i="4"/>
  <c r="BS86" i="4" s="1"/>
  <c r="BT86" i="4" s="1"/>
  <c r="CP86" i="4"/>
  <c r="CQ86" i="4" s="1"/>
  <c r="CR86" i="4" s="1"/>
  <c r="DN86" i="4"/>
  <c r="DO86" i="4" s="1"/>
  <c r="DP86" i="4" s="1"/>
  <c r="CJ86" i="4"/>
  <c r="CK86" i="4" s="1"/>
  <c r="CL86" i="4" s="1"/>
  <c r="CD86" i="4"/>
  <c r="CE86" i="4" s="1"/>
  <c r="CF86" i="4" s="1"/>
  <c r="DT86" i="4"/>
  <c r="DU86" i="4" s="1"/>
  <c r="DV86" i="4" s="1"/>
  <c r="BX86" i="4"/>
  <c r="BY86" i="4" s="1"/>
  <c r="BZ86" i="4" s="1"/>
  <c r="DB86" i="4"/>
  <c r="DC86" i="4" s="1"/>
  <c r="DD86" i="4" s="1"/>
  <c r="BI87" i="4"/>
  <c r="CO87" i="4"/>
  <c r="CC87" i="4"/>
  <c r="DG87" i="4"/>
  <c r="CI87" i="4"/>
  <c r="DS87" i="4"/>
  <c r="BW87" i="4"/>
  <c r="CU87" i="4"/>
  <c r="DM87" i="4"/>
  <c r="DA87" i="4"/>
  <c r="BK87" i="4"/>
  <c r="BQ87" i="4"/>
  <c r="DY87" i="4"/>
  <c r="BM86" i="4" l="1"/>
  <c r="BG89" i="4"/>
  <c r="BH89" i="4"/>
  <c r="BF90" i="4"/>
  <c r="DT87" i="4"/>
  <c r="DU87" i="4" s="1"/>
  <c r="DV87" i="4" s="1"/>
  <c r="BL87" i="4"/>
  <c r="CD87" i="4"/>
  <c r="CE87" i="4" s="1"/>
  <c r="CF87" i="4" s="1"/>
  <c r="DH87" i="4"/>
  <c r="DI87" i="4" s="1"/>
  <c r="DJ87" i="4" s="1"/>
  <c r="BX87" i="4"/>
  <c r="BY87" i="4" s="1"/>
  <c r="BZ87" i="4" s="1"/>
  <c r="CP87" i="4"/>
  <c r="CQ87" i="4" s="1"/>
  <c r="CR87" i="4" s="1"/>
  <c r="BR87" i="4"/>
  <c r="BS87" i="4" s="1"/>
  <c r="BT87" i="4" s="1"/>
  <c r="DZ87" i="4"/>
  <c r="EA87" i="4" s="1"/>
  <c r="EB87" i="4" s="1"/>
  <c r="CJ87" i="4"/>
  <c r="CK87" i="4" s="1"/>
  <c r="CL87" i="4" s="1"/>
  <c r="DN87" i="4"/>
  <c r="DO87" i="4" s="1"/>
  <c r="DP87" i="4" s="1"/>
  <c r="CV87" i="4"/>
  <c r="CW87" i="4" s="1"/>
  <c r="CX87" i="4" s="1"/>
  <c r="DB87" i="4"/>
  <c r="DC87" i="4" s="1"/>
  <c r="DD87" i="4" s="1"/>
  <c r="DG88" i="4"/>
  <c r="CI88" i="4"/>
  <c r="DA88" i="4"/>
  <c r="BK88" i="4"/>
  <c r="BQ88" i="4"/>
  <c r="DS88" i="4"/>
  <c r="CO88" i="4"/>
  <c r="BI88" i="4"/>
  <c r="CC88" i="4"/>
  <c r="DY88" i="4"/>
  <c r="BW88" i="4"/>
  <c r="DM88" i="4"/>
  <c r="CU88" i="4"/>
  <c r="BE91" i="4"/>
  <c r="BN86" i="4" l="1"/>
  <c r="BM87" i="4"/>
  <c r="BN87" i="4" s="1"/>
  <c r="BG90" i="4"/>
  <c r="BH90" i="4"/>
  <c r="BF91" i="4"/>
  <c r="DG89" i="4"/>
  <c r="CI89" i="4"/>
  <c r="CU89" i="4"/>
  <c r="DY89" i="4"/>
  <c r="BK89" i="4"/>
  <c r="DS89" i="4"/>
  <c r="BI89" i="4"/>
  <c r="BW89" i="4"/>
  <c r="CC89" i="4"/>
  <c r="CO89" i="4"/>
  <c r="DM89" i="4"/>
  <c r="DA89" i="4"/>
  <c r="BQ89" i="4"/>
  <c r="BE92" i="4"/>
  <c r="BX88" i="4"/>
  <c r="BY88" i="4" s="1"/>
  <c r="CJ88" i="4"/>
  <c r="CK88" i="4" s="1"/>
  <c r="CP88" i="4"/>
  <c r="CQ88" i="4" s="1"/>
  <c r="CV88" i="4"/>
  <c r="CW88" i="4" s="1"/>
  <c r="BL88" i="4"/>
  <c r="DZ88" i="4"/>
  <c r="EA88" i="4" s="1"/>
  <c r="CD88" i="4"/>
  <c r="CE88" i="4" s="1"/>
  <c r="DB88" i="4"/>
  <c r="DC88" i="4" s="1"/>
  <c r="DT88" i="4"/>
  <c r="DU88" i="4" s="1"/>
  <c r="DN88" i="4"/>
  <c r="DO88" i="4" s="1"/>
  <c r="DH88" i="4"/>
  <c r="DI88" i="4" s="1"/>
  <c r="BR88" i="4"/>
  <c r="BS88" i="4" s="1"/>
  <c r="BM88" i="4" l="1"/>
  <c r="BH91" i="4"/>
  <c r="BG91" i="4"/>
  <c r="BF92" i="4"/>
  <c r="CP89" i="4"/>
  <c r="CQ89" i="4" s="1"/>
  <c r="CR89" i="4" s="1"/>
  <c r="CR88" i="4" s="1"/>
  <c r="DZ89" i="4"/>
  <c r="EA89" i="4" s="1"/>
  <c r="EB89" i="4" s="1"/>
  <c r="EB88" i="4" s="1"/>
  <c r="DT89" i="4"/>
  <c r="DU89" i="4" s="1"/>
  <c r="DV89" i="4" s="1"/>
  <c r="DV88" i="4" s="1"/>
  <c r="CD89" i="4"/>
  <c r="CE89" i="4" s="1"/>
  <c r="CF89" i="4" s="1"/>
  <c r="CF88" i="4" s="1"/>
  <c r="BL89" i="4"/>
  <c r="DN89" i="4"/>
  <c r="DO89" i="4" s="1"/>
  <c r="DP89" i="4" s="1"/>
  <c r="DP88" i="4" s="1"/>
  <c r="CV89" i="4"/>
  <c r="CW89" i="4" s="1"/>
  <c r="CX89" i="4" s="1"/>
  <c r="CX88" i="4" s="1"/>
  <c r="DH89" i="4"/>
  <c r="DI89" i="4" s="1"/>
  <c r="DJ89" i="4" s="1"/>
  <c r="DJ88" i="4" s="1"/>
  <c r="CJ89" i="4"/>
  <c r="CK89" i="4" s="1"/>
  <c r="CL89" i="4" s="1"/>
  <c r="CL88" i="4" s="1"/>
  <c r="BX89" i="4"/>
  <c r="BY89" i="4" s="1"/>
  <c r="BZ89" i="4" s="1"/>
  <c r="BZ88" i="4" s="1"/>
  <c r="BR89" i="4"/>
  <c r="BS89" i="4" s="1"/>
  <c r="BT89" i="4" s="1"/>
  <c r="BT88" i="4" s="1"/>
  <c r="DB89" i="4"/>
  <c r="DC89" i="4" s="1"/>
  <c r="DD89" i="4" s="1"/>
  <c r="DD88" i="4" s="1"/>
  <c r="CU90" i="4"/>
  <c r="DM90" i="4"/>
  <c r="CI90" i="4"/>
  <c r="CC90" i="4"/>
  <c r="DG90" i="4"/>
  <c r="CO90" i="4"/>
  <c r="BI90" i="4"/>
  <c r="BK90" i="4"/>
  <c r="DY90" i="4"/>
  <c r="DA90" i="4"/>
  <c r="BQ90" i="4"/>
  <c r="BW90" i="4"/>
  <c r="DS90" i="4"/>
  <c r="BE93" i="4"/>
  <c r="BM89" i="4" l="1"/>
  <c r="BN89" i="4" s="1"/>
  <c r="BG92" i="4"/>
  <c r="BH92" i="4"/>
  <c r="BF93" i="4"/>
  <c r="DT90" i="4"/>
  <c r="DU90" i="4" s="1"/>
  <c r="DV90" i="4" s="1"/>
  <c r="BR90" i="4"/>
  <c r="BS90" i="4" s="1"/>
  <c r="BT90" i="4" s="1"/>
  <c r="CD90" i="4"/>
  <c r="CE90" i="4" s="1"/>
  <c r="CF90" i="4" s="1"/>
  <c r="DH90" i="4"/>
  <c r="DI90" i="4" s="1"/>
  <c r="DJ90" i="4" s="1"/>
  <c r="CJ90" i="4"/>
  <c r="CK90" i="4" s="1"/>
  <c r="CL90" i="4" s="1"/>
  <c r="BX90" i="4"/>
  <c r="BY90" i="4" s="1"/>
  <c r="BZ90" i="4" s="1"/>
  <c r="DB90" i="4"/>
  <c r="DC90" i="4" s="1"/>
  <c r="DD90" i="4" s="1"/>
  <c r="DZ90" i="4"/>
  <c r="EA90" i="4" s="1"/>
  <c r="EB90" i="4" s="1"/>
  <c r="DN90" i="4"/>
  <c r="DO90" i="4" s="1"/>
  <c r="DP90" i="4" s="1"/>
  <c r="CP90" i="4"/>
  <c r="CQ90" i="4" s="1"/>
  <c r="CR90" i="4" s="1"/>
  <c r="CV90" i="4"/>
  <c r="CW90" i="4" s="1"/>
  <c r="CX90" i="4" s="1"/>
  <c r="BL90" i="4"/>
  <c r="BE94" i="4"/>
  <c r="CI91" i="4"/>
  <c r="DS91" i="4"/>
  <c r="DG91" i="4"/>
  <c r="BW91" i="4"/>
  <c r="BK91" i="4"/>
  <c r="DA91" i="4"/>
  <c r="BQ91" i="4"/>
  <c r="CO91" i="4"/>
  <c r="CC91" i="4"/>
  <c r="BI91" i="4"/>
  <c r="DY91" i="4"/>
  <c r="DM91" i="4"/>
  <c r="CU91" i="4"/>
  <c r="BN88" i="4" l="1"/>
  <c r="BM90" i="4"/>
  <c r="BN90" i="4" s="1"/>
  <c r="BG93" i="4"/>
  <c r="BH93" i="4"/>
  <c r="BF94" i="4"/>
  <c r="BR91" i="4"/>
  <c r="BS91" i="4" s="1"/>
  <c r="BT91" i="4" s="1"/>
  <c r="CP91" i="4"/>
  <c r="CQ91" i="4" s="1"/>
  <c r="CR91" i="4" s="1"/>
  <c r="BX91" i="4"/>
  <c r="BY91" i="4" s="1"/>
  <c r="BZ91" i="4" s="1"/>
  <c r="CV91" i="4"/>
  <c r="CW91" i="4" s="1"/>
  <c r="CX91" i="4" s="1"/>
  <c r="DZ91" i="4"/>
  <c r="EA91" i="4" s="1"/>
  <c r="EB91" i="4" s="1"/>
  <c r="BL91" i="4"/>
  <c r="CJ91" i="4"/>
  <c r="CK91" i="4" s="1"/>
  <c r="CL91" i="4" s="1"/>
  <c r="DN91" i="4"/>
  <c r="DO91" i="4" s="1"/>
  <c r="DP91" i="4" s="1"/>
  <c r="DB91" i="4"/>
  <c r="DC91" i="4" s="1"/>
  <c r="DD91" i="4" s="1"/>
  <c r="DH91" i="4"/>
  <c r="DI91" i="4" s="1"/>
  <c r="DJ91" i="4" s="1"/>
  <c r="CD91" i="4"/>
  <c r="CE91" i="4" s="1"/>
  <c r="CF91" i="4" s="1"/>
  <c r="DT91" i="4"/>
  <c r="DU91" i="4" s="1"/>
  <c r="DV91" i="4" s="1"/>
  <c r="BQ92" i="4"/>
  <c r="BW92" i="4"/>
  <c r="BI92" i="4"/>
  <c r="CC92" i="4"/>
  <c r="CI92" i="4"/>
  <c r="BK92" i="4"/>
  <c r="DM92" i="4"/>
  <c r="DY92" i="4"/>
  <c r="DS92" i="4"/>
  <c r="CU92" i="4"/>
  <c r="DA92" i="4"/>
  <c r="DG92" i="4"/>
  <c r="CO92" i="4"/>
  <c r="BE95" i="4"/>
  <c r="BM91" i="4" l="1"/>
  <c r="BN91" i="4" s="1"/>
  <c r="BG94" i="4"/>
  <c r="BH94" i="4"/>
  <c r="BF95" i="4"/>
  <c r="DG93" i="4"/>
  <c r="CU93" i="4"/>
  <c r="DS93" i="4"/>
  <c r="BQ93" i="4"/>
  <c r="BK93" i="4"/>
  <c r="DA93" i="4"/>
  <c r="CI93" i="4"/>
  <c r="DY93" i="4"/>
  <c r="BI93" i="4"/>
  <c r="BW93" i="4"/>
  <c r="DM93" i="4"/>
  <c r="CO93" i="4"/>
  <c r="CC93" i="4"/>
  <c r="BE96" i="4"/>
  <c r="DH92" i="4"/>
  <c r="DI92" i="4" s="1"/>
  <c r="DJ92" i="4" s="1"/>
  <c r="BR92" i="4"/>
  <c r="BS92" i="4" s="1"/>
  <c r="BT92" i="4" s="1"/>
  <c r="DT92" i="4"/>
  <c r="DU92" i="4" s="1"/>
  <c r="DV92" i="4" s="1"/>
  <c r="CD92" i="4"/>
  <c r="CE92" i="4" s="1"/>
  <c r="CF92" i="4" s="1"/>
  <c r="CV92" i="4"/>
  <c r="CW92" i="4" s="1"/>
  <c r="CX92" i="4" s="1"/>
  <c r="DZ92" i="4"/>
  <c r="EA92" i="4" s="1"/>
  <c r="EB92" i="4" s="1"/>
  <c r="DN92" i="4"/>
  <c r="DO92" i="4" s="1"/>
  <c r="DP92" i="4" s="1"/>
  <c r="BX92" i="4"/>
  <c r="BY92" i="4" s="1"/>
  <c r="BZ92" i="4" s="1"/>
  <c r="CJ92" i="4"/>
  <c r="CK92" i="4" s="1"/>
  <c r="CL92" i="4" s="1"/>
  <c r="DB92" i="4"/>
  <c r="DC92" i="4" s="1"/>
  <c r="DD92" i="4" s="1"/>
  <c r="CP92" i="4"/>
  <c r="CQ92" i="4" s="1"/>
  <c r="CR92" i="4" s="1"/>
  <c r="BL92" i="4"/>
  <c r="BM92" i="4" l="1"/>
  <c r="BH95" i="4"/>
  <c r="BG95" i="4"/>
  <c r="BF96" i="4"/>
  <c r="CD93" i="4"/>
  <c r="CE93" i="4" s="1"/>
  <c r="CF93" i="4" s="1"/>
  <c r="CP93" i="4"/>
  <c r="CQ93" i="4" s="1"/>
  <c r="CR93" i="4" s="1"/>
  <c r="DZ93" i="4"/>
  <c r="EA93" i="4" s="1"/>
  <c r="EB93" i="4" s="1"/>
  <c r="BL93" i="4"/>
  <c r="CV93" i="4"/>
  <c r="CW93" i="4" s="1"/>
  <c r="CX93" i="4" s="1"/>
  <c r="DN93" i="4"/>
  <c r="DO93" i="4" s="1"/>
  <c r="DP93" i="4" s="1"/>
  <c r="BX93" i="4"/>
  <c r="BY93" i="4" s="1"/>
  <c r="BZ93" i="4" s="1"/>
  <c r="DT93" i="4"/>
  <c r="DU93" i="4" s="1"/>
  <c r="DV93" i="4" s="1"/>
  <c r="CJ93" i="4"/>
  <c r="CK93" i="4" s="1"/>
  <c r="CL93" i="4" s="1"/>
  <c r="DH93" i="4"/>
  <c r="DI93" i="4" s="1"/>
  <c r="DJ93" i="4" s="1"/>
  <c r="DB93" i="4"/>
  <c r="DC93" i="4" s="1"/>
  <c r="DD93" i="4" s="1"/>
  <c r="BR93" i="4"/>
  <c r="BS93" i="4" s="1"/>
  <c r="BT93" i="4" s="1"/>
  <c r="DM94" i="4"/>
  <c r="DY94" i="4"/>
  <c r="BQ94" i="4"/>
  <c r="DA94" i="4"/>
  <c r="DS94" i="4"/>
  <c r="BK94" i="4"/>
  <c r="CO94" i="4"/>
  <c r="CC94" i="4"/>
  <c r="CI94" i="4"/>
  <c r="BW94" i="4"/>
  <c r="DG94" i="4"/>
  <c r="CU94" i="4"/>
  <c r="BI94" i="4"/>
  <c r="BE97" i="4"/>
  <c r="BN92" i="4" l="1"/>
  <c r="BM93" i="4"/>
  <c r="BH96" i="4"/>
  <c r="BG96" i="4"/>
  <c r="BF97" i="4"/>
  <c r="DS95" i="4"/>
  <c r="DG95" i="4"/>
  <c r="BK95" i="4"/>
  <c r="BW95" i="4"/>
  <c r="CO95" i="4"/>
  <c r="CI95" i="4"/>
  <c r="BQ95" i="4"/>
  <c r="BI95" i="4"/>
  <c r="DA95" i="4"/>
  <c r="CC95" i="4"/>
  <c r="DM95" i="4"/>
  <c r="DY95" i="4"/>
  <c r="CU95" i="4"/>
  <c r="BE98" i="4"/>
  <c r="CD94" i="4"/>
  <c r="CE94" i="4" s="1"/>
  <c r="CF94" i="4" s="1"/>
  <c r="BR94" i="4"/>
  <c r="BS94" i="4" s="1"/>
  <c r="BT94" i="4" s="1"/>
  <c r="DH94" i="4"/>
  <c r="DI94" i="4" s="1"/>
  <c r="DJ94" i="4" s="1"/>
  <c r="DB94" i="4"/>
  <c r="DC94" i="4" s="1"/>
  <c r="DD94" i="4" s="1"/>
  <c r="DZ94" i="4"/>
  <c r="EA94" i="4" s="1"/>
  <c r="EB94" i="4" s="1"/>
  <c r="DT94" i="4"/>
  <c r="DU94" i="4" s="1"/>
  <c r="DV94" i="4" s="1"/>
  <c r="CP94" i="4"/>
  <c r="CQ94" i="4" s="1"/>
  <c r="CR94" i="4" s="1"/>
  <c r="BL94" i="4"/>
  <c r="CV94" i="4"/>
  <c r="CW94" i="4" s="1"/>
  <c r="CX94" i="4" s="1"/>
  <c r="CJ94" i="4"/>
  <c r="CK94" i="4" s="1"/>
  <c r="CL94" i="4" s="1"/>
  <c r="BX94" i="4"/>
  <c r="BY94" i="4" s="1"/>
  <c r="BZ94" i="4" s="1"/>
  <c r="DN94" i="4"/>
  <c r="DO94" i="4" s="1"/>
  <c r="DP94" i="4" s="1"/>
  <c r="BN93" i="4" l="1"/>
  <c r="BM94" i="4"/>
  <c r="BN94" i="4" s="1"/>
  <c r="BG97" i="4"/>
  <c r="BH97" i="4"/>
  <c r="BF98" i="4"/>
  <c r="DH95" i="4"/>
  <c r="DI95" i="4" s="1"/>
  <c r="DJ95" i="4" s="1"/>
  <c r="BX95" i="4"/>
  <c r="BY95" i="4" s="1"/>
  <c r="BZ95" i="4" s="1"/>
  <c r="BR95" i="4"/>
  <c r="BS95" i="4" s="1"/>
  <c r="BT95" i="4" s="1"/>
  <c r="BL95" i="4"/>
  <c r="CP95" i="4"/>
  <c r="CQ95" i="4" s="1"/>
  <c r="CR95" i="4" s="1"/>
  <c r="DZ95" i="4"/>
  <c r="EA95" i="4" s="1"/>
  <c r="EB95" i="4" s="1"/>
  <c r="CD95" i="4"/>
  <c r="CE95" i="4" s="1"/>
  <c r="CF95" i="4" s="1"/>
  <c r="DB95" i="4"/>
  <c r="DC95" i="4" s="1"/>
  <c r="DD95" i="4" s="1"/>
  <c r="CJ95" i="4"/>
  <c r="CK95" i="4" s="1"/>
  <c r="CL95" i="4" s="1"/>
  <c r="CV95" i="4"/>
  <c r="CW95" i="4" s="1"/>
  <c r="CX95" i="4" s="1"/>
  <c r="DT95" i="4"/>
  <c r="DU95" i="4" s="1"/>
  <c r="DV95" i="4" s="1"/>
  <c r="DN95" i="4"/>
  <c r="DO95" i="4" s="1"/>
  <c r="DP95" i="4" s="1"/>
  <c r="DS96" i="4"/>
  <c r="CC96" i="4"/>
  <c r="DA96" i="4"/>
  <c r="DM96" i="4"/>
  <c r="CO96" i="4"/>
  <c r="CI96" i="4"/>
  <c r="DG96" i="4"/>
  <c r="BW96" i="4"/>
  <c r="CU96" i="4"/>
  <c r="BK96" i="4"/>
  <c r="BQ96" i="4"/>
  <c r="DY96" i="4"/>
  <c r="BI96" i="4"/>
  <c r="BE99" i="4"/>
  <c r="BM95" i="4" l="1"/>
  <c r="BG98" i="4"/>
  <c r="BH98" i="4"/>
  <c r="BF99" i="4"/>
  <c r="BE100" i="4"/>
  <c r="BQ97" i="4"/>
  <c r="DA97" i="4"/>
  <c r="BI97" i="4"/>
  <c r="CI97" i="4"/>
  <c r="DG97" i="4"/>
  <c r="DY97" i="4"/>
  <c r="CC97" i="4"/>
  <c r="CU97" i="4"/>
  <c r="DM97" i="4"/>
  <c r="BK97" i="4"/>
  <c r="BW97" i="4"/>
  <c r="DS97" i="4"/>
  <c r="CO97" i="4"/>
  <c r="BL96" i="4"/>
  <c r="DB96" i="4"/>
  <c r="DC96" i="4" s="1"/>
  <c r="DD96" i="4" s="1"/>
  <c r="CV96" i="4"/>
  <c r="CW96" i="4" s="1"/>
  <c r="CX96" i="4" s="1"/>
  <c r="DZ96" i="4"/>
  <c r="EA96" i="4" s="1"/>
  <c r="EB96" i="4" s="1"/>
  <c r="CD96" i="4"/>
  <c r="CE96" i="4" s="1"/>
  <c r="CF96" i="4" s="1"/>
  <c r="DT96" i="4"/>
  <c r="DU96" i="4" s="1"/>
  <c r="DV96" i="4" s="1"/>
  <c r="BR96" i="4"/>
  <c r="BS96" i="4" s="1"/>
  <c r="BT96" i="4" s="1"/>
  <c r="CJ96" i="4"/>
  <c r="CK96" i="4" s="1"/>
  <c r="CL96" i="4" s="1"/>
  <c r="DH96" i="4"/>
  <c r="DI96" i="4" s="1"/>
  <c r="DJ96" i="4" s="1"/>
  <c r="DN96" i="4"/>
  <c r="DO96" i="4" s="1"/>
  <c r="DP96" i="4" s="1"/>
  <c r="BX96" i="4"/>
  <c r="BY96" i="4" s="1"/>
  <c r="BZ96" i="4" s="1"/>
  <c r="CP96" i="4"/>
  <c r="CQ96" i="4" s="1"/>
  <c r="CR96" i="4" s="1"/>
  <c r="BN95" i="4" l="1"/>
  <c r="BM96" i="4"/>
  <c r="BN96" i="4" s="1"/>
  <c r="BG99" i="4"/>
  <c r="BH99" i="4"/>
  <c r="BF100" i="4"/>
  <c r="DT97" i="4"/>
  <c r="DU97" i="4" s="1"/>
  <c r="DV97" i="4" s="1"/>
  <c r="DZ97" i="4"/>
  <c r="EA97" i="4" s="1"/>
  <c r="EB97" i="4" s="1"/>
  <c r="DH97" i="4"/>
  <c r="DI97" i="4" s="1"/>
  <c r="DJ97" i="4" s="1"/>
  <c r="CD97" i="4"/>
  <c r="CE97" i="4" s="1"/>
  <c r="CF97" i="4" s="1"/>
  <c r="CJ97" i="4"/>
  <c r="CK97" i="4" s="1"/>
  <c r="CL97" i="4" s="1"/>
  <c r="BX97" i="4"/>
  <c r="BY97" i="4" s="1"/>
  <c r="BZ97" i="4" s="1"/>
  <c r="DB97" i="4"/>
  <c r="DC97" i="4" s="1"/>
  <c r="DD97" i="4" s="1"/>
  <c r="CP97" i="4"/>
  <c r="CQ97" i="4" s="1"/>
  <c r="CR97" i="4" s="1"/>
  <c r="BL97" i="4"/>
  <c r="BR97" i="4"/>
  <c r="BS97" i="4" s="1"/>
  <c r="BT97" i="4" s="1"/>
  <c r="CV97" i="4"/>
  <c r="CW97" i="4" s="1"/>
  <c r="CX97" i="4" s="1"/>
  <c r="DN97" i="4"/>
  <c r="DO97" i="4" s="1"/>
  <c r="DP97" i="4" s="1"/>
  <c r="BE101" i="4"/>
  <c r="DA98" i="4"/>
  <c r="BI98" i="4"/>
  <c r="DG98" i="4"/>
  <c r="CU98" i="4"/>
  <c r="CI98" i="4"/>
  <c r="BK98" i="4"/>
  <c r="BQ98" i="4"/>
  <c r="CO98" i="4"/>
  <c r="BW98" i="4"/>
  <c r="CC98" i="4"/>
  <c r="DS98" i="4"/>
  <c r="DM98" i="4"/>
  <c r="DY98" i="4"/>
  <c r="BM97" i="4" l="1"/>
  <c r="BN97" i="4" s="1"/>
  <c r="BG100" i="4"/>
  <c r="BH100" i="4"/>
  <c r="BF101" i="4"/>
  <c r="CO99" i="4"/>
  <c r="DY99" i="4"/>
  <c r="BI99" i="4"/>
  <c r="CC99" i="4"/>
  <c r="DA99" i="4"/>
  <c r="BW99" i="4"/>
  <c r="DG99" i="4"/>
  <c r="BQ99" i="4"/>
  <c r="BK99" i="4"/>
  <c r="DS99" i="4"/>
  <c r="CI99" i="4"/>
  <c r="DM99" i="4"/>
  <c r="CU99" i="4"/>
  <c r="DH98" i="4"/>
  <c r="DI98" i="4" s="1"/>
  <c r="DJ98" i="4" s="1"/>
  <c r="DZ98" i="4"/>
  <c r="EA98" i="4" s="1"/>
  <c r="EB98" i="4" s="1"/>
  <c r="DN98" i="4"/>
  <c r="DO98" i="4" s="1"/>
  <c r="DP98" i="4" s="1"/>
  <c r="CP98" i="4"/>
  <c r="CQ98" i="4" s="1"/>
  <c r="CR98" i="4" s="1"/>
  <c r="CJ98" i="4"/>
  <c r="CK98" i="4" s="1"/>
  <c r="CL98" i="4" s="1"/>
  <c r="CV98" i="4"/>
  <c r="CW98" i="4" s="1"/>
  <c r="CX98" i="4" s="1"/>
  <c r="BR98" i="4"/>
  <c r="BS98" i="4" s="1"/>
  <c r="BT98" i="4" s="1"/>
  <c r="BL98" i="4"/>
  <c r="CD98" i="4"/>
  <c r="CE98" i="4" s="1"/>
  <c r="CF98" i="4" s="1"/>
  <c r="DT98" i="4"/>
  <c r="DU98" i="4" s="1"/>
  <c r="DV98" i="4" s="1"/>
  <c r="BX98" i="4"/>
  <c r="BY98" i="4" s="1"/>
  <c r="BZ98" i="4" s="1"/>
  <c r="DB98" i="4"/>
  <c r="DC98" i="4" s="1"/>
  <c r="DD98" i="4" s="1"/>
  <c r="BE102" i="4"/>
  <c r="BM98" i="4" l="1"/>
  <c r="BN98" i="4" s="1"/>
  <c r="BH101" i="4"/>
  <c r="BG101" i="4"/>
  <c r="BF102" i="4"/>
  <c r="BE103" i="4"/>
  <c r="CJ99" i="4"/>
  <c r="CK99" i="4" s="1"/>
  <c r="CL99" i="4" s="1"/>
  <c r="CV99" i="4"/>
  <c r="CW99" i="4" s="1"/>
  <c r="CX99" i="4" s="1"/>
  <c r="BL99" i="4"/>
  <c r="BR99" i="4"/>
  <c r="BS99" i="4" s="1"/>
  <c r="BT99" i="4" s="1"/>
  <c r="CD99" i="4"/>
  <c r="CE99" i="4" s="1"/>
  <c r="CF99" i="4" s="1"/>
  <c r="BX99" i="4"/>
  <c r="BY99" i="4" s="1"/>
  <c r="BZ99" i="4" s="1"/>
  <c r="DZ99" i="4"/>
  <c r="EA99" i="4" s="1"/>
  <c r="EB99" i="4" s="1"/>
  <c r="DH99" i="4"/>
  <c r="DI99" i="4" s="1"/>
  <c r="DJ99" i="4" s="1"/>
  <c r="CP99" i="4"/>
  <c r="CQ99" i="4" s="1"/>
  <c r="CR99" i="4" s="1"/>
  <c r="DT99" i="4"/>
  <c r="DU99" i="4" s="1"/>
  <c r="DV99" i="4" s="1"/>
  <c r="DB99" i="4"/>
  <c r="DC99" i="4" s="1"/>
  <c r="DD99" i="4" s="1"/>
  <c r="DN99" i="4"/>
  <c r="DO99" i="4" s="1"/>
  <c r="DP99" i="4" s="1"/>
  <c r="CI100" i="4"/>
  <c r="CC100" i="4"/>
  <c r="DA100" i="4"/>
  <c r="BQ100" i="4"/>
  <c r="DS100" i="4"/>
  <c r="CU100" i="4"/>
  <c r="CO100" i="4"/>
  <c r="DY100" i="4"/>
  <c r="BI100" i="4"/>
  <c r="BW100" i="4"/>
  <c r="DG100" i="4"/>
  <c r="DM100" i="4"/>
  <c r="BK100" i="4"/>
  <c r="BM99" i="4" l="1"/>
  <c r="BG102" i="4"/>
  <c r="BH102" i="4"/>
  <c r="BF103" i="4"/>
  <c r="DN100" i="4"/>
  <c r="DO100" i="4" s="1"/>
  <c r="DP100" i="4" s="1"/>
  <c r="BL100" i="4"/>
  <c r="DH100" i="4"/>
  <c r="DI100" i="4" s="1"/>
  <c r="DJ100" i="4" s="1"/>
  <c r="CP100" i="4"/>
  <c r="CQ100" i="4" s="1"/>
  <c r="CR100" i="4" s="1"/>
  <c r="CV100" i="4"/>
  <c r="CW100" i="4" s="1"/>
  <c r="CX100" i="4" s="1"/>
  <c r="BX100" i="4"/>
  <c r="BY100" i="4" s="1"/>
  <c r="BZ100" i="4" s="1"/>
  <c r="BR100" i="4"/>
  <c r="BS100" i="4" s="1"/>
  <c r="BT100" i="4" s="1"/>
  <c r="DZ100" i="4"/>
  <c r="EA100" i="4" s="1"/>
  <c r="EB100" i="4" s="1"/>
  <c r="CD100" i="4"/>
  <c r="CE100" i="4" s="1"/>
  <c r="CF100" i="4" s="1"/>
  <c r="CJ100" i="4"/>
  <c r="CK100" i="4" s="1"/>
  <c r="CL100" i="4" s="1"/>
  <c r="DT100" i="4"/>
  <c r="DU100" i="4" s="1"/>
  <c r="DV100" i="4" s="1"/>
  <c r="DB100" i="4"/>
  <c r="DC100" i="4" s="1"/>
  <c r="DD100" i="4" s="1"/>
  <c r="CI101" i="4"/>
  <c r="BK101" i="4"/>
  <c r="DA101" i="4"/>
  <c r="BW101" i="4"/>
  <c r="CO101" i="4"/>
  <c r="DS101" i="4"/>
  <c r="CU101" i="4"/>
  <c r="CC101" i="4"/>
  <c r="DG101" i="4"/>
  <c r="DM101" i="4"/>
  <c r="BQ101" i="4"/>
  <c r="BI101" i="4"/>
  <c r="DY101" i="4"/>
  <c r="BE104" i="4"/>
  <c r="BN99" i="4" l="1"/>
  <c r="BM100" i="4"/>
  <c r="BN100" i="4" s="1"/>
  <c r="BG103" i="4"/>
  <c r="BH103" i="4"/>
  <c r="BF104" i="4"/>
  <c r="CP101" i="4"/>
  <c r="CQ101" i="4" s="1"/>
  <c r="CR101" i="4" s="1"/>
  <c r="BL101" i="4"/>
  <c r="DH101" i="4"/>
  <c r="DI101" i="4" s="1"/>
  <c r="DJ101" i="4" s="1"/>
  <c r="CJ101" i="4"/>
  <c r="CK101" i="4" s="1"/>
  <c r="CL101" i="4" s="1"/>
  <c r="BX101" i="4"/>
  <c r="BY101" i="4" s="1"/>
  <c r="BZ101" i="4" s="1"/>
  <c r="DZ101" i="4"/>
  <c r="EA101" i="4" s="1"/>
  <c r="EB101" i="4" s="1"/>
  <c r="CV101" i="4"/>
  <c r="CW101" i="4" s="1"/>
  <c r="CX101" i="4" s="1"/>
  <c r="CD101" i="4"/>
  <c r="CE101" i="4" s="1"/>
  <c r="CF101" i="4" s="1"/>
  <c r="DN101" i="4"/>
  <c r="DO101" i="4" s="1"/>
  <c r="DP101" i="4" s="1"/>
  <c r="BR101" i="4"/>
  <c r="BS101" i="4" s="1"/>
  <c r="BT101" i="4" s="1"/>
  <c r="DT101" i="4"/>
  <c r="DU101" i="4" s="1"/>
  <c r="DV101" i="4" s="1"/>
  <c r="DB101" i="4"/>
  <c r="DC101" i="4" s="1"/>
  <c r="DD101" i="4" s="1"/>
  <c r="BE105" i="4"/>
  <c r="CC102" i="4"/>
  <c r="DM102" i="4"/>
  <c r="CI102" i="4"/>
  <c r="BQ102" i="4"/>
  <c r="DY102" i="4"/>
  <c r="DA102" i="4"/>
  <c r="BK102" i="4"/>
  <c r="CU102" i="4"/>
  <c r="CO102" i="4"/>
  <c r="BI102" i="4"/>
  <c r="BW102" i="4"/>
  <c r="DG102" i="4"/>
  <c r="DS102" i="4"/>
  <c r="BM101" i="4" l="1"/>
  <c r="BG104" i="4"/>
  <c r="BH104" i="4"/>
  <c r="BF105" i="4"/>
  <c r="DY103" i="4"/>
  <c r="DM103" i="4"/>
  <c r="BK103" i="4"/>
  <c r="BW103" i="4"/>
  <c r="BI103" i="4"/>
  <c r="CC103" i="4"/>
  <c r="CI103" i="4"/>
  <c r="DS103" i="4"/>
  <c r="CO103" i="4"/>
  <c r="DG103" i="4"/>
  <c r="CU103" i="4"/>
  <c r="DA103" i="4"/>
  <c r="BQ103" i="4"/>
  <c r="CJ102" i="4"/>
  <c r="CK102" i="4" s="1"/>
  <c r="CL102" i="4" s="1"/>
  <c r="DT102" i="4"/>
  <c r="DU102" i="4" s="1"/>
  <c r="DV102" i="4" s="1"/>
  <c r="CV102" i="4"/>
  <c r="CW102" i="4" s="1"/>
  <c r="CX102" i="4" s="1"/>
  <c r="DH102" i="4"/>
  <c r="DI102" i="4" s="1"/>
  <c r="DJ102" i="4" s="1"/>
  <c r="CD102" i="4"/>
  <c r="CE102" i="4" s="1"/>
  <c r="CF102" i="4" s="1"/>
  <c r="BR102" i="4"/>
  <c r="BS102" i="4" s="1"/>
  <c r="BT102" i="4" s="1"/>
  <c r="DN102" i="4"/>
  <c r="DO102" i="4" s="1"/>
  <c r="DP102" i="4" s="1"/>
  <c r="BX102" i="4"/>
  <c r="BY102" i="4" s="1"/>
  <c r="BZ102" i="4" s="1"/>
  <c r="DZ102" i="4"/>
  <c r="EA102" i="4" s="1"/>
  <c r="EB102" i="4" s="1"/>
  <c r="BL102" i="4"/>
  <c r="DB102" i="4"/>
  <c r="DC102" i="4" s="1"/>
  <c r="DD102" i="4" s="1"/>
  <c r="CP102" i="4"/>
  <c r="CQ102" i="4" s="1"/>
  <c r="CR102" i="4" s="1"/>
  <c r="BE106" i="4"/>
  <c r="BN101" i="4" l="1"/>
  <c r="BM102" i="4"/>
  <c r="BG105" i="4"/>
  <c r="BH105" i="4"/>
  <c r="BF106" i="4"/>
  <c r="DH103" i="4"/>
  <c r="DI103" i="4" s="1"/>
  <c r="DJ103" i="4" s="1"/>
  <c r="DB103" i="4"/>
  <c r="DC103" i="4" s="1"/>
  <c r="DD103" i="4" s="1"/>
  <c r="DT103" i="4"/>
  <c r="DU103" i="4" s="1"/>
  <c r="DV103" i="4" s="1"/>
  <c r="DN103" i="4"/>
  <c r="DO103" i="4" s="1"/>
  <c r="DP103" i="4" s="1"/>
  <c r="CV103" i="4"/>
  <c r="CW103" i="4" s="1"/>
  <c r="CX103" i="4" s="1"/>
  <c r="DZ103" i="4"/>
  <c r="EA103" i="4" s="1"/>
  <c r="EB103" i="4" s="1"/>
  <c r="BR103" i="4"/>
  <c r="BS103" i="4" s="1"/>
  <c r="BT103" i="4" s="1"/>
  <c r="CJ103" i="4"/>
  <c r="CK103" i="4" s="1"/>
  <c r="CL103" i="4" s="1"/>
  <c r="BX103" i="4"/>
  <c r="BY103" i="4" s="1"/>
  <c r="BZ103" i="4" s="1"/>
  <c r="CP103" i="4"/>
  <c r="CQ103" i="4" s="1"/>
  <c r="CR103" i="4" s="1"/>
  <c r="CD103" i="4"/>
  <c r="CE103" i="4" s="1"/>
  <c r="CF103" i="4" s="1"/>
  <c r="BL103" i="4"/>
  <c r="CC104" i="4"/>
  <c r="BW104" i="4"/>
  <c r="BQ104" i="4"/>
  <c r="DM104" i="4"/>
  <c r="CI104" i="4"/>
  <c r="DY104" i="4"/>
  <c r="DA104" i="4"/>
  <c r="DG104" i="4"/>
  <c r="DS104" i="4"/>
  <c r="CU104" i="4"/>
  <c r="BK104" i="4"/>
  <c r="BI104" i="4"/>
  <c r="CO104" i="4"/>
  <c r="BE107" i="4"/>
  <c r="BN102" i="4" l="1"/>
  <c r="BM103" i="4"/>
  <c r="BN103" i="4" s="1"/>
  <c r="BG106" i="4"/>
  <c r="BH106" i="4"/>
  <c r="BF107" i="4"/>
  <c r="CV104" i="4"/>
  <c r="CW104" i="4" s="1"/>
  <c r="CX104" i="4" s="1"/>
  <c r="DB104" i="4"/>
  <c r="DC104" i="4" s="1"/>
  <c r="DD104" i="4" s="1"/>
  <c r="DH104" i="4"/>
  <c r="DI104" i="4" s="1"/>
  <c r="DJ104" i="4" s="1"/>
  <c r="DT104" i="4"/>
  <c r="DU104" i="4" s="1"/>
  <c r="DV104" i="4" s="1"/>
  <c r="BL104" i="4"/>
  <c r="CJ104" i="4"/>
  <c r="CK104" i="4" s="1"/>
  <c r="CL104" i="4" s="1"/>
  <c r="CD104" i="4"/>
  <c r="CE104" i="4" s="1"/>
  <c r="CF104" i="4" s="1"/>
  <c r="CP104" i="4"/>
  <c r="CQ104" i="4" s="1"/>
  <c r="CR104" i="4" s="1"/>
  <c r="DN104" i="4"/>
  <c r="DO104" i="4" s="1"/>
  <c r="DP104" i="4" s="1"/>
  <c r="BR104" i="4"/>
  <c r="BS104" i="4" s="1"/>
  <c r="BT104" i="4" s="1"/>
  <c r="BX104" i="4"/>
  <c r="BY104" i="4" s="1"/>
  <c r="BZ104" i="4" s="1"/>
  <c r="DZ104" i="4"/>
  <c r="EA104" i="4" s="1"/>
  <c r="EB104" i="4" s="1"/>
  <c r="BW105" i="4"/>
  <c r="DS105" i="4"/>
  <c r="DM105" i="4"/>
  <c r="DG105" i="4"/>
  <c r="CU105" i="4"/>
  <c r="CO105" i="4"/>
  <c r="BQ105" i="4"/>
  <c r="BK105" i="4"/>
  <c r="DY105" i="4"/>
  <c r="DA105" i="4"/>
  <c r="BI105" i="4"/>
  <c r="CC105" i="4"/>
  <c r="CI105" i="4"/>
  <c r="BE108" i="4"/>
  <c r="BM104" i="4" l="1"/>
  <c r="BG107" i="4"/>
  <c r="BH107" i="4"/>
  <c r="BF108" i="4"/>
  <c r="DZ105" i="4"/>
  <c r="EA105" i="4" s="1"/>
  <c r="EB105" i="4" s="1"/>
  <c r="DT105" i="4"/>
  <c r="DU105" i="4" s="1"/>
  <c r="DV105" i="4" s="1"/>
  <c r="CJ105" i="4"/>
  <c r="CK105" i="4" s="1"/>
  <c r="CL105" i="4" s="1"/>
  <c r="BX105" i="4"/>
  <c r="BY105" i="4" s="1"/>
  <c r="BZ105" i="4" s="1"/>
  <c r="BL105" i="4"/>
  <c r="DB105" i="4"/>
  <c r="DC105" i="4" s="1"/>
  <c r="DD105" i="4" s="1"/>
  <c r="CP105" i="4"/>
  <c r="CQ105" i="4" s="1"/>
  <c r="CR105" i="4" s="1"/>
  <c r="DN105" i="4"/>
  <c r="DO105" i="4" s="1"/>
  <c r="DP105" i="4" s="1"/>
  <c r="DH105" i="4"/>
  <c r="DI105" i="4" s="1"/>
  <c r="DJ105" i="4" s="1"/>
  <c r="BR105" i="4"/>
  <c r="BS105" i="4" s="1"/>
  <c r="BT105" i="4" s="1"/>
  <c r="CD105" i="4"/>
  <c r="CE105" i="4" s="1"/>
  <c r="CF105" i="4" s="1"/>
  <c r="CV105" i="4"/>
  <c r="CW105" i="4" s="1"/>
  <c r="CX105" i="4" s="1"/>
  <c r="BK106" i="4"/>
  <c r="BW106" i="4"/>
  <c r="BI106" i="4"/>
  <c r="DY106" i="4"/>
  <c r="DM106" i="4"/>
  <c r="BQ106" i="4"/>
  <c r="DA106" i="4"/>
  <c r="CC106" i="4"/>
  <c r="DG106" i="4"/>
  <c r="CU106" i="4"/>
  <c r="CI106" i="4"/>
  <c r="CO106" i="4"/>
  <c r="DS106" i="4"/>
  <c r="BE109" i="4"/>
  <c r="BN104" i="4" l="1"/>
  <c r="BM105" i="4"/>
  <c r="BN105" i="4" s="1"/>
  <c r="BG108" i="4"/>
  <c r="BH108" i="4"/>
  <c r="BF109" i="4"/>
  <c r="DY107" i="4"/>
  <c r="BQ107" i="4"/>
  <c r="CO107" i="4"/>
  <c r="BI107" i="4"/>
  <c r="BK107" i="4"/>
  <c r="DM107" i="4"/>
  <c r="CI107" i="4"/>
  <c r="DA107" i="4"/>
  <c r="CU107" i="4"/>
  <c r="BW107" i="4"/>
  <c r="DS107" i="4"/>
  <c r="CC107" i="4"/>
  <c r="DG107" i="4"/>
  <c r="DN106" i="4"/>
  <c r="DO106" i="4" s="1"/>
  <c r="DP106" i="4" s="1"/>
  <c r="DT106" i="4"/>
  <c r="DU106" i="4" s="1"/>
  <c r="DV106" i="4" s="1"/>
  <c r="CV106" i="4"/>
  <c r="CW106" i="4" s="1"/>
  <c r="CX106" i="4" s="1"/>
  <c r="DB106" i="4"/>
  <c r="DC106" i="4" s="1"/>
  <c r="DD106" i="4" s="1"/>
  <c r="BL106" i="4"/>
  <c r="DZ106" i="4"/>
  <c r="EA106" i="4" s="1"/>
  <c r="EB106" i="4" s="1"/>
  <c r="CD106" i="4"/>
  <c r="CE106" i="4" s="1"/>
  <c r="CF106" i="4" s="1"/>
  <c r="BR106" i="4"/>
  <c r="BS106" i="4" s="1"/>
  <c r="BT106" i="4" s="1"/>
  <c r="CP106" i="4"/>
  <c r="CQ106" i="4" s="1"/>
  <c r="CR106" i="4" s="1"/>
  <c r="BX106" i="4"/>
  <c r="BY106" i="4" s="1"/>
  <c r="BZ106" i="4" s="1"/>
  <c r="CJ106" i="4"/>
  <c r="CK106" i="4" s="1"/>
  <c r="CL106" i="4" s="1"/>
  <c r="DH106" i="4"/>
  <c r="DI106" i="4" s="1"/>
  <c r="DJ106" i="4" s="1"/>
  <c r="BE110" i="4"/>
  <c r="BM106" i="4" l="1"/>
  <c r="BH109" i="4"/>
  <c r="BG109" i="4"/>
  <c r="BF110" i="4"/>
  <c r="BE111" i="4"/>
  <c r="DN107" i="4"/>
  <c r="DO107" i="4" s="1"/>
  <c r="DT107" i="4"/>
  <c r="DU107" i="4" s="1"/>
  <c r="BX107" i="4"/>
  <c r="BY107" i="4" s="1"/>
  <c r="CD107" i="4"/>
  <c r="CE107" i="4" s="1"/>
  <c r="DZ107" i="4"/>
  <c r="EA107" i="4" s="1"/>
  <c r="BL107" i="4"/>
  <c r="CJ107" i="4"/>
  <c r="CK107" i="4" s="1"/>
  <c r="BR107" i="4"/>
  <c r="BS107" i="4" s="1"/>
  <c r="CV107" i="4"/>
  <c r="CW107" i="4" s="1"/>
  <c r="DB107" i="4"/>
  <c r="DC107" i="4" s="1"/>
  <c r="CP107" i="4"/>
  <c r="CQ107" i="4" s="1"/>
  <c r="DH107" i="4"/>
  <c r="DI107" i="4" s="1"/>
  <c r="CC108" i="4"/>
  <c r="CI108" i="4"/>
  <c r="DG108" i="4"/>
  <c r="DY108" i="4"/>
  <c r="DA108" i="4"/>
  <c r="DS108" i="4"/>
  <c r="BQ108" i="4"/>
  <c r="BI108" i="4"/>
  <c r="BK108" i="4"/>
  <c r="DM108" i="4"/>
  <c r="BW108" i="4"/>
  <c r="CO108" i="4"/>
  <c r="CU108" i="4"/>
  <c r="BN106" i="4" l="1"/>
  <c r="BM107" i="4"/>
  <c r="BG110" i="4"/>
  <c r="BH110" i="4"/>
  <c r="BF111" i="4"/>
  <c r="DN108" i="4"/>
  <c r="DO108" i="4" s="1"/>
  <c r="DP108" i="4" s="1"/>
  <c r="DP107" i="4" s="1"/>
  <c r="BL108" i="4"/>
  <c r="BX108" i="4"/>
  <c r="BY108" i="4" s="1"/>
  <c r="BZ108" i="4" s="1"/>
  <c r="BZ107" i="4" s="1"/>
  <c r="CV108" i="4"/>
  <c r="CW108" i="4" s="1"/>
  <c r="CX108" i="4" s="1"/>
  <c r="CX107" i="4" s="1"/>
  <c r="CJ108" i="4"/>
  <c r="CK108" i="4" s="1"/>
  <c r="CL108" i="4" s="1"/>
  <c r="CL107" i="4" s="1"/>
  <c r="DH108" i="4"/>
  <c r="DI108" i="4" s="1"/>
  <c r="DJ108" i="4" s="1"/>
  <c r="DJ107" i="4" s="1"/>
  <c r="CD108" i="4"/>
  <c r="CE108" i="4" s="1"/>
  <c r="CF108" i="4" s="1"/>
  <c r="CF107" i="4" s="1"/>
  <c r="DZ108" i="4"/>
  <c r="EA108" i="4" s="1"/>
  <c r="EB108" i="4" s="1"/>
  <c r="EB107" i="4" s="1"/>
  <c r="DB108" i="4"/>
  <c r="DC108" i="4" s="1"/>
  <c r="DD108" i="4" s="1"/>
  <c r="DD107" i="4" s="1"/>
  <c r="BR108" i="4"/>
  <c r="BS108" i="4" s="1"/>
  <c r="BT108" i="4" s="1"/>
  <c r="BT107" i="4" s="1"/>
  <c r="DT108" i="4"/>
  <c r="DU108" i="4" s="1"/>
  <c r="DV108" i="4" s="1"/>
  <c r="DV107" i="4" s="1"/>
  <c r="CP108" i="4"/>
  <c r="CQ108" i="4" s="1"/>
  <c r="CR108" i="4" s="1"/>
  <c r="CR107" i="4" s="1"/>
  <c r="BE112" i="4"/>
  <c r="DM109" i="4"/>
  <c r="BI109" i="4"/>
  <c r="DY109" i="4"/>
  <c r="BW109" i="4"/>
  <c r="DA109" i="4"/>
  <c r="DG109" i="4"/>
  <c r="CI109" i="4"/>
  <c r="BK109" i="4"/>
  <c r="BQ109" i="4"/>
  <c r="CO109" i="4"/>
  <c r="CC109" i="4"/>
  <c r="CU109" i="4"/>
  <c r="DS109" i="4"/>
  <c r="BM108" i="4" l="1"/>
  <c r="BN108" i="4" s="1"/>
  <c r="BG111" i="4"/>
  <c r="BF112" i="4"/>
  <c r="BH111" i="4"/>
  <c r="CV109" i="4"/>
  <c r="CW109" i="4" s="1"/>
  <c r="CX109" i="4" s="1"/>
  <c r="BX109" i="4"/>
  <c r="BY109" i="4" s="1"/>
  <c r="BZ109" i="4" s="1"/>
  <c r="CP109" i="4"/>
  <c r="CQ109" i="4" s="1"/>
  <c r="CR109" i="4" s="1"/>
  <c r="CD109" i="4"/>
  <c r="CE109" i="4" s="1"/>
  <c r="CF109" i="4" s="1"/>
  <c r="CJ109" i="4"/>
  <c r="CK109" i="4" s="1"/>
  <c r="CL109" i="4" s="1"/>
  <c r="DB109" i="4"/>
  <c r="DC109" i="4" s="1"/>
  <c r="DD109" i="4" s="1"/>
  <c r="DT109" i="4"/>
  <c r="DU109" i="4" s="1"/>
  <c r="DV109" i="4" s="1"/>
  <c r="BR109" i="4"/>
  <c r="BS109" i="4" s="1"/>
  <c r="BT109" i="4" s="1"/>
  <c r="DZ109" i="4"/>
  <c r="EA109" i="4" s="1"/>
  <c r="EB109" i="4" s="1"/>
  <c r="DH109" i="4"/>
  <c r="DI109" i="4" s="1"/>
  <c r="DJ109" i="4" s="1"/>
  <c r="DN109" i="4"/>
  <c r="DO109" i="4" s="1"/>
  <c r="DP109" i="4" s="1"/>
  <c r="BL109" i="4"/>
  <c r="BE113" i="4"/>
  <c r="CO110" i="4"/>
  <c r="CC110" i="4"/>
  <c r="CI110" i="4"/>
  <c r="DS110" i="4"/>
  <c r="DY110" i="4"/>
  <c r="BI110" i="4"/>
  <c r="DA110" i="4"/>
  <c r="DG110" i="4"/>
  <c r="BW110" i="4"/>
  <c r="DM110" i="4"/>
  <c r="BQ110" i="4"/>
  <c r="CU110" i="4"/>
  <c r="BK110" i="4"/>
  <c r="BN107" i="4" l="1"/>
  <c r="BM109" i="4"/>
  <c r="BG112" i="4"/>
  <c r="BH112" i="4"/>
  <c r="BF113" i="4"/>
  <c r="BL110" i="4"/>
  <c r="DZ110" i="4"/>
  <c r="EA110" i="4" s="1"/>
  <c r="EB110" i="4" s="1"/>
  <c r="DH110" i="4"/>
  <c r="DI110" i="4" s="1"/>
  <c r="DJ110" i="4" s="1"/>
  <c r="DN110" i="4"/>
  <c r="DO110" i="4" s="1"/>
  <c r="DP110" i="4" s="1"/>
  <c r="CP110" i="4"/>
  <c r="CQ110" i="4" s="1"/>
  <c r="CR110" i="4" s="1"/>
  <c r="BR110" i="4"/>
  <c r="BS110" i="4" s="1"/>
  <c r="BT110" i="4" s="1"/>
  <c r="BX110" i="4"/>
  <c r="BY110" i="4" s="1"/>
  <c r="BZ110" i="4" s="1"/>
  <c r="CV110" i="4"/>
  <c r="CW110" i="4" s="1"/>
  <c r="CX110" i="4" s="1"/>
  <c r="DB110" i="4"/>
  <c r="DC110" i="4" s="1"/>
  <c r="DD110" i="4" s="1"/>
  <c r="CJ110" i="4"/>
  <c r="CK110" i="4" s="1"/>
  <c r="CL110" i="4" s="1"/>
  <c r="DT110" i="4"/>
  <c r="DU110" i="4" s="1"/>
  <c r="DV110" i="4" s="1"/>
  <c r="CD110" i="4"/>
  <c r="CE110" i="4" s="1"/>
  <c r="CF110" i="4" s="1"/>
  <c r="BI111" i="4"/>
  <c r="DS111" i="4"/>
  <c r="BK111" i="4"/>
  <c r="DM111" i="4"/>
  <c r="BW111" i="4"/>
  <c r="DG111" i="4"/>
  <c r="CI111" i="4"/>
  <c r="CU111" i="4"/>
  <c r="CC111" i="4"/>
  <c r="DA111" i="4"/>
  <c r="CO111" i="4"/>
  <c r="BQ111" i="4"/>
  <c r="DY111" i="4"/>
  <c r="BE114" i="4"/>
  <c r="BN109" i="4" l="1"/>
  <c r="BM110" i="4"/>
  <c r="BH113" i="4"/>
  <c r="BG113" i="4"/>
  <c r="BF114" i="4"/>
  <c r="BN110" i="4"/>
  <c r="CC112" i="4"/>
  <c r="CU112" i="4"/>
  <c r="CI112" i="4"/>
  <c r="DS112" i="4"/>
  <c r="DG112" i="4"/>
  <c r="DM112" i="4"/>
  <c r="DA112" i="4"/>
  <c r="BW112" i="4"/>
  <c r="DY112" i="4"/>
  <c r="BK112" i="4"/>
  <c r="BQ112" i="4"/>
  <c r="BI112" i="4"/>
  <c r="CO112" i="4"/>
  <c r="BE115" i="4"/>
  <c r="DT111" i="4"/>
  <c r="DU111" i="4" s="1"/>
  <c r="DV111" i="4" s="1"/>
  <c r="CV111" i="4"/>
  <c r="CW111" i="4" s="1"/>
  <c r="CX111" i="4" s="1"/>
  <c r="DZ111" i="4"/>
  <c r="EA111" i="4" s="1"/>
  <c r="EB111" i="4" s="1"/>
  <c r="CJ111" i="4"/>
  <c r="CK111" i="4" s="1"/>
  <c r="CL111" i="4" s="1"/>
  <c r="DB111" i="4"/>
  <c r="DC111" i="4" s="1"/>
  <c r="DD111" i="4" s="1"/>
  <c r="BX111" i="4"/>
  <c r="BY111" i="4" s="1"/>
  <c r="BZ111" i="4" s="1"/>
  <c r="DH111" i="4"/>
  <c r="DI111" i="4" s="1"/>
  <c r="DJ111" i="4" s="1"/>
  <c r="CP111" i="4"/>
  <c r="CQ111" i="4" s="1"/>
  <c r="CR111" i="4" s="1"/>
  <c r="CD111" i="4"/>
  <c r="CE111" i="4" s="1"/>
  <c r="CF111" i="4" s="1"/>
  <c r="BR111" i="4"/>
  <c r="BS111" i="4" s="1"/>
  <c r="BT111" i="4" s="1"/>
  <c r="BL111" i="4"/>
  <c r="DN111" i="4"/>
  <c r="DO111" i="4" s="1"/>
  <c r="DP111" i="4" s="1"/>
  <c r="BM111" i="4" l="1"/>
  <c r="BG114" i="4"/>
  <c r="BH114" i="4"/>
  <c r="BF115" i="4"/>
  <c r="DH112" i="4"/>
  <c r="DI112" i="4" s="1"/>
  <c r="DZ112" i="4"/>
  <c r="EA112" i="4" s="1"/>
  <c r="CV112" i="4"/>
  <c r="CW112" i="4" s="1"/>
  <c r="BL112" i="4"/>
  <c r="BR112" i="4"/>
  <c r="BS112" i="4" s="1"/>
  <c r="CD112" i="4"/>
  <c r="CE112" i="4" s="1"/>
  <c r="DT112" i="4"/>
  <c r="DU112" i="4" s="1"/>
  <c r="CP112" i="4"/>
  <c r="CQ112" i="4" s="1"/>
  <c r="BX112" i="4"/>
  <c r="BY112" i="4" s="1"/>
  <c r="CJ112" i="4"/>
  <c r="CK112" i="4" s="1"/>
  <c r="DB112" i="4"/>
  <c r="DC112" i="4" s="1"/>
  <c r="DN112" i="4"/>
  <c r="DO112" i="4" s="1"/>
  <c r="BE116" i="4"/>
  <c r="BK113" i="4"/>
  <c r="DM113" i="4"/>
  <c r="CO113" i="4"/>
  <c r="DG113" i="4"/>
  <c r="DY113" i="4"/>
  <c r="CI113" i="4"/>
  <c r="BI113" i="4"/>
  <c r="BW113" i="4"/>
  <c r="DA113" i="4"/>
  <c r="CC113" i="4"/>
  <c r="CU113" i="4"/>
  <c r="DS113" i="4"/>
  <c r="BQ113" i="4"/>
  <c r="BN111" i="4" l="1"/>
  <c r="BM112" i="4"/>
  <c r="BG115" i="4"/>
  <c r="BH115" i="4"/>
  <c r="BF116" i="4"/>
  <c r="BR113" i="4"/>
  <c r="BS113" i="4" s="1"/>
  <c r="BT113" i="4" s="1"/>
  <c r="BT112" i="4" s="1"/>
  <c r="CD113" i="4"/>
  <c r="CE113" i="4" s="1"/>
  <c r="CF113" i="4" s="1"/>
  <c r="CF112" i="4" s="1"/>
  <c r="CV113" i="4"/>
  <c r="CW113" i="4" s="1"/>
  <c r="CX113" i="4" s="1"/>
  <c r="CX112" i="4" s="1"/>
  <c r="DH113" i="4"/>
  <c r="DI113" i="4" s="1"/>
  <c r="DJ113" i="4" s="1"/>
  <c r="DJ112" i="4" s="1"/>
  <c r="DN113" i="4"/>
  <c r="DO113" i="4" s="1"/>
  <c r="DP113" i="4" s="1"/>
  <c r="DP112" i="4" s="1"/>
  <c r="CJ113" i="4"/>
  <c r="CK113" i="4" s="1"/>
  <c r="CL113" i="4" s="1"/>
  <c r="CL112" i="4" s="1"/>
  <c r="BL113" i="4"/>
  <c r="BX113" i="4"/>
  <c r="BY113" i="4" s="1"/>
  <c r="BZ113" i="4" s="1"/>
  <c r="BZ112" i="4" s="1"/>
  <c r="DB113" i="4"/>
  <c r="DC113" i="4" s="1"/>
  <c r="DD113" i="4" s="1"/>
  <c r="DD112" i="4" s="1"/>
  <c r="CP113" i="4"/>
  <c r="CQ113" i="4" s="1"/>
  <c r="CR113" i="4" s="1"/>
  <c r="CR112" i="4" s="1"/>
  <c r="DT113" i="4"/>
  <c r="DU113" i="4" s="1"/>
  <c r="DV113" i="4" s="1"/>
  <c r="DV112" i="4" s="1"/>
  <c r="DZ113" i="4"/>
  <c r="EA113" i="4" s="1"/>
  <c r="EB113" i="4" s="1"/>
  <c r="EB112" i="4" s="1"/>
  <c r="BE117" i="4"/>
  <c r="DY114" i="4"/>
  <c r="BQ114" i="4"/>
  <c r="CI114" i="4"/>
  <c r="DS114" i="4"/>
  <c r="DM114" i="4"/>
  <c r="BK114" i="4"/>
  <c r="BI114" i="4"/>
  <c r="DG114" i="4"/>
  <c r="CU114" i="4"/>
  <c r="DA114" i="4"/>
  <c r="CC114" i="4"/>
  <c r="BW114" i="4"/>
  <c r="CO114" i="4"/>
  <c r="BM113" i="4" l="1"/>
  <c r="BN113" i="4" s="1"/>
  <c r="BG116" i="4"/>
  <c r="BH116" i="4"/>
  <c r="BF117" i="4"/>
  <c r="DA115" i="4"/>
  <c r="DG115" i="4"/>
  <c r="DM115" i="4"/>
  <c r="BK115" i="4"/>
  <c r="BI115" i="4"/>
  <c r="CC115" i="4"/>
  <c r="CU115" i="4"/>
  <c r="DS115" i="4"/>
  <c r="BW115" i="4"/>
  <c r="DY115" i="4"/>
  <c r="CO115" i="4"/>
  <c r="CI115" i="4"/>
  <c r="BQ115" i="4"/>
  <c r="DH114" i="4"/>
  <c r="DI114" i="4" s="1"/>
  <c r="DJ114" i="4" s="1"/>
  <c r="BL114" i="4"/>
  <c r="CD114" i="4"/>
  <c r="CE114" i="4" s="1"/>
  <c r="CF114" i="4" s="1"/>
  <c r="DB114" i="4"/>
  <c r="DC114" i="4" s="1"/>
  <c r="DD114" i="4" s="1"/>
  <c r="CJ114" i="4"/>
  <c r="CK114" i="4" s="1"/>
  <c r="CL114" i="4" s="1"/>
  <c r="DT114" i="4"/>
  <c r="DU114" i="4" s="1"/>
  <c r="DV114" i="4" s="1"/>
  <c r="DZ114" i="4"/>
  <c r="EA114" i="4" s="1"/>
  <c r="EB114" i="4" s="1"/>
  <c r="DN114" i="4"/>
  <c r="DO114" i="4" s="1"/>
  <c r="DP114" i="4" s="1"/>
  <c r="CP114" i="4"/>
  <c r="CQ114" i="4" s="1"/>
  <c r="CR114" i="4" s="1"/>
  <c r="BR114" i="4"/>
  <c r="BS114" i="4" s="1"/>
  <c r="BT114" i="4" s="1"/>
  <c r="BX114" i="4"/>
  <c r="BY114" i="4" s="1"/>
  <c r="BZ114" i="4" s="1"/>
  <c r="CV114" i="4"/>
  <c r="CW114" i="4" s="1"/>
  <c r="CX114" i="4" s="1"/>
  <c r="BE118" i="4"/>
  <c r="BN112" i="4" l="1"/>
  <c r="BM114" i="4"/>
  <c r="BN114" i="4" s="1"/>
  <c r="BG117" i="4"/>
  <c r="BH117" i="4"/>
  <c r="BF118" i="4"/>
  <c r="BE119" i="4"/>
  <c r="DT115" i="4"/>
  <c r="DU115" i="4" s="1"/>
  <c r="DV115" i="4" s="1"/>
  <c r="BX115" i="4"/>
  <c r="BY115" i="4" s="1"/>
  <c r="BZ115" i="4" s="1"/>
  <c r="DH115" i="4"/>
  <c r="DI115" i="4" s="1"/>
  <c r="DJ115" i="4" s="1"/>
  <c r="CV115" i="4"/>
  <c r="CW115" i="4" s="1"/>
  <c r="CX115" i="4" s="1"/>
  <c r="BL115" i="4"/>
  <c r="DN115" i="4"/>
  <c r="DO115" i="4" s="1"/>
  <c r="DP115" i="4" s="1"/>
  <c r="CD115" i="4"/>
  <c r="CE115" i="4" s="1"/>
  <c r="CF115" i="4" s="1"/>
  <c r="BR115" i="4"/>
  <c r="BS115" i="4" s="1"/>
  <c r="BT115" i="4" s="1"/>
  <c r="CP115" i="4"/>
  <c r="CQ115" i="4" s="1"/>
  <c r="CR115" i="4" s="1"/>
  <c r="CJ115" i="4"/>
  <c r="CK115" i="4" s="1"/>
  <c r="CL115" i="4" s="1"/>
  <c r="DB115" i="4"/>
  <c r="DC115" i="4" s="1"/>
  <c r="DD115" i="4" s="1"/>
  <c r="DZ115" i="4"/>
  <c r="EA115" i="4" s="1"/>
  <c r="EB115" i="4" s="1"/>
  <c r="BW116" i="4"/>
  <c r="DA116" i="4"/>
  <c r="DS116" i="4"/>
  <c r="CU116" i="4"/>
  <c r="BK116" i="4"/>
  <c r="CI116" i="4"/>
  <c r="CC116" i="4"/>
  <c r="DY116" i="4"/>
  <c r="BQ116" i="4"/>
  <c r="BI116" i="4"/>
  <c r="CO116" i="4"/>
  <c r="DM116" i="4"/>
  <c r="DG116" i="4"/>
  <c r="BM115" i="4" l="1"/>
  <c r="BN115" i="4" s="1"/>
  <c r="BG118" i="4"/>
  <c r="BH118" i="4"/>
  <c r="BF119" i="4"/>
  <c r="DG117" i="4"/>
  <c r="BI117" i="4"/>
  <c r="BK117" i="4"/>
  <c r="DM117" i="4"/>
  <c r="DA117" i="4"/>
  <c r="BW117" i="4"/>
  <c r="CC117" i="4"/>
  <c r="DY117" i="4"/>
  <c r="CO117" i="4"/>
  <c r="BQ117" i="4"/>
  <c r="CU117" i="4"/>
  <c r="DS117" i="4"/>
  <c r="CI117" i="4"/>
  <c r="DB116" i="4"/>
  <c r="DC116" i="4" s="1"/>
  <c r="DD116" i="4" s="1"/>
  <c r="DH116" i="4"/>
  <c r="DI116" i="4" s="1"/>
  <c r="DJ116" i="4" s="1"/>
  <c r="DN116" i="4"/>
  <c r="DO116" i="4" s="1"/>
  <c r="DP116" i="4" s="1"/>
  <c r="DT116" i="4"/>
  <c r="DU116" i="4" s="1"/>
  <c r="DV116" i="4" s="1"/>
  <c r="CJ116" i="4"/>
  <c r="CK116" i="4" s="1"/>
  <c r="CL116" i="4" s="1"/>
  <c r="CP116" i="4"/>
  <c r="CQ116" i="4" s="1"/>
  <c r="CR116" i="4" s="1"/>
  <c r="BL116" i="4"/>
  <c r="CV116" i="4"/>
  <c r="CW116" i="4" s="1"/>
  <c r="CX116" i="4" s="1"/>
  <c r="BX116" i="4"/>
  <c r="BY116" i="4" s="1"/>
  <c r="BZ116" i="4" s="1"/>
  <c r="DZ116" i="4"/>
  <c r="EA116" i="4" s="1"/>
  <c r="EB116" i="4" s="1"/>
  <c r="CD116" i="4"/>
  <c r="CE116" i="4" s="1"/>
  <c r="CF116" i="4" s="1"/>
  <c r="BR116" i="4"/>
  <c r="BS116" i="4" s="1"/>
  <c r="BT116" i="4" s="1"/>
  <c r="BE120" i="4"/>
  <c r="BM116" i="4" l="1"/>
  <c r="BG119" i="4"/>
  <c r="BH119" i="4"/>
  <c r="BF120" i="4"/>
  <c r="BK118" i="4"/>
  <c r="CC118" i="4"/>
  <c r="DA118" i="4"/>
  <c r="CO118" i="4"/>
  <c r="BI118" i="4"/>
  <c r="DY118" i="4"/>
  <c r="CU118" i="4"/>
  <c r="BQ118" i="4"/>
  <c r="DS118" i="4"/>
  <c r="BW118" i="4"/>
  <c r="DG118" i="4"/>
  <c r="DM118" i="4"/>
  <c r="CI118" i="4"/>
  <c r="BE121" i="4"/>
  <c r="CD117" i="4"/>
  <c r="CE117" i="4" s="1"/>
  <c r="CF117" i="4" s="1"/>
  <c r="BR117" i="4"/>
  <c r="BS117" i="4" s="1"/>
  <c r="BT117" i="4" s="1"/>
  <c r="BX117" i="4"/>
  <c r="BY117" i="4" s="1"/>
  <c r="BZ117" i="4" s="1"/>
  <c r="DH117" i="4"/>
  <c r="DI117" i="4" s="1"/>
  <c r="DJ117" i="4" s="1"/>
  <c r="CJ117" i="4"/>
  <c r="CK117" i="4" s="1"/>
  <c r="CL117" i="4" s="1"/>
  <c r="DZ117" i="4"/>
  <c r="EA117" i="4" s="1"/>
  <c r="EB117" i="4" s="1"/>
  <c r="CV117" i="4"/>
  <c r="CW117" i="4" s="1"/>
  <c r="CX117" i="4" s="1"/>
  <c r="BL117" i="4"/>
  <c r="DB117" i="4"/>
  <c r="DC117" i="4" s="1"/>
  <c r="DD117" i="4" s="1"/>
  <c r="DT117" i="4"/>
  <c r="DU117" i="4" s="1"/>
  <c r="DV117" i="4" s="1"/>
  <c r="CP117" i="4"/>
  <c r="CQ117" i="4" s="1"/>
  <c r="CR117" i="4" s="1"/>
  <c r="DN117" i="4"/>
  <c r="DO117" i="4" s="1"/>
  <c r="DP117" i="4" s="1"/>
  <c r="BN116" i="4" l="1"/>
  <c r="BM117" i="4"/>
  <c r="BG120" i="4"/>
  <c r="BH120" i="4"/>
  <c r="BF121" i="4"/>
  <c r="DH118" i="4"/>
  <c r="DI118" i="4" s="1"/>
  <c r="DN118" i="4"/>
  <c r="DO118" i="4" s="1"/>
  <c r="DB118" i="4"/>
  <c r="DC118" i="4" s="1"/>
  <c r="CJ118" i="4"/>
  <c r="CK118" i="4" s="1"/>
  <c r="BX118" i="4"/>
  <c r="BY118" i="4" s="1"/>
  <c r="BL118" i="4"/>
  <c r="CD118" i="4"/>
  <c r="CE118" i="4" s="1"/>
  <c r="BR118" i="4"/>
  <c r="BS118" i="4" s="1"/>
  <c r="CP118" i="4"/>
  <c r="CQ118" i="4" s="1"/>
  <c r="CV118" i="4"/>
  <c r="CW118" i="4" s="1"/>
  <c r="DZ118" i="4"/>
  <c r="EA118" i="4" s="1"/>
  <c r="DT118" i="4"/>
  <c r="DU118" i="4" s="1"/>
  <c r="BI119" i="4"/>
  <c r="BW119" i="4"/>
  <c r="BQ119" i="4"/>
  <c r="DY119" i="4"/>
  <c r="CO119" i="4"/>
  <c r="CU119" i="4"/>
  <c r="CC119" i="4"/>
  <c r="DG119" i="4"/>
  <c r="BK119" i="4"/>
  <c r="CI119" i="4"/>
  <c r="DM119" i="4"/>
  <c r="DS119" i="4"/>
  <c r="DA119" i="4"/>
  <c r="BE122" i="4"/>
  <c r="BN117" i="4" l="1"/>
  <c r="BM118" i="4"/>
  <c r="BH121" i="4"/>
  <c r="BG121" i="4"/>
  <c r="BF122" i="4"/>
  <c r="DP118" i="4"/>
  <c r="EB118" i="4"/>
  <c r="CX118" i="4"/>
  <c r="BQ120" i="4"/>
  <c r="DM120" i="4"/>
  <c r="BW120" i="4"/>
  <c r="DY120" i="4"/>
  <c r="CU120" i="4"/>
  <c r="DS120" i="4"/>
  <c r="DG120" i="4"/>
  <c r="CI120" i="4"/>
  <c r="BK120" i="4"/>
  <c r="CO120" i="4"/>
  <c r="BI120" i="4"/>
  <c r="CC120" i="4"/>
  <c r="DA120" i="4"/>
  <c r="BE123" i="4"/>
  <c r="BL119" i="4"/>
  <c r="DH119" i="4"/>
  <c r="DI119" i="4" s="1"/>
  <c r="DJ119" i="4" s="1"/>
  <c r="DJ118" i="4" s="1"/>
  <c r="BR119" i="4"/>
  <c r="BS119" i="4" s="1"/>
  <c r="BT119" i="4" s="1"/>
  <c r="BT118" i="4" s="1"/>
  <c r="BX119" i="4"/>
  <c r="BY119" i="4" s="1"/>
  <c r="BZ119" i="4" s="1"/>
  <c r="BZ118" i="4" s="1"/>
  <c r="CJ119" i="4"/>
  <c r="CK119" i="4" s="1"/>
  <c r="CL119" i="4" s="1"/>
  <c r="CL118" i="4" s="1"/>
  <c r="CD119" i="4"/>
  <c r="CE119" i="4" s="1"/>
  <c r="CF119" i="4" s="1"/>
  <c r="CF118" i="4" s="1"/>
  <c r="CP119" i="4"/>
  <c r="CQ119" i="4" s="1"/>
  <c r="CR119" i="4" s="1"/>
  <c r="CR118" i="4" s="1"/>
  <c r="DT119" i="4"/>
  <c r="DU119" i="4" s="1"/>
  <c r="DV119" i="4" s="1"/>
  <c r="DV118" i="4" s="1"/>
  <c r="CV119" i="4"/>
  <c r="CW119" i="4" s="1"/>
  <c r="CX119" i="4" s="1"/>
  <c r="DN119" i="4"/>
  <c r="DO119" i="4" s="1"/>
  <c r="DP119" i="4" s="1"/>
  <c r="DB119" i="4"/>
  <c r="DC119" i="4" s="1"/>
  <c r="DD119" i="4" s="1"/>
  <c r="DD118" i="4" s="1"/>
  <c r="DZ119" i="4"/>
  <c r="EA119" i="4" s="1"/>
  <c r="EB119" i="4" s="1"/>
  <c r="BM119" i="4" l="1"/>
  <c r="BN119" i="4" s="1"/>
  <c r="BH122" i="4"/>
  <c r="BG122" i="4"/>
  <c r="BF123" i="4"/>
  <c r="BI121" i="4"/>
  <c r="BW121" i="4"/>
  <c r="DY121" i="4"/>
  <c r="CU121" i="4"/>
  <c r="DM121" i="4"/>
  <c r="CI121" i="4"/>
  <c r="BQ121" i="4"/>
  <c r="BK121" i="4"/>
  <c r="CC121" i="4"/>
  <c r="CO121" i="4"/>
  <c r="DA121" i="4"/>
  <c r="DS121" i="4"/>
  <c r="DG121" i="4"/>
  <c r="BX120" i="4"/>
  <c r="BY120" i="4" s="1"/>
  <c r="BZ120" i="4" s="1"/>
  <c r="CJ120" i="4"/>
  <c r="CK120" i="4" s="1"/>
  <c r="CL120" i="4" s="1"/>
  <c r="CD120" i="4"/>
  <c r="CE120" i="4" s="1"/>
  <c r="CF120" i="4" s="1"/>
  <c r="DB120" i="4"/>
  <c r="DC120" i="4" s="1"/>
  <c r="DD120" i="4" s="1"/>
  <c r="BR120" i="4"/>
  <c r="BS120" i="4" s="1"/>
  <c r="BT120" i="4" s="1"/>
  <c r="DT120" i="4"/>
  <c r="DU120" i="4" s="1"/>
  <c r="DV120" i="4" s="1"/>
  <c r="DZ120" i="4"/>
  <c r="EA120" i="4" s="1"/>
  <c r="EB120" i="4" s="1"/>
  <c r="CP120" i="4"/>
  <c r="CQ120" i="4" s="1"/>
  <c r="CR120" i="4" s="1"/>
  <c r="CV120" i="4"/>
  <c r="CW120" i="4" s="1"/>
  <c r="CX120" i="4" s="1"/>
  <c r="DN120" i="4"/>
  <c r="DO120" i="4" s="1"/>
  <c r="DP120" i="4" s="1"/>
  <c r="DH120" i="4"/>
  <c r="DI120" i="4" s="1"/>
  <c r="DJ120" i="4" s="1"/>
  <c r="BL120" i="4"/>
  <c r="BE124" i="4"/>
  <c r="BN118" i="4" l="1"/>
  <c r="BM120" i="4"/>
  <c r="BG123" i="4"/>
  <c r="BH123" i="4"/>
  <c r="BF124" i="4"/>
  <c r="BN120" i="4"/>
  <c r="BE125" i="4"/>
  <c r="DA122" i="4"/>
  <c r="BQ122" i="4"/>
  <c r="CU122" i="4"/>
  <c r="BK122" i="4"/>
  <c r="CO122" i="4"/>
  <c r="DM122" i="4"/>
  <c r="CI122" i="4"/>
  <c r="DG122" i="4"/>
  <c r="DS122" i="4"/>
  <c r="DY122" i="4"/>
  <c r="BI122" i="4"/>
  <c r="CC122" i="4"/>
  <c r="BW122" i="4"/>
  <c r="CP121" i="4"/>
  <c r="CQ121" i="4" s="1"/>
  <c r="CR121" i="4" s="1"/>
  <c r="BL121" i="4"/>
  <c r="BX121" i="4"/>
  <c r="BY121" i="4" s="1"/>
  <c r="BZ121" i="4" s="1"/>
  <c r="DT121" i="4"/>
  <c r="DU121" i="4" s="1"/>
  <c r="DV121" i="4" s="1"/>
  <c r="CD121" i="4"/>
  <c r="CE121" i="4" s="1"/>
  <c r="CF121" i="4" s="1"/>
  <c r="CV121" i="4"/>
  <c r="CW121" i="4" s="1"/>
  <c r="CX121" i="4" s="1"/>
  <c r="CJ121" i="4"/>
  <c r="CK121" i="4" s="1"/>
  <c r="CL121" i="4" s="1"/>
  <c r="DN121" i="4"/>
  <c r="DO121" i="4" s="1"/>
  <c r="DP121" i="4" s="1"/>
  <c r="BR121" i="4"/>
  <c r="BS121" i="4" s="1"/>
  <c r="BT121" i="4" s="1"/>
  <c r="DB121" i="4"/>
  <c r="DC121" i="4" s="1"/>
  <c r="DD121" i="4" s="1"/>
  <c r="DH121" i="4"/>
  <c r="DI121" i="4" s="1"/>
  <c r="DJ121" i="4" s="1"/>
  <c r="DZ121" i="4"/>
  <c r="EA121" i="4" s="1"/>
  <c r="EB121" i="4" s="1"/>
  <c r="BM121" i="4" l="1"/>
  <c r="BN121" i="4" s="1"/>
  <c r="BG124" i="4"/>
  <c r="BH124" i="4"/>
  <c r="BF125" i="4"/>
  <c r="BK123" i="4"/>
  <c r="CI123" i="4"/>
  <c r="CO123" i="4"/>
  <c r="DG123" i="4"/>
  <c r="DM123" i="4"/>
  <c r="BI123" i="4"/>
  <c r="DA123" i="4"/>
  <c r="BW123" i="4"/>
  <c r="DS123" i="4"/>
  <c r="BQ123" i="4"/>
  <c r="CU123" i="4"/>
  <c r="CC123" i="4"/>
  <c r="DY123" i="4"/>
  <c r="BE126" i="4"/>
  <c r="DZ122" i="4"/>
  <c r="EA122" i="4" s="1"/>
  <c r="BX122" i="4"/>
  <c r="BY122" i="4" s="1"/>
  <c r="BL122" i="4"/>
  <c r="CD122" i="4"/>
  <c r="CE122" i="4" s="1"/>
  <c r="CJ122" i="4"/>
  <c r="CK122" i="4" s="1"/>
  <c r="DT122" i="4"/>
  <c r="DU122" i="4" s="1"/>
  <c r="DN122" i="4"/>
  <c r="DO122" i="4" s="1"/>
  <c r="DB122" i="4"/>
  <c r="DC122" i="4" s="1"/>
  <c r="BR122" i="4"/>
  <c r="BS122" i="4" s="1"/>
  <c r="CP122" i="4"/>
  <c r="CQ122" i="4" s="1"/>
  <c r="CV122" i="4"/>
  <c r="CW122" i="4" s="1"/>
  <c r="DH122" i="4"/>
  <c r="DI122" i="4" s="1"/>
  <c r="BM122" i="4" l="1"/>
  <c r="BG125" i="4"/>
  <c r="BH125" i="4"/>
  <c r="BF126" i="4"/>
  <c r="CP123" i="4"/>
  <c r="CQ123" i="4" s="1"/>
  <c r="CR123" i="4" s="1"/>
  <c r="CR122" i="4" s="1"/>
  <c r="DB123" i="4"/>
  <c r="DC123" i="4" s="1"/>
  <c r="DD123" i="4" s="1"/>
  <c r="DD122" i="4" s="1"/>
  <c r="BX123" i="4"/>
  <c r="BY123" i="4" s="1"/>
  <c r="BZ123" i="4" s="1"/>
  <c r="BZ122" i="4" s="1"/>
  <c r="DN123" i="4"/>
  <c r="DO123" i="4" s="1"/>
  <c r="DP123" i="4" s="1"/>
  <c r="DP122" i="4" s="1"/>
  <c r="DH123" i="4"/>
  <c r="DI123" i="4" s="1"/>
  <c r="DJ123" i="4" s="1"/>
  <c r="DJ122" i="4" s="1"/>
  <c r="CJ123" i="4"/>
  <c r="CK123" i="4" s="1"/>
  <c r="CL123" i="4" s="1"/>
  <c r="CL122" i="4" s="1"/>
  <c r="CV123" i="4"/>
  <c r="CW123" i="4" s="1"/>
  <c r="CX123" i="4" s="1"/>
  <c r="CX122" i="4" s="1"/>
  <c r="BL123" i="4"/>
  <c r="CD123" i="4"/>
  <c r="CE123" i="4" s="1"/>
  <c r="CF123" i="4" s="1"/>
  <c r="CF122" i="4" s="1"/>
  <c r="DZ123" i="4"/>
  <c r="EA123" i="4" s="1"/>
  <c r="EB123" i="4" s="1"/>
  <c r="EB122" i="4" s="1"/>
  <c r="BR123" i="4"/>
  <c r="BS123" i="4" s="1"/>
  <c r="BT123" i="4" s="1"/>
  <c r="BT122" i="4" s="1"/>
  <c r="DT123" i="4"/>
  <c r="DU123" i="4" s="1"/>
  <c r="DV123" i="4" s="1"/>
  <c r="DV122" i="4" s="1"/>
  <c r="BI124" i="4"/>
  <c r="DA124" i="4"/>
  <c r="DG124" i="4"/>
  <c r="DS124" i="4"/>
  <c r="DY124" i="4"/>
  <c r="CI124" i="4"/>
  <c r="BQ124" i="4"/>
  <c r="CU124" i="4"/>
  <c r="CC124" i="4"/>
  <c r="DM124" i="4"/>
  <c r="BK124" i="4"/>
  <c r="CO124" i="4"/>
  <c r="BW124" i="4"/>
  <c r="BE127" i="4"/>
  <c r="BM123" i="4" l="1"/>
  <c r="BG126" i="4"/>
  <c r="BH126" i="4"/>
  <c r="BF127" i="4"/>
  <c r="DY125" i="4"/>
  <c r="BK125" i="4"/>
  <c r="DG125" i="4"/>
  <c r="CI125" i="4"/>
  <c r="DM125" i="4"/>
  <c r="CO125" i="4"/>
  <c r="BI125" i="4"/>
  <c r="BQ125" i="4"/>
  <c r="CC125" i="4"/>
  <c r="CU125" i="4"/>
  <c r="DA125" i="4"/>
  <c r="BW125" i="4"/>
  <c r="DS125" i="4"/>
  <c r="BE128" i="4"/>
  <c r="BL124" i="4"/>
  <c r="BX124" i="4"/>
  <c r="BY124" i="4" s="1"/>
  <c r="BZ124" i="4" s="1"/>
  <c r="CP124" i="4"/>
  <c r="CQ124" i="4" s="1"/>
  <c r="CR124" i="4" s="1"/>
  <c r="CJ124" i="4"/>
  <c r="CK124" i="4" s="1"/>
  <c r="CL124" i="4" s="1"/>
  <c r="DB124" i="4"/>
  <c r="DC124" i="4" s="1"/>
  <c r="DD124" i="4" s="1"/>
  <c r="CV124" i="4"/>
  <c r="CW124" i="4" s="1"/>
  <c r="CX124" i="4" s="1"/>
  <c r="BR124" i="4"/>
  <c r="BS124" i="4" s="1"/>
  <c r="BT124" i="4" s="1"/>
  <c r="CD124" i="4"/>
  <c r="CE124" i="4" s="1"/>
  <c r="CF124" i="4" s="1"/>
  <c r="DZ124" i="4"/>
  <c r="EA124" i="4" s="1"/>
  <c r="EB124" i="4" s="1"/>
  <c r="DN124" i="4"/>
  <c r="DO124" i="4" s="1"/>
  <c r="DP124" i="4" s="1"/>
  <c r="DT124" i="4"/>
  <c r="DU124" i="4" s="1"/>
  <c r="DV124" i="4" s="1"/>
  <c r="DH124" i="4"/>
  <c r="DI124" i="4" s="1"/>
  <c r="DJ124" i="4" s="1"/>
  <c r="BN123" i="4" l="1"/>
  <c r="BM124" i="4"/>
  <c r="BN124" i="4" s="1"/>
  <c r="BG127" i="4"/>
  <c r="BH127" i="4"/>
  <c r="BF128" i="4"/>
  <c r="DZ125" i="4"/>
  <c r="EA125" i="4" s="1"/>
  <c r="EB125" i="4" s="1"/>
  <c r="BL125" i="4"/>
  <c r="CP125" i="4"/>
  <c r="CQ125" i="4" s="1"/>
  <c r="CR125" i="4" s="1"/>
  <c r="CJ125" i="4"/>
  <c r="CK125" i="4" s="1"/>
  <c r="CL125" i="4" s="1"/>
  <c r="BX125" i="4"/>
  <c r="BY125" i="4" s="1"/>
  <c r="BZ125" i="4" s="1"/>
  <c r="DN125" i="4"/>
  <c r="DO125" i="4" s="1"/>
  <c r="DP125" i="4" s="1"/>
  <c r="DT125" i="4"/>
  <c r="DU125" i="4" s="1"/>
  <c r="DV125" i="4" s="1"/>
  <c r="DH125" i="4"/>
  <c r="DI125" i="4" s="1"/>
  <c r="DJ125" i="4" s="1"/>
  <c r="CD125" i="4"/>
  <c r="CE125" i="4" s="1"/>
  <c r="CF125" i="4" s="1"/>
  <c r="DB125" i="4"/>
  <c r="DC125" i="4" s="1"/>
  <c r="DD125" i="4" s="1"/>
  <c r="CV125" i="4"/>
  <c r="CW125" i="4" s="1"/>
  <c r="CX125" i="4" s="1"/>
  <c r="BR125" i="4"/>
  <c r="BS125" i="4" s="1"/>
  <c r="BT125" i="4" s="1"/>
  <c r="BK126" i="4"/>
  <c r="CO126" i="4"/>
  <c r="CC126" i="4"/>
  <c r="BQ126" i="4"/>
  <c r="CI126" i="4"/>
  <c r="BW126" i="4"/>
  <c r="BI126" i="4"/>
  <c r="DM126" i="4"/>
  <c r="DY126" i="4"/>
  <c r="DS126" i="4"/>
  <c r="CU126" i="4"/>
  <c r="DG126" i="4"/>
  <c r="DA126" i="4"/>
  <c r="BE129" i="4"/>
  <c r="BN122" i="4" l="1"/>
  <c r="BM125" i="4"/>
  <c r="BN125" i="4" s="1"/>
  <c r="BH128" i="4"/>
  <c r="BG128" i="4"/>
  <c r="BF129" i="4"/>
  <c r="BE130" i="4"/>
  <c r="CP126" i="4"/>
  <c r="CQ126" i="4" s="1"/>
  <c r="CR126" i="4" s="1"/>
  <c r="CJ126" i="4"/>
  <c r="CK126" i="4" s="1"/>
  <c r="CL126" i="4" s="1"/>
  <c r="BL126" i="4"/>
  <c r="DT126" i="4"/>
  <c r="DU126" i="4" s="1"/>
  <c r="DV126" i="4" s="1"/>
  <c r="CD126" i="4"/>
  <c r="CE126" i="4" s="1"/>
  <c r="CF126" i="4" s="1"/>
  <c r="DN126" i="4"/>
  <c r="DO126" i="4" s="1"/>
  <c r="DP126" i="4" s="1"/>
  <c r="DB126" i="4"/>
  <c r="DC126" i="4" s="1"/>
  <c r="DD126" i="4" s="1"/>
  <c r="DH126" i="4"/>
  <c r="DI126" i="4" s="1"/>
  <c r="DJ126" i="4" s="1"/>
  <c r="BR126" i="4"/>
  <c r="BS126" i="4" s="1"/>
  <c r="BT126" i="4" s="1"/>
  <c r="BX126" i="4"/>
  <c r="BY126" i="4" s="1"/>
  <c r="BZ126" i="4" s="1"/>
  <c r="CV126" i="4"/>
  <c r="CW126" i="4" s="1"/>
  <c r="CX126" i="4" s="1"/>
  <c r="DZ126" i="4"/>
  <c r="EA126" i="4" s="1"/>
  <c r="EB126" i="4" s="1"/>
  <c r="BW127" i="4"/>
  <c r="CO127" i="4"/>
  <c r="CI127" i="4"/>
  <c r="DM127" i="4"/>
  <c r="DS127" i="4"/>
  <c r="DG127" i="4"/>
  <c r="BI127" i="4"/>
  <c r="DY127" i="4"/>
  <c r="DA127" i="4"/>
  <c r="CC127" i="4"/>
  <c r="BK127" i="4"/>
  <c r="BQ127" i="4"/>
  <c r="CU127" i="4"/>
  <c r="BM126" i="4" l="1"/>
  <c r="BN126" i="4" s="1"/>
  <c r="BG129" i="4"/>
  <c r="BH129" i="4"/>
  <c r="BF130" i="4"/>
  <c r="CV127" i="4"/>
  <c r="CW127" i="4" s="1"/>
  <c r="DZ127" i="4"/>
  <c r="EA127" i="4" s="1"/>
  <c r="BX127" i="4"/>
  <c r="BY127" i="4" s="1"/>
  <c r="CP127" i="4"/>
  <c r="CQ127" i="4" s="1"/>
  <c r="CJ127" i="4"/>
  <c r="CK127" i="4" s="1"/>
  <c r="CD127" i="4"/>
  <c r="CE127" i="4" s="1"/>
  <c r="DN127" i="4"/>
  <c r="DO127" i="4" s="1"/>
  <c r="DT127" i="4"/>
  <c r="DU127" i="4" s="1"/>
  <c r="DB127" i="4"/>
  <c r="DC127" i="4" s="1"/>
  <c r="BR127" i="4"/>
  <c r="BS127" i="4" s="1"/>
  <c r="DH127" i="4"/>
  <c r="DI127" i="4" s="1"/>
  <c r="BL127" i="4"/>
  <c r="DG128" i="4"/>
  <c r="CU128" i="4"/>
  <c r="DA128" i="4"/>
  <c r="DY128" i="4"/>
  <c r="BW128" i="4"/>
  <c r="CC128" i="4"/>
  <c r="BQ128" i="4"/>
  <c r="CI128" i="4"/>
  <c r="BK128" i="4"/>
  <c r="BI128" i="4"/>
  <c r="DM128" i="4"/>
  <c r="CO128" i="4"/>
  <c r="DS128" i="4"/>
  <c r="BE131" i="4"/>
  <c r="BM127" i="4" l="1"/>
  <c r="BH130" i="4"/>
  <c r="BG130" i="4"/>
  <c r="BF131" i="4"/>
  <c r="DH128" i="4"/>
  <c r="DI128" i="4" s="1"/>
  <c r="DJ128" i="4" s="1"/>
  <c r="DJ127" i="4" s="1"/>
  <c r="BX128" i="4"/>
  <c r="BY128" i="4" s="1"/>
  <c r="BZ128" i="4" s="1"/>
  <c r="BZ127" i="4" s="1"/>
  <c r="CD128" i="4"/>
  <c r="CE128" i="4" s="1"/>
  <c r="CF128" i="4" s="1"/>
  <c r="CF127" i="4" s="1"/>
  <c r="CP128" i="4"/>
  <c r="CQ128" i="4" s="1"/>
  <c r="CR128" i="4" s="1"/>
  <c r="CR127" i="4" s="1"/>
  <c r="DT128" i="4"/>
  <c r="DU128" i="4" s="1"/>
  <c r="DV128" i="4" s="1"/>
  <c r="DV127" i="4" s="1"/>
  <c r="DN128" i="4"/>
  <c r="DO128" i="4" s="1"/>
  <c r="DP128" i="4" s="1"/>
  <c r="DP127" i="4" s="1"/>
  <c r="DZ128" i="4"/>
  <c r="EA128" i="4" s="1"/>
  <c r="EB128" i="4" s="1"/>
  <c r="EB127" i="4" s="1"/>
  <c r="BL128" i="4"/>
  <c r="DB128" i="4"/>
  <c r="DC128" i="4" s="1"/>
  <c r="DD128" i="4" s="1"/>
  <c r="DD127" i="4" s="1"/>
  <c r="BR128" i="4"/>
  <c r="BS128" i="4" s="1"/>
  <c r="BT128" i="4" s="1"/>
  <c r="BT127" i="4" s="1"/>
  <c r="CJ128" i="4"/>
  <c r="CK128" i="4" s="1"/>
  <c r="CL128" i="4" s="1"/>
  <c r="CL127" i="4" s="1"/>
  <c r="CV128" i="4"/>
  <c r="CW128" i="4" s="1"/>
  <c r="CX128" i="4" s="1"/>
  <c r="CX127" i="4" s="1"/>
  <c r="BE132" i="4"/>
  <c r="BW129" i="4"/>
  <c r="DY129" i="4"/>
  <c r="DM129" i="4"/>
  <c r="BQ129" i="4"/>
  <c r="CI129" i="4"/>
  <c r="CU129" i="4"/>
  <c r="DS129" i="4"/>
  <c r="CC129" i="4"/>
  <c r="DG129" i="4"/>
  <c r="CO129" i="4"/>
  <c r="DA129" i="4"/>
  <c r="BI129" i="4"/>
  <c r="BK129" i="4"/>
  <c r="BM128" i="4" l="1"/>
  <c r="BG131" i="4"/>
  <c r="BH131" i="4"/>
  <c r="BF132" i="4"/>
  <c r="BH132" i="4" s="1"/>
  <c r="DA130" i="4"/>
  <c r="DY130" i="4"/>
  <c r="BK130" i="4"/>
  <c r="CO130" i="4"/>
  <c r="DG130" i="4"/>
  <c r="BI130" i="4"/>
  <c r="DS130" i="4"/>
  <c r="BQ130" i="4"/>
  <c r="DM130" i="4"/>
  <c r="BW130" i="4"/>
  <c r="CC130" i="4"/>
  <c r="CU130" i="4"/>
  <c r="CI130" i="4"/>
  <c r="CV129" i="4"/>
  <c r="CW129" i="4" s="1"/>
  <c r="BX129" i="4"/>
  <c r="BY129" i="4" s="1"/>
  <c r="DT129" i="4"/>
  <c r="DU129" i="4" s="1"/>
  <c r="CP129" i="4"/>
  <c r="CQ129" i="4" s="1"/>
  <c r="CJ129" i="4"/>
  <c r="CK129" i="4" s="1"/>
  <c r="DH129" i="4"/>
  <c r="DI129" i="4" s="1"/>
  <c r="DZ129" i="4"/>
  <c r="EA129" i="4" s="1"/>
  <c r="BL129" i="4"/>
  <c r="CD129" i="4"/>
  <c r="CE129" i="4" s="1"/>
  <c r="BR129" i="4"/>
  <c r="BS129" i="4" s="1"/>
  <c r="DB129" i="4"/>
  <c r="DC129" i="4" s="1"/>
  <c r="DN129" i="4"/>
  <c r="DO129" i="4" s="1"/>
  <c r="BE133" i="4"/>
  <c r="BN128" i="4" l="1"/>
  <c r="BM129" i="4"/>
  <c r="BG132" i="4"/>
  <c r="BF133" i="4"/>
  <c r="DD129" i="4"/>
  <c r="CR129" i="4"/>
  <c r="CF129" i="4"/>
  <c r="CD130" i="4"/>
  <c r="CE130" i="4" s="1"/>
  <c r="CF130" i="4" s="1"/>
  <c r="DZ130" i="4"/>
  <c r="EA130" i="4" s="1"/>
  <c r="EB130" i="4" s="1"/>
  <c r="EB129" i="4" s="1"/>
  <c r="BL130" i="4"/>
  <c r="BX130" i="4"/>
  <c r="BY130" i="4" s="1"/>
  <c r="BZ130" i="4" s="1"/>
  <c r="BZ129" i="4" s="1"/>
  <c r="DN130" i="4"/>
  <c r="DO130" i="4" s="1"/>
  <c r="DP130" i="4" s="1"/>
  <c r="DP129" i="4" s="1"/>
  <c r="DT130" i="4"/>
  <c r="DU130" i="4" s="1"/>
  <c r="DV130" i="4" s="1"/>
  <c r="DV129" i="4" s="1"/>
  <c r="BR130" i="4"/>
  <c r="BS130" i="4" s="1"/>
  <c r="BT130" i="4" s="1"/>
  <c r="BT129" i="4" s="1"/>
  <c r="CV130" i="4"/>
  <c r="CW130" i="4" s="1"/>
  <c r="CX130" i="4" s="1"/>
  <c r="CX129" i="4" s="1"/>
  <c r="DH130" i="4"/>
  <c r="DI130" i="4" s="1"/>
  <c r="DJ130" i="4" s="1"/>
  <c r="DJ129" i="4" s="1"/>
  <c r="CJ130" i="4"/>
  <c r="CK130" i="4" s="1"/>
  <c r="CL130" i="4" s="1"/>
  <c r="CL129" i="4" s="1"/>
  <c r="CP130" i="4"/>
  <c r="CQ130" i="4" s="1"/>
  <c r="CR130" i="4" s="1"/>
  <c r="DB130" i="4"/>
  <c r="DC130" i="4" s="1"/>
  <c r="DD130" i="4" s="1"/>
  <c r="CC131" i="4"/>
  <c r="DG131" i="4"/>
  <c r="DM131" i="4"/>
  <c r="BK131" i="4"/>
  <c r="CO131" i="4"/>
  <c r="BW131" i="4"/>
  <c r="CI131" i="4"/>
  <c r="CU131" i="4"/>
  <c r="BQ131" i="4"/>
  <c r="DY131" i="4"/>
  <c r="BI131" i="4"/>
  <c r="DS131" i="4"/>
  <c r="DA131" i="4"/>
  <c r="BE134" i="4"/>
  <c r="BN127" i="4" l="1"/>
  <c r="BM130" i="4"/>
  <c r="BN130" i="4" s="1"/>
  <c r="BH133" i="4"/>
  <c r="BG133" i="4"/>
  <c r="BF134" i="4"/>
  <c r="BE135" i="4"/>
  <c r="BW132" i="4"/>
  <c r="BQ132" i="4"/>
  <c r="BI132" i="4"/>
  <c r="DS132" i="4"/>
  <c r="CC132" i="4"/>
  <c r="CU132" i="4"/>
  <c r="DY132" i="4"/>
  <c r="CO132" i="4"/>
  <c r="DA132" i="4"/>
  <c r="DG132" i="4"/>
  <c r="CI132" i="4"/>
  <c r="BK132" i="4"/>
  <c r="DM132" i="4"/>
  <c r="CD131" i="4"/>
  <c r="CE131" i="4" s="1"/>
  <c r="CF131" i="4" s="1"/>
  <c r="BX131" i="4"/>
  <c r="BY131" i="4" s="1"/>
  <c r="BZ131" i="4" s="1"/>
  <c r="BR131" i="4"/>
  <c r="BS131" i="4" s="1"/>
  <c r="BT131" i="4" s="1"/>
  <c r="DB131" i="4"/>
  <c r="DC131" i="4" s="1"/>
  <c r="DD131" i="4" s="1"/>
  <c r="CJ131" i="4"/>
  <c r="CK131" i="4" s="1"/>
  <c r="CL131" i="4" s="1"/>
  <c r="DZ131" i="4"/>
  <c r="EA131" i="4" s="1"/>
  <c r="EB131" i="4" s="1"/>
  <c r="DT131" i="4"/>
  <c r="DU131" i="4" s="1"/>
  <c r="DV131" i="4" s="1"/>
  <c r="DH131" i="4"/>
  <c r="DI131" i="4" s="1"/>
  <c r="DJ131" i="4" s="1"/>
  <c r="CP131" i="4"/>
  <c r="CQ131" i="4" s="1"/>
  <c r="CR131" i="4" s="1"/>
  <c r="CV131" i="4"/>
  <c r="CW131" i="4" s="1"/>
  <c r="CX131" i="4" s="1"/>
  <c r="DN131" i="4"/>
  <c r="DO131" i="4" s="1"/>
  <c r="DP131" i="4" s="1"/>
  <c r="BL131" i="4"/>
  <c r="BN129" i="4" l="1"/>
  <c r="BM131" i="4"/>
  <c r="BN131" i="4" s="1"/>
  <c r="BG134" i="4"/>
  <c r="BH134" i="4"/>
  <c r="BF135" i="4"/>
  <c r="BE136" i="4"/>
  <c r="BL132" i="4"/>
  <c r="BX132" i="4"/>
  <c r="BY132" i="4" s="1"/>
  <c r="BZ132" i="4" s="1"/>
  <c r="BR132" i="4"/>
  <c r="BS132" i="4" s="1"/>
  <c r="BT132" i="4" s="1"/>
  <c r="CV132" i="4"/>
  <c r="CW132" i="4" s="1"/>
  <c r="CX132" i="4" s="1"/>
  <c r="DN132" i="4"/>
  <c r="DO132" i="4" s="1"/>
  <c r="DP132" i="4" s="1"/>
  <c r="CP132" i="4"/>
  <c r="CQ132" i="4" s="1"/>
  <c r="CR132" i="4" s="1"/>
  <c r="CJ132" i="4"/>
  <c r="CK132" i="4" s="1"/>
  <c r="CL132" i="4" s="1"/>
  <c r="DH132" i="4"/>
  <c r="DI132" i="4" s="1"/>
  <c r="DJ132" i="4" s="1"/>
  <c r="CD132" i="4"/>
  <c r="CE132" i="4" s="1"/>
  <c r="CF132" i="4" s="1"/>
  <c r="DZ132" i="4"/>
  <c r="EA132" i="4" s="1"/>
  <c r="EB132" i="4" s="1"/>
  <c r="DB132" i="4"/>
  <c r="DC132" i="4" s="1"/>
  <c r="DD132" i="4" s="1"/>
  <c r="DT132" i="4"/>
  <c r="DU132" i="4" s="1"/>
  <c r="DV132" i="4" s="1"/>
  <c r="CI133" i="4"/>
  <c r="BI133" i="4"/>
  <c r="DY133" i="4"/>
  <c r="BW133" i="4"/>
  <c r="BK133" i="4"/>
  <c r="CU133" i="4"/>
  <c r="DA133" i="4"/>
  <c r="DM133" i="4"/>
  <c r="BQ133" i="4"/>
  <c r="DS133" i="4"/>
  <c r="DG133" i="4"/>
  <c r="CO133" i="4"/>
  <c r="CC133" i="4"/>
  <c r="BM132" i="4" l="1"/>
  <c r="BN132" i="4" s="1"/>
  <c r="BH135" i="4"/>
  <c r="BG135" i="4"/>
  <c r="BF136" i="4"/>
  <c r="DS134" i="4"/>
  <c r="DA134" i="4"/>
  <c r="BW134" i="4"/>
  <c r="CI134" i="4"/>
  <c r="DG134" i="4"/>
  <c r="CO134" i="4"/>
  <c r="BI134" i="4"/>
  <c r="BK134" i="4"/>
  <c r="DY134" i="4"/>
  <c r="CU134" i="4"/>
  <c r="DM134" i="4"/>
  <c r="CC134" i="4"/>
  <c r="BQ134" i="4"/>
  <c r="BL133" i="4"/>
  <c r="CP133" i="4"/>
  <c r="CQ133" i="4" s="1"/>
  <c r="CR133" i="4" s="1"/>
  <c r="CV133" i="4"/>
  <c r="CW133" i="4" s="1"/>
  <c r="CX133" i="4" s="1"/>
  <c r="DB133" i="4"/>
  <c r="DC133" i="4" s="1"/>
  <c r="DD133" i="4" s="1"/>
  <c r="BR133" i="4"/>
  <c r="BS133" i="4" s="1"/>
  <c r="BT133" i="4" s="1"/>
  <c r="CJ133" i="4"/>
  <c r="CK133" i="4" s="1"/>
  <c r="CL133" i="4" s="1"/>
  <c r="DH133" i="4"/>
  <c r="DI133" i="4" s="1"/>
  <c r="DJ133" i="4" s="1"/>
  <c r="BX133" i="4"/>
  <c r="BY133" i="4" s="1"/>
  <c r="BZ133" i="4" s="1"/>
  <c r="CD133" i="4"/>
  <c r="CE133" i="4" s="1"/>
  <c r="CF133" i="4" s="1"/>
  <c r="DZ133" i="4"/>
  <c r="EA133" i="4" s="1"/>
  <c r="EB133" i="4" s="1"/>
  <c r="DT133" i="4"/>
  <c r="DU133" i="4" s="1"/>
  <c r="DV133" i="4" s="1"/>
  <c r="DN133" i="4"/>
  <c r="DO133" i="4" s="1"/>
  <c r="DP133" i="4" s="1"/>
  <c r="BE137" i="4"/>
  <c r="BM133" i="4" l="1"/>
  <c r="BN133" i="4" s="1"/>
  <c r="BG136" i="4"/>
  <c r="BH136" i="4"/>
  <c r="BF137" i="4"/>
  <c r="BL134" i="4"/>
  <c r="BX134" i="4"/>
  <c r="BY134" i="4" s="1"/>
  <c r="BZ134" i="4" s="1"/>
  <c r="DB134" i="4"/>
  <c r="DC134" i="4" s="1"/>
  <c r="DD134" i="4" s="1"/>
  <c r="DN134" i="4"/>
  <c r="DO134" i="4" s="1"/>
  <c r="DP134" i="4" s="1"/>
  <c r="CP134" i="4"/>
  <c r="CQ134" i="4" s="1"/>
  <c r="CR134" i="4" s="1"/>
  <c r="BR134" i="4"/>
  <c r="BS134" i="4" s="1"/>
  <c r="BT134" i="4" s="1"/>
  <c r="CD134" i="4"/>
  <c r="CE134" i="4" s="1"/>
  <c r="CF134" i="4" s="1"/>
  <c r="CV134" i="4"/>
  <c r="CW134" i="4" s="1"/>
  <c r="CX134" i="4" s="1"/>
  <c r="DH134" i="4"/>
  <c r="DI134" i="4" s="1"/>
  <c r="DJ134" i="4" s="1"/>
  <c r="DZ134" i="4"/>
  <c r="EA134" i="4" s="1"/>
  <c r="EB134" i="4" s="1"/>
  <c r="DT134" i="4"/>
  <c r="DU134" i="4" s="1"/>
  <c r="DV134" i="4" s="1"/>
  <c r="CJ134" i="4"/>
  <c r="CK134" i="4" s="1"/>
  <c r="CL134" i="4" s="1"/>
  <c r="BE138" i="4"/>
  <c r="CO135" i="4"/>
  <c r="CC135" i="4"/>
  <c r="CU135" i="4"/>
  <c r="BW135" i="4"/>
  <c r="BK135" i="4"/>
  <c r="DM135" i="4"/>
  <c r="BI135" i="4"/>
  <c r="DS135" i="4"/>
  <c r="DY135" i="4"/>
  <c r="DG135" i="4"/>
  <c r="CI135" i="4"/>
  <c r="DA135" i="4"/>
  <c r="BQ135" i="4"/>
  <c r="BM134" i="4" l="1"/>
  <c r="BN134" i="4" s="1"/>
  <c r="BG137" i="4"/>
  <c r="BH137" i="4"/>
  <c r="BF138" i="4"/>
  <c r="CP135" i="4"/>
  <c r="CQ135" i="4" s="1"/>
  <c r="CR135" i="4" s="1"/>
  <c r="DH135" i="4"/>
  <c r="DI135" i="4" s="1"/>
  <c r="DJ135" i="4" s="1"/>
  <c r="CD135" i="4"/>
  <c r="CE135" i="4" s="1"/>
  <c r="CF135" i="4" s="1"/>
  <c r="DN135" i="4"/>
  <c r="DO135" i="4" s="1"/>
  <c r="DP135" i="4" s="1"/>
  <c r="BL135" i="4"/>
  <c r="CJ135" i="4"/>
  <c r="CK135" i="4" s="1"/>
  <c r="CL135" i="4" s="1"/>
  <c r="DB135" i="4"/>
  <c r="DC135" i="4" s="1"/>
  <c r="DD135" i="4" s="1"/>
  <c r="DT135" i="4"/>
  <c r="DU135" i="4" s="1"/>
  <c r="DV135" i="4" s="1"/>
  <c r="DZ135" i="4"/>
  <c r="EA135" i="4" s="1"/>
  <c r="EB135" i="4" s="1"/>
  <c r="BR135" i="4"/>
  <c r="BS135" i="4" s="1"/>
  <c r="BT135" i="4" s="1"/>
  <c r="BX135" i="4"/>
  <c r="BY135" i="4" s="1"/>
  <c r="BZ135" i="4" s="1"/>
  <c r="CV135" i="4"/>
  <c r="CW135" i="4" s="1"/>
  <c r="CX135" i="4" s="1"/>
  <c r="BQ136" i="4"/>
  <c r="CI136" i="4"/>
  <c r="DA136" i="4"/>
  <c r="CU136" i="4"/>
  <c r="DY136" i="4"/>
  <c r="CO136" i="4"/>
  <c r="BW136" i="4"/>
  <c r="DS136" i="4"/>
  <c r="DM136" i="4"/>
  <c r="BI136" i="4"/>
  <c r="DG136" i="4"/>
  <c r="BK136" i="4"/>
  <c r="CC136" i="4"/>
  <c r="BE139" i="4"/>
  <c r="BM135" i="4" l="1"/>
  <c r="BG138" i="4"/>
  <c r="BH138" i="4"/>
  <c r="BF139" i="4"/>
  <c r="BH139" i="4" s="1"/>
  <c r="DT136" i="4"/>
  <c r="DU136" i="4" s="1"/>
  <c r="CP136" i="4"/>
  <c r="CQ136" i="4" s="1"/>
  <c r="DN136" i="4"/>
  <c r="DO136" i="4" s="1"/>
  <c r="CJ136" i="4"/>
  <c r="CK136" i="4" s="1"/>
  <c r="BL136" i="4"/>
  <c r="BX136" i="4"/>
  <c r="BY136" i="4" s="1"/>
  <c r="DZ136" i="4"/>
  <c r="EA136" i="4" s="1"/>
  <c r="CV136" i="4"/>
  <c r="CW136" i="4" s="1"/>
  <c r="BR136" i="4"/>
  <c r="BS136" i="4" s="1"/>
  <c r="DB136" i="4"/>
  <c r="DC136" i="4" s="1"/>
  <c r="CD136" i="4"/>
  <c r="CE136" i="4" s="1"/>
  <c r="DH136" i="4"/>
  <c r="DI136" i="4" s="1"/>
  <c r="BE140" i="4"/>
  <c r="DM137" i="4"/>
  <c r="DG137" i="4"/>
  <c r="CI137" i="4"/>
  <c r="BW137" i="4"/>
  <c r="CO137" i="4"/>
  <c r="DS137" i="4"/>
  <c r="CU137" i="4"/>
  <c r="DY137" i="4"/>
  <c r="BK137" i="4"/>
  <c r="DA137" i="4"/>
  <c r="BI137" i="4"/>
  <c r="CC137" i="4"/>
  <c r="BQ137" i="4"/>
  <c r="BN135" i="4" l="1"/>
  <c r="BM136" i="4"/>
  <c r="BG139" i="4"/>
  <c r="BF140" i="4"/>
  <c r="DZ137" i="4"/>
  <c r="EA137" i="4" s="1"/>
  <c r="EB137" i="4" s="1"/>
  <c r="EB136" i="4" s="1"/>
  <c r="CV137" i="4"/>
  <c r="CW137" i="4" s="1"/>
  <c r="CX137" i="4" s="1"/>
  <c r="CX136" i="4" s="1"/>
  <c r="BL137" i="4"/>
  <c r="DH137" i="4"/>
  <c r="DI137" i="4" s="1"/>
  <c r="DJ137" i="4" s="1"/>
  <c r="DJ136" i="4" s="1"/>
  <c r="BR137" i="4"/>
  <c r="BS137" i="4" s="1"/>
  <c r="BT137" i="4" s="1"/>
  <c r="BT136" i="4" s="1"/>
  <c r="BX137" i="4"/>
  <c r="BY137" i="4" s="1"/>
  <c r="BZ137" i="4" s="1"/>
  <c r="BZ136" i="4" s="1"/>
  <c r="CD137" i="4"/>
  <c r="CE137" i="4" s="1"/>
  <c r="CF137" i="4" s="1"/>
  <c r="CF136" i="4" s="1"/>
  <c r="DT137" i="4"/>
  <c r="DU137" i="4" s="1"/>
  <c r="DV137" i="4" s="1"/>
  <c r="DV136" i="4" s="1"/>
  <c r="DB137" i="4"/>
  <c r="DC137" i="4" s="1"/>
  <c r="DD137" i="4" s="1"/>
  <c r="DD136" i="4" s="1"/>
  <c r="CP137" i="4"/>
  <c r="CQ137" i="4" s="1"/>
  <c r="CR137" i="4" s="1"/>
  <c r="CR136" i="4" s="1"/>
  <c r="DN137" i="4"/>
  <c r="DO137" i="4" s="1"/>
  <c r="DP137" i="4" s="1"/>
  <c r="DP136" i="4" s="1"/>
  <c r="CJ137" i="4"/>
  <c r="CK137" i="4" s="1"/>
  <c r="CL137" i="4" s="1"/>
  <c r="CL136" i="4" s="1"/>
  <c r="BE141" i="4"/>
  <c r="DS138" i="4"/>
  <c r="DA138" i="4"/>
  <c r="BI138" i="4"/>
  <c r="DG138" i="4"/>
  <c r="DY138" i="4"/>
  <c r="CU138" i="4"/>
  <c r="CI138" i="4"/>
  <c r="BK138" i="4"/>
  <c r="CO138" i="4"/>
  <c r="CC138" i="4"/>
  <c r="BW138" i="4"/>
  <c r="DM138" i="4"/>
  <c r="BQ138" i="4"/>
  <c r="BM137" i="4" l="1"/>
  <c r="BG140" i="4"/>
  <c r="BH140" i="4"/>
  <c r="BF141" i="4"/>
  <c r="CV138" i="4"/>
  <c r="CW138" i="4" s="1"/>
  <c r="CX138" i="4" s="1"/>
  <c r="DH138" i="4"/>
  <c r="DI138" i="4" s="1"/>
  <c r="DJ138" i="4" s="1"/>
  <c r="BX138" i="4"/>
  <c r="BY138" i="4" s="1"/>
  <c r="BZ138" i="4" s="1"/>
  <c r="BL138" i="4"/>
  <c r="DB138" i="4"/>
  <c r="DC138" i="4" s="1"/>
  <c r="DD138" i="4" s="1"/>
  <c r="DZ138" i="4"/>
  <c r="EA138" i="4" s="1"/>
  <c r="EB138" i="4" s="1"/>
  <c r="DT138" i="4"/>
  <c r="DU138" i="4" s="1"/>
  <c r="DV138" i="4" s="1"/>
  <c r="DN138" i="4"/>
  <c r="DO138" i="4" s="1"/>
  <c r="DP138" i="4" s="1"/>
  <c r="BR138" i="4"/>
  <c r="BS138" i="4" s="1"/>
  <c r="BT138" i="4" s="1"/>
  <c r="CD138" i="4"/>
  <c r="CE138" i="4" s="1"/>
  <c r="CF138" i="4" s="1"/>
  <c r="CP138" i="4"/>
  <c r="CQ138" i="4" s="1"/>
  <c r="CR138" i="4" s="1"/>
  <c r="CJ138" i="4"/>
  <c r="CK138" i="4" s="1"/>
  <c r="CL138" i="4" s="1"/>
  <c r="BE142" i="4"/>
  <c r="DY139" i="4"/>
  <c r="BI139" i="4"/>
  <c r="DA139" i="4"/>
  <c r="DM139" i="4"/>
  <c r="CO139" i="4"/>
  <c r="BW139" i="4"/>
  <c r="CI139" i="4"/>
  <c r="BK139" i="4"/>
  <c r="CU139" i="4"/>
  <c r="CC139" i="4"/>
  <c r="DG139" i="4"/>
  <c r="DS139" i="4"/>
  <c r="BQ139" i="4"/>
  <c r="BN137" i="4" l="1"/>
  <c r="BM138" i="4"/>
  <c r="BG141" i="4"/>
  <c r="BH141" i="4"/>
  <c r="BF142" i="4"/>
  <c r="BN138" i="4"/>
  <c r="CO140" i="4"/>
  <c r="DM140" i="4"/>
  <c r="DA140" i="4"/>
  <c r="BQ140" i="4"/>
  <c r="BI140" i="4"/>
  <c r="CI140" i="4"/>
  <c r="DY140" i="4"/>
  <c r="CC140" i="4"/>
  <c r="DG140" i="4"/>
  <c r="BW140" i="4"/>
  <c r="DS140" i="4"/>
  <c r="CU140" i="4"/>
  <c r="BK140" i="4"/>
  <c r="DH139" i="4"/>
  <c r="DI139" i="4" s="1"/>
  <c r="DJ139" i="4" s="1"/>
  <c r="DN139" i="4"/>
  <c r="DO139" i="4" s="1"/>
  <c r="DP139" i="4" s="1"/>
  <c r="CD139" i="4"/>
  <c r="CE139" i="4" s="1"/>
  <c r="CF139" i="4" s="1"/>
  <c r="DB139" i="4"/>
  <c r="DC139" i="4" s="1"/>
  <c r="DD139" i="4" s="1"/>
  <c r="BR139" i="4"/>
  <c r="BS139" i="4" s="1"/>
  <c r="BT139" i="4" s="1"/>
  <c r="DZ139" i="4"/>
  <c r="EA139" i="4" s="1"/>
  <c r="EB139" i="4" s="1"/>
  <c r="BL139" i="4"/>
  <c r="CJ139" i="4"/>
  <c r="CK139" i="4" s="1"/>
  <c r="CL139" i="4" s="1"/>
  <c r="CV139" i="4"/>
  <c r="CW139" i="4" s="1"/>
  <c r="CX139" i="4" s="1"/>
  <c r="CP139" i="4"/>
  <c r="CQ139" i="4" s="1"/>
  <c r="CR139" i="4" s="1"/>
  <c r="DT139" i="4"/>
  <c r="DU139" i="4" s="1"/>
  <c r="DV139" i="4" s="1"/>
  <c r="BX139" i="4"/>
  <c r="BY139" i="4" s="1"/>
  <c r="BZ139" i="4" s="1"/>
  <c r="BE143" i="4"/>
  <c r="BN136" i="4" l="1"/>
  <c r="BM139" i="4"/>
  <c r="BG142" i="4"/>
  <c r="BH142" i="4"/>
  <c r="BF143" i="4"/>
  <c r="BH143" i="4" s="1"/>
  <c r="CC141" i="4"/>
  <c r="CU141" i="4"/>
  <c r="DS141" i="4"/>
  <c r="BI141" i="4"/>
  <c r="BW141" i="4"/>
  <c r="DG141" i="4"/>
  <c r="DM141" i="4"/>
  <c r="BQ141" i="4"/>
  <c r="DA141" i="4"/>
  <c r="CO141" i="4"/>
  <c r="DY141" i="4"/>
  <c r="CI141" i="4"/>
  <c r="BK141" i="4"/>
  <c r="CD140" i="4"/>
  <c r="CE140" i="4" s="1"/>
  <c r="CF140" i="4" s="1"/>
  <c r="DT140" i="4"/>
  <c r="DU140" i="4" s="1"/>
  <c r="DV140" i="4" s="1"/>
  <c r="DB140" i="4"/>
  <c r="DC140" i="4" s="1"/>
  <c r="DD140" i="4" s="1"/>
  <c r="BL140" i="4"/>
  <c r="DZ140" i="4"/>
  <c r="EA140" i="4" s="1"/>
  <c r="EB140" i="4" s="1"/>
  <c r="BX140" i="4"/>
  <c r="BY140" i="4" s="1"/>
  <c r="BZ140" i="4" s="1"/>
  <c r="DH140" i="4"/>
  <c r="DI140" i="4" s="1"/>
  <c r="DJ140" i="4" s="1"/>
  <c r="DN140" i="4"/>
  <c r="DO140" i="4" s="1"/>
  <c r="DP140" i="4" s="1"/>
  <c r="BR140" i="4"/>
  <c r="BS140" i="4" s="1"/>
  <c r="BT140" i="4" s="1"/>
  <c r="CP140" i="4"/>
  <c r="CQ140" i="4" s="1"/>
  <c r="CR140" i="4" s="1"/>
  <c r="CV140" i="4"/>
  <c r="CW140" i="4" s="1"/>
  <c r="CX140" i="4" s="1"/>
  <c r="CJ140" i="4"/>
  <c r="CK140" i="4" s="1"/>
  <c r="CL140" i="4" s="1"/>
  <c r="BE144" i="4"/>
  <c r="BN139" i="4" l="1"/>
  <c r="BM140" i="4"/>
  <c r="BG143" i="4"/>
  <c r="BF144" i="4"/>
  <c r="BE145" i="4"/>
  <c r="CP141" i="4"/>
  <c r="CQ141" i="4" s="1"/>
  <c r="CR141" i="4" s="1"/>
  <c r="BL141" i="4"/>
  <c r="DZ141" i="4"/>
  <c r="EA141" i="4" s="1"/>
  <c r="EB141" i="4" s="1"/>
  <c r="BR141" i="4"/>
  <c r="BS141" i="4" s="1"/>
  <c r="BT141" i="4" s="1"/>
  <c r="DB141" i="4"/>
  <c r="DC141" i="4" s="1"/>
  <c r="DD141" i="4" s="1"/>
  <c r="DN141" i="4"/>
  <c r="DO141" i="4" s="1"/>
  <c r="DP141" i="4" s="1"/>
  <c r="DH141" i="4"/>
  <c r="DI141" i="4" s="1"/>
  <c r="DJ141" i="4" s="1"/>
  <c r="CD141" i="4"/>
  <c r="CE141" i="4" s="1"/>
  <c r="CF141" i="4" s="1"/>
  <c r="DT141" i="4"/>
  <c r="DU141" i="4" s="1"/>
  <c r="DV141" i="4" s="1"/>
  <c r="BX141" i="4"/>
  <c r="BY141" i="4" s="1"/>
  <c r="BZ141" i="4" s="1"/>
  <c r="CJ141" i="4"/>
  <c r="CK141" i="4" s="1"/>
  <c r="CL141" i="4" s="1"/>
  <c r="CV141" i="4"/>
  <c r="CW141" i="4" s="1"/>
  <c r="CX141" i="4" s="1"/>
  <c r="DG142" i="4"/>
  <c r="DA142" i="4"/>
  <c r="CC142" i="4"/>
  <c r="BQ142" i="4"/>
  <c r="CI142" i="4"/>
  <c r="DY142" i="4"/>
  <c r="BI142" i="4"/>
  <c r="DM142" i="4"/>
  <c r="BK142" i="4"/>
  <c r="CO142" i="4"/>
  <c r="CU142" i="4"/>
  <c r="BW142" i="4"/>
  <c r="DS142" i="4"/>
  <c r="BN140" i="4" l="1"/>
  <c r="BM141" i="4"/>
  <c r="BH144" i="4"/>
  <c r="BG144" i="4"/>
  <c r="BF145" i="4"/>
  <c r="DZ142" i="4"/>
  <c r="EA142" i="4" s="1"/>
  <c r="EB142" i="4" s="1"/>
  <c r="DT142" i="4"/>
  <c r="DU142" i="4" s="1"/>
  <c r="DV142" i="4" s="1"/>
  <c r="CV142" i="4"/>
  <c r="CW142" i="4" s="1"/>
  <c r="CX142" i="4" s="1"/>
  <c r="DH142" i="4"/>
  <c r="DI142" i="4" s="1"/>
  <c r="DJ142" i="4" s="1"/>
  <c r="CJ142" i="4"/>
  <c r="CK142" i="4" s="1"/>
  <c r="CL142" i="4" s="1"/>
  <c r="BR142" i="4"/>
  <c r="BS142" i="4" s="1"/>
  <c r="BT142" i="4" s="1"/>
  <c r="BX142" i="4"/>
  <c r="BY142" i="4" s="1"/>
  <c r="BZ142" i="4" s="1"/>
  <c r="CP142" i="4"/>
  <c r="CQ142" i="4" s="1"/>
  <c r="CR142" i="4" s="1"/>
  <c r="DN142" i="4"/>
  <c r="DO142" i="4" s="1"/>
  <c r="DP142" i="4" s="1"/>
  <c r="DB142" i="4"/>
  <c r="DC142" i="4" s="1"/>
  <c r="DD142" i="4" s="1"/>
  <c r="CD142" i="4"/>
  <c r="CE142" i="4" s="1"/>
  <c r="CF142" i="4" s="1"/>
  <c r="BL142" i="4"/>
  <c r="CU143" i="4"/>
  <c r="CI143" i="4"/>
  <c r="CO143" i="4"/>
  <c r="DA143" i="4"/>
  <c r="DY143" i="4"/>
  <c r="BI143" i="4"/>
  <c r="CC143" i="4"/>
  <c r="DM143" i="4"/>
  <c r="DS143" i="4"/>
  <c r="DG143" i="4"/>
  <c r="BW143" i="4"/>
  <c r="BK143" i="4"/>
  <c r="BQ143" i="4"/>
  <c r="BE146" i="4"/>
  <c r="BN141" i="4" l="1"/>
  <c r="BM142" i="4"/>
  <c r="BN142" i="4" s="1"/>
  <c r="BH145" i="4"/>
  <c r="BG145" i="4"/>
  <c r="BF146" i="4"/>
  <c r="BE147" i="4"/>
  <c r="CD143" i="4"/>
  <c r="CE143" i="4" s="1"/>
  <c r="CF143" i="4" s="1"/>
  <c r="DN143" i="4"/>
  <c r="DO143" i="4" s="1"/>
  <c r="DP143" i="4" s="1"/>
  <c r="DB143" i="4"/>
  <c r="DC143" i="4" s="1"/>
  <c r="DD143" i="4" s="1"/>
  <c r="DH143" i="4"/>
  <c r="DI143" i="4" s="1"/>
  <c r="DJ143" i="4" s="1"/>
  <c r="CJ143" i="4"/>
  <c r="CK143" i="4" s="1"/>
  <c r="CL143" i="4" s="1"/>
  <c r="BX143" i="4"/>
  <c r="BY143" i="4" s="1"/>
  <c r="BZ143" i="4" s="1"/>
  <c r="CP143" i="4"/>
  <c r="CQ143" i="4" s="1"/>
  <c r="CR143" i="4" s="1"/>
  <c r="DT143" i="4"/>
  <c r="DU143" i="4" s="1"/>
  <c r="DV143" i="4" s="1"/>
  <c r="BL143" i="4"/>
  <c r="CV143" i="4"/>
  <c r="CW143" i="4" s="1"/>
  <c r="CX143" i="4" s="1"/>
  <c r="BR143" i="4"/>
  <c r="BS143" i="4" s="1"/>
  <c r="BT143" i="4" s="1"/>
  <c r="DZ143" i="4"/>
  <c r="EA143" i="4" s="1"/>
  <c r="EB143" i="4" s="1"/>
  <c r="DY144" i="4"/>
  <c r="DS144" i="4"/>
  <c r="BK144" i="4"/>
  <c r="BI144" i="4"/>
  <c r="DA144" i="4"/>
  <c r="CU144" i="4"/>
  <c r="DG144" i="4"/>
  <c r="BQ144" i="4"/>
  <c r="CI144" i="4"/>
  <c r="BW144" i="4"/>
  <c r="DM144" i="4"/>
  <c r="CO144" i="4"/>
  <c r="CC144" i="4"/>
  <c r="BM143" i="4" l="1"/>
  <c r="BN143" i="4" s="1"/>
  <c r="BG146" i="4"/>
  <c r="BH146" i="4"/>
  <c r="BF147" i="4"/>
  <c r="DT144" i="4"/>
  <c r="DU144" i="4" s="1"/>
  <c r="DV144" i="4" s="1"/>
  <c r="DZ144" i="4"/>
  <c r="EA144" i="4" s="1"/>
  <c r="EB144" i="4" s="1"/>
  <c r="CP144" i="4"/>
  <c r="CQ144" i="4" s="1"/>
  <c r="CR144" i="4" s="1"/>
  <c r="DN144" i="4"/>
  <c r="DO144" i="4" s="1"/>
  <c r="DP144" i="4" s="1"/>
  <c r="CD144" i="4"/>
  <c r="CE144" i="4" s="1"/>
  <c r="CF144" i="4" s="1"/>
  <c r="BR144" i="4"/>
  <c r="BS144" i="4" s="1"/>
  <c r="BT144" i="4" s="1"/>
  <c r="DB144" i="4"/>
  <c r="DC144" i="4" s="1"/>
  <c r="DD144" i="4" s="1"/>
  <c r="CV144" i="4"/>
  <c r="CW144" i="4" s="1"/>
  <c r="CX144" i="4" s="1"/>
  <c r="BL144" i="4"/>
  <c r="BX144" i="4"/>
  <c r="BY144" i="4" s="1"/>
  <c r="BZ144" i="4" s="1"/>
  <c r="DH144" i="4"/>
  <c r="DI144" i="4" s="1"/>
  <c r="DJ144" i="4" s="1"/>
  <c r="CJ144" i="4"/>
  <c r="CK144" i="4" s="1"/>
  <c r="CL144" i="4" s="1"/>
  <c r="CU145" i="4"/>
  <c r="DM145" i="4"/>
  <c r="BI145" i="4"/>
  <c r="DY145" i="4"/>
  <c r="BQ145" i="4"/>
  <c r="BK145" i="4"/>
  <c r="DG145" i="4"/>
  <c r="BW145" i="4"/>
  <c r="DS145" i="4"/>
  <c r="CC145" i="4"/>
  <c r="CO145" i="4"/>
  <c r="DA145" i="4"/>
  <c r="CI145" i="4"/>
  <c r="BE148" i="4"/>
  <c r="BM144" i="4" l="1"/>
  <c r="BN144" i="4" s="1"/>
  <c r="BG147" i="4"/>
  <c r="BH147" i="4"/>
  <c r="BF148" i="4"/>
  <c r="CI146" i="4"/>
  <c r="BI146" i="4"/>
  <c r="DG146" i="4"/>
  <c r="CO146" i="4"/>
  <c r="DM146" i="4"/>
  <c r="BW146" i="4"/>
  <c r="BK146" i="4"/>
  <c r="CC146" i="4"/>
  <c r="DA146" i="4"/>
  <c r="DY146" i="4"/>
  <c r="CU146" i="4"/>
  <c r="BQ146" i="4"/>
  <c r="DS146" i="4"/>
  <c r="BE149" i="4"/>
  <c r="CJ145" i="4"/>
  <c r="CK145" i="4" s="1"/>
  <c r="CL145" i="4" s="1"/>
  <c r="CV145" i="4"/>
  <c r="CW145" i="4" s="1"/>
  <c r="CX145" i="4" s="1"/>
  <c r="CP145" i="4"/>
  <c r="CQ145" i="4" s="1"/>
  <c r="CR145" i="4" s="1"/>
  <c r="DT145" i="4"/>
  <c r="DU145" i="4" s="1"/>
  <c r="DV145" i="4" s="1"/>
  <c r="DN145" i="4"/>
  <c r="DO145" i="4" s="1"/>
  <c r="DP145" i="4" s="1"/>
  <c r="BL145" i="4"/>
  <c r="DH145" i="4"/>
  <c r="DI145" i="4" s="1"/>
  <c r="DJ145" i="4" s="1"/>
  <c r="BX145" i="4"/>
  <c r="BY145" i="4" s="1"/>
  <c r="BZ145" i="4" s="1"/>
  <c r="DZ145" i="4"/>
  <c r="EA145" i="4" s="1"/>
  <c r="EB145" i="4" s="1"/>
  <c r="BR145" i="4"/>
  <c r="BS145" i="4" s="1"/>
  <c r="BT145" i="4" s="1"/>
  <c r="CD145" i="4"/>
  <c r="CE145" i="4" s="1"/>
  <c r="CF145" i="4" s="1"/>
  <c r="DB145" i="4"/>
  <c r="DC145" i="4" s="1"/>
  <c r="DD145" i="4" s="1"/>
  <c r="BM145" i="4" l="1"/>
  <c r="BG148" i="4"/>
  <c r="BH148" i="4"/>
  <c r="BF149" i="4"/>
  <c r="BE150" i="4"/>
  <c r="DZ146" i="4"/>
  <c r="EA146" i="4" s="1"/>
  <c r="EB146" i="4" s="1"/>
  <c r="DT146" i="4"/>
  <c r="DU146" i="4" s="1"/>
  <c r="DV146" i="4" s="1"/>
  <c r="DH146" i="4"/>
  <c r="DI146" i="4" s="1"/>
  <c r="DJ146" i="4" s="1"/>
  <c r="BR146" i="4"/>
  <c r="BS146" i="4" s="1"/>
  <c r="BT146" i="4" s="1"/>
  <c r="BL146" i="4"/>
  <c r="CJ146" i="4"/>
  <c r="CK146" i="4" s="1"/>
  <c r="CL146" i="4" s="1"/>
  <c r="BX146" i="4"/>
  <c r="BY146" i="4" s="1"/>
  <c r="BZ146" i="4" s="1"/>
  <c r="DB146" i="4"/>
  <c r="DC146" i="4" s="1"/>
  <c r="DD146" i="4" s="1"/>
  <c r="CV146" i="4"/>
  <c r="CW146" i="4" s="1"/>
  <c r="CX146" i="4" s="1"/>
  <c r="CP146" i="4"/>
  <c r="CQ146" i="4" s="1"/>
  <c r="CR146" i="4" s="1"/>
  <c r="DN146" i="4"/>
  <c r="DO146" i="4" s="1"/>
  <c r="DP146" i="4" s="1"/>
  <c r="CD146" i="4"/>
  <c r="CE146" i="4" s="1"/>
  <c r="CF146" i="4" s="1"/>
  <c r="DG147" i="4"/>
  <c r="CI147" i="4"/>
  <c r="BW147" i="4"/>
  <c r="DS147" i="4"/>
  <c r="DA147" i="4"/>
  <c r="BK147" i="4"/>
  <c r="CO147" i="4"/>
  <c r="DY147" i="4"/>
  <c r="CC147" i="4"/>
  <c r="BI147" i="4"/>
  <c r="CU147" i="4"/>
  <c r="BQ147" i="4"/>
  <c r="DM147" i="4"/>
  <c r="BN145" i="4" l="1"/>
  <c r="BM146" i="4"/>
  <c r="BG149" i="4"/>
  <c r="BH149" i="4"/>
  <c r="BF150" i="4"/>
  <c r="BH150" i="4" s="1"/>
  <c r="BN146" i="4"/>
  <c r="CU148" i="4"/>
  <c r="CC148" i="4"/>
  <c r="DG148" i="4"/>
  <c r="CO148" i="4"/>
  <c r="BI148" i="4"/>
  <c r="BK148" i="4"/>
  <c r="DS148" i="4"/>
  <c r="DM148" i="4"/>
  <c r="DA148" i="4"/>
  <c r="BQ148" i="4"/>
  <c r="BW148" i="4"/>
  <c r="CI148" i="4"/>
  <c r="DY148" i="4"/>
  <c r="DH147" i="4"/>
  <c r="DI147" i="4" s="1"/>
  <c r="DJ147" i="4" s="1"/>
  <c r="BX147" i="4"/>
  <c r="BY147" i="4" s="1"/>
  <c r="BZ147" i="4" s="1"/>
  <c r="CV147" i="4"/>
  <c r="CW147" i="4" s="1"/>
  <c r="CX147" i="4" s="1"/>
  <c r="DN147" i="4"/>
  <c r="DO147" i="4" s="1"/>
  <c r="DP147" i="4" s="1"/>
  <c r="DT147" i="4"/>
  <c r="DU147" i="4" s="1"/>
  <c r="DV147" i="4" s="1"/>
  <c r="BR147" i="4"/>
  <c r="BS147" i="4" s="1"/>
  <c r="BT147" i="4" s="1"/>
  <c r="BL147" i="4"/>
  <c r="DB147" i="4"/>
  <c r="DC147" i="4" s="1"/>
  <c r="DD147" i="4" s="1"/>
  <c r="CP147" i="4"/>
  <c r="CQ147" i="4" s="1"/>
  <c r="CR147" i="4" s="1"/>
  <c r="DZ147" i="4"/>
  <c r="EA147" i="4" s="1"/>
  <c r="EB147" i="4" s="1"/>
  <c r="CD147" i="4"/>
  <c r="CE147" i="4" s="1"/>
  <c r="CF147" i="4" s="1"/>
  <c r="CJ147" i="4"/>
  <c r="CK147" i="4" s="1"/>
  <c r="CL147" i="4" s="1"/>
  <c r="BE151" i="4"/>
  <c r="BM147" i="4" l="1"/>
  <c r="BN147" i="4" s="1"/>
  <c r="BG150" i="4"/>
  <c r="BF151" i="4"/>
  <c r="DA149" i="4"/>
  <c r="CC149" i="4"/>
  <c r="BI149" i="4"/>
  <c r="CO149" i="4"/>
  <c r="CU149" i="4"/>
  <c r="DG149" i="4"/>
  <c r="CI149" i="4"/>
  <c r="BW149" i="4"/>
  <c r="BK149" i="4"/>
  <c r="DS149" i="4"/>
  <c r="DY149" i="4"/>
  <c r="DM149" i="4"/>
  <c r="BQ149" i="4"/>
  <c r="DB148" i="4"/>
  <c r="DC148" i="4" s="1"/>
  <c r="DD148" i="4" s="1"/>
  <c r="BL148" i="4"/>
  <c r="DN148" i="4"/>
  <c r="DO148" i="4" s="1"/>
  <c r="DP148" i="4" s="1"/>
  <c r="DH148" i="4"/>
  <c r="DI148" i="4" s="1"/>
  <c r="DJ148" i="4" s="1"/>
  <c r="BR148" i="4"/>
  <c r="BS148" i="4" s="1"/>
  <c r="BT148" i="4" s="1"/>
  <c r="CP148" i="4"/>
  <c r="CQ148" i="4" s="1"/>
  <c r="CR148" i="4" s="1"/>
  <c r="CV148" i="4"/>
  <c r="CW148" i="4" s="1"/>
  <c r="CX148" i="4" s="1"/>
  <c r="DZ148" i="4"/>
  <c r="EA148" i="4" s="1"/>
  <c r="EB148" i="4" s="1"/>
  <c r="BX148" i="4"/>
  <c r="BY148" i="4" s="1"/>
  <c r="BZ148" i="4" s="1"/>
  <c r="CD148" i="4"/>
  <c r="CE148" i="4" s="1"/>
  <c r="CF148" i="4" s="1"/>
  <c r="CJ148" i="4"/>
  <c r="CK148" i="4" s="1"/>
  <c r="CL148" i="4" s="1"/>
  <c r="DT148" i="4"/>
  <c r="DU148" i="4" s="1"/>
  <c r="DV148" i="4" s="1"/>
  <c r="BE152" i="4"/>
  <c r="BM148" i="4" l="1"/>
  <c r="BN148" i="4" s="1"/>
  <c r="BG151" i="4"/>
  <c r="BH151" i="4"/>
  <c r="BF152" i="4"/>
  <c r="BE153" i="4"/>
  <c r="DM150" i="4"/>
  <c r="DA150" i="4"/>
  <c r="CU150" i="4"/>
  <c r="DY150" i="4"/>
  <c r="CC150" i="4"/>
  <c r="BQ150" i="4"/>
  <c r="DG150" i="4"/>
  <c r="DS150" i="4"/>
  <c r="CI150" i="4"/>
  <c r="CO150" i="4"/>
  <c r="BI150" i="4"/>
  <c r="BW150" i="4"/>
  <c r="BK150" i="4"/>
  <c r="BR149" i="4"/>
  <c r="BS149" i="4" s="1"/>
  <c r="CD149" i="4"/>
  <c r="CE149" i="4" s="1"/>
  <c r="CV149" i="4"/>
  <c r="CW149" i="4" s="1"/>
  <c r="DT149" i="4"/>
  <c r="DU149" i="4" s="1"/>
  <c r="CJ149" i="4"/>
  <c r="CK149" i="4" s="1"/>
  <c r="DZ149" i="4"/>
  <c r="EA149" i="4" s="1"/>
  <c r="DB149" i="4"/>
  <c r="DC149" i="4" s="1"/>
  <c r="BX149" i="4"/>
  <c r="BY149" i="4" s="1"/>
  <c r="DN149" i="4"/>
  <c r="DO149" i="4" s="1"/>
  <c r="DH149" i="4"/>
  <c r="DI149" i="4" s="1"/>
  <c r="CP149" i="4"/>
  <c r="CQ149" i="4" s="1"/>
  <c r="BL149" i="4"/>
  <c r="BM149" i="4" l="1"/>
  <c r="BH152" i="4"/>
  <c r="BG152" i="4"/>
  <c r="BF153" i="4"/>
  <c r="BE154" i="4"/>
  <c r="CJ150" i="4"/>
  <c r="CK150" i="4" s="1"/>
  <c r="CL150" i="4" s="1"/>
  <c r="CL149" i="4" s="1"/>
  <c r="BL150" i="4"/>
  <c r="DN150" i="4"/>
  <c r="DO150" i="4" s="1"/>
  <c r="DP150" i="4" s="1"/>
  <c r="DP149" i="4" s="1"/>
  <c r="DZ150" i="4"/>
  <c r="EA150" i="4" s="1"/>
  <c r="EB150" i="4" s="1"/>
  <c r="EB149" i="4" s="1"/>
  <c r="BR150" i="4"/>
  <c r="BS150" i="4" s="1"/>
  <c r="BT150" i="4" s="1"/>
  <c r="BT149" i="4" s="1"/>
  <c r="BX150" i="4"/>
  <c r="BY150" i="4" s="1"/>
  <c r="BZ150" i="4" s="1"/>
  <c r="BZ149" i="4" s="1"/>
  <c r="CD150" i="4"/>
  <c r="CE150" i="4" s="1"/>
  <c r="CF150" i="4" s="1"/>
  <c r="CF149" i="4" s="1"/>
  <c r="DH150" i="4"/>
  <c r="DI150" i="4" s="1"/>
  <c r="DJ150" i="4" s="1"/>
  <c r="DJ149" i="4" s="1"/>
  <c r="DT150" i="4"/>
  <c r="DU150" i="4" s="1"/>
  <c r="DV150" i="4" s="1"/>
  <c r="DV149" i="4" s="1"/>
  <c r="CP150" i="4"/>
  <c r="CQ150" i="4" s="1"/>
  <c r="CR150" i="4" s="1"/>
  <c r="CR149" i="4" s="1"/>
  <c r="DB150" i="4"/>
  <c r="DC150" i="4" s="1"/>
  <c r="DD150" i="4" s="1"/>
  <c r="DD149" i="4" s="1"/>
  <c r="CV150" i="4"/>
  <c r="CW150" i="4" s="1"/>
  <c r="CX150" i="4" s="1"/>
  <c r="CX149" i="4" s="1"/>
  <c r="DA151" i="4"/>
  <c r="CI151" i="4"/>
  <c r="BW151" i="4"/>
  <c r="CC151" i="4"/>
  <c r="DG151" i="4"/>
  <c r="BQ151" i="4"/>
  <c r="BK151" i="4"/>
  <c r="BI151" i="4"/>
  <c r="DM151" i="4"/>
  <c r="CU151" i="4"/>
  <c r="DS151" i="4"/>
  <c r="CO151" i="4"/>
  <c r="DY151" i="4"/>
  <c r="BM150" i="4" l="1"/>
  <c r="BN150" i="4" s="1"/>
  <c r="BH153" i="4"/>
  <c r="BG153" i="4"/>
  <c r="BF154" i="4"/>
  <c r="DH151" i="4"/>
  <c r="DI151" i="4" s="1"/>
  <c r="DJ151" i="4" s="1"/>
  <c r="BX151" i="4"/>
  <c r="BY151" i="4" s="1"/>
  <c r="BZ151" i="4" s="1"/>
  <c r="BR151" i="4"/>
  <c r="BS151" i="4" s="1"/>
  <c r="BT151" i="4" s="1"/>
  <c r="DZ151" i="4"/>
  <c r="EA151" i="4" s="1"/>
  <c r="EB151" i="4" s="1"/>
  <c r="CJ151" i="4"/>
  <c r="CK151" i="4" s="1"/>
  <c r="CL151" i="4" s="1"/>
  <c r="DB151" i="4"/>
  <c r="DC151" i="4" s="1"/>
  <c r="DD151" i="4" s="1"/>
  <c r="CD151" i="4"/>
  <c r="CE151" i="4" s="1"/>
  <c r="CF151" i="4" s="1"/>
  <c r="BL151" i="4"/>
  <c r="CV151" i="4"/>
  <c r="CW151" i="4" s="1"/>
  <c r="CX151" i="4" s="1"/>
  <c r="DN151" i="4"/>
  <c r="DO151" i="4" s="1"/>
  <c r="DP151" i="4" s="1"/>
  <c r="CP151" i="4"/>
  <c r="CQ151" i="4" s="1"/>
  <c r="CR151" i="4" s="1"/>
  <c r="DT151" i="4"/>
  <c r="DU151" i="4" s="1"/>
  <c r="DV151" i="4" s="1"/>
  <c r="BI152" i="4"/>
  <c r="DG152" i="4"/>
  <c r="CI152" i="4"/>
  <c r="DY152" i="4"/>
  <c r="BQ152" i="4"/>
  <c r="CU152" i="4"/>
  <c r="DA152" i="4"/>
  <c r="CO152" i="4"/>
  <c r="BW152" i="4"/>
  <c r="CC152" i="4"/>
  <c r="DM152" i="4"/>
  <c r="BK152" i="4"/>
  <c r="DS152" i="4"/>
  <c r="BE155" i="4"/>
  <c r="BN149" i="4" l="1"/>
  <c r="BM151" i="4"/>
  <c r="BH154" i="4"/>
  <c r="BG154" i="4"/>
  <c r="BF155" i="4"/>
  <c r="BN151" i="4"/>
  <c r="CI153" i="4"/>
  <c r="CC153" i="4"/>
  <c r="CU153" i="4"/>
  <c r="CO153" i="4"/>
  <c r="DY153" i="4"/>
  <c r="BI153" i="4"/>
  <c r="DG153" i="4"/>
  <c r="DS153" i="4"/>
  <c r="DA153" i="4"/>
  <c r="BW153" i="4"/>
  <c r="DM153" i="4"/>
  <c r="BK153" i="4"/>
  <c r="BQ153" i="4"/>
  <c r="BE156" i="4"/>
  <c r="DN152" i="4"/>
  <c r="DO152" i="4" s="1"/>
  <c r="DP152" i="4" s="1"/>
  <c r="CV152" i="4"/>
  <c r="CW152" i="4" s="1"/>
  <c r="CX152" i="4" s="1"/>
  <c r="BL152" i="4"/>
  <c r="BX152" i="4"/>
  <c r="BY152" i="4" s="1"/>
  <c r="BZ152" i="4" s="1"/>
  <c r="CD152" i="4"/>
  <c r="CE152" i="4" s="1"/>
  <c r="CF152" i="4" s="1"/>
  <c r="DH152" i="4"/>
  <c r="DI152" i="4" s="1"/>
  <c r="DJ152" i="4" s="1"/>
  <c r="BR152" i="4"/>
  <c r="BS152" i="4" s="1"/>
  <c r="BT152" i="4" s="1"/>
  <c r="DZ152" i="4"/>
  <c r="EA152" i="4" s="1"/>
  <c r="EB152" i="4" s="1"/>
  <c r="CJ152" i="4"/>
  <c r="CK152" i="4" s="1"/>
  <c r="CL152" i="4" s="1"/>
  <c r="DB152" i="4"/>
  <c r="DC152" i="4" s="1"/>
  <c r="DD152" i="4" s="1"/>
  <c r="DT152" i="4"/>
  <c r="DU152" i="4" s="1"/>
  <c r="DV152" i="4" s="1"/>
  <c r="CP152" i="4"/>
  <c r="CQ152" i="4" s="1"/>
  <c r="CR152" i="4" s="1"/>
  <c r="BM152" i="4" l="1"/>
  <c r="BN152" i="4" s="1"/>
  <c r="BG155" i="4"/>
  <c r="BH155" i="4"/>
  <c r="BF156" i="4"/>
  <c r="CD153" i="4"/>
  <c r="CE153" i="4" s="1"/>
  <c r="CF153" i="4" s="1"/>
  <c r="DN153" i="4"/>
  <c r="DO153" i="4" s="1"/>
  <c r="DP153" i="4" s="1"/>
  <c r="DH153" i="4"/>
  <c r="DI153" i="4" s="1"/>
  <c r="DJ153" i="4" s="1"/>
  <c r="CP153" i="4"/>
  <c r="CQ153" i="4" s="1"/>
  <c r="CR153" i="4" s="1"/>
  <c r="BR153" i="4"/>
  <c r="BS153" i="4" s="1"/>
  <c r="BT153" i="4" s="1"/>
  <c r="DB153" i="4"/>
  <c r="DC153" i="4" s="1"/>
  <c r="DD153" i="4" s="1"/>
  <c r="BL153" i="4"/>
  <c r="CV153" i="4"/>
  <c r="CW153" i="4" s="1"/>
  <c r="CX153" i="4" s="1"/>
  <c r="CJ153" i="4"/>
  <c r="CK153" i="4" s="1"/>
  <c r="CL153" i="4" s="1"/>
  <c r="DZ153" i="4"/>
  <c r="EA153" i="4" s="1"/>
  <c r="EB153" i="4" s="1"/>
  <c r="BX153" i="4"/>
  <c r="BY153" i="4" s="1"/>
  <c r="BZ153" i="4" s="1"/>
  <c r="DT153" i="4"/>
  <c r="DU153" i="4" s="1"/>
  <c r="DV153" i="4" s="1"/>
  <c r="BE157" i="4"/>
  <c r="BK154" i="4"/>
  <c r="DY154" i="4"/>
  <c r="DG154" i="4"/>
  <c r="CO154" i="4"/>
  <c r="BQ154" i="4"/>
  <c r="CU154" i="4"/>
  <c r="BW154" i="4"/>
  <c r="DS154" i="4"/>
  <c r="CI154" i="4"/>
  <c r="BI154" i="4"/>
  <c r="CC154" i="4"/>
  <c r="DM154" i="4"/>
  <c r="DA154" i="4"/>
  <c r="BM153" i="4" l="1"/>
  <c r="BN153" i="4" s="1"/>
  <c r="BG156" i="4"/>
  <c r="BH156" i="4"/>
  <c r="BF157" i="4"/>
  <c r="BE158" i="4"/>
  <c r="CJ154" i="4"/>
  <c r="CK154" i="4" s="1"/>
  <c r="CL154" i="4" s="1"/>
  <c r="BR154" i="4"/>
  <c r="BS154" i="4" s="1"/>
  <c r="BT154" i="4" s="1"/>
  <c r="DT154" i="4"/>
  <c r="DU154" i="4" s="1"/>
  <c r="DV154" i="4" s="1"/>
  <c r="DZ154" i="4"/>
  <c r="EA154" i="4" s="1"/>
  <c r="EB154" i="4" s="1"/>
  <c r="BX154" i="4"/>
  <c r="BY154" i="4" s="1"/>
  <c r="BZ154" i="4" s="1"/>
  <c r="CD154" i="4"/>
  <c r="CE154" i="4" s="1"/>
  <c r="CF154" i="4" s="1"/>
  <c r="CP154" i="4"/>
  <c r="CQ154" i="4" s="1"/>
  <c r="CR154" i="4" s="1"/>
  <c r="DN154" i="4"/>
  <c r="DO154" i="4" s="1"/>
  <c r="DP154" i="4" s="1"/>
  <c r="DB154" i="4"/>
  <c r="DC154" i="4" s="1"/>
  <c r="DD154" i="4" s="1"/>
  <c r="DH154" i="4"/>
  <c r="DI154" i="4" s="1"/>
  <c r="DJ154" i="4" s="1"/>
  <c r="BL154" i="4"/>
  <c r="CV154" i="4"/>
  <c r="CW154" i="4" s="1"/>
  <c r="CX154" i="4" s="1"/>
  <c r="CC155" i="4"/>
  <c r="DS155" i="4"/>
  <c r="BQ155" i="4"/>
  <c r="BK155" i="4"/>
  <c r="DY155" i="4"/>
  <c r="CI155" i="4"/>
  <c r="DG155" i="4"/>
  <c r="BW155" i="4"/>
  <c r="DA155" i="4"/>
  <c r="CO155" i="4"/>
  <c r="BI155" i="4"/>
  <c r="CU155" i="4"/>
  <c r="DM155" i="4"/>
  <c r="BM154" i="4" l="1"/>
  <c r="BN154" i="4" s="1"/>
  <c r="BG157" i="4"/>
  <c r="BH157" i="4"/>
  <c r="BF158" i="4"/>
  <c r="BL155" i="4"/>
  <c r="CD155" i="4"/>
  <c r="CE155" i="4" s="1"/>
  <c r="CF155" i="4" s="1"/>
  <c r="DZ155" i="4"/>
  <c r="EA155" i="4" s="1"/>
  <c r="EB155" i="4" s="1"/>
  <c r="BR155" i="4"/>
  <c r="BS155" i="4" s="1"/>
  <c r="BT155" i="4" s="1"/>
  <c r="BX155" i="4"/>
  <c r="BY155" i="4" s="1"/>
  <c r="BZ155" i="4" s="1"/>
  <c r="DB155" i="4"/>
  <c r="DC155" i="4" s="1"/>
  <c r="DD155" i="4" s="1"/>
  <c r="DH155" i="4"/>
  <c r="DI155" i="4" s="1"/>
  <c r="DJ155" i="4" s="1"/>
  <c r="CP155" i="4"/>
  <c r="CQ155" i="4" s="1"/>
  <c r="CR155" i="4" s="1"/>
  <c r="DN155" i="4"/>
  <c r="DO155" i="4" s="1"/>
  <c r="DP155" i="4" s="1"/>
  <c r="CV155" i="4"/>
  <c r="CW155" i="4" s="1"/>
  <c r="CX155" i="4" s="1"/>
  <c r="CJ155" i="4"/>
  <c r="CK155" i="4" s="1"/>
  <c r="CL155" i="4" s="1"/>
  <c r="DT155" i="4"/>
  <c r="DU155" i="4" s="1"/>
  <c r="DV155" i="4" s="1"/>
  <c r="BQ156" i="4"/>
  <c r="BI156" i="4"/>
  <c r="DM156" i="4"/>
  <c r="CC156" i="4"/>
  <c r="DG156" i="4"/>
  <c r="BW156" i="4"/>
  <c r="DY156" i="4"/>
  <c r="CO156" i="4"/>
  <c r="DA156" i="4"/>
  <c r="CU156" i="4"/>
  <c r="BK156" i="4"/>
  <c r="DS156" i="4"/>
  <c r="CI156" i="4"/>
  <c r="BE159" i="4"/>
  <c r="BM155" i="4" l="1"/>
  <c r="BN155" i="4" s="1"/>
  <c r="BG158" i="4"/>
  <c r="BH158" i="4"/>
  <c r="BF159" i="4"/>
  <c r="BE160" i="4"/>
  <c r="DM157" i="4"/>
  <c r="BK157" i="4"/>
  <c r="DS157" i="4"/>
  <c r="CU157" i="4"/>
  <c r="DA157" i="4"/>
  <c r="CC157" i="4"/>
  <c r="BW157" i="4"/>
  <c r="BQ157" i="4"/>
  <c r="BI157" i="4"/>
  <c r="DY157" i="4"/>
  <c r="CO157" i="4"/>
  <c r="CI157" i="4"/>
  <c r="DG157" i="4"/>
  <c r="BX156" i="4"/>
  <c r="BY156" i="4" s="1"/>
  <c r="BR156" i="4"/>
  <c r="BS156" i="4" s="1"/>
  <c r="CP156" i="4"/>
  <c r="CQ156" i="4" s="1"/>
  <c r="DT156" i="4"/>
  <c r="DU156" i="4" s="1"/>
  <c r="DH156" i="4"/>
  <c r="DI156" i="4" s="1"/>
  <c r="DB156" i="4"/>
  <c r="DC156" i="4" s="1"/>
  <c r="DN156" i="4"/>
  <c r="DO156" i="4" s="1"/>
  <c r="CV156" i="4"/>
  <c r="CW156" i="4" s="1"/>
  <c r="BL156" i="4"/>
  <c r="DZ156" i="4"/>
  <c r="EA156" i="4" s="1"/>
  <c r="CJ156" i="4"/>
  <c r="CK156" i="4" s="1"/>
  <c r="CD156" i="4"/>
  <c r="CE156" i="4" s="1"/>
  <c r="BM156" i="4" l="1"/>
  <c r="BG159" i="4"/>
  <c r="BH159" i="4"/>
  <c r="BF160" i="4"/>
  <c r="BQ158" i="4"/>
  <c r="CU158" i="4"/>
  <c r="BI158" i="4"/>
  <c r="CC158" i="4"/>
  <c r="DM158" i="4"/>
  <c r="BW158" i="4"/>
  <c r="DA158" i="4"/>
  <c r="CO158" i="4"/>
  <c r="DG158" i="4"/>
  <c r="CI158" i="4"/>
  <c r="BK158" i="4"/>
  <c r="DS158" i="4"/>
  <c r="DY158" i="4"/>
  <c r="BX157" i="4"/>
  <c r="BY157" i="4" s="1"/>
  <c r="BZ157" i="4" s="1"/>
  <c r="BZ156" i="4" s="1"/>
  <c r="DZ157" i="4"/>
  <c r="EA157" i="4" s="1"/>
  <c r="EB157" i="4" s="1"/>
  <c r="EB156" i="4" s="1"/>
  <c r="BL157" i="4"/>
  <c r="DB157" i="4"/>
  <c r="DC157" i="4" s="1"/>
  <c r="DD157" i="4" s="1"/>
  <c r="DD156" i="4" s="1"/>
  <c r="DT157" i="4"/>
  <c r="DU157" i="4" s="1"/>
  <c r="DV157" i="4" s="1"/>
  <c r="DV156" i="4" s="1"/>
  <c r="CP157" i="4"/>
  <c r="CQ157" i="4" s="1"/>
  <c r="CR157" i="4" s="1"/>
  <c r="CR156" i="4" s="1"/>
  <c r="DH157" i="4"/>
  <c r="DI157" i="4" s="1"/>
  <c r="DJ157" i="4" s="1"/>
  <c r="DJ156" i="4" s="1"/>
  <c r="CJ157" i="4"/>
  <c r="CK157" i="4" s="1"/>
  <c r="CL157" i="4" s="1"/>
  <c r="CL156" i="4" s="1"/>
  <c r="CV157" i="4"/>
  <c r="CW157" i="4" s="1"/>
  <c r="CX157" i="4" s="1"/>
  <c r="CX156" i="4" s="1"/>
  <c r="DN157" i="4"/>
  <c r="DO157" i="4" s="1"/>
  <c r="DP157" i="4" s="1"/>
  <c r="DP156" i="4" s="1"/>
  <c r="BR157" i="4"/>
  <c r="BS157" i="4" s="1"/>
  <c r="BT157" i="4" s="1"/>
  <c r="BT156" i="4" s="1"/>
  <c r="CD157" i="4"/>
  <c r="CE157" i="4" s="1"/>
  <c r="CF157" i="4" s="1"/>
  <c r="CF156" i="4" s="1"/>
  <c r="BE161" i="4"/>
  <c r="BM157" i="4" l="1"/>
  <c r="BN157" i="4" s="1"/>
  <c r="BG160" i="4"/>
  <c r="BH160" i="4"/>
  <c r="BF161" i="4"/>
  <c r="BG161" i="4" s="1"/>
  <c r="BE162" i="4"/>
  <c r="DN158" i="4"/>
  <c r="DO158" i="4" s="1"/>
  <c r="DP158" i="4" s="1"/>
  <c r="CP158" i="4"/>
  <c r="CQ158" i="4" s="1"/>
  <c r="CR158" i="4" s="1"/>
  <c r="CJ158" i="4"/>
  <c r="CK158" i="4" s="1"/>
  <c r="CL158" i="4" s="1"/>
  <c r="BX158" i="4"/>
  <c r="BY158" i="4" s="1"/>
  <c r="BZ158" i="4" s="1"/>
  <c r="DB158" i="4"/>
  <c r="DC158" i="4" s="1"/>
  <c r="DD158" i="4" s="1"/>
  <c r="BR158" i="4"/>
  <c r="BS158" i="4" s="1"/>
  <c r="BT158" i="4" s="1"/>
  <c r="DZ158" i="4"/>
  <c r="EA158" i="4" s="1"/>
  <c r="EB158" i="4" s="1"/>
  <c r="BL158" i="4"/>
  <c r="CD158" i="4"/>
  <c r="CE158" i="4" s="1"/>
  <c r="CF158" i="4" s="1"/>
  <c r="CV158" i="4"/>
  <c r="CW158" i="4" s="1"/>
  <c r="CX158" i="4" s="1"/>
  <c r="DH158" i="4"/>
  <c r="DI158" i="4" s="1"/>
  <c r="DJ158" i="4" s="1"/>
  <c r="DT158" i="4"/>
  <c r="DU158" i="4" s="1"/>
  <c r="DV158" i="4" s="1"/>
  <c r="DS159" i="4"/>
  <c r="BQ159" i="4"/>
  <c r="DG159" i="4"/>
  <c r="DA159" i="4"/>
  <c r="BI159" i="4"/>
  <c r="DM159" i="4"/>
  <c r="CI159" i="4"/>
  <c r="CO159" i="4"/>
  <c r="BW159" i="4"/>
  <c r="CC159" i="4"/>
  <c r="BK159" i="4"/>
  <c r="DY159" i="4"/>
  <c r="CU159" i="4"/>
  <c r="BN156" i="4" l="1"/>
  <c r="BM158" i="4"/>
  <c r="BN158" i="4" s="1"/>
  <c r="BH161" i="4"/>
  <c r="BF162" i="4"/>
  <c r="DH159" i="4"/>
  <c r="DI159" i="4" s="1"/>
  <c r="DJ159" i="4" s="1"/>
  <c r="CD159" i="4"/>
  <c r="CE159" i="4" s="1"/>
  <c r="CF159" i="4" s="1"/>
  <c r="DN159" i="4"/>
  <c r="DO159" i="4" s="1"/>
  <c r="DP159" i="4" s="1"/>
  <c r="DB159" i="4"/>
  <c r="DC159" i="4" s="1"/>
  <c r="DD159" i="4" s="1"/>
  <c r="BL159" i="4"/>
  <c r="CJ159" i="4"/>
  <c r="CK159" i="4" s="1"/>
  <c r="CL159" i="4" s="1"/>
  <c r="BX159" i="4"/>
  <c r="BY159" i="4" s="1"/>
  <c r="BZ159" i="4" s="1"/>
  <c r="CP159" i="4"/>
  <c r="CQ159" i="4" s="1"/>
  <c r="CR159" i="4" s="1"/>
  <c r="BR159" i="4"/>
  <c r="BS159" i="4" s="1"/>
  <c r="BT159" i="4" s="1"/>
  <c r="DZ159" i="4"/>
  <c r="EA159" i="4" s="1"/>
  <c r="EB159" i="4" s="1"/>
  <c r="CV159" i="4"/>
  <c r="CW159" i="4" s="1"/>
  <c r="CX159" i="4" s="1"/>
  <c r="DT159" i="4"/>
  <c r="DU159" i="4" s="1"/>
  <c r="DV159" i="4" s="1"/>
  <c r="BQ160" i="4"/>
  <c r="CU160" i="4"/>
  <c r="DG160" i="4"/>
  <c r="DY160" i="4"/>
  <c r="CO160" i="4"/>
  <c r="CC160" i="4"/>
  <c r="BW160" i="4"/>
  <c r="DA160" i="4"/>
  <c r="DM160" i="4"/>
  <c r="BK160" i="4"/>
  <c r="CI160" i="4"/>
  <c r="BI160" i="4"/>
  <c r="DS160" i="4"/>
  <c r="BE163" i="4"/>
  <c r="BM159" i="4" l="1"/>
  <c r="BN159" i="4" s="1"/>
  <c r="BG162" i="4"/>
  <c r="BH162" i="4"/>
  <c r="BF163" i="4"/>
  <c r="DB160" i="4"/>
  <c r="DC160" i="4" s="1"/>
  <c r="DD160" i="4" s="1"/>
  <c r="DH160" i="4"/>
  <c r="DI160" i="4" s="1"/>
  <c r="DJ160" i="4" s="1"/>
  <c r="DT160" i="4"/>
  <c r="DU160" i="4" s="1"/>
  <c r="DV160" i="4" s="1"/>
  <c r="CP160" i="4"/>
  <c r="CQ160" i="4" s="1"/>
  <c r="CR160" i="4" s="1"/>
  <c r="DZ160" i="4"/>
  <c r="EA160" i="4" s="1"/>
  <c r="EB160" i="4" s="1"/>
  <c r="DN160" i="4"/>
  <c r="DO160" i="4" s="1"/>
  <c r="DP160" i="4" s="1"/>
  <c r="CD160" i="4"/>
  <c r="CE160" i="4" s="1"/>
  <c r="CF160" i="4" s="1"/>
  <c r="BL160" i="4"/>
  <c r="BR160" i="4"/>
  <c r="BS160" i="4" s="1"/>
  <c r="BT160" i="4" s="1"/>
  <c r="CV160" i="4"/>
  <c r="CW160" i="4" s="1"/>
  <c r="CX160" i="4" s="1"/>
  <c r="CJ160" i="4"/>
  <c r="CK160" i="4" s="1"/>
  <c r="CL160" i="4" s="1"/>
  <c r="BX160" i="4"/>
  <c r="BY160" i="4" s="1"/>
  <c r="BZ160" i="4" s="1"/>
  <c r="BE164" i="4"/>
  <c r="CI161" i="4"/>
  <c r="CC161" i="4"/>
  <c r="DA161" i="4"/>
  <c r="DS161" i="4"/>
  <c r="CO161" i="4"/>
  <c r="BI161" i="4"/>
  <c r="BQ161" i="4"/>
  <c r="DY161" i="4"/>
  <c r="DG161" i="4"/>
  <c r="BK161" i="4"/>
  <c r="DM161" i="4"/>
  <c r="BW161" i="4"/>
  <c r="CU161" i="4"/>
  <c r="BM160" i="4" l="1"/>
  <c r="BN160" i="4" s="1"/>
  <c r="BG163" i="4"/>
  <c r="BH163" i="4"/>
  <c r="BF164" i="4"/>
  <c r="CC162" i="4"/>
  <c r="DA162" i="4"/>
  <c r="DS162" i="4"/>
  <c r="BQ162" i="4"/>
  <c r="DG162" i="4"/>
  <c r="BK162" i="4"/>
  <c r="CU162" i="4"/>
  <c r="BW162" i="4"/>
  <c r="DY162" i="4"/>
  <c r="DM162" i="4"/>
  <c r="CO162" i="4"/>
  <c r="BI162" i="4"/>
  <c r="CI162" i="4"/>
  <c r="DN161" i="4"/>
  <c r="DO161" i="4" s="1"/>
  <c r="DP161" i="4" s="1"/>
  <c r="CP161" i="4"/>
  <c r="CQ161" i="4" s="1"/>
  <c r="CR161" i="4" s="1"/>
  <c r="DB161" i="4"/>
  <c r="DC161" i="4" s="1"/>
  <c r="DD161" i="4" s="1"/>
  <c r="BR161" i="4"/>
  <c r="BS161" i="4" s="1"/>
  <c r="BT161" i="4" s="1"/>
  <c r="BL161" i="4"/>
  <c r="BX161" i="4"/>
  <c r="BY161" i="4" s="1"/>
  <c r="BZ161" i="4" s="1"/>
  <c r="DT161" i="4"/>
  <c r="DU161" i="4" s="1"/>
  <c r="DV161" i="4" s="1"/>
  <c r="CJ161" i="4"/>
  <c r="CK161" i="4" s="1"/>
  <c r="CL161" i="4" s="1"/>
  <c r="DH161" i="4"/>
  <c r="DI161" i="4" s="1"/>
  <c r="DJ161" i="4" s="1"/>
  <c r="DZ161" i="4"/>
  <c r="EA161" i="4" s="1"/>
  <c r="EB161" i="4" s="1"/>
  <c r="CV161" i="4"/>
  <c r="CW161" i="4" s="1"/>
  <c r="CX161" i="4" s="1"/>
  <c r="CD161" i="4"/>
  <c r="CE161" i="4" s="1"/>
  <c r="CF161" i="4" s="1"/>
  <c r="BE165" i="4"/>
  <c r="BM161" i="4" l="1"/>
  <c r="BG164" i="4"/>
  <c r="BH164" i="4"/>
  <c r="BF165" i="4"/>
  <c r="CI163" i="4"/>
  <c r="BQ163" i="4"/>
  <c r="DA163" i="4"/>
  <c r="DS163" i="4"/>
  <c r="DY163" i="4"/>
  <c r="BI163" i="4"/>
  <c r="CC163" i="4"/>
  <c r="DM163" i="4"/>
  <c r="CU163" i="4"/>
  <c r="DG163" i="4"/>
  <c r="CO163" i="4"/>
  <c r="BW163" i="4"/>
  <c r="BK163" i="4"/>
  <c r="DZ162" i="4"/>
  <c r="EA162" i="4" s="1"/>
  <c r="EB162" i="4" s="1"/>
  <c r="DT162" i="4"/>
  <c r="DU162" i="4" s="1"/>
  <c r="DV162" i="4" s="1"/>
  <c r="DB162" i="4"/>
  <c r="DC162" i="4" s="1"/>
  <c r="DD162" i="4" s="1"/>
  <c r="BL162" i="4"/>
  <c r="CD162" i="4"/>
  <c r="CE162" i="4" s="1"/>
  <c r="CF162" i="4" s="1"/>
  <c r="CP162" i="4"/>
  <c r="CQ162" i="4" s="1"/>
  <c r="CR162" i="4" s="1"/>
  <c r="CJ162" i="4"/>
  <c r="CK162" i="4" s="1"/>
  <c r="CL162" i="4" s="1"/>
  <c r="CV162" i="4"/>
  <c r="CW162" i="4" s="1"/>
  <c r="CX162" i="4" s="1"/>
  <c r="DN162" i="4"/>
  <c r="DO162" i="4" s="1"/>
  <c r="DP162" i="4" s="1"/>
  <c r="DH162" i="4"/>
  <c r="DI162" i="4" s="1"/>
  <c r="DJ162" i="4" s="1"/>
  <c r="BX162" i="4"/>
  <c r="BY162" i="4" s="1"/>
  <c r="BZ162" i="4" s="1"/>
  <c r="BR162" i="4"/>
  <c r="BS162" i="4" s="1"/>
  <c r="BT162" i="4" s="1"/>
  <c r="BE166" i="4"/>
  <c r="BN161" i="4" l="1"/>
  <c r="BM162" i="4"/>
  <c r="BN162" i="4" s="1"/>
  <c r="BG165" i="4"/>
  <c r="BH165" i="4"/>
  <c r="BF166" i="4"/>
  <c r="DB163" i="4"/>
  <c r="DC163" i="4" s="1"/>
  <c r="DD163" i="4" s="1"/>
  <c r="DN163" i="4"/>
  <c r="DO163" i="4" s="1"/>
  <c r="DP163" i="4" s="1"/>
  <c r="CD163" i="4"/>
  <c r="CE163" i="4" s="1"/>
  <c r="CF163" i="4" s="1"/>
  <c r="BR163" i="4"/>
  <c r="BS163" i="4" s="1"/>
  <c r="BT163" i="4" s="1"/>
  <c r="CJ163" i="4"/>
  <c r="CK163" i="4" s="1"/>
  <c r="CL163" i="4" s="1"/>
  <c r="DH163" i="4"/>
  <c r="DI163" i="4" s="1"/>
  <c r="DJ163" i="4" s="1"/>
  <c r="BX163" i="4"/>
  <c r="BY163" i="4" s="1"/>
  <c r="BZ163" i="4" s="1"/>
  <c r="CP163" i="4"/>
  <c r="CQ163" i="4" s="1"/>
  <c r="CR163" i="4" s="1"/>
  <c r="CV163" i="4"/>
  <c r="CW163" i="4" s="1"/>
  <c r="CX163" i="4" s="1"/>
  <c r="DT163" i="4"/>
  <c r="DU163" i="4" s="1"/>
  <c r="DV163" i="4" s="1"/>
  <c r="DZ163" i="4"/>
  <c r="EA163" i="4" s="1"/>
  <c r="EB163" i="4" s="1"/>
  <c r="BL163" i="4"/>
  <c r="BE167" i="4"/>
  <c r="CO164" i="4"/>
  <c r="CU164" i="4"/>
  <c r="DG164" i="4"/>
  <c r="CI164" i="4"/>
  <c r="BQ164" i="4"/>
  <c r="DS164" i="4"/>
  <c r="BW164" i="4"/>
  <c r="DY164" i="4"/>
  <c r="DA164" i="4"/>
  <c r="DM164" i="4"/>
  <c r="BK164" i="4"/>
  <c r="BI164" i="4"/>
  <c r="CC164" i="4"/>
  <c r="BM163" i="4" l="1"/>
  <c r="BN163" i="4" s="1"/>
  <c r="BG166" i="4"/>
  <c r="BH166" i="4"/>
  <c r="BF167" i="4"/>
  <c r="DN164" i="4"/>
  <c r="DO164" i="4" s="1"/>
  <c r="DP164" i="4" s="1"/>
  <c r="CV164" i="4"/>
  <c r="CW164" i="4" s="1"/>
  <c r="CX164" i="4" s="1"/>
  <c r="DT164" i="4"/>
  <c r="DU164" i="4" s="1"/>
  <c r="DV164" i="4" s="1"/>
  <c r="DZ164" i="4"/>
  <c r="EA164" i="4" s="1"/>
  <c r="EB164" i="4" s="1"/>
  <c r="BL164" i="4"/>
  <c r="DH164" i="4"/>
  <c r="DI164" i="4" s="1"/>
  <c r="DJ164" i="4" s="1"/>
  <c r="CP164" i="4"/>
  <c r="CQ164" i="4" s="1"/>
  <c r="CR164" i="4" s="1"/>
  <c r="BX164" i="4"/>
  <c r="BY164" i="4" s="1"/>
  <c r="BZ164" i="4" s="1"/>
  <c r="CD164" i="4"/>
  <c r="CE164" i="4" s="1"/>
  <c r="CF164" i="4" s="1"/>
  <c r="BR164" i="4"/>
  <c r="BS164" i="4" s="1"/>
  <c r="BT164" i="4" s="1"/>
  <c r="CJ164" i="4"/>
  <c r="CK164" i="4" s="1"/>
  <c r="CL164" i="4" s="1"/>
  <c r="DB164" i="4"/>
  <c r="DC164" i="4" s="1"/>
  <c r="DD164" i="4" s="1"/>
  <c r="BE168" i="4"/>
  <c r="CO165" i="4"/>
  <c r="DY165" i="4"/>
  <c r="DG165" i="4"/>
  <c r="BW165" i="4"/>
  <c r="CC165" i="4"/>
  <c r="CI165" i="4"/>
  <c r="BQ165" i="4"/>
  <c r="BK165" i="4"/>
  <c r="BI165" i="4"/>
  <c r="DA165" i="4"/>
  <c r="DS165" i="4"/>
  <c r="CU165" i="4"/>
  <c r="DM165" i="4"/>
  <c r="BM164" i="4" l="1"/>
  <c r="BG167" i="4"/>
  <c r="BH167" i="4"/>
  <c r="BF168" i="4"/>
  <c r="BE169" i="4"/>
  <c r="DB165" i="4"/>
  <c r="DC165" i="4" s="1"/>
  <c r="DD165" i="4" s="1"/>
  <c r="CD165" i="4"/>
  <c r="CE165" i="4" s="1"/>
  <c r="CF165" i="4" s="1"/>
  <c r="DZ165" i="4"/>
  <c r="EA165" i="4" s="1"/>
  <c r="EB165" i="4" s="1"/>
  <c r="BX165" i="4"/>
  <c r="BY165" i="4" s="1"/>
  <c r="BZ165" i="4" s="1"/>
  <c r="DT165" i="4"/>
  <c r="DU165" i="4" s="1"/>
  <c r="DV165" i="4" s="1"/>
  <c r="BL165" i="4"/>
  <c r="DH165" i="4"/>
  <c r="DI165" i="4" s="1"/>
  <c r="DJ165" i="4" s="1"/>
  <c r="CJ165" i="4"/>
  <c r="CK165" i="4" s="1"/>
  <c r="CL165" i="4" s="1"/>
  <c r="DN165" i="4"/>
  <c r="DO165" i="4" s="1"/>
  <c r="DP165" i="4" s="1"/>
  <c r="CV165" i="4"/>
  <c r="CW165" i="4" s="1"/>
  <c r="CX165" i="4" s="1"/>
  <c r="BR165" i="4"/>
  <c r="BS165" i="4" s="1"/>
  <c r="BT165" i="4" s="1"/>
  <c r="CP165" i="4"/>
  <c r="CQ165" i="4" s="1"/>
  <c r="CR165" i="4" s="1"/>
  <c r="DM166" i="4"/>
  <c r="BI166" i="4"/>
  <c r="DA166" i="4"/>
  <c r="DS166" i="4"/>
  <c r="CI166" i="4"/>
  <c r="CO166" i="4"/>
  <c r="BW166" i="4"/>
  <c r="CC166" i="4"/>
  <c r="CU166" i="4"/>
  <c r="DG166" i="4"/>
  <c r="BK166" i="4"/>
  <c r="BQ166" i="4"/>
  <c r="DY166" i="4"/>
  <c r="BN164" i="4" l="1"/>
  <c r="BM165" i="4"/>
  <c r="BG168" i="4"/>
  <c r="BH168" i="4"/>
  <c r="BF169" i="4"/>
  <c r="DH166" i="4"/>
  <c r="DI166" i="4" s="1"/>
  <c r="DJ166" i="4" s="1"/>
  <c r="CV166" i="4"/>
  <c r="CW166" i="4" s="1"/>
  <c r="CX166" i="4" s="1"/>
  <c r="BR166" i="4"/>
  <c r="BS166" i="4" s="1"/>
  <c r="BT166" i="4" s="1"/>
  <c r="BL166" i="4"/>
  <c r="DB166" i="4"/>
  <c r="DC166" i="4" s="1"/>
  <c r="DD166" i="4" s="1"/>
  <c r="BX166" i="4"/>
  <c r="BY166" i="4" s="1"/>
  <c r="BZ166" i="4" s="1"/>
  <c r="DT166" i="4"/>
  <c r="DU166" i="4" s="1"/>
  <c r="DV166" i="4" s="1"/>
  <c r="CD166" i="4"/>
  <c r="CE166" i="4" s="1"/>
  <c r="CF166" i="4" s="1"/>
  <c r="DZ166" i="4"/>
  <c r="EA166" i="4" s="1"/>
  <c r="EB166" i="4" s="1"/>
  <c r="DN166" i="4"/>
  <c r="DO166" i="4" s="1"/>
  <c r="DP166" i="4" s="1"/>
  <c r="CP166" i="4"/>
  <c r="CQ166" i="4" s="1"/>
  <c r="CR166" i="4" s="1"/>
  <c r="CJ166" i="4"/>
  <c r="CK166" i="4" s="1"/>
  <c r="CL166" i="4" s="1"/>
  <c r="BK167" i="4"/>
  <c r="DA167" i="4"/>
  <c r="CI167" i="4"/>
  <c r="BI167" i="4"/>
  <c r="DG167" i="4"/>
  <c r="DY167" i="4"/>
  <c r="CU167" i="4"/>
  <c r="DM167" i="4"/>
  <c r="CO167" i="4"/>
  <c r="CC167" i="4"/>
  <c r="DS167" i="4"/>
  <c r="BQ167" i="4"/>
  <c r="BW167" i="4"/>
  <c r="BE170" i="4"/>
  <c r="BN165" i="4" l="1"/>
  <c r="BM166" i="4"/>
  <c r="BH169" i="4"/>
  <c r="BG169" i="4"/>
  <c r="BF170" i="4"/>
  <c r="BG170" i="4" s="1"/>
  <c r="CI168" i="4"/>
  <c r="DG168" i="4"/>
  <c r="BW168" i="4"/>
  <c r="DM168" i="4"/>
  <c r="CO168" i="4"/>
  <c r="BQ168" i="4"/>
  <c r="CC168" i="4"/>
  <c r="DS168" i="4"/>
  <c r="DA168" i="4"/>
  <c r="BK168" i="4"/>
  <c r="BI168" i="4"/>
  <c r="CU168" i="4"/>
  <c r="DY168" i="4"/>
  <c r="BX167" i="4"/>
  <c r="BY167" i="4" s="1"/>
  <c r="BZ167" i="4" s="1"/>
  <c r="DH167" i="4"/>
  <c r="DI167" i="4" s="1"/>
  <c r="DJ167" i="4" s="1"/>
  <c r="DT167" i="4"/>
  <c r="DU167" i="4" s="1"/>
  <c r="DV167" i="4" s="1"/>
  <c r="CP167" i="4"/>
  <c r="CQ167" i="4" s="1"/>
  <c r="CR167" i="4" s="1"/>
  <c r="DB167" i="4"/>
  <c r="DC167" i="4" s="1"/>
  <c r="DD167" i="4" s="1"/>
  <c r="CV167" i="4"/>
  <c r="CW167" i="4" s="1"/>
  <c r="CX167" i="4" s="1"/>
  <c r="DZ167" i="4"/>
  <c r="EA167" i="4" s="1"/>
  <c r="EB167" i="4" s="1"/>
  <c r="DN167" i="4"/>
  <c r="DO167" i="4" s="1"/>
  <c r="DP167" i="4" s="1"/>
  <c r="CJ167" i="4"/>
  <c r="CK167" i="4" s="1"/>
  <c r="CL167" i="4" s="1"/>
  <c r="CD167" i="4"/>
  <c r="CE167" i="4" s="1"/>
  <c r="CF167" i="4" s="1"/>
  <c r="BL167" i="4"/>
  <c r="BR167" i="4"/>
  <c r="BS167" i="4" s="1"/>
  <c r="BT167" i="4" s="1"/>
  <c r="BE171" i="4"/>
  <c r="BN166" i="4" l="1"/>
  <c r="BM167" i="4"/>
  <c r="BH170" i="4"/>
  <c r="BF171" i="4"/>
  <c r="DB168" i="4"/>
  <c r="DC168" i="4" s="1"/>
  <c r="DD168" i="4" s="1"/>
  <c r="BL168" i="4"/>
  <c r="DN168" i="4"/>
  <c r="DO168" i="4" s="1"/>
  <c r="DP168" i="4" s="1"/>
  <c r="BR168" i="4"/>
  <c r="BS168" i="4" s="1"/>
  <c r="BT168" i="4" s="1"/>
  <c r="CV168" i="4"/>
  <c r="CW168" i="4" s="1"/>
  <c r="CX168" i="4" s="1"/>
  <c r="DH168" i="4"/>
  <c r="DI168" i="4" s="1"/>
  <c r="DJ168" i="4" s="1"/>
  <c r="DZ168" i="4"/>
  <c r="EA168" i="4" s="1"/>
  <c r="EB168" i="4" s="1"/>
  <c r="CD168" i="4"/>
  <c r="CE168" i="4" s="1"/>
  <c r="CF168" i="4" s="1"/>
  <c r="BX168" i="4"/>
  <c r="BY168" i="4" s="1"/>
  <c r="BZ168" i="4" s="1"/>
  <c r="CJ168" i="4"/>
  <c r="CK168" i="4" s="1"/>
  <c r="CL168" i="4" s="1"/>
  <c r="CP168" i="4"/>
  <c r="CQ168" i="4" s="1"/>
  <c r="CR168" i="4" s="1"/>
  <c r="DT168" i="4"/>
  <c r="DU168" i="4" s="1"/>
  <c r="DV168" i="4" s="1"/>
  <c r="DS169" i="4"/>
  <c r="DM169" i="4"/>
  <c r="DA169" i="4"/>
  <c r="CU169" i="4"/>
  <c r="CI169" i="4"/>
  <c r="BK169" i="4"/>
  <c r="CC169" i="4"/>
  <c r="BW169" i="4"/>
  <c r="CO169" i="4"/>
  <c r="BQ169" i="4"/>
  <c r="DG169" i="4"/>
  <c r="DY169" i="4"/>
  <c r="BI169" i="4"/>
  <c r="BE172" i="4"/>
  <c r="BN167" i="4" l="1"/>
  <c r="BM168" i="4"/>
  <c r="BN168" i="4" s="1"/>
  <c r="BG171" i="4"/>
  <c r="BH171" i="4"/>
  <c r="BF172" i="4"/>
  <c r="BE173" i="4"/>
  <c r="CC170" i="4"/>
  <c r="DY170" i="4"/>
  <c r="CO170" i="4"/>
  <c r="DA170" i="4"/>
  <c r="DM170" i="4"/>
  <c r="DS170" i="4"/>
  <c r="BW170" i="4"/>
  <c r="DG170" i="4"/>
  <c r="CI170" i="4"/>
  <c r="BI170" i="4"/>
  <c r="BQ170" i="4"/>
  <c r="BK170" i="4"/>
  <c r="CU170" i="4"/>
  <c r="CJ169" i="4"/>
  <c r="CK169" i="4" s="1"/>
  <c r="CL169" i="4" s="1"/>
  <c r="DZ169" i="4"/>
  <c r="EA169" i="4" s="1"/>
  <c r="EB169" i="4" s="1"/>
  <c r="DB169" i="4"/>
  <c r="DC169" i="4" s="1"/>
  <c r="DD169" i="4" s="1"/>
  <c r="DH169" i="4"/>
  <c r="DI169" i="4" s="1"/>
  <c r="DJ169" i="4" s="1"/>
  <c r="BR169" i="4"/>
  <c r="BS169" i="4" s="1"/>
  <c r="BT169" i="4" s="1"/>
  <c r="DN169" i="4"/>
  <c r="DO169" i="4" s="1"/>
  <c r="DP169" i="4" s="1"/>
  <c r="BL169" i="4"/>
  <c r="CP169" i="4"/>
  <c r="CQ169" i="4" s="1"/>
  <c r="CR169" i="4" s="1"/>
  <c r="DT169" i="4"/>
  <c r="DU169" i="4" s="1"/>
  <c r="DV169" i="4" s="1"/>
  <c r="CD169" i="4"/>
  <c r="CE169" i="4" s="1"/>
  <c r="CF169" i="4" s="1"/>
  <c r="BX169" i="4"/>
  <c r="BY169" i="4" s="1"/>
  <c r="BZ169" i="4" s="1"/>
  <c r="CV169" i="4"/>
  <c r="CW169" i="4" s="1"/>
  <c r="CX169" i="4" s="1"/>
  <c r="BM169" i="4" l="1"/>
  <c r="BN169" i="4" s="1"/>
  <c r="BG172" i="4"/>
  <c r="BH172" i="4"/>
  <c r="BF173" i="4"/>
  <c r="CV170" i="4"/>
  <c r="CW170" i="4" s="1"/>
  <c r="CX170" i="4" s="1"/>
  <c r="BX170" i="4"/>
  <c r="BY170" i="4" s="1"/>
  <c r="BZ170" i="4" s="1"/>
  <c r="BL170" i="4"/>
  <c r="DN170" i="4"/>
  <c r="DO170" i="4" s="1"/>
  <c r="DP170" i="4" s="1"/>
  <c r="CJ170" i="4"/>
  <c r="CK170" i="4" s="1"/>
  <c r="CL170" i="4" s="1"/>
  <c r="DH170" i="4"/>
  <c r="DI170" i="4" s="1"/>
  <c r="DJ170" i="4" s="1"/>
  <c r="CP170" i="4"/>
  <c r="CQ170" i="4" s="1"/>
  <c r="CR170" i="4" s="1"/>
  <c r="DB170" i="4"/>
  <c r="DC170" i="4" s="1"/>
  <c r="DD170" i="4" s="1"/>
  <c r="CD170" i="4"/>
  <c r="CE170" i="4" s="1"/>
  <c r="CF170" i="4" s="1"/>
  <c r="BR170" i="4"/>
  <c r="BS170" i="4" s="1"/>
  <c r="BT170" i="4" s="1"/>
  <c r="DZ170" i="4"/>
  <c r="EA170" i="4" s="1"/>
  <c r="EB170" i="4" s="1"/>
  <c r="DT170" i="4"/>
  <c r="DU170" i="4" s="1"/>
  <c r="DV170" i="4" s="1"/>
  <c r="BK171" i="4"/>
  <c r="DM171" i="4"/>
  <c r="CU171" i="4"/>
  <c r="BW171" i="4"/>
  <c r="CO171" i="4"/>
  <c r="BI171" i="4"/>
  <c r="DY171" i="4"/>
  <c r="DA171" i="4"/>
  <c r="CI171" i="4"/>
  <c r="DG171" i="4"/>
  <c r="DS171" i="4"/>
  <c r="BQ171" i="4"/>
  <c r="CC171" i="4"/>
  <c r="BE174" i="4"/>
  <c r="BM170" i="4" l="1"/>
  <c r="BN170" i="4" s="1"/>
  <c r="BG173" i="4"/>
  <c r="BH173" i="4"/>
  <c r="BF174" i="4"/>
  <c r="BR171" i="4"/>
  <c r="BS171" i="4" s="1"/>
  <c r="CP171" i="4"/>
  <c r="CQ171" i="4" s="1"/>
  <c r="CJ171" i="4"/>
  <c r="CK171" i="4" s="1"/>
  <c r="BX171" i="4"/>
  <c r="BY171" i="4" s="1"/>
  <c r="CD171" i="4"/>
  <c r="CE171" i="4" s="1"/>
  <c r="DT171" i="4"/>
  <c r="DU171" i="4" s="1"/>
  <c r="DB171" i="4"/>
  <c r="DC171" i="4" s="1"/>
  <c r="DZ171" i="4"/>
  <c r="EA171" i="4" s="1"/>
  <c r="DN171" i="4"/>
  <c r="DO171" i="4" s="1"/>
  <c r="BL171" i="4"/>
  <c r="DH171" i="4"/>
  <c r="DI171" i="4" s="1"/>
  <c r="CV171" i="4"/>
  <c r="CW171" i="4" s="1"/>
  <c r="CI172" i="4"/>
  <c r="CC172" i="4"/>
  <c r="BQ172" i="4"/>
  <c r="BI172" i="4"/>
  <c r="DY172" i="4"/>
  <c r="DA172" i="4"/>
  <c r="DS172" i="4"/>
  <c r="DG172" i="4"/>
  <c r="BW172" i="4"/>
  <c r="DM172" i="4"/>
  <c r="CO172" i="4"/>
  <c r="CU172" i="4"/>
  <c r="BK172" i="4"/>
  <c r="BE175" i="4"/>
  <c r="BM171" i="4" l="1"/>
  <c r="BG174" i="4"/>
  <c r="BH174" i="4"/>
  <c r="BF175" i="4"/>
  <c r="DB172" i="4"/>
  <c r="DC172" i="4" s="1"/>
  <c r="DD172" i="4" s="1"/>
  <c r="DD171" i="4" s="1"/>
  <c r="DN172" i="4"/>
  <c r="DO172" i="4" s="1"/>
  <c r="DP172" i="4" s="1"/>
  <c r="DP171" i="4" s="1"/>
  <c r="CV172" i="4"/>
  <c r="CW172" i="4" s="1"/>
  <c r="CX172" i="4" s="1"/>
  <c r="CX171" i="4" s="1"/>
  <c r="BX172" i="4"/>
  <c r="BY172" i="4" s="1"/>
  <c r="BZ172" i="4" s="1"/>
  <c r="BZ171" i="4" s="1"/>
  <c r="CJ172" i="4"/>
  <c r="CK172" i="4" s="1"/>
  <c r="CL172" i="4" s="1"/>
  <c r="CL171" i="4" s="1"/>
  <c r="BR172" i="4"/>
  <c r="BS172" i="4" s="1"/>
  <c r="BT172" i="4" s="1"/>
  <c r="BT171" i="4" s="1"/>
  <c r="DZ172" i="4"/>
  <c r="EA172" i="4" s="1"/>
  <c r="EB172" i="4" s="1"/>
  <c r="EB171" i="4" s="1"/>
  <c r="DT172" i="4"/>
  <c r="DU172" i="4" s="1"/>
  <c r="DV172" i="4" s="1"/>
  <c r="DV171" i="4" s="1"/>
  <c r="BL172" i="4"/>
  <c r="CP172" i="4"/>
  <c r="CQ172" i="4" s="1"/>
  <c r="CR172" i="4" s="1"/>
  <c r="CR171" i="4" s="1"/>
  <c r="DH172" i="4"/>
  <c r="DI172" i="4" s="1"/>
  <c r="DJ172" i="4" s="1"/>
  <c r="DJ171" i="4" s="1"/>
  <c r="CD172" i="4"/>
  <c r="CE172" i="4" s="1"/>
  <c r="CF172" i="4" s="1"/>
  <c r="CF171" i="4" s="1"/>
  <c r="BE176" i="4"/>
  <c r="BW173" i="4"/>
  <c r="CC173" i="4"/>
  <c r="DS173" i="4"/>
  <c r="BI173" i="4"/>
  <c r="DY173" i="4"/>
  <c r="BK173" i="4"/>
  <c r="DM173" i="4"/>
  <c r="CI173" i="4"/>
  <c r="DA173" i="4"/>
  <c r="CO173" i="4"/>
  <c r="CU173" i="4"/>
  <c r="BQ173" i="4"/>
  <c r="DG173" i="4"/>
  <c r="BM172" i="4" l="1"/>
  <c r="BG175" i="4"/>
  <c r="BH175" i="4"/>
  <c r="BF176" i="4"/>
  <c r="BE177" i="4"/>
  <c r="CJ173" i="4"/>
  <c r="CK173" i="4" s="1"/>
  <c r="CL173" i="4" s="1"/>
  <c r="CP173" i="4"/>
  <c r="CQ173" i="4" s="1"/>
  <c r="CR173" i="4" s="1"/>
  <c r="DH173" i="4"/>
  <c r="DI173" i="4" s="1"/>
  <c r="DJ173" i="4" s="1"/>
  <c r="BR173" i="4"/>
  <c r="BS173" i="4" s="1"/>
  <c r="BT173" i="4" s="1"/>
  <c r="DN173" i="4"/>
  <c r="DO173" i="4" s="1"/>
  <c r="DP173" i="4" s="1"/>
  <c r="DB173" i="4"/>
  <c r="DC173" i="4" s="1"/>
  <c r="DD173" i="4" s="1"/>
  <c r="BX173" i="4"/>
  <c r="BY173" i="4" s="1"/>
  <c r="BZ173" i="4" s="1"/>
  <c r="BL173" i="4"/>
  <c r="CD173" i="4"/>
  <c r="CE173" i="4" s="1"/>
  <c r="CF173" i="4" s="1"/>
  <c r="DT173" i="4"/>
  <c r="DU173" i="4" s="1"/>
  <c r="DV173" i="4" s="1"/>
  <c r="DZ173" i="4"/>
  <c r="EA173" i="4" s="1"/>
  <c r="EB173" i="4" s="1"/>
  <c r="CV173" i="4"/>
  <c r="CW173" i="4" s="1"/>
  <c r="CX173" i="4" s="1"/>
  <c r="CO174" i="4"/>
  <c r="CC174" i="4"/>
  <c r="BK174" i="4"/>
  <c r="DA174" i="4"/>
  <c r="BW174" i="4"/>
  <c r="DM174" i="4"/>
  <c r="DG174" i="4"/>
  <c r="BI174" i="4"/>
  <c r="CU174" i="4"/>
  <c r="BQ174" i="4"/>
  <c r="DY174" i="4"/>
  <c r="DS174" i="4"/>
  <c r="CI174" i="4"/>
  <c r="BN172" i="4" l="1"/>
  <c r="BM173" i="4"/>
  <c r="BN173" i="4" s="1"/>
  <c r="BG176" i="4"/>
  <c r="BH176" i="4"/>
  <c r="BF177" i="4"/>
  <c r="CJ174" i="4"/>
  <c r="CK174" i="4" s="1"/>
  <c r="CL174" i="4" s="1"/>
  <c r="DH174" i="4"/>
  <c r="DI174" i="4" s="1"/>
  <c r="DJ174" i="4" s="1"/>
  <c r="DZ174" i="4"/>
  <c r="EA174" i="4" s="1"/>
  <c r="EB174" i="4" s="1"/>
  <c r="DT174" i="4"/>
  <c r="DU174" i="4" s="1"/>
  <c r="DV174" i="4" s="1"/>
  <c r="CD174" i="4"/>
  <c r="CE174" i="4" s="1"/>
  <c r="CF174" i="4" s="1"/>
  <c r="DB174" i="4"/>
  <c r="DC174" i="4" s="1"/>
  <c r="DD174" i="4" s="1"/>
  <c r="CV174" i="4"/>
  <c r="CW174" i="4" s="1"/>
  <c r="CX174" i="4" s="1"/>
  <c r="BX174" i="4"/>
  <c r="BY174" i="4" s="1"/>
  <c r="BZ174" i="4" s="1"/>
  <c r="BL174" i="4"/>
  <c r="CP174" i="4"/>
  <c r="CQ174" i="4" s="1"/>
  <c r="CR174" i="4" s="1"/>
  <c r="DN174" i="4"/>
  <c r="DO174" i="4" s="1"/>
  <c r="DP174" i="4" s="1"/>
  <c r="BR174" i="4"/>
  <c r="BS174" i="4" s="1"/>
  <c r="BT174" i="4" s="1"/>
  <c r="DY175" i="4"/>
  <c r="DM175" i="4"/>
  <c r="CO175" i="4"/>
  <c r="CC175" i="4"/>
  <c r="CI175" i="4"/>
  <c r="BW175" i="4"/>
  <c r="BQ175" i="4"/>
  <c r="DA175" i="4"/>
  <c r="BI175" i="4"/>
  <c r="DG175" i="4"/>
  <c r="DS175" i="4"/>
  <c r="CU175" i="4"/>
  <c r="BK175" i="4"/>
  <c r="BE178" i="4"/>
  <c r="BN171" i="4" l="1"/>
  <c r="BM174" i="4"/>
  <c r="BN174" i="4" s="1"/>
  <c r="BG177" i="4"/>
  <c r="BH177" i="4"/>
  <c r="BF178" i="4"/>
  <c r="BL175" i="4"/>
  <c r="DN175" i="4"/>
  <c r="DO175" i="4" s="1"/>
  <c r="DP175" i="4" s="1"/>
  <c r="CJ175" i="4"/>
  <c r="CK175" i="4" s="1"/>
  <c r="CL175" i="4" s="1"/>
  <c r="DT175" i="4"/>
  <c r="DU175" i="4" s="1"/>
  <c r="DV175" i="4" s="1"/>
  <c r="DZ175" i="4"/>
  <c r="EA175" i="4" s="1"/>
  <c r="EB175" i="4" s="1"/>
  <c r="BX175" i="4"/>
  <c r="BY175" i="4" s="1"/>
  <c r="BZ175" i="4" s="1"/>
  <c r="CD175" i="4"/>
  <c r="CE175" i="4" s="1"/>
  <c r="CF175" i="4" s="1"/>
  <c r="DH175" i="4"/>
  <c r="DI175" i="4" s="1"/>
  <c r="DJ175" i="4" s="1"/>
  <c r="CV175" i="4"/>
  <c r="CW175" i="4" s="1"/>
  <c r="CX175" i="4" s="1"/>
  <c r="CP175" i="4"/>
  <c r="CQ175" i="4" s="1"/>
  <c r="CR175" i="4" s="1"/>
  <c r="BR175" i="4"/>
  <c r="BS175" i="4" s="1"/>
  <c r="BT175" i="4" s="1"/>
  <c r="DB175" i="4"/>
  <c r="DC175" i="4" s="1"/>
  <c r="DD175" i="4" s="1"/>
  <c r="BE179" i="4"/>
  <c r="CC176" i="4"/>
  <c r="DS176" i="4"/>
  <c r="DA176" i="4"/>
  <c r="DM176" i="4"/>
  <c r="BK176" i="4"/>
  <c r="DY176" i="4"/>
  <c r="BI176" i="4"/>
  <c r="BW176" i="4"/>
  <c r="DG176" i="4"/>
  <c r="CU176" i="4"/>
  <c r="CI176" i="4"/>
  <c r="BQ176" i="4"/>
  <c r="CO176" i="4"/>
  <c r="BM175" i="4" l="1"/>
  <c r="BG178" i="4"/>
  <c r="BH178" i="4"/>
  <c r="BF179" i="4"/>
  <c r="CP176" i="4"/>
  <c r="CQ176" i="4" s="1"/>
  <c r="CR176" i="4" s="1"/>
  <c r="CJ176" i="4"/>
  <c r="CK176" i="4" s="1"/>
  <c r="CL176" i="4" s="1"/>
  <c r="BL176" i="4"/>
  <c r="DB176" i="4"/>
  <c r="DC176" i="4" s="1"/>
  <c r="DD176" i="4" s="1"/>
  <c r="DN176" i="4"/>
  <c r="DO176" i="4" s="1"/>
  <c r="DP176" i="4" s="1"/>
  <c r="BX176" i="4"/>
  <c r="BY176" i="4" s="1"/>
  <c r="BZ176" i="4" s="1"/>
  <c r="CD176" i="4"/>
  <c r="CE176" i="4" s="1"/>
  <c r="CF176" i="4" s="1"/>
  <c r="CV176" i="4"/>
  <c r="CW176" i="4" s="1"/>
  <c r="CX176" i="4" s="1"/>
  <c r="DH176" i="4"/>
  <c r="DI176" i="4" s="1"/>
  <c r="DJ176" i="4" s="1"/>
  <c r="DZ176" i="4"/>
  <c r="EA176" i="4" s="1"/>
  <c r="EB176" i="4" s="1"/>
  <c r="DT176" i="4"/>
  <c r="DU176" i="4" s="1"/>
  <c r="DV176" i="4" s="1"/>
  <c r="BR176" i="4"/>
  <c r="BS176" i="4" s="1"/>
  <c r="BT176" i="4" s="1"/>
  <c r="BK177" i="4"/>
  <c r="CU177" i="4"/>
  <c r="CO177" i="4"/>
  <c r="DS177" i="4"/>
  <c r="DM177" i="4"/>
  <c r="CC177" i="4"/>
  <c r="DA177" i="4"/>
  <c r="BW177" i="4"/>
  <c r="DG177" i="4"/>
  <c r="BI177" i="4"/>
  <c r="DY177" i="4"/>
  <c r="BQ177" i="4"/>
  <c r="CI177" i="4"/>
  <c r="BE180" i="4"/>
  <c r="BN175" i="4" l="1"/>
  <c r="BM176" i="4"/>
  <c r="BG179" i="4"/>
  <c r="BH179" i="4"/>
  <c r="BF180" i="4"/>
  <c r="BG180" i="4" s="1"/>
  <c r="BX177" i="4"/>
  <c r="BY177" i="4" s="1"/>
  <c r="BZ177" i="4" s="1"/>
  <c r="CJ177" i="4"/>
  <c r="CK177" i="4" s="1"/>
  <c r="CL177" i="4" s="1"/>
  <c r="BL177" i="4"/>
  <c r="BR177" i="4"/>
  <c r="BS177" i="4" s="1"/>
  <c r="BT177" i="4" s="1"/>
  <c r="CV177" i="4"/>
  <c r="CW177" i="4" s="1"/>
  <c r="CX177" i="4" s="1"/>
  <c r="CP177" i="4"/>
  <c r="CQ177" i="4" s="1"/>
  <c r="CR177" i="4" s="1"/>
  <c r="DH177" i="4"/>
  <c r="DI177" i="4" s="1"/>
  <c r="DJ177" i="4" s="1"/>
  <c r="DT177" i="4"/>
  <c r="DU177" i="4" s="1"/>
  <c r="DV177" i="4" s="1"/>
  <c r="DZ177" i="4"/>
  <c r="EA177" i="4" s="1"/>
  <c r="EB177" i="4" s="1"/>
  <c r="DN177" i="4"/>
  <c r="DO177" i="4" s="1"/>
  <c r="DP177" i="4" s="1"/>
  <c r="CD177" i="4"/>
  <c r="CE177" i="4" s="1"/>
  <c r="CF177" i="4" s="1"/>
  <c r="DB177" i="4"/>
  <c r="DC177" i="4" s="1"/>
  <c r="DD177" i="4" s="1"/>
  <c r="BE181" i="4"/>
  <c r="DA178" i="4"/>
  <c r="DG178" i="4"/>
  <c r="CO178" i="4"/>
  <c r="BW178" i="4"/>
  <c r="DM178" i="4"/>
  <c r="CU178" i="4"/>
  <c r="CI178" i="4"/>
  <c r="BI178" i="4"/>
  <c r="DS178" i="4"/>
  <c r="DY178" i="4"/>
  <c r="BK178" i="4"/>
  <c r="BQ178" i="4"/>
  <c r="CC178" i="4"/>
  <c r="BN176" i="4" l="1"/>
  <c r="BM177" i="4"/>
  <c r="BH180" i="4"/>
  <c r="BF181" i="4"/>
  <c r="BE182" i="4"/>
  <c r="DN178" i="4"/>
  <c r="DO178" i="4" s="1"/>
  <c r="DP178" i="4" s="1"/>
  <c r="DZ178" i="4"/>
  <c r="EA178" i="4" s="1"/>
  <c r="EB178" i="4" s="1"/>
  <c r="DB178" i="4"/>
  <c r="DC178" i="4" s="1"/>
  <c r="DD178" i="4" s="1"/>
  <c r="DH178" i="4"/>
  <c r="DI178" i="4" s="1"/>
  <c r="DJ178" i="4" s="1"/>
  <c r="BR178" i="4"/>
  <c r="BS178" i="4" s="1"/>
  <c r="BT178" i="4" s="1"/>
  <c r="BX178" i="4"/>
  <c r="BY178" i="4" s="1"/>
  <c r="BZ178" i="4" s="1"/>
  <c r="BL178" i="4"/>
  <c r="CV178" i="4"/>
  <c r="CW178" i="4" s="1"/>
  <c r="CX178" i="4" s="1"/>
  <c r="CP178" i="4"/>
  <c r="CQ178" i="4" s="1"/>
  <c r="CR178" i="4" s="1"/>
  <c r="CJ178" i="4"/>
  <c r="CK178" i="4" s="1"/>
  <c r="CL178" i="4" s="1"/>
  <c r="CD178" i="4"/>
  <c r="CE178" i="4" s="1"/>
  <c r="CF178" i="4" s="1"/>
  <c r="DT178" i="4"/>
  <c r="DU178" i="4" s="1"/>
  <c r="DV178" i="4" s="1"/>
  <c r="CC179" i="4"/>
  <c r="DM179" i="4"/>
  <c r="DG179" i="4"/>
  <c r="BW179" i="4"/>
  <c r="DS179" i="4"/>
  <c r="DA179" i="4"/>
  <c r="CO179" i="4"/>
  <c r="BQ179" i="4"/>
  <c r="BI179" i="4"/>
  <c r="BK179" i="4"/>
  <c r="DY179" i="4"/>
  <c r="CU179" i="4"/>
  <c r="CI179" i="4"/>
  <c r="BN177" i="4" l="1"/>
  <c r="BM178" i="4"/>
  <c r="BN178" i="4" s="1"/>
  <c r="BG181" i="4"/>
  <c r="BH181" i="4"/>
  <c r="BF182" i="4"/>
  <c r="BE183" i="4"/>
  <c r="DG180" i="4"/>
  <c r="DM180" i="4"/>
  <c r="CC180" i="4"/>
  <c r="BQ180" i="4"/>
  <c r="BW180" i="4"/>
  <c r="BK180" i="4"/>
  <c r="DA180" i="4"/>
  <c r="CU180" i="4"/>
  <c r="BI180" i="4"/>
  <c r="DY180" i="4"/>
  <c r="DS180" i="4"/>
  <c r="CI180" i="4"/>
  <c r="CO180" i="4"/>
  <c r="DB179" i="4"/>
  <c r="DC179" i="4" s="1"/>
  <c r="BX179" i="4"/>
  <c r="BY179" i="4" s="1"/>
  <c r="CP179" i="4"/>
  <c r="CQ179" i="4" s="1"/>
  <c r="DH179" i="4"/>
  <c r="DI179" i="4" s="1"/>
  <c r="CV179" i="4"/>
  <c r="CW179" i="4" s="1"/>
  <c r="DZ179" i="4"/>
  <c r="EA179" i="4" s="1"/>
  <c r="DT179" i="4"/>
  <c r="DU179" i="4" s="1"/>
  <c r="CJ179" i="4"/>
  <c r="CK179" i="4" s="1"/>
  <c r="BR179" i="4"/>
  <c r="BS179" i="4" s="1"/>
  <c r="CD179" i="4"/>
  <c r="CE179" i="4" s="1"/>
  <c r="DN179" i="4"/>
  <c r="DO179" i="4" s="1"/>
  <c r="BL179" i="4"/>
  <c r="BM179" i="4" l="1"/>
  <c r="BG182" i="4"/>
  <c r="BH182" i="4"/>
  <c r="BF183" i="4"/>
  <c r="BK181" i="4"/>
  <c r="DY181" i="4"/>
  <c r="CU181" i="4"/>
  <c r="CI181" i="4"/>
  <c r="BW181" i="4"/>
  <c r="BI181" i="4"/>
  <c r="DG181" i="4"/>
  <c r="DA181" i="4"/>
  <c r="CO181" i="4"/>
  <c r="DM181" i="4"/>
  <c r="CC181" i="4"/>
  <c r="BQ181" i="4"/>
  <c r="DS181" i="4"/>
  <c r="BX180" i="4"/>
  <c r="BY180" i="4" s="1"/>
  <c r="BZ180" i="4" s="1"/>
  <c r="BZ179" i="4" s="1"/>
  <c r="CD180" i="4"/>
  <c r="CE180" i="4" s="1"/>
  <c r="CF180" i="4" s="1"/>
  <c r="CF179" i="4" s="1"/>
  <c r="DB180" i="4"/>
  <c r="DC180" i="4" s="1"/>
  <c r="DD180" i="4" s="1"/>
  <c r="DD179" i="4" s="1"/>
  <c r="DH180" i="4"/>
  <c r="DI180" i="4" s="1"/>
  <c r="DJ180" i="4" s="1"/>
  <c r="DJ179" i="4" s="1"/>
  <c r="DN180" i="4"/>
  <c r="DO180" i="4" s="1"/>
  <c r="DP180" i="4" s="1"/>
  <c r="DP179" i="4" s="1"/>
  <c r="CJ180" i="4"/>
  <c r="CK180" i="4" s="1"/>
  <c r="CL180" i="4" s="1"/>
  <c r="CL179" i="4" s="1"/>
  <c r="DZ180" i="4"/>
  <c r="EA180" i="4" s="1"/>
  <c r="EB180" i="4" s="1"/>
  <c r="EB179" i="4" s="1"/>
  <c r="BL180" i="4"/>
  <c r="DT180" i="4"/>
  <c r="DU180" i="4" s="1"/>
  <c r="DV180" i="4" s="1"/>
  <c r="DV179" i="4" s="1"/>
  <c r="CV180" i="4"/>
  <c r="CW180" i="4" s="1"/>
  <c r="CX180" i="4" s="1"/>
  <c r="CX179" i="4" s="1"/>
  <c r="CP180" i="4"/>
  <c r="CQ180" i="4" s="1"/>
  <c r="CR180" i="4" s="1"/>
  <c r="CR179" i="4" s="1"/>
  <c r="BR180" i="4"/>
  <c r="BS180" i="4" s="1"/>
  <c r="BT180" i="4" s="1"/>
  <c r="BT179" i="4" s="1"/>
  <c r="BE184" i="4"/>
  <c r="BM180" i="4" l="1"/>
  <c r="BN180" i="4" s="1"/>
  <c r="BG183" i="4"/>
  <c r="BH183" i="4"/>
  <c r="BF184" i="4"/>
  <c r="BE185" i="4"/>
  <c r="DA182" i="4"/>
  <c r="DS182" i="4"/>
  <c r="CU182" i="4"/>
  <c r="BI182" i="4"/>
  <c r="DM182" i="4"/>
  <c r="BQ182" i="4"/>
  <c r="CC182" i="4"/>
  <c r="DG182" i="4"/>
  <c r="CO182" i="4"/>
  <c r="CI182" i="4"/>
  <c r="BW182" i="4"/>
  <c r="DY182" i="4"/>
  <c r="BK182" i="4"/>
  <c r="DZ181" i="4"/>
  <c r="EA181" i="4" s="1"/>
  <c r="EB181" i="4" s="1"/>
  <c r="BL181" i="4"/>
  <c r="BR181" i="4"/>
  <c r="BS181" i="4" s="1"/>
  <c r="BT181" i="4" s="1"/>
  <c r="CV181" i="4"/>
  <c r="CW181" i="4" s="1"/>
  <c r="CX181" i="4" s="1"/>
  <c r="DT181" i="4"/>
  <c r="DU181" i="4" s="1"/>
  <c r="DV181" i="4" s="1"/>
  <c r="CJ181" i="4"/>
  <c r="CK181" i="4" s="1"/>
  <c r="CL181" i="4" s="1"/>
  <c r="DN181" i="4"/>
  <c r="DO181" i="4" s="1"/>
  <c r="DP181" i="4" s="1"/>
  <c r="DH181" i="4"/>
  <c r="DI181" i="4" s="1"/>
  <c r="DJ181" i="4" s="1"/>
  <c r="DB181" i="4"/>
  <c r="DC181" i="4" s="1"/>
  <c r="DD181" i="4" s="1"/>
  <c r="CP181" i="4"/>
  <c r="CQ181" i="4" s="1"/>
  <c r="CR181" i="4" s="1"/>
  <c r="BX181" i="4"/>
  <c r="BY181" i="4" s="1"/>
  <c r="BZ181" i="4" s="1"/>
  <c r="CD181" i="4"/>
  <c r="CE181" i="4" s="1"/>
  <c r="CF181" i="4" s="1"/>
  <c r="BN179" i="4" l="1"/>
  <c r="BM181" i="4"/>
  <c r="BG184" i="4"/>
  <c r="BH184" i="4"/>
  <c r="BF185" i="4"/>
  <c r="BH185" i="4" s="1"/>
  <c r="BE186" i="4"/>
  <c r="DA183" i="4"/>
  <c r="BW183" i="4"/>
  <c r="CC183" i="4"/>
  <c r="CO183" i="4"/>
  <c r="BI183" i="4"/>
  <c r="DY183" i="4"/>
  <c r="BK183" i="4"/>
  <c r="DS183" i="4"/>
  <c r="DM183" i="4"/>
  <c r="BQ183" i="4"/>
  <c r="CU183" i="4"/>
  <c r="DG183" i="4"/>
  <c r="CI183" i="4"/>
  <c r="CD182" i="4"/>
  <c r="CE182" i="4" s="1"/>
  <c r="CF182" i="4" s="1"/>
  <c r="CP182" i="4"/>
  <c r="CQ182" i="4" s="1"/>
  <c r="CR182" i="4" s="1"/>
  <c r="CJ182" i="4"/>
  <c r="CK182" i="4" s="1"/>
  <c r="CL182" i="4" s="1"/>
  <c r="BR182" i="4"/>
  <c r="BS182" i="4" s="1"/>
  <c r="BT182" i="4" s="1"/>
  <c r="DT182" i="4"/>
  <c r="DU182" i="4" s="1"/>
  <c r="DV182" i="4" s="1"/>
  <c r="BL182" i="4"/>
  <c r="CV182" i="4"/>
  <c r="CW182" i="4" s="1"/>
  <c r="CX182" i="4" s="1"/>
  <c r="BX182" i="4"/>
  <c r="BY182" i="4" s="1"/>
  <c r="BZ182" i="4" s="1"/>
  <c r="DB182" i="4"/>
  <c r="DC182" i="4" s="1"/>
  <c r="DD182" i="4" s="1"/>
  <c r="DN182" i="4"/>
  <c r="DO182" i="4" s="1"/>
  <c r="DP182" i="4" s="1"/>
  <c r="DZ182" i="4"/>
  <c r="EA182" i="4" s="1"/>
  <c r="EB182" i="4" s="1"/>
  <c r="DH182" i="4"/>
  <c r="DI182" i="4" s="1"/>
  <c r="DJ182" i="4" s="1"/>
  <c r="BN181" i="4" l="1"/>
  <c r="BM182" i="4"/>
  <c r="BG185" i="4"/>
  <c r="BF186" i="4"/>
  <c r="BH186" i="4" s="1"/>
  <c r="DT183" i="4"/>
  <c r="DU183" i="4" s="1"/>
  <c r="DV183" i="4" s="1"/>
  <c r="DN183" i="4"/>
  <c r="DO183" i="4" s="1"/>
  <c r="DP183" i="4" s="1"/>
  <c r="DZ183" i="4"/>
  <c r="EA183" i="4" s="1"/>
  <c r="EB183" i="4" s="1"/>
  <c r="DH183" i="4"/>
  <c r="DI183" i="4" s="1"/>
  <c r="DJ183" i="4" s="1"/>
  <c r="BX183" i="4"/>
  <c r="BY183" i="4" s="1"/>
  <c r="BZ183" i="4" s="1"/>
  <c r="CD183" i="4"/>
  <c r="CE183" i="4" s="1"/>
  <c r="CF183" i="4" s="1"/>
  <c r="DB183" i="4"/>
  <c r="DC183" i="4" s="1"/>
  <c r="DD183" i="4" s="1"/>
  <c r="CP183" i="4"/>
  <c r="CQ183" i="4" s="1"/>
  <c r="CR183" i="4" s="1"/>
  <c r="CV183" i="4"/>
  <c r="CW183" i="4" s="1"/>
  <c r="CX183" i="4" s="1"/>
  <c r="BL183" i="4"/>
  <c r="BR183" i="4"/>
  <c r="BS183" i="4" s="1"/>
  <c r="BT183" i="4" s="1"/>
  <c r="CJ183" i="4"/>
  <c r="CK183" i="4" s="1"/>
  <c r="CL183" i="4" s="1"/>
  <c r="BE187" i="4"/>
  <c r="CU184" i="4"/>
  <c r="BW184" i="4"/>
  <c r="DG184" i="4"/>
  <c r="DA184" i="4"/>
  <c r="DY184" i="4"/>
  <c r="CO184" i="4"/>
  <c r="BI184" i="4"/>
  <c r="DM184" i="4"/>
  <c r="BK184" i="4"/>
  <c r="DS184" i="4"/>
  <c r="CI184" i="4"/>
  <c r="CC184" i="4"/>
  <c r="BQ184" i="4"/>
  <c r="BN182" i="4" l="1"/>
  <c r="BM183" i="4"/>
  <c r="BG186" i="4"/>
  <c r="BF187" i="4"/>
  <c r="DZ184" i="4"/>
  <c r="EA184" i="4" s="1"/>
  <c r="EB184" i="4" s="1"/>
  <c r="DH184" i="4"/>
  <c r="DI184" i="4" s="1"/>
  <c r="DJ184" i="4" s="1"/>
  <c r="BL184" i="4"/>
  <c r="CD184" i="4"/>
  <c r="CE184" i="4" s="1"/>
  <c r="CF184" i="4" s="1"/>
  <c r="BX184" i="4"/>
  <c r="BY184" i="4" s="1"/>
  <c r="BZ184" i="4" s="1"/>
  <c r="CJ184" i="4"/>
  <c r="CK184" i="4" s="1"/>
  <c r="CL184" i="4" s="1"/>
  <c r="DT184" i="4"/>
  <c r="DU184" i="4" s="1"/>
  <c r="DV184" i="4" s="1"/>
  <c r="DN184" i="4"/>
  <c r="DO184" i="4" s="1"/>
  <c r="DP184" i="4" s="1"/>
  <c r="DB184" i="4"/>
  <c r="DC184" i="4" s="1"/>
  <c r="DD184" i="4" s="1"/>
  <c r="BR184" i="4"/>
  <c r="BS184" i="4" s="1"/>
  <c r="BT184" i="4" s="1"/>
  <c r="CP184" i="4"/>
  <c r="CQ184" i="4" s="1"/>
  <c r="CR184" i="4" s="1"/>
  <c r="CV184" i="4"/>
  <c r="CW184" i="4" s="1"/>
  <c r="CX184" i="4" s="1"/>
  <c r="BE188" i="4"/>
  <c r="DG185" i="4"/>
  <c r="CI185" i="4"/>
  <c r="BK185" i="4"/>
  <c r="CC185" i="4"/>
  <c r="BQ185" i="4"/>
  <c r="DS185" i="4"/>
  <c r="DA185" i="4"/>
  <c r="BW185" i="4"/>
  <c r="DM185" i="4"/>
  <c r="BI185" i="4"/>
  <c r="DY185" i="4"/>
  <c r="CO185" i="4"/>
  <c r="CU185" i="4"/>
  <c r="BN183" i="4" l="1"/>
  <c r="BM184" i="4"/>
  <c r="BN184" i="4" s="1"/>
  <c r="BG187" i="4"/>
  <c r="BH187" i="4"/>
  <c r="BF188" i="4"/>
  <c r="CC186" i="4"/>
  <c r="CU186" i="4"/>
  <c r="BQ186" i="4"/>
  <c r="BW186" i="4"/>
  <c r="DG186" i="4"/>
  <c r="DS186" i="4"/>
  <c r="DA186" i="4"/>
  <c r="CI186" i="4"/>
  <c r="BK186" i="4"/>
  <c r="DY186" i="4"/>
  <c r="BI186" i="4"/>
  <c r="DM186" i="4"/>
  <c r="CO186" i="4"/>
  <c r="BL185" i="4"/>
  <c r="CP185" i="4"/>
  <c r="CQ185" i="4" s="1"/>
  <c r="CR185" i="4" s="1"/>
  <c r="DN185" i="4"/>
  <c r="DO185" i="4" s="1"/>
  <c r="DP185" i="4" s="1"/>
  <c r="BR185" i="4"/>
  <c r="BS185" i="4" s="1"/>
  <c r="BT185" i="4" s="1"/>
  <c r="BX185" i="4"/>
  <c r="BY185" i="4" s="1"/>
  <c r="BZ185" i="4" s="1"/>
  <c r="CJ185" i="4"/>
  <c r="CK185" i="4" s="1"/>
  <c r="CL185" i="4" s="1"/>
  <c r="DB185" i="4"/>
  <c r="DC185" i="4" s="1"/>
  <c r="DD185" i="4" s="1"/>
  <c r="CV185" i="4"/>
  <c r="CW185" i="4" s="1"/>
  <c r="CX185" i="4" s="1"/>
  <c r="DZ185" i="4"/>
  <c r="EA185" i="4" s="1"/>
  <c r="EB185" i="4" s="1"/>
  <c r="CD185" i="4"/>
  <c r="CE185" i="4" s="1"/>
  <c r="CF185" i="4" s="1"/>
  <c r="DH185" i="4"/>
  <c r="DI185" i="4" s="1"/>
  <c r="DJ185" i="4" s="1"/>
  <c r="DT185" i="4"/>
  <c r="DU185" i="4" s="1"/>
  <c r="DV185" i="4" s="1"/>
  <c r="BE189" i="4"/>
  <c r="BM185" i="4" l="1"/>
  <c r="BN185" i="4" s="1"/>
  <c r="BG188" i="4"/>
  <c r="BH188" i="4"/>
  <c r="BF189" i="4"/>
  <c r="BG189" i="4" s="1"/>
  <c r="BR186" i="4"/>
  <c r="BS186" i="4" s="1"/>
  <c r="BT186" i="4" s="1"/>
  <c r="CP186" i="4"/>
  <c r="CQ186" i="4" s="1"/>
  <c r="CR186" i="4" s="1"/>
  <c r="DN186" i="4"/>
  <c r="DO186" i="4" s="1"/>
  <c r="DP186" i="4" s="1"/>
  <c r="DH186" i="4"/>
  <c r="DI186" i="4" s="1"/>
  <c r="DJ186" i="4" s="1"/>
  <c r="CV186" i="4"/>
  <c r="CW186" i="4" s="1"/>
  <c r="CX186" i="4" s="1"/>
  <c r="DT186" i="4"/>
  <c r="DU186" i="4" s="1"/>
  <c r="DV186" i="4" s="1"/>
  <c r="CD186" i="4"/>
  <c r="CE186" i="4" s="1"/>
  <c r="CF186" i="4" s="1"/>
  <c r="DZ186" i="4"/>
  <c r="EA186" i="4" s="1"/>
  <c r="EB186" i="4" s="1"/>
  <c r="CJ186" i="4"/>
  <c r="CK186" i="4" s="1"/>
  <c r="CL186" i="4" s="1"/>
  <c r="BL186" i="4"/>
  <c r="BX186" i="4"/>
  <c r="BY186" i="4" s="1"/>
  <c r="BZ186" i="4" s="1"/>
  <c r="DB186" i="4"/>
  <c r="DC186" i="4" s="1"/>
  <c r="DD186" i="4" s="1"/>
  <c r="BE190" i="4"/>
  <c r="BW187" i="4"/>
  <c r="BK187" i="4"/>
  <c r="DY187" i="4"/>
  <c r="DS187" i="4"/>
  <c r="DM187" i="4"/>
  <c r="BI187" i="4"/>
  <c r="CC187" i="4"/>
  <c r="CO187" i="4"/>
  <c r="DA187" i="4"/>
  <c r="DG187" i="4"/>
  <c r="CU187" i="4"/>
  <c r="CI187" i="4"/>
  <c r="BQ187" i="4"/>
  <c r="BM186" i="4" l="1"/>
  <c r="BH189" i="4"/>
  <c r="BF190" i="4"/>
  <c r="CJ187" i="4"/>
  <c r="CK187" i="4" s="1"/>
  <c r="DT187" i="4"/>
  <c r="DU187" i="4" s="1"/>
  <c r="DB187" i="4"/>
  <c r="DC187" i="4" s="1"/>
  <c r="DZ187" i="4"/>
  <c r="EA187" i="4" s="1"/>
  <c r="CV187" i="4"/>
  <c r="CW187" i="4" s="1"/>
  <c r="BL187" i="4"/>
  <c r="BR187" i="4"/>
  <c r="BS187" i="4" s="1"/>
  <c r="DN187" i="4"/>
  <c r="DO187" i="4" s="1"/>
  <c r="BX187" i="4"/>
  <c r="BY187" i="4" s="1"/>
  <c r="DH187" i="4"/>
  <c r="DI187" i="4" s="1"/>
  <c r="CD187" i="4"/>
  <c r="CE187" i="4" s="1"/>
  <c r="CP187" i="4"/>
  <c r="CQ187" i="4" s="1"/>
  <c r="BE191" i="4"/>
  <c r="BI188" i="4"/>
  <c r="DA188" i="4"/>
  <c r="CO188" i="4"/>
  <c r="BW188" i="4"/>
  <c r="CC188" i="4"/>
  <c r="CI188" i="4"/>
  <c r="BK188" i="4"/>
  <c r="DS188" i="4"/>
  <c r="DY188" i="4"/>
  <c r="DM188" i="4"/>
  <c r="BQ188" i="4"/>
  <c r="CU188" i="4"/>
  <c r="DG188" i="4"/>
  <c r="BN186" i="4" l="1"/>
  <c r="BM187" i="4"/>
  <c r="BG190" i="4"/>
  <c r="BH190" i="4"/>
  <c r="BF191" i="4"/>
  <c r="BR188" i="4"/>
  <c r="BS188" i="4" s="1"/>
  <c r="BT188" i="4" s="1"/>
  <c r="BT187" i="4" s="1"/>
  <c r="DN188" i="4"/>
  <c r="DO188" i="4" s="1"/>
  <c r="DP188" i="4" s="1"/>
  <c r="DP187" i="4" s="1"/>
  <c r="BX188" i="4"/>
  <c r="BY188" i="4" s="1"/>
  <c r="BZ188" i="4" s="1"/>
  <c r="BZ187" i="4" s="1"/>
  <c r="CV188" i="4"/>
  <c r="CW188" i="4" s="1"/>
  <c r="CX188" i="4" s="1"/>
  <c r="CX187" i="4" s="1"/>
  <c r="DB188" i="4"/>
  <c r="DC188" i="4" s="1"/>
  <c r="DD188" i="4" s="1"/>
  <c r="DD187" i="4" s="1"/>
  <c r="CP188" i="4"/>
  <c r="CQ188" i="4" s="1"/>
  <c r="CR188" i="4" s="1"/>
  <c r="CR187" i="4" s="1"/>
  <c r="CD188" i="4"/>
  <c r="CE188" i="4" s="1"/>
  <c r="CF188" i="4" s="1"/>
  <c r="CF187" i="4" s="1"/>
  <c r="DT188" i="4"/>
  <c r="DU188" i="4" s="1"/>
  <c r="DV188" i="4" s="1"/>
  <c r="DV187" i="4" s="1"/>
  <c r="DZ188" i="4"/>
  <c r="EA188" i="4" s="1"/>
  <c r="EB188" i="4" s="1"/>
  <c r="EB187" i="4" s="1"/>
  <c r="CJ188" i="4"/>
  <c r="CK188" i="4" s="1"/>
  <c r="CL188" i="4" s="1"/>
  <c r="CL187" i="4" s="1"/>
  <c r="BL188" i="4"/>
  <c r="DH188" i="4"/>
  <c r="DI188" i="4" s="1"/>
  <c r="DJ188" i="4" s="1"/>
  <c r="DJ187" i="4" s="1"/>
  <c r="BE192" i="4"/>
  <c r="DS189" i="4"/>
  <c r="CO189" i="4"/>
  <c r="CU189" i="4"/>
  <c r="BI189" i="4"/>
  <c r="DA189" i="4"/>
  <c r="DM189" i="4"/>
  <c r="DY189" i="4"/>
  <c r="CC189" i="4"/>
  <c r="BQ189" i="4"/>
  <c r="CI189" i="4"/>
  <c r="DG189" i="4"/>
  <c r="BW189" i="4"/>
  <c r="BK189" i="4"/>
  <c r="BM188" i="4" l="1"/>
  <c r="BN188" i="4" s="1"/>
  <c r="BG191" i="4"/>
  <c r="BH191" i="4"/>
  <c r="BF192" i="4"/>
  <c r="BR189" i="4"/>
  <c r="BS189" i="4" s="1"/>
  <c r="BT189" i="4" s="1"/>
  <c r="CD189" i="4"/>
  <c r="CE189" i="4" s="1"/>
  <c r="CF189" i="4" s="1"/>
  <c r="CP189" i="4"/>
  <c r="CQ189" i="4" s="1"/>
  <c r="CR189" i="4" s="1"/>
  <c r="DN189" i="4"/>
  <c r="DO189" i="4" s="1"/>
  <c r="DP189" i="4" s="1"/>
  <c r="BL189" i="4"/>
  <c r="DH189" i="4"/>
  <c r="DI189" i="4" s="1"/>
  <c r="DJ189" i="4" s="1"/>
  <c r="CJ189" i="4"/>
  <c r="CK189" i="4" s="1"/>
  <c r="CL189" i="4" s="1"/>
  <c r="CV189" i="4"/>
  <c r="CW189" i="4" s="1"/>
  <c r="CX189" i="4" s="1"/>
  <c r="DB189" i="4"/>
  <c r="DC189" i="4" s="1"/>
  <c r="DD189" i="4" s="1"/>
  <c r="DT189" i="4"/>
  <c r="DU189" i="4" s="1"/>
  <c r="DV189" i="4" s="1"/>
  <c r="BX189" i="4"/>
  <c r="BY189" i="4" s="1"/>
  <c r="BZ189" i="4" s="1"/>
  <c r="DZ189" i="4"/>
  <c r="EA189" i="4" s="1"/>
  <c r="EB189" i="4" s="1"/>
  <c r="DM190" i="4"/>
  <c r="CO190" i="4"/>
  <c r="DA190" i="4"/>
  <c r="CC190" i="4"/>
  <c r="DY190" i="4"/>
  <c r="BQ190" i="4"/>
  <c r="DS190" i="4"/>
  <c r="BI190" i="4"/>
  <c r="CU190" i="4"/>
  <c r="DG190" i="4"/>
  <c r="BW190" i="4"/>
  <c r="BK190" i="4"/>
  <c r="CI190" i="4"/>
  <c r="BE193" i="4"/>
  <c r="BN187" i="4" l="1"/>
  <c r="BM189" i="4"/>
  <c r="BN189" i="4" s="1"/>
  <c r="BG192" i="4"/>
  <c r="BH192" i="4"/>
  <c r="BF193" i="4"/>
  <c r="BR190" i="4"/>
  <c r="BS190" i="4" s="1"/>
  <c r="BT190" i="4" s="1"/>
  <c r="CV190" i="4"/>
  <c r="CW190" i="4" s="1"/>
  <c r="CX190" i="4" s="1"/>
  <c r="CJ190" i="4"/>
  <c r="CK190" i="4" s="1"/>
  <c r="CL190" i="4" s="1"/>
  <c r="DB190" i="4"/>
  <c r="DC190" i="4" s="1"/>
  <c r="DD190" i="4" s="1"/>
  <c r="DN190" i="4"/>
  <c r="DO190" i="4" s="1"/>
  <c r="DP190" i="4" s="1"/>
  <c r="BX190" i="4"/>
  <c r="BY190" i="4" s="1"/>
  <c r="BZ190" i="4" s="1"/>
  <c r="CD190" i="4"/>
  <c r="CE190" i="4" s="1"/>
  <c r="CF190" i="4" s="1"/>
  <c r="BL190" i="4"/>
  <c r="DH190" i="4"/>
  <c r="DI190" i="4" s="1"/>
  <c r="DJ190" i="4" s="1"/>
  <c r="DT190" i="4"/>
  <c r="DU190" i="4" s="1"/>
  <c r="DV190" i="4" s="1"/>
  <c r="DZ190" i="4"/>
  <c r="EA190" i="4" s="1"/>
  <c r="EB190" i="4" s="1"/>
  <c r="CP190" i="4"/>
  <c r="CQ190" i="4" s="1"/>
  <c r="CR190" i="4" s="1"/>
  <c r="BE194" i="4"/>
  <c r="DA191" i="4"/>
  <c r="BI191" i="4"/>
  <c r="CO191" i="4"/>
  <c r="CC191" i="4"/>
  <c r="CU191" i="4"/>
  <c r="BQ191" i="4"/>
  <c r="DG191" i="4"/>
  <c r="DS191" i="4"/>
  <c r="DY191" i="4"/>
  <c r="BW191" i="4"/>
  <c r="CI191" i="4"/>
  <c r="BK191" i="4"/>
  <c r="DM191" i="4"/>
  <c r="BM190" i="4" l="1"/>
  <c r="BN190" i="4" s="1"/>
  <c r="BG193" i="4"/>
  <c r="BH193" i="4"/>
  <c r="BF194" i="4"/>
  <c r="BE195" i="4"/>
  <c r="DN191" i="4"/>
  <c r="DO191" i="4" s="1"/>
  <c r="DP191" i="4" s="1"/>
  <c r="BX191" i="4"/>
  <c r="BY191" i="4" s="1"/>
  <c r="BZ191" i="4" s="1"/>
  <c r="CD191" i="4"/>
  <c r="CE191" i="4" s="1"/>
  <c r="CF191" i="4" s="1"/>
  <c r="CJ191" i="4"/>
  <c r="CK191" i="4" s="1"/>
  <c r="CL191" i="4" s="1"/>
  <c r="DB191" i="4"/>
  <c r="DC191" i="4" s="1"/>
  <c r="DD191" i="4" s="1"/>
  <c r="CV191" i="4"/>
  <c r="CW191" i="4" s="1"/>
  <c r="CX191" i="4" s="1"/>
  <c r="DZ191" i="4"/>
  <c r="EA191" i="4" s="1"/>
  <c r="EB191" i="4" s="1"/>
  <c r="BL191" i="4"/>
  <c r="BR191" i="4"/>
  <c r="BS191" i="4" s="1"/>
  <c r="BT191" i="4" s="1"/>
  <c r="DT191" i="4"/>
  <c r="DU191" i="4" s="1"/>
  <c r="DV191" i="4" s="1"/>
  <c r="CP191" i="4"/>
  <c r="CQ191" i="4" s="1"/>
  <c r="CR191" i="4" s="1"/>
  <c r="DH191" i="4"/>
  <c r="DI191" i="4" s="1"/>
  <c r="DJ191" i="4" s="1"/>
  <c r="BI192" i="4"/>
  <c r="BW192" i="4"/>
  <c r="DY192" i="4"/>
  <c r="CO192" i="4"/>
  <c r="CI192" i="4"/>
  <c r="CC192" i="4"/>
  <c r="BQ192" i="4"/>
  <c r="DA192" i="4"/>
  <c r="DM192" i="4"/>
  <c r="DS192" i="4"/>
  <c r="CU192" i="4"/>
  <c r="BK192" i="4"/>
  <c r="DG192" i="4"/>
  <c r="BM191" i="4" l="1"/>
  <c r="BN191" i="4" s="1"/>
  <c r="BH194" i="4"/>
  <c r="BG194" i="4"/>
  <c r="BF195" i="4"/>
  <c r="BR192" i="4"/>
  <c r="BS192" i="4" s="1"/>
  <c r="BT192" i="4" s="1"/>
  <c r="DN192" i="4"/>
  <c r="DO192" i="4" s="1"/>
  <c r="DP192" i="4" s="1"/>
  <c r="DH192" i="4"/>
  <c r="DI192" i="4" s="1"/>
  <c r="DJ192" i="4" s="1"/>
  <c r="CP192" i="4"/>
  <c r="CQ192" i="4" s="1"/>
  <c r="CR192" i="4" s="1"/>
  <c r="BL192" i="4"/>
  <c r="CV192" i="4"/>
  <c r="CW192" i="4" s="1"/>
  <c r="CX192" i="4" s="1"/>
  <c r="BX192" i="4"/>
  <c r="BY192" i="4" s="1"/>
  <c r="BZ192" i="4" s="1"/>
  <c r="DT192" i="4"/>
  <c r="DU192" i="4" s="1"/>
  <c r="DV192" i="4" s="1"/>
  <c r="DZ192" i="4"/>
  <c r="EA192" i="4" s="1"/>
  <c r="EB192" i="4" s="1"/>
  <c r="CJ192" i="4"/>
  <c r="CK192" i="4" s="1"/>
  <c r="CL192" i="4" s="1"/>
  <c r="DB192" i="4"/>
  <c r="DC192" i="4" s="1"/>
  <c r="DD192" i="4" s="1"/>
  <c r="CD192" i="4"/>
  <c r="CE192" i="4" s="1"/>
  <c r="CF192" i="4" s="1"/>
  <c r="BW193" i="4"/>
  <c r="BI193" i="4"/>
  <c r="DM193" i="4"/>
  <c r="CI193" i="4"/>
  <c r="DA193" i="4"/>
  <c r="BQ193" i="4"/>
  <c r="DS193" i="4"/>
  <c r="DY193" i="4"/>
  <c r="CU193" i="4"/>
  <c r="CO193" i="4"/>
  <c r="CC193" i="4"/>
  <c r="BK193" i="4"/>
  <c r="DG193" i="4"/>
  <c r="BE196" i="4"/>
  <c r="BM192" i="4" l="1"/>
  <c r="BN192" i="4" s="1"/>
  <c r="BG195" i="4"/>
  <c r="BH195" i="4"/>
  <c r="BF196" i="4"/>
  <c r="BQ194" i="4"/>
  <c r="DG194" i="4"/>
  <c r="CC194" i="4"/>
  <c r="DM194" i="4"/>
  <c r="DY194" i="4"/>
  <c r="BW194" i="4"/>
  <c r="BI194" i="4"/>
  <c r="CO194" i="4"/>
  <c r="DS194" i="4"/>
  <c r="DA194" i="4"/>
  <c r="BK194" i="4"/>
  <c r="CU194" i="4"/>
  <c r="CI194" i="4"/>
  <c r="CV193" i="4"/>
  <c r="CW193" i="4" s="1"/>
  <c r="CX193" i="4" s="1"/>
  <c r="BX193" i="4"/>
  <c r="BY193" i="4" s="1"/>
  <c r="BZ193" i="4" s="1"/>
  <c r="DN193" i="4"/>
  <c r="DO193" i="4" s="1"/>
  <c r="DP193" i="4" s="1"/>
  <c r="DT193" i="4"/>
  <c r="DU193" i="4" s="1"/>
  <c r="DV193" i="4" s="1"/>
  <c r="CJ193" i="4"/>
  <c r="CK193" i="4" s="1"/>
  <c r="CL193" i="4" s="1"/>
  <c r="DH193" i="4"/>
  <c r="DI193" i="4" s="1"/>
  <c r="DJ193" i="4" s="1"/>
  <c r="CP193" i="4"/>
  <c r="CQ193" i="4" s="1"/>
  <c r="CR193" i="4" s="1"/>
  <c r="DZ193" i="4"/>
  <c r="EA193" i="4" s="1"/>
  <c r="EB193" i="4" s="1"/>
  <c r="DB193" i="4"/>
  <c r="DC193" i="4" s="1"/>
  <c r="DD193" i="4" s="1"/>
  <c r="CD193" i="4"/>
  <c r="CE193" i="4" s="1"/>
  <c r="CF193" i="4" s="1"/>
  <c r="BL193" i="4"/>
  <c r="BR193" i="4"/>
  <c r="BS193" i="4" s="1"/>
  <c r="BT193" i="4" s="1"/>
  <c r="BE197" i="4"/>
  <c r="BM193" i="4" l="1"/>
  <c r="BN193" i="4" s="1"/>
  <c r="BG196" i="4"/>
  <c r="BH196" i="4"/>
  <c r="BF197" i="4"/>
  <c r="CJ194" i="4"/>
  <c r="CK194" i="4" s="1"/>
  <c r="DZ194" i="4"/>
  <c r="EA194" i="4" s="1"/>
  <c r="DN194" i="4"/>
  <c r="DO194" i="4" s="1"/>
  <c r="DT194" i="4"/>
  <c r="DU194" i="4" s="1"/>
  <c r="BR194" i="4"/>
  <c r="BS194" i="4" s="1"/>
  <c r="BL194" i="4"/>
  <c r="CP194" i="4"/>
  <c r="CQ194" i="4" s="1"/>
  <c r="CD194" i="4"/>
  <c r="CE194" i="4" s="1"/>
  <c r="DB194" i="4"/>
  <c r="DC194" i="4" s="1"/>
  <c r="BX194" i="4"/>
  <c r="BY194" i="4" s="1"/>
  <c r="CV194" i="4"/>
  <c r="CW194" i="4" s="1"/>
  <c r="DH194" i="4"/>
  <c r="DI194" i="4" s="1"/>
  <c r="BE198" i="4"/>
  <c r="CC195" i="4"/>
  <c r="DA195" i="4"/>
  <c r="DM195" i="4"/>
  <c r="CI195" i="4"/>
  <c r="CO195" i="4"/>
  <c r="BW195" i="4"/>
  <c r="BQ195" i="4"/>
  <c r="CU195" i="4"/>
  <c r="BK195" i="4"/>
  <c r="DG195" i="4"/>
  <c r="BI195" i="4"/>
  <c r="DY195" i="4"/>
  <c r="DS195" i="4"/>
  <c r="BM194" i="4" l="1"/>
  <c r="BG197" i="4"/>
  <c r="BH197" i="4"/>
  <c r="BF198" i="4"/>
  <c r="BH198" i="4" s="1"/>
  <c r="CR194" i="4"/>
  <c r="CL194" i="4"/>
  <c r="BZ194" i="4"/>
  <c r="DJ194" i="4"/>
  <c r="CX194" i="4"/>
  <c r="DH195" i="4"/>
  <c r="DI195" i="4" s="1"/>
  <c r="DJ195" i="4" s="1"/>
  <c r="BR195" i="4"/>
  <c r="BS195" i="4" s="1"/>
  <c r="BT195" i="4" s="1"/>
  <c r="BT194" i="4" s="1"/>
  <c r="DB195" i="4"/>
  <c r="DC195" i="4" s="1"/>
  <c r="DD195" i="4" s="1"/>
  <c r="DD194" i="4" s="1"/>
  <c r="CV195" i="4"/>
  <c r="CW195" i="4" s="1"/>
  <c r="CX195" i="4" s="1"/>
  <c r="BX195" i="4"/>
  <c r="BY195" i="4" s="1"/>
  <c r="BZ195" i="4" s="1"/>
  <c r="DT195" i="4"/>
  <c r="DU195" i="4" s="1"/>
  <c r="DV195" i="4" s="1"/>
  <c r="DV194" i="4" s="1"/>
  <c r="CD195" i="4"/>
  <c r="CE195" i="4" s="1"/>
  <c r="CF195" i="4" s="1"/>
  <c r="CF194" i="4" s="1"/>
  <c r="DZ195" i="4"/>
  <c r="EA195" i="4" s="1"/>
  <c r="EB195" i="4" s="1"/>
  <c r="EB194" i="4" s="1"/>
  <c r="DN195" i="4"/>
  <c r="DO195" i="4" s="1"/>
  <c r="DP195" i="4" s="1"/>
  <c r="DP194" i="4" s="1"/>
  <c r="BL195" i="4"/>
  <c r="CP195" i="4"/>
  <c r="CQ195" i="4" s="1"/>
  <c r="CR195" i="4" s="1"/>
  <c r="CJ195" i="4"/>
  <c r="CK195" i="4" s="1"/>
  <c r="CL195" i="4" s="1"/>
  <c r="BE199" i="4"/>
  <c r="DM196" i="4"/>
  <c r="CU196" i="4"/>
  <c r="BQ196" i="4"/>
  <c r="CC196" i="4"/>
  <c r="BK196" i="4"/>
  <c r="DS196" i="4"/>
  <c r="CI196" i="4"/>
  <c r="DG196" i="4"/>
  <c r="DY196" i="4"/>
  <c r="DA196" i="4"/>
  <c r="CO196" i="4"/>
  <c r="BW196" i="4"/>
  <c r="BI196" i="4"/>
  <c r="BM195" i="4" l="1"/>
  <c r="BN195" i="4" s="1"/>
  <c r="BG198" i="4"/>
  <c r="BF199" i="4"/>
  <c r="BE200" i="4"/>
  <c r="DN196" i="4"/>
  <c r="DO196" i="4" s="1"/>
  <c r="DP196" i="4" s="1"/>
  <c r="CJ196" i="4"/>
  <c r="CK196" i="4" s="1"/>
  <c r="CL196" i="4" s="1"/>
  <c r="CV196" i="4"/>
  <c r="CW196" i="4" s="1"/>
  <c r="CX196" i="4" s="1"/>
  <c r="DB196" i="4"/>
  <c r="DC196" i="4" s="1"/>
  <c r="DD196" i="4" s="1"/>
  <c r="CP196" i="4"/>
  <c r="CQ196" i="4" s="1"/>
  <c r="CR196" i="4" s="1"/>
  <c r="DT196" i="4"/>
  <c r="DU196" i="4" s="1"/>
  <c r="DV196" i="4" s="1"/>
  <c r="CD196" i="4"/>
  <c r="CE196" i="4" s="1"/>
  <c r="CF196" i="4" s="1"/>
  <c r="DZ196" i="4"/>
  <c r="EA196" i="4" s="1"/>
  <c r="EB196" i="4" s="1"/>
  <c r="BR196" i="4"/>
  <c r="BS196" i="4" s="1"/>
  <c r="BT196" i="4" s="1"/>
  <c r="BX196" i="4"/>
  <c r="BY196" i="4" s="1"/>
  <c r="BZ196" i="4" s="1"/>
  <c r="BL196" i="4"/>
  <c r="DH196" i="4"/>
  <c r="DI196" i="4" s="1"/>
  <c r="DJ196" i="4" s="1"/>
  <c r="BW197" i="4"/>
  <c r="BI197" i="4"/>
  <c r="CI197" i="4"/>
  <c r="BK197" i="4"/>
  <c r="DY197" i="4"/>
  <c r="CO197" i="4"/>
  <c r="DA197" i="4"/>
  <c r="CC197" i="4"/>
  <c r="DG197" i="4"/>
  <c r="DS197" i="4"/>
  <c r="DM197" i="4"/>
  <c r="CU197" i="4"/>
  <c r="BQ197" i="4"/>
  <c r="BN194" i="4" l="1"/>
  <c r="BM196" i="4"/>
  <c r="BH199" i="4"/>
  <c r="BG199" i="4"/>
  <c r="BF200" i="4"/>
  <c r="CV197" i="4"/>
  <c r="CW197" i="4" s="1"/>
  <c r="CP197" i="4"/>
  <c r="CQ197" i="4" s="1"/>
  <c r="DZ197" i="4"/>
  <c r="EA197" i="4" s="1"/>
  <c r="BX197" i="4"/>
  <c r="BY197" i="4" s="1"/>
  <c r="DT197" i="4"/>
  <c r="DU197" i="4" s="1"/>
  <c r="BR197" i="4"/>
  <c r="BS197" i="4" s="1"/>
  <c r="CD197" i="4"/>
  <c r="CE197" i="4" s="1"/>
  <c r="CJ197" i="4"/>
  <c r="CK197" i="4" s="1"/>
  <c r="DN197" i="4"/>
  <c r="DO197" i="4" s="1"/>
  <c r="DB197" i="4"/>
  <c r="DC197" i="4" s="1"/>
  <c r="BL197" i="4"/>
  <c r="DH197" i="4"/>
  <c r="DI197" i="4" s="1"/>
  <c r="BE201" i="4"/>
  <c r="BQ198" i="4"/>
  <c r="DM198" i="4"/>
  <c r="DS198" i="4"/>
  <c r="BW198" i="4"/>
  <c r="CI198" i="4"/>
  <c r="CO198" i="4"/>
  <c r="CU198" i="4"/>
  <c r="DY198" i="4"/>
  <c r="BK198" i="4"/>
  <c r="BI198" i="4"/>
  <c r="CC198" i="4"/>
  <c r="DG198" i="4"/>
  <c r="DA198" i="4"/>
  <c r="BN196" i="4" l="1"/>
  <c r="BM197" i="4"/>
  <c r="BG200" i="4"/>
  <c r="BH200" i="4"/>
  <c r="BF201" i="4"/>
  <c r="CO199" i="4"/>
  <c r="DY199" i="4"/>
  <c r="DM199" i="4"/>
  <c r="DG199" i="4"/>
  <c r="BW199" i="4"/>
  <c r="DS199" i="4"/>
  <c r="CI199" i="4"/>
  <c r="CU199" i="4"/>
  <c r="BI199" i="4"/>
  <c r="BK199" i="4"/>
  <c r="DA199" i="4"/>
  <c r="CC199" i="4"/>
  <c r="BQ199" i="4"/>
  <c r="CD198" i="4"/>
  <c r="CE198" i="4" s="1"/>
  <c r="CF198" i="4" s="1"/>
  <c r="CF197" i="4" s="1"/>
  <c r="DN198" i="4"/>
  <c r="DO198" i="4" s="1"/>
  <c r="DP198" i="4" s="1"/>
  <c r="DP197" i="4" s="1"/>
  <c r="DZ198" i="4"/>
  <c r="EA198" i="4" s="1"/>
  <c r="EB198" i="4" s="1"/>
  <c r="EB197" i="4" s="1"/>
  <c r="DT198" i="4"/>
  <c r="DU198" i="4" s="1"/>
  <c r="DV198" i="4" s="1"/>
  <c r="DV197" i="4" s="1"/>
  <c r="BX198" i="4"/>
  <c r="BY198" i="4" s="1"/>
  <c r="BZ198" i="4" s="1"/>
  <c r="BZ197" i="4" s="1"/>
  <c r="DH198" i="4"/>
  <c r="DI198" i="4" s="1"/>
  <c r="DJ198" i="4" s="1"/>
  <c r="DJ197" i="4" s="1"/>
  <c r="DB198" i="4"/>
  <c r="DC198" i="4" s="1"/>
  <c r="DD198" i="4" s="1"/>
  <c r="DD197" i="4" s="1"/>
  <c r="CJ198" i="4"/>
  <c r="CK198" i="4" s="1"/>
  <c r="CL198" i="4" s="1"/>
  <c r="CL197" i="4" s="1"/>
  <c r="CV198" i="4"/>
  <c r="CW198" i="4" s="1"/>
  <c r="CX198" i="4" s="1"/>
  <c r="CX197" i="4" s="1"/>
  <c r="BL198" i="4"/>
  <c r="BR198" i="4"/>
  <c r="BS198" i="4" s="1"/>
  <c r="BT198" i="4" s="1"/>
  <c r="BT197" i="4" s="1"/>
  <c r="CP198" i="4"/>
  <c r="CQ198" i="4" s="1"/>
  <c r="CR198" i="4" s="1"/>
  <c r="CR197" i="4" s="1"/>
  <c r="BE202" i="4"/>
  <c r="BM198" i="4" l="1"/>
  <c r="BN198" i="4" s="1"/>
  <c r="BH201" i="4"/>
  <c r="BG201" i="4"/>
  <c r="BF202" i="4"/>
  <c r="BG202" i="4" s="1"/>
  <c r="BE203" i="4"/>
  <c r="DG200" i="4"/>
  <c r="CO200" i="4"/>
  <c r="BK200" i="4"/>
  <c r="BI200" i="4"/>
  <c r="DA200" i="4"/>
  <c r="CI200" i="4"/>
  <c r="DM200" i="4"/>
  <c r="CU200" i="4"/>
  <c r="BQ200" i="4"/>
  <c r="DS200" i="4"/>
  <c r="BW200" i="4"/>
  <c r="CC200" i="4"/>
  <c r="DY200" i="4"/>
  <c r="DB199" i="4"/>
  <c r="DC199" i="4" s="1"/>
  <c r="DD199" i="4" s="1"/>
  <c r="DZ199" i="4"/>
  <c r="EA199" i="4" s="1"/>
  <c r="EB199" i="4" s="1"/>
  <c r="CJ199" i="4"/>
  <c r="CK199" i="4" s="1"/>
  <c r="CL199" i="4" s="1"/>
  <c r="DH199" i="4"/>
  <c r="DI199" i="4" s="1"/>
  <c r="DJ199" i="4" s="1"/>
  <c r="CV199" i="4"/>
  <c r="CW199" i="4" s="1"/>
  <c r="CX199" i="4" s="1"/>
  <c r="BR199" i="4"/>
  <c r="BS199" i="4" s="1"/>
  <c r="BT199" i="4" s="1"/>
  <c r="CD199" i="4"/>
  <c r="CE199" i="4" s="1"/>
  <c r="CF199" i="4" s="1"/>
  <c r="DN199" i="4"/>
  <c r="DO199" i="4" s="1"/>
  <c r="DP199" i="4" s="1"/>
  <c r="BX199" i="4"/>
  <c r="BY199" i="4" s="1"/>
  <c r="BZ199" i="4" s="1"/>
  <c r="DT199" i="4"/>
  <c r="DU199" i="4" s="1"/>
  <c r="DV199" i="4" s="1"/>
  <c r="BL199" i="4"/>
  <c r="CP199" i="4"/>
  <c r="CQ199" i="4" s="1"/>
  <c r="CR199" i="4" s="1"/>
  <c r="BN197" i="4" l="1"/>
  <c r="BM199" i="4"/>
  <c r="BN199" i="4" s="1"/>
  <c r="BH202" i="4"/>
  <c r="BF203" i="4"/>
  <c r="BL200" i="4"/>
  <c r="DH200" i="4"/>
  <c r="DI200" i="4" s="1"/>
  <c r="DJ200" i="4" s="1"/>
  <c r="CD200" i="4"/>
  <c r="CE200" i="4" s="1"/>
  <c r="CF200" i="4" s="1"/>
  <c r="CJ200" i="4"/>
  <c r="CK200" i="4" s="1"/>
  <c r="CL200" i="4" s="1"/>
  <c r="DN200" i="4"/>
  <c r="DO200" i="4" s="1"/>
  <c r="DP200" i="4" s="1"/>
  <c r="DT200" i="4"/>
  <c r="DU200" i="4" s="1"/>
  <c r="DV200" i="4" s="1"/>
  <c r="BX200" i="4"/>
  <c r="BY200" i="4" s="1"/>
  <c r="BZ200" i="4" s="1"/>
  <c r="BR200" i="4"/>
  <c r="BS200" i="4" s="1"/>
  <c r="BT200" i="4" s="1"/>
  <c r="DB200" i="4"/>
  <c r="DC200" i="4" s="1"/>
  <c r="DD200" i="4" s="1"/>
  <c r="CV200" i="4"/>
  <c r="CW200" i="4" s="1"/>
  <c r="CX200" i="4" s="1"/>
  <c r="CP200" i="4"/>
  <c r="CQ200" i="4" s="1"/>
  <c r="CR200" i="4" s="1"/>
  <c r="DZ200" i="4"/>
  <c r="EA200" i="4" s="1"/>
  <c r="EB200" i="4" s="1"/>
  <c r="BE204" i="4"/>
  <c r="DA201" i="4"/>
  <c r="DM201" i="4"/>
  <c r="BK201" i="4"/>
  <c r="BW201" i="4"/>
  <c r="BQ201" i="4"/>
  <c r="CC201" i="4"/>
  <c r="CO201" i="4"/>
  <c r="DG201" i="4"/>
  <c r="CI201" i="4"/>
  <c r="DS201" i="4"/>
  <c r="CU201" i="4"/>
  <c r="BI201" i="4"/>
  <c r="DY201" i="4"/>
  <c r="BM200" i="4" l="1"/>
  <c r="BG203" i="4"/>
  <c r="BH203" i="4"/>
  <c r="BF204" i="4"/>
  <c r="CP201" i="4"/>
  <c r="CQ201" i="4" s="1"/>
  <c r="CR201" i="4" s="1"/>
  <c r="BR201" i="4"/>
  <c r="BS201" i="4" s="1"/>
  <c r="BT201" i="4" s="1"/>
  <c r="BX201" i="4"/>
  <c r="BY201" i="4" s="1"/>
  <c r="BZ201" i="4" s="1"/>
  <c r="DN201" i="4"/>
  <c r="DO201" i="4" s="1"/>
  <c r="DP201" i="4" s="1"/>
  <c r="DH201" i="4"/>
  <c r="DI201" i="4" s="1"/>
  <c r="DJ201" i="4" s="1"/>
  <c r="CD201" i="4"/>
  <c r="CE201" i="4" s="1"/>
  <c r="CF201" i="4" s="1"/>
  <c r="DT201" i="4"/>
  <c r="DU201" i="4" s="1"/>
  <c r="DV201" i="4" s="1"/>
  <c r="CV201" i="4"/>
  <c r="CW201" i="4" s="1"/>
  <c r="CX201" i="4" s="1"/>
  <c r="DZ201" i="4"/>
  <c r="EA201" i="4" s="1"/>
  <c r="EB201" i="4" s="1"/>
  <c r="DB201" i="4"/>
  <c r="DC201" i="4" s="1"/>
  <c r="DD201" i="4" s="1"/>
  <c r="BL201" i="4"/>
  <c r="CJ201" i="4"/>
  <c r="CK201" i="4" s="1"/>
  <c r="CL201" i="4" s="1"/>
  <c r="DS202" i="4"/>
  <c r="DA202" i="4"/>
  <c r="CI202" i="4"/>
  <c r="BW202" i="4"/>
  <c r="DY202" i="4"/>
  <c r="CU202" i="4"/>
  <c r="BI202" i="4"/>
  <c r="BQ202" i="4"/>
  <c r="DM202" i="4"/>
  <c r="CO202" i="4"/>
  <c r="DG202" i="4"/>
  <c r="CC202" i="4"/>
  <c r="BK202" i="4"/>
  <c r="BE205" i="4"/>
  <c r="BN200" i="4" l="1"/>
  <c r="BM201" i="4"/>
  <c r="BN201" i="4" s="1"/>
  <c r="BG204" i="4"/>
  <c r="BH204" i="4"/>
  <c r="BF205" i="4"/>
  <c r="BH205" i="4" s="1"/>
  <c r="DT202" i="4"/>
  <c r="DU202" i="4" s="1"/>
  <c r="DV202" i="4" s="1"/>
  <c r="CV202" i="4"/>
  <c r="CW202" i="4" s="1"/>
  <c r="CX202" i="4" s="1"/>
  <c r="BL202" i="4"/>
  <c r="CD202" i="4"/>
  <c r="CE202" i="4" s="1"/>
  <c r="CF202" i="4" s="1"/>
  <c r="BR202" i="4"/>
  <c r="BS202" i="4" s="1"/>
  <c r="BT202" i="4" s="1"/>
  <c r="DN202" i="4"/>
  <c r="DO202" i="4" s="1"/>
  <c r="DP202" i="4" s="1"/>
  <c r="DB202" i="4"/>
  <c r="DC202" i="4" s="1"/>
  <c r="DD202" i="4" s="1"/>
  <c r="CP202" i="4"/>
  <c r="CQ202" i="4" s="1"/>
  <c r="CR202" i="4" s="1"/>
  <c r="BX202" i="4"/>
  <c r="BY202" i="4" s="1"/>
  <c r="BZ202" i="4" s="1"/>
  <c r="DH202" i="4"/>
  <c r="DI202" i="4" s="1"/>
  <c r="DJ202" i="4" s="1"/>
  <c r="DZ202" i="4"/>
  <c r="EA202" i="4" s="1"/>
  <c r="EB202" i="4" s="1"/>
  <c r="CJ202" i="4"/>
  <c r="CK202" i="4" s="1"/>
  <c r="CL202" i="4" s="1"/>
  <c r="DM203" i="4"/>
  <c r="CO203" i="4"/>
  <c r="BK203" i="4"/>
  <c r="DS203" i="4"/>
  <c r="DY203" i="4"/>
  <c r="DA203" i="4"/>
  <c r="CC203" i="4"/>
  <c r="BW203" i="4"/>
  <c r="CU203" i="4"/>
  <c r="BQ203" i="4"/>
  <c r="CI203" i="4"/>
  <c r="DG203" i="4"/>
  <c r="BI203" i="4"/>
  <c r="BE206" i="4"/>
  <c r="BM202" i="4" l="1"/>
  <c r="BN202" i="4" s="1"/>
  <c r="BG205" i="4"/>
  <c r="BF206" i="4"/>
  <c r="BH206" i="4" s="1"/>
  <c r="CI204" i="4"/>
  <c r="CO204" i="4"/>
  <c r="BI204" i="4"/>
  <c r="DA204" i="4"/>
  <c r="BW204" i="4"/>
  <c r="DS204" i="4"/>
  <c r="DM204" i="4"/>
  <c r="BK204" i="4"/>
  <c r="DY204" i="4"/>
  <c r="CU204" i="4"/>
  <c r="BQ204" i="4"/>
  <c r="CC204" i="4"/>
  <c r="DG204" i="4"/>
  <c r="BE207" i="4"/>
  <c r="DN203" i="4"/>
  <c r="DO203" i="4" s="1"/>
  <c r="DP203" i="4" s="1"/>
  <c r="BL203" i="4"/>
  <c r="CJ203" i="4"/>
  <c r="CK203" i="4" s="1"/>
  <c r="CL203" i="4" s="1"/>
  <c r="DZ203" i="4"/>
  <c r="EA203" i="4" s="1"/>
  <c r="EB203" i="4" s="1"/>
  <c r="DB203" i="4"/>
  <c r="DC203" i="4" s="1"/>
  <c r="DD203" i="4" s="1"/>
  <c r="CD203" i="4"/>
  <c r="CE203" i="4" s="1"/>
  <c r="CF203" i="4" s="1"/>
  <c r="DH203" i="4"/>
  <c r="DI203" i="4" s="1"/>
  <c r="DJ203" i="4" s="1"/>
  <c r="CV203" i="4"/>
  <c r="CW203" i="4" s="1"/>
  <c r="CX203" i="4" s="1"/>
  <c r="DT203" i="4"/>
  <c r="DU203" i="4" s="1"/>
  <c r="DV203" i="4" s="1"/>
  <c r="BR203" i="4"/>
  <c r="BS203" i="4" s="1"/>
  <c r="BT203" i="4" s="1"/>
  <c r="CP203" i="4"/>
  <c r="CQ203" i="4" s="1"/>
  <c r="CR203" i="4" s="1"/>
  <c r="BX203" i="4"/>
  <c r="BY203" i="4" s="1"/>
  <c r="BZ203" i="4" s="1"/>
  <c r="BM203" i="4" l="1"/>
  <c r="BN203" i="4" s="1"/>
  <c r="BG206" i="4"/>
  <c r="BF207" i="4"/>
  <c r="BH207" i="4" s="1"/>
  <c r="BX204" i="4"/>
  <c r="BY204" i="4" s="1"/>
  <c r="BZ204" i="4" s="1"/>
  <c r="CJ204" i="4"/>
  <c r="CK204" i="4" s="1"/>
  <c r="CL204" i="4" s="1"/>
  <c r="CV204" i="4"/>
  <c r="CW204" i="4" s="1"/>
  <c r="CX204" i="4" s="1"/>
  <c r="BL204" i="4"/>
  <c r="DN204" i="4"/>
  <c r="DO204" i="4" s="1"/>
  <c r="DP204" i="4" s="1"/>
  <c r="DH204" i="4"/>
  <c r="DI204" i="4" s="1"/>
  <c r="DJ204" i="4" s="1"/>
  <c r="CD204" i="4"/>
  <c r="CE204" i="4" s="1"/>
  <c r="CF204" i="4" s="1"/>
  <c r="DT204" i="4"/>
  <c r="DU204" i="4" s="1"/>
  <c r="DV204" i="4" s="1"/>
  <c r="BR204" i="4"/>
  <c r="BS204" i="4" s="1"/>
  <c r="BT204" i="4" s="1"/>
  <c r="DB204" i="4"/>
  <c r="DC204" i="4" s="1"/>
  <c r="DD204" i="4" s="1"/>
  <c r="CP204" i="4"/>
  <c r="CQ204" i="4" s="1"/>
  <c r="CR204" i="4" s="1"/>
  <c r="DZ204" i="4"/>
  <c r="EA204" i="4" s="1"/>
  <c r="EB204" i="4" s="1"/>
  <c r="BE208" i="4"/>
  <c r="DA205" i="4"/>
  <c r="CU205" i="4"/>
  <c r="BQ205" i="4"/>
  <c r="CO205" i="4"/>
  <c r="DG205" i="4"/>
  <c r="CC205" i="4"/>
  <c r="DM205" i="4"/>
  <c r="CI205" i="4"/>
  <c r="BI205" i="4"/>
  <c r="DS205" i="4"/>
  <c r="BK205" i="4"/>
  <c r="BW205" i="4"/>
  <c r="DY205" i="4"/>
  <c r="BM204" i="4" l="1"/>
  <c r="BN204" i="4" s="1"/>
  <c r="BG207" i="4"/>
  <c r="BF208" i="4"/>
  <c r="BH208" i="4" s="1"/>
  <c r="BE209" i="4"/>
  <c r="DB205" i="4"/>
  <c r="DC205" i="4" s="1"/>
  <c r="DD205" i="4" s="1"/>
  <c r="DH205" i="4"/>
  <c r="DI205" i="4" s="1"/>
  <c r="DJ205" i="4" s="1"/>
  <c r="DZ205" i="4"/>
  <c r="EA205" i="4" s="1"/>
  <c r="EB205" i="4" s="1"/>
  <c r="CV205" i="4"/>
  <c r="CW205" i="4" s="1"/>
  <c r="CX205" i="4" s="1"/>
  <c r="DN205" i="4"/>
  <c r="DO205" i="4" s="1"/>
  <c r="DP205" i="4" s="1"/>
  <c r="CJ205" i="4"/>
  <c r="CK205" i="4" s="1"/>
  <c r="CL205" i="4" s="1"/>
  <c r="BX205" i="4"/>
  <c r="BY205" i="4" s="1"/>
  <c r="BZ205" i="4" s="1"/>
  <c r="DT205" i="4"/>
  <c r="DU205" i="4" s="1"/>
  <c r="DV205" i="4" s="1"/>
  <c r="CD205" i="4"/>
  <c r="CE205" i="4" s="1"/>
  <c r="CF205" i="4" s="1"/>
  <c r="BL205" i="4"/>
  <c r="BR205" i="4"/>
  <c r="BS205" i="4" s="1"/>
  <c r="BT205" i="4" s="1"/>
  <c r="CP205" i="4"/>
  <c r="CQ205" i="4" s="1"/>
  <c r="CR205" i="4" s="1"/>
  <c r="BI206" i="4"/>
  <c r="DA206" i="4"/>
  <c r="BW206" i="4"/>
  <c r="DS206" i="4"/>
  <c r="CU206" i="4"/>
  <c r="BK206" i="4"/>
  <c r="BQ206" i="4"/>
  <c r="DY206" i="4"/>
  <c r="CI206" i="4"/>
  <c r="DM206" i="4"/>
  <c r="DG206" i="4"/>
  <c r="CO206" i="4"/>
  <c r="CC206" i="4"/>
  <c r="BM205" i="4" l="1"/>
  <c r="BG208" i="4"/>
  <c r="BF209" i="4"/>
  <c r="BG209" i="4" s="1"/>
  <c r="BE210" i="4"/>
  <c r="DH206" i="4"/>
  <c r="DI206" i="4" s="1"/>
  <c r="DJ206" i="4" s="1"/>
  <c r="DT206" i="4"/>
  <c r="DU206" i="4" s="1"/>
  <c r="DV206" i="4" s="1"/>
  <c r="DN206" i="4"/>
  <c r="DO206" i="4" s="1"/>
  <c r="DP206" i="4" s="1"/>
  <c r="DZ206" i="4"/>
  <c r="EA206" i="4" s="1"/>
  <c r="EB206" i="4" s="1"/>
  <c r="DB206" i="4"/>
  <c r="DC206" i="4" s="1"/>
  <c r="DD206" i="4" s="1"/>
  <c r="BL206" i="4"/>
  <c r="CJ206" i="4"/>
  <c r="CK206" i="4" s="1"/>
  <c r="CL206" i="4" s="1"/>
  <c r="CV206" i="4"/>
  <c r="CW206" i="4" s="1"/>
  <c r="CX206" i="4" s="1"/>
  <c r="BX206" i="4"/>
  <c r="BY206" i="4" s="1"/>
  <c r="BZ206" i="4" s="1"/>
  <c r="BR206" i="4"/>
  <c r="BS206" i="4" s="1"/>
  <c r="BT206" i="4" s="1"/>
  <c r="CD206" i="4"/>
  <c r="CE206" i="4" s="1"/>
  <c r="CF206" i="4" s="1"/>
  <c r="CP206" i="4"/>
  <c r="CQ206" i="4" s="1"/>
  <c r="CR206" i="4" s="1"/>
  <c r="CU207" i="4"/>
  <c r="DM207" i="4"/>
  <c r="CO207" i="4"/>
  <c r="CI207" i="4"/>
  <c r="BK207" i="4"/>
  <c r="BI207" i="4"/>
  <c r="DG207" i="4"/>
  <c r="BQ207" i="4"/>
  <c r="CC207" i="4"/>
  <c r="BW207" i="4"/>
  <c r="DY207" i="4"/>
  <c r="DS207" i="4"/>
  <c r="DA207" i="4"/>
  <c r="BN205" i="4" l="1"/>
  <c r="BM206" i="4"/>
  <c r="BN206" i="4" s="1"/>
  <c r="BH209" i="4"/>
  <c r="BF210" i="4"/>
  <c r="CP207" i="4"/>
  <c r="CQ207" i="4" s="1"/>
  <c r="CR207" i="4" s="1"/>
  <c r="DZ207" i="4"/>
  <c r="EA207" i="4" s="1"/>
  <c r="EB207" i="4" s="1"/>
  <c r="BR207" i="4"/>
  <c r="BS207" i="4" s="1"/>
  <c r="BT207" i="4" s="1"/>
  <c r="CJ207" i="4"/>
  <c r="CK207" i="4" s="1"/>
  <c r="CL207" i="4" s="1"/>
  <c r="DT207" i="4"/>
  <c r="DU207" i="4" s="1"/>
  <c r="DV207" i="4" s="1"/>
  <c r="DB207" i="4"/>
  <c r="DC207" i="4" s="1"/>
  <c r="DD207" i="4" s="1"/>
  <c r="DN207" i="4"/>
  <c r="DO207" i="4" s="1"/>
  <c r="DP207" i="4" s="1"/>
  <c r="DH207" i="4"/>
  <c r="DI207" i="4" s="1"/>
  <c r="DJ207" i="4" s="1"/>
  <c r="BX207" i="4"/>
  <c r="BY207" i="4" s="1"/>
  <c r="BZ207" i="4" s="1"/>
  <c r="CV207" i="4"/>
  <c r="CW207" i="4" s="1"/>
  <c r="CX207" i="4" s="1"/>
  <c r="BL207" i="4"/>
  <c r="CD207" i="4"/>
  <c r="CE207" i="4" s="1"/>
  <c r="CF207" i="4" s="1"/>
  <c r="BE211" i="4"/>
  <c r="DY208" i="4"/>
  <c r="CI208" i="4"/>
  <c r="BW208" i="4"/>
  <c r="DM208" i="4"/>
  <c r="BQ208" i="4"/>
  <c r="DA208" i="4"/>
  <c r="CU208" i="4"/>
  <c r="DG208" i="4"/>
  <c r="CO208" i="4"/>
  <c r="CC208" i="4"/>
  <c r="DS208" i="4"/>
  <c r="BI208" i="4"/>
  <c r="BK208" i="4"/>
  <c r="BM207" i="4" l="1"/>
  <c r="BN207" i="4" s="1"/>
  <c r="BG210" i="4"/>
  <c r="BH210" i="4"/>
  <c r="BF211" i="4"/>
  <c r="BE212" i="4"/>
  <c r="CD208" i="4"/>
  <c r="CE208" i="4" s="1"/>
  <c r="CF208" i="4" s="1"/>
  <c r="BL208" i="4"/>
  <c r="DZ208" i="4"/>
  <c r="EA208" i="4" s="1"/>
  <c r="EB208" i="4" s="1"/>
  <c r="DB208" i="4"/>
  <c r="DC208" i="4" s="1"/>
  <c r="DD208" i="4" s="1"/>
  <c r="BX208" i="4"/>
  <c r="BY208" i="4" s="1"/>
  <c r="BZ208" i="4" s="1"/>
  <c r="BR208" i="4"/>
  <c r="BS208" i="4" s="1"/>
  <c r="BT208" i="4" s="1"/>
  <c r="CJ208" i="4"/>
  <c r="CK208" i="4" s="1"/>
  <c r="CL208" i="4" s="1"/>
  <c r="CP208" i="4"/>
  <c r="CQ208" i="4" s="1"/>
  <c r="CR208" i="4" s="1"/>
  <c r="CV208" i="4"/>
  <c r="CW208" i="4" s="1"/>
  <c r="CX208" i="4" s="1"/>
  <c r="DH208" i="4"/>
  <c r="DI208" i="4" s="1"/>
  <c r="DJ208" i="4" s="1"/>
  <c r="DN208" i="4"/>
  <c r="DO208" i="4" s="1"/>
  <c r="DP208" i="4" s="1"/>
  <c r="DT208" i="4"/>
  <c r="DU208" i="4" s="1"/>
  <c r="DV208" i="4" s="1"/>
  <c r="DY209" i="4"/>
  <c r="BQ209" i="4"/>
  <c r="DS209" i="4"/>
  <c r="DG209" i="4"/>
  <c r="CU209" i="4"/>
  <c r="BK209" i="4"/>
  <c r="CC209" i="4"/>
  <c r="BW209" i="4"/>
  <c r="CI209" i="4"/>
  <c r="BI209" i="4"/>
  <c r="DM209" i="4"/>
  <c r="DA209" i="4"/>
  <c r="CO209" i="4"/>
  <c r="BM208" i="4" l="1"/>
  <c r="BN208" i="4" s="1"/>
  <c r="BG211" i="4"/>
  <c r="BH211" i="4"/>
  <c r="BF212" i="4"/>
  <c r="BH212" i="4" s="1"/>
  <c r="CI210" i="4"/>
  <c r="BQ210" i="4"/>
  <c r="DA210" i="4"/>
  <c r="DM210" i="4"/>
  <c r="BK210" i="4"/>
  <c r="DY210" i="4"/>
  <c r="BI210" i="4"/>
  <c r="BW210" i="4"/>
  <c r="DG210" i="4"/>
  <c r="CC210" i="4"/>
  <c r="DS210" i="4"/>
  <c r="CO210" i="4"/>
  <c r="CU210" i="4"/>
  <c r="CV209" i="4"/>
  <c r="CW209" i="4" s="1"/>
  <c r="BL209" i="4"/>
  <c r="DN209" i="4"/>
  <c r="DO209" i="4" s="1"/>
  <c r="BX209" i="4"/>
  <c r="BY209" i="4" s="1"/>
  <c r="CP209" i="4"/>
  <c r="CQ209" i="4" s="1"/>
  <c r="CJ209" i="4"/>
  <c r="CK209" i="4" s="1"/>
  <c r="CD209" i="4"/>
  <c r="CE209" i="4" s="1"/>
  <c r="DT209" i="4"/>
  <c r="DU209" i="4" s="1"/>
  <c r="DB209" i="4"/>
  <c r="DC209" i="4" s="1"/>
  <c r="DZ209" i="4"/>
  <c r="EA209" i="4" s="1"/>
  <c r="DH209" i="4"/>
  <c r="DI209" i="4" s="1"/>
  <c r="BR209" i="4"/>
  <c r="BS209" i="4" s="1"/>
  <c r="BE213" i="4"/>
  <c r="BM209" i="4" l="1"/>
  <c r="BG212" i="4"/>
  <c r="BF213" i="4"/>
  <c r="CR209" i="4"/>
  <c r="DJ209" i="4"/>
  <c r="CP210" i="4"/>
  <c r="CQ210" i="4" s="1"/>
  <c r="CR210" i="4" s="1"/>
  <c r="DH210" i="4"/>
  <c r="DI210" i="4" s="1"/>
  <c r="DJ210" i="4" s="1"/>
  <c r="BX210" i="4"/>
  <c r="BY210" i="4" s="1"/>
  <c r="BZ210" i="4" s="1"/>
  <c r="BZ209" i="4" s="1"/>
  <c r="CD210" i="4"/>
  <c r="CE210" i="4" s="1"/>
  <c r="CF210" i="4" s="1"/>
  <c r="CF209" i="4" s="1"/>
  <c r="DN210" i="4"/>
  <c r="DO210" i="4" s="1"/>
  <c r="DP210" i="4" s="1"/>
  <c r="DP209" i="4" s="1"/>
  <c r="CJ210" i="4"/>
  <c r="CK210" i="4" s="1"/>
  <c r="CL210" i="4" s="1"/>
  <c r="CL209" i="4" s="1"/>
  <c r="DB210" i="4"/>
  <c r="DC210" i="4" s="1"/>
  <c r="DD210" i="4" s="1"/>
  <c r="DD209" i="4" s="1"/>
  <c r="BR210" i="4"/>
  <c r="BS210" i="4" s="1"/>
  <c r="BT210" i="4" s="1"/>
  <c r="BT209" i="4" s="1"/>
  <c r="DZ210" i="4"/>
  <c r="EA210" i="4" s="1"/>
  <c r="EB210" i="4" s="1"/>
  <c r="EB209" i="4" s="1"/>
  <c r="BL210" i="4"/>
  <c r="DT210" i="4"/>
  <c r="DU210" i="4" s="1"/>
  <c r="DV210" i="4" s="1"/>
  <c r="DV209" i="4" s="1"/>
  <c r="CV210" i="4"/>
  <c r="CW210" i="4" s="1"/>
  <c r="CX210" i="4" s="1"/>
  <c r="CX209" i="4" s="1"/>
  <c r="DA211" i="4"/>
  <c r="DY211" i="4"/>
  <c r="CU211" i="4"/>
  <c r="BI211" i="4"/>
  <c r="BK211" i="4"/>
  <c r="DM211" i="4"/>
  <c r="CC211" i="4"/>
  <c r="BQ211" i="4"/>
  <c r="CI211" i="4"/>
  <c r="CO211" i="4"/>
  <c r="DG211" i="4"/>
  <c r="DS211" i="4"/>
  <c r="BW211" i="4"/>
  <c r="BE214" i="4"/>
  <c r="BM210" i="4" l="1"/>
  <c r="BH213" i="4"/>
  <c r="BG213" i="4"/>
  <c r="BF214" i="4"/>
  <c r="BW212" i="4"/>
  <c r="BI212" i="4"/>
  <c r="CC212" i="4"/>
  <c r="BK212" i="4"/>
  <c r="DM212" i="4"/>
  <c r="DG212" i="4"/>
  <c r="CU212" i="4"/>
  <c r="DS212" i="4"/>
  <c r="DA212" i="4"/>
  <c r="DY212" i="4"/>
  <c r="CO212" i="4"/>
  <c r="CI212" i="4"/>
  <c r="BQ212" i="4"/>
  <c r="DH211" i="4"/>
  <c r="DI211" i="4" s="1"/>
  <c r="DJ211" i="4" s="1"/>
  <c r="BR211" i="4"/>
  <c r="BS211" i="4" s="1"/>
  <c r="BT211" i="4" s="1"/>
  <c r="BL211" i="4"/>
  <c r="BX211" i="4"/>
  <c r="BY211" i="4" s="1"/>
  <c r="BZ211" i="4" s="1"/>
  <c r="CD211" i="4"/>
  <c r="CE211" i="4" s="1"/>
  <c r="CF211" i="4" s="1"/>
  <c r="CJ211" i="4"/>
  <c r="CK211" i="4" s="1"/>
  <c r="CL211" i="4" s="1"/>
  <c r="DZ211" i="4"/>
  <c r="EA211" i="4" s="1"/>
  <c r="EB211" i="4" s="1"/>
  <c r="DN211" i="4"/>
  <c r="DO211" i="4" s="1"/>
  <c r="DP211" i="4" s="1"/>
  <c r="DT211" i="4"/>
  <c r="DU211" i="4" s="1"/>
  <c r="DV211" i="4" s="1"/>
  <c r="DB211" i="4"/>
  <c r="DC211" i="4" s="1"/>
  <c r="DD211" i="4" s="1"/>
  <c r="CV211" i="4"/>
  <c r="CW211" i="4" s="1"/>
  <c r="CX211" i="4" s="1"/>
  <c r="CP211" i="4"/>
  <c r="CQ211" i="4" s="1"/>
  <c r="CR211" i="4" s="1"/>
  <c r="BE215" i="4"/>
  <c r="BN210" i="4" l="1"/>
  <c r="BM211" i="4"/>
  <c r="BG214" i="4"/>
  <c r="BH214" i="4"/>
  <c r="BF215" i="4"/>
  <c r="BN211" i="4"/>
  <c r="BI213" i="4"/>
  <c r="DY213" i="4"/>
  <c r="CC213" i="4"/>
  <c r="CI213" i="4"/>
  <c r="BQ213" i="4"/>
  <c r="BW213" i="4"/>
  <c r="CU213" i="4"/>
  <c r="CO213" i="4"/>
  <c r="DM213" i="4"/>
  <c r="DA213" i="4"/>
  <c r="DS213" i="4"/>
  <c r="BK213" i="4"/>
  <c r="DG213" i="4"/>
  <c r="BE216" i="4"/>
  <c r="DB212" i="4"/>
  <c r="DC212" i="4" s="1"/>
  <c r="DD212" i="4" s="1"/>
  <c r="DH212" i="4"/>
  <c r="DI212" i="4" s="1"/>
  <c r="DJ212" i="4" s="1"/>
  <c r="CD212" i="4"/>
  <c r="CE212" i="4" s="1"/>
  <c r="CF212" i="4" s="1"/>
  <c r="BL212" i="4"/>
  <c r="DN212" i="4"/>
  <c r="DO212" i="4" s="1"/>
  <c r="DP212" i="4" s="1"/>
  <c r="CP212" i="4"/>
  <c r="CQ212" i="4" s="1"/>
  <c r="CR212" i="4" s="1"/>
  <c r="BX212" i="4"/>
  <c r="BY212" i="4" s="1"/>
  <c r="BZ212" i="4" s="1"/>
  <c r="BR212" i="4"/>
  <c r="BS212" i="4" s="1"/>
  <c r="BT212" i="4" s="1"/>
  <c r="CJ212" i="4"/>
  <c r="CK212" i="4" s="1"/>
  <c r="CL212" i="4" s="1"/>
  <c r="DZ212" i="4"/>
  <c r="EA212" i="4" s="1"/>
  <c r="EB212" i="4" s="1"/>
  <c r="DT212" i="4"/>
  <c r="DU212" i="4" s="1"/>
  <c r="DV212" i="4" s="1"/>
  <c r="CV212" i="4"/>
  <c r="CW212" i="4" s="1"/>
  <c r="CX212" i="4" s="1"/>
  <c r="BN209" i="4" l="1"/>
  <c r="BM212" i="4"/>
  <c r="BN212" i="4" s="1"/>
  <c r="BG215" i="4"/>
  <c r="BH215" i="4"/>
  <c r="BF216" i="4"/>
  <c r="BH216" i="4" s="1"/>
  <c r="DA214" i="4"/>
  <c r="DM214" i="4"/>
  <c r="BQ214" i="4"/>
  <c r="BW214" i="4"/>
  <c r="DY214" i="4"/>
  <c r="CO214" i="4"/>
  <c r="CI214" i="4"/>
  <c r="CU214" i="4"/>
  <c r="BK214" i="4"/>
  <c r="DS214" i="4"/>
  <c r="BI214" i="4"/>
  <c r="CC214" i="4"/>
  <c r="DG214" i="4"/>
  <c r="BE217" i="4"/>
  <c r="CV213" i="4"/>
  <c r="CW213" i="4" s="1"/>
  <c r="CX213" i="4" s="1"/>
  <c r="DB213" i="4"/>
  <c r="DC213" i="4" s="1"/>
  <c r="DD213" i="4" s="1"/>
  <c r="DH213" i="4"/>
  <c r="DI213" i="4" s="1"/>
  <c r="DJ213" i="4" s="1"/>
  <c r="BX213" i="4"/>
  <c r="BY213" i="4" s="1"/>
  <c r="BZ213" i="4" s="1"/>
  <c r="CP213" i="4"/>
  <c r="CQ213" i="4" s="1"/>
  <c r="CR213" i="4" s="1"/>
  <c r="BL213" i="4"/>
  <c r="DN213" i="4"/>
  <c r="DO213" i="4" s="1"/>
  <c r="DP213" i="4" s="1"/>
  <c r="DZ213" i="4"/>
  <c r="EA213" i="4" s="1"/>
  <c r="EB213" i="4" s="1"/>
  <c r="BR213" i="4"/>
  <c r="BS213" i="4" s="1"/>
  <c r="BT213" i="4" s="1"/>
  <c r="CD213" i="4"/>
  <c r="CE213" i="4" s="1"/>
  <c r="CF213" i="4" s="1"/>
  <c r="DT213" i="4"/>
  <c r="DU213" i="4" s="1"/>
  <c r="DV213" i="4" s="1"/>
  <c r="CJ213" i="4"/>
  <c r="CK213" i="4" s="1"/>
  <c r="CL213" i="4" s="1"/>
  <c r="BM213" i="4" l="1"/>
  <c r="BN213" i="4" s="1"/>
  <c r="BG216" i="4"/>
  <c r="BF217" i="4"/>
  <c r="BL214" i="4"/>
  <c r="BR214" i="4"/>
  <c r="BS214" i="4" s="1"/>
  <c r="BT214" i="4" s="1"/>
  <c r="CP214" i="4"/>
  <c r="CQ214" i="4" s="1"/>
  <c r="CR214" i="4" s="1"/>
  <c r="CV214" i="4"/>
  <c r="CW214" i="4" s="1"/>
  <c r="CX214" i="4" s="1"/>
  <c r="DZ214" i="4"/>
  <c r="EA214" i="4" s="1"/>
  <c r="EB214" i="4" s="1"/>
  <c r="DH214" i="4"/>
  <c r="DI214" i="4" s="1"/>
  <c r="DJ214" i="4" s="1"/>
  <c r="DT214" i="4"/>
  <c r="DU214" i="4" s="1"/>
  <c r="DV214" i="4" s="1"/>
  <c r="DB214" i="4"/>
  <c r="DC214" i="4" s="1"/>
  <c r="DD214" i="4" s="1"/>
  <c r="CJ214" i="4"/>
  <c r="CK214" i="4" s="1"/>
  <c r="CL214" i="4" s="1"/>
  <c r="CD214" i="4"/>
  <c r="CE214" i="4" s="1"/>
  <c r="CF214" i="4" s="1"/>
  <c r="BX214" i="4"/>
  <c r="BY214" i="4" s="1"/>
  <c r="BZ214" i="4" s="1"/>
  <c r="DN214" i="4"/>
  <c r="DO214" i="4" s="1"/>
  <c r="DP214" i="4" s="1"/>
  <c r="DS215" i="4"/>
  <c r="CO215" i="4"/>
  <c r="CU215" i="4"/>
  <c r="CI215" i="4"/>
  <c r="CC215" i="4"/>
  <c r="BQ215" i="4"/>
  <c r="BW215" i="4"/>
  <c r="BI215" i="4"/>
  <c r="BK215" i="4"/>
  <c r="DM215" i="4"/>
  <c r="DA215" i="4"/>
  <c r="DG215" i="4"/>
  <c r="DY215" i="4"/>
  <c r="BE218" i="4"/>
  <c r="BM214" i="4" l="1"/>
  <c r="BG217" i="4"/>
  <c r="BH217" i="4"/>
  <c r="BF218" i="4"/>
  <c r="DY216" i="4"/>
  <c r="CI216" i="4"/>
  <c r="DA216" i="4"/>
  <c r="BI216" i="4"/>
  <c r="CO216" i="4"/>
  <c r="DG216" i="4"/>
  <c r="CU216" i="4"/>
  <c r="DS216" i="4"/>
  <c r="DM216" i="4"/>
  <c r="CC216" i="4"/>
  <c r="BQ216" i="4"/>
  <c r="BK216" i="4"/>
  <c r="BW216" i="4"/>
  <c r="BE219" i="4"/>
  <c r="DN215" i="4"/>
  <c r="DO215" i="4" s="1"/>
  <c r="DP215" i="4" s="1"/>
  <c r="DH215" i="4"/>
  <c r="DI215" i="4" s="1"/>
  <c r="DJ215" i="4" s="1"/>
  <c r="BR215" i="4"/>
  <c r="BS215" i="4" s="1"/>
  <c r="BT215" i="4" s="1"/>
  <c r="DZ215" i="4"/>
  <c r="EA215" i="4" s="1"/>
  <c r="EB215" i="4" s="1"/>
  <c r="BX215" i="4"/>
  <c r="BY215" i="4" s="1"/>
  <c r="BZ215" i="4" s="1"/>
  <c r="DT215" i="4"/>
  <c r="DU215" i="4" s="1"/>
  <c r="DV215" i="4" s="1"/>
  <c r="CP215" i="4"/>
  <c r="CQ215" i="4" s="1"/>
  <c r="CR215" i="4" s="1"/>
  <c r="DB215" i="4"/>
  <c r="DC215" i="4" s="1"/>
  <c r="DD215" i="4" s="1"/>
  <c r="BL215" i="4"/>
  <c r="CJ215" i="4"/>
  <c r="CK215" i="4" s="1"/>
  <c r="CL215" i="4" s="1"/>
  <c r="CV215" i="4"/>
  <c r="CW215" i="4" s="1"/>
  <c r="CX215" i="4" s="1"/>
  <c r="CD215" i="4"/>
  <c r="CE215" i="4" s="1"/>
  <c r="CF215" i="4" s="1"/>
  <c r="BN214" i="4" l="1"/>
  <c r="BM215" i="4"/>
  <c r="BG218" i="4"/>
  <c r="BH218" i="4"/>
  <c r="BF219" i="4"/>
  <c r="BN215" i="4"/>
  <c r="BX216" i="4"/>
  <c r="BY216" i="4" s="1"/>
  <c r="BZ216" i="4" s="1"/>
  <c r="DN216" i="4"/>
  <c r="DO216" i="4" s="1"/>
  <c r="DP216" i="4" s="1"/>
  <c r="CJ216" i="4"/>
  <c r="CK216" i="4" s="1"/>
  <c r="CL216" i="4" s="1"/>
  <c r="DH216" i="4"/>
  <c r="DI216" i="4" s="1"/>
  <c r="DJ216" i="4" s="1"/>
  <c r="DZ216" i="4"/>
  <c r="EA216" i="4" s="1"/>
  <c r="EB216" i="4" s="1"/>
  <c r="BL216" i="4"/>
  <c r="CV216" i="4"/>
  <c r="CW216" i="4" s="1"/>
  <c r="CX216" i="4" s="1"/>
  <c r="CD216" i="4"/>
  <c r="CE216" i="4" s="1"/>
  <c r="CF216" i="4" s="1"/>
  <c r="CP216" i="4"/>
  <c r="CQ216" i="4" s="1"/>
  <c r="CR216" i="4" s="1"/>
  <c r="BR216" i="4"/>
  <c r="BS216" i="4" s="1"/>
  <c r="BT216" i="4" s="1"/>
  <c r="DB216" i="4"/>
  <c r="DC216" i="4" s="1"/>
  <c r="DD216" i="4" s="1"/>
  <c r="DT216" i="4"/>
  <c r="DU216" i="4" s="1"/>
  <c r="DV216" i="4" s="1"/>
  <c r="BQ217" i="4"/>
  <c r="BW217" i="4"/>
  <c r="DS217" i="4"/>
  <c r="CC217" i="4"/>
  <c r="DM217" i="4"/>
  <c r="DY217" i="4"/>
  <c r="BI217" i="4"/>
  <c r="BK217" i="4"/>
  <c r="CO217" i="4"/>
  <c r="DA217" i="4"/>
  <c r="DG217" i="4"/>
  <c r="CU217" i="4"/>
  <c r="CI217" i="4"/>
  <c r="BE220" i="4"/>
  <c r="BM216" i="4" l="1"/>
  <c r="BG219" i="4"/>
  <c r="BH219" i="4"/>
  <c r="BF220" i="4"/>
  <c r="DB217" i="4"/>
  <c r="DC217" i="4" s="1"/>
  <c r="CV217" i="4"/>
  <c r="CW217" i="4" s="1"/>
  <c r="DH217" i="4"/>
  <c r="DI217" i="4" s="1"/>
  <c r="DT217" i="4"/>
  <c r="DU217" i="4" s="1"/>
  <c r="BR217" i="4"/>
  <c r="BS217" i="4" s="1"/>
  <c r="CJ217" i="4"/>
  <c r="CK217" i="4" s="1"/>
  <c r="CP217" i="4"/>
  <c r="CQ217" i="4" s="1"/>
  <c r="DN217" i="4"/>
  <c r="DO217" i="4" s="1"/>
  <c r="BL217" i="4"/>
  <c r="DZ217" i="4"/>
  <c r="EA217" i="4" s="1"/>
  <c r="BX217" i="4"/>
  <c r="BY217" i="4" s="1"/>
  <c r="CD217" i="4"/>
  <c r="CE217" i="4" s="1"/>
  <c r="BE221" i="4"/>
  <c r="CO218" i="4"/>
  <c r="DM218" i="4"/>
  <c r="CC218" i="4"/>
  <c r="BQ218" i="4"/>
  <c r="DS218" i="4"/>
  <c r="BW218" i="4"/>
  <c r="DG218" i="4"/>
  <c r="BK218" i="4"/>
  <c r="DY218" i="4"/>
  <c r="CI218" i="4"/>
  <c r="DA218" i="4"/>
  <c r="CU218" i="4"/>
  <c r="BI218" i="4"/>
  <c r="BN216" i="4" l="1"/>
  <c r="BM217" i="4"/>
  <c r="BG220" i="4"/>
  <c r="BH220" i="4"/>
  <c r="BF221" i="4"/>
  <c r="CO219" i="4"/>
  <c r="CU219" i="4"/>
  <c r="BW219" i="4"/>
  <c r="BK219" i="4"/>
  <c r="CI219" i="4"/>
  <c r="BQ219" i="4"/>
  <c r="DS219" i="4"/>
  <c r="DA219" i="4"/>
  <c r="BI219" i="4"/>
  <c r="DY219" i="4"/>
  <c r="DG219" i="4"/>
  <c r="CC219" i="4"/>
  <c r="DM219" i="4"/>
  <c r="BE222" i="4"/>
  <c r="BL218" i="4"/>
  <c r="DZ218" i="4"/>
  <c r="EA218" i="4" s="1"/>
  <c r="EB218" i="4" s="1"/>
  <c r="EB217" i="4" s="1"/>
  <c r="DT218" i="4"/>
  <c r="DU218" i="4" s="1"/>
  <c r="DV218" i="4" s="1"/>
  <c r="DV217" i="4" s="1"/>
  <c r="DH218" i="4"/>
  <c r="DI218" i="4" s="1"/>
  <c r="DJ218" i="4" s="1"/>
  <c r="DJ217" i="4" s="1"/>
  <c r="DN218" i="4"/>
  <c r="DO218" i="4" s="1"/>
  <c r="DP218" i="4" s="1"/>
  <c r="DP217" i="4" s="1"/>
  <c r="CJ218" i="4"/>
  <c r="CK218" i="4" s="1"/>
  <c r="CL218" i="4" s="1"/>
  <c r="CL217" i="4" s="1"/>
  <c r="CV218" i="4"/>
  <c r="CW218" i="4" s="1"/>
  <c r="CX218" i="4" s="1"/>
  <c r="CX217" i="4" s="1"/>
  <c r="DB218" i="4"/>
  <c r="DC218" i="4" s="1"/>
  <c r="DD218" i="4" s="1"/>
  <c r="DD217" i="4" s="1"/>
  <c r="BX218" i="4"/>
  <c r="BY218" i="4" s="1"/>
  <c r="BZ218" i="4" s="1"/>
  <c r="BZ217" i="4" s="1"/>
  <c r="BR218" i="4"/>
  <c r="BS218" i="4" s="1"/>
  <c r="BT218" i="4" s="1"/>
  <c r="BT217" i="4" s="1"/>
  <c r="CP218" i="4"/>
  <c r="CQ218" i="4" s="1"/>
  <c r="CR218" i="4" s="1"/>
  <c r="CR217" i="4" s="1"/>
  <c r="CD218" i="4"/>
  <c r="CE218" i="4" s="1"/>
  <c r="CF218" i="4" s="1"/>
  <c r="CF217" i="4" s="1"/>
  <c r="BM218" i="4" l="1"/>
  <c r="BN218" i="4" s="1"/>
  <c r="BH221" i="4"/>
  <c r="BG221" i="4"/>
  <c r="BF222" i="4"/>
  <c r="BH222" i="4" s="1"/>
  <c r="CV219" i="4"/>
  <c r="CW219" i="4" s="1"/>
  <c r="CX219" i="4" s="1"/>
  <c r="BR219" i="4"/>
  <c r="BS219" i="4" s="1"/>
  <c r="BT219" i="4" s="1"/>
  <c r="BX219" i="4"/>
  <c r="BY219" i="4" s="1"/>
  <c r="BZ219" i="4" s="1"/>
  <c r="DB219" i="4"/>
  <c r="DC219" i="4" s="1"/>
  <c r="DD219" i="4" s="1"/>
  <c r="CJ219" i="4"/>
  <c r="CK219" i="4" s="1"/>
  <c r="CL219" i="4" s="1"/>
  <c r="DT219" i="4"/>
  <c r="DU219" i="4" s="1"/>
  <c r="DV219" i="4" s="1"/>
  <c r="DZ219" i="4"/>
  <c r="EA219" i="4" s="1"/>
  <c r="EB219" i="4" s="1"/>
  <c r="CD219" i="4"/>
  <c r="CE219" i="4" s="1"/>
  <c r="CF219" i="4" s="1"/>
  <c r="DN219" i="4"/>
  <c r="DO219" i="4" s="1"/>
  <c r="DP219" i="4" s="1"/>
  <c r="BL219" i="4"/>
  <c r="DH219" i="4"/>
  <c r="DI219" i="4" s="1"/>
  <c r="DJ219" i="4" s="1"/>
  <c r="CP219" i="4"/>
  <c r="CQ219" i="4" s="1"/>
  <c r="CR219" i="4" s="1"/>
  <c r="DY220" i="4"/>
  <c r="CO220" i="4"/>
  <c r="BI220" i="4"/>
  <c r="BK220" i="4"/>
  <c r="CC220" i="4"/>
  <c r="DS220" i="4"/>
  <c r="CI220" i="4"/>
  <c r="DM220" i="4"/>
  <c r="DG220" i="4"/>
  <c r="BW220" i="4"/>
  <c r="CU220" i="4"/>
  <c r="DA220" i="4"/>
  <c r="BQ220" i="4"/>
  <c r="BE223" i="4"/>
  <c r="BN217" i="4" l="1"/>
  <c r="BM219" i="4"/>
  <c r="BG222" i="4"/>
  <c r="BF223" i="4"/>
  <c r="BE224" i="4"/>
  <c r="CP220" i="4"/>
  <c r="CQ220" i="4" s="1"/>
  <c r="CR220" i="4" s="1"/>
  <c r="BL220" i="4"/>
  <c r="BR220" i="4"/>
  <c r="BS220" i="4" s="1"/>
  <c r="BT220" i="4" s="1"/>
  <c r="DT220" i="4"/>
  <c r="DU220" i="4" s="1"/>
  <c r="DV220" i="4" s="1"/>
  <c r="DZ220" i="4"/>
  <c r="EA220" i="4" s="1"/>
  <c r="EB220" i="4" s="1"/>
  <c r="BX220" i="4"/>
  <c r="BY220" i="4" s="1"/>
  <c r="BZ220" i="4" s="1"/>
  <c r="DN220" i="4"/>
  <c r="DO220" i="4" s="1"/>
  <c r="DP220" i="4" s="1"/>
  <c r="CV220" i="4"/>
  <c r="CW220" i="4" s="1"/>
  <c r="CX220" i="4" s="1"/>
  <c r="DB220" i="4"/>
  <c r="DC220" i="4" s="1"/>
  <c r="DD220" i="4" s="1"/>
  <c r="CJ220" i="4"/>
  <c r="CK220" i="4" s="1"/>
  <c r="CL220" i="4" s="1"/>
  <c r="CD220" i="4"/>
  <c r="CE220" i="4" s="1"/>
  <c r="CF220" i="4" s="1"/>
  <c r="DH220" i="4"/>
  <c r="DI220" i="4" s="1"/>
  <c r="DJ220" i="4" s="1"/>
  <c r="DY221" i="4"/>
  <c r="DM221" i="4"/>
  <c r="DS221" i="4"/>
  <c r="CC221" i="4"/>
  <c r="CU221" i="4"/>
  <c r="DA221" i="4"/>
  <c r="DG221" i="4"/>
  <c r="CO221" i="4"/>
  <c r="CI221" i="4"/>
  <c r="BW221" i="4"/>
  <c r="BK221" i="4"/>
  <c r="BI221" i="4"/>
  <c r="BQ221" i="4"/>
  <c r="BN219" i="4" l="1"/>
  <c r="BM220" i="4"/>
  <c r="BN220" i="4" s="1"/>
  <c r="BG223" i="4"/>
  <c r="BH223" i="4"/>
  <c r="BF224" i="4"/>
  <c r="BI222" i="4"/>
  <c r="DS222" i="4"/>
  <c r="DY222" i="4"/>
  <c r="BW222" i="4"/>
  <c r="CC222" i="4"/>
  <c r="DA222" i="4"/>
  <c r="BK222" i="4"/>
  <c r="DM222" i="4"/>
  <c r="BQ222" i="4"/>
  <c r="CU222" i="4"/>
  <c r="CI222" i="4"/>
  <c r="CO222" i="4"/>
  <c r="DG222" i="4"/>
  <c r="DH221" i="4"/>
  <c r="DI221" i="4" s="1"/>
  <c r="DJ221" i="4" s="1"/>
  <c r="CV221" i="4"/>
  <c r="CW221" i="4" s="1"/>
  <c r="CX221" i="4" s="1"/>
  <c r="DN221" i="4"/>
  <c r="DO221" i="4" s="1"/>
  <c r="DP221" i="4" s="1"/>
  <c r="DT221" i="4"/>
  <c r="DU221" i="4" s="1"/>
  <c r="DV221" i="4" s="1"/>
  <c r="CP221" i="4"/>
  <c r="CQ221" i="4" s="1"/>
  <c r="CR221" i="4" s="1"/>
  <c r="CJ221" i="4"/>
  <c r="CK221" i="4" s="1"/>
  <c r="CL221" i="4" s="1"/>
  <c r="DZ221" i="4"/>
  <c r="EA221" i="4" s="1"/>
  <c r="EB221" i="4" s="1"/>
  <c r="CD221" i="4"/>
  <c r="CE221" i="4" s="1"/>
  <c r="CF221" i="4" s="1"/>
  <c r="BX221" i="4"/>
  <c r="BY221" i="4" s="1"/>
  <c r="BZ221" i="4" s="1"/>
  <c r="DB221" i="4"/>
  <c r="DC221" i="4" s="1"/>
  <c r="DD221" i="4" s="1"/>
  <c r="BL221" i="4"/>
  <c r="BR221" i="4"/>
  <c r="BS221" i="4" s="1"/>
  <c r="BT221" i="4" s="1"/>
  <c r="BE225" i="4"/>
  <c r="BM221" i="4" l="1"/>
  <c r="BH224" i="4"/>
  <c r="BG224" i="4"/>
  <c r="BF225" i="4"/>
  <c r="DG223" i="4"/>
  <c r="CC223" i="4"/>
  <c r="DS223" i="4"/>
  <c r="DM223" i="4"/>
  <c r="BK223" i="4"/>
  <c r="BQ223" i="4"/>
  <c r="DY223" i="4"/>
  <c r="BI223" i="4"/>
  <c r="BW223" i="4"/>
  <c r="CI223" i="4"/>
  <c r="CO223" i="4"/>
  <c r="CU223" i="4"/>
  <c r="DA223" i="4"/>
  <c r="BE226" i="4"/>
  <c r="BX222" i="4"/>
  <c r="BY222" i="4" s="1"/>
  <c r="BZ222" i="4" s="1"/>
  <c r="DZ222" i="4"/>
  <c r="EA222" i="4" s="1"/>
  <c r="EB222" i="4" s="1"/>
  <c r="DT222" i="4"/>
  <c r="DU222" i="4" s="1"/>
  <c r="DV222" i="4" s="1"/>
  <c r="DB222" i="4"/>
  <c r="DC222" i="4" s="1"/>
  <c r="DD222" i="4" s="1"/>
  <c r="DH222" i="4"/>
  <c r="DI222" i="4" s="1"/>
  <c r="DJ222" i="4" s="1"/>
  <c r="BR222" i="4"/>
  <c r="BS222" i="4" s="1"/>
  <c r="BT222" i="4" s="1"/>
  <c r="CJ222" i="4"/>
  <c r="CK222" i="4" s="1"/>
  <c r="CL222" i="4" s="1"/>
  <c r="CV222" i="4"/>
  <c r="CW222" i="4" s="1"/>
  <c r="CX222" i="4" s="1"/>
  <c r="CD222" i="4"/>
  <c r="CE222" i="4" s="1"/>
  <c r="CF222" i="4" s="1"/>
  <c r="BL222" i="4"/>
  <c r="DN222" i="4"/>
  <c r="DO222" i="4" s="1"/>
  <c r="DP222" i="4" s="1"/>
  <c r="CP222" i="4"/>
  <c r="CQ222" i="4" s="1"/>
  <c r="CR222" i="4" s="1"/>
  <c r="BN221" i="4" l="1"/>
  <c r="BM222" i="4"/>
  <c r="BG225" i="4"/>
  <c r="BH225" i="4"/>
  <c r="BF226" i="4"/>
  <c r="BL223" i="4"/>
  <c r="BX223" i="4"/>
  <c r="BY223" i="4" s="1"/>
  <c r="BZ223" i="4" s="1"/>
  <c r="BR223" i="4"/>
  <c r="BS223" i="4" s="1"/>
  <c r="BT223" i="4" s="1"/>
  <c r="CD223" i="4"/>
  <c r="CE223" i="4" s="1"/>
  <c r="CF223" i="4" s="1"/>
  <c r="CV223" i="4"/>
  <c r="CW223" i="4" s="1"/>
  <c r="CX223" i="4" s="1"/>
  <c r="CP223" i="4"/>
  <c r="CQ223" i="4" s="1"/>
  <c r="CR223" i="4" s="1"/>
  <c r="DZ223" i="4"/>
  <c r="EA223" i="4" s="1"/>
  <c r="EB223" i="4" s="1"/>
  <c r="DT223" i="4"/>
  <c r="DU223" i="4" s="1"/>
  <c r="DV223" i="4" s="1"/>
  <c r="DN223" i="4"/>
  <c r="DO223" i="4" s="1"/>
  <c r="DP223" i="4" s="1"/>
  <c r="DB223" i="4"/>
  <c r="DC223" i="4" s="1"/>
  <c r="DD223" i="4" s="1"/>
  <c r="CJ223" i="4"/>
  <c r="CK223" i="4" s="1"/>
  <c r="CL223" i="4" s="1"/>
  <c r="DH223" i="4"/>
  <c r="DI223" i="4" s="1"/>
  <c r="DJ223" i="4" s="1"/>
  <c r="BE227" i="4"/>
  <c r="DY224" i="4"/>
  <c r="DS224" i="4"/>
  <c r="BK224" i="4"/>
  <c r="CO224" i="4"/>
  <c r="DM224" i="4"/>
  <c r="DA224" i="4"/>
  <c r="DG224" i="4"/>
  <c r="BQ224" i="4"/>
  <c r="CC224" i="4"/>
  <c r="BI224" i="4"/>
  <c r="BW224" i="4"/>
  <c r="CU224" i="4"/>
  <c r="CI224" i="4"/>
  <c r="BN222" i="4" l="1"/>
  <c r="BM223" i="4"/>
  <c r="BN223" i="4" s="1"/>
  <c r="BG226" i="4"/>
  <c r="BH226" i="4"/>
  <c r="BF227" i="4"/>
  <c r="CO225" i="4"/>
  <c r="DS225" i="4"/>
  <c r="CI225" i="4"/>
  <c r="BK225" i="4"/>
  <c r="DG225" i="4"/>
  <c r="DA225" i="4"/>
  <c r="BI225" i="4"/>
  <c r="CC225" i="4"/>
  <c r="DY225" i="4"/>
  <c r="DM225" i="4"/>
  <c r="BW225" i="4"/>
  <c r="CU225" i="4"/>
  <c r="BQ225" i="4"/>
  <c r="CD224" i="4"/>
  <c r="CE224" i="4" s="1"/>
  <c r="CF224" i="4" s="1"/>
  <c r="DZ224" i="4"/>
  <c r="EA224" i="4" s="1"/>
  <c r="EB224" i="4" s="1"/>
  <c r="CP224" i="4"/>
  <c r="CQ224" i="4" s="1"/>
  <c r="CR224" i="4" s="1"/>
  <c r="DH224" i="4"/>
  <c r="DI224" i="4" s="1"/>
  <c r="DJ224" i="4" s="1"/>
  <c r="BX224" i="4"/>
  <c r="BY224" i="4" s="1"/>
  <c r="BZ224" i="4" s="1"/>
  <c r="DN224" i="4"/>
  <c r="DO224" i="4" s="1"/>
  <c r="DP224" i="4" s="1"/>
  <c r="DT224" i="4"/>
  <c r="DU224" i="4" s="1"/>
  <c r="DV224" i="4" s="1"/>
  <c r="CJ224" i="4"/>
  <c r="CK224" i="4" s="1"/>
  <c r="CL224" i="4" s="1"/>
  <c r="CV224" i="4"/>
  <c r="CW224" i="4" s="1"/>
  <c r="CX224" i="4" s="1"/>
  <c r="DB224" i="4"/>
  <c r="DC224" i="4" s="1"/>
  <c r="DD224" i="4" s="1"/>
  <c r="BL224" i="4"/>
  <c r="BR224" i="4"/>
  <c r="BS224" i="4" s="1"/>
  <c r="BT224" i="4" s="1"/>
  <c r="BE228" i="4"/>
  <c r="BM224" i="4" l="1"/>
  <c r="BG227" i="4"/>
  <c r="BH227" i="4"/>
  <c r="BF228" i="4"/>
  <c r="DH225" i="4"/>
  <c r="DI225" i="4" s="1"/>
  <c r="DJ225" i="4" s="1"/>
  <c r="BX225" i="4"/>
  <c r="BY225" i="4" s="1"/>
  <c r="BZ225" i="4" s="1"/>
  <c r="CP225" i="4"/>
  <c r="CQ225" i="4" s="1"/>
  <c r="CR225" i="4" s="1"/>
  <c r="DB225" i="4"/>
  <c r="DC225" i="4" s="1"/>
  <c r="DD225" i="4" s="1"/>
  <c r="CD225" i="4"/>
  <c r="CE225" i="4" s="1"/>
  <c r="CF225" i="4" s="1"/>
  <c r="DN225" i="4"/>
  <c r="DO225" i="4" s="1"/>
  <c r="DP225" i="4" s="1"/>
  <c r="BR225" i="4"/>
  <c r="BS225" i="4" s="1"/>
  <c r="BT225" i="4" s="1"/>
  <c r="CV225" i="4"/>
  <c r="CW225" i="4" s="1"/>
  <c r="CX225" i="4" s="1"/>
  <c r="DZ225" i="4"/>
  <c r="EA225" i="4" s="1"/>
  <c r="EB225" i="4" s="1"/>
  <c r="DT225" i="4"/>
  <c r="DU225" i="4" s="1"/>
  <c r="DV225" i="4" s="1"/>
  <c r="CJ225" i="4"/>
  <c r="CK225" i="4" s="1"/>
  <c r="CL225" i="4" s="1"/>
  <c r="BL225" i="4"/>
  <c r="BK226" i="4"/>
  <c r="BW226" i="4"/>
  <c r="BQ226" i="4"/>
  <c r="CU226" i="4"/>
  <c r="CC226" i="4"/>
  <c r="BI226" i="4"/>
  <c r="CI226" i="4"/>
  <c r="DM226" i="4"/>
  <c r="DS226" i="4"/>
  <c r="DY226" i="4"/>
  <c r="DG226" i="4"/>
  <c r="DA226" i="4"/>
  <c r="CO226" i="4"/>
  <c r="BE229" i="4"/>
  <c r="BN224" i="4" l="1"/>
  <c r="BM225" i="4"/>
  <c r="BG228" i="4"/>
  <c r="BH228" i="4"/>
  <c r="BF229" i="4"/>
  <c r="BE230" i="4"/>
  <c r="CJ226" i="4"/>
  <c r="CK226" i="4" s="1"/>
  <c r="CL226" i="4" s="1"/>
  <c r="DN226" i="4"/>
  <c r="DO226" i="4" s="1"/>
  <c r="DP226" i="4" s="1"/>
  <c r="CP226" i="4"/>
  <c r="CQ226" i="4" s="1"/>
  <c r="CR226" i="4" s="1"/>
  <c r="DT226" i="4"/>
  <c r="DU226" i="4" s="1"/>
  <c r="DV226" i="4" s="1"/>
  <c r="CV226" i="4"/>
  <c r="CW226" i="4" s="1"/>
  <c r="CX226" i="4" s="1"/>
  <c r="BR226" i="4"/>
  <c r="BS226" i="4" s="1"/>
  <c r="BT226" i="4" s="1"/>
  <c r="BL226" i="4"/>
  <c r="DH226" i="4"/>
  <c r="DI226" i="4" s="1"/>
  <c r="DJ226" i="4" s="1"/>
  <c r="CD226" i="4"/>
  <c r="CE226" i="4" s="1"/>
  <c r="CF226" i="4" s="1"/>
  <c r="BX226" i="4"/>
  <c r="BY226" i="4" s="1"/>
  <c r="BZ226" i="4" s="1"/>
  <c r="DB226" i="4"/>
  <c r="DC226" i="4" s="1"/>
  <c r="DD226" i="4" s="1"/>
  <c r="DZ226" i="4"/>
  <c r="EA226" i="4" s="1"/>
  <c r="EB226" i="4" s="1"/>
  <c r="CI227" i="4"/>
  <c r="DS227" i="4"/>
  <c r="BW227" i="4"/>
  <c r="BQ227" i="4"/>
  <c r="DG227" i="4"/>
  <c r="CO227" i="4"/>
  <c r="BI227" i="4"/>
  <c r="DY227" i="4"/>
  <c r="CC227" i="4"/>
  <c r="BK227" i="4"/>
  <c r="DM227" i="4"/>
  <c r="DA227" i="4"/>
  <c r="CU227" i="4"/>
  <c r="BN225" i="4" l="1"/>
  <c r="BM226" i="4"/>
  <c r="BG229" i="4"/>
  <c r="BH229" i="4"/>
  <c r="BF230" i="4"/>
  <c r="DB227" i="4"/>
  <c r="DC227" i="4" s="1"/>
  <c r="BX227" i="4"/>
  <c r="BY227" i="4" s="1"/>
  <c r="DZ227" i="4"/>
  <c r="EA227" i="4" s="1"/>
  <c r="DH227" i="4"/>
  <c r="DI227" i="4" s="1"/>
  <c r="CJ227" i="4"/>
  <c r="CK227" i="4" s="1"/>
  <c r="DN227" i="4"/>
  <c r="DO227" i="4" s="1"/>
  <c r="DT227" i="4"/>
  <c r="DU227" i="4" s="1"/>
  <c r="BR227" i="4"/>
  <c r="BS227" i="4" s="1"/>
  <c r="CD227" i="4"/>
  <c r="CE227" i="4" s="1"/>
  <c r="CP227" i="4"/>
  <c r="CQ227" i="4" s="1"/>
  <c r="CV227" i="4"/>
  <c r="CW227" i="4" s="1"/>
  <c r="BL227" i="4"/>
  <c r="BE231" i="4"/>
  <c r="DY228" i="4"/>
  <c r="BK228" i="4"/>
  <c r="DA228" i="4"/>
  <c r="DG228" i="4"/>
  <c r="CI228" i="4"/>
  <c r="DM228" i="4"/>
  <c r="BW228" i="4"/>
  <c r="CC228" i="4"/>
  <c r="CO228" i="4"/>
  <c r="CU228" i="4"/>
  <c r="DS228" i="4"/>
  <c r="BQ228" i="4"/>
  <c r="BI228" i="4"/>
  <c r="BN226" i="4" l="1"/>
  <c r="BM227" i="4"/>
  <c r="BG230" i="4"/>
  <c r="BH230" i="4"/>
  <c r="BF231" i="4"/>
  <c r="BE232" i="4"/>
  <c r="DB228" i="4"/>
  <c r="DC228" i="4" s="1"/>
  <c r="DD228" i="4" s="1"/>
  <c r="DD227" i="4" s="1"/>
  <c r="BX228" i="4"/>
  <c r="BY228" i="4" s="1"/>
  <c r="BZ228" i="4" s="1"/>
  <c r="BZ227" i="4" s="1"/>
  <c r="DH228" i="4"/>
  <c r="DI228" i="4" s="1"/>
  <c r="DJ228" i="4" s="1"/>
  <c r="DJ227" i="4" s="1"/>
  <c r="CD228" i="4"/>
  <c r="CE228" i="4" s="1"/>
  <c r="CF228" i="4" s="1"/>
  <c r="CF227" i="4" s="1"/>
  <c r="DZ228" i="4"/>
  <c r="EA228" i="4" s="1"/>
  <c r="EB228" i="4" s="1"/>
  <c r="EB227" i="4" s="1"/>
  <c r="CJ228" i="4"/>
  <c r="CK228" i="4" s="1"/>
  <c r="CL228" i="4" s="1"/>
  <c r="CL227" i="4" s="1"/>
  <c r="DN228" i="4"/>
  <c r="DO228" i="4" s="1"/>
  <c r="DP228" i="4" s="1"/>
  <c r="DP227" i="4" s="1"/>
  <c r="BR228" i="4"/>
  <c r="BS228" i="4" s="1"/>
  <c r="BT228" i="4" s="1"/>
  <c r="BT227" i="4" s="1"/>
  <c r="DT228" i="4"/>
  <c r="DU228" i="4" s="1"/>
  <c r="DV228" i="4" s="1"/>
  <c r="DV227" i="4" s="1"/>
  <c r="BL228" i="4"/>
  <c r="CV228" i="4"/>
  <c r="CW228" i="4" s="1"/>
  <c r="CX228" i="4" s="1"/>
  <c r="CX227" i="4" s="1"/>
  <c r="CP228" i="4"/>
  <c r="CQ228" i="4" s="1"/>
  <c r="CR228" i="4" s="1"/>
  <c r="CR227" i="4" s="1"/>
  <c r="DA229" i="4"/>
  <c r="CI229" i="4"/>
  <c r="DM229" i="4"/>
  <c r="DG229" i="4"/>
  <c r="CO229" i="4"/>
  <c r="BK229" i="4"/>
  <c r="BI229" i="4"/>
  <c r="DY229" i="4"/>
  <c r="BW229" i="4"/>
  <c r="BQ229" i="4"/>
  <c r="DS229" i="4"/>
  <c r="CU229" i="4"/>
  <c r="CC229" i="4"/>
  <c r="BM228" i="4" l="1"/>
  <c r="BG231" i="4"/>
  <c r="BH231" i="4"/>
  <c r="BF232" i="4"/>
  <c r="BE233" i="4"/>
  <c r="BK230" i="4"/>
  <c r="DS230" i="4"/>
  <c r="CU230" i="4"/>
  <c r="CO230" i="4"/>
  <c r="BQ230" i="4"/>
  <c r="BI230" i="4"/>
  <c r="DM230" i="4"/>
  <c r="DG230" i="4"/>
  <c r="CC230" i="4"/>
  <c r="DY230" i="4"/>
  <c r="DA230" i="4"/>
  <c r="BW230" i="4"/>
  <c r="CI230" i="4"/>
  <c r="CV229" i="4"/>
  <c r="CW229" i="4" s="1"/>
  <c r="CX229" i="4" s="1"/>
  <c r="DZ229" i="4"/>
  <c r="EA229" i="4" s="1"/>
  <c r="EB229" i="4" s="1"/>
  <c r="DN229" i="4"/>
  <c r="DO229" i="4" s="1"/>
  <c r="DP229" i="4" s="1"/>
  <c r="CJ229" i="4"/>
  <c r="CK229" i="4" s="1"/>
  <c r="CL229" i="4" s="1"/>
  <c r="CD229" i="4"/>
  <c r="CE229" i="4" s="1"/>
  <c r="CF229" i="4" s="1"/>
  <c r="DT229" i="4"/>
  <c r="DU229" i="4" s="1"/>
  <c r="DV229" i="4" s="1"/>
  <c r="DH229" i="4"/>
  <c r="DI229" i="4" s="1"/>
  <c r="DJ229" i="4" s="1"/>
  <c r="BX229" i="4"/>
  <c r="BY229" i="4" s="1"/>
  <c r="BZ229" i="4" s="1"/>
  <c r="BR229" i="4"/>
  <c r="BS229" i="4" s="1"/>
  <c r="BT229" i="4" s="1"/>
  <c r="DB229" i="4"/>
  <c r="DC229" i="4" s="1"/>
  <c r="DD229" i="4" s="1"/>
  <c r="CP229" i="4"/>
  <c r="CQ229" i="4" s="1"/>
  <c r="CR229" i="4" s="1"/>
  <c r="BL229" i="4"/>
  <c r="BN228" i="4" l="1"/>
  <c r="BM229" i="4"/>
  <c r="BH232" i="4"/>
  <c r="BG232" i="4"/>
  <c r="BF233" i="4"/>
  <c r="DN230" i="4"/>
  <c r="DO230" i="4" s="1"/>
  <c r="DP230" i="4" s="1"/>
  <c r="BL230" i="4"/>
  <c r="DZ230" i="4"/>
  <c r="EA230" i="4" s="1"/>
  <c r="EB230" i="4" s="1"/>
  <c r="CP230" i="4"/>
  <c r="CQ230" i="4" s="1"/>
  <c r="CR230" i="4" s="1"/>
  <c r="CV230" i="4"/>
  <c r="CW230" i="4" s="1"/>
  <c r="CX230" i="4" s="1"/>
  <c r="CD230" i="4"/>
  <c r="CE230" i="4" s="1"/>
  <c r="CF230" i="4" s="1"/>
  <c r="DB230" i="4"/>
  <c r="DC230" i="4" s="1"/>
  <c r="DD230" i="4" s="1"/>
  <c r="BR230" i="4"/>
  <c r="BS230" i="4" s="1"/>
  <c r="BT230" i="4" s="1"/>
  <c r="BX230" i="4"/>
  <c r="BY230" i="4" s="1"/>
  <c r="BZ230" i="4" s="1"/>
  <c r="CJ230" i="4"/>
  <c r="CK230" i="4" s="1"/>
  <c r="CL230" i="4" s="1"/>
  <c r="DH230" i="4"/>
  <c r="DI230" i="4" s="1"/>
  <c r="DJ230" i="4" s="1"/>
  <c r="DT230" i="4"/>
  <c r="DU230" i="4" s="1"/>
  <c r="DV230" i="4" s="1"/>
  <c r="CU231" i="4"/>
  <c r="BI231" i="4"/>
  <c r="DA231" i="4"/>
  <c r="CC231" i="4"/>
  <c r="BK231" i="4"/>
  <c r="DY231" i="4"/>
  <c r="DG231" i="4"/>
  <c r="DM231" i="4"/>
  <c r="CI231" i="4"/>
  <c r="CO231" i="4"/>
  <c r="BW231" i="4"/>
  <c r="DS231" i="4"/>
  <c r="BQ231" i="4"/>
  <c r="BE234" i="4"/>
  <c r="BN227" i="4" l="1"/>
  <c r="BN229" i="4"/>
  <c r="BM230" i="4"/>
  <c r="BG233" i="4"/>
  <c r="BH233" i="4"/>
  <c r="BF234" i="4"/>
  <c r="BG234" i="4" s="1"/>
  <c r="BE235" i="4"/>
  <c r="CU232" i="4"/>
  <c r="CO232" i="4"/>
  <c r="DG232" i="4"/>
  <c r="DY232" i="4"/>
  <c r="DA232" i="4"/>
  <c r="BQ232" i="4"/>
  <c r="CI232" i="4"/>
  <c r="BW232" i="4"/>
  <c r="DS232" i="4"/>
  <c r="DM232" i="4"/>
  <c r="CC232" i="4"/>
  <c r="BI232" i="4"/>
  <c r="BK232" i="4"/>
  <c r="BL231" i="4"/>
  <c r="BR231" i="4"/>
  <c r="BS231" i="4" s="1"/>
  <c r="BT231" i="4" s="1"/>
  <c r="CD231" i="4"/>
  <c r="CE231" i="4" s="1"/>
  <c r="CF231" i="4" s="1"/>
  <c r="BX231" i="4"/>
  <c r="BY231" i="4" s="1"/>
  <c r="BZ231" i="4" s="1"/>
  <c r="DN231" i="4"/>
  <c r="DO231" i="4" s="1"/>
  <c r="DP231" i="4" s="1"/>
  <c r="DH231" i="4"/>
  <c r="DI231" i="4" s="1"/>
  <c r="DJ231" i="4" s="1"/>
  <c r="DT231" i="4"/>
  <c r="DU231" i="4" s="1"/>
  <c r="DV231" i="4" s="1"/>
  <c r="CV231" i="4"/>
  <c r="CW231" i="4" s="1"/>
  <c r="CX231" i="4" s="1"/>
  <c r="DZ231" i="4"/>
  <c r="EA231" i="4" s="1"/>
  <c r="EB231" i="4" s="1"/>
  <c r="CJ231" i="4"/>
  <c r="CK231" i="4" s="1"/>
  <c r="CL231" i="4" s="1"/>
  <c r="CP231" i="4"/>
  <c r="CQ231" i="4" s="1"/>
  <c r="CR231" i="4" s="1"/>
  <c r="DB231" i="4"/>
  <c r="DC231" i="4" s="1"/>
  <c r="DD231" i="4" s="1"/>
  <c r="BN230" i="4" l="1"/>
  <c r="BM231" i="4"/>
  <c r="BH234" i="4"/>
  <c r="BF235" i="4"/>
  <c r="CJ232" i="4"/>
  <c r="CK232" i="4" s="1"/>
  <c r="CL232" i="4" s="1"/>
  <c r="DB232" i="4"/>
  <c r="DC232" i="4" s="1"/>
  <c r="DD232" i="4" s="1"/>
  <c r="BX232" i="4"/>
  <c r="BY232" i="4" s="1"/>
  <c r="BZ232" i="4" s="1"/>
  <c r="CD232" i="4"/>
  <c r="CE232" i="4" s="1"/>
  <c r="CF232" i="4" s="1"/>
  <c r="DT232" i="4"/>
  <c r="DU232" i="4" s="1"/>
  <c r="DV232" i="4" s="1"/>
  <c r="CV232" i="4"/>
  <c r="CW232" i="4" s="1"/>
  <c r="CX232" i="4" s="1"/>
  <c r="BL232" i="4"/>
  <c r="DZ232" i="4"/>
  <c r="EA232" i="4" s="1"/>
  <c r="EB232" i="4" s="1"/>
  <c r="CP232" i="4"/>
  <c r="CQ232" i="4" s="1"/>
  <c r="CR232" i="4" s="1"/>
  <c r="DH232" i="4"/>
  <c r="DI232" i="4" s="1"/>
  <c r="DJ232" i="4" s="1"/>
  <c r="DN232" i="4"/>
  <c r="DO232" i="4" s="1"/>
  <c r="DP232" i="4" s="1"/>
  <c r="BR232" i="4"/>
  <c r="BS232" i="4" s="1"/>
  <c r="BT232" i="4" s="1"/>
  <c r="BI233" i="4"/>
  <c r="DM233" i="4"/>
  <c r="DG233" i="4"/>
  <c r="CO233" i="4"/>
  <c r="CC233" i="4"/>
  <c r="DS233" i="4"/>
  <c r="BW233" i="4"/>
  <c r="DA233" i="4"/>
  <c r="CI233" i="4"/>
  <c r="BK233" i="4"/>
  <c r="DY233" i="4"/>
  <c r="CU233" i="4"/>
  <c r="BQ233" i="4"/>
  <c r="BE236" i="4"/>
  <c r="BN231" i="4" l="1"/>
  <c r="BM232" i="4"/>
  <c r="BG235" i="4"/>
  <c r="BH235" i="4"/>
  <c r="BF236" i="4"/>
  <c r="CJ233" i="4"/>
  <c r="CK233" i="4" s="1"/>
  <c r="CL233" i="4" s="1"/>
  <c r="CD233" i="4"/>
  <c r="CE233" i="4" s="1"/>
  <c r="CF233" i="4" s="1"/>
  <c r="BX233" i="4"/>
  <c r="BY233" i="4" s="1"/>
  <c r="BZ233" i="4" s="1"/>
  <c r="DH233" i="4"/>
  <c r="DI233" i="4" s="1"/>
  <c r="DJ233" i="4" s="1"/>
  <c r="DN233" i="4"/>
  <c r="DO233" i="4" s="1"/>
  <c r="DP233" i="4" s="1"/>
  <c r="BR233" i="4"/>
  <c r="BS233" i="4" s="1"/>
  <c r="BT233" i="4" s="1"/>
  <c r="DT233" i="4"/>
  <c r="DU233" i="4" s="1"/>
  <c r="DV233" i="4" s="1"/>
  <c r="CV233" i="4"/>
  <c r="CW233" i="4" s="1"/>
  <c r="CX233" i="4" s="1"/>
  <c r="CP233" i="4"/>
  <c r="CQ233" i="4" s="1"/>
  <c r="CR233" i="4" s="1"/>
  <c r="BL233" i="4"/>
  <c r="DZ233" i="4"/>
  <c r="EA233" i="4" s="1"/>
  <c r="EB233" i="4" s="1"/>
  <c r="DB233" i="4"/>
  <c r="DC233" i="4" s="1"/>
  <c r="DD233" i="4" s="1"/>
  <c r="DY234" i="4"/>
  <c r="BQ234" i="4"/>
  <c r="CO234" i="4"/>
  <c r="DA234" i="4"/>
  <c r="CC234" i="4"/>
  <c r="DS234" i="4"/>
  <c r="BK234" i="4"/>
  <c r="BI234" i="4"/>
  <c r="CU234" i="4"/>
  <c r="BW234" i="4"/>
  <c r="DM234" i="4"/>
  <c r="DG234" i="4"/>
  <c r="CI234" i="4"/>
  <c r="BE237" i="4"/>
  <c r="BN232" i="4" l="1"/>
  <c r="BM233" i="4"/>
  <c r="BG236" i="4"/>
  <c r="BH236" i="4"/>
  <c r="BF237" i="4"/>
  <c r="DT234" i="4"/>
  <c r="DU234" i="4" s="1"/>
  <c r="DV234" i="4" s="1"/>
  <c r="DZ234" i="4"/>
  <c r="EA234" i="4" s="1"/>
  <c r="EB234" i="4" s="1"/>
  <c r="DH234" i="4"/>
  <c r="DI234" i="4" s="1"/>
  <c r="DJ234" i="4" s="1"/>
  <c r="CJ234" i="4"/>
  <c r="CK234" i="4" s="1"/>
  <c r="CL234" i="4" s="1"/>
  <c r="CV234" i="4"/>
  <c r="CW234" i="4" s="1"/>
  <c r="CX234" i="4" s="1"/>
  <c r="DB234" i="4"/>
  <c r="DC234" i="4" s="1"/>
  <c r="DD234" i="4" s="1"/>
  <c r="CP234" i="4"/>
  <c r="CQ234" i="4" s="1"/>
  <c r="CR234" i="4" s="1"/>
  <c r="DN234" i="4"/>
  <c r="DO234" i="4" s="1"/>
  <c r="DP234" i="4" s="1"/>
  <c r="BL234" i="4"/>
  <c r="BX234" i="4"/>
  <c r="BY234" i="4" s="1"/>
  <c r="BZ234" i="4" s="1"/>
  <c r="BR234" i="4"/>
  <c r="BS234" i="4" s="1"/>
  <c r="BT234" i="4" s="1"/>
  <c r="CD234" i="4"/>
  <c r="CE234" i="4" s="1"/>
  <c r="CF234" i="4" s="1"/>
  <c r="BE238" i="4"/>
  <c r="DA235" i="4"/>
  <c r="CI235" i="4"/>
  <c r="DS235" i="4"/>
  <c r="BW235" i="4"/>
  <c r="BK235" i="4"/>
  <c r="DG235" i="4"/>
  <c r="CU235" i="4"/>
  <c r="DY235" i="4"/>
  <c r="DM235" i="4"/>
  <c r="BQ235" i="4"/>
  <c r="CO235" i="4"/>
  <c r="CC235" i="4"/>
  <c r="BI235" i="4"/>
  <c r="BN233" i="4" l="1"/>
  <c r="BM234" i="4"/>
  <c r="BG237" i="4"/>
  <c r="BH237" i="4"/>
  <c r="BF238" i="4"/>
  <c r="DZ235" i="4"/>
  <c r="EA235" i="4" s="1"/>
  <c r="EB235" i="4" s="1"/>
  <c r="CJ235" i="4"/>
  <c r="CK235" i="4" s="1"/>
  <c r="CL235" i="4" s="1"/>
  <c r="DH235" i="4"/>
  <c r="DI235" i="4" s="1"/>
  <c r="DJ235" i="4" s="1"/>
  <c r="CV235" i="4"/>
  <c r="CW235" i="4" s="1"/>
  <c r="CX235" i="4" s="1"/>
  <c r="CD235" i="4"/>
  <c r="CE235" i="4" s="1"/>
  <c r="CF235" i="4" s="1"/>
  <c r="DB235" i="4"/>
  <c r="DC235" i="4" s="1"/>
  <c r="DD235" i="4" s="1"/>
  <c r="BX235" i="4"/>
  <c r="BY235" i="4" s="1"/>
  <c r="BZ235" i="4" s="1"/>
  <c r="CP235" i="4"/>
  <c r="CQ235" i="4" s="1"/>
  <c r="CR235" i="4" s="1"/>
  <c r="DT235" i="4"/>
  <c r="DU235" i="4" s="1"/>
  <c r="DV235" i="4" s="1"/>
  <c r="BR235" i="4"/>
  <c r="BS235" i="4" s="1"/>
  <c r="BT235" i="4" s="1"/>
  <c r="BL235" i="4"/>
  <c r="DN235" i="4"/>
  <c r="DO235" i="4" s="1"/>
  <c r="DP235" i="4" s="1"/>
  <c r="CU236" i="4"/>
  <c r="CO236" i="4"/>
  <c r="DG236" i="4"/>
  <c r="BW236" i="4"/>
  <c r="DM236" i="4"/>
  <c r="BQ236" i="4"/>
  <c r="DS236" i="4"/>
  <c r="CI236" i="4"/>
  <c r="DA236" i="4"/>
  <c r="CC236" i="4"/>
  <c r="DY236" i="4"/>
  <c r="BI236" i="4"/>
  <c r="BK236" i="4"/>
  <c r="BE239" i="4"/>
  <c r="BN234" i="4" l="1"/>
  <c r="BM235" i="4"/>
  <c r="BH238" i="4"/>
  <c r="BG238" i="4"/>
  <c r="BF239" i="4"/>
  <c r="DN236" i="4"/>
  <c r="DO236" i="4" s="1"/>
  <c r="DP236" i="4" s="1"/>
  <c r="BX236" i="4"/>
  <c r="BY236" i="4" s="1"/>
  <c r="BZ236" i="4" s="1"/>
  <c r="CP236" i="4"/>
  <c r="CQ236" i="4" s="1"/>
  <c r="CR236" i="4" s="1"/>
  <c r="DT236" i="4"/>
  <c r="DU236" i="4" s="1"/>
  <c r="DV236" i="4" s="1"/>
  <c r="DZ236" i="4"/>
  <c r="EA236" i="4" s="1"/>
  <c r="EB236" i="4" s="1"/>
  <c r="BR236" i="4"/>
  <c r="BS236" i="4" s="1"/>
  <c r="BT236" i="4" s="1"/>
  <c r="CV236" i="4"/>
  <c r="CW236" i="4" s="1"/>
  <c r="CX236" i="4" s="1"/>
  <c r="BL236" i="4"/>
  <c r="DH236" i="4"/>
  <c r="DI236" i="4" s="1"/>
  <c r="DJ236" i="4" s="1"/>
  <c r="CD236" i="4"/>
  <c r="CE236" i="4" s="1"/>
  <c r="CF236" i="4" s="1"/>
  <c r="DB236" i="4"/>
  <c r="DC236" i="4" s="1"/>
  <c r="DD236" i="4" s="1"/>
  <c r="CJ236" i="4"/>
  <c r="CK236" i="4" s="1"/>
  <c r="CL236" i="4" s="1"/>
  <c r="DS237" i="4"/>
  <c r="DM237" i="4"/>
  <c r="BK237" i="4"/>
  <c r="BQ237" i="4"/>
  <c r="CC237" i="4"/>
  <c r="CU237" i="4"/>
  <c r="BI237" i="4"/>
  <c r="DY237" i="4"/>
  <c r="BW237" i="4"/>
  <c r="CI237" i="4"/>
  <c r="CO237" i="4"/>
  <c r="DA237" i="4"/>
  <c r="DG237" i="4"/>
  <c r="BE240" i="4"/>
  <c r="BN235" i="4" l="1"/>
  <c r="BM236" i="4"/>
  <c r="BG239" i="4"/>
  <c r="BH239" i="4"/>
  <c r="BF240" i="4"/>
  <c r="BH240" i="4" s="1"/>
  <c r="DT237" i="4"/>
  <c r="DU237" i="4" s="1"/>
  <c r="DV237" i="4" s="1"/>
  <c r="DH237" i="4"/>
  <c r="DI237" i="4" s="1"/>
  <c r="DJ237" i="4" s="1"/>
  <c r="CV237" i="4"/>
  <c r="CW237" i="4" s="1"/>
  <c r="CX237" i="4" s="1"/>
  <c r="DB237" i="4"/>
  <c r="DC237" i="4" s="1"/>
  <c r="DD237" i="4" s="1"/>
  <c r="DZ237" i="4"/>
  <c r="EA237" i="4" s="1"/>
  <c r="EB237" i="4" s="1"/>
  <c r="BL237" i="4"/>
  <c r="BX237" i="4"/>
  <c r="BY237" i="4" s="1"/>
  <c r="BZ237" i="4" s="1"/>
  <c r="BR237" i="4"/>
  <c r="BS237" i="4" s="1"/>
  <c r="BT237" i="4" s="1"/>
  <c r="CJ237" i="4"/>
  <c r="CK237" i="4" s="1"/>
  <c r="CL237" i="4" s="1"/>
  <c r="DN237" i="4"/>
  <c r="DO237" i="4" s="1"/>
  <c r="DP237" i="4" s="1"/>
  <c r="CD237" i="4"/>
  <c r="CE237" i="4" s="1"/>
  <c r="CF237" i="4" s="1"/>
  <c r="CP237" i="4"/>
  <c r="CQ237" i="4" s="1"/>
  <c r="CR237" i="4" s="1"/>
  <c r="BE241" i="4"/>
  <c r="DA238" i="4"/>
  <c r="DY238" i="4"/>
  <c r="DM238" i="4"/>
  <c r="BQ238" i="4"/>
  <c r="CI238" i="4"/>
  <c r="DS238" i="4"/>
  <c r="CU238" i="4"/>
  <c r="BK238" i="4"/>
  <c r="CC238" i="4"/>
  <c r="BW238" i="4"/>
  <c r="DG238" i="4"/>
  <c r="BI238" i="4"/>
  <c r="CO238" i="4"/>
  <c r="BN236" i="4" l="1"/>
  <c r="BM237" i="4"/>
  <c r="BG240" i="4"/>
  <c r="BF241" i="4"/>
  <c r="BL238" i="4"/>
  <c r="CV238" i="4"/>
  <c r="CW238" i="4" s="1"/>
  <c r="CX238" i="4" s="1"/>
  <c r="DB238" i="4"/>
  <c r="DC238" i="4" s="1"/>
  <c r="DD238" i="4" s="1"/>
  <c r="DH238" i="4"/>
  <c r="DI238" i="4" s="1"/>
  <c r="DJ238" i="4" s="1"/>
  <c r="CP238" i="4"/>
  <c r="CQ238" i="4" s="1"/>
  <c r="CR238" i="4" s="1"/>
  <c r="DN238" i="4"/>
  <c r="DO238" i="4" s="1"/>
  <c r="DP238" i="4" s="1"/>
  <c r="DT238" i="4"/>
  <c r="DU238" i="4" s="1"/>
  <c r="DV238" i="4" s="1"/>
  <c r="CD238" i="4"/>
  <c r="CE238" i="4" s="1"/>
  <c r="CF238" i="4" s="1"/>
  <c r="BX238" i="4"/>
  <c r="BY238" i="4" s="1"/>
  <c r="BZ238" i="4" s="1"/>
  <c r="CJ238" i="4"/>
  <c r="CK238" i="4" s="1"/>
  <c r="CL238" i="4" s="1"/>
  <c r="DZ238" i="4"/>
  <c r="EA238" i="4" s="1"/>
  <c r="EB238" i="4" s="1"/>
  <c r="BR238" i="4"/>
  <c r="BS238" i="4" s="1"/>
  <c r="BT238" i="4" s="1"/>
  <c r="CI239" i="4"/>
  <c r="CU239" i="4"/>
  <c r="DA239" i="4"/>
  <c r="BK239" i="4"/>
  <c r="CC239" i="4"/>
  <c r="CO239" i="4"/>
  <c r="BQ239" i="4"/>
  <c r="BI239" i="4"/>
  <c r="DY239" i="4"/>
  <c r="BW239" i="4"/>
  <c r="DM239" i="4"/>
  <c r="DG239" i="4"/>
  <c r="DS239" i="4"/>
  <c r="BE242" i="4"/>
  <c r="BN237" i="4" l="1"/>
  <c r="BM238" i="4"/>
  <c r="BG241" i="4"/>
  <c r="BH241" i="4"/>
  <c r="BF242" i="4"/>
  <c r="BH242" i="4" s="1"/>
  <c r="BR239" i="4"/>
  <c r="BS239" i="4" s="1"/>
  <c r="BT239" i="4" s="1"/>
  <c r="BX239" i="4"/>
  <c r="BY239" i="4" s="1"/>
  <c r="BZ239" i="4" s="1"/>
  <c r="CP239" i="4"/>
  <c r="CQ239" i="4" s="1"/>
  <c r="CR239" i="4" s="1"/>
  <c r="DN239" i="4"/>
  <c r="DO239" i="4" s="1"/>
  <c r="DP239" i="4" s="1"/>
  <c r="DZ239" i="4"/>
  <c r="EA239" i="4" s="1"/>
  <c r="EB239" i="4" s="1"/>
  <c r="DH239" i="4"/>
  <c r="DI239" i="4" s="1"/>
  <c r="DJ239" i="4" s="1"/>
  <c r="CV239" i="4"/>
  <c r="CW239" i="4" s="1"/>
  <c r="CX239" i="4" s="1"/>
  <c r="CD239" i="4"/>
  <c r="CE239" i="4" s="1"/>
  <c r="CF239" i="4" s="1"/>
  <c r="DB239" i="4"/>
  <c r="DC239" i="4" s="1"/>
  <c r="DD239" i="4" s="1"/>
  <c r="DT239" i="4"/>
  <c r="DU239" i="4" s="1"/>
  <c r="DV239" i="4" s="1"/>
  <c r="BL239" i="4"/>
  <c r="CJ239" i="4"/>
  <c r="CK239" i="4" s="1"/>
  <c r="CL239" i="4" s="1"/>
  <c r="BE243" i="4"/>
  <c r="BI240" i="4"/>
  <c r="DY240" i="4"/>
  <c r="BQ240" i="4"/>
  <c r="CO240" i="4"/>
  <c r="DS240" i="4"/>
  <c r="DG240" i="4"/>
  <c r="CI240" i="4"/>
  <c r="DM240" i="4"/>
  <c r="CU240" i="4"/>
  <c r="BW240" i="4"/>
  <c r="DA240" i="4"/>
  <c r="CC240" i="4"/>
  <c r="BK240" i="4"/>
  <c r="BN238" i="4" l="1"/>
  <c r="BM239" i="4"/>
  <c r="BN239" i="4" s="1"/>
  <c r="BG242" i="4"/>
  <c r="BF243" i="4"/>
  <c r="BH243" i="4" s="1"/>
  <c r="DT240" i="4"/>
  <c r="DU240" i="4" s="1"/>
  <c r="BX240" i="4"/>
  <c r="BY240" i="4" s="1"/>
  <c r="CD240" i="4"/>
  <c r="CE240" i="4" s="1"/>
  <c r="CV240" i="4"/>
  <c r="CW240" i="4" s="1"/>
  <c r="BR240" i="4"/>
  <c r="BS240" i="4" s="1"/>
  <c r="DB240" i="4"/>
  <c r="DC240" i="4" s="1"/>
  <c r="CJ240" i="4"/>
  <c r="CK240" i="4" s="1"/>
  <c r="CP240" i="4"/>
  <c r="CQ240" i="4" s="1"/>
  <c r="BL240" i="4"/>
  <c r="DZ240" i="4"/>
  <c r="EA240" i="4" s="1"/>
  <c r="DH240" i="4"/>
  <c r="DI240" i="4" s="1"/>
  <c r="DN240" i="4"/>
  <c r="DO240" i="4" s="1"/>
  <c r="DY241" i="4"/>
  <c r="BQ241" i="4"/>
  <c r="CO241" i="4"/>
  <c r="DG241" i="4"/>
  <c r="BW241" i="4"/>
  <c r="DA241" i="4"/>
  <c r="CI241" i="4"/>
  <c r="CU241" i="4"/>
  <c r="DM241" i="4"/>
  <c r="BI241" i="4"/>
  <c r="BK241" i="4"/>
  <c r="DS241" i="4"/>
  <c r="CC241" i="4"/>
  <c r="BE244" i="4"/>
  <c r="BM240" i="4" l="1"/>
  <c r="BG243" i="4"/>
  <c r="BF244" i="4"/>
  <c r="CJ241" i="4"/>
  <c r="CK241" i="4" s="1"/>
  <c r="CL241" i="4" s="1"/>
  <c r="CL240" i="4" s="1"/>
  <c r="DB241" i="4"/>
  <c r="DC241" i="4" s="1"/>
  <c r="DD241" i="4" s="1"/>
  <c r="DD240" i="4" s="1"/>
  <c r="CV241" i="4"/>
  <c r="CW241" i="4" s="1"/>
  <c r="CX241" i="4" s="1"/>
  <c r="CX240" i="4" s="1"/>
  <c r="DZ241" i="4"/>
  <c r="EA241" i="4" s="1"/>
  <c r="EB241" i="4" s="1"/>
  <c r="EB240" i="4" s="1"/>
  <c r="DN241" i="4"/>
  <c r="DO241" i="4" s="1"/>
  <c r="DP241" i="4" s="1"/>
  <c r="DP240" i="4" s="1"/>
  <c r="CP241" i="4"/>
  <c r="CQ241" i="4" s="1"/>
  <c r="CR241" i="4" s="1"/>
  <c r="CR240" i="4" s="1"/>
  <c r="CD241" i="4"/>
  <c r="CE241" i="4" s="1"/>
  <c r="CF241" i="4" s="1"/>
  <c r="CF240" i="4" s="1"/>
  <c r="BR241" i="4"/>
  <c r="BS241" i="4" s="1"/>
  <c r="BT241" i="4" s="1"/>
  <c r="BT240" i="4" s="1"/>
  <c r="DT241" i="4"/>
  <c r="DU241" i="4" s="1"/>
  <c r="DV241" i="4" s="1"/>
  <c r="DV240" i="4" s="1"/>
  <c r="BL241" i="4"/>
  <c r="BX241" i="4"/>
  <c r="BY241" i="4" s="1"/>
  <c r="BZ241" i="4" s="1"/>
  <c r="BZ240" i="4" s="1"/>
  <c r="DH241" i="4"/>
  <c r="DI241" i="4" s="1"/>
  <c r="DJ241" i="4" s="1"/>
  <c r="DJ240" i="4" s="1"/>
  <c r="BW242" i="4"/>
  <c r="BK242" i="4"/>
  <c r="DM242" i="4"/>
  <c r="CI242" i="4"/>
  <c r="CC242" i="4"/>
  <c r="BI242" i="4"/>
  <c r="DA242" i="4"/>
  <c r="DY242" i="4"/>
  <c r="DS242" i="4"/>
  <c r="BQ242" i="4"/>
  <c r="DG242" i="4"/>
  <c r="CU242" i="4"/>
  <c r="CO242" i="4"/>
  <c r="BE245" i="4"/>
  <c r="BM241" i="4" l="1"/>
  <c r="BN241" i="4" s="1"/>
  <c r="BG244" i="4"/>
  <c r="BH244" i="4"/>
  <c r="BF245" i="4"/>
  <c r="BL242" i="4"/>
  <c r="CV242" i="4"/>
  <c r="CW242" i="4" s="1"/>
  <c r="CX242" i="4" s="1"/>
  <c r="BX242" i="4"/>
  <c r="BY242" i="4" s="1"/>
  <c r="BZ242" i="4" s="1"/>
  <c r="CD242" i="4"/>
  <c r="CE242" i="4" s="1"/>
  <c r="CF242" i="4" s="1"/>
  <c r="DH242" i="4"/>
  <c r="DI242" i="4" s="1"/>
  <c r="DJ242" i="4" s="1"/>
  <c r="DZ242" i="4"/>
  <c r="EA242" i="4" s="1"/>
  <c r="EB242" i="4" s="1"/>
  <c r="DT242" i="4"/>
  <c r="DU242" i="4" s="1"/>
  <c r="DV242" i="4" s="1"/>
  <c r="DN242" i="4"/>
  <c r="DO242" i="4" s="1"/>
  <c r="DP242" i="4" s="1"/>
  <c r="BR242" i="4"/>
  <c r="BS242" i="4" s="1"/>
  <c r="BT242" i="4" s="1"/>
  <c r="CP242" i="4"/>
  <c r="CQ242" i="4" s="1"/>
  <c r="CR242" i="4" s="1"/>
  <c r="DB242" i="4"/>
  <c r="DC242" i="4" s="1"/>
  <c r="DD242" i="4" s="1"/>
  <c r="CJ242" i="4"/>
  <c r="CK242" i="4" s="1"/>
  <c r="CL242" i="4" s="1"/>
  <c r="BE246" i="4"/>
  <c r="DG243" i="4"/>
  <c r="CI243" i="4"/>
  <c r="CC243" i="4"/>
  <c r="DS243" i="4"/>
  <c r="DY243" i="4"/>
  <c r="BW243" i="4"/>
  <c r="BK243" i="4"/>
  <c r="DA243" i="4"/>
  <c r="DM243" i="4"/>
  <c r="CU243" i="4"/>
  <c r="BI243" i="4"/>
  <c r="CO243" i="4"/>
  <c r="BQ243" i="4"/>
  <c r="BN240" i="4" l="1"/>
  <c r="BM242" i="4"/>
  <c r="BN242" i="4" s="1"/>
  <c r="BG245" i="4"/>
  <c r="BH245" i="4"/>
  <c r="BF246" i="4"/>
  <c r="CC244" i="4"/>
  <c r="BQ244" i="4"/>
  <c r="DY244" i="4"/>
  <c r="BK244" i="4"/>
  <c r="DS244" i="4"/>
  <c r="DM244" i="4"/>
  <c r="DA244" i="4"/>
  <c r="BW244" i="4"/>
  <c r="CI244" i="4"/>
  <c r="CO244" i="4"/>
  <c r="DG244" i="4"/>
  <c r="BI244" i="4"/>
  <c r="CU244" i="4"/>
  <c r="BL243" i="4"/>
  <c r="BX243" i="4"/>
  <c r="BY243" i="4" s="1"/>
  <c r="BZ243" i="4" s="1"/>
  <c r="DZ243" i="4"/>
  <c r="EA243" i="4" s="1"/>
  <c r="EB243" i="4" s="1"/>
  <c r="BR243" i="4"/>
  <c r="BS243" i="4" s="1"/>
  <c r="BT243" i="4" s="1"/>
  <c r="DT243" i="4"/>
  <c r="DU243" i="4" s="1"/>
  <c r="DV243" i="4" s="1"/>
  <c r="CP243" i="4"/>
  <c r="CQ243" i="4" s="1"/>
  <c r="CR243" i="4" s="1"/>
  <c r="CJ243" i="4"/>
  <c r="CK243" i="4" s="1"/>
  <c r="CL243" i="4" s="1"/>
  <c r="DB243" i="4"/>
  <c r="DC243" i="4" s="1"/>
  <c r="DD243" i="4" s="1"/>
  <c r="CV243" i="4"/>
  <c r="CW243" i="4" s="1"/>
  <c r="CX243" i="4" s="1"/>
  <c r="DN243" i="4"/>
  <c r="DO243" i="4" s="1"/>
  <c r="DP243" i="4" s="1"/>
  <c r="CD243" i="4"/>
  <c r="CE243" i="4" s="1"/>
  <c r="CF243" i="4" s="1"/>
  <c r="DH243" i="4"/>
  <c r="DI243" i="4" s="1"/>
  <c r="DJ243" i="4" s="1"/>
  <c r="BE247" i="4"/>
  <c r="BM243" i="4" l="1"/>
  <c r="BG246" i="4"/>
  <c r="BH246" i="4"/>
  <c r="BF247" i="4"/>
  <c r="DT244" i="4"/>
  <c r="DU244" i="4" s="1"/>
  <c r="DV244" i="4" s="1"/>
  <c r="DH244" i="4"/>
  <c r="DI244" i="4" s="1"/>
  <c r="DJ244" i="4" s="1"/>
  <c r="BR244" i="4"/>
  <c r="BS244" i="4" s="1"/>
  <c r="BT244" i="4" s="1"/>
  <c r="DB244" i="4"/>
  <c r="DC244" i="4" s="1"/>
  <c r="DD244" i="4" s="1"/>
  <c r="CD244" i="4"/>
  <c r="CE244" i="4" s="1"/>
  <c r="CF244" i="4" s="1"/>
  <c r="DN244" i="4"/>
  <c r="DO244" i="4" s="1"/>
  <c r="DP244" i="4" s="1"/>
  <c r="BL244" i="4"/>
  <c r="DZ244" i="4"/>
  <c r="EA244" i="4" s="1"/>
  <c r="EB244" i="4" s="1"/>
  <c r="CP244" i="4"/>
  <c r="CQ244" i="4" s="1"/>
  <c r="CR244" i="4" s="1"/>
  <c r="CV244" i="4"/>
  <c r="CW244" i="4" s="1"/>
  <c r="CX244" i="4" s="1"/>
  <c r="CJ244" i="4"/>
  <c r="CK244" i="4" s="1"/>
  <c r="CL244" i="4" s="1"/>
  <c r="BX244" i="4"/>
  <c r="BY244" i="4" s="1"/>
  <c r="BZ244" i="4" s="1"/>
  <c r="BW245" i="4"/>
  <c r="CC245" i="4"/>
  <c r="BK245" i="4"/>
  <c r="DA245" i="4"/>
  <c r="DY245" i="4"/>
  <c r="BI245" i="4"/>
  <c r="DG245" i="4"/>
  <c r="CU245" i="4"/>
  <c r="BQ245" i="4"/>
  <c r="DS245" i="4"/>
  <c r="CI245" i="4"/>
  <c r="CO245" i="4"/>
  <c r="DM245" i="4"/>
  <c r="BE248" i="4"/>
  <c r="BN243" i="4" l="1"/>
  <c r="BM244" i="4"/>
  <c r="BG247" i="4"/>
  <c r="BH247" i="4"/>
  <c r="BF248" i="4"/>
  <c r="BE249" i="4"/>
  <c r="DA246" i="4"/>
  <c r="BQ246" i="4"/>
  <c r="CI246" i="4"/>
  <c r="BK246" i="4"/>
  <c r="DY246" i="4"/>
  <c r="BI246" i="4"/>
  <c r="CO246" i="4"/>
  <c r="DM246" i="4"/>
  <c r="CC246" i="4"/>
  <c r="DS246" i="4"/>
  <c r="CU246" i="4"/>
  <c r="BW246" i="4"/>
  <c r="DG246" i="4"/>
  <c r="DT245" i="4"/>
  <c r="DU245" i="4" s="1"/>
  <c r="DV245" i="4" s="1"/>
  <c r="CJ245" i="4"/>
  <c r="CK245" i="4" s="1"/>
  <c r="CL245" i="4" s="1"/>
  <c r="CD245" i="4"/>
  <c r="CE245" i="4" s="1"/>
  <c r="CF245" i="4" s="1"/>
  <c r="DH245" i="4"/>
  <c r="DI245" i="4" s="1"/>
  <c r="DJ245" i="4" s="1"/>
  <c r="CP245" i="4"/>
  <c r="CQ245" i="4" s="1"/>
  <c r="CR245" i="4" s="1"/>
  <c r="CV245" i="4"/>
  <c r="CW245" i="4" s="1"/>
  <c r="CX245" i="4" s="1"/>
  <c r="BL245" i="4"/>
  <c r="DZ245" i="4"/>
  <c r="EA245" i="4" s="1"/>
  <c r="EB245" i="4" s="1"/>
  <c r="BR245" i="4"/>
  <c r="BS245" i="4" s="1"/>
  <c r="BT245" i="4" s="1"/>
  <c r="DB245" i="4"/>
  <c r="DC245" i="4" s="1"/>
  <c r="DD245" i="4" s="1"/>
  <c r="DN245" i="4"/>
  <c r="DO245" i="4" s="1"/>
  <c r="DP245" i="4" s="1"/>
  <c r="BX245" i="4"/>
  <c r="BY245" i="4" s="1"/>
  <c r="BZ245" i="4" s="1"/>
  <c r="BN244" i="4" l="1"/>
  <c r="BM245" i="4"/>
  <c r="BN245" i="4" s="1"/>
  <c r="BG248" i="4"/>
  <c r="BH248" i="4"/>
  <c r="BF249" i="4"/>
  <c r="BE250" i="4"/>
  <c r="BR246" i="4"/>
  <c r="BS246" i="4" s="1"/>
  <c r="BT246" i="4" s="1"/>
  <c r="CV246" i="4"/>
  <c r="CW246" i="4" s="1"/>
  <c r="CX246" i="4" s="1"/>
  <c r="DZ246" i="4"/>
  <c r="EA246" i="4" s="1"/>
  <c r="EB246" i="4" s="1"/>
  <c r="BL246" i="4"/>
  <c r="CP246" i="4"/>
  <c r="CQ246" i="4" s="1"/>
  <c r="CR246" i="4" s="1"/>
  <c r="DB246" i="4"/>
  <c r="DC246" i="4" s="1"/>
  <c r="DD246" i="4" s="1"/>
  <c r="CJ246" i="4"/>
  <c r="CK246" i="4" s="1"/>
  <c r="CL246" i="4" s="1"/>
  <c r="DN246" i="4"/>
  <c r="DO246" i="4" s="1"/>
  <c r="DP246" i="4" s="1"/>
  <c r="DH246" i="4"/>
  <c r="DI246" i="4" s="1"/>
  <c r="DJ246" i="4" s="1"/>
  <c r="DT246" i="4"/>
  <c r="DU246" i="4" s="1"/>
  <c r="DV246" i="4" s="1"/>
  <c r="CD246" i="4"/>
  <c r="CE246" i="4" s="1"/>
  <c r="CF246" i="4" s="1"/>
  <c r="BX246" i="4"/>
  <c r="BY246" i="4" s="1"/>
  <c r="BZ246" i="4" s="1"/>
  <c r="DY247" i="4"/>
  <c r="BQ247" i="4"/>
  <c r="DG247" i="4"/>
  <c r="BK247" i="4"/>
  <c r="CU247" i="4"/>
  <c r="CC247" i="4"/>
  <c r="BI247" i="4"/>
  <c r="DA247" i="4"/>
  <c r="DM247" i="4"/>
  <c r="CO247" i="4"/>
  <c r="BW247" i="4"/>
  <c r="DS247" i="4"/>
  <c r="CI247" i="4"/>
  <c r="BM246" i="4" l="1"/>
  <c r="BN246" i="4" s="1"/>
  <c r="BG249" i="4"/>
  <c r="BH249" i="4"/>
  <c r="BF250" i="4"/>
  <c r="BE251" i="4"/>
  <c r="DT247" i="4"/>
  <c r="DU247" i="4" s="1"/>
  <c r="DV247" i="4" s="1"/>
  <c r="DZ247" i="4"/>
  <c r="EA247" i="4" s="1"/>
  <c r="EB247" i="4" s="1"/>
  <c r="CV247" i="4"/>
  <c r="CW247" i="4" s="1"/>
  <c r="CX247" i="4" s="1"/>
  <c r="BR247" i="4"/>
  <c r="BS247" i="4" s="1"/>
  <c r="BT247" i="4" s="1"/>
  <c r="DB247" i="4"/>
  <c r="DC247" i="4" s="1"/>
  <c r="DD247" i="4" s="1"/>
  <c r="CD247" i="4"/>
  <c r="CE247" i="4" s="1"/>
  <c r="CF247" i="4" s="1"/>
  <c r="BL247" i="4"/>
  <c r="DH247" i="4"/>
  <c r="DI247" i="4" s="1"/>
  <c r="DJ247" i="4" s="1"/>
  <c r="CP247" i="4"/>
  <c r="CQ247" i="4" s="1"/>
  <c r="CR247" i="4" s="1"/>
  <c r="DN247" i="4"/>
  <c r="DO247" i="4" s="1"/>
  <c r="DP247" i="4" s="1"/>
  <c r="BX247" i="4"/>
  <c r="BY247" i="4" s="1"/>
  <c r="BZ247" i="4" s="1"/>
  <c r="CJ247" i="4"/>
  <c r="CK247" i="4" s="1"/>
  <c r="CL247" i="4" s="1"/>
  <c r="DM248" i="4"/>
  <c r="CC248" i="4"/>
  <c r="DY248" i="4"/>
  <c r="BK248" i="4"/>
  <c r="CO248" i="4"/>
  <c r="BI248" i="4"/>
  <c r="DA248" i="4"/>
  <c r="CI248" i="4"/>
  <c r="BQ248" i="4"/>
  <c r="BW248" i="4"/>
  <c r="DS248" i="4"/>
  <c r="DG248" i="4"/>
  <c r="CU248" i="4"/>
  <c r="BM247" i="4" l="1"/>
  <c r="BN247" i="4" s="1"/>
  <c r="BG250" i="4"/>
  <c r="BH250" i="4"/>
  <c r="BF251" i="4"/>
  <c r="DZ248" i="4"/>
  <c r="EA248" i="4" s="1"/>
  <c r="EB248" i="4" s="1"/>
  <c r="DT248" i="4"/>
  <c r="DU248" i="4" s="1"/>
  <c r="DV248" i="4" s="1"/>
  <c r="DH248" i="4"/>
  <c r="DI248" i="4" s="1"/>
  <c r="DJ248" i="4" s="1"/>
  <c r="DN248" i="4"/>
  <c r="DO248" i="4" s="1"/>
  <c r="DP248" i="4" s="1"/>
  <c r="BX248" i="4"/>
  <c r="BY248" i="4" s="1"/>
  <c r="BZ248" i="4" s="1"/>
  <c r="BR248" i="4"/>
  <c r="BS248" i="4" s="1"/>
  <c r="BT248" i="4" s="1"/>
  <c r="CD248" i="4"/>
  <c r="CE248" i="4" s="1"/>
  <c r="CF248" i="4" s="1"/>
  <c r="CV248" i="4"/>
  <c r="CW248" i="4" s="1"/>
  <c r="CX248" i="4" s="1"/>
  <c r="DB248" i="4"/>
  <c r="DC248" i="4" s="1"/>
  <c r="DD248" i="4" s="1"/>
  <c r="BL248" i="4"/>
  <c r="CJ248" i="4"/>
  <c r="CK248" i="4" s="1"/>
  <c r="CL248" i="4" s="1"/>
  <c r="CP248" i="4"/>
  <c r="CQ248" i="4" s="1"/>
  <c r="CR248" i="4" s="1"/>
  <c r="CO249" i="4"/>
  <c r="BK249" i="4"/>
  <c r="BI249" i="4"/>
  <c r="DG249" i="4"/>
  <c r="BQ249" i="4"/>
  <c r="BW249" i="4"/>
  <c r="CU249" i="4"/>
  <c r="DY249" i="4"/>
  <c r="DS249" i="4"/>
  <c r="CI249" i="4"/>
  <c r="DA249" i="4"/>
  <c r="CC249" i="4"/>
  <c r="DM249" i="4"/>
  <c r="BE252" i="4"/>
  <c r="BM248" i="4" l="1"/>
  <c r="BN248" i="4" s="1"/>
  <c r="BG251" i="4"/>
  <c r="BH251" i="4"/>
  <c r="BF252" i="4"/>
  <c r="BE253" i="4"/>
  <c r="CV249" i="4"/>
  <c r="CW249" i="4" s="1"/>
  <c r="CX249" i="4" s="1"/>
  <c r="CP249" i="4"/>
  <c r="CQ249" i="4" s="1"/>
  <c r="CR249" i="4" s="1"/>
  <c r="DB249" i="4"/>
  <c r="DC249" i="4" s="1"/>
  <c r="DD249" i="4" s="1"/>
  <c r="CJ249" i="4"/>
  <c r="CK249" i="4" s="1"/>
  <c r="CL249" i="4" s="1"/>
  <c r="DN249" i="4"/>
  <c r="DO249" i="4" s="1"/>
  <c r="DP249" i="4" s="1"/>
  <c r="BX249" i="4"/>
  <c r="BY249" i="4" s="1"/>
  <c r="BZ249" i="4" s="1"/>
  <c r="BR249" i="4"/>
  <c r="BS249" i="4" s="1"/>
  <c r="BT249" i="4" s="1"/>
  <c r="DZ249" i="4"/>
  <c r="EA249" i="4" s="1"/>
  <c r="EB249" i="4" s="1"/>
  <c r="BL249" i="4"/>
  <c r="DT249" i="4"/>
  <c r="DU249" i="4" s="1"/>
  <c r="DV249" i="4" s="1"/>
  <c r="CD249" i="4"/>
  <c r="CE249" i="4" s="1"/>
  <c r="CF249" i="4" s="1"/>
  <c r="DH249" i="4"/>
  <c r="DI249" i="4" s="1"/>
  <c r="DJ249" i="4" s="1"/>
  <c r="DM250" i="4"/>
  <c r="CO250" i="4"/>
  <c r="CC250" i="4"/>
  <c r="DA250" i="4"/>
  <c r="DS250" i="4"/>
  <c r="CI250" i="4"/>
  <c r="DG250" i="4"/>
  <c r="BI250" i="4"/>
  <c r="CU250" i="4"/>
  <c r="BW250" i="4"/>
  <c r="BK250" i="4"/>
  <c r="BQ250" i="4"/>
  <c r="DY250" i="4"/>
  <c r="BM249" i="4" l="1"/>
  <c r="BH252" i="4"/>
  <c r="BG252" i="4"/>
  <c r="BF253" i="4"/>
  <c r="DB250" i="4"/>
  <c r="DC250" i="4" s="1"/>
  <c r="DD250" i="4" s="1"/>
  <c r="CP250" i="4"/>
  <c r="CQ250" i="4" s="1"/>
  <c r="CR250" i="4" s="1"/>
  <c r="DN250" i="4"/>
  <c r="DO250" i="4" s="1"/>
  <c r="DP250" i="4" s="1"/>
  <c r="BR250" i="4"/>
  <c r="BS250" i="4" s="1"/>
  <c r="BT250" i="4" s="1"/>
  <c r="DZ250" i="4"/>
  <c r="EA250" i="4" s="1"/>
  <c r="EB250" i="4" s="1"/>
  <c r="BX250" i="4"/>
  <c r="BY250" i="4" s="1"/>
  <c r="BZ250" i="4" s="1"/>
  <c r="DH250" i="4"/>
  <c r="DI250" i="4" s="1"/>
  <c r="DJ250" i="4" s="1"/>
  <c r="BL250" i="4"/>
  <c r="DT250" i="4"/>
  <c r="DU250" i="4" s="1"/>
  <c r="DV250" i="4" s="1"/>
  <c r="CJ250" i="4"/>
  <c r="CK250" i="4" s="1"/>
  <c r="CL250" i="4" s="1"/>
  <c r="CD250" i="4"/>
  <c r="CE250" i="4" s="1"/>
  <c r="CF250" i="4" s="1"/>
  <c r="CV250" i="4"/>
  <c r="CW250" i="4" s="1"/>
  <c r="CX250" i="4" s="1"/>
  <c r="BE254" i="4"/>
  <c r="CC251" i="4"/>
  <c r="DA251" i="4"/>
  <c r="BQ251" i="4"/>
  <c r="BK251" i="4"/>
  <c r="CO251" i="4"/>
  <c r="BW251" i="4"/>
  <c r="BI251" i="4"/>
  <c r="CU251" i="4"/>
  <c r="DY251" i="4"/>
  <c r="DS251" i="4"/>
  <c r="CI251" i="4"/>
  <c r="DG251" i="4"/>
  <c r="DM251" i="4"/>
  <c r="BN249" i="4" l="1"/>
  <c r="BM250" i="4"/>
  <c r="BN250" i="4" s="1"/>
  <c r="BG253" i="4"/>
  <c r="BH253" i="4"/>
  <c r="BF254" i="4"/>
  <c r="BH254" i="4" s="1"/>
  <c r="BR251" i="4"/>
  <c r="BS251" i="4" s="1"/>
  <c r="BT251" i="4" s="1"/>
  <c r="CP251" i="4"/>
  <c r="CQ251" i="4" s="1"/>
  <c r="CR251" i="4" s="1"/>
  <c r="CD251" i="4"/>
  <c r="CE251" i="4" s="1"/>
  <c r="CF251" i="4" s="1"/>
  <c r="DB251" i="4"/>
  <c r="DC251" i="4" s="1"/>
  <c r="DD251" i="4" s="1"/>
  <c r="DZ251" i="4"/>
  <c r="EA251" i="4" s="1"/>
  <c r="EB251" i="4" s="1"/>
  <c r="DT251" i="4"/>
  <c r="DU251" i="4" s="1"/>
  <c r="DV251" i="4" s="1"/>
  <c r="BL251" i="4"/>
  <c r="DH251" i="4"/>
  <c r="DI251" i="4" s="1"/>
  <c r="DJ251" i="4" s="1"/>
  <c r="DN251" i="4"/>
  <c r="DO251" i="4" s="1"/>
  <c r="DP251" i="4" s="1"/>
  <c r="BX251" i="4"/>
  <c r="BY251" i="4" s="1"/>
  <c r="BZ251" i="4" s="1"/>
  <c r="CV251" i="4"/>
  <c r="CW251" i="4" s="1"/>
  <c r="CX251" i="4" s="1"/>
  <c r="CJ251" i="4"/>
  <c r="CK251" i="4" s="1"/>
  <c r="CL251" i="4" s="1"/>
  <c r="CU252" i="4"/>
  <c r="CI252" i="4"/>
  <c r="DY252" i="4"/>
  <c r="BK252" i="4"/>
  <c r="DM252" i="4"/>
  <c r="BW252" i="4"/>
  <c r="DA252" i="4"/>
  <c r="CO252" i="4"/>
  <c r="BQ252" i="4"/>
  <c r="BI252" i="4"/>
  <c r="CC252" i="4"/>
  <c r="DS252" i="4"/>
  <c r="DG252" i="4"/>
  <c r="BE255" i="4"/>
  <c r="BM251" i="4" l="1"/>
  <c r="BN251" i="4" s="1"/>
  <c r="BG254" i="4"/>
  <c r="BF255" i="4"/>
  <c r="DB252" i="4"/>
  <c r="DC252" i="4" s="1"/>
  <c r="DD252" i="4" s="1"/>
  <c r="DT252" i="4"/>
  <c r="DU252" i="4" s="1"/>
  <c r="DV252" i="4" s="1"/>
  <c r="CP252" i="4"/>
  <c r="CQ252" i="4" s="1"/>
  <c r="CR252" i="4" s="1"/>
  <c r="BL252" i="4"/>
  <c r="CV252" i="4"/>
  <c r="CW252" i="4" s="1"/>
  <c r="CX252" i="4" s="1"/>
  <c r="DH252" i="4"/>
  <c r="DI252" i="4" s="1"/>
  <c r="DJ252" i="4" s="1"/>
  <c r="CD252" i="4"/>
  <c r="CE252" i="4" s="1"/>
  <c r="CF252" i="4" s="1"/>
  <c r="DN252" i="4"/>
  <c r="DO252" i="4" s="1"/>
  <c r="DP252" i="4" s="1"/>
  <c r="BR252" i="4"/>
  <c r="BS252" i="4" s="1"/>
  <c r="BT252" i="4" s="1"/>
  <c r="DZ252" i="4"/>
  <c r="EA252" i="4" s="1"/>
  <c r="EB252" i="4" s="1"/>
  <c r="CJ252" i="4"/>
  <c r="CK252" i="4" s="1"/>
  <c r="CL252" i="4" s="1"/>
  <c r="BX252" i="4"/>
  <c r="BY252" i="4" s="1"/>
  <c r="BZ252" i="4" s="1"/>
  <c r="DA253" i="4"/>
  <c r="BQ253" i="4"/>
  <c r="DG253" i="4"/>
  <c r="CI253" i="4"/>
  <c r="BW253" i="4"/>
  <c r="BK253" i="4"/>
  <c r="DS253" i="4"/>
  <c r="CU253" i="4"/>
  <c r="DM253" i="4"/>
  <c r="CC253" i="4"/>
  <c r="CO253" i="4"/>
  <c r="BI253" i="4"/>
  <c r="DY253" i="4"/>
  <c r="BE256" i="4"/>
  <c r="BM252" i="4" l="1"/>
  <c r="BN252" i="4" s="1"/>
  <c r="BG255" i="4"/>
  <c r="BH255" i="4"/>
  <c r="BF256" i="4"/>
  <c r="BH256" i="4" s="1"/>
  <c r="BE257" i="4"/>
  <c r="BL253" i="4"/>
  <c r="DH253" i="4"/>
  <c r="DI253" i="4" s="1"/>
  <c r="DJ253" i="4" s="1"/>
  <c r="CP253" i="4"/>
  <c r="CQ253" i="4" s="1"/>
  <c r="CR253" i="4" s="1"/>
  <c r="DZ253" i="4"/>
  <c r="EA253" i="4" s="1"/>
  <c r="EB253" i="4" s="1"/>
  <c r="CD253" i="4"/>
  <c r="CE253" i="4" s="1"/>
  <c r="CF253" i="4" s="1"/>
  <c r="DT253" i="4"/>
  <c r="DU253" i="4" s="1"/>
  <c r="DV253" i="4" s="1"/>
  <c r="DN253" i="4"/>
  <c r="DO253" i="4" s="1"/>
  <c r="DP253" i="4" s="1"/>
  <c r="DB253" i="4"/>
  <c r="DC253" i="4" s="1"/>
  <c r="DD253" i="4" s="1"/>
  <c r="CV253" i="4"/>
  <c r="CW253" i="4" s="1"/>
  <c r="CX253" i="4" s="1"/>
  <c r="BR253" i="4"/>
  <c r="BS253" i="4" s="1"/>
  <c r="BT253" i="4" s="1"/>
  <c r="BX253" i="4"/>
  <c r="BY253" i="4" s="1"/>
  <c r="BZ253" i="4" s="1"/>
  <c r="CJ253" i="4"/>
  <c r="CK253" i="4" s="1"/>
  <c r="CL253" i="4" s="1"/>
  <c r="CI254" i="4"/>
  <c r="DA254" i="4"/>
  <c r="DG254" i="4"/>
  <c r="BW254" i="4"/>
  <c r="CO254" i="4"/>
  <c r="DM254" i="4"/>
  <c r="CU254" i="4"/>
  <c r="BK254" i="4"/>
  <c r="DS254" i="4"/>
  <c r="BQ254" i="4"/>
  <c r="DY254" i="4"/>
  <c r="CC254" i="4"/>
  <c r="BI254" i="4"/>
  <c r="BM253" i="4" l="1"/>
  <c r="BG256" i="4"/>
  <c r="BF257" i="4"/>
  <c r="BE258" i="4"/>
  <c r="BK255" i="4"/>
  <c r="BW255" i="4"/>
  <c r="CO255" i="4"/>
  <c r="DY255" i="4"/>
  <c r="DM255" i="4"/>
  <c r="CC255" i="4"/>
  <c r="CU255" i="4"/>
  <c r="DG255" i="4"/>
  <c r="CI255" i="4"/>
  <c r="BI255" i="4"/>
  <c r="BQ255" i="4"/>
  <c r="DS255" i="4"/>
  <c r="DA255" i="4"/>
  <c r="CD254" i="4"/>
  <c r="CE254" i="4" s="1"/>
  <c r="CF254" i="4" s="1"/>
  <c r="BX254" i="4"/>
  <c r="BY254" i="4" s="1"/>
  <c r="BZ254" i="4" s="1"/>
  <c r="CV254" i="4"/>
  <c r="CW254" i="4" s="1"/>
  <c r="CX254" i="4" s="1"/>
  <c r="BL254" i="4"/>
  <c r="DB254" i="4"/>
  <c r="DC254" i="4" s="1"/>
  <c r="DD254" i="4" s="1"/>
  <c r="DT254" i="4"/>
  <c r="DU254" i="4" s="1"/>
  <c r="DV254" i="4" s="1"/>
  <c r="DH254" i="4"/>
  <c r="DI254" i="4" s="1"/>
  <c r="DJ254" i="4" s="1"/>
  <c r="CJ254" i="4"/>
  <c r="CK254" i="4" s="1"/>
  <c r="CL254" i="4" s="1"/>
  <c r="DZ254" i="4"/>
  <c r="EA254" i="4" s="1"/>
  <c r="EB254" i="4" s="1"/>
  <c r="BR254" i="4"/>
  <c r="BS254" i="4" s="1"/>
  <c r="BT254" i="4" s="1"/>
  <c r="CP254" i="4"/>
  <c r="CQ254" i="4" s="1"/>
  <c r="CR254" i="4" s="1"/>
  <c r="DN254" i="4"/>
  <c r="DO254" i="4" s="1"/>
  <c r="DP254" i="4" s="1"/>
  <c r="BN253" i="4" l="1"/>
  <c r="BM254" i="4"/>
  <c r="BG257" i="4"/>
  <c r="BH257" i="4"/>
  <c r="BF258" i="4"/>
  <c r="BH258" i="4" s="1"/>
  <c r="BE259" i="4"/>
  <c r="CD255" i="4"/>
  <c r="CE255" i="4" s="1"/>
  <c r="CF255" i="4" s="1"/>
  <c r="DT255" i="4"/>
  <c r="DU255" i="4" s="1"/>
  <c r="DV255" i="4" s="1"/>
  <c r="CJ255" i="4"/>
  <c r="CK255" i="4" s="1"/>
  <c r="CL255" i="4" s="1"/>
  <c r="BL255" i="4"/>
  <c r="BX255" i="4"/>
  <c r="BY255" i="4" s="1"/>
  <c r="BZ255" i="4" s="1"/>
  <c r="CV255" i="4"/>
  <c r="CW255" i="4" s="1"/>
  <c r="CX255" i="4" s="1"/>
  <c r="CP255" i="4"/>
  <c r="CQ255" i="4" s="1"/>
  <c r="CR255" i="4" s="1"/>
  <c r="BR255" i="4"/>
  <c r="BS255" i="4" s="1"/>
  <c r="BT255" i="4" s="1"/>
  <c r="DB255" i="4"/>
  <c r="DC255" i="4" s="1"/>
  <c r="DD255" i="4" s="1"/>
  <c r="DZ255" i="4"/>
  <c r="EA255" i="4" s="1"/>
  <c r="EB255" i="4" s="1"/>
  <c r="DN255" i="4"/>
  <c r="DO255" i="4" s="1"/>
  <c r="DP255" i="4" s="1"/>
  <c r="DH255" i="4"/>
  <c r="DI255" i="4" s="1"/>
  <c r="DJ255" i="4" s="1"/>
  <c r="BI256" i="4"/>
  <c r="CU256" i="4"/>
  <c r="BK256" i="4"/>
  <c r="DA256" i="4"/>
  <c r="DS256" i="4"/>
  <c r="CO256" i="4"/>
  <c r="CC256" i="4"/>
  <c r="BQ256" i="4"/>
  <c r="DY256" i="4"/>
  <c r="CI256" i="4"/>
  <c r="DM256" i="4"/>
  <c r="DG256" i="4"/>
  <c r="BW256" i="4"/>
  <c r="BN254" i="4" l="1"/>
  <c r="BM255" i="4"/>
  <c r="BG258" i="4"/>
  <c r="BF259" i="4"/>
  <c r="BH259" i="4" s="1"/>
  <c r="BL256" i="4"/>
  <c r="CD256" i="4"/>
  <c r="CE256" i="4" s="1"/>
  <c r="CF256" i="4" s="1"/>
  <c r="CJ256" i="4"/>
  <c r="CK256" i="4" s="1"/>
  <c r="CL256" i="4" s="1"/>
  <c r="DT256" i="4"/>
  <c r="DU256" i="4" s="1"/>
  <c r="DV256" i="4" s="1"/>
  <c r="DH256" i="4"/>
  <c r="DI256" i="4" s="1"/>
  <c r="DJ256" i="4" s="1"/>
  <c r="BX256" i="4"/>
  <c r="BY256" i="4" s="1"/>
  <c r="BZ256" i="4" s="1"/>
  <c r="DN256" i="4"/>
  <c r="DO256" i="4" s="1"/>
  <c r="DP256" i="4" s="1"/>
  <c r="CV256" i="4"/>
  <c r="CW256" i="4" s="1"/>
  <c r="CX256" i="4" s="1"/>
  <c r="DB256" i="4"/>
  <c r="DC256" i="4" s="1"/>
  <c r="DD256" i="4" s="1"/>
  <c r="CP256" i="4"/>
  <c r="CQ256" i="4" s="1"/>
  <c r="CR256" i="4" s="1"/>
  <c r="DZ256" i="4"/>
  <c r="EA256" i="4" s="1"/>
  <c r="EB256" i="4" s="1"/>
  <c r="BR256" i="4"/>
  <c r="BS256" i="4" s="1"/>
  <c r="BT256" i="4" s="1"/>
  <c r="BE260" i="4"/>
  <c r="DA257" i="4"/>
  <c r="CC257" i="4"/>
  <c r="BQ257" i="4"/>
  <c r="DS257" i="4"/>
  <c r="CU257" i="4"/>
  <c r="DG257" i="4"/>
  <c r="CI257" i="4"/>
  <c r="BK257" i="4"/>
  <c r="DY257" i="4"/>
  <c r="DM257" i="4"/>
  <c r="CO257" i="4"/>
  <c r="BW257" i="4"/>
  <c r="BI257" i="4"/>
  <c r="BN255" i="4" l="1"/>
  <c r="BM256" i="4"/>
  <c r="BN256" i="4" s="1"/>
  <c r="BG259" i="4"/>
  <c r="BF260" i="4"/>
  <c r="DZ257" i="4"/>
  <c r="EA257" i="4" s="1"/>
  <c r="EB257" i="4" s="1"/>
  <c r="CV257" i="4"/>
  <c r="CW257" i="4" s="1"/>
  <c r="CX257" i="4" s="1"/>
  <c r="DH257" i="4"/>
  <c r="DI257" i="4" s="1"/>
  <c r="DJ257" i="4" s="1"/>
  <c r="DB257" i="4"/>
  <c r="DC257" i="4" s="1"/>
  <c r="DD257" i="4" s="1"/>
  <c r="CD257" i="4"/>
  <c r="CE257" i="4" s="1"/>
  <c r="CF257" i="4" s="1"/>
  <c r="DT257" i="4"/>
  <c r="DU257" i="4" s="1"/>
  <c r="DV257" i="4" s="1"/>
  <c r="DN257" i="4"/>
  <c r="DO257" i="4" s="1"/>
  <c r="DP257" i="4" s="1"/>
  <c r="CJ257" i="4"/>
  <c r="CK257" i="4" s="1"/>
  <c r="CL257" i="4" s="1"/>
  <c r="BL257" i="4"/>
  <c r="CP257" i="4"/>
  <c r="CQ257" i="4" s="1"/>
  <c r="CR257" i="4" s="1"/>
  <c r="BX257" i="4"/>
  <c r="BY257" i="4" s="1"/>
  <c r="BZ257" i="4" s="1"/>
  <c r="BR257" i="4"/>
  <c r="BS257" i="4" s="1"/>
  <c r="BT257" i="4" s="1"/>
  <c r="BE261" i="4"/>
  <c r="DS258" i="4"/>
  <c r="CC258" i="4"/>
  <c r="DM258" i="4"/>
  <c r="BQ258" i="4"/>
  <c r="DA258" i="4"/>
  <c r="CU258" i="4"/>
  <c r="DY258" i="4"/>
  <c r="DG258" i="4"/>
  <c r="BW258" i="4"/>
  <c r="CO258" i="4"/>
  <c r="BI258" i="4"/>
  <c r="BK258" i="4"/>
  <c r="CI258" i="4"/>
  <c r="BM257" i="4" l="1"/>
  <c r="BG260" i="4"/>
  <c r="BH260" i="4"/>
  <c r="BF261" i="4"/>
  <c r="DB258" i="4"/>
  <c r="DC258" i="4" s="1"/>
  <c r="DD258" i="4" s="1"/>
  <c r="CV258" i="4"/>
  <c r="CW258" i="4" s="1"/>
  <c r="CX258" i="4" s="1"/>
  <c r="CD258" i="4"/>
  <c r="CE258" i="4" s="1"/>
  <c r="CF258" i="4" s="1"/>
  <c r="DH258" i="4"/>
  <c r="DI258" i="4" s="1"/>
  <c r="DJ258" i="4" s="1"/>
  <c r="BR258" i="4"/>
  <c r="BS258" i="4" s="1"/>
  <c r="BT258" i="4" s="1"/>
  <c r="CJ258" i="4"/>
  <c r="CK258" i="4" s="1"/>
  <c r="CL258" i="4" s="1"/>
  <c r="DT258" i="4"/>
  <c r="DU258" i="4" s="1"/>
  <c r="DV258" i="4" s="1"/>
  <c r="DN258" i="4"/>
  <c r="DO258" i="4" s="1"/>
  <c r="DP258" i="4" s="1"/>
  <c r="CP258" i="4"/>
  <c r="CQ258" i="4" s="1"/>
  <c r="CR258" i="4" s="1"/>
  <c r="BX258" i="4"/>
  <c r="BY258" i="4" s="1"/>
  <c r="BZ258" i="4" s="1"/>
  <c r="DZ258" i="4"/>
  <c r="EA258" i="4" s="1"/>
  <c r="EB258" i="4" s="1"/>
  <c r="BL258" i="4"/>
  <c r="BE262" i="4"/>
  <c r="CC259" i="4"/>
  <c r="DY259" i="4"/>
  <c r="DA259" i="4"/>
  <c r="BW259" i="4"/>
  <c r="BI259" i="4"/>
  <c r="CO259" i="4"/>
  <c r="DG259" i="4"/>
  <c r="BK259" i="4"/>
  <c r="CI259" i="4"/>
  <c r="CU259" i="4"/>
  <c r="DS259" i="4"/>
  <c r="DM259" i="4"/>
  <c r="BQ259" i="4"/>
  <c r="BN257" i="4" l="1"/>
  <c r="BM258" i="4"/>
  <c r="BG261" i="4"/>
  <c r="BH261" i="4"/>
  <c r="BF262" i="4"/>
  <c r="BH262" i="4" s="1"/>
  <c r="BX259" i="4"/>
  <c r="BY259" i="4" s="1"/>
  <c r="BZ259" i="4" s="1"/>
  <c r="CD259" i="4"/>
  <c r="CE259" i="4" s="1"/>
  <c r="CF259" i="4" s="1"/>
  <c r="CP259" i="4"/>
  <c r="CQ259" i="4" s="1"/>
  <c r="CR259" i="4" s="1"/>
  <c r="DH259" i="4"/>
  <c r="DI259" i="4" s="1"/>
  <c r="DJ259" i="4" s="1"/>
  <c r="DZ259" i="4"/>
  <c r="EA259" i="4" s="1"/>
  <c r="EB259" i="4" s="1"/>
  <c r="BL259" i="4"/>
  <c r="DT259" i="4"/>
  <c r="DU259" i="4" s="1"/>
  <c r="DV259" i="4" s="1"/>
  <c r="CV259" i="4"/>
  <c r="CW259" i="4" s="1"/>
  <c r="CX259" i="4" s="1"/>
  <c r="DB259" i="4"/>
  <c r="DC259" i="4" s="1"/>
  <c r="DD259" i="4" s="1"/>
  <c r="DN259" i="4"/>
  <c r="DO259" i="4" s="1"/>
  <c r="DP259" i="4" s="1"/>
  <c r="CJ259" i="4"/>
  <c r="CK259" i="4" s="1"/>
  <c r="CL259" i="4" s="1"/>
  <c r="BR259" i="4"/>
  <c r="BS259" i="4" s="1"/>
  <c r="BT259" i="4" s="1"/>
  <c r="BE263" i="4"/>
  <c r="BW260" i="4"/>
  <c r="CI260" i="4"/>
  <c r="CC260" i="4"/>
  <c r="CU260" i="4"/>
  <c r="DS260" i="4"/>
  <c r="DY260" i="4"/>
  <c r="BQ260" i="4"/>
  <c r="DA260" i="4"/>
  <c r="DM260" i="4"/>
  <c r="DG260" i="4"/>
  <c r="BK260" i="4"/>
  <c r="CO260" i="4"/>
  <c r="BI260" i="4"/>
  <c r="BN258" i="4" l="1"/>
  <c r="BM259" i="4"/>
  <c r="BG262" i="4"/>
  <c r="BF263" i="4"/>
  <c r="DZ260" i="4"/>
  <c r="EA260" i="4" s="1"/>
  <c r="EB260" i="4" s="1"/>
  <c r="CJ260" i="4"/>
  <c r="CK260" i="4" s="1"/>
  <c r="CL260" i="4" s="1"/>
  <c r="DN260" i="4"/>
  <c r="DO260" i="4" s="1"/>
  <c r="DP260" i="4" s="1"/>
  <c r="CP260" i="4"/>
  <c r="CQ260" i="4" s="1"/>
  <c r="CR260" i="4" s="1"/>
  <c r="BX260" i="4"/>
  <c r="BY260" i="4" s="1"/>
  <c r="BZ260" i="4" s="1"/>
  <c r="BL260" i="4"/>
  <c r="DB260" i="4"/>
  <c r="DC260" i="4" s="1"/>
  <c r="DD260" i="4" s="1"/>
  <c r="DH260" i="4"/>
  <c r="DI260" i="4" s="1"/>
  <c r="DJ260" i="4" s="1"/>
  <c r="CV260" i="4"/>
  <c r="CW260" i="4" s="1"/>
  <c r="CX260" i="4" s="1"/>
  <c r="CD260" i="4"/>
  <c r="CE260" i="4" s="1"/>
  <c r="CF260" i="4" s="1"/>
  <c r="DT260" i="4"/>
  <c r="DU260" i="4" s="1"/>
  <c r="DV260" i="4" s="1"/>
  <c r="BR260" i="4"/>
  <c r="BS260" i="4" s="1"/>
  <c r="BT260" i="4" s="1"/>
  <c r="BE264" i="4"/>
  <c r="CU261" i="4"/>
  <c r="BK261" i="4"/>
  <c r="DS261" i="4"/>
  <c r="DG261" i="4"/>
  <c r="CO261" i="4"/>
  <c r="DM261" i="4"/>
  <c r="CC261" i="4"/>
  <c r="BW261" i="4"/>
  <c r="DA261" i="4"/>
  <c r="BQ261" i="4"/>
  <c r="DY261" i="4"/>
  <c r="BI261" i="4"/>
  <c r="CI261" i="4"/>
  <c r="BN259" i="4" l="1"/>
  <c r="BM260" i="4"/>
  <c r="BN260" i="4" s="1"/>
  <c r="BG263" i="4"/>
  <c r="BH263" i="4"/>
  <c r="BF264" i="4"/>
  <c r="CD261" i="4"/>
  <c r="CE261" i="4" s="1"/>
  <c r="CF261" i="4" s="1"/>
  <c r="BL261" i="4"/>
  <c r="CV261" i="4"/>
  <c r="CW261" i="4" s="1"/>
  <c r="CX261" i="4" s="1"/>
  <c r="BR261" i="4"/>
  <c r="BS261" i="4" s="1"/>
  <c r="BT261" i="4" s="1"/>
  <c r="DB261" i="4"/>
  <c r="DC261" i="4" s="1"/>
  <c r="DD261" i="4" s="1"/>
  <c r="BX261" i="4"/>
  <c r="BY261" i="4" s="1"/>
  <c r="BZ261" i="4" s="1"/>
  <c r="DT261" i="4"/>
  <c r="DU261" i="4" s="1"/>
  <c r="DV261" i="4" s="1"/>
  <c r="CJ261" i="4"/>
  <c r="CK261" i="4" s="1"/>
  <c r="CL261" i="4" s="1"/>
  <c r="DN261" i="4"/>
  <c r="DO261" i="4" s="1"/>
  <c r="DP261" i="4" s="1"/>
  <c r="CP261" i="4"/>
  <c r="CQ261" i="4" s="1"/>
  <c r="CR261" i="4" s="1"/>
  <c r="DZ261" i="4"/>
  <c r="EA261" i="4" s="1"/>
  <c r="EB261" i="4" s="1"/>
  <c r="DH261" i="4"/>
  <c r="DI261" i="4" s="1"/>
  <c r="DJ261" i="4" s="1"/>
  <c r="BQ262" i="4"/>
  <c r="DY262" i="4"/>
  <c r="CI262" i="4"/>
  <c r="BI262" i="4"/>
  <c r="DM262" i="4"/>
  <c r="BW262" i="4"/>
  <c r="CO262" i="4"/>
  <c r="DS262" i="4"/>
  <c r="DA262" i="4"/>
  <c r="DG262" i="4"/>
  <c r="CC262" i="4"/>
  <c r="CU262" i="4"/>
  <c r="BK262" i="4"/>
  <c r="BE265" i="4"/>
  <c r="BM261" i="4" l="1"/>
  <c r="BN261" i="4" s="1"/>
  <c r="BG264" i="4"/>
  <c r="BH264" i="4"/>
  <c r="BF265" i="4"/>
  <c r="CO263" i="4"/>
  <c r="CU263" i="4"/>
  <c r="DA263" i="4"/>
  <c r="BQ263" i="4"/>
  <c r="DS263" i="4"/>
  <c r="CC263" i="4"/>
  <c r="DY263" i="4"/>
  <c r="DM263" i="4"/>
  <c r="CI263" i="4"/>
  <c r="DG263" i="4"/>
  <c r="BW263" i="4"/>
  <c r="BK263" i="4"/>
  <c r="BI263" i="4"/>
  <c r="CP262" i="4"/>
  <c r="CQ262" i="4" s="1"/>
  <c r="CR262" i="4" s="1"/>
  <c r="CJ262" i="4"/>
  <c r="CK262" i="4" s="1"/>
  <c r="CL262" i="4" s="1"/>
  <c r="DT262" i="4"/>
  <c r="DU262" i="4" s="1"/>
  <c r="DV262" i="4" s="1"/>
  <c r="DN262" i="4"/>
  <c r="DO262" i="4" s="1"/>
  <c r="DP262" i="4" s="1"/>
  <c r="CD262" i="4"/>
  <c r="CE262" i="4" s="1"/>
  <c r="CF262" i="4" s="1"/>
  <c r="DH262" i="4"/>
  <c r="DI262" i="4" s="1"/>
  <c r="DJ262" i="4" s="1"/>
  <c r="BX262" i="4"/>
  <c r="BY262" i="4" s="1"/>
  <c r="BZ262" i="4" s="1"/>
  <c r="BR262" i="4"/>
  <c r="BS262" i="4" s="1"/>
  <c r="BT262" i="4" s="1"/>
  <c r="DZ262" i="4"/>
  <c r="EA262" i="4" s="1"/>
  <c r="EB262" i="4" s="1"/>
  <c r="DB262" i="4"/>
  <c r="DC262" i="4" s="1"/>
  <c r="DD262" i="4" s="1"/>
  <c r="CV262" i="4"/>
  <c r="CW262" i="4" s="1"/>
  <c r="CX262" i="4" s="1"/>
  <c r="BL262" i="4"/>
  <c r="BE266" i="4"/>
  <c r="BM262" i="4" l="1"/>
  <c r="BN262" i="4" s="1"/>
  <c r="BG265" i="4"/>
  <c r="BH265" i="4"/>
  <c r="BF266" i="4"/>
  <c r="DT263" i="4"/>
  <c r="DU263" i="4" s="1"/>
  <c r="DV263" i="4" s="1"/>
  <c r="DN263" i="4"/>
  <c r="DO263" i="4" s="1"/>
  <c r="DP263" i="4" s="1"/>
  <c r="DZ263" i="4"/>
  <c r="EA263" i="4" s="1"/>
  <c r="EB263" i="4" s="1"/>
  <c r="DH263" i="4"/>
  <c r="DI263" i="4" s="1"/>
  <c r="DJ263" i="4" s="1"/>
  <c r="CV263" i="4"/>
  <c r="CW263" i="4" s="1"/>
  <c r="CX263" i="4" s="1"/>
  <c r="CD263" i="4"/>
  <c r="CE263" i="4" s="1"/>
  <c r="CF263" i="4" s="1"/>
  <c r="BX263" i="4"/>
  <c r="BY263" i="4" s="1"/>
  <c r="BZ263" i="4" s="1"/>
  <c r="BL263" i="4"/>
  <c r="BR263" i="4"/>
  <c r="BS263" i="4" s="1"/>
  <c r="BT263" i="4" s="1"/>
  <c r="CJ263" i="4"/>
  <c r="CK263" i="4" s="1"/>
  <c r="CL263" i="4" s="1"/>
  <c r="CP263" i="4"/>
  <c r="CQ263" i="4" s="1"/>
  <c r="CR263" i="4" s="1"/>
  <c r="DB263" i="4"/>
  <c r="DC263" i="4" s="1"/>
  <c r="DD263" i="4" s="1"/>
  <c r="CU264" i="4"/>
  <c r="BW264" i="4"/>
  <c r="BI264" i="4"/>
  <c r="CI264" i="4"/>
  <c r="DS264" i="4"/>
  <c r="DM264" i="4"/>
  <c r="CO264" i="4"/>
  <c r="BQ264" i="4"/>
  <c r="DG264" i="4"/>
  <c r="DY264" i="4"/>
  <c r="DA264" i="4"/>
  <c r="CC264" i="4"/>
  <c r="BK264" i="4"/>
  <c r="BE267" i="4"/>
  <c r="BM263" i="4" l="1"/>
  <c r="BN263" i="4" s="1"/>
  <c r="BG266" i="4"/>
  <c r="BH266" i="4"/>
  <c r="BF267" i="4"/>
  <c r="BE268" i="4"/>
  <c r="CP264" i="4"/>
  <c r="CQ264" i="4" s="1"/>
  <c r="CR264" i="4" s="1"/>
  <c r="DN264" i="4"/>
  <c r="DO264" i="4" s="1"/>
  <c r="DP264" i="4" s="1"/>
  <c r="CV264" i="4"/>
  <c r="CW264" i="4" s="1"/>
  <c r="CX264" i="4" s="1"/>
  <c r="CD264" i="4"/>
  <c r="CE264" i="4" s="1"/>
  <c r="CF264" i="4" s="1"/>
  <c r="BR264" i="4"/>
  <c r="BS264" i="4" s="1"/>
  <c r="BT264" i="4" s="1"/>
  <c r="CJ264" i="4"/>
  <c r="CK264" i="4" s="1"/>
  <c r="CL264" i="4" s="1"/>
  <c r="DH264" i="4"/>
  <c r="DI264" i="4" s="1"/>
  <c r="DJ264" i="4" s="1"/>
  <c r="DT264" i="4"/>
  <c r="DU264" i="4" s="1"/>
  <c r="DV264" i="4" s="1"/>
  <c r="DB264" i="4"/>
  <c r="DC264" i="4" s="1"/>
  <c r="DD264" i="4" s="1"/>
  <c r="BL264" i="4"/>
  <c r="BX264" i="4"/>
  <c r="BY264" i="4" s="1"/>
  <c r="BZ264" i="4" s="1"/>
  <c r="DZ264" i="4"/>
  <c r="EA264" i="4" s="1"/>
  <c r="EB264" i="4" s="1"/>
  <c r="DY265" i="4"/>
  <c r="DS265" i="4"/>
  <c r="CO265" i="4"/>
  <c r="DA265" i="4"/>
  <c r="BW265" i="4"/>
  <c r="DM265" i="4"/>
  <c r="BI265" i="4"/>
  <c r="BQ265" i="4"/>
  <c r="CI265" i="4"/>
  <c r="BK265" i="4"/>
  <c r="CU265" i="4"/>
  <c r="DG265" i="4"/>
  <c r="CC265" i="4"/>
  <c r="BM264" i="4" l="1"/>
  <c r="BN264" i="4" s="1"/>
  <c r="BG267" i="4"/>
  <c r="BH267" i="4"/>
  <c r="BF268" i="4"/>
  <c r="DG266" i="4"/>
  <c r="BK266" i="4"/>
  <c r="DA266" i="4"/>
  <c r="CC266" i="4"/>
  <c r="BI266" i="4"/>
  <c r="CO266" i="4"/>
  <c r="BW266" i="4"/>
  <c r="DS266" i="4"/>
  <c r="BQ266" i="4"/>
  <c r="CU266" i="4"/>
  <c r="DY266" i="4"/>
  <c r="CI266" i="4"/>
  <c r="DM266" i="4"/>
  <c r="CD265" i="4"/>
  <c r="CE265" i="4" s="1"/>
  <c r="DB265" i="4"/>
  <c r="DC265" i="4" s="1"/>
  <c r="BX265" i="4"/>
  <c r="BY265" i="4" s="1"/>
  <c r="BL265" i="4"/>
  <c r="CP265" i="4"/>
  <c r="CQ265" i="4" s="1"/>
  <c r="CJ265" i="4"/>
  <c r="CK265" i="4" s="1"/>
  <c r="DH265" i="4"/>
  <c r="DI265" i="4" s="1"/>
  <c r="BR265" i="4"/>
  <c r="BS265" i="4" s="1"/>
  <c r="CV265" i="4"/>
  <c r="CW265" i="4" s="1"/>
  <c r="DN265" i="4"/>
  <c r="DO265" i="4" s="1"/>
  <c r="DZ265" i="4"/>
  <c r="EA265" i="4" s="1"/>
  <c r="DT265" i="4"/>
  <c r="DU265" i="4" s="1"/>
  <c r="BE269" i="4"/>
  <c r="BM265" i="4" l="1"/>
  <c r="BG268" i="4"/>
  <c r="BH268" i="4"/>
  <c r="BF269" i="4"/>
  <c r="DB266" i="4"/>
  <c r="DC266" i="4" s="1"/>
  <c r="DD266" i="4" s="1"/>
  <c r="DD265" i="4" s="1"/>
  <c r="CV266" i="4"/>
  <c r="CW266" i="4" s="1"/>
  <c r="CX266" i="4" s="1"/>
  <c r="CX265" i="4" s="1"/>
  <c r="CP266" i="4"/>
  <c r="CQ266" i="4" s="1"/>
  <c r="CR266" i="4" s="1"/>
  <c r="CR265" i="4" s="1"/>
  <c r="DN266" i="4"/>
  <c r="DO266" i="4" s="1"/>
  <c r="DP266" i="4" s="1"/>
  <c r="DP265" i="4" s="1"/>
  <c r="BR266" i="4"/>
  <c r="BS266" i="4" s="1"/>
  <c r="BT266" i="4" s="1"/>
  <c r="BT265" i="4" s="1"/>
  <c r="CD266" i="4"/>
  <c r="CE266" i="4" s="1"/>
  <c r="CF266" i="4" s="1"/>
  <c r="CF265" i="4" s="1"/>
  <c r="CJ266" i="4"/>
  <c r="CK266" i="4" s="1"/>
  <c r="CL266" i="4" s="1"/>
  <c r="CL265" i="4" s="1"/>
  <c r="BL266" i="4"/>
  <c r="BX266" i="4"/>
  <c r="BY266" i="4" s="1"/>
  <c r="BZ266" i="4" s="1"/>
  <c r="BZ265" i="4" s="1"/>
  <c r="DZ266" i="4"/>
  <c r="EA266" i="4" s="1"/>
  <c r="EB266" i="4" s="1"/>
  <c r="EB265" i="4" s="1"/>
  <c r="DH266" i="4"/>
  <c r="DI266" i="4" s="1"/>
  <c r="DJ266" i="4" s="1"/>
  <c r="DJ265" i="4" s="1"/>
  <c r="DT266" i="4"/>
  <c r="DU266" i="4" s="1"/>
  <c r="DV266" i="4" s="1"/>
  <c r="DV265" i="4" s="1"/>
  <c r="BE270" i="4"/>
  <c r="BI267" i="4"/>
  <c r="DG267" i="4"/>
  <c r="CI267" i="4"/>
  <c r="CC267" i="4"/>
  <c r="DS267" i="4"/>
  <c r="DY267" i="4"/>
  <c r="DA267" i="4"/>
  <c r="BW267" i="4"/>
  <c r="CO267" i="4"/>
  <c r="BK267" i="4"/>
  <c r="DM267" i="4"/>
  <c r="CU267" i="4"/>
  <c r="BQ267" i="4"/>
  <c r="BM266" i="4" l="1"/>
  <c r="BN266" i="4" s="1"/>
  <c r="BH269" i="4"/>
  <c r="BG269" i="4"/>
  <c r="BF270" i="4"/>
  <c r="DA268" i="4"/>
  <c r="DM268" i="4"/>
  <c r="CI268" i="4"/>
  <c r="BQ268" i="4"/>
  <c r="DY268" i="4"/>
  <c r="BK268" i="4"/>
  <c r="DS268" i="4"/>
  <c r="CO268" i="4"/>
  <c r="BW268" i="4"/>
  <c r="CU268" i="4"/>
  <c r="DG268" i="4"/>
  <c r="BI268" i="4"/>
  <c r="CC268" i="4"/>
  <c r="DT267" i="4"/>
  <c r="DU267" i="4" s="1"/>
  <c r="DV267" i="4" s="1"/>
  <c r="BR267" i="4"/>
  <c r="BS267" i="4" s="1"/>
  <c r="BT267" i="4" s="1"/>
  <c r="CV267" i="4"/>
  <c r="CW267" i="4" s="1"/>
  <c r="CX267" i="4" s="1"/>
  <c r="CP267" i="4"/>
  <c r="CQ267" i="4" s="1"/>
  <c r="CR267" i="4" s="1"/>
  <c r="DH267" i="4"/>
  <c r="DI267" i="4" s="1"/>
  <c r="DJ267" i="4" s="1"/>
  <c r="DN267" i="4"/>
  <c r="DO267" i="4" s="1"/>
  <c r="DP267" i="4" s="1"/>
  <c r="CJ267" i="4"/>
  <c r="CK267" i="4" s="1"/>
  <c r="CL267" i="4" s="1"/>
  <c r="CD267" i="4"/>
  <c r="CE267" i="4" s="1"/>
  <c r="CF267" i="4" s="1"/>
  <c r="BL267" i="4"/>
  <c r="BX267" i="4"/>
  <c r="BY267" i="4" s="1"/>
  <c r="BZ267" i="4" s="1"/>
  <c r="DZ267" i="4"/>
  <c r="EA267" i="4" s="1"/>
  <c r="EB267" i="4" s="1"/>
  <c r="DB267" i="4"/>
  <c r="DC267" i="4" s="1"/>
  <c r="DD267" i="4" s="1"/>
  <c r="BE271" i="4"/>
  <c r="BN265" i="4" l="1"/>
  <c r="BM267" i="4"/>
  <c r="BN267" i="4" s="1"/>
  <c r="BG270" i="4"/>
  <c r="BH270" i="4"/>
  <c r="BF271" i="4"/>
  <c r="BH271" i="4" s="1"/>
  <c r="CD268" i="4"/>
  <c r="CE268" i="4" s="1"/>
  <c r="CF268" i="4" s="1"/>
  <c r="DT268" i="4"/>
  <c r="DU268" i="4" s="1"/>
  <c r="DV268" i="4" s="1"/>
  <c r="DZ268" i="4"/>
  <c r="EA268" i="4" s="1"/>
  <c r="EB268" i="4" s="1"/>
  <c r="BR268" i="4"/>
  <c r="BS268" i="4" s="1"/>
  <c r="BT268" i="4" s="1"/>
  <c r="CV268" i="4"/>
  <c r="CW268" i="4" s="1"/>
  <c r="CX268" i="4" s="1"/>
  <c r="BL268" i="4"/>
  <c r="DH268" i="4"/>
  <c r="DI268" i="4" s="1"/>
  <c r="DJ268" i="4" s="1"/>
  <c r="CP268" i="4"/>
  <c r="CQ268" i="4" s="1"/>
  <c r="CR268" i="4" s="1"/>
  <c r="DN268" i="4"/>
  <c r="DO268" i="4" s="1"/>
  <c r="DP268" i="4" s="1"/>
  <c r="BX268" i="4"/>
  <c r="BY268" i="4" s="1"/>
  <c r="BZ268" i="4" s="1"/>
  <c r="CJ268" i="4"/>
  <c r="CK268" i="4" s="1"/>
  <c r="CL268" i="4" s="1"/>
  <c r="DB268" i="4"/>
  <c r="DC268" i="4" s="1"/>
  <c r="DD268" i="4" s="1"/>
  <c r="BE272" i="4"/>
  <c r="DM269" i="4"/>
  <c r="BK269" i="4"/>
  <c r="DG269" i="4"/>
  <c r="CU269" i="4"/>
  <c r="DA269" i="4"/>
  <c r="BW269" i="4"/>
  <c r="DS269" i="4"/>
  <c r="BQ269" i="4"/>
  <c r="DY269" i="4"/>
  <c r="BI269" i="4"/>
  <c r="CO269" i="4"/>
  <c r="CC269" i="4"/>
  <c r="CI269" i="4"/>
  <c r="BM268" i="4" l="1"/>
  <c r="BG271" i="4"/>
  <c r="BF272" i="4"/>
  <c r="CJ269" i="4"/>
  <c r="CK269" i="4" s="1"/>
  <c r="CL269" i="4" s="1"/>
  <c r="DH269" i="4"/>
  <c r="DI269" i="4" s="1"/>
  <c r="DJ269" i="4" s="1"/>
  <c r="DB269" i="4"/>
  <c r="DC269" i="4" s="1"/>
  <c r="DD269" i="4" s="1"/>
  <c r="BL269" i="4"/>
  <c r="CD269" i="4"/>
  <c r="CE269" i="4" s="1"/>
  <c r="CF269" i="4" s="1"/>
  <c r="CV269" i="4"/>
  <c r="CW269" i="4" s="1"/>
  <c r="CX269" i="4" s="1"/>
  <c r="BX269" i="4"/>
  <c r="BY269" i="4" s="1"/>
  <c r="BZ269" i="4" s="1"/>
  <c r="BR269" i="4"/>
  <c r="BS269" i="4" s="1"/>
  <c r="BT269" i="4" s="1"/>
  <c r="DZ269" i="4"/>
  <c r="EA269" i="4" s="1"/>
  <c r="EB269" i="4" s="1"/>
  <c r="CP269" i="4"/>
  <c r="CQ269" i="4" s="1"/>
  <c r="CR269" i="4" s="1"/>
  <c r="DN269" i="4"/>
  <c r="DO269" i="4" s="1"/>
  <c r="DP269" i="4" s="1"/>
  <c r="DT269" i="4"/>
  <c r="DU269" i="4" s="1"/>
  <c r="DV269" i="4" s="1"/>
  <c r="BE273" i="4"/>
  <c r="DM270" i="4"/>
  <c r="BI270" i="4"/>
  <c r="BQ270" i="4"/>
  <c r="CU270" i="4"/>
  <c r="DS270" i="4"/>
  <c r="DG270" i="4"/>
  <c r="DA270" i="4"/>
  <c r="BK270" i="4"/>
  <c r="CC270" i="4"/>
  <c r="DY270" i="4"/>
  <c r="CO270" i="4"/>
  <c r="CI270" i="4"/>
  <c r="BW270" i="4"/>
  <c r="BN268" i="4" l="1"/>
  <c r="BM269" i="4"/>
  <c r="BG272" i="4"/>
  <c r="BH272" i="4"/>
  <c r="BF273" i="4"/>
  <c r="BE274" i="4"/>
  <c r="CV270" i="4"/>
  <c r="CW270" i="4" s="1"/>
  <c r="CX270" i="4" s="1"/>
  <c r="DT270" i="4"/>
  <c r="DU270" i="4" s="1"/>
  <c r="DV270" i="4" s="1"/>
  <c r="DB270" i="4"/>
  <c r="DC270" i="4" s="1"/>
  <c r="DD270" i="4" s="1"/>
  <c r="BR270" i="4"/>
  <c r="BS270" i="4" s="1"/>
  <c r="BT270" i="4" s="1"/>
  <c r="DZ270" i="4"/>
  <c r="EA270" i="4" s="1"/>
  <c r="EB270" i="4" s="1"/>
  <c r="DN270" i="4"/>
  <c r="DO270" i="4" s="1"/>
  <c r="DP270" i="4" s="1"/>
  <c r="CD270" i="4"/>
  <c r="CE270" i="4" s="1"/>
  <c r="CF270" i="4" s="1"/>
  <c r="CJ270" i="4"/>
  <c r="CK270" i="4" s="1"/>
  <c r="CL270" i="4" s="1"/>
  <c r="DH270" i="4"/>
  <c r="DI270" i="4" s="1"/>
  <c r="DJ270" i="4" s="1"/>
  <c r="BX270" i="4"/>
  <c r="BY270" i="4" s="1"/>
  <c r="BZ270" i="4" s="1"/>
  <c r="CP270" i="4"/>
  <c r="CQ270" i="4" s="1"/>
  <c r="CR270" i="4" s="1"/>
  <c r="BL270" i="4"/>
  <c r="DA271" i="4"/>
  <c r="CU271" i="4"/>
  <c r="CC271" i="4"/>
  <c r="DY271" i="4"/>
  <c r="DS271" i="4"/>
  <c r="BW271" i="4"/>
  <c r="BI271" i="4"/>
  <c r="BQ271" i="4"/>
  <c r="DG271" i="4"/>
  <c r="CO271" i="4"/>
  <c r="CI271" i="4"/>
  <c r="BK271" i="4"/>
  <c r="DM271" i="4"/>
  <c r="BN269" i="4" l="1"/>
  <c r="BM270" i="4"/>
  <c r="BN270" i="4" s="1"/>
  <c r="BG273" i="4"/>
  <c r="BH273" i="4"/>
  <c r="BF274" i="4"/>
  <c r="BX271" i="4"/>
  <c r="BY271" i="4" s="1"/>
  <c r="BZ271" i="4" s="1"/>
  <c r="DZ271" i="4"/>
  <c r="EA271" i="4" s="1"/>
  <c r="EB271" i="4" s="1"/>
  <c r="CJ271" i="4"/>
  <c r="CK271" i="4" s="1"/>
  <c r="CL271" i="4" s="1"/>
  <c r="BR271" i="4"/>
  <c r="BS271" i="4" s="1"/>
  <c r="BT271" i="4" s="1"/>
  <c r="CP271" i="4"/>
  <c r="CQ271" i="4" s="1"/>
  <c r="CR271" i="4" s="1"/>
  <c r="CV271" i="4"/>
  <c r="CW271" i="4" s="1"/>
  <c r="CX271" i="4" s="1"/>
  <c r="DN271" i="4"/>
  <c r="DO271" i="4" s="1"/>
  <c r="DP271" i="4" s="1"/>
  <c r="CD271" i="4"/>
  <c r="CE271" i="4" s="1"/>
  <c r="CF271" i="4" s="1"/>
  <c r="DH271" i="4"/>
  <c r="DI271" i="4" s="1"/>
  <c r="DJ271" i="4" s="1"/>
  <c r="DB271" i="4"/>
  <c r="DC271" i="4" s="1"/>
  <c r="DD271" i="4" s="1"/>
  <c r="DT271" i="4"/>
  <c r="DU271" i="4" s="1"/>
  <c r="DV271" i="4" s="1"/>
  <c r="BL271" i="4"/>
  <c r="BE275" i="4"/>
  <c r="DY272" i="4"/>
  <c r="CU272" i="4"/>
  <c r="BQ272" i="4"/>
  <c r="BW272" i="4"/>
  <c r="DM272" i="4"/>
  <c r="DA272" i="4"/>
  <c r="CC272" i="4"/>
  <c r="BK272" i="4"/>
  <c r="DG272" i="4"/>
  <c r="DS272" i="4"/>
  <c r="CO272" i="4"/>
  <c r="BI272" i="4"/>
  <c r="CI272" i="4"/>
  <c r="BM271" i="4" l="1"/>
  <c r="BN271" i="4" s="1"/>
  <c r="BH274" i="4"/>
  <c r="BG274" i="4"/>
  <c r="BF275" i="4"/>
  <c r="BW273" i="4"/>
  <c r="CI273" i="4"/>
  <c r="BK273" i="4"/>
  <c r="CC273" i="4"/>
  <c r="DM273" i="4"/>
  <c r="DG273" i="4"/>
  <c r="DA273" i="4"/>
  <c r="CO273" i="4"/>
  <c r="BQ273" i="4"/>
  <c r="DY273" i="4"/>
  <c r="DS273" i="4"/>
  <c r="CU273" i="4"/>
  <c r="BI273" i="4"/>
  <c r="CJ272" i="4"/>
  <c r="CK272" i="4" s="1"/>
  <c r="CL272" i="4" s="1"/>
  <c r="DT272" i="4"/>
  <c r="DU272" i="4" s="1"/>
  <c r="DV272" i="4" s="1"/>
  <c r="BL272" i="4"/>
  <c r="DN272" i="4"/>
  <c r="DO272" i="4" s="1"/>
  <c r="DP272" i="4" s="1"/>
  <c r="CP272" i="4"/>
  <c r="CQ272" i="4" s="1"/>
  <c r="CR272" i="4" s="1"/>
  <c r="CV272" i="4"/>
  <c r="CW272" i="4" s="1"/>
  <c r="CX272" i="4" s="1"/>
  <c r="BR272" i="4"/>
  <c r="BS272" i="4" s="1"/>
  <c r="BT272" i="4" s="1"/>
  <c r="DH272" i="4"/>
  <c r="DI272" i="4" s="1"/>
  <c r="DJ272" i="4" s="1"/>
  <c r="CD272" i="4"/>
  <c r="CE272" i="4" s="1"/>
  <c r="CF272" i="4" s="1"/>
  <c r="DZ272" i="4"/>
  <c r="EA272" i="4" s="1"/>
  <c r="EB272" i="4" s="1"/>
  <c r="DB272" i="4"/>
  <c r="DC272" i="4" s="1"/>
  <c r="DD272" i="4" s="1"/>
  <c r="BX272" i="4"/>
  <c r="BY272" i="4" s="1"/>
  <c r="BZ272" i="4" s="1"/>
  <c r="BE276" i="4"/>
  <c r="BM272" i="4" l="1"/>
  <c r="BG275" i="4"/>
  <c r="BH275" i="4"/>
  <c r="BF276" i="4"/>
  <c r="BE277" i="4"/>
  <c r="DS274" i="4"/>
  <c r="DY274" i="4"/>
  <c r="BI274" i="4"/>
  <c r="CU274" i="4"/>
  <c r="DG274" i="4"/>
  <c r="BQ274" i="4"/>
  <c r="CO274" i="4"/>
  <c r="BK274" i="4"/>
  <c r="CI274" i="4"/>
  <c r="DA274" i="4"/>
  <c r="BW274" i="4"/>
  <c r="CC274" i="4"/>
  <c r="DM274" i="4"/>
  <c r="BX273" i="4"/>
  <c r="BY273" i="4" s="1"/>
  <c r="BZ273" i="4" s="1"/>
  <c r="CJ273" i="4"/>
  <c r="CK273" i="4" s="1"/>
  <c r="CL273" i="4" s="1"/>
  <c r="CD273" i="4"/>
  <c r="CE273" i="4" s="1"/>
  <c r="CF273" i="4" s="1"/>
  <c r="DZ273" i="4"/>
  <c r="EA273" i="4" s="1"/>
  <c r="EB273" i="4" s="1"/>
  <c r="BR273" i="4"/>
  <c r="BS273" i="4" s="1"/>
  <c r="BT273" i="4" s="1"/>
  <c r="CV273" i="4"/>
  <c r="CW273" i="4" s="1"/>
  <c r="CX273" i="4" s="1"/>
  <c r="DH273" i="4"/>
  <c r="DI273" i="4" s="1"/>
  <c r="DJ273" i="4" s="1"/>
  <c r="DB273" i="4"/>
  <c r="DC273" i="4" s="1"/>
  <c r="DD273" i="4" s="1"/>
  <c r="DT273" i="4"/>
  <c r="DU273" i="4" s="1"/>
  <c r="DV273" i="4" s="1"/>
  <c r="CP273" i="4"/>
  <c r="CQ273" i="4" s="1"/>
  <c r="CR273" i="4" s="1"/>
  <c r="BL273" i="4"/>
  <c r="DN273" i="4"/>
  <c r="DO273" i="4" s="1"/>
  <c r="DP273" i="4" s="1"/>
  <c r="BN272" i="4" l="1"/>
  <c r="BM273" i="4"/>
  <c r="BG276" i="4"/>
  <c r="BH276" i="4"/>
  <c r="BF277" i="4"/>
  <c r="BH277" i="4" s="1"/>
  <c r="BI275" i="4"/>
  <c r="CU275" i="4"/>
  <c r="CO275" i="4"/>
  <c r="DM275" i="4"/>
  <c r="DS275" i="4"/>
  <c r="CI275" i="4"/>
  <c r="BQ275" i="4"/>
  <c r="DY275" i="4"/>
  <c r="BW275" i="4"/>
  <c r="DA275" i="4"/>
  <c r="CC275" i="4"/>
  <c r="DG275" i="4"/>
  <c r="BK275" i="4"/>
  <c r="DH274" i="4"/>
  <c r="DI274" i="4" s="1"/>
  <c r="DJ274" i="4" s="1"/>
  <c r="CD274" i="4"/>
  <c r="CE274" i="4" s="1"/>
  <c r="CF274" i="4" s="1"/>
  <c r="BL274" i="4"/>
  <c r="BR274" i="4"/>
  <c r="BS274" i="4" s="1"/>
  <c r="BT274" i="4" s="1"/>
  <c r="DN274" i="4"/>
  <c r="DO274" i="4" s="1"/>
  <c r="DP274" i="4" s="1"/>
  <c r="CV274" i="4"/>
  <c r="CW274" i="4" s="1"/>
  <c r="CX274" i="4" s="1"/>
  <c r="BX274" i="4"/>
  <c r="BY274" i="4" s="1"/>
  <c r="BZ274" i="4" s="1"/>
  <c r="DB274" i="4"/>
  <c r="DC274" i="4" s="1"/>
  <c r="DD274" i="4" s="1"/>
  <c r="DZ274" i="4"/>
  <c r="EA274" i="4" s="1"/>
  <c r="EB274" i="4" s="1"/>
  <c r="CP274" i="4"/>
  <c r="CQ274" i="4" s="1"/>
  <c r="CR274" i="4" s="1"/>
  <c r="DT274" i="4"/>
  <c r="DU274" i="4" s="1"/>
  <c r="DV274" i="4" s="1"/>
  <c r="CJ274" i="4"/>
  <c r="CK274" i="4" s="1"/>
  <c r="CL274" i="4" s="1"/>
  <c r="BE278" i="4"/>
  <c r="BN273" i="4" l="1"/>
  <c r="BM274" i="4"/>
  <c r="BG277" i="4"/>
  <c r="BF278" i="4"/>
  <c r="BE279" i="4"/>
  <c r="CU276" i="4"/>
  <c r="CI276" i="4"/>
  <c r="BK276" i="4"/>
  <c r="DM276" i="4"/>
  <c r="CO276" i="4"/>
  <c r="BI276" i="4"/>
  <c r="DA276" i="4"/>
  <c r="BQ276" i="4"/>
  <c r="CC276" i="4"/>
  <c r="DG276" i="4"/>
  <c r="DY276" i="4"/>
  <c r="BW276" i="4"/>
  <c r="DS276" i="4"/>
  <c r="DB275" i="4"/>
  <c r="DC275" i="4" s="1"/>
  <c r="DD275" i="4" s="1"/>
  <c r="DN275" i="4"/>
  <c r="DO275" i="4" s="1"/>
  <c r="DP275" i="4" s="1"/>
  <c r="BL275" i="4"/>
  <c r="CJ275" i="4"/>
  <c r="CK275" i="4" s="1"/>
  <c r="CL275" i="4" s="1"/>
  <c r="BR275" i="4"/>
  <c r="BS275" i="4" s="1"/>
  <c r="BT275" i="4" s="1"/>
  <c r="DH275" i="4"/>
  <c r="DI275" i="4" s="1"/>
  <c r="DJ275" i="4" s="1"/>
  <c r="BX275" i="4"/>
  <c r="BY275" i="4" s="1"/>
  <c r="BZ275" i="4" s="1"/>
  <c r="DZ275" i="4"/>
  <c r="EA275" i="4" s="1"/>
  <c r="EB275" i="4" s="1"/>
  <c r="CV275" i="4"/>
  <c r="CW275" i="4" s="1"/>
  <c r="CX275" i="4" s="1"/>
  <c r="CD275" i="4"/>
  <c r="CE275" i="4" s="1"/>
  <c r="CF275" i="4" s="1"/>
  <c r="DT275" i="4"/>
  <c r="DU275" i="4" s="1"/>
  <c r="DV275" i="4" s="1"/>
  <c r="CP275" i="4"/>
  <c r="CQ275" i="4" s="1"/>
  <c r="CR275" i="4" s="1"/>
  <c r="BN274" i="4" l="1"/>
  <c r="BM275" i="4"/>
  <c r="BN275" i="4" s="1"/>
  <c r="BH278" i="4"/>
  <c r="BG278" i="4"/>
  <c r="BF279" i="4"/>
  <c r="BX276" i="4"/>
  <c r="BY276" i="4" s="1"/>
  <c r="BZ276" i="4" s="1"/>
  <c r="BL276" i="4"/>
  <c r="CV276" i="4"/>
  <c r="CW276" i="4" s="1"/>
  <c r="CX276" i="4" s="1"/>
  <c r="DZ276" i="4"/>
  <c r="EA276" i="4" s="1"/>
  <c r="EB276" i="4" s="1"/>
  <c r="BR276" i="4"/>
  <c r="BS276" i="4" s="1"/>
  <c r="BT276" i="4" s="1"/>
  <c r="DT276" i="4"/>
  <c r="DU276" i="4" s="1"/>
  <c r="DV276" i="4" s="1"/>
  <c r="DB276" i="4"/>
  <c r="DC276" i="4" s="1"/>
  <c r="DD276" i="4" s="1"/>
  <c r="CJ276" i="4"/>
  <c r="CK276" i="4" s="1"/>
  <c r="CL276" i="4" s="1"/>
  <c r="CP276" i="4"/>
  <c r="CQ276" i="4" s="1"/>
  <c r="CR276" i="4" s="1"/>
  <c r="DH276" i="4"/>
  <c r="DI276" i="4" s="1"/>
  <c r="DJ276" i="4" s="1"/>
  <c r="DN276" i="4"/>
  <c r="DO276" i="4" s="1"/>
  <c r="DP276" i="4" s="1"/>
  <c r="CD276" i="4"/>
  <c r="CE276" i="4" s="1"/>
  <c r="CF276" i="4" s="1"/>
  <c r="BE280" i="4"/>
  <c r="DM277" i="4"/>
  <c r="BI277" i="4"/>
  <c r="CC277" i="4"/>
  <c r="DY277" i="4"/>
  <c r="BQ277" i="4"/>
  <c r="DA277" i="4"/>
  <c r="DS277" i="4"/>
  <c r="DG277" i="4"/>
  <c r="CO277" i="4"/>
  <c r="CU277" i="4"/>
  <c r="CI277" i="4"/>
  <c r="BW277" i="4"/>
  <c r="BK277" i="4"/>
  <c r="BM276" i="4" l="1"/>
  <c r="BN276" i="4" s="1"/>
  <c r="BG279" i="4"/>
  <c r="BH279" i="4"/>
  <c r="BF280" i="4"/>
  <c r="CJ277" i="4"/>
  <c r="CK277" i="4" s="1"/>
  <c r="DZ277" i="4"/>
  <c r="EA277" i="4" s="1"/>
  <c r="DT277" i="4"/>
  <c r="DU277" i="4" s="1"/>
  <c r="CP277" i="4"/>
  <c r="CQ277" i="4" s="1"/>
  <c r="DH277" i="4"/>
  <c r="DI277" i="4" s="1"/>
  <c r="BR277" i="4"/>
  <c r="BS277" i="4" s="1"/>
  <c r="BL277" i="4"/>
  <c r="DN277" i="4"/>
  <c r="DO277" i="4" s="1"/>
  <c r="CV277" i="4"/>
  <c r="CW277" i="4" s="1"/>
  <c r="CD277" i="4"/>
  <c r="CE277" i="4" s="1"/>
  <c r="BX277" i="4"/>
  <c r="BY277" i="4" s="1"/>
  <c r="DB277" i="4"/>
  <c r="DC277" i="4" s="1"/>
  <c r="BK278" i="4"/>
  <c r="DS278" i="4"/>
  <c r="BI278" i="4"/>
  <c r="CI278" i="4"/>
  <c r="DY278" i="4"/>
  <c r="CO278" i="4"/>
  <c r="DG278" i="4"/>
  <c r="BW278" i="4"/>
  <c r="DM278" i="4"/>
  <c r="BQ278" i="4"/>
  <c r="CC278" i="4"/>
  <c r="CU278" i="4"/>
  <c r="DA278" i="4"/>
  <c r="BE281" i="4"/>
  <c r="BM277" i="4" l="1"/>
  <c r="BG280" i="4"/>
  <c r="BH280" i="4"/>
  <c r="BF281" i="4"/>
  <c r="BE282" i="4"/>
  <c r="BR278" i="4"/>
  <c r="BS278" i="4" s="1"/>
  <c r="BT278" i="4" s="1"/>
  <c r="BT277" i="4" s="1"/>
  <c r="BX278" i="4"/>
  <c r="BY278" i="4" s="1"/>
  <c r="BZ278" i="4" s="1"/>
  <c r="BZ277" i="4" s="1"/>
  <c r="DZ278" i="4"/>
  <c r="EA278" i="4" s="1"/>
  <c r="EB278" i="4" s="1"/>
  <c r="EB277" i="4" s="1"/>
  <c r="BL278" i="4"/>
  <c r="DN278" i="4"/>
  <c r="DO278" i="4" s="1"/>
  <c r="DP278" i="4" s="1"/>
  <c r="DP277" i="4" s="1"/>
  <c r="DT278" i="4"/>
  <c r="DU278" i="4" s="1"/>
  <c r="DV278" i="4" s="1"/>
  <c r="DV277" i="4" s="1"/>
  <c r="CD278" i="4"/>
  <c r="CE278" i="4" s="1"/>
  <c r="CF278" i="4" s="1"/>
  <c r="CF277" i="4" s="1"/>
  <c r="CV278" i="4"/>
  <c r="CW278" i="4" s="1"/>
  <c r="CX278" i="4" s="1"/>
  <c r="CX277" i="4" s="1"/>
  <c r="DB278" i="4"/>
  <c r="DC278" i="4" s="1"/>
  <c r="DD278" i="4" s="1"/>
  <c r="DD277" i="4" s="1"/>
  <c r="DH278" i="4"/>
  <c r="DI278" i="4" s="1"/>
  <c r="DJ278" i="4" s="1"/>
  <c r="DJ277" i="4" s="1"/>
  <c r="CP278" i="4"/>
  <c r="CQ278" i="4" s="1"/>
  <c r="CR278" i="4" s="1"/>
  <c r="CR277" i="4" s="1"/>
  <c r="CJ278" i="4"/>
  <c r="CK278" i="4" s="1"/>
  <c r="CL278" i="4" s="1"/>
  <c r="CL277" i="4" s="1"/>
  <c r="BW279" i="4"/>
  <c r="DS279" i="4"/>
  <c r="DG279" i="4"/>
  <c r="BK279" i="4"/>
  <c r="BI279" i="4"/>
  <c r="DM279" i="4"/>
  <c r="DA279" i="4"/>
  <c r="BQ279" i="4"/>
  <c r="CO279" i="4"/>
  <c r="CI279" i="4"/>
  <c r="DY279" i="4"/>
  <c r="CC279" i="4"/>
  <c r="CU279" i="4"/>
  <c r="BM278" i="4" l="1"/>
  <c r="BN278" i="4" s="1"/>
  <c r="BG281" i="4"/>
  <c r="BH281" i="4"/>
  <c r="BF282" i="4"/>
  <c r="BL279" i="4"/>
  <c r="DN279" i="4"/>
  <c r="DO279" i="4" s="1"/>
  <c r="DP279" i="4" s="1"/>
  <c r="BR279" i="4"/>
  <c r="BS279" i="4" s="1"/>
  <c r="BT279" i="4" s="1"/>
  <c r="DH279" i="4"/>
  <c r="DI279" i="4" s="1"/>
  <c r="DJ279" i="4" s="1"/>
  <c r="CD279" i="4"/>
  <c r="CE279" i="4" s="1"/>
  <c r="CF279" i="4" s="1"/>
  <c r="BX279" i="4"/>
  <c r="BY279" i="4" s="1"/>
  <c r="BZ279" i="4" s="1"/>
  <c r="CV279" i="4"/>
  <c r="CW279" i="4" s="1"/>
  <c r="CX279" i="4" s="1"/>
  <c r="DT279" i="4"/>
  <c r="DU279" i="4" s="1"/>
  <c r="DV279" i="4" s="1"/>
  <c r="CJ279" i="4"/>
  <c r="CK279" i="4" s="1"/>
  <c r="CL279" i="4" s="1"/>
  <c r="CP279" i="4"/>
  <c r="CQ279" i="4" s="1"/>
  <c r="CR279" i="4" s="1"/>
  <c r="DZ279" i="4"/>
  <c r="EA279" i="4" s="1"/>
  <c r="EB279" i="4" s="1"/>
  <c r="DB279" i="4"/>
  <c r="DC279" i="4" s="1"/>
  <c r="DD279" i="4" s="1"/>
  <c r="BW280" i="4"/>
  <c r="BI280" i="4"/>
  <c r="DG280" i="4"/>
  <c r="DA280" i="4"/>
  <c r="DS280" i="4"/>
  <c r="CC280" i="4"/>
  <c r="CU280" i="4"/>
  <c r="BK280" i="4"/>
  <c r="DM280" i="4"/>
  <c r="CO280" i="4"/>
  <c r="BQ280" i="4"/>
  <c r="CI280" i="4"/>
  <c r="DY280" i="4"/>
  <c r="BE283" i="4"/>
  <c r="BN277" i="4" l="1"/>
  <c r="BM279" i="4"/>
  <c r="BN279" i="4" s="1"/>
  <c r="BG282" i="4"/>
  <c r="BH282" i="4"/>
  <c r="BF283" i="4"/>
  <c r="BE284" i="4"/>
  <c r="CU281" i="4"/>
  <c r="CC281" i="4"/>
  <c r="CI281" i="4"/>
  <c r="BW281" i="4"/>
  <c r="BK281" i="4"/>
  <c r="DM281" i="4"/>
  <c r="DS281" i="4"/>
  <c r="DY281" i="4"/>
  <c r="BI281" i="4"/>
  <c r="BQ281" i="4"/>
  <c r="DA281" i="4"/>
  <c r="DG281" i="4"/>
  <c r="CO281" i="4"/>
  <c r="BX280" i="4"/>
  <c r="BY280" i="4" s="1"/>
  <c r="BZ280" i="4" s="1"/>
  <c r="CJ280" i="4"/>
  <c r="CK280" i="4" s="1"/>
  <c r="CL280" i="4" s="1"/>
  <c r="BR280" i="4"/>
  <c r="BS280" i="4" s="1"/>
  <c r="BT280" i="4" s="1"/>
  <c r="DN280" i="4"/>
  <c r="DO280" i="4" s="1"/>
  <c r="DP280" i="4" s="1"/>
  <c r="DZ280" i="4"/>
  <c r="EA280" i="4" s="1"/>
  <c r="EB280" i="4" s="1"/>
  <c r="DB280" i="4"/>
  <c r="DC280" i="4" s="1"/>
  <c r="DD280" i="4" s="1"/>
  <c r="CP280" i="4"/>
  <c r="CQ280" i="4" s="1"/>
  <c r="CR280" i="4" s="1"/>
  <c r="DT280" i="4"/>
  <c r="DU280" i="4" s="1"/>
  <c r="DV280" i="4" s="1"/>
  <c r="CD280" i="4"/>
  <c r="CE280" i="4" s="1"/>
  <c r="CF280" i="4" s="1"/>
  <c r="CV280" i="4"/>
  <c r="CW280" i="4" s="1"/>
  <c r="CX280" i="4" s="1"/>
  <c r="DH280" i="4"/>
  <c r="DI280" i="4" s="1"/>
  <c r="DJ280" i="4" s="1"/>
  <c r="BL280" i="4"/>
  <c r="BM280" i="4" l="1"/>
  <c r="BG283" i="4"/>
  <c r="BH283" i="4"/>
  <c r="BF284" i="4"/>
  <c r="BE285" i="4"/>
  <c r="DB281" i="4"/>
  <c r="DC281" i="4" s="1"/>
  <c r="DD281" i="4" s="1"/>
  <c r="DN281" i="4"/>
  <c r="DO281" i="4" s="1"/>
  <c r="DP281" i="4" s="1"/>
  <c r="BL281" i="4"/>
  <c r="BX281" i="4"/>
  <c r="BY281" i="4" s="1"/>
  <c r="BZ281" i="4" s="1"/>
  <c r="DT281" i="4"/>
  <c r="DU281" i="4" s="1"/>
  <c r="DV281" i="4" s="1"/>
  <c r="CP281" i="4"/>
  <c r="CQ281" i="4" s="1"/>
  <c r="CR281" i="4" s="1"/>
  <c r="DH281" i="4"/>
  <c r="DI281" i="4" s="1"/>
  <c r="DJ281" i="4" s="1"/>
  <c r="DZ281" i="4"/>
  <c r="EA281" i="4" s="1"/>
  <c r="EB281" i="4" s="1"/>
  <c r="CD281" i="4"/>
  <c r="CE281" i="4" s="1"/>
  <c r="CF281" i="4" s="1"/>
  <c r="CV281" i="4"/>
  <c r="CW281" i="4" s="1"/>
  <c r="CX281" i="4" s="1"/>
  <c r="BR281" i="4"/>
  <c r="BS281" i="4" s="1"/>
  <c r="BT281" i="4" s="1"/>
  <c r="CJ281" i="4"/>
  <c r="CK281" i="4" s="1"/>
  <c r="CL281" i="4" s="1"/>
  <c r="BI282" i="4"/>
  <c r="DY282" i="4"/>
  <c r="DM282" i="4"/>
  <c r="CC282" i="4"/>
  <c r="BW282" i="4"/>
  <c r="CO282" i="4"/>
  <c r="DG282" i="4"/>
  <c r="DA282" i="4"/>
  <c r="CI282" i="4"/>
  <c r="BQ282" i="4"/>
  <c r="CU282" i="4"/>
  <c r="DS282" i="4"/>
  <c r="BK282" i="4"/>
  <c r="BN280" i="4" l="1"/>
  <c r="BM281" i="4"/>
  <c r="BN281" i="4" s="1"/>
  <c r="BG284" i="4"/>
  <c r="BH284" i="4"/>
  <c r="BF285" i="4"/>
  <c r="DT282" i="4"/>
  <c r="DU282" i="4" s="1"/>
  <c r="DV282" i="4" s="1"/>
  <c r="DB282" i="4"/>
  <c r="DC282" i="4" s="1"/>
  <c r="DD282" i="4" s="1"/>
  <c r="BX282" i="4"/>
  <c r="BY282" i="4" s="1"/>
  <c r="BZ282" i="4" s="1"/>
  <c r="BL282" i="4"/>
  <c r="CV282" i="4"/>
  <c r="CW282" i="4" s="1"/>
  <c r="CX282" i="4" s="1"/>
  <c r="CJ282" i="4"/>
  <c r="CK282" i="4" s="1"/>
  <c r="CL282" i="4" s="1"/>
  <c r="DH282" i="4"/>
  <c r="DI282" i="4" s="1"/>
  <c r="DJ282" i="4" s="1"/>
  <c r="DZ282" i="4"/>
  <c r="EA282" i="4" s="1"/>
  <c r="EB282" i="4" s="1"/>
  <c r="BR282" i="4"/>
  <c r="BS282" i="4" s="1"/>
  <c r="BT282" i="4" s="1"/>
  <c r="DN282" i="4"/>
  <c r="DO282" i="4" s="1"/>
  <c r="DP282" i="4" s="1"/>
  <c r="CD282" i="4"/>
  <c r="CE282" i="4" s="1"/>
  <c r="CF282" i="4" s="1"/>
  <c r="CP282" i="4"/>
  <c r="CQ282" i="4" s="1"/>
  <c r="CR282" i="4" s="1"/>
  <c r="CU283" i="4"/>
  <c r="DY283" i="4"/>
  <c r="BK283" i="4"/>
  <c r="BQ283" i="4"/>
  <c r="CC283" i="4"/>
  <c r="DG283" i="4"/>
  <c r="CI283" i="4"/>
  <c r="BW283" i="4"/>
  <c r="DM283" i="4"/>
  <c r="CO283" i="4"/>
  <c r="BI283" i="4"/>
  <c r="DA283" i="4"/>
  <c r="DS283" i="4"/>
  <c r="BE286" i="4"/>
  <c r="BM282" i="4" l="1"/>
  <c r="BG285" i="4"/>
  <c r="BH285" i="4"/>
  <c r="BF286" i="4"/>
  <c r="BE287" i="4"/>
  <c r="DG284" i="4"/>
  <c r="CC284" i="4"/>
  <c r="BQ284" i="4"/>
  <c r="DS284" i="4"/>
  <c r="BW284" i="4"/>
  <c r="CI284" i="4"/>
  <c r="CU284" i="4"/>
  <c r="DA284" i="4"/>
  <c r="DY284" i="4"/>
  <c r="DM284" i="4"/>
  <c r="CO284" i="4"/>
  <c r="BI284" i="4"/>
  <c r="BK284" i="4"/>
  <c r="DB283" i="4"/>
  <c r="DC283" i="4" s="1"/>
  <c r="DD283" i="4" s="1"/>
  <c r="DT283" i="4"/>
  <c r="DU283" i="4" s="1"/>
  <c r="DV283" i="4" s="1"/>
  <c r="DZ283" i="4"/>
  <c r="EA283" i="4" s="1"/>
  <c r="EB283" i="4" s="1"/>
  <c r="CV283" i="4"/>
  <c r="CW283" i="4" s="1"/>
  <c r="CX283" i="4" s="1"/>
  <c r="DH283" i="4"/>
  <c r="DI283" i="4" s="1"/>
  <c r="DJ283" i="4" s="1"/>
  <c r="BR283" i="4"/>
  <c r="BS283" i="4" s="1"/>
  <c r="BT283" i="4" s="1"/>
  <c r="CJ283" i="4"/>
  <c r="CK283" i="4" s="1"/>
  <c r="CL283" i="4" s="1"/>
  <c r="DN283" i="4"/>
  <c r="DO283" i="4" s="1"/>
  <c r="DP283" i="4" s="1"/>
  <c r="CD283" i="4"/>
  <c r="CE283" i="4" s="1"/>
  <c r="CF283" i="4" s="1"/>
  <c r="BX283" i="4"/>
  <c r="BY283" i="4" s="1"/>
  <c r="BZ283" i="4" s="1"/>
  <c r="CP283" i="4"/>
  <c r="CQ283" i="4" s="1"/>
  <c r="CR283" i="4" s="1"/>
  <c r="BL283" i="4"/>
  <c r="BN282" i="4" l="1"/>
  <c r="BM283" i="4"/>
  <c r="BN283" i="4" s="1"/>
  <c r="BG286" i="4"/>
  <c r="BH286" i="4"/>
  <c r="BF287" i="4"/>
  <c r="DZ284" i="4"/>
  <c r="EA284" i="4" s="1"/>
  <c r="EB284" i="4" s="1"/>
  <c r="CJ284" i="4"/>
  <c r="CK284" i="4" s="1"/>
  <c r="CL284" i="4" s="1"/>
  <c r="CV284" i="4"/>
  <c r="CW284" i="4" s="1"/>
  <c r="CX284" i="4" s="1"/>
  <c r="BX284" i="4"/>
  <c r="BY284" i="4" s="1"/>
  <c r="BZ284" i="4" s="1"/>
  <c r="DT284" i="4"/>
  <c r="DU284" i="4" s="1"/>
  <c r="DV284" i="4" s="1"/>
  <c r="CP284" i="4"/>
  <c r="CQ284" i="4" s="1"/>
  <c r="CR284" i="4" s="1"/>
  <c r="BL284" i="4"/>
  <c r="DB284" i="4"/>
  <c r="DC284" i="4" s="1"/>
  <c r="DD284" i="4" s="1"/>
  <c r="BR284" i="4"/>
  <c r="BS284" i="4" s="1"/>
  <c r="BT284" i="4" s="1"/>
  <c r="DN284" i="4"/>
  <c r="DO284" i="4" s="1"/>
  <c r="DP284" i="4" s="1"/>
  <c r="CD284" i="4"/>
  <c r="CE284" i="4" s="1"/>
  <c r="CF284" i="4" s="1"/>
  <c r="DH284" i="4"/>
  <c r="DI284" i="4" s="1"/>
  <c r="DJ284" i="4" s="1"/>
  <c r="DY285" i="4"/>
  <c r="CO285" i="4"/>
  <c r="BI285" i="4"/>
  <c r="DM285" i="4"/>
  <c r="DG285" i="4"/>
  <c r="DA285" i="4"/>
  <c r="BK285" i="4"/>
  <c r="CC285" i="4"/>
  <c r="CI285" i="4"/>
  <c r="CU285" i="4"/>
  <c r="BQ285" i="4"/>
  <c r="BW285" i="4"/>
  <c r="DS285" i="4"/>
  <c r="BE288" i="4"/>
  <c r="BM284" i="4" l="1"/>
  <c r="BN284" i="4" s="1"/>
  <c r="BG287" i="4"/>
  <c r="BH287" i="4"/>
  <c r="BF288" i="4"/>
  <c r="BE289" i="4"/>
  <c r="DB285" i="4"/>
  <c r="DC285" i="4" s="1"/>
  <c r="DD285" i="4" s="1"/>
  <c r="BX285" i="4"/>
  <c r="BY285" i="4" s="1"/>
  <c r="BZ285" i="4" s="1"/>
  <c r="CV285" i="4"/>
  <c r="CW285" i="4" s="1"/>
  <c r="CX285" i="4" s="1"/>
  <c r="BL285" i="4"/>
  <c r="BR285" i="4"/>
  <c r="BS285" i="4" s="1"/>
  <c r="BT285" i="4" s="1"/>
  <c r="DZ285" i="4"/>
  <c r="EA285" i="4" s="1"/>
  <c r="EB285" i="4" s="1"/>
  <c r="DT285" i="4"/>
  <c r="DU285" i="4" s="1"/>
  <c r="DV285" i="4" s="1"/>
  <c r="CP285" i="4"/>
  <c r="CQ285" i="4" s="1"/>
  <c r="CR285" i="4" s="1"/>
  <c r="DH285" i="4"/>
  <c r="DI285" i="4" s="1"/>
  <c r="DJ285" i="4" s="1"/>
  <c r="CJ285" i="4"/>
  <c r="CK285" i="4" s="1"/>
  <c r="CL285" i="4" s="1"/>
  <c r="CD285" i="4"/>
  <c r="CE285" i="4" s="1"/>
  <c r="CF285" i="4" s="1"/>
  <c r="DN285" i="4"/>
  <c r="DO285" i="4" s="1"/>
  <c r="DP285" i="4" s="1"/>
  <c r="DS286" i="4"/>
  <c r="BI286" i="4"/>
  <c r="BK286" i="4"/>
  <c r="CC286" i="4"/>
  <c r="DG286" i="4"/>
  <c r="DM286" i="4"/>
  <c r="BQ286" i="4"/>
  <c r="DY286" i="4"/>
  <c r="DA286" i="4"/>
  <c r="CO286" i="4"/>
  <c r="BW286" i="4"/>
  <c r="CU286" i="4"/>
  <c r="CI286" i="4"/>
  <c r="BM285" i="4" l="1"/>
  <c r="BH288" i="4"/>
  <c r="BG288" i="4"/>
  <c r="BF289" i="4"/>
  <c r="BR286" i="4"/>
  <c r="BS286" i="4" s="1"/>
  <c r="BT286" i="4" s="1"/>
  <c r="DT286" i="4"/>
  <c r="DU286" i="4" s="1"/>
  <c r="DV286" i="4" s="1"/>
  <c r="DZ286" i="4"/>
  <c r="EA286" i="4" s="1"/>
  <c r="EB286" i="4" s="1"/>
  <c r="CP286" i="4"/>
  <c r="CQ286" i="4" s="1"/>
  <c r="CR286" i="4" s="1"/>
  <c r="BX286" i="4"/>
  <c r="BY286" i="4" s="1"/>
  <c r="BZ286" i="4" s="1"/>
  <c r="DB286" i="4"/>
  <c r="DC286" i="4" s="1"/>
  <c r="DD286" i="4" s="1"/>
  <c r="CV286" i="4"/>
  <c r="CW286" i="4" s="1"/>
  <c r="CX286" i="4" s="1"/>
  <c r="CD286" i="4"/>
  <c r="CE286" i="4" s="1"/>
  <c r="CF286" i="4" s="1"/>
  <c r="CJ286" i="4"/>
  <c r="CK286" i="4" s="1"/>
  <c r="CL286" i="4" s="1"/>
  <c r="BL286" i="4"/>
  <c r="DH286" i="4"/>
  <c r="DI286" i="4" s="1"/>
  <c r="DJ286" i="4" s="1"/>
  <c r="DN286" i="4"/>
  <c r="DO286" i="4" s="1"/>
  <c r="DP286" i="4" s="1"/>
  <c r="CC287" i="4"/>
  <c r="DS287" i="4"/>
  <c r="BQ287" i="4"/>
  <c r="DY287" i="4"/>
  <c r="DM287" i="4"/>
  <c r="BK287" i="4"/>
  <c r="CI287" i="4"/>
  <c r="DA287" i="4"/>
  <c r="BW287" i="4"/>
  <c r="BI287" i="4"/>
  <c r="DG287" i="4"/>
  <c r="CU287" i="4"/>
  <c r="CO287" i="4"/>
  <c r="BE290" i="4"/>
  <c r="BN285" i="4" l="1"/>
  <c r="BM286" i="4"/>
  <c r="BG289" i="4"/>
  <c r="BH289" i="4"/>
  <c r="BF290" i="4"/>
  <c r="BE291" i="4"/>
  <c r="DH287" i="4"/>
  <c r="DI287" i="4" s="1"/>
  <c r="DJ287" i="4" s="1"/>
  <c r="CP287" i="4"/>
  <c r="CQ287" i="4" s="1"/>
  <c r="CR287" i="4" s="1"/>
  <c r="BR287" i="4"/>
  <c r="BS287" i="4" s="1"/>
  <c r="BT287" i="4" s="1"/>
  <c r="CD287" i="4"/>
  <c r="CE287" i="4" s="1"/>
  <c r="CF287" i="4" s="1"/>
  <c r="DZ287" i="4"/>
  <c r="EA287" i="4" s="1"/>
  <c r="EB287" i="4" s="1"/>
  <c r="DB287" i="4"/>
  <c r="DC287" i="4" s="1"/>
  <c r="DD287" i="4" s="1"/>
  <c r="BL287" i="4"/>
  <c r="DT287" i="4"/>
  <c r="DU287" i="4" s="1"/>
  <c r="DV287" i="4" s="1"/>
  <c r="CV287" i="4"/>
  <c r="CW287" i="4" s="1"/>
  <c r="CX287" i="4" s="1"/>
  <c r="BX287" i="4"/>
  <c r="BY287" i="4" s="1"/>
  <c r="BZ287" i="4" s="1"/>
  <c r="CJ287" i="4"/>
  <c r="CK287" i="4" s="1"/>
  <c r="CL287" i="4" s="1"/>
  <c r="DN287" i="4"/>
  <c r="DO287" i="4" s="1"/>
  <c r="DP287" i="4" s="1"/>
  <c r="BI288" i="4"/>
  <c r="BK288" i="4"/>
  <c r="DM288" i="4"/>
  <c r="DA288" i="4"/>
  <c r="CC288" i="4"/>
  <c r="BQ288" i="4"/>
  <c r="DS288" i="4"/>
  <c r="DG288" i="4"/>
  <c r="CU288" i="4"/>
  <c r="CO288" i="4"/>
  <c r="DY288" i="4"/>
  <c r="CI288" i="4"/>
  <c r="BW288" i="4"/>
  <c r="BN286" i="4" l="1"/>
  <c r="BM287" i="4"/>
  <c r="BG290" i="4"/>
  <c r="BH290" i="4"/>
  <c r="BF291" i="4"/>
  <c r="BH291" i="4" s="1"/>
  <c r="DY289" i="4"/>
  <c r="DM289" i="4"/>
  <c r="BI289" i="4"/>
  <c r="DA289" i="4"/>
  <c r="CU289" i="4"/>
  <c r="CC289" i="4"/>
  <c r="CO289" i="4"/>
  <c r="CI289" i="4"/>
  <c r="BQ289" i="4"/>
  <c r="DG289" i="4"/>
  <c r="BW289" i="4"/>
  <c r="BK289" i="4"/>
  <c r="DS289" i="4"/>
  <c r="DB288" i="4"/>
  <c r="DC288" i="4" s="1"/>
  <c r="DD288" i="4" s="1"/>
  <c r="CD288" i="4"/>
  <c r="CE288" i="4" s="1"/>
  <c r="CF288" i="4" s="1"/>
  <c r="BR288" i="4"/>
  <c r="BS288" i="4" s="1"/>
  <c r="BT288" i="4" s="1"/>
  <c r="DN288" i="4"/>
  <c r="DO288" i="4" s="1"/>
  <c r="DP288" i="4" s="1"/>
  <c r="CV288" i="4"/>
  <c r="CW288" i="4" s="1"/>
  <c r="CX288" i="4" s="1"/>
  <c r="DH288" i="4"/>
  <c r="DI288" i="4" s="1"/>
  <c r="DJ288" i="4" s="1"/>
  <c r="BX288" i="4"/>
  <c r="BY288" i="4" s="1"/>
  <c r="BZ288" i="4" s="1"/>
  <c r="DT288" i="4"/>
  <c r="DU288" i="4" s="1"/>
  <c r="DV288" i="4" s="1"/>
  <c r="BL288" i="4"/>
  <c r="CP288" i="4"/>
  <c r="CQ288" i="4" s="1"/>
  <c r="CR288" i="4" s="1"/>
  <c r="CJ288" i="4"/>
  <c r="CK288" i="4" s="1"/>
  <c r="CL288" i="4" s="1"/>
  <c r="DZ288" i="4"/>
  <c r="EA288" i="4" s="1"/>
  <c r="EB288" i="4" s="1"/>
  <c r="BE292" i="4"/>
  <c r="BN287" i="4" l="1"/>
  <c r="BM288" i="4"/>
  <c r="BN288" i="4" s="1"/>
  <c r="BG291" i="4"/>
  <c r="BF292" i="4"/>
  <c r="BG292" i="4" s="1"/>
  <c r="BX289" i="4"/>
  <c r="BY289" i="4" s="1"/>
  <c r="BZ289" i="4" s="1"/>
  <c r="BR289" i="4"/>
  <c r="BS289" i="4" s="1"/>
  <c r="BT289" i="4" s="1"/>
  <c r="DT289" i="4"/>
  <c r="DU289" i="4" s="1"/>
  <c r="DV289" i="4" s="1"/>
  <c r="CD289" i="4"/>
  <c r="CE289" i="4" s="1"/>
  <c r="CF289" i="4" s="1"/>
  <c r="CJ289" i="4"/>
  <c r="CK289" i="4" s="1"/>
  <c r="CL289" i="4" s="1"/>
  <c r="CP289" i="4"/>
  <c r="CQ289" i="4" s="1"/>
  <c r="CR289" i="4" s="1"/>
  <c r="DZ289" i="4"/>
  <c r="EA289" i="4" s="1"/>
  <c r="EB289" i="4" s="1"/>
  <c r="CV289" i="4"/>
  <c r="CW289" i="4" s="1"/>
  <c r="CX289" i="4" s="1"/>
  <c r="BL289" i="4"/>
  <c r="DN289" i="4"/>
  <c r="DO289" i="4" s="1"/>
  <c r="DP289" i="4" s="1"/>
  <c r="DB289" i="4"/>
  <c r="DC289" i="4" s="1"/>
  <c r="DD289" i="4" s="1"/>
  <c r="DH289" i="4"/>
  <c r="DI289" i="4" s="1"/>
  <c r="DJ289" i="4" s="1"/>
  <c r="BE293" i="4"/>
  <c r="BI290" i="4"/>
  <c r="CO290" i="4"/>
  <c r="DM290" i="4"/>
  <c r="BK290" i="4"/>
  <c r="DY290" i="4"/>
  <c r="CI290" i="4"/>
  <c r="DG290" i="4"/>
  <c r="CU290" i="4"/>
  <c r="DA290" i="4"/>
  <c r="BQ290" i="4"/>
  <c r="CC290" i="4"/>
  <c r="BW290" i="4"/>
  <c r="DS290" i="4"/>
  <c r="BM289" i="4" l="1"/>
  <c r="BH292" i="4"/>
  <c r="BF293" i="4"/>
  <c r="BH293" i="4" s="1"/>
  <c r="BE294" i="4"/>
  <c r="CO291" i="4"/>
  <c r="DY291" i="4"/>
  <c r="CC291" i="4"/>
  <c r="DS291" i="4"/>
  <c r="DM291" i="4"/>
  <c r="BQ291" i="4"/>
  <c r="DA291" i="4"/>
  <c r="DG291" i="4"/>
  <c r="CU291" i="4"/>
  <c r="BK291" i="4"/>
  <c r="CI291" i="4"/>
  <c r="BI291" i="4"/>
  <c r="BW291" i="4"/>
  <c r="CJ290" i="4"/>
  <c r="CK290" i="4" s="1"/>
  <c r="CL290" i="4" s="1"/>
  <c r="BX290" i="4"/>
  <c r="BY290" i="4" s="1"/>
  <c r="BZ290" i="4" s="1"/>
  <c r="DN290" i="4"/>
  <c r="DO290" i="4" s="1"/>
  <c r="DP290" i="4" s="1"/>
  <c r="BL290" i="4"/>
  <c r="CD290" i="4"/>
  <c r="CE290" i="4" s="1"/>
  <c r="CF290" i="4" s="1"/>
  <c r="BR290" i="4"/>
  <c r="BS290" i="4" s="1"/>
  <c r="BT290" i="4" s="1"/>
  <c r="CV290" i="4"/>
  <c r="CW290" i="4" s="1"/>
  <c r="CX290" i="4" s="1"/>
  <c r="DB290" i="4"/>
  <c r="DC290" i="4" s="1"/>
  <c r="DD290" i="4" s="1"/>
  <c r="DH290" i="4"/>
  <c r="DI290" i="4" s="1"/>
  <c r="DJ290" i="4" s="1"/>
  <c r="DZ290" i="4"/>
  <c r="EA290" i="4" s="1"/>
  <c r="EB290" i="4" s="1"/>
  <c r="DT290" i="4"/>
  <c r="DU290" i="4" s="1"/>
  <c r="DV290" i="4" s="1"/>
  <c r="CP290" i="4"/>
  <c r="CQ290" i="4" s="1"/>
  <c r="CR290" i="4" s="1"/>
  <c r="BN289" i="4" l="1"/>
  <c r="BM290" i="4"/>
  <c r="BG293" i="4"/>
  <c r="BF294" i="4"/>
  <c r="BH294" i="4" s="1"/>
  <c r="CO292" i="4"/>
  <c r="DS292" i="4"/>
  <c r="BW292" i="4"/>
  <c r="BQ292" i="4"/>
  <c r="CC292" i="4"/>
  <c r="DG292" i="4"/>
  <c r="CU292" i="4"/>
  <c r="CI292" i="4"/>
  <c r="DY292" i="4"/>
  <c r="BI292" i="4"/>
  <c r="DM292" i="4"/>
  <c r="BK292" i="4"/>
  <c r="DA292" i="4"/>
  <c r="BL291" i="4"/>
  <c r="BX291" i="4"/>
  <c r="BY291" i="4" s="1"/>
  <c r="BZ291" i="4" s="1"/>
  <c r="CP291" i="4"/>
  <c r="CQ291" i="4" s="1"/>
  <c r="CR291" i="4" s="1"/>
  <c r="CV291" i="4"/>
  <c r="CW291" i="4" s="1"/>
  <c r="CX291" i="4" s="1"/>
  <c r="DZ291" i="4"/>
  <c r="EA291" i="4" s="1"/>
  <c r="EB291" i="4" s="1"/>
  <c r="DN291" i="4"/>
  <c r="DO291" i="4" s="1"/>
  <c r="DP291" i="4" s="1"/>
  <c r="BR291" i="4"/>
  <c r="BS291" i="4" s="1"/>
  <c r="BT291" i="4" s="1"/>
  <c r="DH291" i="4"/>
  <c r="DI291" i="4" s="1"/>
  <c r="DJ291" i="4" s="1"/>
  <c r="CD291" i="4"/>
  <c r="CE291" i="4" s="1"/>
  <c r="CF291" i="4" s="1"/>
  <c r="DT291" i="4"/>
  <c r="DU291" i="4" s="1"/>
  <c r="DV291" i="4" s="1"/>
  <c r="CJ291" i="4"/>
  <c r="CK291" i="4" s="1"/>
  <c r="CL291" i="4" s="1"/>
  <c r="DB291" i="4"/>
  <c r="DC291" i="4" s="1"/>
  <c r="DD291" i="4" s="1"/>
  <c r="BE295" i="4"/>
  <c r="BN290" i="4" l="1"/>
  <c r="BM291" i="4"/>
  <c r="BG294" i="4"/>
  <c r="BF295" i="4"/>
  <c r="DN292" i="4"/>
  <c r="DO292" i="4" s="1"/>
  <c r="DP292" i="4" s="1"/>
  <c r="BR292" i="4"/>
  <c r="BS292" i="4" s="1"/>
  <c r="BT292" i="4" s="1"/>
  <c r="BL292" i="4"/>
  <c r="DH292" i="4"/>
  <c r="DI292" i="4" s="1"/>
  <c r="DJ292" i="4" s="1"/>
  <c r="BX292" i="4"/>
  <c r="BY292" i="4" s="1"/>
  <c r="BZ292" i="4" s="1"/>
  <c r="DB292" i="4"/>
  <c r="DC292" i="4" s="1"/>
  <c r="DD292" i="4" s="1"/>
  <c r="DZ292" i="4"/>
  <c r="EA292" i="4" s="1"/>
  <c r="EB292" i="4" s="1"/>
  <c r="CV292" i="4"/>
  <c r="CW292" i="4" s="1"/>
  <c r="CX292" i="4" s="1"/>
  <c r="DT292" i="4"/>
  <c r="DU292" i="4" s="1"/>
  <c r="DV292" i="4" s="1"/>
  <c r="CD292" i="4"/>
  <c r="CE292" i="4" s="1"/>
  <c r="CF292" i="4" s="1"/>
  <c r="CP292" i="4"/>
  <c r="CQ292" i="4" s="1"/>
  <c r="CR292" i="4" s="1"/>
  <c r="CJ292" i="4"/>
  <c r="CK292" i="4" s="1"/>
  <c r="CL292" i="4" s="1"/>
  <c r="BE296" i="4"/>
  <c r="BI293" i="4"/>
  <c r="DS293" i="4"/>
  <c r="CU293" i="4"/>
  <c r="DM293" i="4"/>
  <c r="BK293" i="4"/>
  <c r="CC293" i="4"/>
  <c r="BW293" i="4"/>
  <c r="DG293" i="4"/>
  <c r="DA293" i="4"/>
  <c r="CI293" i="4"/>
  <c r="CO293" i="4"/>
  <c r="BQ293" i="4"/>
  <c r="DY293" i="4"/>
  <c r="BN291" i="4" l="1"/>
  <c r="BM292" i="4"/>
  <c r="BG295" i="4"/>
  <c r="BH295" i="4"/>
  <c r="BF296" i="4"/>
  <c r="BG296" i="4" s="1"/>
  <c r="BN292" i="4"/>
  <c r="DY294" i="4"/>
  <c r="DM294" i="4"/>
  <c r="CO294" i="4"/>
  <c r="CU294" i="4"/>
  <c r="DA294" i="4"/>
  <c r="DG294" i="4"/>
  <c r="BQ294" i="4"/>
  <c r="CI294" i="4"/>
  <c r="DS294" i="4"/>
  <c r="BK294" i="4"/>
  <c r="BI294" i="4"/>
  <c r="BW294" i="4"/>
  <c r="CC294" i="4"/>
  <c r="DT293" i="4"/>
  <c r="DU293" i="4" s="1"/>
  <c r="DV293" i="4" s="1"/>
  <c r="DH293" i="4"/>
  <c r="DI293" i="4" s="1"/>
  <c r="DJ293" i="4" s="1"/>
  <c r="BX293" i="4"/>
  <c r="BY293" i="4" s="1"/>
  <c r="BZ293" i="4" s="1"/>
  <c r="DB293" i="4"/>
  <c r="DC293" i="4" s="1"/>
  <c r="DD293" i="4" s="1"/>
  <c r="CD293" i="4"/>
  <c r="CE293" i="4" s="1"/>
  <c r="CF293" i="4" s="1"/>
  <c r="BR293" i="4"/>
  <c r="BS293" i="4" s="1"/>
  <c r="BT293" i="4" s="1"/>
  <c r="DZ293" i="4"/>
  <c r="EA293" i="4" s="1"/>
  <c r="EB293" i="4" s="1"/>
  <c r="CV293" i="4"/>
  <c r="CW293" i="4" s="1"/>
  <c r="CX293" i="4" s="1"/>
  <c r="BL293" i="4"/>
  <c r="CJ293" i="4"/>
  <c r="CK293" i="4" s="1"/>
  <c r="CL293" i="4" s="1"/>
  <c r="CP293" i="4"/>
  <c r="CQ293" i="4" s="1"/>
  <c r="CR293" i="4" s="1"/>
  <c r="DN293" i="4"/>
  <c r="DO293" i="4" s="1"/>
  <c r="DP293" i="4" s="1"/>
  <c r="BE297" i="4"/>
  <c r="BM293" i="4" l="1"/>
  <c r="BN293" i="4" s="1"/>
  <c r="BH296" i="4"/>
  <c r="BF297" i="4"/>
  <c r="BE298" i="4"/>
  <c r="CO295" i="4"/>
  <c r="CU295" i="4"/>
  <c r="BI295" i="4"/>
  <c r="DY295" i="4"/>
  <c r="BW295" i="4"/>
  <c r="DS295" i="4"/>
  <c r="BQ295" i="4"/>
  <c r="BK295" i="4"/>
  <c r="CI295" i="4"/>
  <c r="DM295" i="4"/>
  <c r="DA295" i="4"/>
  <c r="DG295" i="4"/>
  <c r="CC295" i="4"/>
  <c r="DZ294" i="4"/>
  <c r="EA294" i="4" s="1"/>
  <c r="BX294" i="4"/>
  <c r="BY294" i="4" s="1"/>
  <c r="DB294" i="4"/>
  <c r="DC294" i="4" s="1"/>
  <c r="DN294" i="4"/>
  <c r="DO294" i="4" s="1"/>
  <c r="DH294" i="4"/>
  <c r="DI294" i="4" s="1"/>
  <c r="CJ294" i="4"/>
  <c r="CK294" i="4" s="1"/>
  <c r="BR294" i="4"/>
  <c r="BS294" i="4" s="1"/>
  <c r="BL294" i="4"/>
  <c r="CP294" i="4"/>
  <c r="CQ294" i="4" s="1"/>
  <c r="CD294" i="4"/>
  <c r="CE294" i="4" s="1"/>
  <c r="CV294" i="4"/>
  <c r="CW294" i="4" s="1"/>
  <c r="DT294" i="4"/>
  <c r="DU294" i="4" s="1"/>
  <c r="BM294" i="4" l="1"/>
  <c r="BG297" i="4"/>
  <c r="BH297" i="4"/>
  <c r="BF298" i="4"/>
  <c r="BG298" i="4" s="1"/>
  <c r="DD294" i="4"/>
  <c r="DV294" i="4"/>
  <c r="CF294" i="4"/>
  <c r="DP294" i="4"/>
  <c r="DM296" i="4"/>
  <c r="DA296" i="4"/>
  <c r="DS296" i="4"/>
  <c r="DG296" i="4"/>
  <c r="BQ296" i="4"/>
  <c r="DY296" i="4"/>
  <c r="CC296" i="4"/>
  <c r="CU296" i="4"/>
  <c r="BW296" i="4"/>
  <c r="CO296" i="4"/>
  <c r="BI296" i="4"/>
  <c r="CI296" i="4"/>
  <c r="BK296" i="4"/>
  <c r="BR295" i="4"/>
  <c r="BS295" i="4" s="1"/>
  <c r="BT295" i="4" s="1"/>
  <c r="BT294" i="4" s="1"/>
  <c r="CD295" i="4"/>
  <c r="CE295" i="4" s="1"/>
  <c r="CF295" i="4" s="1"/>
  <c r="DZ295" i="4"/>
  <c r="EA295" i="4" s="1"/>
  <c r="EB295" i="4" s="1"/>
  <c r="EB294" i="4" s="1"/>
  <c r="BL295" i="4"/>
  <c r="CJ295" i="4"/>
  <c r="CK295" i="4" s="1"/>
  <c r="CL295" i="4" s="1"/>
  <c r="CL294" i="4" s="1"/>
  <c r="CV295" i="4"/>
  <c r="CW295" i="4" s="1"/>
  <c r="CX295" i="4" s="1"/>
  <c r="CX294" i="4" s="1"/>
  <c r="DH295" i="4"/>
  <c r="DI295" i="4" s="1"/>
  <c r="DJ295" i="4" s="1"/>
  <c r="DJ294" i="4" s="1"/>
  <c r="BX295" i="4"/>
  <c r="BY295" i="4" s="1"/>
  <c r="BZ295" i="4" s="1"/>
  <c r="BZ294" i="4" s="1"/>
  <c r="CP295" i="4"/>
  <c r="CQ295" i="4" s="1"/>
  <c r="CR295" i="4" s="1"/>
  <c r="CR294" i="4" s="1"/>
  <c r="DB295" i="4"/>
  <c r="DC295" i="4" s="1"/>
  <c r="DD295" i="4" s="1"/>
  <c r="DT295" i="4"/>
  <c r="DU295" i="4" s="1"/>
  <c r="DV295" i="4" s="1"/>
  <c r="DN295" i="4"/>
  <c r="DO295" i="4" s="1"/>
  <c r="DP295" i="4" s="1"/>
  <c r="BE299" i="4"/>
  <c r="BH298" i="4" l="1"/>
  <c r="BM295" i="4"/>
  <c r="BF299" i="4"/>
  <c r="BI297" i="4"/>
  <c r="CO297" i="4"/>
  <c r="CI297" i="4"/>
  <c r="DY297" i="4"/>
  <c r="DA297" i="4"/>
  <c r="CC297" i="4"/>
  <c r="BQ297" i="4"/>
  <c r="CU297" i="4"/>
  <c r="DM297" i="4"/>
  <c r="DG297" i="4"/>
  <c r="DS297" i="4"/>
  <c r="BK297" i="4"/>
  <c r="BW297" i="4"/>
  <c r="DZ296" i="4"/>
  <c r="EA296" i="4" s="1"/>
  <c r="EB296" i="4" s="1"/>
  <c r="DH296" i="4"/>
  <c r="DI296" i="4" s="1"/>
  <c r="DJ296" i="4" s="1"/>
  <c r="DT296" i="4"/>
  <c r="DU296" i="4" s="1"/>
  <c r="DV296" i="4" s="1"/>
  <c r="CV296" i="4"/>
  <c r="CW296" i="4" s="1"/>
  <c r="CX296" i="4" s="1"/>
  <c r="CJ296" i="4"/>
  <c r="CK296" i="4" s="1"/>
  <c r="CL296" i="4" s="1"/>
  <c r="CP296" i="4"/>
  <c r="CQ296" i="4" s="1"/>
  <c r="CR296" i="4" s="1"/>
  <c r="CD296" i="4"/>
  <c r="CE296" i="4" s="1"/>
  <c r="CF296" i="4" s="1"/>
  <c r="BL296" i="4"/>
  <c r="BR296" i="4"/>
  <c r="BS296" i="4" s="1"/>
  <c r="BT296" i="4" s="1"/>
  <c r="BX296" i="4"/>
  <c r="BY296" i="4" s="1"/>
  <c r="BZ296" i="4" s="1"/>
  <c r="DN296" i="4"/>
  <c r="DO296" i="4" s="1"/>
  <c r="DP296" i="4" s="1"/>
  <c r="DB296" i="4"/>
  <c r="DC296" i="4" s="1"/>
  <c r="DD296" i="4" s="1"/>
  <c r="BE300" i="4"/>
  <c r="BN295" i="4" l="1"/>
  <c r="BM296" i="4"/>
  <c r="BN296" i="4" s="1"/>
  <c r="BG299" i="4"/>
  <c r="BH299" i="4"/>
  <c r="BF300" i="4"/>
  <c r="DH297" i="4"/>
  <c r="DI297" i="4" s="1"/>
  <c r="DJ297" i="4" s="1"/>
  <c r="BR297" i="4"/>
  <c r="BS297" i="4" s="1"/>
  <c r="BT297" i="4" s="1"/>
  <c r="DT297" i="4"/>
  <c r="DU297" i="4" s="1"/>
  <c r="DV297" i="4" s="1"/>
  <c r="CJ297" i="4"/>
  <c r="CK297" i="4" s="1"/>
  <c r="CL297" i="4" s="1"/>
  <c r="BX297" i="4"/>
  <c r="BY297" i="4" s="1"/>
  <c r="BZ297" i="4" s="1"/>
  <c r="CP297" i="4"/>
  <c r="CQ297" i="4" s="1"/>
  <c r="CR297" i="4" s="1"/>
  <c r="CD297" i="4"/>
  <c r="CE297" i="4" s="1"/>
  <c r="CF297" i="4" s="1"/>
  <c r="DB297" i="4"/>
  <c r="DC297" i="4" s="1"/>
  <c r="DD297" i="4" s="1"/>
  <c r="CV297" i="4"/>
  <c r="CW297" i="4" s="1"/>
  <c r="CX297" i="4" s="1"/>
  <c r="DN297" i="4"/>
  <c r="DO297" i="4" s="1"/>
  <c r="DP297" i="4" s="1"/>
  <c r="BL297" i="4"/>
  <c r="DZ297" i="4"/>
  <c r="EA297" i="4" s="1"/>
  <c r="EB297" i="4" s="1"/>
  <c r="CO298" i="4"/>
  <c r="BQ298" i="4"/>
  <c r="DM298" i="4"/>
  <c r="CC298" i="4"/>
  <c r="DA298" i="4"/>
  <c r="BW298" i="4"/>
  <c r="BI298" i="4"/>
  <c r="DG298" i="4"/>
  <c r="CU298" i="4"/>
  <c r="CI298" i="4"/>
  <c r="BK298" i="4"/>
  <c r="DS298" i="4"/>
  <c r="DY298" i="4"/>
  <c r="BE301" i="4"/>
  <c r="BN294" i="4" l="1"/>
  <c r="BM297" i="4"/>
  <c r="BG300" i="4"/>
  <c r="BH300" i="4"/>
  <c r="BF301" i="4"/>
  <c r="BH301" i="4" s="1"/>
  <c r="CP298" i="4"/>
  <c r="CQ298" i="4" s="1"/>
  <c r="CR298" i="4" s="1"/>
  <c r="CD298" i="4"/>
  <c r="CE298" i="4" s="1"/>
  <c r="CF298" i="4" s="1"/>
  <c r="BX298" i="4"/>
  <c r="BY298" i="4" s="1"/>
  <c r="BZ298" i="4" s="1"/>
  <c r="DT298" i="4"/>
  <c r="DU298" i="4" s="1"/>
  <c r="DV298" i="4" s="1"/>
  <c r="DN298" i="4"/>
  <c r="DO298" i="4" s="1"/>
  <c r="DP298" i="4" s="1"/>
  <c r="DB298" i="4"/>
  <c r="DC298" i="4" s="1"/>
  <c r="DD298" i="4" s="1"/>
  <c r="BR298" i="4"/>
  <c r="BS298" i="4" s="1"/>
  <c r="BT298" i="4" s="1"/>
  <c r="CV298" i="4"/>
  <c r="CW298" i="4" s="1"/>
  <c r="CX298" i="4" s="1"/>
  <c r="DH298" i="4"/>
  <c r="DI298" i="4" s="1"/>
  <c r="DJ298" i="4" s="1"/>
  <c r="CJ298" i="4"/>
  <c r="CK298" i="4" s="1"/>
  <c r="CL298" i="4" s="1"/>
  <c r="BL298" i="4"/>
  <c r="DZ298" i="4"/>
  <c r="EA298" i="4" s="1"/>
  <c r="EB298" i="4" s="1"/>
  <c r="BQ299" i="4"/>
  <c r="DA299" i="4"/>
  <c r="BK299" i="4"/>
  <c r="CO299" i="4"/>
  <c r="DY299" i="4"/>
  <c r="CU299" i="4"/>
  <c r="CC299" i="4"/>
  <c r="CI299" i="4"/>
  <c r="BW299" i="4"/>
  <c r="DG299" i="4"/>
  <c r="BI299" i="4"/>
  <c r="DM299" i="4"/>
  <c r="DS299" i="4"/>
  <c r="BE302" i="4"/>
  <c r="BN297" i="4" l="1"/>
  <c r="BM298" i="4"/>
  <c r="BN298" i="4" s="1"/>
  <c r="BG301" i="4"/>
  <c r="BF302" i="4"/>
  <c r="DH299" i="4"/>
  <c r="DI299" i="4" s="1"/>
  <c r="DJ299" i="4" s="1"/>
  <c r="CD299" i="4"/>
  <c r="CE299" i="4" s="1"/>
  <c r="CF299" i="4" s="1"/>
  <c r="CP299" i="4"/>
  <c r="CQ299" i="4" s="1"/>
  <c r="CR299" i="4" s="1"/>
  <c r="BR299" i="4"/>
  <c r="BS299" i="4" s="1"/>
  <c r="BT299" i="4" s="1"/>
  <c r="DB299" i="4"/>
  <c r="DC299" i="4" s="1"/>
  <c r="DD299" i="4" s="1"/>
  <c r="CJ299" i="4"/>
  <c r="CK299" i="4" s="1"/>
  <c r="CL299" i="4" s="1"/>
  <c r="BX299" i="4"/>
  <c r="BY299" i="4" s="1"/>
  <c r="BZ299" i="4" s="1"/>
  <c r="DT299" i="4"/>
  <c r="DU299" i="4" s="1"/>
  <c r="DV299" i="4" s="1"/>
  <c r="BL299" i="4"/>
  <c r="DZ299" i="4"/>
  <c r="EA299" i="4" s="1"/>
  <c r="EB299" i="4" s="1"/>
  <c r="DN299" i="4"/>
  <c r="DO299" i="4" s="1"/>
  <c r="DP299" i="4" s="1"/>
  <c r="CV299" i="4"/>
  <c r="CW299" i="4" s="1"/>
  <c r="CX299" i="4" s="1"/>
  <c r="BE303" i="4"/>
  <c r="BI300" i="4"/>
  <c r="DM300" i="4"/>
  <c r="BK300" i="4"/>
  <c r="BQ300" i="4"/>
  <c r="CI300" i="4"/>
  <c r="BW300" i="4"/>
  <c r="CU300" i="4"/>
  <c r="DG300" i="4"/>
  <c r="DS300" i="4"/>
  <c r="DY300" i="4"/>
  <c r="DA300" i="4"/>
  <c r="CC300" i="4"/>
  <c r="CO300" i="4"/>
  <c r="BM299" i="4" l="1"/>
  <c r="BG302" i="4"/>
  <c r="BH302" i="4"/>
  <c r="BF303" i="4"/>
  <c r="DZ300" i="4"/>
  <c r="EA300" i="4" s="1"/>
  <c r="EB300" i="4" s="1"/>
  <c r="BL300" i="4"/>
  <c r="CD300" i="4"/>
  <c r="CE300" i="4" s="1"/>
  <c r="CF300" i="4" s="1"/>
  <c r="CP300" i="4"/>
  <c r="CQ300" i="4" s="1"/>
  <c r="CR300" i="4" s="1"/>
  <c r="CJ300" i="4"/>
  <c r="CK300" i="4" s="1"/>
  <c r="CL300" i="4" s="1"/>
  <c r="BX300" i="4"/>
  <c r="BY300" i="4" s="1"/>
  <c r="BZ300" i="4" s="1"/>
  <c r="DT300" i="4"/>
  <c r="DU300" i="4" s="1"/>
  <c r="DV300" i="4" s="1"/>
  <c r="BR300" i="4"/>
  <c r="BS300" i="4" s="1"/>
  <c r="BT300" i="4" s="1"/>
  <c r="DN300" i="4"/>
  <c r="DO300" i="4" s="1"/>
  <c r="DP300" i="4" s="1"/>
  <c r="DH300" i="4"/>
  <c r="DI300" i="4" s="1"/>
  <c r="DJ300" i="4" s="1"/>
  <c r="CV300" i="4"/>
  <c r="CW300" i="4" s="1"/>
  <c r="CX300" i="4" s="1"/>
  <c r="DB300" i="4"/>
  <c r="DC300" i="4" s="1"/>
  <c r="DD300" i="4" s="1"/>
  <c r="DA301" i="4"/>
  <c r="DS301" i="4"/>
  <c r="DM301" i="4"/>
  <c r="CO301" i="4"/>
  <c r="DG301" i="4"/>
  <c r="BI301" i="4"/>
  <c r="BW301" i="4"/>
  <c r="CU301" i="4"/>
  <c r="BQ301" i="4"/>
  <c r="CC301" i="4"/>
  <c r="CI301" i="4"/>
  <c r="BK301" i="4"/>
  <c r="DY301" i="4"/>
  <c r="BE304" i="4"/>
  <c r="BN299" i="4" l="1"/>
  <c r="BM300" i="4"/>
  <c r="BG303" i="4"/>
  <c r="BH303" i="4"/>
  <c r="BF304" i="4"/>
  <c r="BH304" i="4" s="1"/>
  <c r="BL301" i="4"/>
  <c r="CP301" i="4"/>
  <c r="CQ301" i="4" s="1"/>
  <c r="CR301" i="4" s="1"/>
  <c r="BX301" i="4"/>
  <c r="BY301" i="4" s="1"/>
  <c r="BZ301" i="4" s="1"/>
  <c r="BR301" i="4"/>
  <c r="BS301" i="4" s="1"/>
  <c r="BT301" i="4" s="1"/>
  <c r="DB301" i="4"/>
  <c r="DC301" i="4" s="1"/>
  <c r="DD301" i="4" s="1"/>
  <c r="DN301" i="4"/>
  <c r="DO301" i="4" s="1"/>
  <c r="DP301" i="4" s="1"/>
  <c r="DH301" i="4"/>
  <c r="DI301" i="4" s="1"/>
  <c r="DJ301" i="4" s="1"/>
  <c r="DZ301" i="4"/>
  <c r="EA301" i="4" s="1"/>
  <c r="EB301" i="4" s="1"/>
  <c r="DT301" i="4"/>
  <c r="DU301" i="4" s="1"/>
  <c r="DV301" i="4" s="1"/>
  <c r="CD301" i="4"/>
  <c r="CE301" i="4" s="1"/>
  <c r="CF301" i="4" s="1"/>
  <c r="CV301" i="4"/>
  <c r="CW301" i="4" s="1"/>
  <c r="CX301" i="4" s="1"/>
  <c r="CJ301" i="4"/>
  <c r="CK301" i="4" s="1"/>
  <c r="CL301" i="4" s="1"/>
  <c r="BE305" i="4"/>
  <c r="CC302" i="4"/>
  <c r="BK302" i="4"/>
  <c r="CI302" i="4"/>
  <c r="DY302" i="4"/>
  <c r="CO302" i="4"/>
  <c r="DG302" i="4"/>
  <c r="BW302" i="4"/>
  <c r="CU302" i="4"/>
  <c r="BQ302" i="4"/>
  <c r="DA302" i="4"/>
  <c r="DS302" i="4"/>
  <c r="DM302" i="4"/>
  <c r="BI302" i="4"/>
  <c r="BN300" i="4" l="1"/>
  <c r="BM301" i="4"/>
  <c r="BN301" i="4" s="1"/>
  <c r="BG304" i="4"/>
  <c r="BF305" i="4"/>
  <c r="DG303" i="4"/>
  <c r="DA303" i="4"/>
  <c r="CC303" i="4"/>
  <c r="BQ303" i="4"/>
  <c r="CO303" i="4"/>
  <c r="BK303" i="4"/>
  <c r="DS303" i="4"/>
  <c r="CI303" i="4"/>
  <c r="CU303" i="4"/>
  <c r="DY303" i="4"/>
  <c r="DM303" i="4"/>
  <c r="BI303" i="4"/>
  <c r="BW303" i="4"/>
  <c r="BL302" i="4"/>
  <c r="CP302" i="4"/>
  <c r="CQ302" i="4" s="1"/>
  <c r="CR302" i="4" s="1"/>
  <c r="CV302" i="4"/>
  <c r="CW302" i="4" s="1"/>
  <c r="CX302" i="4" s="1"/>
  <c r="BX302" i="4"/>
  <c r="BY302" i="4" s="1"/>
  <c r="BZ302" i="4" s="1"/>
  <c r="DB302" i="4"/>
  <c r="DC302" i="4" s="1"/>
  <c r="DD302" i="4" s="1"/>
  <c r="DN302" i="4"/>
  <c r="DO302" i="4" s="1"/>
  <c r="DP302" i="4" s="1"/>
  <c r="CJ302" i="4"/>
  <c r="CK302" i="4" s="1"/>
  <c r="CL302" i="4" s="1"/>
  <c r="DZ302" i="4"/>
  <c r="EA302" i="4" s="1"/>
  <c r="EB302" i="4" s="1"/>
  <c r="CD302" i="4"/>
  <c r="CE302" i="4" s="1"/>
  <c r="CF302" i="4" s="1"/>
  <c r="DT302" i="4"/>
  <c r="DU302" i="4" s="1"/>
  <c r="DV302" i="4" s="1"/>
  <c r="DH302" i="4"/>
  <c r="DI302" i="4" s="1"/>
  <c r="DJ302" i="4" s="1"/>
  <c r="BR302" i="4"/>
  <c r="BS302" i="4" s="1"/>
  <c r="BT302" i="4" s="1"/>
  <c r="BE306" i="4"/>
  <c r="BM302" i="4" l="1"/>
  <c r="BG305" i="4"/>
  <c r="BH305" i="4"/>
  <c r="BF306" i="4"/>
  <c r="CD303" i="4"/>
  <c r="CE303" i="4" s="1"/>
  <c r="CF303" i="4" s="1"/>
  <c r="BX303" i="4"/>
  <c r="BY303" i="4" s="1"/>
  <c r="BZ303" i="4" s="1"/>
  <c r="DN303" i="4"/>
  <c r="DO303" i="4" s="1"/>
  <c r="DP303" i="4" s="1"/>
  <c r="DB303" i="4"/>
  <c r="DC303" i="4" s="1"/>
  <c r="DD303" i="4" s="1"/>
  <c r="CJ303" i="4"/>
  <c r="CK303" i="4" s="1"/>
  <c r="CL303" i="4" s="1"/>
  <c r="CV303" i="4"/>
  <c r="CW303" i="4" s="1"/>
  <c r="CX303" i="4" s="1"/>
  <c r="BR303" i="4"/>
  <c r="BS303" i="4" s="1"/>
  <c r="BT303" i="4" s="1"/>
  <c r="DZ303" i="4"/>
  <c r="EA303" i="4" s="1"/>
  <c r="EB303" i="4" s="1"/>
  <c r="DT303" i="4"/>
  <c r="DU303" i="4" s="1"/>
  <c r="DV303" i="4" s="1"/>
  <c r="DH303" i="4"/>
  <c r="DI303" i="4" s="1"/>
  <c r="DJ303" i="4" s="1"/>
  <c r="BL303" i="4"/>
  <c r="CP303" i="4"/>
  <c r="CQ303" i="4" s="1"/>
  <c r="CR303" i="4" s="1"/>
  <c r="BE307" i="4"/>
  <c r="CU304" i="4"/>
  <c r="CI304" i="4"/>
  <c r="CO304" i="4"/>
  <c r="BK304" i="4"/>
  <c r="DM304" i="4"/>
  <c r="DY304" i="4"/>
  <c r="DG304" i="4"/>
  <c r="BW304" i="4"/>
  <c r="DA304" i="4"/>
  <c r="CC304" i="4"/>
  <c r="DS304" i="4"/>
  <c r="BQ304" i="4"/>
  <c r="BI304" i="4"/>
  <c r="BN302" i="4" l="1"/>
  <c r="BM303" i="4"/>
  <c r="BN303" i="4" s="1"/>
  <c r="BG306" i="4"/>
  <c r="BH306" i="4"/>
  <c r="BF307" i="4"/>
  <c r="DZ304" i="4"/>
  <c r="EA304" i="4" s="1"/>
  <c r="EB304" i="4" s="1"/>
  <c r="DH304" i="4"/>
  <c r="DI304" i="4" s="1"/>
  <c r="DJ304" i="4" s="1"/>
  <c r="DN304" i="4"/>
  <c r="DO304" i="4" s="1"/>
  <c r="DP304" i="4" s="1"/>
  <c r="CD304" i="4"/>
  <c r="CE304" i="4" s="1"/>
  <c r="CF304" i="4" s="1"/>
  <c r="DT304" i="4"/>
  <c r="DU304" i="4" s="1"/>
  <c r="DV304" i="4" s="1"/>
  <c r="CV304" i="4"/>
  <c r="CW304" i="4" s="1"/>
  <c r="CX304" i="4" s="1"/>
  <c r="BR304" i="4"/>
  <c r="BS304" i="4" s="1"/>
  <c r="BT304" i="4" s="1"/>
  <c r="BL304" i="4"/>
  <c r="CJ304" i="4"/>
  <c r="CK304" i="4" s="1"/>
  <c r="CL304" i="4" s="1"/>
  <c r="CP304" i="4"/>
  <c r="CQ304" i="4" s="1"/>
  <c r="CR304" i="4" s="1"/>
  <c r="BX304" i="4"/>
  <c r="BY304" i="4" s="1"/>
  <c r="BZ304" i="4" s="1"/>
  <c r="DB304" i="4"/>
  <c r="DC304" i="4" s="1"/>
  <c r="DD304" i="4" s="1"/>
  <c r="BE308" i="4"/>
  <c r="DY305" i="4"/>
  <c r="CO305" i="4"/>
  <c r="CU305" i="4"/>
  <c r="CC305" i="4"/>
  <c r="BI305" i="4"/>
  <c r="DM305" i="4"/>
  <c r="DS305" i="4"/>
  <c r="CI305" i="4"/>
  <c r="DG305" i="4"/>
  <c r="BW305" i="4"/>
  <c r="DA305" i="4"/>
  <c r="BK305" i="4"/>
  <c r="BQ305" i="4"/>
  <c r="BM304" i="4" l="1"/>
  <c r="BH307" i="4"/>
  <c r="BG307" i="4"/>
  <c r="BF308" i="4"/>
  <c r="DS306" i="4"/>
  <c r="BW306" i="4"/>
  <c r="DY306" i="4"/>
  <c r="CC306" i="4"/>
  <c r="CU306" i="4"/>
  <c r="CI306" i="4"/>
  <c r="BQ306" i="4"/>
  <c r="BK306" i="4"/>
  <c r="DM306" i="4"/>
  <c r="DA306" i="4"/>
  <c r="DG306" i="4"/>
  <c r="BI306" i="4"/>
  <c r="CO306" i="4"/>
  <c r="DZ305" i="4"/>
  <c r="EA305" i="4" s="1"/>
  <c r="EB305" i="4" s="1"/>
  <c r="DH305" i="4"/>
  <c r="DI305" i="4" s="1"/>
  <c r="DJ305" i="4" s="1"/>
  <c r="CD305" i="4"/>
  <c r="CE305" i="4" s="1"/>
  <c r="CF305" i="4" s="1"/>
  <c r="CV305" i="4"/>
  <c r="CW305" i="4" s="1"/>
  <c r="CX305" i="4" s="1"/>
  <c r="BL305" i="4"/>
  <c r="DT305" i="4"/>
  <c r="DU305" i="4" s="1"/>
  <c r="DV305" i="4" s="1"/>
  <c r="CP305" i="4"/>
  <c r="CQ305" i="4" s="1"/>
  <c r="CR305" i="4" s="1"/>
  <c r="DN305" i="4"/>
  <c r="DO305" i="4" s="1"/>
  <c r="DP305" i="4" s="1"/>
  <c r="BR305" i="4"/>
  <c r="BS305" i="4" s="1"/>
  <c r="BT305" i="4" s="1"/>
  <c r="DB305" i="4"/>
  <c r="DC305" i="4" s="1"/>
  <c r="DD305" i="4" s="1"/>
  <c r="CJ305" i="4"/>
  <c r="CK305" i="4" s="1"/>
  <c r="CL305" i="4" s="1"/>
  <c r="BX305" i="4"/>
  <c r="BY305" i="4" s="1"/>
  <c r="BZ305" i="4" s="1"/>
  <c r="BE309" i="4"/>
  <c r="BN304" i="4" l="1"/>
  <c r="BM305" i="4"/>
  <c r="BN305" i="4" s="1"/>
  <c r="BG308" i="4"/>
  <c r="BH308" i="4"/>
  <c r="BF309" i="4"/>
  <c r="DN306" i="4"/>
  <c r="DO306" i="4" s="1"/>
  <c r="DP306" i="4" s="1"/>
  <c r="CV306" i="4"/>
  <c r="CW306" i="4" s="1"/>
  <c r="CX306" i="4" s="1"/>
  <c r="BX306" i="4"/>
  <c r="BY306" i="4" s="1"/>
  <c r="BZ306" i="4" s="1"/>
  <c r="DH306" i="4"/>
  <c r="DI306" i="4" s="1"/>
  <c r="DJ306" i="4" s="1"/>
  <c r="DT306" i="4"/>
  <c r="DU306" i="4" s="1"/>
  <c r="DV306" i="4" s="1"/>
  <c r="BR306" i="4"/>
  <c r="BS306" i="4" s="1"/>
  <c r="BT306" i="4" s="1"/>
  <c r="CD306" i="4"/>
  <c r="CE306" i="4" s="1"/>
  <c r="CF306" i="4" s="1"/>
  <c r="CP306" i="4"/>
  <c r="CQ306" i="4" s="1"/>
  <c r="CR306" i="4" s="1"/>
  <c r="DZ306" i="4"/>
  <c r="EA306" i="4" s="1"/>
  <c r="EB306" i="4" s="1"/>
  <c r="DB306" i="4"/>
  <c r="DC306" i="4" s="1"/>
  <c r="DD306" i="4" s="1"/>
  <c r="BL306" i="4"/>
  <c r="CJ306" i="4"/>
  <c r="CK306" i="4" s="1"/>
  <c r="CL306" i="4" s="1"/>
  <c r="DM307" i="4"/>
  <c r="DY307" i="4"/>
  <c r="CI307" i="4"/>
  <c r="BW307" i="4"/>
  <c r="BQ307" i="4"/>
  <c r="DS307" i="4"/>
  <c r="BI307" i="4"/>
  <c r="CC307" i="4"/>
  <c r="CU307" i="4"/>
  <c r="DA307" i="4"/>
  <c r="CO307" i="4"/>
  <c r="DG307" i="4"/>
  <c r="BK307" i="4"/>
  <c r="BE310" i="4"/>
  <c r="BM306" i="4" l="1"/>
  <c r="BG309" i="4"/>
  <c r="BH309" i="4"/>
  <c r="BF310" i="4"/>
  <c r="BG310" i="4" s="1"/>
  <c r="BQ308" i="4"/>
  <c r="CC308" i="4"/>
  <c r="DS308" i="4"/>
  <c r="DY308" i="4"/>
  <c r="BW308" i="4"/>
  <c r="BK308" i="4"/>
  <c r="DG308" i="4"/>
  <c r="BI308" i="4"/>
  <c r="DM308" i="4"/>
  <c r="CI308" i="4"/>
  <c r="DA308" i="4"/>
  <c r="CO308" i="4"/>
  <c r="CU308" i="4"/>
  <c r="CV307" i="4"/>
  <c r="CW307" i="4" s="1"/>
  <c r="CX307" i="4" s="1"/>
  <c r="DH307" i="4"/>
  <c r="DI307" i="4" s="1"/>
  <c r="DJ307" i="4" s="1"/>
  <c r="DZ307" i="4"/>
  <c r="EA307" i="4" s="1"/>
  <c r="EB307" i="4" s="1"/>
  <c r="CJ307" i="4"/>
  <c r="CK307" i="4" s="1"/>
  <c r="CL307" i="4" s="1"/>
  <c r="BX307" i="4"/>
  <c r="BY307" i="4" s="1"/>
  <c r="BZ307" i="4" s="1"/>
  <c r="BL307" i="4"/>
  <c r="CP307" i="4"/>
  <c r="CQ307" i="4" s="1"/>
  <c r="CR307" i="4" s="1"/>
  <c r="DB307" i="4"/>
  <c r="DC307" i="4" s="1"/>
  <c r="DD307" i="4" s="1"/>
  <c r="DN307" i="4"/>
  <c r="DO307" i="4" s="1"/>
  <c r="DP307" i="4" s="1"/>
  <c r="BR307" i="4"/>
  <c r="BS307" i="4" s="1"/>
  <c r="BT307" i="4" s="1"/>
  <c r="CD307" i="4"/>
  <c r="CE307" i="4" s="1"/>
  <c r="CF307" i="4" s="1"/>
  <c r="DT307" i="4"/>
  <c r="DU307" i="4" s="1"/>
  <c r="DV307" i="4" s="1"/>
  <c r="BE311" i="4"/>
  <c r="BN306" i="4" l="1"/>
  <c r="BM307" i="4"/>
  <c r="BH310" i="4"/>
  <c r="BF311" i="4"/>
  <c r="CD308" i="4"/>
  <c r="CE308" i="4" s="1"/>
  <c r="CF308" i="4" s="1"/>
  <c r="BL308" i="4"/>
  <c r="DZ308" i="4"/>
  <c r="EA308" i="4" s="1"/>
  <c r="EB308" i="4" s="1"/>
  <c r="CP308" i="4"/>
  <c r="CQ308" i="4" s="1"/>
  <c r="CR308" i="4" s="1"/>
  <c r="BX308" i="4"/>
  <c r="BY308" i="4" s="1"/>
  <c r="BZ308" i="4" s="1"/>
  <c r="DT308" i="4"/>
  <c r="DU308" i="4" s="1"/>
  <c r="DV308" i="4" s="1"/>
  <c r="BR308" i="4"/>
  <c r="BS308" i="4" s="1"/>
  <c r="BT308" i="4" s="1"/>
  <c r="CV308" i="4"/>
  <c r="CW308" i="4" s="1"/>
  <c r="CX308" i="4" s="1"/>
  <c r="DH308" i="4"/>
  <c r="DI308" i="4" s="1"/>
  <c r="DJ308" i="4" s="1"/>
  <c r="CJ308" i="4"/>
  <c r="CK308" i="4" s="1"/>
  <c r="CL308" i="4" s="1"/>
  <c r="DB308" i="4"/>
  <c r="DC308" i="4" s="1"/>
  <c r="DD308" i="4" s="1"/>
  <c r="DN308" i="4"/>
  <c r="DO308" i="4" s="1"/>
  <c r="DP308" i="4" s="1"/>
  <c r="BE312" i="4"/>
  <c r="BQ309" i="4"/>
  <c r="CI309" i="4"/>
  <c r="CU309" i="4"/>
  <c r="CO309" i="4"/>
  <c r="BW309" i="4"/>
  <c r="CC309" i="4"/>
  <c r="BK309" i="4"/>
  <c r="DS309" i="4"/>
  <c r="BI309" i="4"/>
  <c r="DY309" i="4"/>
  <c r="DA309" i="4"/>
  <c r="DM309" i="4"/>
  <c r="DG309" i="4"/>
  <c r="BN307" i="4" l="1"/>
  <c r="BM308" i="4"/>
  <c r="BN308" i="4" s="1"/>
  <c r="BG311" i="4"/>
  <c r="BH311" i="4"/>
  <c r="BF312" i="4"/>
  <c r="DS310" i="4"/>
  <c r="CI310" i="4"/>
  <c r="DG310" i="4"/>
  <c r="DY310" i="4"/>
  <c r="DM310" i="4"/>
  <c r="BW310" i="4"/>
  <c r="CU310" i="4"/>
  <c r="CC310" i="4"/>
  <c r="BK310" i="4"/>
  <c r="DA310" i="4"/>
  <c r="BQ310" i="4"/>
  <c r="BI310" i="4"/>
  <c r="CO310" i="4"/>
  <c r="BE313" i="4"/>
  <c r="CJ309" i="4"/>
  <c r="CK309" i="4" s="1"/>
  <c r="CL309" i="4" s="1"/>
  <c r="CP309" i="4"/>
  <c r="CQ309" i="4" s="1"/>
  <c r="CR309" i="4" s="1"/>
  <c r="DH309" i="4"/>
  <c r="DI309" i="4" s="1"/>
  <c r="DJ309" i="4" s="1"/>
  <c r="DN309" i="4"/>
  <c r="DO309" i="4" s="1"/>
  <c r="DP309" i="4" s="1"/>
  <c r="DT309" i="4"/>
  <c r="DU309" i="4" s="1"/>
  <c r="DV309" i="4" s="1"/>
  <c r="DB309" i="4"/>
  <c r="DC309" i="4" s="1"/>
  <c r="DD309" i="4" s="1"/>
  <c r="CV309" i="4"/>
  <c r="CW309" i="4" s="1"/>
  <c r="CX309" i="4" s="1"/>
  <c r="BX309" i="4"/>
  <c r="BY309" i="4" s="1"/>
  <c r="BZ309" i="4" s="1"/>
  <c r="BL309" i="4"/>
  <c r="CD309" i="4"/>
  <c r="CE309" i="4" s="1"/>
  <c r="CF309" i="4" s="1"/>
  <c r="BR309" i="4"/>
  <c r="BS309" i="4" s="1"/>
  <c r="BT309" i="4" s="1"/>
  <c r="DZ309" i="4"/>
  <c r="EA309" i="4" s="1"/>
  <c r="EB309" i="4" s="1"/>
  <c r="BM309" i="4" l="1"/>
  <c r="BG312" i="4"/>
  <c r="BH312" i="4"/>
  <c r="BF313" i="4"/>
  <c r="BE314" i="4"/>
  <c r="DN310" i="4"/>
  <c r="DO310" i="4" s="1"/>
  <c r="DP310" i="4" s="1"/>
  <c r="DB310" i="4"/>
  <c r="DC310" i="4" s="1"/>
  <c r="DD310" i="4" s="1"/>
  <c r="DT310" i="4"/>
  <c r="DU310" i="4" s="1"/>
  <c r="DV310" i="4" s="1"/>
  <c r="BL310" i="4"/>
  <c r="CP310" i="4"/>
  <c r="CQ310" i="4" s="1"/>
  <c r="CR310" i="4" s="1"/>
  <c r="DZ310" i="4"/>
  <c r="EA310" i="4" s="1"/>
  <c r="EB310" i="4" s="1"/>
  <c r="CD310" i="4"/>
  <c r="CE310" i="4" s="1"/>
  <c r="CF310" i="4" s="1"/>
  <c r="BX310" i="4"/>
  <c r="BY310" i="4" s="1"/>
  <c r="BZ310" i="4" s="1"/>
  <c r="CV310" i="4"/>
  <c r="CW310" i="4" s="1"/>
  <c r="CX310" i="4" s="1"/>
  <c r="DH310" i="4"/>
  <c r="DI310" i="4" s="1"/>
  <c r="DJ310" i="4" s="1"/>
  <c r="BR310" i="4"/>
  <c r="BS310" i="4" s="1"/>
  <c r="BT310" i="4" s="1"/>
  <c r="CJ310" i="4"/>
  <c r="CK310" i="4" s="1"/>
  <c r="CL310" i="4" s="1"/>
  <c r="CC311" i="4"/>
  <c r="CO311" i="4"/>
  <c r="CU311" i="4"/>
  <c r="DY311" i="4"/>
  <c r="BQ311" i="4"/>
  <c r="DS311" i="4"/>
  <c r="DG311" i="4"/>
  <c r="BK311" i="4"/>
  <c r="DM311" i="4"/>
  <c r="CI311" i="4"/>
  <c r="DA311" i="4"/>
  <c r="BI311" i="4"/>
  <c r="BW311" i="4"/>
  <c r="BN309" i="4" l="1"/>
  <c r="BM310" i="4"/>
  <c r="BN310" i="4" s="1"/>
  <c r="BG313" i="4"/>
  <c r="BH313" i="4"/>
  <c r="BF314" i="4"/>
  <c r="BR311" i="4"/>
  <c r="BS311" i="4" s="1"/>
  <c r="BT311" i="4" s="1"/>
  <c r="BL311" i="4"/>
  <c r="CD311" i="4"/>
  <c r="CE311" i="4" s="1"/>
  <c r="CF311" i="4" s="1"/>
  <c r="CJ311" i="4"/>
  <c r="CK311" i="4" s="1"/>
  <c r="CL311" i="4" s="1"/>
  <c r="DB311" i="4"/>
  <c r="DC311" i="4" s="1"/>
  <c r="DD311" i="4" s="1"/>
  <c r="DT311" i="4"/>
  <c r="DU311" i="4" s="1"/>
  <c r="DV311" i="4" s="1"/>
  <c r="CV311" i="4"/>
  <c r="CW311" i="4" s="1"/>
  <c r="CX311" i="4" s="1"/>
  <c r="CP311" i="4"/>
  <c r="CQ311" i="4" s="1"/>
  <c r="CR311" i="4" s="1"/>
  <c r="DZ311" i="4"/>
  <c r="EA311" i="4" s="1"/>
  <c r="EB311" i="4" s="1"/>
  <c r="DN311" i="4"/>
  <c r="DO311" i="4" s="1"/>
  <c r="DP311" i="4" s="1"/>
  <c r="BX311" i="4"/>
  <c r="BY311" i="4" s="1"/>
  <c r="BZ311" i="4" s="1"/>
  <c r="DH311" i="4"/>
  <c r="DI311" i="4" s="1"/>
  <c r="DJ311" i="4" s="1"/>
  <c r="BI312" i="4"/>
  <c r="CU312" i="4"/>
  <c r="CC312" i="4"/>
  <c r="DY312" i="4"/>
  <c r="DS312" i="4"/>
  <c r="DG312" i="4"/>
  <c r="BQ312" i="4"/>
  <c r="DM312" i="4"/>
  <c r="CI312" i="4"/>
  <c r="BW312" i="4"/>
  <c r="DA312" i="4"/>
  <c r="CO312" i="4"/>
  <c r="BK312" i="4"/>
  <c r="BE315" i="4"/>
  <c r="BM311" i="4" l="1"/>
  <c r="BN311" i="4" s="1"/>
  <c r="BG314" i="4"/>
  <c r="BH314" i="4"/>
  <c r="BF315" i="4"/>
  <c r="DM313" i="4"/>
  <c r="CO313" i="4"/>
  <c r="DG313" i="4"/>
  <c r="BW313" i="4"/>
  <c r="CU313" i="4"/>
  <c r="DY313" i="4"/>
  <c r="DA313" i="4"/>
  <c r="BI313" i="4"/>
  <c r="CC313" i="4"/>
  <c r="BQ313" i="4"/>
  <c r="DS313" i="4"/>
  <c r="CI313" i="4"/>
  <c r="BK313" i="4"/>
  <c r="BE316" i="4"/>
  <c r="DT312" i="4"/>
  <c r="DU312" i="4" s="1"/>
  <c r="DV312" i="4" s="1"/>
  <c r="BX312" i="4"/>
  <c r="BY312" i="4" s="1"/>
  <c r="BZ312" i="4" s="1"/>
  <c r="BL312" i="4"/>
  <c r="CJ312" i="4"/>
  <c r="CK312" i="4" s="1"/>
  <c r="CL312" i="4" s="1"/>
  <c r="DB312" i="4"/>
  <c r="DC312" i="4" s="1"/>
  <c r="DD312" i="4" s="1"/>
  <c r="DZ312" i="4"/>
  <c r="EA312" i="4" s="1"/>
  <c r="EB312" i="4" s="1"/>
  <c r="BR312" i="4"/>
  <c r="BS312" i="4" s="1"/>
  <c r="BT312" i="4" s="1"/>
  <c r="CP312" i="4"/>
  <c r="CQ312" i="4" s="1"/>
  <c r="CR312" i="4" s="1"/>
  <c r="CV312" i="4"/>
  <c r="CW312" i="4" s="1"/>
  <c r="CX312" i="4" s="1"/>
  <c r="CD312" i="4"/>
  <c r="CE312" i="4" s="1"/>
  <c r="CF312" i="4" s="1"/>
  <c r="DN312" i="4"/>
  <c r="DO312" i="4" s="1"/>
  <c r="DP312" i="4" s="1"/>
  <c r="DH312" i="4"/>
  <c r="DI312" i="4" s="1"/>
  <c r="DJ312" i="4" s="1"/>
  <c r="BM312" i="4" l="1"/>
  <c r="BH315" i="4"/>
  <c r="BG315" i="4"/>
  <c r="BF316" i="4"/>
  <c r="BH316" i="4" s="1"/>
  <c r="CP313" i="4"/>
  <c r="CQ313" i="4" s="1"/>
  <c r="CR313" i="4" s="1"/>
  <c r="DH313" i="4"/>
  <c r="DI313" i="4" s="1"/>
  <c r="DJ313" i="4" s="1"/>
  <c r="BR313" i="4"/>
  <c r="BS313" i="4" s="1"/>
  <c r="BT313" i="4" s="1"/>
  <c r="BX313" i="4"/>
  <c r="BY313" i="4" s="1"/>
  <c r="BZ313" i="4" s="1"/>
  <c r="BL313" i="4"/>
  <c r="CD313" i="4"/>
  <c r="CE313" i="4" s="1"/>
  <c r="CF313" i="4" s="1"/>
  <c r="DB313" i="4"/>
  <c r="DC313" i="4" s="1"/>
  <c r="DD313" i="4" s="1"/>
  <c r="DZ313" i="4"/>
  <c r="EA313" i="4" s="1"/>
  <c r="EB313" i="4" s="1"/>
  <c r="DN313" i="4"/>
  <c r="DO313" i="4" s="1"/>
  <c r="DP313" i="4" s="1"/>
  <c r="CJ313" i="4"/>
  <c r="CK313" i="4" s="1"/>
  <c r="CL313" i="4" s="1"/>
  <c r="DT313" i="4"/>
  <c r="DU313" i="4" s="1"/>
  <c r="DV313" i="4" s="1"/>
  <c r="CV313" i="4"/>
  <c r="CW313" i="4" s="1"/>
  <c r="CX313" i="4" s="1"/>
  <c r="CO314" i="4"/>
  <c r="DY314" i="4"/>
  <c r="DA314" i="4"/>
  <c r="BQ314" i="4"/>
  <c r="CI314" i="4"/>
  <c r="DM314" i="4"/>
  <c r="DS314" i="4"/>
  <c r="BW314" i="4"/>
  <c r="BI314" i="4"/>
  <c r="CC314" i="4"/>
  <c r="CU314" i="4"/>
  <c r="DG314" i="4"/>
  <c r="BK314" i="4"/>
  <c r="BE317" i="4"/>
  <c r="BN312" i="4" l="1"/>
  <c r="BM313" i="4"/>
  <c r="BG316" i="4"/>
  <c r="BF317" i="4"/>
  <c r="DM315" i="4"/>
  <c r="DS315" i="4"/>
  <c r="DA315" i="4"/>
  <c r="CO315" i="4"/>
  <c r="CC315" i="4"/>
  <c r="DY315" i="4"/>
  <c r="BK315" i="4"/>
  <c r="BI315" i="4"/>
  <c r="BQ315" i="4"/>
  <c r="DG315" i="4"/>
  <c r="BW315" i="4"/>
  <c r="CU315" i="4"/>
  <c r="CI315" i="4"/>
  <c r="BL314" i="4"/>
  <c r="CP314" i="4"/>
  <c r="CQ314" i="4" s="1"/>
  <c r="CR314" i="4" s="1"/>
  <c r="CJ314" i="4"/>
  <c r="CK314" i="4" s="1"/>
  <c r="CL314" i="4" s="1"/>
  <c r="DZ314" i="4"/>
  <c r="EA314" i="4" s="1"/>
  <c r="EB314" i="4" s="1"/>
  <c r="BX314" i="4"/>
  <c r="BY314" i="4" s="1"/>
  <c r="BZ314" i="4" s="1"/>
  <c r="DT314" i="4"/>
  <c r="DU314" i="4" s="1"/>
  <c r="DV314" i="4" s="1"/>
  <c r="BR314" i="4"/>
  <c r="BS314" i="4" s="1"/>
  <c r="BT314" i="4" s="1"/>
  <c r="CV314" i="4"/>
  <c r="CW314" i="4" s="1"/>
  <c r="CX314" i="4" s="1"/>
  <c r="DH314" i="4"/>
  <c r="DI314" i="4" s="1"/>
  <c r="DJ314" i="4" s="1"/>
  <c r="CD314" i="4"/>
  <c r="CE314" i="4" s="1"/>
  <c r="CF314" i="4" s="1"/>
  <c r="DB314" i="4"/>
  <c r="DC314" i="4" s="1"/>
  <c r="DD314" i="4" s="1"/>
  <c r="DN314" i="4"/>
  <c r="DO314" i="4" s="1"/>
  <c r="DP314" i="4" s="1"/>
  <c r="BE318" i="4"/>
  <c r="BN313" i="4" l="1"/>
  <c r="BM314" i="4"/>
  <c r="BG317" i="4"/>
  <c r="BH317" i="4"/>
  <c r="BF318" i="4"/>
  <c r="CJ315" i="4"/>
  <c r="CK315" i="4" s="1"/>
  <c r="CL315" i="4" s="1"/>
  <c r="DB315" i="4"/>
  <c r="DC315" i="4" s="1"/>
  <c r="DD315" i="4" s="1"/>
  <c r="BX315" i="4"/>
  <c r="BY315" i="4" s="1"/>
  <c r="BZ315" i="4" s="1"/>
  <c r="DT315" i="4"/>
  <c r="DU315" i="4" s="1"/>
  <c r="DV315" i="4" s="1"/>
  <c r="DZ315" i="4"/>
  <c r="EA315" i="4" s="1"/>
  <c r="EB315" i="4" s="1"/>
  <c r="DH315" i="4"/>
  <c r="DI315" i="4" s="1"/>
  <c r="DJ315" i="4" s="1"/>
  <c r="BR315" i="4"/>
  <c r="BS315" i="4" s="1"/>
  <c r="BT315" i="4" s="1"/>
  <c r="CP315" i="4"/>
  <c r="CQ315" i="4" s="1"/>
  <c r="CR315" i="4" s="1"/>
  <c r="CV315" i="4"/>
  <c r="CW315" i="4" s="1"/>
  <c r="CX315" i="4" s="1"/>
  <c r="BL315" i="4"/>
  <c r="DN315" i="4"/>
  <c r="DO315" i="4" s="1"/>
  <c r="DP315" i="4" s="1"/>
  <c r="CD315" i="4"/>
  <c r="CE315" i="4" s="1"/>
  <c r="CF315" i="4" s="1"/>
  <c r="BE319" i="4"/>
  <c r="BK316" i="4"/>
  <c r="DG316" i="4"/>
  <c r="DY316" i="4"/>
  <c r="CU316" i="4"/>
  <c r="CO316" i="4"/>
  <c r="BQ316" i="4"/>
  <c r="CC316" i="4"/>
  <c r="BI316" i="4"/>
  <c r="CI316" i="4"/>
  <c r="BW316" i="4"/>
  <c r="DS316" i="4"/>
  <c r="DA316" i="4"/>
  <c r="DM316" i="4"/>
  <c r="BN314" i="4" l="1"/>
  <c r="BM315" i="4"/>
  <c r="BG318" i="4"/>
  <c r="BH318" i="4"/>
  <c r="BF319" i="4"/>
  <c r="DN316" i="4"/>
  <c r="DO316" i="4" s="1"/>
  <c r="DP316" i="4" s="1"/>
  <c r="DB316" i="4"/>
  <c r="DC316" i="4" s="1"/>
  <c r="DD316" i="4" s="1"/>
  <c r="BR316" i="4"/>
  <c r="BS316" i="4" s="1"/>
  <c r="BT316" i="4" s="1"/>
  <c r="DH316" i="4"/>
  <c r="DI316" i="4" s="1"/>
  <c r="DJ316" i="4" s="1"/>
  <c r="CD316" i="4"/>
  <c r="CE316" i="4" s="1"/>
  <c r="CF316" i="4" s="1"/>
  <c r="CP316" i="4"/>
  <c r="CQ316" i="4" s="1"/>
  <c r="CR316" i="4" s="1"/>
  <c r="CJ316" i="4"/>
  <c r="CK316" i="4" s="1"/>
  <c r="CL316" i="4" s="1"/>
  <c r="CV316" i="4"/>
  <c r="CW316" i="4" s="1"/>
  <c r="CX316" i="4" s="1"/>
  <c r="DZ316" i="4"/>
  <c r="EA316" i="4" s="1"/>
  <c r="EB316" i="4" s="1"/>
  <c r="DT316" i="4"/>
  <c r="DU316" i="4" s="1"/>
  <c r="DV316" i="4" s="1"/>
  <c r="BX316" i="4"/>
  <c r="BY316" i="4" s="1"/>
  <c r="BZ316" i="4" s="1"/>
  <c r="BL316" i="4"/>
  <c r="BE320" i="4"/>
  <c r="DM317" i="4"/>
  <c r="BQ317" i="4"/>
  <c r="BW317" i="4"/>
  <c r="BI317" i="4"/>
  <c r="CI317" i="4"/>
  <c r="CC317" i="4"/>
  <c r="DA317" i="4"/>
  <c r="CU317" i="4"/>
  <c r="DY317" i="4"/>
  <c r="DG317" i="4"/>
  <c r="CO317" i="4"/>
  <c r="BK317" i="4"/>
  <c r="DS317" i="4"/>
  <c r="BN315" i="4" l="1"/>
  <c r="BM316" i="4"/>
  <c r="BG319" i="4"/>
  <c r="BH319" i="4"/>
  <c r="BF320" i="4"/>
  <c r="BE321" i="4"/>
  <c r="CP317" i="4"/>
  <c r="CQ317" i="4" s="1"/>
  <c r="CR317" i="4" s="1"/>
  <c r="CV317" i="4"/>
  <c r="CW317" i="4" s="1"/>
  <c r="CX317" i="4" s="1"/>
  <c r="BX317" i="4"/>
  <c r="BY317" i="4" s="1"/>
  <c r="BZ317" i="4" s="1"/>
  <c r="BL317" i="4"/>
  <c r="DZ317" i="4"/>
  <c r="EA317" i="4" s="1"/>
  <c r="EB317" i="4" s="1"/>
  <c r="CD317" i="4"/>
  <c r="CE317" i="4" s="1"/>
  <c r="CF317" i="4" s="1"/>
  <c r="DB317" i="4"/>
  <c r="DC317" i="4" s="1"/>
  <c r="DD317" i="4" s="1"/>
  <c r="DH317" i="4"/>
  <c r="DI317" i="4" s="1"/>
  <c r="DJ317" i="4" s="1"/>
  <c r="DN317" i="4"/>
  <c r="DO317" i="4" s="1"/>
  <c r="DP317" i="4" s="1"/>
  <c r="CJ317" i="4"/>
  <c r="CK317" i="4" s="1"/>
  <c r="CL317" i="4" s="1"/>
  <c r="DT317" i="4"/>
  <c r="DU317" i="4" s="1"/>
  <c r="DV317" i="4" s="1"/>
  <c r="BR317" i="4"/>
  <c r="BS317" i="4" s="1"/>
  <c r="BT317" i="4" s="1"/>
  <c r="BQ318" i="4"/>
  <c r="DY318" i="4"/>
  <c r="CC318" i="4"/>
  <c r="CO318" i="4"/>
  <c r="DA318" i="4"/>
  <c r="DM318" i="4"/>
  <c r="DS318" i="4"/>
  <c r="BI318" i="4"/>
  <c r="CU318" i="4"/>
  <c r="BK318" i="4"/>
  <c r="DG318" i="4"/>
  <c r="CI318" i="4"/>
  <c r="BW318" i="4"/>
  <c r="BN316" i="4" l="1"/>
  <c r="BM317" i="4"/>
  <c r="BN317" i="4" s="1"/>
  <c r="BG320" i="4"/>
  <c r="BH320" i="4"/>
  <c r="BF321" i="4"/>
  <c r="BH321" i="4" s="1"/>
  <c r="DY319" i="4"/>
  <c r="DS319" i="4"/>
  <c r="DG319" i="4"/>
  <c r="CO319" i="4"/>
  <c r="BK319" i="4"/>
  <c r="DM319" i="4"/>
  <c r="BI319" i="4"/>
  <c r="CC319" i="4"/>
  <c r="CI319" i="4"/>
  <c r="BW319" i="4"/>
  <c r="CU319" i="4"/>
  <c r="BQ319" i="4"/>
  <c r="DA319" i="4"/>
  <c r="DT318" i="4"/>
  <c r="DU318" i="4" s="1"/>
  <c r="DV318" i="4" s="1"/>
  <c r="DH318" i="4"/>
  <c r="DI318" i="4" s="1"/>
  <c r="DJ318" i="4" s="1"/>
  <c r="CP318" i="4"/>
  <c r="CQ318" i="4" s="1"/>
  <c r="CR318" i="4" s="1"/>
  <c r="CD318" i="4"/>
  <c r="CE318" i="4" s="1"/>
  <c r="CF318" i="4" s="1"/>
  <c r="BX318" i="4"/>
  <c r="BY318" i="4" s="1"/>
  <c r="BZ318" i="4" s="1"/>
  <c r="CJ318" i="4"/>
  <c r="CK318" i="4" s="1"/>
  <c r="CL318" i="4" s="1"/>
  <c r="BR318" i="4"/>
  <c r="BS318" i="4" s="1"/>
  <c r="BT318" i="4" s="1"/>
  <c r="BL318" i="4"/>
  <c r="DB318" i="4"/>
  <c r="DC318" i="4" s="1"/>
  <c r="DD318" i="4" s="1"/>
  <c r="DZ318" i="4"/>
  <c r="EA318" i="4" s="1"/>
  <c r="EB318" i="4" s="1"/>
  <c r="DN318" i="4"/>
  <c r="DO318" i="4" s="1"/>
  <c r="DP318" i="4" s="1"/>
  <c r="CV318" i="4"/>
  <c r="CW318" i="4" s="1"/>
  <c r="CX318" i="4" s="1"/>
  <c r="BE322" i="4"/>
  <c r="BM318" i="4" l="1"/>
  <c r="BN318" i="4" s="1"/>
  <c r="BG321" i="4"/>
  <c r="BF322" i="4"/>
  <c r="BG322" i="4" s="1"/>
  <c r="CP319" i="4"/>
  <c r="CQ319" i="4" s="1"/>
  <c r="CR319" i="4" s="1"/>
  <c r="DH319" i="4"/>
  <c r="DI319" i="4" s="1"/>
  <c r="DJ319" i="4" s="1"/>
  <c r="BX319" i="4"/>
  <c r="BY319" i="4" s="1"/>
  <c r="BZ319" i="4" s="1"/>
  <c r="CV319" i="4"/>
  <c r="CW319" i="4" s="1"/>
  <c r="CX319" i="4" s="1"/>
  <c r="DN319" i="4"/>
  <c r="DO319" i="4" s="1"/>
  <c r="DP319" i="4" s="1"/>
  <c r="BR319" i="4"/>
  <c r="BS319" i="4" s="1"/>
  <c r="BT319" i="4" s="1"/>
  <c r="DZ319" i="4"/>
  <c r="EA319" i="4" s="1"/>
  <c r="EB319" i="4" s="1"/>
  <c r="CD319" i="4"/>
  <c r="CE319" i="4" s="1"/>
  <c r="CF319" i="4" s="1"/>
  <c r="DT319" i="4"/>
  <c r="DU319" i="4" s="1"/>
  <c r="DV319" i="4" s="1"/>
  <c r="CJ319" i="4"/>
  <c r="CK319" i="4" s="1"/>
  <c r="CL319" i="4" s="1"/>
  <c r="DB319" i="4"/>
  <c r="DC319" i="4" s="1"/>
  <c r="DD319" i="4" s="1"/>
  <c r="BL319" i="4"/>
  <c r="BE323" i="4"/>
  <c r="DA320" i="4"/>
  <c r="CO320" i="4"/>
  <c r="DG320" i="4"/>
  <c r="BI320" i="4"/>
  <c r="BW320" i="4"/>
  <c r="DY320" i="4"/>
  <c r="CC320" i="4"/>
  <c r="CI320" i="4"/>
  <c r="BQ320" i="4"/>
  <c r="CU320" i="4"/>
  <c r="BK320" i="4"/>
  <c r="DM320" i="4"/>
  <c r="DS320" i="4"/>
  <c r="BM319" i="4" l="1"/>
  <c r="BN319" i="4" s="1"/>
  <c r="BH322" i="4"/>
  <c r="BF323" i="4"/>
  <c r="CO321" i="4"/>
  <c r="DM321" i="4"/>
  <c r="CU321" i="4"/>
  <c r="BW321" i="4"/>
  <c r="DS321" i="4"/>
  <c r="BQ321" i="4"/>
  <c r="DA321" i="4"/>
  <c r="BI321" i="4"/>
  <c r="CC321" i="4"/>
  <c r="BK321" i="4"/>
  <c r="CI321" i="4"/>
  <c r="DG321" i="4"/>
  <c r="DY321" i="4"/>
  <c r="BE324" i="4"/>
  <c r="DZ320" i="4"/>
  <c r="EA320" i="4" s="1"/>
  <c r="EB320" i="4" s="1"/>
  <c r="CD320" i="4"/>
  <c r="CE320" i="4" s="1"/>
  <c r="CF320" i="4" s="1"/>
  <c r="CP320" i="4"/>
  <c r="CQ320" i="4" s="1"/>
  <c r="CR320" i="4" s="1"/>
  <c r="DH320" i="4"/>
  <c r="DI320" i="4" s="1"/>
  <c r="DJ320" i="4" s="1"/>
  <c r="BL320" i="4"/>
  <c r="BX320" i="4"/>
  <c r="BY320" i="4" s="1"/>
  <c r="BZ320" i="4" s="1"/>
  <c r="DN320" i="4"/>
  <c r="DO320" i="4" s="1"/>
  <c r="DP320" i="4" s="1"/>
  <c r="DT320" i="4"/>
  <c r="DU320" i="4" s="1"/>
  <c r="DV320" i="4" s="1"/>
  <c r="BR320" i="4"/>
  <c r="BS320" i="4" s="1"/>
  <c r="BT320" i="4" s="1"/>
  <c r="DB320" i="4"/>
  <c r="DC320" i="4" s="1"/>
  <c r="DD320" i="4" s="1"/>
  <c r="CJ320" i="4"/>
  <c r="CK320" i="4" s="1"/>
  <c r="CL320" i="4" s="1"/>
  <c r="CV320" i="4"/>
  <c r="CW320" i="4" s="1"/>
  <c r="CX320" i="4" s="1"/>
  <c r="BM320" i="4" l="1"/>
  <c r="BN320" i="4" s="1"/>
  <c r="BG323" i="4"/>
  <c r="BH323" i="4"/>
  <c r="BF324" i="4"/>
  <c r="CD321" i="4"/>
  <c r="CE321" i="4" s="1"/>
  <c r="CF321" i="4" s="1"/>
  <c r="CJ321" i="4"/>
  <c r="CK321" i="4" s="1"/>
  <c r="CL321" i="4" s="1"/>
  <c r="DN321" i="4"/>
  <c r="DO321" i="4" s="1"/>
  <c r="DP321" i="4" s="1"/>
  <c r="DH321" i="4"/>
  <c r="DI321" i="4" s="1"/>
  <c r="DJ321" i="4" s="1"/>
  <c r="DB321" i="4"/>
  <c r="DC321" i="4" s="1"/>
  <c r="DD321" i="4" s="1"/>
  <c r="CV321" i="4"/>
  <c r="CW321" i="4" s="1"/>
  <c r="CX321" i="4" s="1"/>
  <c r="DZ321" i="4"/>
  <c r="EA321" i="4" s="1"/>
  <c r="EB321" i="4" s="1"/>
  <c r="CP321" i="4"/>
  <c r="CQ321" i="4" s="1"/>
  <c r="CR321" i="4" s="1"/>
  <c r="BX321" i="4"/>
  <c r="BY321" i="4" s="1"/>
  <c r="BZ321" i="4" s="1"/>
  <c r="BL321" i="4"/>
  <c r="BR321" i="4"/>
  <c r="BS321" i="4" s="1"/>
  <c r="BT321" i="4" s="1"/>
  <c r="DT321" i="4"/>
  <c r="DU321" i="4" s="1"/>
  <c r="DV321" i="4" s="1"/>
  <c r="BE325" i="4"/>
  <c r="BQ322" i="4"/>
  <c r="BW322" i="4"/>
  <c r="CO322" i="4"/>
  <c r="DM322" i="4"/>
  <c r="CI322" i="4"/>
  <c r="DY322" i="4"/>
  <c r="CU322" i="4"/>
  <c r="BK322" i="4"/>
  <c r="BI322" i="4"/>
  <c r="CC322" i="4"/>
  <c r="DG322" i="4"/>
  <c r="DA322" i="4"/>
  <c r="DS322" i="4"/>
  <c r="BM321" i="4" l="1"/>
  <c r="BN321" i="4" s="1"/>
  <c r="BG324" i="4"/>
  <c r="BH324" i="4"/>
  <c r="BF325" i="4"/>
  <c r="BH325" i="4" s="1"/>
  <c r="BW323" i="4"/>
  <c r="DS323" i="4"/>
  <c r="CC323" i="4"/>
  <c r="CU323" i="4"/>
  <c r="DG323" i="4"/>
  <c r="BQ323" i="4"/>
  <c r="DY323" i="4"/>
  <c r="CI323" i="4"/>
  <c r="BK323" i="4"/>
  <c r="BI323" i="4"/>
  <c r="CO323" i="4"/>
  <c r="DA323" i="4"/>
  <c r="DM323" i="4"/>
  <c r="CJ322" i="4"/>
  <c r="CK322" i="4" s="1"/>
  <c r="CL322" i="4" s="1"/>
  <c r="DB322" i="4"/>
  <c r="DC322" i="4" s="1"/>
  <c r="DD322" i="4" s="1"/>
  <c r="BR322" i="4"/>
  <c r="BS322" i="4" s="1"/>
  <c r="BT322" i="4" s="1"/>
  <c r="BX322" i="4"/>
  <c r="BY322" i="4" s="1"/>
  <c r="BZ322" i="4" s="1"/>
  <c r="CD322" i="4"/>
  <c r="CE322" i="4" s="1"/>
  <c r="CF322" i="4" s="1"/>
  <c r="CV322" i="4"/>
  <c r="CW322" i="4" s="1"/>
  <c r="CX322" i="4" s="1"/>
  <c r="BL322" i="4"/>
  <c r="CP322" i="4"/>
  <c r="CQ322" i="4" s="1"/>
  <c r="CR322" i="4" s="1"/>
  <c r="DZ322" i="4"/>
  <c r="EA322" i="4" s="1"/>
  <c r="EB322" i="4" s="1"/>
  <c r="DT322" i="4"/>
  <c r="DU322" i="4" s="1"/>
  <c r="DV322" i="4" s="1"/>
  <c r="DH322" i="4"/>
  <c r="DI322" i="4" s="1"/>
  <c r="DJ322" i="4" s="1"/>
  <c r="DN322" i="4"/>
  <c r="DO322" i="4" s="1"/>
  <c r="DP322" i="4" s="1"/>
  <c r="BE326" i="4"/>
  <c r="BM322" i="4" l="1"/>
  <c r="BG325" i="4"/>
  <c r="BF326" i="4"/>
  <c r="DB323" i="4"/>
  <c r="DC323" i="4" s="1"/>
  <c r="DD323" i="4" s="1"/>
  <c r="CP323" i="4"/>
  <c r="CQ323" i="4" s="1"/>
  <c r="CR323" i="4" s="1"/>
  <c r="CV323" i="4"/>
  <c r="CW323" i="4" s="1"/>
  <c r="CX323" i="4" s="1"/>
  <c r="DN323" i="4"/>
  <c r="DO323" i="4" s="1"/>
  <c r="DP323" i="4" s="1"/>
  <c r="CJ323" i="4"/>
  <c r="CK323" i="4" s="1"/>
  <c r="CL323" i="4" s="1"/>
  <c r="DT323" i="4"/>
  <c r="DU323" i="4" s="1"/>
  <c r="DV323" i="4" s="1"/>
  <c r="DH323" i="4"/>
  <c r="DI323" i="4" s="1"/>
  <c r="DJ323" i="4" s="1"/>
  <c r="BR323" i="4"/>
  <c r="BS323" i="4" s="1"/>
  <c r="BT323" i="4" s="1"/>
  <c r="CD323" i="4"/>
  <c r="CE323" i="4" s="1"/>
  <c r="CF323" i="4" s="1"/>
  <c r="BX323" i="4"/>
  <c r="BY323" i="4" s="1"/>
  <c r="BZ323" i="4" s="1"/>
  <c r="DZ323" i="4"/>
  <c r="EA323" i="4" s="1"/>
  <c r="EB323" i="4" s="1"/>
  <c r="BL323" i="4"/>
  <c r="BE327" i="4"/>
  <c r="CC324" i="4"/>
  <c r="BQ324" i="4"/>
  <c r="CI324" i="4"/>
  <c r="BW324" i="4"/>
  <c r="DY324" i="4"/>
  <c r="CO324" i="4"/>
  <c r="BK324" i="4"/>
  <c r="DA324" i="4"/>
  <c r="BI324" i="4"/>
  <c r="DS324" i="4"/>
  <c r="CU324" i="4"/>
  <c r="DM324" i="4"/>
  <c r="DG324" i="4"/>
  <c r="BN322" i="4" l="1"/>
  <c r="BM323" i="4"/>
  <c r="BN323" i="4" s="1"/>
  <c r="BG326" i="4"/>
  <c r="BH326" i="4"/>
  <c r="BF327" i="4"/>
  <c r="DG325" i="4"/>
  <c r="DA325" i="4"/>
  <c r="CC325" i="4"/>
  <c r="BQ325" i="4"/>
  <c r="BW325" i="4"/>
  <c r="CI325" i="4"/>
  <c r="CU325" i="4"/>
  <c r="DM325" i="4"/>
  <c r="BI325" i="4"/>
  <c r="DY325" i="4"/>
  <c r="CO325" i="4"/>
  <c r="BK325" i="4"/>
  <c r="DS325" i="4"/>
  <c r="DH324" i="4"/>
  <c r="DI324" i="4" s="1"/>
  <c r="DJ324" i="4" s="1"/>
  <c r="BL324" i="4"/>
  <c r="DT324" i="4"/>
  <c r="DU324" i="4" s="1"/>
  <c r="DV324" i="4" s="1"/>
  <c r="DN324" i="4"/>
  <c r="DO324" i="4" s="1"/>
  <c r="DP324" i="4" s="1"/>
  <c r="CD324" i="4"/>
  <c r="CE324" i="4" s="1"/>
  <c r="CF324" i="4" s="1"/>
  <c r="DZ324" i="4"/>
  <c r="EA324" i="4" s="1"/>
  <c r="EB324" i="4" s="1"/>
  <c r="DB324" i="4"/>
  <c r="DC324" i="4" s="1"/>
  <c r="DD324" i="4" s="1"/>
  <c r="BX324" i="4"/>
  <c r="BY324" i="4" s="1"/>
  <c r="BZ324" i="4" s="1"/>
  <c r="CP324" i="4"/>
  <c r="CQ324" i="4" s="1"/>
  <c r="CR324" i="4" s="1"/>
  <c r="BR324" i="4"/>
  <c r="BS324" i="4" s="1"/>
  <c r="BT324" i="4" s="1"/>
  <c r="CV324" i="4"/>
  <c r="CW324" i="4" s="1"/>
  <c r="CX324" i="4" s="1"/>
  <c r="CJ324" i="4"/>
  <c r="CK324" i="4" s="1"/>
  <c r="CL324" i="4" s="1"/>
  <c r="BE328" i="4"/>
  <c r="BM324" i="4" l="1"/>
  <c r="BN324" i="4" s="1"/>
  <c r="BG327" i="4"/>
  <c r="BH327" i="4"/>
  <c r="BF328" i="4"/>
  <c r="BE329" i="4"/>
  <c r="BX325" i="4"/>
  <c r="BY325" i="4" s="1"/>
  <c r="BZ325" i="4" s="1"/>
  <c r="BR325" i="4"/>
  <c r="BS325" i="4" s="1"/>
  <c r="BT325" i="4" s="1"/>
  <c r="CD325" i="4"/>
  <c r="CE325" i="4" s="1"/>
  <c r="CF325" i="4" s="1"/>
  <c r="DT325" i="4"/>
  <c r="DU325" i="4" s="1"/>
  <c r="DV325" i="4" s="1"/>
  <c r="DH325" i="4"/>
  <c r="DI325" i="4" s="1"/>
  <c r="DJ325" i="4" s="1"/>
  <c r="DN325" i="4"/>
  <c r="DO325" i="4" s="1"/>
  <c r="DP325" i="4" s="1"/>
  <c r="CJ325" i="4"/>
  <c r="CK325" i="4" s="1"/>
  <c r="CL325" i="4" s="1"/>
  <c r="DB325" i="4"/>
  <c r="DC325" i="4" s="1"/>
  <c r="DD325" i="4" s="1"/>
  <c r="CV325" i="4"/>
  <c r="CW325" i="4" s="1"/>
  <c r="CX325" i="4" s="1"/>
  <c r="CP325" i="4"/>
  <c r="CQ325" i="4" s="1"/>
  <c r="CR325" i="4" s="1"/>
  <c r="DZ325" i="4"/>
  <c r="EA325" i="4" s="1"/>
  <c r="EB325" i="4" s="1"/>
  <c r="BL325" i="4"/>
  <c r="DY326" i="4"/>
  <c r="DG326" i="4"/>
  <c r="BK326" i="4"/>
  <c r="DS326" i="4"/>
  <c r="DM326" i="4"/>
  <c r="DA326" i="4"/>
  <c r="CU326" i="4"/>
  <c r="CC326" i="4"/>
  <c r="CI326" i="4"/>
  <c r="BW326" i="4"/>
  <c r="CO326" i="4"/>
  <c r="BQ326" i="4"/>
  <c r="BI326" i="4"/>
  <c r="BM325" i="4" l="1"/>
  <c r="BH328" i="4"/>
  <c r="BG328" i="4"/>
  <c r="BF329" i="4"/>
  <c r="DN326" i="4"/>
  <c r="DO326" i="4" s="1"/>
  <c r="DP326" i="4" s="1"/>
  <c r="DH326" i="4"/>
  <c r="DI326" i="4" s="1"/>
  <c r="DJ326" i="4" s="1"/>
  <c r="CD326" i="4"/>
  <c r="CE326" i="4" s="1"/>
  <c r="CF326" i="4" s="1"/>
  <c r="DB326" i="4"/>
  <c r="DC326" i="4" s="1"/>
  <c r="DD326" i="4" s="1"/>
  <c r="CP326" i="4"/>
  <c r="CQ326" i="4" s="1"/>
  <c r="CR326" i="4" s="1"/>
  <c r="DT326" i="4"/>
  <c r="DU326" i="4" s="1"/>
  <c r="DV326" i="4" s="1"/>
  <c r="DZ326" i="4"/>
  <c r="EA326" i="4" s="1"/>
  <c r="EB326" i="4" s="1"/>
  <c r="CV326" i="4"/>
  <c r="CW326" i="4" s="1"/>
  <c r="CX326" i="4" s="1"/>
  <c r="BX326" i="4"/>
  <c r="BY326" i="4" s="1"/>
  <c r="BZ326" i="4" s="1"/>
  <c r="BR326" i="4"/>
  <c r="BS326" i="4" s="1"/>
  <c r="BT326" i="4" s="1"/>
  <c r="CJ326" i="4"/>
  <c r="CK326" i="4" s="1"/>
  <c r="CL326" i="4" s="1"/>
  <c r="BL326" i="4"/>
  <c r="BE330" i="4"/>
  <c r="DS327" i="4"/>
  <c r="CU327" i="4"/>
  <c r="DY327" i="4"/>
  <c r="BK327" i="4"/>
  <c r="DM327" i="4"/>
  <c r="BQ327" i="4"/>
  <c r="DG327" i="4"/>
  <c r="CI327" i="4"/>
  <c r="DA327" i="4"/>
  <c r="CC327" i="4"/>
  <c r="BW327" i="4"/>
  <c r="CO327" i="4"/>
  <c r="BI327" i="4"/>
  <c r="BN325" i="4" l="1"/>
  <c r="BM326" i="4"/>
  <c r="BH329" i="4"/>
  <c r="BG329" i="4"/>
  <c r="BF330" i="4"/>
  <c r="BH330" i="4" s="1"/>
  <c r="BX327" i="4"/>
  <c r="BY327" i="4" s="1"/>
  <c r="BZ327" i="4" s="1"/>
  <c r="DZ327" i="4"/>
  <c r="EA327" i="4" s="1"/>
  <c r="EB327" i="4" s="1"/>
  <c r="DH327" i="4"/>
  <c r="DI327" i="4" s="1"/>
  <c r="DJ327" i="4" s="1"/>
  <c r="BR327" i="4"/>
  <c r="BS327" i="4" s="1"/>
  <c r="BT327" i="4" s="1"/>
  <c r="DT327" i="4"/>
  <c r="DU327" i="4" s="1"/>
  <c r="DV327" i="4" s="1"/>
  <c r="DB327" i="4"/>
  <c r="DC327" i="4" s="1"/>
  <c r="DD327" i="4" s="1"/>
  <c r="CP327" i="4"/>
  <c r="CQ327" i="4" s="1"/>
  <c r="CR327" i="4" s="1"/>
  <c r="DN327" i="4"/>
  <c r="DO327" i="4" s="1"/>
  <c r="DP327" i="4" s="1"/>
  <c r="CV327" i="4"/>
  <c r="CW327" i="4" s="1"/>
  <c r="CX327" i="4" s="1"/>
  <c r="CD327" i="4"/>
  <c r="CE327" i="4" s="1"/>
  <c r="CF327" i="4" s="1"/>
  <c r="CJ327" i="4"/>
  <c r="CK327" i="4" s="1"/>
  <c r="CL327" i="4" s="1"/>
  <c r="BL327" i="4"/>
  <c r="BI328" i="4"/>
  <c r="CO328" i="4"/>
  <c r="CI328" i="4"/>
  <c r="DS328" i="4"/>
  <c r="BK328" i="4"/>
  <c r="BW328" i="4"/>
  <c r="DG328" i="4"/>
  <c r="DY328" i="4"/>
  <c r="DM328" i="4"/>
  <c r="CC328" i="4"/>
  <c r="BQ328" i="4"/>
  <c r="CU328" i="4"/>
  <c r="DA328" i="4"/>
  <c r="BE331" i="4"/>
  <c r="BN326" i="4" l="1"/>
  <c r="BM327" i="4"/>
  <c r="BG330" i="4"/>
  <c r="BF331" i="4"/>
  <c r="BI329" i="4"/>
  <c r="BW329" i="4"/>
  <c r="BK329" i="4"/>
  <c r="DY329" i="4"/>
  <c r="DM329" i="4"/>
  <c r="CC329" i="4"/>
  <c r="DS329" i="4"/>
  <c r="BQ329" i="4"/>
  <c r="DG329" i="4"/>
  <c r="CI329" i="4"/>
  <c r="CU329" i="4"/>
  <c r="CO329" i="4"/>
  <c r="DA329" i="4"/>
  <c r="BE332" i="4"/>
  <c r="BR328" i="4"/>
  <c r="BS328" i="4" s="1"/>
  <c r="BT328" i="4" s="1"/>
  <c r="CJ328" i="4"/>
  <c r="CK328" i="4" s="1"/>
  <c r="CL328" i="4" s="1"/>
  <c r="BL328" i="4"/>
  <c r="BX328" i="4"/>
  <c r="BY328" i="4" s="1"/>
  <c r="BZ328" i="4" s="1"/>
  <c r="CV328" i="4"/>
  <c r="CW328" i="4" s="1"/>
  <c r="CX328" i="4" s="1"/>
  <c r="DN328" i="4"/>
  <c r="DO328" i="4" s="1"/>
  <c r="DP328" i="4" s="1"/>
  <c r="DH328" i="4"/>
  <c r="DI328" i="4" s="1"/>
  <c r="DJ328" i="4" s="1"/>
  <c r="CP328" i="4"/>
  <c r="CQ328" i="4" s="1"/>
  <c r="CR328" i="4" s="1"/>
  <c r="CD328" i="4"/>
  <c r="CE328" i="4" s="1"/>
  <c r="CF328" i="4" s="1"/>
  <c r="DB328" i="4"/>
  <c r="DC328" i="4" s="1"/>
  <c r="DD328" i="4" s="1"/>
  <c r="DT328" i="4"/>
  <c r="DU328" i="4" s="1"/>
  <c r="DV328" i="4" s="1"/>
  <c r="DZ328" i="4"/>
  <c r="EA328" i="4" s="1"/>
  <c r="EB328" i="4" s="1"/>
  <c r="BN327" i="4" l="1"/>
  <c r="BM328" i="4"/>
  <c r="BN328" i="4" s="1"/>
  <c r="BG331" i="4"/>
  <c r="BH331" i="4"/>
  <c r="BF332" i="4"/>
  <c r="BQ330" i="4"/>
  <c r="DY330" i="4"/>
  <c r="DG330" i="4"/>
  <c r="BI330" i="4"/>
  <c r="DA330" i="4"/>
  <c r="DS330" i="4"/>
  <c r="BK330" i="4"/>
  <c r="CC330" i="4"/>
  <c r="CU330" i="4"/>
  <c r="CO330" i="4"/>
  <c r="DM330" i="4"/>
  <c r="CI330" i="4"/>
  <c r="BW330" i="4"/>
  <c r="BE333" i="4"/>
  <c r="CD329" i="4"/>
  <c r="CE329" i="4" s="1"/>
  <c r="CF329" i="4" s="1"/>
  <c r="BR329" i="4"/>
  <c r="BS329" i="4" s="1"/>
  <c r="BT329" i="4" s="1"/>
  <c r="BX329" i="4"/>
  <c r="BY329" i="4" s="1"/>
  <c r="BZ329" i="4" s="1"/>
  <c r="DZ329" i="4"/>
  <c r="EA329" i="4" s="1"/>
  <c r="EB329" i="4" s="1"/>
  <c r="CJ329" i="4"/>
  <c r="CK329" i="4" s="1"/>
  <c r="CL329" i="4" s="1"/>
  <c r="DH329" i="4"/>
  <c r="DI329" i="4" s="1"/>
  <c r="DJ329" i="4" s="1"/>
  <c r="DN329" i="4"/>
  <c r="DO329" i="4" s="1"/>
  <c r="DP329" i="4" s="1"/>
  <c r="CV329" i="4"/>
  <c r="CW329" i="4" s="1"/>
  <c r="CX329" i="4" s="1"/>
  <c r="DT329" i="4"/>
  <c r="DU329" i="4" s="1"/>
  <c r="DV329" i="4" s="1"/>
  <c r="BL329" i="4"/>
  <c r="DB329" i="4"/>
  <c r="DC329" i="4" s="1"/>
  <c r="DD329" i="4" s="1"/>
  <c r="CP329" i="4"/>
  <c r="CQ329" i="4" s="1"/>
  <c r="CR329" i="4" s="1"/>
  <c r="BM329" i="4" l="1"/>
  <c r="BN329" i="4" s="1"/>
  <c r="BG332" i="4"/>
  <c r="BH332" i="4"/>
  <c r="BF333" i="4"/>
  <c r="CU331" i="4"/>
  <c r="CC331" i="4"/>
  <c r="DM331" i="4"/>
  <c r="CO331" i="4"/>
  <c r="BQ331" i="4"/>
  <c r="DS331" i="4"/>
  <c r="DY331" i="4"/>
  <c r="BI331" i="4"/>
  <c r="BK331" i="4"/>
  <c r="CI331" i="4"/>
  <c r="DG331" i="4"/>
  <c r="BW331" i="4"/>
  <c r="DA331" i="4"/>
  <c r="CP330" i="4"/>
  <c r="CQ330" i="4" s="1"/>
  <c r="CR330" i="4" s="1"/>
  <c r="DN330" i="4"/>
  <c r="DO330" i="4" s="1"/>
  <c r="DP330" i="4" s="1"/>
  <c r="DH330" i="4"/>
  <c r="DI330" i="4" s="1"/>
  <c r="DJ330" i="4" s="1"/>
  <c r="DT330" i="4"/>
  <c r="DU330" i="4" s="1"/>
  <c r="DV330" i="4" s="1"/>
  <c r="BX330" i="4"/>
  <c r="BY330" i="4" s="1"/>
  <c r="BZ330" i="4" s="1"/>
  <c r="BL330" i="4"/>
  <c r="DB330" i="4"/>
  <c r="DC330" i="4" s="1"/>
  <c r="DD330" i="4" s="1"/>
  <c r="CV330" i="4"/>
  <c r="CW330" i="4" s="1"/>
  <c r="CX330" i="4" s="1"/>
  <c r="CD330" i="4"/>
  <c r="CE330" i="4" s="1"/>
  <c r="CF330" i="4" s="1"/>
  <c r="DZ330" i="4"/>
  <c r="EA330" i="4" s="1"/>
  <c r="EB330" i="4" s="1"/>
  <c r="CJ330" i="4"/>
  <c r="CK330" i="4" s="1"/>
  <c r="CL330" i="4" s="1"/>
  <c r="BR330" i="4"/>
  <c r="BS330" i="4" s="1"/>
  <c r="BT330" i="4" s="1"/>
  <c r="BE334" i="4"/>
  <c r="BM330" i="4" l="1"/>
  <c r="BG333" i="4"/>
  <c r="BH333" i="4"/>
  <c r="BF334" i="4"/>
  <c r="BL331" i="4"/>
  <c r="DH331" i="4"/>
  <c r="DI331" i="4" s="1"/>
  <c r="DJ331" i="4" s="1"/>
  <c r="CV331" i="4"/>
  <c r="CW331" i="4" s="1"/>
  <c r="CX331" i="4" s="1"/>
  <c r="CP331" i="4"/>
  <c r="CQ331" i="4" s="1"/>
  <c r="CR331" i="4" s="1"/>
  <c r="BR331" i="4"/>
  <c r="BS331" i="4" s="1"/>
  <c r="BT331" i="4" s="1"/>
  <c r="DN331" i="4"/>
  <c r="DO331" i="4" s="1"/>
  <c r="DP331" i="4" s="1"/>
  <c r="DZ331" i="4"/>
  <c r="EA331" i="4" s="1"/>
  <c r="EB331" i="4" s="1"/>
  <c r="CJ331" i="4"/>
  <c r="CK331" i="4" s="1"/>
  <c r="CL331" i="4" s="1"/>
  <c r="DB331" i="4"/>
  <c r="DC331" i="4" s="1"/>
  <c r="DD331" i="4" s="1"/>
  <c r="BX331" i="4"/>
  <c r="BY331" i="4" s="1"/>
  <c r="BZ331" i="4" s="1"/>
  <c r="DT331" i="4"/>
  <c r="DU331" i="4" s="1"/>
  <c r="DV331" i="4" s="1"/>
  <c r="CD331" i="4"/>
  <c r="CE331" i="4" s="1"/>
  <c r="CF331" i="4" s="1"/>
  <c r="CI332" i="4"/>
  <c r="BW332" i="4"/>
  <c r="BI332" i="4"/>
  <c r="DG332" i="4"/>
  <c r="DM332" i="4"/>
  <c r="DS332" i="4"/>
  <c r="BQ332" i="4"/>
  <c r="CU332" i="4"/>
  <c r="CO332" i="4"/>
  <c r="DA332" i="4"/>
  <c r="BK332" i="4"/>
  <c r="DY332" i="4"/>
  <c r="CC332" i="4"/>
  <c r="BE335" i="4"/>
  <c r="BN330" i="4" l="1"/>
  <c r="BM331" i="4"/>
  <c r="BG334" i="4"/>
  <c r="BH334" i="4"/>
  <c r="BF335" i="4"/>
  <c r="BE336" i="4"/>
  <c r="CC333" i="4"/>
  <c r="BI333" i="4"/>
  <c r="DG333" i="4"/>
  <c r="BQ333" i="4"/>
  <c r="CO333" i="4"/>
  <c r="CU333" i="4"/>
  <c r="CI333" i="4"/>
  <c r="BW333" i="4"/>
  <c r="DY333" i="4"/>
  <c r="DS333" i="4"/>
  <c r="DA333" i="4"/>
  <c r="BK333" i="4"/>
  <c r="DM333" i="4"/>
  <c r="DH332" i="4"/>
  <c r="DI332" i="4" s="1"/>
  <c r="DJ332" i="4" s="1"/>
  <c r="BX332" i="4"/>
  <c r="BY332" i="4" s="1"/>
  <c r="BZ332" i="4" s="1"/>
  <c r="CD332" i="4"/>
  <c r="CE332" i="4" s="1"/>
  <c r="CF332" i="4" s="1"/>
  <c r="CV332" i="4"/>
  <c r="CW332" i="4" s="1"/>
  <c r="CX332" i="4" s="1"/>
  <c r="CJ332" i="4"/>
  <c r="CK332" i="4" s="1"/>
  <c r="CL332" i="4" s="1"/>
  <c r="DZ332" i="4"/>
  <c r="EA332" i="4" s="1"/>
  <c r="EB332" i="4" s="1"/>
  <c r="DN332" i="4"/>
  <c r="DO332" i="4" s="1"/>
  <c r="DP332" i="4" s="1"/>
  <c r="DB332" i="4"/>
  <c r="DC332" i="4" s="1"/>
  <c r="DD332" i="4" s="1"/>
  <c r="BR332" i="4"/>
  <c r="BS332" i="4" s="1"/>
  <c r="BT332" i="4" s="1"/>
  <c r="BL332" i="4"/>
  <c r="CP332" i="4"/>
  <c r="CQ332" i="4" s="1"/>
  <c r="CR332" i="4" s="1"/>
  <c r="DT332" i="4"/>
  <c r="DU332" i="4" s="1"/>
  <c r="DV332" i="4" s="1"/>
  <c r="BN331" i="4" l="1"/>
  <c r="BM332" i="4"/>
  <c r="BG335" i="4"/>
  <c r="BH335" i="4"/>
  <c r="BF336" i="4"/>
  <c r="BL333" i="4"/>
  <c r="CD333" i="4"/>
  <c r="CE333" i="4" s="1"/>
  <c r="CF333" i="4" s="1"/>
  <c r="CJ333" i="4"/>
  <c r="CK333" i="4" s="1"/>
  <c r="CL333" i="4" s="1"/>
  <c r="DH333" i="4"/>
  <c r="DI333" i="4" s="1"/>
  <c r="DJ333" i="4" s="1"/>
  <c r="DN333" i="4"/>
  <c r="DO333" i="4" s="1"/>
  <c r="DP333" i="4" s="1"/>
  <c r="BX333" i="4"/>
  <c r="BY333" i="4" s="1"/>
  <c r="BZ333" i="4" s="1"/>
  <c r="BR333" i="4"/>
  <c r="BS333" i="4" s="1"/>
  <c r="BT333" i="4" s="1"/>
  <c r="DT333" i="4"/>
  <c r="DU333" i="4" s="1"/>
  <c r="DV333" i="4" s="1"/>
  <c r="DB333" i="4"/>
  <c r="DC333" i="4" s="1"/>
  <c r="DD333" i="4" s="1"/>
  <c r="DZ333" i="4"/>
  <c r="EA333" i="4" s="1"/>
  <c r="EB333" i="4" s="1"/>
  <c r="CP333" i="4"/>
  <c r="CQ333" i="4" s="1"/>
  <c r="CR333" i="4" s="1"/>
  <c r="CV333" i="4"/>
  <c r="CW333" i="4" s="1"/>
  <c r="CX333" i="4" s="1"/>
  <c r="CI334" i="4"/>
  <c r="DA334" i="4"/>
  <c r="CC334" i="4"/>
  <c r="BI334" i="4"/>
  <c r="DY334" i="4"/>
  <c r="DM334" i="4"/>
  <c r="BQ334" i="4"/>
  <c r="CU334" i="4"/>
  <c r="BW334" i="4"/>
  <c r="DG334" i="4"/>
  <c r="CO334" i="4"/>
  <c r="DS334" i="4"/>
  <c r="BK334" i="4"/>
  <c r="BE337" i="4"/>
  <c r="BN332" i="4" l="1"/>
  <c r="BM333" i="4"/>
  <c r="BG336" i="4"/>
  <c r="BH336" i="4"/>
  <c r="BF337" i="4"/>
  <c r="CO335" i="4"/>
  <c r="CC335" i="4"/>
  <c r="BK335" i="4"/>
  <c r="DS335" i="4"/>
  <c r="BQ335" i="4"/>
  <c r="DG335" i="4"/>
  <c r="BW335" i="4"/>
  <c r="BI335" i="4"/>
  <c r="DM335" i="4"/>
  <c r="CU335" i="4"/>
  <c r="DA335" i="4"/>
  <c r="CI335" i="4"/>
  <c r="DY335" i="4"/>
  <c r="DT334" i="4"/>
  <c r="DU334" i="4" s="1"/>
  <c r="DV334" i="4" s="1"/>
  <c r="DZ334" i="4"/>
  <c r="EA334" i="4" s="1"/>
  <c r="EB334" i="4" s="1"/>
  <c r="BX334" i="4"/>
  <c r="BY334" i="4" s="1"/>
  <c r="BZ334" i="4" s="1"/>
  <c r="CJ334" i="4"/>
  <c r="CK334" i="4" s="1"/>
  <c r="CL334" i="4" s="1"/>
  <c r="BR334" i="4"/>
  <c r="BS334" i="4" s="1"/>
  <c r="BT334" i="4" s="1"/>
  <c r="DN334" i="4"/>
  <c r="DO334" i="4" s="1"/>
  <c r="DP334" i="4" s="1"/>
  <c r="CP334" i="4"/>
  <c r="CQ334" i="4" s="1"/>
  <c r="CR334" i="4" s="1"/>
  <c r="CD334" i="4"/>
  <c r="CE334" i="4" s="1"/>
  <c r="CF334" i="4" s="1"/>
  <c r="CV334" i="4"/>
  <c r="CW334" i="4" s="1"/>
  <c r="CX334" i="4" s="1"/>
  <c r="BL334" i="4"/>
  <c r="DB334" i="4"/>
  <c r="DC334" i="4" s="1"/>
  <c r="DD334" i="4" s="1"/>
  <c r="DH334" i="4"/>
  <c r="DI334" i="4" s="1"/>
  <c r="DJ334" i="4" s="1"/>
  <c r="BE338" i="4"/>
  <c r="BN333" i="4" l="1"/>
  <c r="BM334" i="4"/>
  <c r="BG337" i="4"/>
  <c r="BH337" i="4"/>
  <c r="BF338" i="4"/>
  <c r="BE339" i="4"/>
  <c r="CD335" i="4"/>
  <c r="CE335" i="4" s="1"/>
  <c r="CF335" i="4" s="1"/>
  <c r="BR335" i="4"/>
  <c r="BS335" i="4" s="1"/>
  <c r="BT335" i="4" s="1"/>
  <c r="DT335" i="4"/>
  <c r="DU335" i="4" s="1"/>
  <c r="DV335" i="4" s="1"/>
  <c r="CJ335" i="4"/>
  <c r="CK335" i="4" s="1"/>
  <c r="CL335" i="4" s="1"/>
  <c r="DH335" i="4"/>
  <c r="DI335" i="4" s="1"/>
  <c r="DJ335" i="4" s="1"/>
  <c r="CP335" i="4"/>
  <c r="CQ335" i="4" s="1"/>
  <c r="CR335" i="4" s="1"/>
  <c r="DB335" i="4"/>
  <c r="DC335" i="4" s="1"/>
  <c r="DD335" i="4" s="1"/>
  <c r="CV335" i="4"/>
  <c r="CW335" i="4" s="1"/>
  <c r="CX335" i="4" s="1"/>
  <c r="DZ335" i="4"/>
  <c r="EA335" i="4" s="1"/>
  <c r="EB335" i="4" s="1"/>
  <c r="BL335" i="4"/>
  <c r="DN335" i="4"/>
  <c r="DO335" i="4" s="1"/>
  <c r="DP335" i="4" s="1"/>
  <c r="BX335" i="4"/>
  <c r="BY335" i="4" s="1"/>
  <c r="BZ335" i="4" s="1"/>
  <c r="CU336" i="4"/>
  <c r="CC336" i="4"/>
  <c r="DG336" i="4"/>
  <c r="DS336" i="4"/>
  <c r="BK336" i="4"/>
  <c r="BQ336" i="4"/>
  <c r="DM336" i="4"/>
  <c r="CI336" i="4"/>
  <c r="DA336" i="4"/>
  <c r="BW336" i="4"/>
  <c r="BI336" i="4"/>
  <c r="CO336" i="4"/>
  <c r="DY336" i="4"/>
  <c r="BN334" i="4" l="1"/>
  <c r="BM335" i="4"/>
  <c r="BN335" i="4" s="1"/>
  <c r="BH338" i="4"/>
  <c r="BG338" i="4"/>
  <c r="BF339" i="4"/>
  <c r="DZ336" i="4"/>
  <c r="EA336" i="4" s="1"/>
  <c r="EB336" i="4" s="1"/>
  <c r="DN336" i="4"/>
  <c r="DO336" i="4" s="1"/>
  <c r="DP336" i="4" s="1"/>
  <c r="CP336" i="4"/>
  <c r="CQ336" i="4" s="1"/>
  <c r="CR336" i="4" s="1"/>
  <c r="DT336" i="4"/>
  <c r="DU336" i="4" s="1"/>
  <c r="DV336" i="4" s="1"/>
  <c r="CV336" i="4"/>
  <c r="CW336" i="4" s="1"/>
  <c r="CX336" i="4" s="1"/>
  <c r="DB336" i="4"/>
  <c r="DC336" i="4" s="1"/>
  <c r="DD336" i="4" s="1"/>
  <c r="BL336" i="4"/>
  <c r="BX336" i="4"/>
  <c r="BY336" i="4" s="1"/>
  <c r="BZ336" i="4" s="1"/>
  <c r="BR336" i="4"/>
  <c r="BS336" i="4" s="1"/>
  <c r="BT336" i="4" s="1"/>
  <c r="DH336" i="4"/>
  <c r="DI336" i="4" s="1"/>
  <c r="DJ336" i="4" s="1"/>
  <c r="CJ336" i="4"/>
  <c r="CK336" i="4" s="1"/>
  <c r="CL336" i="4" s="1"/>
  <c r="CD336" i="4"/>
  <c r="CE336" i="4" s="1"/>
  <c r="CF336" i="4" s="1"/>
  <c r="CO337" i="4"/>
  <c r="CU337" i="4"/>
  <c r="BI337" i="4"/>
  <c r="BW337" i="4"/>
  <c r="CC337" i="4"/>
  <c r="DS337" i="4"/>
  <c r="DY337" i="4"/>
  <c r="BK337" i="4"/>
  <c r="BQ337" i="4"/>
  <c r="DG337" i="4"/>
  <c r="DM337" i="4"/>
  <c r="DA337" i="4"/>
  <c r="CI337" i="4"/>
  <c r="BE340" i="4"/>
  <c r="BM336" i="4" l="1"/>
  <c r="BN336" i="4" s="1"/>
  <c r="BG339" i="4"/>
  <c r="BH339" i="4"/>
  <c r="BF340" i="4"/>
  <c r="BE341" i="4"/>
  <c r="CI338" i="4"/>
  <c r="CC338" i="4"/>
  <c r="BQ338" i="4"/>
  <c r="CO338" i="4"/>
  <c r="DS338" i="4"/>
  <c r="DY338" i="4"/>
  <c r="DA338" i="4"/>
  <c r="DG338" i="4"/>
  <c r="DM338" i="4"/>
  <c r="BW338" i="4"/>
  <c r="BK338" i="4"/>
  <c r="CU338" i="4"/>
  <c r="BI338" i="4"/>
  <c r="DB337" i="4"/>
  <c r="DC337" i="4" s="1"/>
  <c r="DD337" i="4" s="1"/>
  <c r="CJ337" i="4"/>
  <c r="CK337" i="4" s="1"/>
  <c r="CL337" i="4" s="1"/>
  <c r="DN337" i="4"/>
  <c r="DO337" i="4" s="1"/>
  <c r="DP337" i="4" s="1"/>
  <c r="CD337" i="4"/>
  <c r="CE337" i="4" s="1"/>
  <c r="CF337" i="4" s="1"/>
  <c r="DZ337" i="4"/>
  <c r="EA337" i="4" s="1"/>
  <c r="EB337" i="4" s="1"/>
  <c r="CV337" i="4"/>
  <c r="CW337" i="4" s="1"/>
  <c r="CX337" i="4" s="1"/>
  <c r="DT337" i="4"/>
  <c r="DU337" i="4" s="1"/>
  <c r="DV337" i="4" s="1"/>
  <c r="BL337" i="4"/>
  <c r="DH337" i="4"/>
  <c r="DI337" i="4" s="1"/>
  <c r="DJ337" i="4" s="1"/>
  <c r="CP337" i="4"/>
  <c r="CQ337" i="4" s="1"/>
  <c r="CR337" i="4" s="1"/>
  <c r="BX337" i="4"/>
  <c r="BY337" i="4" s="1"/>
  <c r="BZ337" i="4" s="1"/>
  <c r="BR337" i="4"/>
  <c r="BS337" i="4" s="1"/>
  <c r="BT337" i="4" s="1"/>
  <c r="BM337" i="4" l="1"/>
  <c r="BN337" i="4" s="1"/>
  <c r="BG340" i="4"/>
  <c r="BH340" i="4"/>
  <c r="BF341" i="4"/>
  <c r="CD338" i="4"/>
  <c r="CE338" i="4" s="1"/>
  <c r="CF338" i="4" s="1"/>
  <c r="BX338" i="4"/>
  <c r="BY338" i="4" s="1"/>
  <c r="BZ338" i="4" s="1"/>
  <c r="DT338" i="4"/>
  <c r="DU338" i="4" s="1"/>
  <c r="DV338" i="4" s="1"/>
  <c r="DB338" i="4"/>
  <c r="DC338" i="4" s="1"/>
  <c r="DD338" i="4" s="1"/>
  <c r="DH338" i="4"/>
  <c r="DI338" i="4" s="1"/>
  <c r="DJ338" i="4" s="1"/>
  <c r="BL338" i="4"/>
  <c r="CP338" i="4"/>
  <c r="CQ338" i="4" s="1"/>
  <c r="CR338" i="4" s="1"/>
  <c r="DZ338" i="4"/>
  <c r="EA338" i="4" s="1"/>
  <c r="EB338" i="4" s="1"/>
  <c r="BR338" i="4"/>
  <c r="BS338" i="4" s="1"/>
  <c r="BT338" i="4" s="1"/>
  <c r="CJ338" i="4"/>
  <c r="CK338" i="4" s="1"/>
  <c r="CL338" i="4" s="1"/>
  <c r="CV338" i="4"/>
  <c r="CW338" i="4" s="1"/>
  <c r="CX338" i="4" s="1"/>
  <c r="DN338" i="4"/>
  <c r="DO338" i="4" s="1"/>
  <c r="DP338" i="4" s="1"/>
  <c r="BE342" i="4"/>
  <c r="BQ339" i="4"/>
  <c r="DS339" i="4"/>
  <c r="CU339" i="4"/>
  <c r="CC339" i="4"/>
  <c r="DM339" i="4"/>
  <c r="DG339" i="4"/>
  <c r="BI339" i="4"/>
  <c r="BW339" i="4"/>
  <c r="DY339" i="4"/>
  <c r="CI339" i="4"/>
  <c r="BK339" i="4"/>
  <c r="DA339" i="4"/>
  <c r="CO339" i="4"/>
  <c r="BM338" i="4" l="1"/>
  <c r="BG341" i="4"/>
  <c r="BH341" i="4"/>
  <c r="BF342" i="4"/>
  <c r="BE343" i="4"/>
  <c r="BR339" i="4"/>
  <c r="BS339" i="4" s="1"/>
  <c r="BT339" i="4" s="1"/>
  <c r="CV339" i="4"/>
  <c r="CW339" i="4" s="1"/>
  <c r="CX339" i="4" s="1"/>
  <c r="CD339" i="4"/>
  <c r="CE339" i="4" s="1"/>
  <c r="CF339" i="4" s="1"/>
  <c r="CJ339" i="4"/>
  <c r="CK339" i="4" s="1"/>
  <c r="CL339" i="4" s="1"/>
  <c r="DB339" i="4"/>
  <c r="DC339" i="4" s="1"/>
  <c r="DD339" i="4" s="1"/>
  <c r="DH339" i="4"/>
  <c r="DI339" i="4" s="1"/>
  <c r="DJ339" i="4" s="1"/>
  <c r="CP339" i="4"/>
  <c r="CQ339" i="4" s="1"/>
  <c r="CR339" i="4" s="1"/>
  <c r="DT339" i="4"/>
  <c r="DU339" i="4" s="1"/>
  <c r="DV339" i="4" s="1"/>
  <c r="DZ339" i="4"/>
  <c r="EA339" i="4" s="1"/>
  <c r="EB339" i="4" s="1"/>
  <c r="BX339" i="4"/>
  <c r="BY339" i="4" s="1"/>
  <c r="BZ339" i="4" s="1"/>
  <c r="BL339" i="4"/>
  <c r="DN339" i="4"/>
  <c r="DO339" i="4" s="1"/>
  <c r="DP339" i="4" s="1"/>
  <c r="CO340" i="4"/>
  <c r="DA340" i="4"/>
  <c r="CI340" i="4"/>
  <c r="DS340" i="4"/>
  <c r="DM340" i="4"/>
  <c r="BQ340" i="4"/>
  <c r="BW340" i="4"/>
  <c r="CC340" i="4"/>
  <c r="DY340" i="4"/>
  <c r="DG340" i="4"/>
  <c r="BK340" i="4"/>
  <c r="BI340" i="4"/>
  <c r="CU340" i="4"/>
  <c r="BN338" i="4" l="1"/>
  <c r="BM339" i="4"/>
  <c r="BH342" i="4"/>
  <c r="BG342" i="4"/>
  <c r="BF343" i="4"/>
  <c r="BE344" i="4"/>
  <c r="DZ340" i="4"/>
  <c r="EA340" i="4" s="1"/>
  <c r="EB340" i="4" s="1"/>
  <c r="CJ340" i="4"/>
  <c r="CK340" i="4" s="1"/>
  <c r="CL340" i="4" s="1"/>
  <c r="DH340" i="4"/>
  <c r="DI340" i="4" s="1"/>
  <c r="DJ340" i="4" s="1"/>
  <c r="DB340" i="4"/>
  <c r="DC340" i="4" s="1"/>
  <c r="DD340" i="4" s="1"/>
  <c r="CP340" i="4"/>
  <c r="CQ340" i="4" s="1"/>
  <c r="CR340" i="4" s="1"/>
  <c r="BL340" i="4"/>
  <c r="CV340" i="4"/>
  <c r="CW340" i="4" s="1"/>
  <c r="CX340" i="4" s="1"/>
  <c r="DN340" i="4"/>
  <c r="DO340" i="4" s="1"/>
  <c r="DP340" i="4" s="1"/>
  <c r="DT340" i="4"/>
  <c r="DU340" i="4" s="1"/>
  <c r="DV340" i="4" s="1"/>
  <c r="CD340" i="4"/>
  <c r="CE340" i="4" s="1"/>
  <c r="CF340" i="4" s="1"/>
  <c r="BR340" i="4"/>
  <c r="BS340" i="4" s="1"/>
  <c r="BT340" i="4" s="1"/>
  <c r="BX340" i="4"/>
  <c r="BY340" i="4" s="1"/>
  <c r="BZ340" i="4" s="1"/>
  <c r="DS341" i="4"/>
  <c r="BW341" i="4"/>
  <c r="CI341" i="4"/>
  <c r="BQ341" i="4"/>
  <c r="BI341" i="4"/>
  <c r="DM341" i="4"/>
  <c r="DA341" i="4"/>
  <c r="DG341" i="4"/>
  <c r="CC341" i="4"/>
  <c r="DY341" i="4"/>
  <c r="CO341" i="4"/>
  <c r="BK341" i="4"/>
  <c r="CU341" i="4"/>
  <c r="BN339" i="4" l="1"/>
  <c r="BM340" i="4"/>
  <c r="BN340" i="4" s="1"/>
  <c r="BH343" i="4"/>
  <c r="BG343" i="4"/>
  <c r="BF344" i="4"/>
  <c r="BG344" i="4" s="1"/>
  <c r="BR341" i="4"/>
  <c r="BS341" i="4" s="1"/>
  <c r="BT341" i="4" s="1"/>
  <c r="DN341" i="4"/>
  <c r="DO341" i="4" s="1"/>
  <c r="DP341" i="4" s="1"/>
  <c r="BX341" i="4"/>
  <c r="BY341" i="4" s="1"/>
  <c r="BZ341" i="4" s="1"/>
  <c r="BL341" i="4"/>
  <c r="DT341" i="4"/>
  <c r="DU341" i="4" s="1"/>
  <c r="DV341" i="4" s="1"/>
  <c r="DB341" i="4"/>
  <c r="DC341" i="4" s="1"/>
  <c r="DD341" i="4" s="1"/>
  <c r="DH341" i="4"/>
  <c r="DI341" i="4" s="1"/>
  <c r="DJ341" i="4" s="1"/>
  <c r="CP341" i="4"/>
  <c r="CQ341" i="4" s="1"/>
  <c r="CR341" i="4" s="1"/>
  <c r="CD341" i="4"/>
  <c r="CE341" i="4" s="1"/>
  <c r="CF341" i="4" s="1"/>
  <c r="CJ341" i="4"/>
  <c r="CK341" i="4" s="1"/>
  <c r="CL341" i="4" s="1"/>
  <c r="CV341" i="4"/>
  <c r="CW341" i="4" s="1"/>
  <c r="CX341" i="4" s="1"/>
  <c r="DZ341" i="4"/>
  <c r="EA341" i="4" s="1"/>
  <c r="EB341" i="4" s="1"/>
  <c r="BQ342" i="4"/>
  <c r="BK342" i="4"/>
  <c r="BI342" i="4"/>
  <c r="CO342" i="4"/>
  <c r="BW342" i="4"/>
  <c r="CU342" i="4"/>
  <c r="DM342" i="4"/>
  <c r="DS342" i="4"/>
  <c r="CI342" i="4"/>
  <c r="DA342" i="4"/>
  <c r="CC342" i="4"/>
  <c r="DG342" i="4"/>
  <c r="DY342" i="4"/>
  <c r="BE345" i="4"/>
  <c r="BM341" i="4" l="1"/>
  <c r="BN341" i="4" s="1"/>
  <c r="BH344" i="4"/>
  <c r="BF345" i="4"/>
  <c r="BE346" i="4"/>
  <c r="CJ342" i="4"/>
  <c r="CK342" i="4" s="1"/>
  <c r="CL342" i="4" s="1"/>
  <c r="DH342" i="4"/>
  <c r="DI342" i="4" s="1"/>
  <c r="DJ342" i="4" s="1"/>
  <c r="CV342" i="4"/>
  <c r="CW342" i="4" s="1"/>
  <c r="CX342" i="4" s="1"/>
  <c r="CD342" i="4"/>
  <c r="CE342" i="4" s="1"/>
  <c r="CF342" i="4" s="1"/>
  <c r="BR342" i="4"/>
  <c r="BS342" i="4" s="1"/>
  <c r="BT342" i="4" s="1"/>
  <c r="DN342" i="4"/>
  <c r="DO342" i="4" s="1"/>
  <c r="DP342" i="4" s="1"/>
  <c r="DB342" i="4"/>
  <c r="DC342" i="4" s="1"/>
  <c r="DD342" i="4" s="1"/>
  <c r="DZ342" i="4"/>
  <c r="EA342" i="4" s="1"/>
  <c r="EB342" i="4" s="1"/>
  <c r="BL342" i="4"/>
  <c r="BX342" i="4"/>
  <c r="BY342" i="4" s="1"/>
  <c r="BZ342" i="4" s="1"/>
  <c r="DT342" i="4"/>
  <c r="DU342" i="4" s="1"/>
  <c r="DV342" i="4" s="1"/>
  <c r="CP342" i="4"/>
  <c r="CQ342" i="4" s="1"/>
  <c r="CR342" i="4" s="1"/>
  <c r="BI343" i="4"/>
  <c r="DG343" i="4"/>
  <c r="BW343" i="4"/>
  <c r="DY343" i="4"/>
  <c r="CO343" i="4"/>
  <c r="CI343" i="4"/>
  <c r="CC343" i="4"/>
  <c r="DA343" i="4"/>
  <c r="CU343" i="4"/>
  <c r="DS343" i="4"/>
  <c r="DM343" i="4"/>
  <c r="BK343" i="4"/>
  <c r="BQ343" i="4"/>
  <c r="BM342" i="4" l="1"/>
  <c r="BN342" i="4" s="1"/>
  <c r="BG345" i="4"/>
  <c r="BH345" i="4"/>
  <c r="BF346" i="4"/>
  <c r="BH346" i="4" s="1"/>
  <c r="BE347" i="4"/>
  <c r="DT343" i="4"/>
  <c r="DU343" i="4" s="1"/>
  <c r="DV343" i="4" s="1"/>
  <c r="BR343" i="4"/>
  <c r="BS343" i="4" s="1"/>
  <c r="BT343" i="4" s="1"/>
  <c r="DZ343" i="4"/>
  <c r="EA343" i="4" s="1"/>
  <c r="EB343" i="4" s="1"/>
  <c r="CD343" i="4"/>
  <c r="CE343" i="4" s="1"/>
  <c r="CF343" i="4" s="1"/>
  <c r="CJ343" i="4"/>
  <c r="CK343" i="4" s="1"/>
  <c r="CL343" i="4" s="1"/>
  <c r="BL343" i="4"/>
  <c r="DB343" i="4"/>
  <c r="DC343" i="4" s="1"/>
  <c r="DD343" i="4" s="1"/>
  <c r="DH343" i="4"/>
  <c r="DI343" i="4" s="1"/>
  <c r="DJ343" i="4" s="1"/>
  <c r="DN343" i="4"/>
  <c r="DO343" i="4" s="1"/>
  <c r="DP343" i="4" s="1"/>
  <c r="BX343" i="4"/>
  <c r="BY343" i="4" s="1"/>
  <c r="BZ343" i="4" s="1"/>
  <c r="CP343" i="4"/>
  <c r="CQ343" i="4" s="1"/>
  <c r="CR343" i="4" s="1"/>
  <c r="CV343" i="4"/>
  <c r="CW343" i="4" s="1"/>
  <c r="CX343" i="4" s="1"/>
  <c r="DY344" i="4"/>
  <c r="CO344" i="4"/>
  <c r="BI344" i="4"/>
  <c r="CU344" i="4"/>
  <c r="CI344" i="4"/>
  <c r="DM344" i="4"/>
  <c r="BW344" i="4"/>
  <c r="BQ344" i="4"/>
  <c r="DS344" i="4"/>
  <c r="DA344" i="4"/>
  <c r="CC344" i="4"/>
  <c r="DG344" i="4"/>
  <c r="BK344" i="4"/>
  <c r="BM343" i="4" l="1"/>
  <c r="BG346" i="4"/>
  <c r="BF347" i="4"/>
  <c r="BE348" i="4"/>
  <c r="CP344" i="4"/>
  <c r="CQ344" i="4" s="1"/>
  <c r="CR344" i="4" s="1"/>
  <c r="DT344" i="4"/>
  <c r="DU344" i="4" s="1"/>
  <c r="DV344" i="4" s="1"/>
  <c r="BX344" i="4"/>
  <c r="BY344" i="4" s="1"/>
  <c r="BZ344" i="4" s="1"/>
  <c r="BR344" i="4"/>
  <c r="BS344" i="4" s="1"/>
  <c r="BT344" i="4" s="1"/>
  <c r="CV344" i="4"/>
  <c r="CW344" i="4" s="1"/>
  <c r="CX344" i="4" s="1"/>
  <c r="CJ344" i="4"/>
  <c r="CK344" i="4" s="1"/>
  <c r="CL344" i="4" s="1"/>
  <c r="DZ344" i="4"/>
  <c r="EA344" i="4" s="1"/>
  <c r="EB344" i="4" s="1"/>
  <c r="BL344" i="4"/>
  <c r="DB344" i="4"/>
  <c r="DC344" i="4" s="1"/>
  <c r="DD344" i="4" s="1"/>
  <c r="DH344" i="4"/>
  <c r="DI344" i="4" s="1"/>
  <c r="DJ344" i="4" s="1"/>
  <c r="DN344" i="4"/>
  <c r="DO344" i="4" s="1"/>
  <c r="DP344" i="4" s="1"/>
  <c r="CD344" i="4"/>
  <c r="CE344" i="4" s="1"/>
  <c r="CF344" i="4" s="1"/>
  <c r="CC345" i="4"/>
  <c r="DM345" i="4"/>
  <c r="DG345" i="4"/>
  <c r="CO345" i="4"/>
  <c r="BK345" i="4"/>
  <c r="BQ345" i="4"/>
  <c r="DS345" i="4"/>
  <c r="BI345" i="4"/>
  <c r="DA345" i="4"/>
  <c r="CU345" i="4"/>
  <c r="DY345" i="4"/>
  <c r="BW345" i="4"/>
  <c r="CI345" i="4"/>
  <c r="BN343" i="4" l="1"/>
  <c r="BM344" i="4"/>
  <c r="BN344" i="4" s="1"/>
  <c r="BG347" i="4"/>
  <c r="BH347" i="4"/>
  <c r="BF348" i="4"/>
  <c r="BH348" i="4" s="1"/>
  <c r="DY346" i="4"/>
  <c r="DG346" i="4"/>
  <c r="DM346" i="4"/>
  <c r="BW346" i="4"/>
  <c r="CC346" i="4"/>
  <c r="CU346" i="4"/>
  <c r="BQ346" i="4"/>
  <c r="CO346" i="4"/>
  <c r="DS346" i="4"/>
  <c r="CI346" i="4"/>
  <c r="DA346" i="4"/>
  <c r="BK346" i="4"/>
  <c r="BI346" i="4"/>
  <c r="BL345" i="4"/>
  <c r="DZ345" i="4"/>
  <c r="EA345" i="4" s="1"/>
  <c r="EB345" i="4" s="1"/>
  <c r="DH345" i="4"/>
  <c r="DI345" i="4" s="1"/>
  <c r="DJ345" i="4" s="1"/>
  <c r="CP345" i="4"/>
  <c r="CQ345" i="4" s="1"/>
  <c r="CR345" i="4" s="1"/>
  <c r="DB345" i="4"/>
  <c r="DC345" i="4" s="1"/>
  <c r="DD345" i="4" s="1"/>
  <c r="CV345" i="4"/>
  <c r="CW345" i="4" s="1"/>
  <c r="CX345" i="4" s="1"/>
  <c r="CJ345" i="4"/>
  <c r="CK345" i="4" s="1"/>
  <c r="CL345" i="4" s="1"/>
  <c r="BX345" i="4"/>
  <c r="BY345" i="4" s="1"/>
  <c r="BZ345" i="4" s="1"/>
  <c r="DT345" i="4"/>
  <c r="DU345" i="4" s="1"/>
  <c r="DV345" i="4" s="1"/>
  <c r="CD345" i="4"/>
  <c r="CE345" i="4" s="1"/>
  <c r="CF345" i="4" s="1"/>
  <c r="DN345" i="4"/>
  <c r="DO345" i="4" s="1"/>
  <c r="DP345" i="4" s="1"/>
  <c r="BR345" i="4"/>
  <c r="BS345" i="4" s="1"/>
  <c r="BT345" i="4" s="1"/>
  <c r="BE349" i="4"/>
  <c r="BM345" i="4" l="1"/>
  <c r="BG348" i="4"/>
  <c r="BF349" i="4"/>
  <c r="DM347" i="4"/>
  <c r="DA347" i="4"/>
  <c r="CC347" i="4"/>
  <c r="CU347" i="4"/>
  <c r="BQ347" i="4"/>
  <c r="BW347" i="4"/>
  <c r="CO347" i="4"/>
  <c r="DS347" i="4"/>
  <c r="CI347" i="4"/>
  <c r="BK347" i="4"/>
  <c r="DY347" i="4"/>
  <c r="DG347" i="4"/>
  <c r="BI347" i="4"/>
  <c r="BE350" i="4"/>
  <c r="CV346" i="4"/>
  <c r="CW346" i="4" s="1"/>
  <c r="CX346" i="4" s="1"/>
  <c r="DZ346" i="4"/>
  <c r="EA346" i="4" s="1"/>
  <c r="EB346" i="4" s="1"/>
  <c r="BL346" i="4"/>
  <c r="CD346" i="4"/>
  <c r="CE346" i="4" s="1"/>
  <c r="CF346" i="4" s="1"/>
  <c r="DN346" i="4"/>
  <c r="DO346" i="4" s="1"/>
  <c r="DP346" i="4" s="1"/>
  <c r="BR346" i="4"/>
  <c r="BS346" i="4" s="1"/>
  <c r="BT346" i="4" s="1"/>
  <c r="DT346" i="4"/>
  <c r="DU346" i="4" s="1"/>
  <c r="DV346" i="4" s="1"/>
  <c r="BX346" i="4"/>
  <c r="BY346" i="4" s="1"/>
  <c r="BZ346" i="4" s="1"/>
  <c r="DB346" i="4"/>
  <c r="DC346" i="4" s="1"/>
  <c r="DD346" i="4" s="1"/>
  <c r="CP346" i="4"/>
  <c r="CQ346" i="4" s="1"/>
  <c r="CR346" i="4" s="1"/>
  <c r="DH346" i="4"/>
  <c r="DI346" i="4" s="1"/>
  <c r="DJ346" i="4" s="1"/>
  <c r="CJ346" i="4"/>
  <c r="CK346" i="4" s="1"/>
  <c r="CL346" i="4" s="1"/>
  <c r="BN345" i="4" l="1"/>
  <c r="BM346" i="4"/>
  <c r="BH349" i="4"/>
  <c r="BG349" i="4"/>
  <c r="BF350" i="4"/>
  <c r="BE351" i="4"/>
  <c r="BW348" i="4"/>
  <c r="BK348" i="4"/>
  <c r="DA348" i="4"/>
  <c r="CC348" i="4"/>
  <c r="BQ348" i="4"/>
  <c r="DS348" i="4"/>
  <c r="DG348" i="4"/>
  <c r="CO348" i="4"/>
  <c r="CU348" i="4"/>
  <c r="DY348" i="4"/>
  <c r="CI348" i="4"/>
  <c r="BI348" i="4"/>
  <c r="DM348" i="4"/>
  <c r="BR347" i="4"/>
  <c r="BS347" i="4" s="1"/>
  <c r="BT347" i="4" s="1"/>
  <c r="BL347" i="4"/>
  <c r="DB347" i="4"/>
  <c r="DC347" i="4" s="1"/>
  <c r="DD347" i="4" s="1"/>
  <c r="CV347" i="4"/>
  <c r="CW347" i="4" s="1"/>
  <c r="CX347" i="4" s="1"/>
  <c r="DZ347" i="4"/>
  <c r="EA347" i="4" s="1"/>
  <c r="EB347" i="4" s="1"/>
  <c r="DN347" i="4"/>
  <c r="DO347" i="4" s="1"/>
  <c r="DP347" i="4" s="1"/>
  <c r="CD347" i="4"/>
  <c r="CE347" i="4" s="1"/>
  <c r="CF347" i="4" s="1"/>
  <c r="BX347" i="4"/>
  <c r="BY347" i="4" s="1"/>
  <c r="BZ347" i="4" s="1"/>
  <c r="DH347" i="4"/>
  <c r="DI347" i="4" s="1"/>
  <c r="DJ347" i="4" s="1"/>
  <c r="DT347" i="4"/>
  <c r="DU347" i="4" s="1"/>
  <c r="DV347" i="4" s="1"/>
  <c r="CJ347" i="4"/>
  <c r="CK347" i="4" s="1"/>
  <c r="CL347" i="4" s="1"/>
  <c r="CP347" i="4"/>
  <c r="CQ347" i="4" s="1"/>
  <c r="CR347" i="4" s="1"/>
  <c r="BN346" i="4" l="1"/>
  <c r="BM347" i="4"/>
  <c r="BN347" i="4" s="1"/>
  <c r="BG350" i="4"/>
  <c r="BH350" i="4"/>
  <c r="BF351" i="4"/>
  <c r="DN348" i="4"/>
  <c r="DO348" i="4" s="1"/>
  <c r="DP348" i="4" s="1"/>
  <c r="CD348" i="4"/>
  <c r="CE348" i="4" s="1"/>
  <c r="CF348" i="4" s="1"/>
  <c r="BX348" i="4"/>
  <c r="BY348" i="4" s="1"/>
  <c r="BZ348" i="4" s="1"/>
  <c r="BR348" i="4"/>
  <c r="BS348" i="4" s="1"/>
  <c r="BT348" i="4" s="1"/>
  <c r="DB348" i="4"/>
  <c r="DC348" i="4" s="1"/>
  <c r="DD348" i="4" s="1"/>
  <c r="CV348" i="4"/>
  <c r="CW348" i="4" s="1"/>
  <c r="CX348" i="4" s="1"/>
  <c r="DT348" i="4"/>
  <c r="DU348" i="4" s="1"/>
  <c r="DV348" i="4" s="1"/>
  <c r="BL348" i="4"/>
  <c r="CP348" i="4"/>
  <c r="CQ348" i="4" s="1"/>
  <c r="CR348" i="4" s="1"/>
  <c r="DZ348" i="4"/>
  <c r="EA348" i="4" s="1"/>
  <c r="EB348" i="4" s="1"/>
  <c r="DH348" i="4"/>
  <c r="DI348" i="4" s="1"/>
  <c r="DJ348" i="4" s="1"/>
  <c r="CJ348" i="4"/>
  <c r="CK348" i="4" s="1"/>
  <c r="CL348" i="4" s="1"/>
  <c r="BK349" i="4"/>
  <c r="CC349" i="4"/>
  <c r="BW349" i="4"/>
  <c r="DG349" i="4"/>
  <c r="DM349" i="4"/>
  <c r="DA349" i="4"/>
  <c r="CU349" i="4"/>
  <c r="DY349" i="4"/>
  <c r="CI349" i="4"/>
  <c r="BQ349" i="4"/>
  <c r="CO349" i="4"/>
  <c r="DS349" i="4"/>
  <c r="BI349" i="4"/>
  <c r="BE352" i="4"/>
  <c r="BM348" i="4" l="1"/>
  <c r="BG351" i="4"/>
  <c r="BH351" i="4"/>
  <c r="BF352" i="4"/>
  <c r="BE353" i="4"/>
  <c r="BW350" i="4"/>
  <c r="DY350" i="4"/>
  <c r="CU350" i="4"/>
  <c r="BK350" i="4"/>
  <c r="BQ350" i="4"/>
  <c r="DA350" i="4"/>
  <c r="BI350" i="4"/>
  <c r="DS350" i="4"/>
  <c r="DM350" i="4"/>
  <c r="CO350" i="4"/>
  <c r="CC350" i="4"/>
  <c r="DG350" i="4"/>
  <c r="CI350" i="4"/>
  <c r="DH349" i="4"/>
  <c r="DI349" i="4" s="1"/>
  <c r="DJ349" i="4" s="1"/>
  <c r="BL349" i="4"/>
  <c r="CV349" i="4"/>
  <c r="CW349" i="4" s="1"/>
  <c r="CX349" i="4" s="1"/>
  <c r="CJ349" i="4"/>
  <c r="CK349" i="4" s="1"/>
  <c r="CL349" i="4" s="1"/>
  <c r="DT349" i="4"/>
  <c r="DU349" i="4" s="1"/>
  <c r="DV349" i="4" s="1"/>
  <c r="DN349" i="4"/>
  <c r="DO349" i="4" s="1"/>
  <c r="DP349" i="4" s="1"/>
  <c r="CD349" i="4"/>
  <c r="CE349" i="4" s="1"/>
  <c r="CF349" i="4" s="1"/>
  <c r="BX349" i="4"/>
  <c r="BY349" i="4" s="1"/>
  <c r="BZ349" i="4" s="1"/>
  <c r="BR349" i="4"/>
  <c r="BS349" i="4" s="1"/>
  <c r="BT349" i="4" s="1"/>
  <c r="CP349" i="4"/>
  <c r="CQ349" i="4" s="1"/>
  <c r="CR349" i="4" s="1"/>
  <c r="DZ349" i="4"/>
  <c r="EA349" i="4" s="1"/>
  <c r="EB349" i="4" s="1"/>
  <c r="DB349" i="4"/>
  <c r="DC349" i="4" s="1"/>
  <c r="DD349" i="4" s="1"/>
  <c r="BN348" i="4" l="1"/>
  <c r="BM349" i="4"/>
  <c r="BG352" i="4"/>
  <c r="BH352" i="4"/>
  <c r="BF353" i="4"/>
  <c r="DY351" i="4"/>
  <c r="DS351" i="4"/>
  <c r="BI351" i="4"/>
  <c r="BW351" i="4"/>
  <c r="DM351" i="4"/>
  <c r="CU351" i="4"/>
  <c r="BQ351" i="4"/>
  <c r="DG351" i="4"/>
  <c r="DA351" i="4"/>
  <c r="CI351" i="4"/>
  <c r="CC351" i="4"/>
  <c r="CO351" i="4"/>
  <c r="BK351" i="4"/>
  <c r="DH350" i="4"/>
  <c r="DI350" i="4" s="1"/>
  <c r="DJ350" i="4" s="1"/>
  <c r="CV350" i="4"/>
  <c r="CW350" i="4" s="1"/>
  <c r="CX350" i="4" s="1"/>
  <c r="DZ350" i="4"/>
  <c r="EA350" i="4" s="1"/>
  <c r="EB350" i="4" s="1"/>
  <c r="DN350" i="4"/>
  <c r="DO350" i="4" s="1"/>
  <c r="DP350" i="4" s="1"/>
  <c r="BX350" i="4"/>
  <c r="BY350" i="4" s="1"/>
  <c r="BZ350" i="4" s="1"/>
  <c r="DT350" i="4"/>
  <c r="DU350" i="4" s="1"/>
  <c r="DV350" i="4" s="1"/>
  <c r="CD350" i="4"/>
  <c r="CE350" i="4" s="1"/>
  <c r="CF350" i="4" s="1"/>
  <c r="BR350" i="4"/>
  <c r="BS350" i="4" s="1"/>
  <c r="BT350" i="4" s="1"/>
  <c r="CP350" i="4"/>
  <c r="CQ350" i="4" s="1"/>
  <c r="CR350" i="4" s="1"/>
  <c r="BL350" i="4"/>
  <c r="CJ350" i="4"/>
  <c r="CK350" i="4" s="1"/>
  <c r="CL350" i="4" s="1"/>
  <c r="DB350" i="4"/>
  <c r="DC350" i="4" s="1"/>
  <c r="DD350" i="4" s="1"/>
  <c r="BE354" i="4"/>
  <c r="BN349" i="4" l="1"/>
  <c r="BM350" i="4"/>
  <c r="BN350" i="4" s="1"/>
  <c r="BG353" i="4"/>
  <c r="BH353" i="4"/>
  <c r="BF354" i="4"/>
  <c r="BH354" i="4" s="1"/>
  <c r="DZ351" i="4"/>
  <c r="EA351" i="4" s="1"/>
  <c r="EB351" i="4" s="1"/>
  <c r="DH351" i="4"/>
  <c r="DI351" i="4" s="1"/>
  <c r="DJ351" i="4" s="1"/>
  <c r="DB351" i="4"/>
  <c r="DC351" i="4" s="1"/>
  <c r="DD351" i="4" s="1"/>
  <c r="CV351" i="4"/>
  <c r="CW351" i="4" s="1"/>
  <c r="CX351" i="4" s="1"/>
  <c r="DN351" i="4"/>
  <c r="DO351" i="4" s="1"/>
  <c r="DP351" i="4" s="1"/>
  <c r="BX351" i="4"/>
  <c r="BY351" i="4" s="1"/>
  <c r="BZ351" i="4" s="1"/>
  <c r="BR351" i="4"/>
  <c r="BS351" i="4" s="1"/>
  <c r="BT351" i="4" s="1"/>
  <c r="CD351" i="4"/>
  <c r="CE351" i="4" s="1"/>
  <c r="CF351" i="4" s="1"/>
  <c r="CJ351" i="4"/>
  <c r="CK351" i="4" s="1"/>
  <c r="CL351" i="4" s="1"/>
  <c r="BL351" i="4"/>
  <c r="DT351" i="4"/>
  <c r="DU351" i="4" s="1"/>
  <c r="DV351" i="4" s="1"/>
  <c r="CP351" i="4"/>
  <c r="CQ351" i="4" s="1"/>
  <c r="CR351" i="4" s="1"/>
  <c r="BE355" i="4"/>
  <c r="DG352" i="4"/>
  <c r="BW352" i="4"/>
  <c r="DA352" i="4"/>
  <c r="DS352" i="4"/>
  <c r="BI352" i="4"/>
  <c r="BQ352" i="4"/>
  <c r="CC352" i="4"/>
  <c r="CU352" i="4"/>
  <c r="DY352" i="4"/>
  <c r="CO352" i="4"/>
  <c r="DM352" i="4"/>
  <c r="CI352" i="4"/>
  <c r="BK352" i="4"/>
  <c r="BM351" i="4" l="1"/>
  <c r="BG354" i="4"/>
  <c r="BF355" i="4"/>
  <c r="BE356" i="4"/>
  <c r="DH352" i="4"/>
  <c r="DI352" i="4" s="1"/>
  <c r="DJ352" i="4" s="1"/>
  <c r="BL352" i="4"/>
  <c r="BX352" i="4"/>
  <c r="BY352" i="4" s="1"/>
  <c r="BZ352" i="4" s="1"/>
  <c r="DZ352" i="4"/>
  <c r="EA352" i="4" s="1"/>
  <c r="EB352" i="4" s="1"/>
  <c r="BR352" i="4"/>
  <c r="BS352" i="4" s="1"/>
  <c r="BT352" i="4" s="1"/>
  <c r="CD352" i="4"/>
  <c r="CE352" i="4" s="1"/>
  <c r="CF352" i="4" s="1"/>
  <c r="CV352" i="4"/>
  <c r="CW352" i="4" s="1"/>
  <c r="CX352" i="4" s="1"/>
  <c r="DT352" i="4"/>
  <c r="DU352" i="4" s="1"/>
  <c r="DV352" i="4" s="1"/>
  <c r="CJ352" i="4"/>
  <c r="CK352" i="4" s="1"/>
  <c r="CL352" i="4" s="1"/>
  <c r="DB352" i="4"/>
  <c r="DC352" i="4" s="1"/>
  <c r="DD352" i="4" s="1"/>
  <c r="DN352" i="4"/>
  <c r="DO352" i="4" s="1"/>
  <c r="DP352" i="4" s="1"/>
  <c r="CP352" i="4"/>
  <c r="CQ352" i="4" s="1"/>
  <c r="CR352" i="4" s="1"/>
  <c r="DM353" i="4"/>
  <c r="DG353" i="4"/>
  <c r="CU353" i="4"/>
  <c r="BQ353" i="4"/>
  <c r="DS353" i="4"/>
  <c r="CI353" i="4"/>
  <c r="CC353" i="4"/>
  <c r="BK353" i="4"/>
  <c r="BW353" i="4"/>
  <c r="DY353" i="4"/>
  <c r="CO353" i="4"/>
  <c r="BI353" i="4"/>
  <c r="DA353" i="4"/>
  <c r="BN351" i="4" l="1"/>
  <c r="BM352" i="4"/>
  <c r="BN352" i="4" s="1"/>
  <c r="BG355" i="4"/>
  <c r="BH355" i="4"/>
  <c r="BF356" i="4"/>
  <c r="BQ354" i="4"/>
  <c r="DG354" i="4"/>
  <c r="CU354" i="4"/>
  <c r="BK354" i="4"/>
  <c r="DY354" i="4"/>
  <c r="DS354" i="4"/>
  <c r="BI354" i="4"/>
  <c r="CI354" i="4"/>
  <c r="DA354" i="4"/>
  <c r="CO354" i="4"/>
  <c r="BW354" i="4"/>
  <c r="DM354" i="4"/>
  <c r="CC354" i="4"/>
  <c r="DN353" i="4"/>
  <c r="DO353" i="4" s="1"/>
  <c r="DP353" i="4" s="1"/>
  <c r="BX353" i="4"/>
  <c r="BY353" i="4" s="1"/>
  <c r="BZ353" i="4" s="1"/>
  <c r="DB353" i="4"/>
  <c r="DC353" i="4" s="1"/>
  <c r="DD353" i="4" s="1"/>
  <c r="CP353" i="4"/>
  <c r="CQ353" i="4" s="1"/>
  <c r="CR353" i="4" s="1"/>
  <c r="DZ353" i="4"/>
  <c r="EA353" i="4" s="1"/>
  <c r="EB353" i="4" s="1"/>
  <c r="BR353" i="4"/>
  <c r="BS353" i="4" s="1"/>
  <c r="BT353" i="4" s="1"/>
  <c r="CD353" i="4"/>
  <c r="CE353" i="4" s="1"/>
  <c r="CF353" i="4" s="1"/>
  <c r="DT353" i="4"/>
  <c r="DU353" i="4" s="1"/>
  <c r="DV353" i="4" s="1"/>
  <c r="CV353" i="4"/>
  <c r="CW353" i="4" s="1"/>
  <c r="CX353" i="4" s="1"/>
  <c r="DH353" i="4"/>
  <c r="DI353" i="4" s="1"/>
  <c r="DJ353" i="4" s="1"/>
  <c r="CJ353" i="4"/>
  <c r="CK353" i="4" s="1"/>
  <c r="CL353" i="4" s="1"/>
  <c r="BL353" i="4"/>
  <c r="BE357" i="4"/>
  <c r="BM353" i="4" l="1"/>
  <c r="BN353" i="4" s="1"/>
  <c r="BG356" i="4"/>
  <c r="BH356" i="4"/>
  <c r="BF357" i="4"/>
  <c r="BX354" i="4"/>
  <c r="BY354" i="4" s="1"/>
  <c r="BZ354" i="4" s="1"/>
  <c r="CP354" i="4"/>
  <c r="CQ354" i="4" s="1"/>
  <c r="CR354" i="4" s="1"/>
  <c r="DN354" i="4"/>
  <c r="DO354" i="4" s="1"/>
  <c r="DP354" i="4" s="1"/>
  <c r="CD354" i="4"/>
  <c r="CE354" i="4" s="1"/>
  <c r="CF354" i="4" s="1"/>
  <c r="BR354" i="4"/>
  <c r="BS354" i="4" s="1"/>
  <c r="BT354" i="4" s="1"/>
  <c r="DZ354" i="4"/>
  <c r="EA354" i="4" s="1"/>
  <c r="EB354" i="4" s="1"/>
  <c r="CJ354" i="4"/>
  <c r="CK354" i="4" s="1"/>
  <c r="CL354" i="4" s="1"/>
  <c r="DB354" i="4"/>
  <c r="DC354" i="4" s="1"/>
  <c r="DD354" i="4" s="1"/>
  <c r="DH354" i="4"/>
  <c r="DI354" i="4" s="1"/>
  <c r="DJ354" i="4" s="1"/>
  <c r="CV354" i="4"/>
  <c r="CW354" i="4" s="1"/>
  <c r="CX354" i="4" s="1"/>
  <c r="DT354" i="4"/>
  <c r="DU354" i="4" s="1"/>
  <c r="DV354" i="4" s="1"/>
  <c r="BL354" i="4"/>
  <c r="BE358" i="4"/>
  <c r="BK355" i="4"/>
  <c r="CO355" i="4"/>
  <c r="DY355" i="4"/>
  <c r="CI355" i="4"/>
  <c r="CU355" i="4"/>
  <c r="DM355" i="4"/>
  <c r="BW355" i="4"/>
  <c r="DS355" i="4"/>
  <c r="CC355" i="4"/>
  <c r="DG355" i="4"/>
  <c r="DA355" i="4"/>
  <c r="BQ355" i="4"/>
  <c r="BI355" i="4"/>
  <c r="BM354" i="4" l="1"/>
  <c r="BN354" i="4" s="1"/>
  <c r="BG357" i="4"/>
  <c r="BH357" i="4"/>
  <c r="BF358" i="4"/>
  <c r="DN355" i="4"/>
  <c r="DO355" i="4" s="1"/>
  <c r="DP355" i="4" s="1"/>
  <c r="CV355" i="4"/>
  <c r="CW355" i="4" s="1"/>
  <c r="CX355" i="4" s="1"/>
  <c r="BR355" i="4"/>
  <c r="BS355" i="4" s="1"/>
  <c r="BT355" i="4" s="1"/>
  <c r="BX355" i="4"/>
  <c r="BY355" i="4" s="1"/>
  <c r="BZ355" i="4" s="1"/>
  <c r="DH355" i="4"/>
  <c r="DI355" i="4" s="1"/>
  <c r="DJ355" i="4" s="1"/>
  <c r="CP355" i="4"/>
  <c r="CQ355" i="4" s="1"/>
  <c r="CR355" i="4" s="1"/>
  <c r="DT355" i="4"/>
  <c r="DU355" i="4" s="1"/>
  <c r="DV355" i="4" s="1"/>
  <c r="DZ355" i="4"/>
  <c r="EA355" i="4" s="1"/>
  <c r="EB355" i="4" s="1"/>
  <c r="BL355" i="4"/>
  <c r="CJ355" i="4"/>
  <c r="CK355" i="4" s="1"/>
  <c r="CL355" i="4" s="1"/>
  <c r="DB355" i="4"/>
  <c r="DC355" i="4" s="1"/>
  <c r="DD355" i="4" s="1"/>
  <c r="CD355" i="4"/>
  <c r="CE355" i="4" s="1"/>
  <c r="CF355" i="4" s="1"/>
  <c r="CO356" i="4"/>
  <c r="DG356" i="4"/>
  <c r="BK356" i="4"/>
  <c r="BI356" i="4"/>
  <c r="CC356" i="4"/>
  <c r="BQ356" i="4"/>
  <c r="BW356" i="4"/>
  <c r="DM356" i="4"/>
  <c r="CI356" i="4"/>
  <c r="DS356" i="4"/>
  <c r="DY356" i="4"/>
  <c r="CU356" i="4"/>
  <c r="DA356" i="4"/>
  <c r="BE359" i="4"/>
  <c r="BM355" i="4" l="1"/>
  <c r="BG358" i="4"/>
  <c r="BH358" i="4"/>
  <c r="BF359" i="4"/>
  <c r="BH359" i="4" s="1"/>
  <c r="DS357" i="4"/>
  <c r="DY357" i="4"/>
  <c r="CU357" i="4"/>
  <c r="BQ357" i="4"/>
  <c r="CI357" i="4"/>
  <c r="DA357" i="4"/>
  <c r="BI357" i="4"/>
  <c r="DM357" i="4"/>
  <c r="CO357" i="4"/>
  <c r="BK357" i="4"/>
  <c r="DG357" i="4"/>
  <c r="CC357" i="4"/>
  <c r="BW357" i="4"/>
  <c r="BE360" i="4"/>
  <c r="DB356" i="4"/>
  <c r="DC356" i="4" s="1"/>
  <c r="DD356" i="4" s="1"/>
  <c r="CJ356" i="4"/>
  <c r="CK356" i="4" s="1"/>
  <c r="CL356" i="4" s="1"/>
  <c r="DT356" i="4"/>
  <c r="DU356" i="4" s="1"/>
  <c r="DV356" i="4" s="1"/>
  <c r="BL356" i="4"/>
  <c r="DN356" i="4"/>
  <c r="DO356" i="4" s="1"/>
  <c r="DP356" i="4" s="1"/>
  <c r="BR356" i="4"/>
  <c r="BS356" i="4" s="1"/>
  <c r="BT356" i="4" s="1"/>
  <c r="BX356" i="4"/>
  <c r="BY356" i="4" s="1"/>
  <c r="BZ356" i="4" s="1"/>
  <c r="DH356" i="4"/>
  <c r="DI356" i="4" s="1"/>
  <c r="DJ356" i="4" s="1"/>
  <c r="CD356" i="4"/>
  <c r="CE356" i="4" s="1"/>
  <c r="CF356" i="4" s="1"/>
  <c r="CP356" i="4"/>
  <c r="CQ356" i="4" s="1"/>
  <c r="CR356" i="4" s="1"/>
  <c r="DZ356" i="4"/>
  <c r="EA356" i="4" s="1"/>
  <c r="EB356" i="4" s="1"/>
  <c r="CV356" i="4"/>
  <c r="CW356" i="4" s="1"/>
  <c r="CX356" i="4" s="1"/>
  <c r="BN355" i="4" l="1"/>
  <c r="BM356" i="4"/>
  <c r="BG359" i="4"/>
  <c r="BF360" i="4"/>
  <c r="CV357" i="4"/>
  <c r="CW357" i="4" s="1"/>
  <c r="CX357" i="4" s="1"/>
  <c r="DN357" i="4"/>
  <c r="DO357" i="4" s="1"/>
  <c r="DP357" i="4" s="1"/>
  <c r="CD357" i="4"/>
  <c r="CE357" i="4" s="1"/>
  <c r="CF357" i="4" s="1"/>
  <c r="BL357" i="4"/>
  <c r="DT357" i="4"/>
  <c r="DU357" i="4" s="1"/>
  <c r="DV357" i="4" s="1"/>
  <c r="BX357" i="4"/>
  <c r="BY357" i="4" s="1"/>
  <c r="BZ357" i="4" s="1"/>
  <c r="DB357" i="4"/>
  <c r="DC357" i="4" s="1"/>
  <c r="DD357" i="4" s="1"/>
  <c r="CP357" i="4"/>
  <c r="CQ357" i="4" s="1"/>
  <c r="CR357" i="4" s="1"/>
  <c r="DH357" i="4"/>
  <c r="DI357" i="4" s="1"/>
  <c r="DJ357" i="4" s="1"/>
  <c r="DZ357" i="4"/>
  <c r="EA357" i="4" s="1"/>
  <c r="EB357" i="4" s="1"/>
  <c r="BR357" i="4"/>
  <c r="BS357" i="4" s="1"/>
  <c r="BT357" i="4" s="1"/>
  <c r="CJ357" i="4"/>
  <c r="CK357" i="4" s="1"/>
  <c r="CL357" i="4" s="1"/>
  <c r="BE361" i="4"/>
  <c r="CO358" i="4"/>
  <c r="DG358" i="4"/>
  <c r="DY358" i="4"/>
  <c r="DA358" i="4"/>
  <c r="DM358" i="4"/>
  <c r="DS358" i="4"/>
  <c r="BW358" i="4"/>
  <c r="BK358" i="4"/>
  <c r="BI358" i="4"/>
  <c r="BQ358" i="4"/>
  <c r="CI358" i="4"/>
  <c r="CU358" i="4"/>
  <c r="CC358" i="4"/>
  <c r="BN356" i="4" l="1"/>
  <c r="BM357" i="4"/>
  <c r="BN357" i="4" s="1"/>
  <c r="BG360" i="4"/>
  <c r="BH360" i="4"/>
  <c r="BF361" i="4"/>
  <c r="DH358" i="4"/>
  <c r="DI358" i="4" s="1"/>
  <c r="DJ358" i="4" s="1"/>
  <c r="DN358" i="4"/>
  <c r="DO358" i="4" s="1"/>
  <c r="DP358" i="4" s="1"/>
  <c r="DT358" i="4"/>
  <c r="DU358" i="4" s="1"/>
  <c r="DV358" i="4" s="1"/>
  <c r="DB358" i="4"/>
  <c r="DC358" i="4" s="1"/>
  <c r="DD358" i="4" s="1"/>
  <c r="CP358" i="4"/>
  <c r="CQ358" i="4" s="1"/>
  <c r="CR358" i="4" s="1"/>
  <c r="BX358" i="4"/>
  <c r="BY358" i="4" s="1"/>
  <c r="BZ358" i="4" s="1"/>
  <c r="BR358" i="4"/>
  <c r="BS358" i="4" s="1"/>
  <c r="BT358" i="4" s="1"/>
  <c r="DZ358" i="4"/>
  <c r="EA358" i="4" s="1"/>
  <c r="EB358" i="4" s="1"/>
  <c r="CJ358" i="4"/>
  <c r="CK358" i="4" s="1"/>
  <c r="CL358" i="4" s="1"/>
  <c r="CD358" i="4"/>
  <c r="CE358" i="4" s="1"/>
  <c r="CF358" i="4" s="1"/>
  <c r="CV358" i="4"/>
  <c r="CW358" i="4" s="1"/>
  <c r="CX358" i="4" s="1"/>
  <c r="BL358" i="4"/>
  <c r="DG359" i="4"/>
  <c r="DM359" i="4"/>
  <c r="CU359" i="4"/>
  <c r="DY359" i="4"/>
  <c r="BI359" i="4"/>
  <c r="BW359" i="4"/>
  <c r="DA359" i="4"/>
  <c r="CO359" i="4"/>
  <c r="BQ359" i="4"/>
  <c r="CC359" i="4"/>
  <c r="DS359" i="4"/>
  <c r="CI359" i="4"/>
  <c r="BK359" i="4"/>
  <c r="BE362" i="4"/>
  <c r="BM358" i="4" l="1"/>
  <c r="BN358" i="4" s="1"/>
  <c r="BG361" i="4"/>
  <c r="BH361" i="4"/>
  <c r="BF362" i="4"/>
  <c r="BE363" i="4"/>
  <c r="DT359" i="4"/>
  <c r="DU359" i="4" s="1"/>
  <c r="DV359" i="4" s="1"/>
  <c r="BX359" i="4"/>
  <c r="BY359" i="4" s="1"/>
  <c r="BZ359" i="4" s="1"/>
  <c r="CP359" i="4"/>
  <c r="CQ359" i="4" s="1"/>
  <c r="CR359" i="4" s="1"/>
  <c r="CV359" i="4"/>
  <c r="CW359" i="4" s="1"/>
  <c r="CX359" i="4" s="1"/>
  <c r="DN359" i="4"/>
  <c r="DO359" i="4" s="1"/>
  <c r="DP359" i="4" s="1"/>
  <c r="CJ359" i="4"/>
  <c r="CK359" i="4" s="1"/>
  <c r="CL359" i="4" s="1"/>
  <c r="DH359" i="4"/>
  <c r="DI359" i="4" s="1"/>
  <c r="DJ359" i="4" s="1"/>
  <c r="DB359" i="4"/>
  <c r="DC359" i="4" s="1"/>
  <c r="DD359" i="4" s="1"/>
  <c r="CD359" i="4"/>
  <c r="CE359" i="4" s="1"/>
  <c r="CF359" i="4" s="1"/>
  <c r="BR359" i="4"/>
  <c r="BS359" i="4" s="1"/>
  <c r="BT359" i="4" s="1"/>
  <c r="BL359" i="4"/>
  <c r="DZ359" i="4"/>
  <c r="EA359" i="4" s="1"/>
  <c r="EB359" i="4" s="1"/>
  <c r="DY360" i="4"/>
  <c r="DM360" i="4"/>
  <c r="CO360" i="4"/>
  <c r="CC360" i="4"/>
  <c r="BQ360" i="4"/>
  <c r="DS360" i="4"/>
  <c r="DA360" i="4"/>
  <c r="CI360" i="4"/>
  <c r="BW360" i="4"/>
  <c r="CU360" i="4"/>
  <c r="DG360" i="4"/>
  <c r="BI360" i="4"/>
  <c r="BK360" i="4"/>
  <c r="BM359" i="4" l="1"/>
  <c r="BG362" i="4"/>
  <c r="BH362" i="4"/>
  <c r="BF363" i="4"/>
  <c r="DA361" i="4"/>
  <c r="CC361" i="4"/>
  <c r="CO361" i="4"/>
  <c r="BQ361" i="4"/>
  <c r="DY361" i="4"/>
  <c r="CU361" i="4"/>
  <c r="DG361" i="4"/>
  <c r="BI361" i="4"/>
  <c r="DS361" i="4"/>
  <c r="CI361" i="4"/>
  <c r="DM361" i="4"/>
  <c r="BW361" i="4"/>
  <c r="BK361" i="4"/>
  <c r="BR360" i="4"/>
  <c r="BS360" i="4" s="1"/>
  <c r="BT360" i="4" s="1"/>
  <c r="BL360" i="4"/>
  <c r="CP360" i="4"/>
  <c r="CQ360" i="4" s="1"/>
  <c r="CR360" i="4" s="1"/>
  <c r="DZ360" i="4"/>
  <c r="EA360" i="4" s="1"/>
  <c r="EB360" i="4" s="1"/>
  <c r="CJ360" i="4"/>
  <c r="CK360" i="4" s="1"/>
  <c r="CL360" i="4" s="1"/>
  <c r="DH360" i="4"/>
  <c r="DI360" i="4" s="1"/>
  <c r="DJ360" i="4" s="1"/>
  <c r="CD360" i="4"/>
  <c r="CE360" i="4" s="1"/>
  <c r="CF360" i="4" s="1"/>
  <c r="DN360" i="4"/>
  <c r="DO360" i="4" s="1"/>
  <c r="DP360" i="4" s="1"/>
  <c r="DT360" i="4"/>
  <c r="DU360" i="4" s="1"/>
  <c r="DV360" i="4" s="1"/>
  <c r="BX360" i="4"/>
  <c r="BY360" i="4" s="1"/>
  <c r="BZ360" i="4" s="1"/>
  <c r="CV360" i="4"/>
  <c r="CW360" i="4" s="1"/>
  <c r="CX360" i="4" s="1"/>
  <c r="DB360" i="4"/>
  <c r="DC360" i="4" s="1"/>
  <c r="DD360" i="4" s="1"/>
  <c r="BE364" i="4"/>
  <c r="BN359" i="4" l="1"/>
  <c r="BM360" i="4"/>
  <c r="BG363" i="4"/>
  <c r="BH363" i="4"/>
  <c r="BF364" i="4"/>
  <c r="BE365" i="4"/>
  <c r="CV361" i="4"/>
  <c r="CW361" i="4" s="1"/>
  <c r="CX361" i="4" s="1"/>
  <c r="DT361" i="4"/>
  <c r="DU361" i="4" s="1"/>
  <c r="DV361" i="4" s="1"/>
  <c r="CP361" i="4"/>
  <c r="CQ361" i="4" s="1"/>
  <c r="CR361" i="4" s="1"/>
  <c r="BR361" i="4"/>
  <c r="BS361" i="4" s="1"/>
  <c r="BT361" i="4" s="1"/>
  <c r="BL361" i="4"/>
  <c r="CD361" i="4"/>
  <c r="CE361" i="4" s="1"/>
  <c r="CF361" i="4" s="1"/>
  <c r="DH361" i="4"/>
  <c r="DI361" i="4" s="1"/>
  <c r="DJ361" i="4" s="1"/>
  <c r="DZ361" i="4"/>
  <c r="EA361" i="4" s="1"/>
  <c r="EB361" i="4" s="1"/>
  <c r="CJ361" i="4"/>
  <c r="CK361" i="4" s="1"/>
  <c r="CL361" i="4" s="1"/>
  <c r="DB361" i="4"/>
  <c r="DC361" i="4" s="1"/>
  <c r="DD361" i="4" s="1"/>
  <c r="DN361" i="4"/>
  <c r="DO361" i="4" s="1"/>
  <c r="DP361" i="4" s="1"/>
  <c r="BX361" i="4"/>
  <c r="BY361" i="4" s="1"/>
  <c r="BZ361" i="4" s="1"/>
  <c r="CI362" i="4"/>
  <c r="DY362" i="4"/>
  <c r="BK362" i="4"/>
  <c r="DA362" i="4"/>
  <c r="BQ362" i="4"/>
  <c r="DS362" i="4"/>
  <c r="BW362" i="4"/>
  <c r="CO362" i="4"/>
  <c r="BI362" i="4"/>
  <c r="CU362" i="4"/>
  <c r="DM362" i="4"/>
  <c r="CC362" i="4"/>
  <c r="DG362" i="4"/>
  <c r="BN360" i="4" l="1"/>
  <c r="BM361" i="4"/>
  <c r="BN361" i="4" s="1"/>
  <c r="BG364" i="4"/>
  <c r="BH364" i="4"/>
  <c r="BF365" i="4"/>
  <c r="BH365" i="4" s="1"/>
  <c r="CC363" i="4"/>
  <c r="CO363" i="4"/>
  <c r="BK363" i="4"/>
  <c r="BI363" i="4"/>
  <c r="CU363" i="4"/>
  <c r="DY363" i="4"/>
  <c r="BQ363" i="4"/>
  <c r="BW363" i="4"/>
  <c r="DG363" i="4"/>
  <c r="CI363" i="4"/>
  <c r="DM363" i="4"/>
  <c r="DS363" i="4"/>
  <c r="DA363" i="4"/>
  <c r="BE366" i="4"/>
  <c r="CP362" i="4"/>
  <c r="CQ362" i="4" s="1"/>
  <c r="CR362" i="4" s="1"/>
  <c r="DB362" i="4"/>
  <c r="DC362" i="4" s="1"/>
  <c r="DD362" i="4" s="1"/>
  <c r="BL362" i="4"/>
  <c r="CD362" i="4"/>
  <c r="CE362" i="4" s="1"/>
  <c r="CF362" i="4" s="1"/>
  <c r="DH362" i="4"/>
  <c r="DI362" i="4" s="1"/>
  <c r="DJ362" i="4" s="1"/>
  <c r="BR362" i="4"/>
  <c r="BS362" i="4" s="1"/>
  <c r="BT362" i="4" s="1"/>
  <c r="CJ362" i="4"/>
  <c r="CK362" i="4" s="1"/>
  <c r="CL362" i="4" s="1"/>
  <c r="BX362" i="4"/>
  <c r="BY362" i="4" s="1"/>
  <c r="BZ362" i="4" s="1"/>
  <c r="CV362" i="4"/>
  <c r="CW362" i="4" s="1"/>
  <c r="CX362" i="4" s="1"/>
  <c r="DZ362" i="4"/>
  <c r="EA362" i="4" s="1"/>
  <c r="EB362" i="4" s="1"/>
  <c r="DN362" i="4"/>
  <c r="DO362" i="4" s="1"/>
  <c r="DP362" i="4" s="1"/>
  <c r="DT362" i="4"/>
  <c r="DU362" i="4" s="1"/>
  <c r="DV362" i="4" s="1"/>
  <c r="BM362" i="4" l="1"/>
  <c r="BG365" i="4"/>
  <c r="BF366" i="4"/>
  <c r="DZ363" i="4"/>
  <c r="EA363" i="4" s="1"/>
  <c r="EB363" i="4" s="1"/>
  <c r="BR363" i="4"/>
  <c r="BS363" i="4" s="1"/>
  <c r="BT363" i="4" s="1"/>
  <c r="DB363" i="4"/>
  <c r="DC363" i="4" s="1"/>
  <c r="DD363" i="4" s="1"/>
  <c r="DH363" i="4"/>
  <c r="DI363" i="4" s="1"/>
  <c r="DJ363" i="4" s="1"/>
  <c r="CP363" i="4"/>
  <c r="CQ363" i="4" s="1"/>
  <c r="CR363" i="4" s="1"/>
  <c r="DT363" i="4"/>
  <c r="DU363" i="4" s="1"/>
  <c r="DV363" i="4" s="1"/>
  <c r="CV363" i="4"/>
  <c r="CW363" i="4" s="1"/>
  <c r="CX363" i="4" s="1"/>
  <c r="CD363" i="4"/>
  <c r="CE363" i="4" s="1"/>
  <c r="CF363" i="4" s="1"/>
  <c r="BX363" i="4"/>
  <c r="BY363" i="4" s="1"/>
  <c r="BZ363" i="4" s="1"/>
  <c r="CJ363" i="4"/>
  <c r="CK363" i="4" s="1"/>
  <c r="CL363" i="4" s="1"/>
  <c r="DN363" i="4"/>
  <c r="DO363" i="4" s="1"/>
  <c r="DP363" i="4" s="1"/>
  <c r="BL363" i="4"/>
  <c r="BE367" i="4"/>
  <c r="BW364" i="4"/>
  <c r="DY364" i="4"/>
  <c r="CC364" i="4"/>
  <c r="BQ364" i="4"/>
  <c r="DA364" i="4"/>
  <c r="CU364" i="4"/>
  <c r="DM364" i="4"/>
  <c r="BK364" i="4"/>
  <c r="DG364" i="4"/>
  <c r="CO364" i="4"/>
  <c r="CI364" i="4"/>
  <c r="BI364" i="4"/>
  <c r="DS364" i="4"/>
  <c r="BN362" i="4" l="1"/>
  <c r="BM363" i="4"/>
  <c r="BN363" i="4" s="1"/>
  <c r="BH366" i="4"/>
  <c r="BG366" i="4"/>
  <c r="BF367" i="4"/>
  <c r="DG365" i="4"/>
  <c r="DA365" i="4"/>
  <c r="CC365" i="4"/>
  <c r="CO365" i="4"/>
  <c r="CU365" i="4"/>
  <c r="BW365" i="4"/>
  <c r="BI365" i="4"/>
  <c r="DM365" i="4"/>
  <c r="DS365" i="4"/>
  <c r="BQ365" i="4"/>
  <c r="CI365" i="4"/>
  <c r="BK365" i="4"/>
  <c r="DY365" i="4"/>
  <c r="DN364" i="4"/>
  <c r="DO364" i="4" s="1"/>
  <c r="DP364" i="4" s="1"/>
  <c r="DT364" i="4"/>
  <c r="DU364" i="4" s="1"/>
  <c r="DV364" i="4" s="1"/>
  <c r="CD364" i="4"/>
  <c r="CE364" i="4" s="1"/>
  <c r="CF364" i="4" s="1"/>
  <c r="CV364" i="4"/>
  <c r="CW364" i="4" s="1"/>
  <c r="CX364" i="4" s="1"/>
  <c r="DZ364" i="4"/>
  <c r="EA364" i="4" s="1"/>
  <c r="EB364" i="4" s="1"/>
  <c r="BL364" i="4"/>
  <c r="DH364" i="4"/>
  <c r="DI364" i="4" s="1"/>
  <c r="DJ364" i="4" s="1"/>
  <c r="BX364" i="4"/>
  <c r="BY364" i="4" s="1"/>
  <c r="BZ364" i="4" s="1"/>
  <c r="BR364" i="4"/>
  <c r="BS364" i="4" s="1"/>
  <c r="BT364" i="4" s="1"/>
  <c r="CJ364" i="4"/>
  <c r="CK364" i="4" s="1"/>
  <c r="CL364" i="4" s="1"/>
  <c r="DB364" i="4"/>
  <c r="DC364" i="4" s="1"/>
  <c r="DD364" i="4" s="1"/>
  <c r="CP364" i="4"/>
  <c r="CQ364" i="4" s="1"/>
  <c r="CR364" i="4" s="1"/>
  <c r="BE368" i="4"/>
  <c r="BM364" i="4" l="1"/>
  <c r="BN364" i="4" s="1"/>
  <c r="BH367" i="4"/>
  <c r="BG367" i="4"/>
  <c r="BF368" i="4"/>
  <c r="BE369" i="4"/>
  <c r="BL365" i="4"/>
  <c r="DH365" i="4"/>
  <c r="DI365" i="4" s="1"/>
  <c r="DJ365" i="4" s="1"/>
  <c r="DN365" i="4"/>
  <c r="DO365" i="4" s="1"/>
  <c r="DP365" i="4" s="1"/>
  <c r="BX365" i="4"/>
  <c r="BY365" i="4" s="1"/>
  <c r="BZ365" i="4" s="1"/>
  <c r="CJ365" i="4"/>
  <c r="CK365" i="4" s="1"/>
  <c r="CL365" i="4" s="1"/>
  <c r="DZ365" i="4"/>
  <c r="EA365" i="4" s="1"/>
  <c r="EB365" i="4" s="1"/>
  <c r="BR365" i="4"/>
  <c r="BS365" i="4" s="1"/>
  <c r="BT365" i="4" s="1"/>
  <c r="DB365" i="4"/>
  <c r="DC365" i="4" s="1"/>
  <c r="DD365" i="4" s="1"/>
  <c r="CP365" i="4"/>
  <c r="CQ365" i="4" s="1"/>
  <c r="CR365" i="4" s="1"/>
  <c r="CV365" i="4"/>
  <c r="CW365" i="4" s="1"/>
  <c r="CX365" i="4" s="1"/>
  <c r="CD365" i="4"/>
  <c r="CE365" i="4" s="1"/>
  <c r="CF365" i="4" s="1"/>
  <c r="DT365" i="4"/>
  <c r="DU365" i="4" s="1"/>
  <c r="DV365" i="4" s="1"/>
  <c r="BQ366" i="4"/>
  <c r="DS366" i="4"/>
  <c r="DG366" i="4"/>
  <c r="DM366" i="4"/>
  <c r="DA366" i="4"/>
  <c r="CO366" i="4"/>
  <c r="CI366" i="4"/>
  <c r="CU366" i="4"/>
  <c r="BK366" i="4"/>
  <c r="DY366" i="4"/>
  <c r="BI366" i="4"/>
  <c r="CC366" i="4"/>
  <c r="BW366" i="4"/>
  <c r="BM365" i="4" l="1"/>
  <c r="BN365" i="4" s="1"/>
  <c r="BG368" i="4"/>
  <c r="BH368" i="4"/>
  <c r="BF369" i="4"/>
  <c r="BE370" i="4"/>
  <c r="DN366" i="4"/>
  <c r="DO366" i="4" s="1"/>
  <c r="DP366" i="4" s="1"/>
  <c r="CV366" i="4"/>
  <c r="CW366" i="4" s="1"/>
  <c r="CX366" i="4" s="1"/>
  <c r="CP366" i="4"/>
  <c r="CQ366" i="4" s="1"/>
  <c r="CR366" i="4" s="1"/>
  <c r="BL366" i="4"/>
  <c r="DH366" i="4"/>
  <c r="DI366" i="4" s="1"/>
  <c r="DJ366" i="4" s="1"/>
  <c r="CD366" i="4"/>
  <c r="CE366" i="4" s="1"/>
  <c r="CF366" i="4" s="1"/>
  <c r="BR366" i="4"/>
  <c r="BS366" i="4" s="1"/>
  <c r="BT366" i="4" s="1"/>
  <c r="DZ366" i="4"/>
  <c r="EA366" i="4" s="1"/>
  <c r="EB366" i="4" s="1"/>
  <c r="CJ366" i="4"/>
  <c r="CK366" i="4" s="1"/>
  <c r="CL366" i="4" s="1"/>
  <c r="DB366" i="4"/>
  <c r="DC366" i="4" s="1"/>
  <c r="DD366" i="4" s="1"/>
  <c r="DT366" i="4"/>
  <c r="DU366" i="4" s="1"/>
  <c r="DV366" i="4" s="1"/>
  <c r="BX366" i="4"/>
  <c r="BY366" i="4" s="1"/>
  <c r="BZ366" i="4" s="1"/>
  <c r="DG367" i="4"/>
  <c r="BW367" i="4"/>
  <c r="CC367" i="4"/>
  <c r="BI367" i="4"/>
  <c r="DM367" i="4"/>
  <c r="DY367" i="4"/>
  <c r="CO367" i="4"/>
  <c r="DA367" i="4"/>
  <c r="CU367" i="4"/>
  <c r="CI367" i="4"/>
  <c r="DS367" i="4"/>
  <c r="BQ367" i="4"/>
  <c r="BK367" i="4"/>
  <c r="BM366" i="4" l="1"/>
  <c r="BN366" i="4" s="1"/>
  <c r="BG369" i="4"/>
  <c r="BH369" i="4"/>
  <c r="BF370" i="4"/>
  <c r="BH370" i="4" s="1"/>
  <c r="DA368" i="4"/>
  <c r="BQ368" i="4"/>
  <c r="DM368" i="4"/>
  <c r="CI368" i="4"/>
  <c r="CO368" i="4"/>
  <c r="DS368" i="4"/>
  <c r="CC368" i="4"/>
  <c r="BI368" i="4"/>
  <c r="BW368" i="4"/>
  <c r="DG368" i="4"/>
  <c r="CU368" i="4"/>
  <c r="DY368" i="4"/>
  <c r="BK368" i="4"/>
  <c r="BE371" i="4"/>
  <c r="DN367" i="4"/>
  <c r="DO367" i="4" s="1"/>
  <c r="CP367" i="4"/>
  <c r="CQ367" i="4" s="1"/>
  <c r="BR367" i="4"/>
  <c r="BS367" i="4" s="1"/>
  <c r="BX367" i="4"/>
  <c r="BY367" i="4" s="1"/>
  <c r="BL367" i="4"/>
  <c r="DZ367" i="4"/>
  <c r="EA367" i="4" s="1"/>
  <c r="DB367" i="4"/>
  <c r="DC367" i="4" s="1"/>
  <c r="CJ367" i="4"/>
  <c r="CK367" i="4" s="1"/>
  <c r="CV367" i="4"/>
  <c r="CW367" i="4" s="1"/>
  <c r="CD367" i="4"/>
  <c r="CE367" i="4" s="1"/>
  <c r="DT367" i="4"/>
  <c r="DU367" i="4" s="1"/>
  <c r="DH367" i="4"/>
  <c r="DI367" i="4" s="1"/>
  <c r="BM367" i="4" l="1"/>
  <c r="BG370" i="4"/>
  <c r="BF371" i="4"/>
  <c r="BR368" i="4"/>
  <c r="BS368" i="4" s="1"/>
  <c r="BT368" i="4" s="1"/>
  <c r="BT367" i="4" s="1"/>
  <c r="BX368" i="4"/>
  <c r="BY368" i="4" s="1"/>
  <c r="BZ368" i="4" s="1"/>
  <c r="BZ367" i="4" s="1"/>
  <c r="CD368" i="4"/>
  <c r="CE368" i="4" s="1"/>
  <c r="CF368" i="4" s="1"/>
  <c r="CF367" i="4" s="1"/>
  <c r="DB368" i="4"/>
  <c r="DC368" i="4" s="1"/>
  <c r="DD368" i="4" s="1"/>
  <c r="DD367" i="4" s="1"/>
  <c r="DT368" i="4"/>
  <c r="DU368" i="4" s="1"/>
  <c r="DV368" i="4" s="1"/>
  <c r="DV367" i="4" s="1"/>
  <c r="CJ368" i="4"/>
  <c r="CK368" i="4" s="1"/>
  <c r="CL368" i="4" s="1"/>
  <c r="CL367" i="4" s="1"/>
  <c r="CP368" i="4"/>
  <c r="CQ368" i="4" s="1"/>
  <c r="CR368" i="4" s="1"/>
  <c r="CR367" i="4" s="1"/>
  <c r="CV368" i="4"/>
  <c r="CW368" i="4" s="1"/>
  <c r="CX368" i="4" s="1"/>
  <c r="CX367" i="4" s="1"/>
  <c r="DH368" i="4"/>
  <c r="DI368" i="4" s="1"/>
  <c r="DJ368" i="4" s="1"/>
  <c r="DJ367" i="4" s="1"/>
  <c r="DN368" i="4"/>
  <c r="DO368" i="4" s="1"/>
  <c r="DP368" i="4" s="1"/>
  <c r="DP367" i="4" s="1"/>
  <c r="DZ368" i="4"/>
  <c r="EA368" i="4" s="1"/>
  <c r="EB368" i="4" s="1"/>
  <c r="EB367" i="4" s="1"/>
  <c r="BL368" i="4"/>
  <c r="BE372" i="4"/>
  <c r="BW369" i="4"/>
  <c r="DG369" i="4"/>
  <c r="CU369" i="4"/>
  <c r="DY369" i="4"/>
  <c r="CC369" i="4"/>
  <c r="BK369" i="4"/>
  <c r="CI369" i="4"/>
  <c r="BI369" i="4"/>
  <c r="DM369" i="4"/>
  <c r="DA369" i="4"/>
  <c r="DS369" i="4"/>
  <c r="BQ369" i="4"/>
  <c r="CO369" i="4"/>
  <c r="BM368" i="4" l="1"/>
  <c r="BH371" i="4"/>
  <c r="BG371" i="4"/>
  <c r="BF372" i="4"/>
  <c r="CV369" i="4"/>
  <c r="CW369" i="4" s="1"/>
  <c r="CX369" i="4" s="1"/>
  <c r="DZ369" i="4"/>
  <c r="EA369" i="4" s="1"/>
  <c r="EB369" i="4" s="1"/>
  <c r="BR369" i="4"/>
  <c r="BS369" i="4" s="1"/>
  <c r="BT369" i="4" s="1"/>
  <c r="BX369" i="4"/>
  <c r="BY369" i="4" s="1"/>
  <c r="BZ369" i="4" s="1"/>
  <c r="CD369" i="4"/>
  <c r="CE369" i="4" s="1"/>
  <c r="CF369" i="4" s="1"/>
  <c r="DT369" i="4"/>
  <c r="DU369" i="4" s="1"/>
  <c r="DV369" i="4" s="1"/>
  <c r="DH369" i="4"/>
  <c r="DI369" i="4" s="1"/>
  <c r="DJ369" i="4" s="1"/>
  <c r="CP369" i="4"/>
  <c r="CQ369" i="4" s="1"/>
  <c r="CR369" i="4" s="1"/>
  <c r="DB369" i="4"/>
  <c r="DC369" i="4" s="1"/>
  <c r="DD369" i="4" s="1"/>
  <c r="DN369" i="4"/>
  <c r="DO369" i="4" s="1"/>
  <c r="DP369" i="4" s="1"/>
  <c r="CJ369" i="4"/>
  <c r="CK369" i="4" s="1"/>
  <c r="CL369" i="4" s="1"/>
  <c r="BL369" i="4"/>
  <c r="DA370" i="4"/>
  <c r="DS370" i="4"/>
  <c r="BW370" i="4"/>
  <c r="CI370" i="4"/>
  <c r="BI370" i="4"/>
  <c r="CU370" i="4"/>
  <c r="BK370" i="4"/>
  <c r="CO370" i="4"/>
  <c r="DG370" i="4"/>
  <c r="CC370" i="4"/>
  <c r="BQ370" i="4"/>
  <c r="DY370" i="4"/>
  <c r="DM370" i="4"/>
  <c r="BE373" i="4"/>
  <c r="BN368" i="4" l="1"/>
  <c r="BM369" i="4"/>
  <c r="BN369" i="4" s="1"/>
  <c r="BG372" i="4"/>
  <c r="BH372" i="4"/>
  <c r="BF373" i="4"/>
  <c r="BH373" i="4" s="1"/>
  <c r="BX370" i="4"/>
  <c r="BY370" i="4" s="1"/>
  <c r="BZ370" i="4" s="1"/>
  <c r="DN370" i="4"/>
  <c r="DO370" i="4" s="1"/>
  <c r="DP370" i="4" s="1"/>
  <c r="CV370" i="4"/>
  <c r="CW370" i="4" s="1"/>
  <c r="CX370" i="4" s="1"/>
  <c r="CD370" i="4"/>
  <c r="CE370" i="4" s="1"/>
  <c r="CF370" i="4" s="1"/>
  <c r="DB370" i="4"/>
  <c r="DC370" i="4" s="1"/>
  <c r="DD370" i="4" s="1"/>
  <c r="DT370" i="4"/>
  <c r="DU370" i="4" s="1"/>
  <c r="DV370" i="4" s="1"/>
  <c r="BL370" i="4"/>
  <c r="CJ370" i="4"/>
  <c r="CK370" i="4" s="1"/>
  <c r="CL370" i="4" s="1"/>
  <c r="BR370" i="4"/>
  <c r="BS370" i="4" s="1"/>
  <c r="BT370" i="4" s="1"/>
  <c r="DH370" i="4"/>
  <c r="DI370" i="4" s="1"/>
  <c r="DJ370" i="4" s="1"/>
  <c r="DZ370" i="4"/>
  <c r="EA370" i="4" s="1"/>
  <c r="EB370" i="4" s="1"/>
  <c r="CP370" i="4"/>
  <c r="CQ370" i="4" s="1"/>
  <c r="CR370" i="4" s="1"/>
  <c r="DY371" i="4"/>
  <c r="DS371" i="4"/>
  <c r="DA371" i="4"/>
  <c r="BW371" i="4"/>
  <c r="CC371" i="4"/>
  <c r="CO371" i="4"/>
  <c r="BQ371" i="4"/>
  <c r="BK371" i="4"/>
  <c r="BI371" i="4"/>
  <c r="DM371" i="4"/>
  <c r="DG371" i="4"/>
  <c r="CU371" i="4"/>
  <c r="CI371" i="4"/>
  <c r="BE374" i="4"/>
  <c r="BN367" i="4" l="1"/>
  <c r="BM370" i="4"/>
  <c r="BN370" i="4" s="1"/>
  <c r="BG373" i="4"/>
  <c r="BF374" i="4"/>
  <c r="BG374" i="4" s="1"/>
  <c r="BE375" i="4"/>
  <c r="BX371" i="4"/>
  <c r="BY371" i="4" s="1"/>
  <c r="BZ371" i="4" s="1"/>
  <c r="BR371" i="4"/>
  <c r="BS371" i="4" s="1"/>
  <c r="BT371" i="4" s="1"/>
  <c r="BL371" i="4"/>
  <c r="DH371" i="4"/>
  <c r="DI371" i="4" s="1"/>
  <c r="DJ371" i="4" s="1"/>
  <c r="DZ371" i="4"/>
  <c r="EA371" i="4" s="1"/>
  <c r="EB371" i="4" s="1"/>
  <c r="CV371" i="4"/>
  <c r="CW371" i="4" s="1"/>
  <c r="CX371" i="4" s="1"/>
  <c r="DN371" i="4"/>
  <c r="DO371" i="4" s="1"/>
  <c r="DP371" i="4" s="1"/>
  <c r="CP371" i="4"/>
  <c r="CQ371" i="4" s="1"/>
  <c r="CR371" i="4" s="1"/>
  <c r="CJ371" i="4"/>
  <c r="CK371" i="4" s="1"/>
  <c r="CL371" i="4" s="1"/>
  <c r="DT371" i="4"/>
  <c r="DU371" i="4" s="1"/>
  <c r="DV371" i="4" s="1"/>
  <c r="DB371" i="4"/>
  <c r="DC371" i="4" s="1"/>
  <c r="DD371" i="4" s="1"/>
  <c r="CD371" i="4"/>
  <c r="CE371" i="4" s="1"/>
  <c r="CF371" i="4" s="1"/>
  <c r="BK372" i="4"/>
  <c r="BI372" i="4"/>
  <c r="CC372" i="4"/>
  <c r="CI372" i="4"/>
  <c r="DS372" i="4"/>
  <c r="DY372" i="4"/>
  <c r="DM372" i="4"/>
  <c r="DG372" i="4"/>
  <c r="CU372" i="4"/>
  <c r="CO372" i="4"/>
  <c r="DA372" i="4"/>
  <c r="BW372" i="4"/>
  <c r="BQ372" i="4"/>
  <c r="BM371" i="4" l="1"/>
  <c r="BH374" i="4"/>
  <c r="BF375" i="4"/>
  <c r="CD372" i="4"/>
  <c r="CE372" i="4" s="1"/>
  <c r="CF372" i="4" s="1"/>
  <c r="CP372" i="4"/>
  <c r="CQ372" i="4" s="1"/>
  <c r="CR372" i="4" s="1"/>
  <c r="CJ372" i="4"/>
  <c r="CK372" i="4" s="1"/>
  <c r="CL372" i="4" s="1"/>
  <c r="BX372" i="4"/>
  <c r="BY372" i="4" s="1"/>
  <c r="BZ372" i="4" s="1"/>
  <c r="DT372" i="4"/>
  <c r="DU372" i="4" s="1"/>
  <c r="DV372" i="4" s="1"/>
  <c r="CV372" i="4"/>
  <c r="CW372" i="4" s="1"/>
  <c r="CX372" i="4" s="1"/>
  <c r="DB372" i="4"/>
  <c r="DC372" i="4" s="1"/>
  <c r="DD372" i="4" s="1"/>
  <c r="BR372" i="4"/>
  <c r="BS372" i="4" s="1"/>
  <c r="BT372" i="4" s="1"/>
  <c r="DH372" i="4"/>
  <c r="DI372" i="4" s="1"/>
  <c r="DJ372" i="4" s="1"/>
  <c r="DN372" i="4"/>
  <c r="DO372" i="4" s="1"/>
  <c r="DP372" i="4" s="1"/>
  <c r="DZ372" i="4"/>
  <c r="EA372" i="4" s="1"/>
  <c r="EB372" i="4" s="1"/>
  <c r="BL372" i="4"/>
  <c r="BQ373" i="4"/>
  <c r="CO373" i="4"/>
  <c r="CI373" i="4"/>
  <c r="DY373" i="4"/>
  <c r="CU373" i="4"/>
  <c r="DM373" i="4"/>
  <c r="BI373" i="4"/>
  <c r="CC373" i="4"/>
  <c r="BW373" i="4"/>
  <c r="BK373" i="4"/>
  <c r="DG373" i="4"/>
  <c r="DS373" i="4"/>
  <c r="DA373" i="4"/>
  <c r="BE376" i="4"/>
  <c r="BN371" i="4" l="1"/>
  <c r="BM372" i="4"/>
  <c r="BN372" i="4" s="1"/>
  <c r="BG375" i="4"/>
  <c r="BH375" i="4"/>
  <c r="BF376" i="4"/>
  <c r="BH376" i="4" s="1"/>
  <c r="BX373" i="4"/>
  <c r="BY373" i="4" s="1"/>
  <c r="BZ373" i="4" s="1"/>
  <c r="DZ373" i="4"/>
  <c r="EA373" i="4" s="1"/>
  <c r="EB373" i="4" s="1"/>
  <c r="CJ373" i="4"/>
  <c r="CK373" i="4" s="1"/>
  <c r="CL373" i="4" s="1"/>
  <c r="DH373" i="4"/>
  <c r="DI373" i="4" s="1"/>
  <c r="DJ373" i="4" s="1"/>
  <c r="DT373" i="4"/>
  <c r="DU373" i="4" s="1"/>
  <c r="DV373" i="4" s="1"/>
  <c r="DB373" i="4"/>
  <c r="DC373" i="4" s="1"/>
  <c r="DD373" i="4" s="1"/>
  <c r="CV373" i="4"/>
  <c r="CW373" i="4" s="1"/>
  <c r="CX373" i="4" s="1"/>
  <c r="DN373" i="4"/>
  <c r="DO373" i="4" s="1"/>
  <c r="DP373" i="4" s="1"/>
  <c r="BR373" i="4"/>
  <c r="BS373" i="4" s="1"/>
  <c r="BT373" i="4" s="1"/>
  <c r="CD373" i="4"/>
  <c r="CE373" i="4" s="1"/>
  <c r="CF373" i="4" s="1"/>
  <c r="CP373" i="4"/>
  <c r="CQ373" i="4" s="1"/>
  <c r="CR373" i="4" s="1"/>
  <c r="BL373" i="4"/>
  <c r="BE377" i="4"/>
  <c r="DY374" i="4"/>
  <c r="DM374" i="4"/>
  <c r="DA374" i="4"/>
  <c r="DS374" i="4"/>
  <c r="BK374" i="4"/>
  <c r="CI374" i="4"/>
  <c r="CU374" i="4"/>
  <c r="BI374" i="4"/>
  <c r="DG374" i="4"/>
  <c r="CO374" i="4"/>
  <c r="CC374" i="4"/>
  <c r="BW374" i="4"/>
  <c r="BQ374" i="4"/>
  <c r="BM373" i="4" l="1"/>
  <c r="BG376" i="4"/>
  <c r="BF377" i="4"/>
  <c r="BH377" i="4" s="1"/>
  <c r="DT374" i="4"/>
  <c r="DU374" i="4" s="1"/>
  <c r="DV374" i="4" s="1"/>
  <c r="BL374" i="4"/>
  <c r="DH374" i="4"/>
  <c r="DI374" i="4" s="1"/>
  <c r="DJ374" i="4" s="1"/>
  <c r="CD374" i="4"/>
  <c r="CE374" i="4" s="1"/>
  <c r="CF374" i="4" s="1"/>
  <c r="CV374" i="4"/>
  <c r="CW374" i="4" s="1"/>
  <c r="CX374" i="4" s="1"/>
  <c r="CJ374" i="4"/>
  <c r="CK374" i="4" s="1"/>
  <c r="CL374" i="4" s="1"/>
  <c r="DN374" i="4"/>
  <c r="DO374" i="4" s="1"/>
  <c r="DP374" i="4" s="1"/>
  <c r="BX374" i="4"/>
  <c r="BY374" i="4" s="1"/>
  <c r="BZ374" i="4" s="1"/>
  <c r="CP374" i="4"/>
  <c r="CQ374" i="4" s="1"/>
  <c r="CR374" i="4" s="1"/>
  <c r="DZ374" i="4"/>
  <c r="EA374" i="4" s="1"/>
  <c r="EB374" i="4" s="1"/>
  <c r="BR374" i="4"/>
  <c r="BS374" i="4" s="1"/>
  <c r="BT374" i="4" s="1"/>
  <c r="DB374" i="4"/>
  <c r="DC374" i="4" s="1"/>
  <c r="DD374" i="4" s="1"/>
  <c r="DS375" i="4"/>
  <c r="BQ375" i="4"/>
  <c r="BW375" i="4"/>
  <c r="CU375" i="4"/>
  <c r="DG375" i="4"/>
  <c r="BK375" i="4"/>
  <c r="CO375" i="4"/>
  <c r="BI375" i="4"/>
  <c r="DM375" i="4"/>
  <c r="DY375" i="4"/>
  <c r="CI375" i="4"/>
  <c r="DA375" i="4"/>
  <c r="CC375" i="4"/>
  <c r="BE378" i="4"/>
  <c r="BN373" i="4" l="1"/>
  <c r="BM374" i="4"/>
  <c r="BN374" i="4" s="1"/>
  <c r="BG377" i="4"/>
  <c r="BF378" i="4"/>
  <c r="BE379" i="4"/>
  <c r="DH375" i="4"/>
  <c r="DI375" i="4" s="1"/>
  <c r="DJ375" i="4" s="1"/>
  <c r="CJ375" i="4"/>
  <c r="CK375" i="4" s="1"/>
  <c r="CL375" i="4" s="1"/>
  <c r="CD375" i="4"/>
  <c r="CE375" i="4" s="1"/>
  <c r="CF375" i="4" s="1"/>
  <c r="DZ375" i="4"/>
  <c r="EA375" i="4" s="1"/>
  <c r="EB375" i="4" s="1"/>
  <c r="CV375" i="4"/>
  <c r="CW375" i="4" s="1"/>
  <c r="CX375" i="4" s="1"/>
  <c r="DT375" i="4"/>
  <c r="DU375" i="4" s="1"/>
  <c r="DV375" i="4" s="1"/>
  <c r="BL375" i="4"/>
  <c r="BR375" i="4"/>
  <c r="BS375" i="4" s="1"/>
  <c r="BT375" i="4" s="1"/>
  <c r="DN375" i="4"/>
  <c r="DO375" i="4" s="1"/>
  <c r="DP375" i="4" s="1"/>
  <c r="DB375" i="4"/>
  <c r="DC375" i="4" s="1"/>
  <c r="DD375" i="4" s="1"/>
  <c r="CP375" i="4"/>
  <c r="CQ375" i="4" s="1"/>
  <c r="CR375" i="4" s="1"/>
  <c r="BX375" i="4"/>
  <c r="BY375" i="4" s="1"/>
  <c r="BZ375" i="4" s="1"/>
  <c r="BQ376" i="4"/>
  <c r="CI376" i="4"/>
  <c r="DY376" i="4"/>
  <c r="CO376" i="4"/>
  <c r="DS376" i="4"/>
  <c r="CU376" i="4"/>
  <c r="BK376" i="4"/>
  <c r="CC376" i="4"/>
  <c r="DG376" i="4"/>
  <c r="BI376" i="4"/>
  <c r="DM376" i="4"/>
  <c r="BW376" i="4"/>
  <c r="DA376" i="4"/>
  <c r="BM375" i="4" l="1"/>
  <c r="BG378" i="4"/>
  <c r="BH378" i="4"/>
  <c r="BF379" i="4"/>
  <c r="BH379" i="4" s="1"/>
  <c r="BI377" i="4"/>
  <c r="DS377" i="4"/>
  <c r="DG377" i="4"/>
  <c r="CU377" i="4"/>
  <c r="CI377" i="4"/>
  <c r="CO377" i="4"/>
  <c r="DM377" i="4"/>
  <c r="DA377" i="4"/>
  <c r="BW377" i="4"/>
  <c r="CC377" i="4"/>
  <c r="BQ377" i="4"/>
  <c r="DY377" i="4"/>
  <c r="BK377" i="4"/>
  <c r="DN376" i="4"/>
  <c r="DO376" i="4" s="1"/>
  <c r="DP376" i="4" s="1"/>
  <c r="CP376" i="4"/>
  <c r="CQ376" i="4" s="1"/>
  <c r="CR376" i="4" s="1"/>
  <c r="BR376" i="4"/>
  <c r="BS376" i="4" s="1"/>
  <c r="BT376" i="4" s="1"/>
  <c r="DT376" i="4"/>
  <c r="DU376" i="4" s="1"/>
  <c r="DV376" i="4" s="1"/>
  <c r="BL376" i="4"/>
  <c r="DH376" i="4"/>
  <c r="DI376" i="4" s="1"/>
  <c r="DJ376" i="4" s="1"/>
  <c r="CD376" i="4"/>
  <c r="CE376" i="4" s="1"/>
  <c r="CF376" i="4" s="1"/>
  <c r="DZ376" i="4"/>
  <c r="EA376" i="4" s="1"/>
  <c r="EB376" i="4" s="1"/>
  <c r="CV376" i="4"/>
  <c r="CW376" i="4" s="1"/>
  <c r="CX376" i="4" s="1"/>
  <c r="DB376" i="4"/>
  <c r="DC376" i="4" s="1"/>
  <c r="DD376" i="4" s="1"/>
  <c r="BX376" i="4"/>
  <c r="BY376" i="4" s="1"/>
  <c r="BZ376" i="4" s="1"/>
  <c r="CJ376" i="4"/>
  <c r="CK376" i="4" s="1"/>
  <c r="CL376" i="4" s="1"/>
  <c r="BE380" i="4"/>
  <c r="BN375" i="4" l="1"/>
  <c r="BM376" i="4"/>
  <c r="BG379" i="4"/>
  <c r="BF380" i="4"/>
  <c r="BH380" i="4" s="1"/>
  <c r="DM378" i="4"/>
  <c r="DS378" i="4"/>
  <c r="DG378" i="4"/>
  <c r="DA378" i="4"/>
  <c r="CI378" i="4"/>
  <c r="DY378" i="4"/>
  <c r="BI378" i="4"/>
  <c r="CU378" i="4"/>
  <c r="BK378" i="4"/>
  <c r="CC378" i="4"/>
  <c r="BW378" i="4"/>
  <c r="CO378" i="4"/>
  <c r="BQ378" i="4"/>
  <c r="BE381" i="4"/>
  <c r="BL377" i="4"/>
  <c r="CP377" i="4"/>
  <c r="CQ377" i="4" s="1"/>
  <c r="CR377" i="4" s="1"/>
  <c r="DH377" i="4"/>
  <c r="DI377" i="4" s="1"/>
  <c r="DJ377" i="4" s="1"/>
  <c r="CD377" i="4"/>
  <c r="CE377" i="4" s="1"/>
  <c r="CF377" i="4" s="1"/>
  <c r="CV377" i="4"/>
  <c r="CW377" i="4" s="1"/>
  <c r="CX377" i="4" s="1"/>
  <c r="DB377" i="4"/>
  <c r="DC377" i="4" s="1"/>
  <c r="DD377" i="4" s="1"/>
  <c r="BR377" i="4"/>
  <c r="BS377" i="4" s="1"/>
  <c r="BT377" i="4" s="1"/>
  <c r="BX377" i="4"/>
  <c r="BY377" i="4" s="1"/>
  <c r="BZ377" i="4" s="1"/>
  <c r="CJ377" i="4"/>
  <c r="CK377" i="4" s="1"/>
  <c r="CL377" i="4" s="1"/>
  <c r="DN377" i="4"/>
  <c r="DO377" i="4" s="1"/>
  <c r="DP377" i="4" s="1"/>
  <c r="DZ377" i="4"/>
  <c r="EA377" i="4" s="1"/>
  <c r="EB377" i="4" s="1"/>
  <c r="DT377" i="4"/>
  <c r="DU377" i="4" s="1"/>
  <c r="DV377" i="4" s="1"/>
  <c r="BN376" i="4" l="1"/>
  <c r="BM377" i="4"/>
  <c r="BN377" i="4" s="1"/>
  <c r="BG380" i="4"/>
  <c r="BF381" i="4"/>
  <c r="BG381" i="4" s="1"/>
  <c r="DZ378" i="4"/>
  <c r="EA378" i="4" s="1"/>
  <c r="EB378" i="4" s="1"/>
  <c r="DB378" i="4"/>
  <c r="DC378" i="4" s="1"/>
  <c r="DD378" i="4" s="1"/>
  <c r="DT378" i="4"/>
  <c r="DU378" i="4" s="1"/>
  <c r="DV378" i="4" s="1"/>
  <c r="BL378" i="4"/>
  <c r="CJ378" i="4"/>
  <c r="CK378" i="4" s="1"/>
  <c r="CL378" i="4" s="1"/>
  <c r="CD378" i="4"/>
  <c r="CE378" i="4" s="1"/>
  <c r="CF378" i="4" s="1"/>
  <c r="DN378" i="4"/>
  <c r="DO378" i="4" s="1"/>
  <c r="DP378" i="4" s="1"/>
  <c r="DH378" i="4"/>
  <c r="DI378" i="4" s="1"/>
  <c r="DJ378" i="4" s="1"/>
  <c r="BR378" i="4"/>
  <c r="BS378" i="4" s="1"/>
  <c r="BT378" i="4" s="1"/>
  <c r="BX378" i="4"/>
  <c r="BY378" i="4" s="1"/>
  <c r="BZ378" i="4" s="1"/>
  <c r="CV378" i="4"/>
  <c r="CW378" i="4" s="1"/>
  <c r="CX378" i="4" s="1"/>
  <c r="CP378" i="4"/>
  <c r="CQ378" i="4" s="1"/>
  <c r="CR378" i="4" s="1"/>
  <c r="BE382" i="4"/>
  <c r="BK379" i="4"/>
  <c r="DY379" i="4"/>
  <c r="BW379" i="4"/>
  <c r="BQ379" i="4"/>
  <c r="BI379" i="4"/>
  <c r="CO379" i="4"/>
  <c r="CI379" i="4"/>
  <c r="DM379" i="4"/>
  <c r="DG379" i="4"/>
  <c r="DA379" i="4"/>
  <c r="CU379" i="4"/>
  <c r="DS379" i="4"/>
  <c r="CC379" i="4"/>
  <c r="BM378" i="4" l="1"/>
  <c r="BH381" i="4"/>
  <c r="BF382" i="4"/>
  <c r="DN379" i="4"/>
  <c r="DO379" i="4" s="1"/>
  <c r="DP379" i="4" s="1"/>
  <c r="CJ379" i="4"/>
  <c r="CK379" i="4" s="1"/>
  <c r="CL379" i="4" s="1"/>
  <c r="CP379" i="4"/>
  <c r="CQ379" i="4" s="1"/>
  <c r="CR379" i="4" s="1"/>
  <c r="CV379" i="4"/>
  <c r="CW379" i="4" s="1"/>
  <c r="CX379" i="4" s="1"/>
  <c r="DH379" i="4"/>
  <c r="DI379" i="4" s="1"/>
  <c r="DJ379" i="4" s="1"/>
  <c r="BX379" i="4"/>
  <c r="BY379" i="4" s="1"/>
  <c r="BZ379" i="4" s="1"/>
  <c r="BL379" i="4"/>
  <c r="DT379" i="4"/>
  <c r="DU379" i="4" s="1"/>
  <c r="DV379" i="4" s="1"/>
  <c r="DZ379" i="4"/>
  <c r="EA379" i="4" s="1"/>
  <c r="EB379" i="4" s="1"/>
  <c r="CD379" i="4"/>
  <c r="CE379" i="4" s="1"/>
  <c r="CF379" i="4" s="1"/>
  <c r="DB379" i="4"/>
  <c r="DC379" i="4" s="1"/>
  <c r="DD379" i="4" s="1"/>
  <c r="BR379" i="4"/>
  <c r="BS379" i="4" s="1"/>
  <c r="BT379" i="4" s="1"/>
  <c r="BE383" i="4"/>
  <c r="CI380" i="4"/>
  <c r="DS380" i="4"/>
  <c r="DG380" i="4"/>
  <c r="DY380" i="4"/>
  <c r="CC380" i="4"/>
  <c r="BI380" i="4"/>
  <c r="DA380" i="4"/>
  <c r="CU380" i="4"/>
  <c r="CO380" i="4"/>
  <c r="DM380" i="4"/>
  <c r="BK380" i="4"/>
  <c r="BW380" i="4"/>
  <c r="BQ380" i="4"/>
  <c r="BN378" i="4" l="1"/>
  <c r="BM379" i="4"/>
  <c r="BN379" i="4" s="1"/>
  <c r="BH382" i="4"/>
  <c r="BG382" i="4"/>
  <c r="BF383" i="4"/>
  <c r="BH383" i="4" s="1"/>
  <c r="DN380" i="4"/>
  <c r="DO380" i="4" s="1"/>
  <c r="DP380" i="4" s="1"/>
  <c r="CD380" i="4"/>
  <c r="CE380" i="4" s="1"/>
  <c r="CF380" i="4" s="1"/>
  <c r="BR380" i="4"/>
  <c r="BS380" i="4" s="1"/>
  <c r="BT380" i="4" s="1"/>
  <c r="DH380" i="4"/>
  <c r="DI380" i="4" s="1"/>
  <c r="DJ380" i="4" s="1"/>
  <c r="BX380" i="4"/>
  <c r="BY380" i="4" s="1"/>
  <c r="BZ380" i="4" s="1"/>
  <c r="DZ380" i="4"/>
  <c r="EA380" i="4" s="1"/>
  <c r="EB380" i="4" s="1"/>
  <c r="BL380" i="4"/>
  <c r="CP380" i="4"/>
  <c r="CQ380" i="4" s="1"/>
  <c r="CR380" i="4" s="1"/>
  <c r="DT380" i="4"/>
  <c r="DU380" i="4" s="1"/>
  <c r="DV380" i="4" s="1"/>
  <c r="CV380" i="4"/>
  <c r="CW380" i="4" s="1"/>
  <c r="CX380" i="4" s="1"/>
  <c r="DB380" i="4"/>
  <c r="DC380" i="4" s="1"/>
  <c r="DD380" i="4" s="1"/>
  <c r="CJ380" i="4"/>
  <c r="CK380" i="4" s="1"/>
  <c r="CL380" i="4" s="1"/>
  <c r="DS381" i="4"/>
  <c r="DY381" i="4"/>
  <c r="BW381" i="4"/>
  <c r="CO381" i="4"/>
  <c r="CC381" i="4"/>
  <c r="CI381" i="4"/>
  <c r="BQ381" i="4"/>
  <c r="DA381" i="4"/>
  <c r="BI381" i="4"/>
  <c r="DM381" i="4"/>
  <c r="BK381" i="4"/>
  <c r="CU381" i="4"/>
  <c r="DG381" i="4"/>
  <c r="BE384" i="4"/>
  <c r="BM380" i="4" l="1"/>
  <c r="BG383" i="4"/>
  <c r="BF384" i="4"/>
  <c r="BX381" i="4"/>
  <c r="BY381" i="4" s="1"/>
  <c r="BZ381" i="4" s="1"/>
  <c r="CJ381" i="4"/>
  <c r="CK381" i="4" s="1"/>
  <c r="CL381" i="4" s="1"/>
  <c r="CV381" i="4"/>
  <c r="CW381" i="4" s="1"/>
  <c r="CX381" i="4" s="1"/>
  <c r="DN381" i="4"/>
  <c r="DO381" i="4" s="1"/>
  <c r="DP381" i="4" s="1"/>
  <c r="CD381" i="4"/>
  <c r="CE381" i="4" s="1"/>
  <c r="CF381" i="4" s="1"/>
  <c r="DB381" i="4"/>
  <c r="DC381" i="4" s="1"/>
  <c r="DD381" i="4" s="1"/>
  <c r="BR381" i="4"/>
  <c r="BS381" i="4" s="1"/>
  <c r="BT381" i="4" s="1"/>
  <c r="DT381" i="4"/>
  <c r="DU381" i="4" s="1"/>
  <c r="DV381" i="4" s="1"/>
  <c r="CP381" i="4"/>
  <c r="CQ381" i="4" s="1"/>
  <c r="CR381" i="4" s="1"/>
  <c r="DH381" i="4"/>
  <c r="DI381" i="4" s="1"/>
  <c r="DJ381" i="4" s="1"/>
  <c r="BL381" i="4"/>
  <c r="DZ381" i="4"/>
  <c r="EA381" i="4" s="1"/>
  <c r="EB381" i="4" s="1"/>
  <c r="CI382" i="4"/>
  <c r="DY382" i="4"/>
  <c r="DA382" i="4"/>
  <c r="DS382" i="4"/>
  <c r="BK382" i="4"/>
  <c r="CO382" i="4"/>
  <c r="DM382" i="4"/>
  <c r="CC382" i="4"/>
  <c r="BW382" i="4"/>
  <c r="CU382" i="4"/>
  <c r="DG382" i="4"/>
  <c r="BQ382" i="4"/>
  <c r="BI382" i="4"/>
  <c r="BE385" i="4"/>
  <c r="BN380" i="4" l="1"/>
  <c r="BM381" i="4"/>
  <c r="BN381" i="4" s="1"/>
  <c r="BH384" i="4"/>
  <c r="BG384" i="4"/>
  <c r="BF385" i="4"/>
  <c r="BG385" i="4" s="1"/>
  <c r="BE386" i="4"/>
  <c r="DS383" i="4"/>
  <c r="BI383" i="4"/>
  <c r="DA383" i="4"/>
  <c r="CI383" i="4"/>
  <c r="CU383" i="4"/>
  <c r="CC383" i="4"/>
  <c r="BQ383" i="4"/>
  <c r="DY383" i="4"/>
  <c r="BW383" i="4"/>
  <c r="DG383" i="4"/>
  <c r="CO383" i="4"/>
  <c r="DM383" i="4"/>
  <c r="BK383" i="4"/>
  <c r="DZ382" i="4"/>
  <c r="EA382" i="4" s="1"/>
  <c r="BX382" i="4"/>
  <c r="BY382" i="4" s="1"/>
  <c r="DT382" i="4"/>
  <c r="DU382" i="4" s="1"/>
  <c r="CJ382" i="4"/>
  <c r="CK382" i="4" s="1"/>
  <c r="BL382" i="4"/>
  <c r="BR382" i="4"/>
  <c r="BS382" i="4" s="1"/>
  <c r="DB382" i="4"/>
  <c r="DC382" i="4" s="1"/>
  <c r="CV382" i="4"/>
  <c r="CW382" i="4" s="1"/>
  <c r="DH382" i="4"/>
  <c r="DI382" i="4" s="1"/>
  <c r="CP382" i="4"/>
  <c r="CQ382" i="4" s="1"/>
  <c r="CD382" i="4"/>
  <c r="CE382" i="4" s="1"/>
  <c r="DN382" i="4"/>
  <c r="DO382" i="4" s="1"/>
  <c r="BM382" i="4" l="1"/>
  <c r="BH385" i="4"/>
  <c r="BF386" i="4"/>
  <c r="DV382" i="4"/>
  <c r="DP382" i="4"/>
  <c r="CX382" i="4"/>
  <c r="DJ382" i="4"/>
  <c r="DN383" i="4"/>
  <c r="DO383" i="4" s="1"/>
  <c r="DP383" i="4" s="1"/>
  <c r="BL383" i="4"/>
  <c r="CJ383" i="4"/>
  <c r="CK383" i="4" s="1"/>
  <c r="CL383" i="4" s="1"/>
  <c r="CL382" i="4" s="1"/>
  <c r="CV383" i="4"/>
  <c r="CW383" i="4" s="1"/>
  <c r="CX383" i="4" s="1"/>
  <c r="BX383" i="4"/>
  <c r="BY383" i="4" s="1"/>
  <c r="BZ383" i="4" s="1"/>
  <c r="BZ382" i="4" s="1"/>
  <c r="DZ383" i="4"/>
  <c r="EA383" i="4" s="1"/>
  <c r="EB383" i="4" s="1"/>
  <c r="EB382" i="4" s="1"/>
  <c r="CD383" i="4"/>
  <c r="CE383" i="4" s="1"/>
  <c r="CF383" i="4" s="1"/>
  <c r="CF382" i="4" s="1"/>
  <c r="DB383" i="4"/>
  <c r="DC383" i="4" s="1"/>
  <c r="DD383" i="4" s="1"/>
  <c r="DD382" i="4" s="1"/>
  <c r="BR383" i="4"/>
  <c r="BS383" i="4" s="1"/>
  <c r="BT383" i="4" s="1"/>
  <c r="BT382" i="4" s="1"/>
  <c r="CP383" i="4"/>
  <c r="CQ383" i="4" s="1"/>
  <c r="CR383" i="4" s="1"/>
  <c r="CR382" i="4" s="1"/>
  <c r="DT383" i="4"/>
  <c r="DU383" i="4" s="1"/>
  <c r="DV383" i="4" s="1"/>
  <c r="DH383" i="4"/>
  <c r="DI383" i="4" s="1"/>
  <c r="DJ383" i="4" s="1"/>
  <c r="BE387" i="4"/>
  <c r="CO384" i="4"/>
  <c r="BW384" i="4"/>
  <c r="CU384" i="4"/>
  <c r="DY384" i="4"/>
  <c r="DA384" i="4"/>
  <c r="DS384" i="4"/>
  <c r="BK384" i="4"/>
  <c r="CI384" i="4"/>
  <c r="DG384" i="4"/>
  <c r="BI384" i="4"/>
  <c r="DM384" i="4"/>
  <c r="CC384" i="4"/>
  <c r="BQ384" i="4"/>
  <c r="BM383" i="4" l="1"/>
  <c r="BN383" i="4" s="1"/>
  <c r="BH386" i="4"/>
  <c r="BG386" i="4"/>
  <c r="BF387" i="4"/>
  <c r="BX384" i="4"/>
  <c r="BY384" i="4" s="1"/>
  <c r="BZ384" i="4" s="1"/>
  <c r="CD384" i="4"/>
  <c r="CE384" i="4" s="1"/>
  <c r="CF384" i="4" s="1"/>
  <c r="CP384" i="4"/>
  <c r="CQ384" i="4" s="1"/>
  <c r="CR384" i="4" s="1"/>
  <c r="DB384" i="4"/>
  <c r="DC384" i="4" s="1"/>
  <c r="DD384" i="4" s="1"/>
  <c r="CJ384" i="4"/>
  <c r="CK384" i="4" s="1"/>
  <c r="CL384" i="4" s="1"/>
  <c r="DZ384" i="4"/>
  <c r="EA384" i="4" s="1"/>
  <c r="EB384" i="4" s="1"/>
  <c r="DH384" i="4"/>
  <c r="DI384" i="4" s="1"/>
  <c r="DJ384" i="4" s="1"/>
  <c r="DN384" i="4"/>
  <c r="DO384" i="4" s="1"/>
  <c r="DP384" i="4" s="1"/>
  <c r="BR384" i="4"/>
  <c r="BS384" i="4" s="1"/>
  <c r="BT384" i="4" s="1"/>
  <c r="BL384" i="4"/>
  <c r="CV384" i="4"/>
  <c r="CW384" i="4" s="1"/>
  <c r="CX384" i="4" s="1"/>
  <c r="DT384" i="4"/>
  <c r="DU384" i="4" s="1"/>
  <c r="DV384" i="4" s="1"/>
  <c r="BE388" i="4"/>
  <c r="DM385" i="4"/>
  <c r="DA385" i="4"/>
  <c r="CO385" i="4"/>
  <c r="DY385" i="4"/>
  <c r="DG385" i="4"/>
  <c r="CU385" i="4"/>
  <c r="BI385" i="4"/>
  <c r="BW385" i="4"/>
  <c r="DS385" i="4"/>
  <c r="CC385" i="4"/>
  <c r="BK385" i="4"/>
  <c r="BQ385" i="4"/>
  <c r="CI385" i="4"/>
  <c r="BN382" i="4" l="1"/>
  <c r="BM384" i="4"/>
  <c r="BN384" i="4" s="1"/>
  <c r="BG387" i="4"/>
  <c r="BH387" i="4"/>
  <c r="BF388" i="4"/>
  <c r="BH388" i="4" s="1"/>
  <c r="DB385" i="4"/>
  <c r="DC385" i="4" s="1"/>
  <c r="DD385" i="4" s="1"/>
  <c r="BX385" i="4"/>
  <c r="BY385" i="4" s="1"/>
  <c r="BZ385" i="4" s="1"/>
  <c r="CD385" i="4"/>
  <c r="CE385" i="4" s="1"/>
  <c r="CF385" i="4" s="1"/>
  <c r="CV385" i="4"/>
  <c r="CW385" i="4" s="1"/>
  <c r="CX385" i="4" s="1"/>
  <c r="BR385" i="4"/>
  <c r="BS385" i="4" s="1"/>
  <c r="BT385" i="4" s="1"/>
  <c r="DN385" i="4"/>
  <c r="DO385" i="4" s="1"/>
  <c r="DP385" i="4" s="1"/>
  <c r="DZ385" i="4"/>
  <c r="EA385" i="4" s="1"/>
  <c r="EB385" i="4" s="1"/>
  <c r="CP385" i="4"/>
  <c r="CQ385" i="4" s="1"/>
  <c r="CR385" i="4" s="1"/>
  <c r="DH385" i="4"/>
  <c r="DI385" i="4" s="1"/>
  <c r="DJ385" i="4" s="1"/>
  <c r="BL385" i="4"/>
  <c r="DT385" i="4"/>
  <c r="DU385" i="4" s="1"/>
  <c r="DV385" i="4" s="1"/>
  <c r="CJ385" i="4"/>
  <c r="CK385" i="4" s="1"/>
  <c r="CL385" i="4" s="1"/>
  <c r="BE389" i="4"/>
  <c r="DS386" i="4"/>
  <c r="DM386" i="4"/>
  <c r="BK386" i="4"/>
  <c r="CU386" i="4"/>
  <c r="BW386" i="4"/>
  <c r="DA386" i="4"/>
  <c r="BQ386" i="4"/>
  <c r="CI386" i="4"/>
  <c r="CC386" i="4"/>
  <c r="DG386" i="4"/>
  <c r="BI386" i="4"/>
  <c r="CO386" i="4"/>
  <c r="DY386" i="4"/>
  <c r="BM385" i="4" l="1"/>
  <c r="BG388" i="4"/>
  <c r="BF389" i="4"/>
  <c r="BE390" i="4"/>
  <c r="DA387" i="4"/>
  <c r="CI387" i="4"/>
  <c r="BW387" i="4"/>
  <c r="DS387" i="4"/>
  <c r="BI387" i="4"/>
  <c r="CO387" i="4"/>
  <c r="DM387" i="4"/>
  <c r="CU387" i="4"/>
  <c r="CC387" i="4"/>
  <c r="BK387" i="4"/>
  <c r="DG387" i="4"/>
  <c r="DY387" i="4"/>
  <c r="BQ387" i="4"/>
  <c r="DZ386" i="4"/>
  <c r="EA386" i="4" s="1"/>
  <c r="EB386" i="4" s="1"/>
  <c r="BL386" i="4"/>
  <c r="CJ386" i="4"/>
  <c r="CK386" i="4" s="1"/>
  <c r="CL386" i="4" s="1"/>
  <c r="DN386" i="4"/>
  <c r="DO386" i="4" s="1"/>
  <c r="DP386" i="4" s="1"/>
  <c r="BR386" i="4"/>
  <c r="BS386" i="4" s="1"/>
  <c r="BT386" i="4" s="1"/>
  <c r="DH386" i="4"/>
  <c r="DI386" i="4" s="1"/>
  <c r="DJ386" i="4" s="1"/>
  <c r="DT386" i="4"/>
  <c r="DU386" i="4" s="1"/>
  <c r="DV386" i="4" s="1"/>
  <c r="DB386" i="4"/>
  <c r="DC386" i="4" s="1"/>
  <c r="DD386" i="4" s="1"/>
  <c r="CV386" i="4"/>
  <c r="CW386" i="4" s="1"/>
  <c r="CX386" i="4" s="1"/>
  <c r="CD386" i="4"/>
  <c r="CE386" i="4" s="1"/>
  <c r="CF386" i="4" s="1"/>
  <c r="CP386" i="4"/>
  <c r="CQ386" i="4" s="1"/>
  <c r="CR386" i="4" s="1"/>
  <c r="BX386" i="4"/>
  <c r="BY386" i="4" s="1"/>
  <c r="BZ386" i="4" s="1"/>
  <c r="BN385" i="4" l="1"/>
  <c r="BM386" i="4"/>
  <c r="BH389" i="4"/>
  <c r="BG389" i="4"/>
  <c r="BF390" i="4"/>
  <c r="BG390" i="4" s="1"/>
  <c r="DZ387" i="4"/>
  <c r="EA387" i="4" s="1"/>
  <c r="EB387" i="4" s="1"/>
  <c r="BX387" i="4"/>
  <c r="BY387" i="4" s="1"/>
  <c r="BZ387" i="4" s="1"/>
  <c r="CJ387" i="4"/>
  <c r="CK387" i="4" s="1"/>
  <c r="CL387" i="4" s="1"/>
  <c r="CP387" i="4"/>
  <c r="CQ387" i="4" s="1"/>
  <c r="CR387" i="4" s="1"/>
  <c r="DN387" i="4"/>
  <c r="DO387" i="4" s="1"/>
  <c r="DP387" i="4" s="1"/>
  <c r="DH387" i="4"/>
  <c r="DI387" i="4" s="1"/>
  <c r="DJ387" i="4" s="1"/>
  <c r="BR387" i="4"/>
  <c r="BS387" i="4" s="1"/>
  <c r="BT387" i="4" s="1"/>
  <c r="DT387" i="4"/>
  <c r="DU387" i="4" s="1"/>
  <c r="DV387" i="4" s="1"/>
  <c r="CD387" i="4"/>
  <c r="CE387" i="4" s="1"/>
  <c r="CF387" i="4" s="1"/>
  <c r="BL387" i="4"/>
  <c r="DB387" i="4"/>
  <c r="DC387" i="4" s="1"/>
  <c r="DD387" i="4" s="1"/>
  <c r="CV387" i="4"/>
  <c r="CW387" i="4" s="1"/>
  <c r="CX387" i="4" s="1"/>
  <c r="BE391" i="4"/>
  <c r="DM388" i="4"/>
  <c r="DG388" i="4"/>
  <c r="CU388" i="4"/>
  <c r="BI388" i="4"/>
  <c r="CO388" i="4"/>
  <c r="CC388" i="4"/>
  <c r="BW388" i="4"/>
  <c r="BK388" i="4"/>
  <c r="CI388" i="4"/>
  <c r="DY388" i="4"/>
  <c r="DS388" i="4"/>
  <c r="DA388" i="4"/>
  <c r="BQ388" i="4"/>
  <c r="BN386" i="4" l="1"/>
  <c r="BM387" i="4"/>
  <c r="BH390" i="4"/>
  <c r="BF391" i="4"/>
  <c r="BG391" i="4" s="1"/>
  <c r="CV388" i="4"/>
  <c r="CW388" i="4" s="1"/>
  <c r="CX388" i="4" s="1"/>
  <c r="BL388" i="4"/>
  <c r="DZ388" i="4"/>
  <c r="EA388" i="4" s="1"/>
  <c r="EB388" i="4" s="1"/>
  <c r="BX388" i="4"/>
  <c r="BY388" i="4" s="1"/>
  <c r="BZ388" i="4" s="1"/>
  <c r="DH388" i="4"/>
  <c r="DI388" i="4" s="1"/>
  <c r="DJ388" i="4" s="1"/>
  <c r="DB388" i="4"/>
  <c r="DC388" i="4" s="1"/>
  <c r="DD388" i="4" s="1"/>
  <c r="DT388" i="4"/>
  <c r="DU388" i="4" s="1"/>
  <c r="DV388" i="4" s="1"/>
  <c r="CD388" i="4"/>
  <c r="CE388" i="4" s="1"/>
  <c r="CF388" i="4" s="1"/>
  <c r="BR388" i="4"/>
  <c r="BS388" i="4" s="1"/>
  <c r="BT388" i="4" s="1"/>
  <c r="CP388" i="4"/>
  <c r="CQ388" i="4" s="1"/>
  <c r="CR388" i="4" s="1"/>
  <c r="DN388" i="4"/>
  <c r="DO388" i="4" s="1"/>
  <c r="DP388" i="4" s="1"/>
  <c r="CJ388" i="4"/>
  <c r="CK388" i="4" s="1"/>
  <c r="CL388" i="4" s="1"/>
  <c r="BE392" i="4"/>
  <c r="DM389" i="4"/>
  <c r="DS389" i="4"/>
  <c r="BW389" i="4"/>
  <c r="BI389" i="4"/>
  <c r="BQ389" i="4"/>
  <c r="DG389" i="4"/>
  <c r="CC389" i="4"/>
  <c r="DA389" i="4"/>
  <c r="CU389" i="4"/>
  <c r="BK389" i="4"/>
  <c r="DY389" i="4"/>
  <c r="CI389" i="4"/>
  <c r="CO389" i="4"/>
  <c r="BN387" i="4" l="1"/>
  <c r="BM388" i="4"/>
  <c r="BH391" i="4"/>
  <c r="BF392" i="4"/>
  <c r="DY390" i="4"/>
  <c r="BK390" i="4"/>
  <c r="BI390" i="4"/>
  <c r="CI390" i="4"/>
  <c r="DS390" i="4"/>
  <c r="DG390" i="4"/>
  <c r="BW390" i="4"/>
  <c r="CO390" i="4"/>
  <c r="DA390" i="4"/>
  <c r="BQ390" i="4"/>
  <c r="CU390" i="4"/>
  <c r="DM390" i="4"/>
  <c r="CC390" i="4"/>
  <c r="DN389" i="4"/>
  <c r="DO389" i="4" s="1"/>
  <c r="DP389" i="4" s="1"/>
  <c r="BR389" i="4"/>
  <c r="BS389" i="4" s="1"/>
  <c r="BT389" i="4" s="1"/>
  <c r="CJ389" i="4"/>
  <c r="CK389" i="4" s="1"/>
  <c r="CL389" i="4" s="1"/>
  <c r="CV389" i="4"/>
  <c r="CW389" i="4" s="1"/>
  <c r="CX389" i="4" s="1"/>
  <c r="BL389" i="4"/>
  <c r="DZ389" i="4"/>
  <c r="EA389" i="4" s="1"/>
  <c r="EB389" i="4" s="1"/>
  <c r="CD389" i="4"/>
  <c r="CE389" i="4" s="1"/>
  <c r="CF389" i="4" s="1"/>
  <c r="DH389" i="4"/>
  <c r="DI389" i="4" s="1"/>
  <c r="DJ389" i="4" s="1"/>
  <c r="CP389" i="4"/>
  <c r="CQ389" i="4" s="1"/>
  <c r="CR389" i="4" s="1"/>
  <c r="DB389" i="4"/>
  <c r="DC389" i="4" s="1"/>
  <c r="DD389" i="4" s="1"/>
  <c r="DT389" i="4"/>
  <c r="DU389" i="4" s="1"/>
  <c r="DV389" i="4" s="1"/>
  <c r="BX389" i="4"/>
  <c r="BY389" i="4" s="1"/>
  <c r="BZ389" i="4" s="1"/>
  <c r="BE393" i="4"/>
  <c r="BN388" i="4" l="1"/>
  <c r="BM389" i="4"/>
  <c r="BG392" i="4"/>
  <c r="BH392" i="4"/>
  <c r="BF393" i="4"/>
  <c r="BH393" i="4" s="1"/>
  <c r="BN389" i="4"/>
  <c r="DB390" i="4"/>
  <c r="DC390" i="4" s="1"/>
  <c r="DD390" i="4" s="1"/>
  <c r="BR390" i="4"/>
  <c r="BS390" i="4" s="1"/>
  <c r="BT390" i="4" s="1"/>
  <c r="BL390" i="4"/>
  <c r="DH390" i="4"/>
  <c r="DI390" i="4" s="1"/>
  <c r="DJ390" i="4" s="1"/>
  <c r="CP390" i="4"/>
  <c r="CQ390" i="4" s="1"/>
  <c r="CR390" i="4" s="1"/>
  <c r="BX390" i="4"/>
  <c r="BY390" i="4" s="1"/>
  <c r="BZ390" i="4" s="1"/>
  <c r="CD390" i="4"/>
  <c r="CE390" i="4" s="1"/>
  <c r="CF390" i="4" s="1"/>
  <c r="DZ390" i="4"/>
  <c r="EA390" i="4" s="1"/>
  <c r="EB390" i="4" s="1"/>
  <c r="DT390" i="4"/>
  <c r="DU390" i="4" s="1"/>
  <c r="DV390" i="4" s="1"/>
  <c r="DN390" i="4"/>
  <c r="DO390" i="4" s="1"/>
  <c r="DP390" i="4" s="1"/>
  <c r="CJ390" i="4"/>
  <c r="CK390" i="4" s="1"/>
  <c r="CL390" i="4" s="1"/>
  <c r="CV390" i="4"/>
  <c r="CW390" i="4" s="1"/>
  <c r="CX390" i="4" s="1"/>
  <c r="CI391" i="4"/>
  <c r="DG391" i="4"/>
  <c r="CC391" i="4"/>
  <c r="DY391" i="4"/>
  <c r="BQ391" i="4"/>
  <c r="BW391" i="4"/>
  <c r="CO391" i="4"/>
  <c r="BI391" i="4"/>
  <c r="DA391" i="4"/>
  <c r="CU391" i="4"/>
  <c r="BK391" i="4"/>
  <c r="DM391" i="4"/>
  <c r="DS391" i="4"/>
  <c r="BE394" i="4"/>
  <c r="BM390" i="4" l="1"/>
  <c r="BN390" i="4" s="1"/>
  <c r="BG393" i="4"/>
  <c r="BF394" i="4"/>
  <c r="CV391" i="4"/>
  <c r="CW391" i="4" s="1"/>
  <c r="CX391" i="4" s="1"/>
  <c r="CP391" i="4"/>
  <c r="CQ391" i="4" s="1"/>
  <c r="CR391" i="4" s="1"/>
  <c r="DZ391" i="4"/>
  <c r="EA391" i="4" s="1"/>
  <c r="EB391" i="4" s="1"/>
  <c r="DB391" i="4"/>
  <c r="DC391" i="4" s="1"/>
  <c r="DD391" i="4" s="1"/>
  <c r="BL391" i="4"/>
  <c r="BR391" i="4"/>
  <c r="BS391" i="4" s="1"/>
  <c r="BT391" i="4" s="1"/>
  <c r="BX391" i="4"/>
  <c r="BY391" i="4" s="1"/>
  <c r="BZ391" i="4" s="1"/>
  <c r="CD391" i="4"/>
  <c r="CE391" i="4" s="1"/>
  <c r="CF391" i="4" s="1"/>
  <c r="DH391" i="4"/>
  <c r="DI391" i="4" s="1"/>
  <c r="DJ391" i="4" s="1"/>
  <c r="DT391" i="4"/>
  <c r="DU391" i="4" s="1"/>
  <c r="DV391" i="4" s="1"/>
  <c r="CJ391" i="4"/>
  <c r="CK391" i="4" s="1"/>
  <c r="CL391" i="4" s="1"/>
  <c r="DN391" i="4"/>
  <c r="DO391" i="4" s="1"/>
  <c r="DP391" i="4" s="1"/>
  <c r="BE395" i="4"/>
  <c r="BW392" i="4"/>
  <c r="BK392" i="4"/>
  <c r="CO392" i="4"/>
  <c r="DS392" i="4"/>
  <c r="CU392" i="4"/>
  <c r="DG392" i="4"/>
  <c r="DA392" i="4"/>
  <c r="CC392" i="4"/>
  <c r="DY392" i="4"/>
  <c r="BI392" i="4"/>
  <c r="CI392" i="4"/>
  <c r="BQ392" i="4"/>
  <c r="DM392" i="4"/>
  <c r="BM391" i="4" l="1"/>
  <c r="BN391" i="4" s="1"/>
  <c r="BG394" i="4"/>
  <c r="BH394" i="4"/>
  <c r="BF395" i="4"/>
  <c r="BG395" i="4" s="1"/>
  <c r="CO393" i="4"/>
  <c r="DY393" i="4"/>
  <c r="DG393" i="4"/>
  <c r="BW393" i="4"/>
  <c r="CU393" i="4"/>
  <c r="BI393" i="4"/>
  <c r="BQ393" i="4"/>
  <c r="CC393" i="4"/>
  <c r="DM393" i="4"/>
  <c r="CI393" i="4"/>
  <c r="BK393" i="4"/>
  <c r="DA393" i="4"/>
  <c r="DS393" i="4"/>
  <c r="BL392" i="4"/>
  <c r="DN392" i="4"/>
  <c r="DO392" i="4" s="1"/>
  <c r="DP392" i="4" s="1"/>
  <c r="CD392" i="4"/>
  <c r="CE392" i="4" s="1"/>
  <c r="CF392" i="4" s="1"/>
  <c r="DZ392" i="4"/>
  <c r="EA392" i="4" s="1"/>
  <c r="EB392" i="4" s="1"/>
  <c r="CV392" i="4"/>
  <c r="CW392" i="4" s="1"/>
  <c r="CX392" i="4" s="1"/>
  <c r="BR392" i="4"/>
  <c r="BS392" i="4" s="1"/>
  <c r="BT392" i="4" s="1"/>
  <c r="CJ392" i="4"/>
  <c r="CK392" i="4" s="1"/>
  <c r="CL392" i="4" s="1"/>
  <c r="BX392" i="4"/>
  <c r="BY392" i="4" s="1"/>
  <c r="BZ392" i="4" s="1"/>
  <c r="DT392" i="4"/>
  <c r="DU392" i="4" s="1"/>
  <c r="DV392" i="4" s="1"/>
  <c r="DH392" i="4"/>
  <c r="DI392" i="4" s="1"/>
  <c r="DJ392" i="4" s="1"/>
  <c r="DB392" i="4"/>
  <c r="DC392" i="4" s="1"/>
  <c r="DD392" i="4" s="1"/>
  <c r="CP392" i="4"/>
  <c r="CQ392" i="4" s="1"/>
  <c r="CR392" i="4" s="1"/>
  <c r="BE396" i="4"/>
  <c r="BM392" i="4" l="1"/>
  <c r="BN392" i="4" s="1"/>
  <c r="BH395" i="4"/>
  <c r="BF396" i="4"/>
  <c r="CV393" i="4"/>
  <c r="CW393" i="4" s="1"/>
  <c r="CX393" i="4" s="1"/>
  <c r="DB393" i="4"/>
  <c r="DC393" i="4" s="1"/>
  <c r="DD393" i="4" s="1"/>
  <c r="DN393" i="4"/>
  <c r="DO393" i="4" s="1"/>
  <c r="DP393" i="4" s="1"/>
  <c r="CP393" i="4"/>
  <c r="CQ393" i="4" s="1"/>
  <c r="CR393" i="4" s="1"/>
  <c r="CD393" i="4"/>
  <c r="CE393" i="4" s="1"/>
  <c r="CF393" i="4" s="1"/>
  <c r="DH393" i="4"/>
  <c r="DI393" i="4" s="1"/>
  <c r="DJ393" i="4" s="1"/>
  <c r="BX393" i="4"/>
  <c r="BY393" i="4" s="1"/>
  <c r="BZ393" i="4" s="1"/>
  <c r="DZ393" i="4"/>
  <c r="EA393" i="4" s="1"/>
  <c r="EB393" i="4" s="1"/>
  <c r="BL393" i="4"/>
  <c r="DT393" i="4"/>
  <c r="DU393" i="4" s="1"/>
  <c r="DV393" i="4" s="1"/>
  <c r="BR393" i="4"/>
  <c r="BS393" i="4" s="1"/>
  <c r="BT393" i="4" s="1"/>
  <c r="CJ393" i="4"/>
  <c r="CK393" i="4" s="1"/>
  <c r="CL393" i="4" s="1"/>
  <c r="BE397" i="4"/>
  <c r="CI394" i="4"/>
  <c r="DG394" i="4"/>
  <c r="CC394" i="4"/>
  <c r="BW394" i="4"/>
  <c r="BK394" i="4"/>
  <c r="BI394" i="4"/>
  <c r="DA394" i="4"/>
  <c r="DY394" i="4"/>
  <c r="BQ394" i="4"/>
  <c r="CO394" i="4"/>
  <c r="DS394" i="4"/>
  <c r="DM394" i="4"/>
  <c r="CU394" i="4"/>
  <c r="BM393" i="4" l="1"/>
  <c r="BN393" i="4" s="1"/>
  <c r="BG396" i="4"/>
  <c r="BH396" i="4"/>
  <c r="BF397" i="4"/>
  <c r="BH397" i="4" s="1"/>
  <c r="BE398" i="4"/>
  <c r="DT394" i="4"/>
  <c r="DU394" i="4" s="1"/>
  <c r="DV394" i="4" s="1"/>
  <c r="BL394" i="4"/>
  <c r="DH394" i="4"/>
  <c r="DI394" i="4" s="1"/>
  <c r="DJ394" i="4" s="1"/>
  <c r="DN394" i="4"/>
  <c r="DO394" i="4" s="1"/>
  <c r="DP394" i="4" s="1"/>
  <c r="DZ394" i="4"/>
  <c r="EA394" i="4" s="1"/>
  <c r="EB394" i="4" s="1"/>
  <c r="CJ394" i="4"/>
  <c r="CK394" i="4" s="1"/>
  <c r="CL394" i="4" s="1"/>
  <c r="CV394" i="4"/>
  <c r="CW394" i="4" s="1"/>
  <c r="CX394" i="4" s="1"/>
  <c r="CD394" i="4"/>
  <c r="CE394" i="4" s="1"/>
  <c r="CF394" i="4" s="1"/>
  <c r="CP394" i="4"/>
  <c r="CQ394" i="4" s="1"/>
  <c r="CR394" i="4" s="1"/>
  <c r="BR394" i="4"/>
  <c r="BS394" i="4" s="1"/>
  <c r="BT394" i="4" s="1"/>
  <c r="BX394" i="4"/>
  <c r="BY394" i="4" s="1"/>
  <c r="BZ394" i="4" s="1"/>
  <c r="DB394" i="4"/>
  <c r="DC394" i="4" s="1"/>
  <c r="DD394" i="4" s="1"/>
  <c r="DY395" i="4"/>
  <c r="DM395" i="4"/>
  <c r="DG395" i="4"/>
  <c r="CU395" i="4"/>
  <c r="BW395" i="4"/>
  <c r="BI395" i="4"/>
  <c r="CC395" i="4"/>
  <c r="DA395" i="4"/>
  <c r="CO395" i="4"/>
  <c r="BQ395" i="4"/>
  <c r="DS395" i="4"/>
  <c r="BK395" i="4"/>
  <c r="CI395" i="4"/>
  <c r="BM394" i="4" l="1"/>
  <c r="BG397" i="4"/>
  <c r="BF398" i="4"/>
  <c r="CP395" i="4"/>
  <c r="CQ395" i="4" s="1"/>
  <c r="CR395" i="4" s="1"/>
  <c r="BL395" i="4"/>
  <c r="DZ395" i="4"/>
  <c r="EA395" i="4" s="1"/>
  <c r="EB395" i="4" s="1"/>
  <c r="BR395" i="4"/>
  <c r="BS395" i="4" s="1"/>
  <c r="BT395" i="4" s="1"/>
  <c r="DT395" i="4"/>
  <c r="DU395" i="4" s="1"/>
  <c r="DV395" i="4" s="1"/>
  <c r="DH395" i="4"/>
  <c r="DI395" i="4" s="1"/>
  <c r="DJ395" i="4" s="1"/>
  <c r="CD395" i="4"/>
  <c r="CE395" i="4" s="1"/>
  <c r="CF395" i="4" s="1"/>
  <c r="DN395" i="4"/>
  <c r="DO395" i="4" s="1"/>
  <c r="DP395" i="4" s="1"/>
  <c r="BX395" i="4"/>
  <c r="BY395" i="4" s="1"/>
  <c r="BZ395" i="4" s="1"/>
  <c r="CV395" i="4"/>
  <c r="CW395" i="4" s="1"/>
  <c r="CX395" i="4" s="1"/>
  <c r="CJ395" i="4"/>
  <c r="CK395" i="4" s="1"/>
  <c r="CL395" i="4" s="1"/>
  <c r="DB395" i="4"/>
  <c r="DC395" i="4" s="1"/>
  <c r="DD395" i="4" s="1"/>
  <c r="BE399" i="4"/>
  <c r="CC396" i="4"/>
  <c r="BI396" i="4"/>
  <c r="BQ396" i="4"/>
  <c r="BK396" i="4"/>
  <c r="DS396" i="4"/>
  <c r="DM396" i="4"/>
  <c r="DA396" i="4"/>
  <c r="BW396" i="4"/>
  <c r="CU396" i="4"/>
  <c r="DY396" i="4"/>
  <c r="CO396" i="4"/>
  <c r="CI396" i="4"/>
  <c r="DG396" i="4"/>
  <c r="BN394" i="4" l="1"/>
  <c r="BM395" i="4"/>
  <c r="BH398" i="4"/>
  <c r="BG398" i="4"/>
  <c r="BF399" i="4"/>
  <c r="CJ396" i="4"/>
  <c r="CK396" i="4" s="1"/>
  <c r="CL396" i="4" s="1"/>
  <c r="DZ396" i="4"/>
  <c r="EA396" i="4" s="1"/>
  <c r="EB396" i="4" s="1"/>
  <c r="BR396" i="4"/>
  <c r="BS396" i="4" s="1"/>
  <c r="BT396" i="4" s="1"/>
  <c r="CV396" i="4"/>
  <c r="CW396" i="4" s="1"/>
  <c r="CX396" i="4" s="1"/>
  <c r="CP396" i="4"/>
  <c r="CQ396" i="4" s="1"/>
  <c r="CR396" i="4" s="1"/>
  <c r="DH396" i="4"/>
  <c r="DI396" i="4" s="1"/>
  <c r="DJ396" i="4" s="1"/>
  <c r="DN396" i="4"/>
  <c r="DO396" i="4" s="1"/>
  <c r="DP396" i="4" s="1"/>
  <c r="DB396" i="4"/>
  <c r="DC396" i="4" s="1"/>
  <c r="DD396" i="4" s="1"/>
  <c r="CD396" i="4"/>
  <c r="CE396" i="4" s="1"/>
  <c r="CF396" i="4" s="1"/>
  <c r="DT396" i="4"/>
  <c r="DU396" i="4" s="1"/>
  <c r="DV396" i="4" s="1"/>
  <c r="BL396" i="4"/>
  <c r="BX396" i="4"/>
  <c r="BY396" i="4" s="1"/>
  <c r="BZ396" i="4" s="1"/>
  <c r="DA397" i="4"/>
  <c r="CO397" i="4"/>
  <c r="CU397" i="4"/>
  <c r="CI397" i="4"/>
  <c r="BW397" i="4"/>
  <c r="DY397" i="4"/>
  <c r="BK397" i="4"/>
  <c r="DS397" i="4"/>
  <c r="BI397" i="4"/>
  <c r="BQ397" i="4"/>
  <c r="DM397" i="4"/>
  <c r="DG397" i="4"/>
  <c r="CC397" i="4"/>
  <c r="BE400" i="4"/>
  <c r="BN395" i="4" l="1"/>
  <c r="BM396" i="4"/>
  <c r="BN396" i="4" s="1"/>
  <c r="BG399" i="4"/>
  <c r="BH399" i="4"/>
  <c r="BF400" i="4"/>
  <c r="CP397" i="4"/>
  <c r="CQ397" i="4" s="1"/>
  <c r="CR397" i="4" s="1"/>
  <c r="DH397" i="4"/>
  <c r="DI397" i="4" s="1"/>
  <c r="DJ397" i="4" s="1"/>
  <c r="DN397" i="4"/>
  <c r="DO397" i="4" s="1"/>
  <c r="DP397" i="4" s="1"/>
  <c r="DB397" i="4"/>
  <c r="DC397" i="4" s="1"/>
  <c r="DD397" i="4" s="1"/>
  <c r="CD397" i="4"/>
  <c r="CE397" i="4" s="1"/>
  <c r="CF397" i="4" s="1"/>
  <c r="CV397" i="4"/>
  <c r="CW397" i="4" s="1"/>
  <c r="CX397" i="4" s="1"/>
  <c r="BL397" i="4"/>
  <c r="CJ397" i="4"/>
  <c r="CK397" i="4" s="1"/>
  <c r="CL397" i="4" s="1"/>
  <c r="DZ397" i="4"/>
  <c r="EA397" i="4" s="1"/>
  <c r="EB397" i="4" s="1"/>
  <c r="DT397" i="4"/>
  <c r="DU397" i="4" s="1"/>
  <c r="DV397" i="4" s="1"/>
  <c r="BR397" i="4"/>
  <c r="BS397" i="4" s="1"/>
  <c r="BT397" i="4" s="1"/>
  <c r="BX397" i="4"/>
  <c r="BY397" i="4" s="1"/>
  <c r="BZ397" i="4" s="1"/>
  <c r="DY398" i="4"/>
  <c r="CU398" i="4"/>
  <c r="DA398" i="4"/>
  <c r="CI398" i="4"/>
  <c r="DM398" i="4"/>
  <c r="BK398" i="4"/>
  <c r="BI398" i="4"/>
  <c r="BW398" i="4"/>
  <c r="BQ398" i="4"/>
  <c r="CC398" i="4"/>
  <c r="CO398" i="4"/>
  <c r="DS398" i="4"/>
  <c r="DG398" i="4"/>
  <c r="BE401" i="4"/>
  <c r="BM397" i="4" l="1"/>
  <c r="BN397" i="4" s="1"/>
  <c r="BG400" i="4"/>
  <c r="BH400" i="4"/>
  <c r="BF401" i="4"/>
  <c r="CU399" i="4"/>
  <c r="DS399" i="4"/>
  <c r="CI399" i="4"/>
  <c r="DM399" i="4"/>
  <c r="BK399" i="4"/>
  <c r="DY399" i="4"/>
  <c r="DA399" i="4"/>
  <c r="BW399" i="4"/>
  <c r="BQ399" i="4"/>
  <c r="BI399" i="4"/>
  <c r="DG399" i="4"/>
  <c r="CO399" i="4"/>
  <c r="CC399" i="4"/>
  <c r="BX398" i="4"/>
  <c r="BY398" i="4" s="1"/>
  <c r="BZ398" i="4" s="1"/>
  <c r="DT398" i="4"/>
  <c r="DU398" i="4" s="1"/>
  <c r="DV398" i="4" s="1"/>
  <c r="CV398" i="4"/>
  <c r="CW398" i="4" s="1"/>
  <c r="CX398" i="4" s="1"/>
  <c r="DZ398" i="4"/>
  <c r="EA398" i="4" s="1"/>
  <c r="EB398" i="4" s="1"/>
  <c r="CP398" i="4"/>
  <c r="CQ398" i="4" s="1"/>
  <c r="CR398" i="4" s="1"/>
  <c r="BR398" i="4"/>
  <c r="BS398" i="4" s="1"/>
  <c r="BT398" i="4" s="1"/>
  <c r="CJ398" i="4"/>
  <c r="CK398" i="4" s="1"/>
  <c r="CL398" i="4" s="1"/>
  <c r="DN398" i="4"/>
  <c r="DO398" i="4" s="1"/>
  <c r="DP398" i="4" s="1"/>
  <c r="DB398" i="4"/>
  <c r="DC398" i="4" s="1"/>
  <c r="DD398" i="4" s="1"/>
  <c r="DH398" i="4"/>
  <c r="DI398" i="4" s="1"/>
  <c r="DJ398" i="4" s="1"/>
  <c r="CD398" i="4"/>
  <c r="CE398" i="4" s="1"/>
  <c r="CF398" i="4" s="1"/>
  <c r="BL398" i="4"/>
  <c r="BE402" i="4"/>
  <c r="BM398" i="4" l="1"/>
  <c r="BN398" i="4" s="1"/>
  <c r="BG401" i="4"/>
  <c r="BH401" i="4"/>
  <c r="BF402" i="4"/>
  <c r="BH402" i="4" s="1"/>
  <c r="DN399" i="4"/>
  <c r="DO399" i="4" s="1"/>
  <c r="DP399" i="4" s="1"/>
  <c r="CV399" i="4"/>
  <c r="CW399" i="4" s="1"/>
  <c r="CX399" i="4" s="1"/>
  <c r="DB399" i="4"/>
  <c r="DC399" i="4" s="1"/>
  <c r="DD399" i="4" s="1"/>
  <c r="CD399" i="4"/>
  <c r="CE399" i="4" s="1"/>
  <c r="CF399" i="4" s="1"/>
  <c r="BX399" i="4"/>
  <c r="BY399" i="4" s="1"/>
  <c r="BZ399" i="4" s="1"/>
  <c r="CJ399" i="4"/>
  <c r="CK399" i="4" s="1"/>
  <c r="CL399" i="4" s="1"/>
  <c r="BL399" i="4"/>
  <c r="BR399" i="4"/>
  <c r="BS399" i="4" s="1"/>
  <c r="BT399" i="4" s="1"/>
  <c r="DH399" i="4"/>
  <c r="DI399" i="4" s="1"/>
  <c r="DJ399" i="4" s="1"/>
  <c r="CP399" i="4"/>
  <c r="CQ399" i="4" s="1"/>
  <c r="CR399" i="4" s="1"/>
  <c r="DT399" i="4"/>
  <c r="DU399" i="4" s="1"/>
  <c r="DV399" i="4" s="1"/>
  <c r="DZ399" i="4"/>
  <c r="EA399" i="4" s="1"/>
  <c r="EB399" i="4" s="1"/>
  <c r="BE403" i="4"/>
  <c r="BK400" i="4"/>
  <c r="CO400" i="4"/>
  <c r="DG400" i="4"/>
  <c r="BW400" i="4"/>
  <c r="DY400" i="4"/>
  <c r="BQ400" i="4"/>
  <c r="CU400" i="4"/>
  <c r="DM400" i="4"/>
  <c r="BI400" i="4"/>
  <c r="CC400" i="4"/>
  <c r="DS400" i="4"/>
  <c r="CI400" i="4"/>
  <c r="DA400" i="4"/>
  <c r="BM399" i="4" l="1"/>
  <c r="BG402" i="4"/>
  <c r="BF403" i="4"/>
  <c r="DA401" i="4"/>
  <c r="DS401" i="4"/>
  <c r="BW401" i="4"/>
  <c r="CO401" i="4"/>
  <c r="DG401" i="4"/>
  <c r="BI401" i="4"/>
  <c r="CI401" i="4"/>
  <c r="DY401" i="4"/>
  <c r="CU401" i="4"/>
  <c r="DM401" i="4"/>
  <c r="BQ401" i="4"/>
  <c r="CC401" i="4"/>
  <c r="BK401" i="4"/>
  <c r="DH400" i="4"/>
  <c r="DI400" i="4" s="1"/>
  <c r="DJ400" i="4" s="1"/>
  <c r="DT400" i="4"/>
  <c r="DU400" i="4" s="1"/>
  <c r="DV400" i="4" s="1"/>
  <c r="DB400" i="4"/>
  <c r="DC400" i="4" s="1"/>
  <c r="DD400" i="4" s="1"/>
  <c r="DN400" i="4"/>
  <c r="DO400" i="4" s="1"/>
  <c r="DP400" i="4" s="1"/>
  <c r="CV400" i="4"/>
  <c r="CW400" i="4" s="1"/>
  <c r="CX400" i="4" s="1"/>
  <c r="BL400" i="4"/>
  <c r="CJ400" i="4"/>
  <c r="CK400" i="4" s="1"/>
  <c r="CL400" i="4" s="1"/>
  <c r="CP400" i="4"/>
  <c r="CQ400" i="4" s="1"/>
  <c r="CR400" i="4" s="1"/>
  <c r="CD400" i="4"/>
  <c r="CE400" i="4" s="1"/>
  <c r="CF400" i="4" s="1"/>
  <c r="DZ400" i="4"/>
  <c r="EA400" i="4" s="1"/>
  <c r="EB400" i="4" s="1"/>
  <c r="BX400" i="4"/>
  <c r="BY400" i="4" s="1"/>
  <c r="BZ400" i="4" s="1"/>
  <c r="BR400" i="4"/>
  <c r="BS400" i="4" s="1"/>
  <c r="BT400" i="4" s="1"/>
  <c r="BE404" i="4"/>
  <c r="BN399" i="4" l="1"/>
  <c r="BM400" i="4"/>
  <c r="BN400" i="4" s="1"/>
  <c r="BG403" i="4"/>
  <c r="BH403" i="4"/>
  <c r="BF404" i="4"/>
  <c r="BH404" i="4" s="1"/>
  <c r="DH401" i="4"/>
  <c r="DI401" i="4" s="1"/>
  <c r="DJ401" i="4" s="1"/>
  <c r="CD401" i="4"/>
  <c r="CE401" i="4" s="1"/>
  <c r="CF401" i="4" s="1"/>
  <c r="CP401" i="4"/>
  <c r="CQ401" i="4" s="1"/>
  <c r="CR401" i="4" s="1"/>
  <c r="BL401" i="4"/>
  <c r="CV401" i="4"/>
  <c r="CW401" i="4" s="1"/>
  <c r="CX401" i="4" s="1"/>
  <c r="DB401" i="4"/>
  <c r="DC401" i="4" s="1"/>
  <c r="DD401" i="4" s="1"/>
  <c r="DZ401" i="4"/>
  <c r="EA401" i="4" s="1"/>
  <c r="EB401" i="4" s="1"/>
  <c r="BX401" i="4"/>
  <c r="BY401" i="4" s="1"/>
  <c r="BZ401" i="4" s="1"/>
  <c r="BR401" i="4"/>
  <c r="BS401" i="4" s="1"/>
  <c r="BT401" i="4" s="1"/>
  <c r="CJ401" i="4"/>
  <c r="CK401" i="4" s="1"/>
  <c r="CL401" i="4" s="1"/>
  <c r="DT401" i="4"/>
  <c r="DU401" i="4" s="1"/>
  <c r="DV401" i="4" s="1"/>
  <c r="DN401" i="4"/>
  <c r="DO401" i="4" s="1"/>
  <c r="DP401" i="4" s="1"/>
  <c r="BE405" i="4"/>
  <c r="DS402" i="4"/>
  <c r="CU402" i="4"/>
  <c r="BK402" i="4"/>
  <c r="BI402" i="4"/>
  <c r="DY402" i="4"/>
  <c r="DM402" i="4"/>
  <c r="DG402" i="4"/>
  <c r="CI402" i="4"/>
  <c r="DA402" i="4"/>
  <c r="BQ402" i="4"/>
  <c r="BW402" i="4"/>
  <c r="CO402" i="4"/>
  <c r="CC402" i="4"/>
  <c r="BM401" i="4" l="1"/>
  <c r="BG404" i="4"/>
  <c r="BF405" i="4"/>
  <c r="DZ402" i="4"/>
  <c r="EA402" i="4" s="1"/>
  <c r="EB402" i="4" s="1"/>
  <c r="CV402" i="4"/>
  <c r="CW402" i="4" s="1"/>
  <c r="CX402" i="4" s="1"/>
  <c r="CP402" i="4"/>
  <c r="CQ402" i="4" s="1"/>
  <c r="CR402" i="4" s="1"/>
  <c r="DH402" i="4"/>
  <c r="DI402" i="4" s="1"/>
  <c r="DJ402" i="4" s="1"/>
  <c r="CD402" i="4"/>
  <c r="CE402" i="4" s="1"/>
  <c r="CF402" i="4" s="1"/>
  <c r="BL402" i="4"/>
  <c r="DB402" i="4"/>
  <c r="DC402" i="4" s="1"/>
  <c r="DD402" i="4" s="1"/>
  <c r="CJ402" i="4"/>
  <c r="CK402" i="4" s="1"/>
  <c r="CL402" i="4" s="1"/>
  <c r="DT402" i="4"/>
  <c r="DU402" i="4" s="1"/>
  <c r="DV402" i="4" s="1"/>
  <c r="DN402" i="4"/>
  <c r="DO402" i="4" s="1"/>
  <c r="DP402" i="4" s="1"/>
  <c r="BX402" i="4"/>
  <c r="BY402" i="4" s="1"/>
  <c r="BZ402" i="4" s="1"/>
  <c r="BR402" i="4"/>
  <c r="BS402" i="4" s="1"/>
  <c r="BT402" i="4" s="1"/>
  <c r="BK403" i="4"/>
  <c r="DG403" i="4"/>
  <c r="CO403" i="4"/>
  <c r="CU403" i="4"/>
  <c r="BQ403" i="4"/>
  <c r="DS403" i="4"/>
  <c r="BI403" i="4"/>
  <c r="DY403" i="4"/>
  <c r="CC403" i="4"/>
  <c r="BW403" i="4"/>
  <c r="DM403" i="4"/>
  <c r="CI403" i="4"/>
  <c r="DA403" i="4"/>
  <c r="BE406" i="4"/>
  <c r="BN401" i="4" l="1"/>
  <c r="BM402" i="4"/>
  <c r="BN402" i="4" s="1"/>
  <c r="BG405" i="4"/>
  <c r="BH405" i="4"/>
  <c r="BF406" i="4"/>
  <c r="DG404" i="4"/>
  <c r="CI404" i="4"/>
  <c r="BK404" i="4"/>
  <c r="BI404" i="4"/>
  <c r="DS404" i="4"/>
  <c r="CU404" i="4"/>
  <c r="DY404" i="4"/>
  <c r="CO404" i="4"/>
  <c r="BQ404" i="4"/>
  <c r="BW404" i="4"/>
  <c r="DA404" i="4"/>
  <c r="CC404" i="4"/>
  <c r="DM404" i="4"/>
  <c r="BE407" i="4"/>
  <c r="DN403" i="4"/>
  <c r="DO403" i="4" s="1"/>
  <c r="DP403" i="4" s="1"/>
  <c r="BR403" i="4"/>
  <c r="BS403" i="4" s="1"/>
  <c r="BT403" i="4" s="1"/>
  <c r="CJ403" i="4"/>
  <c r="CK403" i="4" s="1"/>
  <c r="CL403" i="4" s="1"/>
  <c r="DT403" i="4"/>
  <c r="DU403" i="4" s="1"/>
  <c r="DV403" i="4" s="1"/>
  <c r="CP403" i="4"/>
  <c r="CQ403" i="4" s="1"/>
  <c r="CR403" i="4" s="1"/>
  <c r="BX403" i="4"/>
  <c r="BY403" i="4" s="1"/>
  <c r="BZ403" i="4" s="1"/>
  <c r="CD403" i="4"/>
  <c r="CE403" i="4" s="1"/>
  <c r="CF403" i="4" s="1"/>
  <c r="DZ403" i="4"/>
  <c r="EA403" i="4" s="1"/>
  <c r="EB403" i="4" s="1"/>
  <c r="CV403" i="4"/>
  <c r="CW403" i="4" s="1"/>
  <c r="CX403" i="4" s="1"/>
  <c r="DH403" i="4"/>
  <c r="DI403" i="4" s="1"/>
  <c r="DJ403" i="4" s="1"/>
  <c r="DB403" i="4"/>
  <c r="DC403" i="4" s="1"/>
  <c r="DD403" i="4" s="1"/>
  <c r="BL403" i="4"/>
  <c r="BM403" i="4" l="1"/>
  <c r="BN403" i="4" s="1"/>
  <c r="BG406" i="4"/>
  <c r="BH406" i="4"/>
  <c r="BF407" i="4"/>
  <c r="BE408" i="4"/>
  <c r="CV404" i="4"/>
  <c r="CW404" i="4" s="1"/>
  <c r="CX404" i="4" s="1"/>
  <c r="DZ404" i="4"/>
  <c r="EA404" i="4" s="1"/>
  <c r="EB404" i="4" s="1"/>
  <c r="CP404" i="4"/>
  <c r="CQ404" i="4" s="1"/>
  <c r="CR404" i="4" s="1"/>
  <c r="BX404" i="4"/>
  <c r="BY404" i="4" s="1"/>
  <c r="BZ404" i="4" s="1"/>
  <c r="DB404" i="4"/>
  <c r="DC404" i="4" s="1"/>
  <c r="DD404" i="4" s="1"/>
  <c r="DN404" i="4"/>
  <c r="DO404" i="4" s="1"/>
  <c r="DP404" i="4" s="1"/>
  <c r="DH404" i="4"/>
  <c r="DI404" i="4" s="1"/>
  <c r="DJ404" i="4" s="1"/>
  <c r="DT404" i="4"/>
  <c r="DU404" i="4" s="1"/>
  <c r="DV404" i="4" s="1"/>
  <c r="BL404" i="4"/>
  <c r="BR404" i="4"/>
  <c r="BS404" i="4" s="1"/>
  <c r="BT404" i="4" s="1"/>
  <c r="CD404" i="4"/>
  <c r="CE404" i="4" s="1"/>
  <c r="CF404" i="4" s="1"/>
  <c r="CJ404" i="4"/>
  <c r="CK404" i="4" s="1"/>
  <c r="CL404" i="4" s="1"/>
  <c r="BK405" i="4"/>
  <c r="BI405" i="4"/>
  <c r="CU405" i="4"/>
  <c r="DM405" i="4"/>
  <c r="DG405" i="4"/>
  <c r="BW405" i="4"/>
  <c r="CI405" i="4"/>
  <c r="CC405" i="4"/>
  <c r="BQ405" i="4"/>
  <c r="CO405" i="4"/>
  <c r="DY405" i="4"/>
  <c r="DS405" i="4"/>
  <c r="DA405" i="4"/>
  <c r="BM404" i="4" l="1"/>
  <c r="BN404" i="4" s="1"/>
  <c r="BH407" i="4"/>
  <c r="BG407" i="4"/>
  <c r="BF408" i="4"/>
  <c r="BH408" i="4" s="1"/>
  <c r="BL405" i="4"/>
  <c r="DH405" i="4"/>
  <c r="DI405" i="4" s="1"/>
  <c r="DJ405" i="4" s="1"/>
  <c r="DZ405" i="4"/>
  <c r="EA405" i="4" s="1"/>
  <c r="EB405" i="4" s="1"/>
  <c r="DN405" i="4"/>
  <c r="DO405" i="4" s="1"/>
  <c r="DP405" i="4" s="1"/>
  <c r="CD405" i="4"/>
  <c r="CE405" i="4" s="1"/>
  <c r="CF405" i="4" s="1"/>
  <c r="BR405" i="4"/>
  <c r="BS405" i="4" s="1"/>
  <c r="BT405" i="4" s="1"/>
  <c r="BX405" i="4"/>
  <c r="BY405" i="4" s="1"/>
  <c r="BZ405" i="4" s="1"/>
  <c r="CJ405" i="4"/>
  <c r="CK405" i="4" s="1"/>
  <c r="CL405" i="4" s="1"/>
  <c r="DT405" i="4"/>
  <c r="DU405" i="4" s="1"/>
  <c r="DV405" i="4" s="1"/>
  <c r="DB405" i="4"/>
  <c r="DC405" i="4" s="1"/>
  <c r="DD405" i="4" s="1"/>
  <c r="CV405" i="4"/>
  <c r="CW405" i="4" s="1"/>
  <c r="CX405" i="4" s="1"/>
  <c r="CP405" i="4"/>
  <c r="CQ405" i="4" s="1"/>
  <c r="CR405" i="4" s="1"/>
  <c r="BE409" i="4"/>
  <c r="DG406" i="4"/>
  <c r="BW406" i="4"/>
  <c r="CC406" i="4"/>
  <c r="CO406" i="4"/>
  <c r="DA406" i="4"/>
  <c r="DM406" i="4"/>
  <c r="BK406" i="4"/>
  <c r="DS406" i="4"/>
  <c r="CU406" i="4"/>
  <c r="BQ406" i="4"/>
  <c r="CI406" i="4"/>
  <c r="BI406" i="4"/>
  <c r="DY406" i="4"/>
  <c r="BM405" i="4" l="1"/>
  <c r="BN405" i="4" s="1"/>
  <c r="BG408" i="4"/>
  <c r="BF409" i="4"/>
  <c r="BX406" i="4"/>
  <c r="BY406" i="4" s="1"/>
  <c r="BZ406" i="4" s="1"/>
  <c r="CV406" i="4"/>
  <c r="CW406" i="4" s="1"/>
  <c r="CX406" i="4" s="1"/>
  <c r="DZ406" i="4"/>
  <c r="EA406" i="4" s="1"/>
  <c r="EB406" i="4" s="1"/>
  <c r="DT406" i="4"/>
  <c r="DU406" i="4" s="1"/>
  <c r="DV406" i="4" s="1"/>
  <c r="DB406" i="4"/>
  <c r="DC406" i="4" s="1"/>
  <c r="DD406" i="4" s="1"/>
  <c r="BL406" i="4"/>
  <c r="CD406" i="4"/>
  <c r="CE406" i="4" s="1"/>
  <c r="CF406" i="4" s="1"/>
  <c r="DH406" i="4"/>
  <c r="DI406" i="4" s="1"/>
  <c r="DJ406" i="4" s="1"/>
  <c r="DN406" i="4"/>
  <c r="DO406" i="4" s="1"/>
  <c r="DP406" i="4" s="1"/>
  <c r="CJ406" i="4"/>
  <c r="CK406" i="4" s="1"/>
  <c r="CL406" i="4" s="1"/>
  <c r="BR406" i="4"/>
  <c r="BS406" i="4" s="1"/>
  <c r="BT406" i="4" s="1"/>
  <c r="CP406" i="4"/>
  <c r="CQ406" i="4" s="1"/>
  <c r="CR406" i="4" s="1"/>
  <c r="BQ407" i="4"/>
  <c r="DS407" i="4"/>
  <c r="DA407" i="4"/>
  <c r="DG407" i="4"/>
  <c r="CU407" i="4"/>
  <c r="BK407" i="4"/>
  <c r="CO407" i="4"/>
  <c r="BI407" i="4"/>
  <c r="CC407" i="4"/>
  <c r="DM407" i="4"/>
  <c r="BW407" i="4"/>
  <c r="CI407" i="4"/>
  <c r="DY407" i="4"/>
  <c r="BE410" i="4"/>
  <c r="BM406" i="4" l="1"/>
  <c r="BG409" i="4"/>
  <c r="BH409" i="4"/>
  <c r="BF410" i="4"/>
  <c r="CP407" i="4"/>
  <c r="CQ407" i="4" s="1"/>
  <c r="BX407" i="4"/>
  <c r="BY407" i="4" s="1"/>
  <c r="DN407" i="4"/>
  <c r="DO407" i="4" s="1"/>
  <c r="BR407" i="4"/>
  <c r="BS407" i="4" s="1"/>
  <c r="CJ407" i="4"/>
  <c r="CK407" i="4" s="1"/>
  <c r="DT407" i="4"/>
  <c r="DU407" i="4" s="1"/>
  <c r="DH407" i="4"/>
  <c r="DI407" i="4" s="1"/>
  <c r="BL407" i="4"/>
  <c r="DB407" i="4"/>
  <c r="DC407" i="4" s="1"/>
  <c r="CD407" i="4"/>
  <c r="CE407" i="4" s="1"/>
  <c r="CV407" i="4"/>
  <c r="CW407" i="4" s="1"/>
  <c r="DZ407" i="4"/>
  <c r="EA407" i="4" s="1"/>
  <c r="CU408" i="4"/>
  <c r="CO408" i="4"/>
  <c r="BW408" i="4"/>
  <c r="DY408" i="4"/>
  <c r="BQ408" i="4"/>
  <c r="CC408" i="4"/>
  <c r="DM408" i="4"/>
  <c r="BK408" i="4"/>
  <c r="BI408" i="4"/>
  <c r="CI408" i="4"/>
  <c r="DG408" i="4"/>
  <c r="DA408" i="4"/>
  <c r="DS408" i="4"/>
  <c r="BE411" i="4"/>
  <c r="BN406" i="4" l="1"/>
  <c r="BM407" i="4"/>
  <c r="BG410" i="4"/>
  <c r="BH410" i="4"/>
  <c r="BF411" i="4"/>
  <c r="CP408" i="4"/>
  <c r="CQ408" i="4" s="1"/>
  <c r="CR408" i="4" s="1"/>
  <c r="CR407" i="4" s="1"/>
  <c r="BL408" i="4"/>
  <c r="BX408" i="4"/>
  <c r="BY408" i="4" s="1"/>
  <c r="BZ408" i="4" s="1"/>
  <c r="BZ407" i="4" s="1"/>
  <c r="DT408" i="4"/>
  <c r="DU408" i="4" s="1"/>
  <c r="DV408" i="4" s="1"/>
  <c r="DV407" i="4" s="1"/>
  <c r="BR408" i="4"/>
  <c r="BS408" i="4" s="1"/>
  <c r="BT408" i="4" s="1"/>
  <c r="BT407" i="4" s="1"/>
  <c r="DH408" i="4"/>
  <c r="DI408" i="4" s="1"/>
  <c r="DJ408" i="4" s="1"/>
  <c r="DJ407" i="4" s="1"/>
  <c r="DZ408" i="4"/>
  <c r="EA408" i="4" s="1"/>
  <c r="EB408" i="4" s="1"/>
  <c r="EB407" i="4" s="1"/>
  <c r="DB408" i="4"/>
  <c r="DC408" i="4" s="1"/>
  <c r="DD408" i="4" s="1"/>
  <c r="DD407" i="4" s="1"/>
  <c r="CJ408" i="4"/>
  <c r="CK408" i="4" s="1"/>
  <c r="CL408" i="4" s="1"/>
  <c r="CL407" i="4" s="1"/>
  <c r="DN408" i="4"/>
  <c r="DO408" i="4" s="1"/>
  <c r="DP408" i="4" s="1"/>
  <c r="DP407" i="4" s="1"/>
  <c r="CV408" i="4"/>
  <c r="CW408" i="4" s="1"/>
  <c r="CX408" i="4" s="1"/>
  <c r="CX407" i="4" s="1"/>
  <c r="CD408" i="4"/>
  <c r="CE408" i="4" s="1"/>
  <c r="CF408" i="4" s="1"/>
  <c r="CF407" i="4" s="1"/>
  <c r="BE412" i="4"/>
  <c r="BK409" i="4"/>
  <c r="BW409" i="4"/>
  <c r="CU409" i="4"/>
  <c r="DY409" i="4"/>
  <c r="DG409" i="4"/>
  <c r="DM409" i="4"/>
  <c r="CO409" i="4"/>
  <c r="BQ409" i="4"/>
  <c r="CI409" i="4"/>
  <c r="DS409" i="4"/>
  <c r="DA409" i="4"/>
  <c r="BI409" i="4"/>
  <c r="CC409" i="4"/>
  <c r="BM408" i="4" l="1"/>
  <c r="BG411" i="4"/>
  <c r="BH411" i="4"/>
  <c r="BF412" i="4"/>
  <c r="BH412" i="4" s="1"/>
  <c r="BW410" i="4"/>
  <c r="BK410" i="4"/>
  <c r="DA410" i="4"/>
  <c r="CO410" i="4"/>
  <c r="CU410" i="4"/>
  <c r="BI410" i="4"/>
  <c r="DM410" i="4"/>
  <c r="DY410" i="4"/>
  <c r="DS410" i="4"/>
  <c r="DG410" i="4"/>
  <c r="CC410" i="4"/>
  <c r="BQ410" i="4"/>
  <c r="CI410" i="4"/>
  <c r="BR409" i="4"/>
  <c r="BS409" i="4" s="1"/>
  <c r="BT409" i="4" s="1"/>
  <c r="DT409" i="4"/>
  <c r="DU409" i="4" s="1"/>
  <c r="DV409" i="4" s="1"/>
  <c r="DN409" i="4"/>
  <c r="DO409" i="4" s="1"/>
  <c r="DP409" i="4" s="1"/>
  <c r="DB409" i="4"/>
  <c r="DC409" i="4" s="1"/>
  <c r="DD409" i="4" s="1"/>
  <c r="BX409" i="4"/>
  <c r="BY409" i="4" s="1"/>
  <c r="BZ409" i="4" s="1"/>
  <c r="DZ409" i="4"/>
  <c r="EA409" i="4" s="1"/>
  <c r="EB409" i="4" s="1"/>
  <c r="CP409" i="4"/>
  <c r="CQ409" i="4" s="1"/>
  <c r="CR409" i="4" s="1"/>
  <c r="DH409" i="4"/>
  <c r="DI409" i="4" s="1"/>
  <c r="DJ409" i="4" s="1"/>
  <c r="CJ409" i="4"/>
  <c r="CK409" i="4" s="1"/>
  <c r="CL409" i="4" s="1"/>
  <c r="CD409" i="4"/>
  <c r="CE409" i="4" s="1"/>
  <c r="CF409" i="4" s="1"/>
  <c r="BL409" i="4"/>
  <c r="CV409" i="4"/>
  <c r="CW409" i="4" s="1"/>
  <c r="CX409" i="4" s="1"/>
  <c r="BE413" i="4"/>
  <c r="BN408" i="4" l="1"/>
  <c r="BM409" i="4"/>
  <c r="BG412" i="4"/>
  <c r="BF413" i="4"/>
  <c r="BH413" i="4" s="1"/>
  <c r="BX410" i="4"/>
  <c r="BY410" i="4" s="1"/>
  <c r="BZ410" i="4" s="1"/>
  <c r="BL410" i="4"/>
  <c r="BR410" i="4"/>
  <c r="BS410" i="4" s="1"/>
  <c r="BT410" i="4" s="1"/>
  <c r="CP410" i="4"/>
  <c r="CQ410" i="4" s="1"/>
  <c r="CR410" i="4" s="1"/>
  <c r="DZ410" i="4"/>
  <c r="EA410" i="4" s="1"/>
  <c r="EB410" i="4" s="1"/>
  <c r="CJ410" i="4"/>
  <c r="CK410" i="4" s="1"/>
  <c r="CL410" i="4" s="1"/>
  <c r="DB410" i="4"/>
  <c r="DC410" i="4" s="1"/>
  <c r="DD410" i="4" s="1"/>
  <c r="DT410" i="4"/>
  <c r="DU410" i="4" s="1"/>
  <c r="DV410" i="4" s="1"/>
  <c r="CV410" i="4"/>
  <c r="CW410" i="4" s="1"/>
  <c r="CX410" i="4" s="1"/>
  <c r="CD410" i="4"/>
  <c r="CE410" i="4" s="1"/>
  <c r="CF410" i="4" s="1"/>
  <c r="DN410" i="4"/>
  <c r="DO410" i="4" s="1"/>
  <c r="DP410" i="4" s="1"/>
  <c r="DH410" i="4"/>
  <c r="DI410" i="4" s="1"/>
  <c r="DJ410" i="4" s="1"/>
  <c r="CU411" i="4"/>
  <c r="DG411" i="4"/>
  <c r="BK411" i="4"/>
  <c r="DY411" i="4"/>
  <c r="DM411" i="4"/>
  <c r="CO411" i="4"/>
  <c r="BI411" i="4"/>
  <c r="DA411" i="4"/>
  <c r="CC411" i="4"/>
  <c r="BW411" i="4"/>
  <c r="CI411" i="4"/>
  <c r="DS411" i="4"/>
  <c r="BQ411" i="4"/>
  <c r="BE414" i="4"/>
  <c r="BN407" i="4" l="1"/>
  <c r="BN409" i="4"/>
  <c r="BM410" i="4"/>
  <c r="BG413" i="4"/>
  <c r="BF414" i="4"/>
  <c r="BE415" i="4"/>
  <c r="DT411" i="4"/>
  <c r="DU411" i="4" s="1"/>
  <c r="DV411" i="4" s="1"/>
  <c r="BL411" i="4"/>
  <c r="CP411" i="4"/>
  <c r="CQ411" i="4" s="1"/>
  <c r="CR411" i="4" s="1"/>
  <c r="CV411" i="4"/>
  <c r="CW411" i="4" s="1"/>
  <c r="CX411" i="4" s="1"/>
  <c r="BR411" i="4"/>
  <c r="BS411" i="4" s="1"/>
  <c r="BT411" i="4" s="1"/>
  <c r="DH411" i="4"/>
  <c r="DI411" i="4" s="1"/>
  <c r="DJ411" i="4" s="1"/>
  <c r="CJ411" i="4"/>
  <c r="CK411" i="4" s="1"/>
  <c r="CL411" i="4" s="1"/>
  <c r="DB411" i="4"/>
  <c r="DC411" i="4" s="1"/>
  <c r="DD411" i="4" s="1"/>
  <c r="CD411" i="4"/>
  <c r="CE411" i="4" s="1"/>
  <c r="CF411" i="4" s="1"/>
  <c r="BX411" i="4"/>
  <c r="BY411" i="4" s="1"/>
  <c r="BZ411" i="4" s="1"/>
  <c r="DZ411" i="4"/>
  <c r="EA411" i="4" s="1"/>
  <c r="EB411" i="4" s="1"/>
  <c r="DN411" i="4"/>
  <c r="DO411" i="4" s="1"/>
  <c r="DP411" i="4" s="1"/>
  <c r="DM412" i="4"/>
  <c r="BW412" i="4"/>
  <c r="BK412" i="4"/>
  <c r="CO412" i="4"/>
  <c r="DG412" i="4"/>
  <c r="BQ412" i="4"/>
  <c r="BI412" i="4"/>
  <c r="CI412" i="4"/>
  <c r="DA412" i="4"/>
  <c r="CU412" i="4"/>
  <c r="DS412" i="4"/>
  <c r="CC412" i="4"/>
  <c r="DY412" i="4"/>
  <c r="BN410" i="4" l="1"/>
  <c r="BM411" i="4"/>
  <c r="BG414" i="4"/>
  <c r="BH414" i="4"/>
  <c r="BF415" i="4"/>
  <c r="CJ412" i="4"/>
  <c r="CK412" i="4" s="1"/>
  <c r="CL412" i="4" s="1"/>
  <c r="DB412" i="4"/>
  <c r="DC412" i="4" s="1"/>
  <c r="DD412" i="4" s="1"/>
  <c r="CD412" i="4"/>
  <c r="CE412" i="4" s="1"/>
  <c r="CF412" i="4" s="1"/>
  <c r="DN412" i="4"/>
  <c r="DO412" i="4" s="1"/>
  <c r="DP412" i="4" s="1"/>
  <c r="DT412" i="4"/>
  <c r="DU412" i="4" s="1"/>
  <c r="DV412" i="4" s="1"/>
  <c r="BX412" i="4"/>
  <c r="BY412" i="4" s="1"/>
  <c r="BZ412" i="4" s="1"/>
  <c r="BL412" i="4"/>
  <c r="DH412" i="4"/>
  <c r="DI412" i="4" s="1"/>
  <c r="DJ412" i="4" s="1"/>
  <c r="BR412" i="4"/>
  <c r="BS412" i="4" s="1"/>
  <c r="BT412" i="4" s="1"/>
  <c r="CP412" i="4"/>
  <c r="CQ412" i="4" s="1"/>
  <c r="CR412" i="4" s="1"/>
  <c r="CV412" i="4"/>
  <c r="CW412" i="4" s="1"/>
  <c r="CX412" i="4" s="1"/>
  <c r="DZ412" i="4"/>
  <c r="EA412" i="4" s="1"/>
  <c r="EB412" i="4" s="1"/>
  <c r="BE416" i="4"/>
  <c r="DG413" i="4"/>
  <c r="BK413" i="4"/>
  <c r="CI413" i="4"/>
  <c r="DA413" i="4"/>
  <c r="BQ413" i="4"/>
  <c r="DY413" i="4"/>
  <c r="BI413" i="4"/>
  <c r="CU413" i="4"/>
  <c r="BW413" i="4"/>
  <c r="DS413" i="4"/>
  <c r="DM413" i="4"/>
  <c r="CC413" i="4"/>
  <c r="CO413" i="4"/>
  <c r="BN411" i="4" l="1"/>
  <c r="BM412" i="4"/>
  <c r="BG415" i="4"/>
  <c r="BH415" i="4"/>
  <c r="BF416" i="4"/>
  <c r="CD413" i="4"/>
  <c r="CE413" i="4" s="1"/>
  <c r="CF413" i="4" s="1"/>
  <c r="BX413" i="4"/>
  <c r="BY413" i="4" s="1"/>
  <c r="BZ413" i="4" s="1"/>
  <c r="CJ413" i="4"/>
  <c r="CK413" i="4" s="1"/>
  <c r="CL413" i="4" s="1"/>
  <c r="DZ413" i="4"/>
  <c r="EA413" i="4" s="1"/>
  <c r="EB413" i="4" s="1"/>
  <c r="DH413" i="4"/>
  <c r="DI413" i="4" s="1"/>
  <c r="DJ413" i="4" s="1"/>
  <c r="DT413" i="4"/>
  <c r="DU413" i="4" s="1"/>
  <c r="DV413" i="4" s="1"/>
  <c r="DN413" i="4"/>
  <c r="DO413" i="4" s="1"/>
  <c r="DP413" i="4" s="1"/>
  <c r="CP413" i="4"/>
  <c r="CQ413" i="4" s="1"/>
  <c r="CR413" i="4" s="1"/>
  <c r="BL413" i="4"/>
  <c r="BR413" i="4"/>
  <c r="BS413" i="4" s="1"/>
  <c r="BT413" i="4" s="1"/>
  <c r="DB413" i="4"/>
  <c r="DC413" i="4" s="1"/>
  <c r="DD413" i="4" s="1"/>
  <c r="CV413" i="4"/>
  <c r="CW413" i="4" s="1"/>
  <c r="CX413" i="4" s="1"/>
  <c r="CO414" i="4"/>
  <c r="BW414" i="4"/>
  <c r="CI414" i="4"/>
  <c r="BI414" i="4"/>
  <c r="DM414" i="4"/>
  <c r="CC414" i="4"/>
  <c r="DG414" i="4"/>
  <c r="DS414" i="4"/>
  <c r="DY414" i="4"/>
  <c r="BQ414" i="4"/>
  <c r="CU414" i="4"/>
  <c r="BK414" i="4"/>
  <c r="DA414" i="4"/>
  <c r="BE417" i="4"/>
  <c r="BN412" i="4" l="1"/>
  <c r="BM413" i="4"/>
  <c r="BN413" i="4" s="1"/>
  <c r="BG416" i="4"/>
  <c r="BH416" i="4"/>
  <c r="BF417" i="4"/>
  <c r="BH417" i="4" s="1"/>
  <c r="DT414" i="4"/>
  <c r="DU414" i="4" s="1"/>
  <c r="DN414" i="4"/>
  <c r="DO414" i="4" s="1"/>
  <c r="CJ414" i="4"/>
  <c r="CK414" i="4" s="1"/>
  <c r="BR414" i="4"/>
  <c r="BS414" i="4" s="1"/>
  <c r="CD414" i="4"/>
  <c r="CE414" i="4" s="1"/>
  <c r="CV414" i="4"/>
  <c r="CW414" i="4" s="1"/>
  <c r="DH414" i="4"/>
  <c r="DI414" i="4" s="1"/>
  <c r="DZ414" i="4"/>
  <c r="EA414" i="4" s="1"/>
  <c r="BL414" i="4"/>
  <c r="CP414" i="4"/>
  <c r="CQ414" i="4" s="1"/>
  <c r="BX414" i="4"/>
  <c r="BY414" i="4" s="1"/>
  <c r="DB414" i="4"/>
  <c r="DC414" i="4" s="1"/>
  <c r="BE418" i="4"/>
  <c r="DY415" i="4"/>
  <c r="DA415" i="4"/>
  <c r="CO415" i="4"/>
  <c r="DM415" i="4"/>
  <c r="CI415" i="4"/>
  <c r="BK415" i="4"/>
  <c r="CC415" i="4"/>
  <c r="BQ415" i="4"/>
  <c r="BW415" i="4"/>
  <c r="CU415" i="4"/>
  <c r="DS415" i="4"/>
  <c r="DG415" i="4"/>
  <c r="BI415" i="4"/>
  <c r="BM414" i="4" l="1"/>
  <c r="BG417" i="4"/>
  <c r="BF418" i="4"/>
  <c r="DJ414" i="4"/>
  <c r="CR414" i="4"/>
  <c r="EB414" i="4"/>
  <c r="BZ414" i="4"/>
  <c r="BE419" i="4"/>
  <c r="DH415" i="4"/>
  <c r="DI415" i="4" s="1"/>
  <c r="DJ415" i="4" s="1"/>
  <c r="CP415" i="4"/>
  <c r="CQ415" i="4" s="1"/>
  <c r="CR415" i="4" s="1"/>
  <c r="DN415" i="4"/>
  <c r="DO415" i="4" s="1"/>
  <c r="DP415" i="4" s="1"/>
  <c r="DP414" i="4" s="1"/>
  <c r="DZ415" i="4"/>
  <c r="EA415" i="4" s="1"/>
  <c r="EB415" i="4" s="1"/>
  <c r="BR415" i="4"/>
  <c r="BS415" i="4" s="1"/>
  <c r="BT415" i="4" s="1"/>
  <c r="BT414" i="4" s="1"/>
  <c r="CJ415" i="4"/>
  <c r="CK415" i="4" s="1"/>
  <c r="CL415" i="4" s="1"/>
  <c r="CL414" i="4" s="1"/>
  <c r="DB415" i="4"/>
  <c r="DC415" i="4" s="1"/>
  <c r="DD415" i="4" s="1"/>
  <c r="DD414" i="4" s="1"/>
  <c r="CV415" i="4"/>
  <c r="CW415" i="4" s="1"/>
  <c r="CX415" i="4" s="1"/>
  <c r="CX414" i="4" s="1"/>
  <c r="DT415" i="4"/>
  <c r="DU415" i="4" s="1"/>
  <c r="DV415" i="4" s="1"/>
  <c r="DV414" i="4" s="1"/>
  <c r="BL415" i="4"/>
  <c r="CD415" i="4"/>
  <c r="CE415" i="4" s="1"/>
  <c r="CF415" i="4" s="1"/>
  <c r="CF414" i="4" s="1"/>
  <c r="BX415" i="4"/>
  <c r="BY415" i="4" s="1"/>
  <c r="BZ415" i="4" s="1"/>
  <c r="DM416" i="4"/>
  <c r="DS416" i="4"/>
  <c r="CU416" i="4"/>
  <c r="BW416" i="4"/>
  <c r="CI416" i="4"/>
  <c r="DA416" i="4"/>
  <c r="BI416" i="4"/>
  <c r="BK416" i="4"/>
  <c r="CO416" i="4"/>
  <c r="CC416" i="4"/>
  <c r="DG416" i="4"/>
  <c r="BQ416" i="4"/>
  <c r="DY416" i="4"/>
  <c r="BM415" i="4" l="1"/>
  <c r="BG418" i="4"/>
  <c r="BH418" i="4"/>
  <c r="BF419" i="4"/>
  <c r="BE420" i="4"/>
  <c r="DH416" i="4"/>
  <c r="DI416" i="4" s="1"/>
  <c r="DJ416" i="4" s="1"/>
  <c r="CV416" i="4"/>
  <c r="CW416" i="4" s="1"/>
  <c r="CX416" i="4" s="1"/>
  <c r="CP416" i="4"/>
  <c r="CQ416" i="4" s="1"/>
  <c r="CR416" i="4" s="1"/>
  <c r="CJ416" i="4"/>
  <c r="CK416" i="4" s="1"/>
  <c r="CL416" i="4" s="1"/>
  <c r="DB416" i="4"/>
  <c r="DC416" i="4" s="1"/>
  <c r="DD416" i="4" s="1"/>
  <c r="CD416" i="4"/>
  <c r="CE416" i="4" s="1"/>
  <c r="CF416" i="4" s="1"/>
  <c r="BR416" i="4"/>
  <c r="BS416" i="4" s="1"/>
  <c r="BT416" i="4" s="1"/>
  <c r="DN416" i="4"/>
  <c r="DO416" i="4" s="1"/>
  <c r="DP416" i="4" s="1"/>
  <c r="BX416" i="4"/>
  <c r="BY416" i="4" s="1"/>
  <c r="BZ416" i="4" s="1"/>
  <c r="DT416" i="4"/>
  <c r="DU416" i="4" s="1"/>
  <c r="DV416" i="4" s="1"/>
  <c r="BL416" i="4"/>
  <c r="DZ416" i="4"/>
  <c r="EA416" i="4" s="1"/>
  <c r="EB416" i="4" s="1"/>
  <c r="BW417" i="4"/>
  <c r="DA417" i="4"/>
  <c r="CU417" i="4"/>
  <c r="BK417" i="4"/>
  <c r="BI417" i="4"/>
  <c r="CO417" i="4"/>
  <c r="BQ417" i="4"/>
  <c r="DS417" i="4"/>
  <c r="DG417" i="4"/>
  <c r="CC417" i="4"/>
  <c r="DM417" i="4"/>
  <c r="DY417" i="4"/>
  <c r="CI417" i="4"/>
  <c r="BN415" i="4" l="1"/>
  <c r="BM416" i="4"/>
  <c r="BN416" i="4" s="1"/>
  <c r="BG419" i="4"/>
  <c r="BH419" i="4"/>
  <c r="BF420" i="4"/>
  <c r="CD417" i="4"/>
  <c r="CE417" i="4" s="1"/>
  <c r="CF417" i="4" s="1"/>
  <c r="CP417" i="4"/>
  <c r="CQ417" i="4" s="1"/>
  <c r="CR417" i="4" s="1"/>
  <c r="DN417" i="4"/>
  <c r="DO417" i="4" s="1"/>
  <c r="DP417" i="4" s="1"/>
  <c r="CV417" i="4"/>
  <c r="CW417" i="4" s="1"/>
  <c r="CX417" i="4" s="1"/>
  <c r="BR417" i="4"/>
  <c r="BS417" i="4" s="1"/>
  <c r="BT417" i="4" s="1"/>
  <c r="BL417" i="4"/>
  <c r="DT417" i="4"/>
  <c r="DU417" i="4" s="1"/>
  <c r="DV417" i="4" s="1"/>
  <c r="BX417" i="4"/>
  <c r="BY417" i="4" s="1"/>
  <c r="BZ417" i="4" s="1"/>
  <c r="DZ417" i="4"/>
  <c r="EA417" i="4" s="1"/>
  <c r="EB417" i="4" s="1"/>
  <c r="DB417" i="4"/>
  <c r="DC417" i="4" s="1"/>
  <c r="DD417" i="4" s="1"/>
  <c r="CJ417" i="4"/>
  <c r="CK417" i="4" s="1"/>
  <c r="CL417" i="4" s="1"/>
  <c r="DH417" i="4"/>
  <c r="DI417" i="4" s="1"/>
  <c r="DJ417" i="4" s="1"/>
  <c r="BW418" i="4"/>
  <c r="CI418" i="4"/>
  <c r="DA418" i="4"/>
  <c r="DM418" i="4"/>
  <c r="BI418" i="4"/>
  <c r="BQ418" i="4"/>
  <c r="CU418" i="4"/>
  <c r="DY418" i="4"/>
  <c r="DS418" i="4"/>
  <c r="CC418" i="4"/>
  <c r="BK418" i="4"/>
  <c r="DG418" i="4"/>
  <c r="CO418" i="4"/>
  <c r="BE421" i="4"/>
  <c r="BN414" i="4" l="1"/>
  <c r="BM417" i="4"/>
  <c r="BN417" i="4" s="1"/>
  <c r="BG420" i="4"/>
  <c r="BH420" i="4"/>
  <c r="BF421" i="4"/>
  <c r="BH421" i="4" s="1"/>
  <c r="BK419" i="4"/>
  <c r="BI419" i="4"/>
  <c r="BW419" i="4"/>
  <c r="DS419" i="4"/>
  <c r="CO419" i="4"/>
  <c r="BQ419" i="4"/>
  <c r="DY419" i="4"/>
  <c r="CC419" i="4"/>
  <c r="DG419" i="4"/>
  <c r="CU419" i="4"/>
  <c r="DM419" i="4"/>
  <c r="DA419" i="4"/>
  <c r="CI419" i="4"/>
  <c r="BE422" i="4"/>
  <c r="CP418" i="4"/>
  <c r="CQ418" i="4" s="1"/>
  <c r="CR418" i="4" s="1"/>
  <c r="CV418" i="4"/>
  <c r="CW418" i="4" s="1"/>
  <c r="CX418" i="4" s="1"/>
  <c r="DN418" i="4"/>
  <c r="DO418" i="4" s="1"/>
  <c r="DP418" i="4" s="1"/>
  <c r="CJ418" i="4"/>
  <c r="CK418" i="4" s="1"/>
  <c r="CL418" i="4" s="1"/>
  <c r="BR418" i="4"/>
  <c r="BS418" i="4" s="1"/>
  <c r="BT418" i="4" s="1"/>
  <c r="DB418" i="4"/>
  <c r="DC418" i="4" s="1"/>
  <c r="DD418" i="4" s="1"/>
  <c r="DT418" i="4"/>
  <c r="DU418" i="4" s="1"/>
  <c r="DV418" i="4" s="1"/>
  <c r="DZ418" i="4"/>
  <c r="EA418" i="4" s="1"/>
  <c r="EB418" i="4" s="1"/>
  <c r="BL418" i="4"/>
  <c r="CD418" i="4"/>
  <c r="CE418" i="4" s="1"/>
  <c r="CF418" i="4" s="1"/>
  <c r="BX418" i="4"/>
  <c r="BY418" i="4" s="1"/>
  <c r="BZ418" i="4" s="1"/>
  <c r="DH418" i="4"/>
  <c r="DI418" i="4" s="1"/>
  <c r="DJ418" i="4" s="1"/>
  <c r="BM418" i="4" l="1"/>
  <c r="BG421" i="4"/>
  <c r="BF422" i="4"/>
  <c r="BE423" i="4"/>
  <c r="DZ419" i="4"/>
  <c r="EA419" i="4" s="1"/>
  <c r="EB419" i="4" s="1"/>
  <c r="DN419" i="4"/>
  <c r="DO419" i="4" s="1"/>
  <c r="DP419" i="4" s="1"/>
  <c r="BL419" i="4"/>
  <c r="DH419" i="4"/>
  <c r="DI419" i="4" s="1"/>
  <c r="DJ419" i="4" s="1"/>
  <c r="CD419" i="4"/>
  <c r="CE419" i="4" s="1"/>
  <c r="CF419" i="4" s="1"/>
  <c r="DT419" i="4"/>
  <c r="DU419" i="4" s="1"/>
  <c r="DV419" i="4" s="1"/>
  <c r="BR419" i="4"/>
  <c r="BS419" i="4" s="1"/>
  <c r="BT419" i="4" s="1"/>
  <c r="CP419" i="4"/>
  <c r="CQ419" i="4" s="1"/>
  <c r="CR419" i="4" s="1"/>
  <c r="DB419" i="4"/>
  <c r="DC419" i="4" s="1"/>
  <c r="DD419" i="4" s="1"/>
  <c r="CJ419" i="4"/>
  <c r="CK419" i="4" s="1"/>
  <c r="CL419" i="4" s="1"/>
  <c r="CV419" i="4"/>
  <c r="CW419" i="4" s="1"/>
  <c r="CX419" i="4" s="1"/>
  <c r="BX419" i="4"/>
  <c r="BY419" i="4" s="1"/>
  <c r="BZ419" i="4" s="1"/>
  <c r="BQ420" i="4"/>
  <c r="CO420" i="4"/>
  <c r="DA420" i="4"/>
  <c r="DS420" i="4"/>
  <c r="BI420" i="4"/>
  <c r="DY420" i="4"/>
  <c r="CI420" i="4"/>
  <c r="CU420" i="4"/>
  <c r="BW420" i="4"/>
  <c r="DG420" i="4"/>
  <c r="DM420" i="4"/>
  <c r="BK420" i="4"/>
  <c r="CC420" i="4"/>
  <c r="BN418" i="4" l="1"/>
  <c r="BM419" i="4"/>
  <c r="BN419" i="4" s="1"/>
  <c r="BH422" i="4"/>
  <c r="BG422" i="4"/>
  <c r="BF423" i="4"/>
  <c r="BH423" i="4" s="1"/>
  <c r="BE424" i="4"/>
  <c r="CP420" i="4"/>
  <c r="CQ420" i="4" s="1"/>
  <c r="CR420" i="4" s="1"/>
  <c r="DN420" i="4"/>
  <c r="DO420" i="4" s="1"/>
  <c r="DP420" i="4" s="1"/>
  <c r="BR420" i="4"/>
  <c r="BS420" i="4" s="1"/>
  <c r="BT420" i="4" s="1"/>
  <c r="DB420" i="4"/>
  <c r="DC420" i="4" s="1"/>
  <c r="DD420" i="4" s="1"/>
  <c r="BL420" i="4"/>
  <c r="DH420" i="4"/>
  <c r="DI420" i="4" s="1"/>
  <c r="DJ420" i="4" s="1"/>
  <c r="BX420" i="4"/>
  <c r="BY420" i="4" s="1"/>
  <c r="BZ420" i="4" s="1"/>
  <c r="DZ420" i="4"/>
  <c r="EA420" i="4" s="1"/>
  <c r="EB420" i="4" s="1"/>
  <c r="CD420" i="4"/>
  <c r="CE420" i="4" s="1"/>
  <c r="CF420" i="4" s="1"/>
  <c r="CV420" i="4"/>
  <c r="CW420" i="4" s="1"/>
  <c r="CX420" i="4" s="1"/>
  <c r="CJ420" i="4"/>
  <c r="CK420" i="4" s="1"/>
  <c r="CL420" i="4" s="1"/>
  <c r="DT420" i="4"/>
  <c r="DU420" i="4" s="1"/>
  <c r="DV420" i="4" s="1"/>
  <c r="CI421" i="4"/>
  <c r="CO421" i="4"/>
  <c r="BI421" i="4"/>
  <c r="DM421" i="4"/>
  <c r="BQ421" i="4"/>
  <c r="DY421" i="4"/>
  <c r="BW421" i="4"/>
  <c r="DA421" i="4"/>
  <c r="DG421" i="4"/>
  <c r="CC421" i="4"/>
  <c r="DS421" i="4"/>
  <c r="BK421" i="4"/>
  <c r="CU421" i="4"/>
  <c r="BM420" i="4" l="1"/>
  <c r="BN420" i="4" s="1"/>
  <c r="BG423" i="4"/>
  <c r="BF424" i="4"/>
  <c r="BE425" i="4"/>
  <c r="DN421" i="4"/>
  <c r="DO421" i="4" s="1"/>
  <c r="DP421" i="4" s="1"/>
  <c r="CJ421" i="4"/>
  <c r="CK421" i="4" s="1"/>
  <c r="CL421" i="4" s="1"/>
  <c r="DH421" i="4"/>
  <c r="DI421" i="4" s="1"/>
  <c r="DJ421" i="4" s="1"/>
  <c r="CD421" i="4"/>
  <c r="CE421" i="4" s="1"/>
  <c r="CF421" i="4" s="1"/>
  <c r="BR421" i="4"/>
  <c r="BS421" i="4" s="1"/>
  <c r="BT421" i="4" s="1"/>
  <c r="BL421" i="4"/>
  <c r="CP421" i="4"/>
  <c r="CQ421" i="4" s="1"/>
  <c r="CR421" i="4" s="1"/>
  <c r="DB421" i="4"/>
  <c r="DC421" i="4" s="1"/>
  <c r="DD421" i="4" s="1"/>
  <c r="BX421" i="4"/>
  <c r="BY421" i="4" s="1"/>
  <c r="BZ421" i="4" s="1"/>
  <c r="CV421" i="4"/>
  <c r="CW421" i="4" s="1"/>
  <c r="CX421" i="4" s="1"/>
  <c r="DT421" i="4"/>
  <c r="DU421" i="4" s="1"/>
  <c r="DV421" i="4" s="1"/>
  <c r="DZ421" i="4"/>
  <c r="EA421" i="4" s="1"/>
  <c r="EB421" i="4" s="1"/>
  <c r="DA422" i="4"/>
  <c r="CC422" i="4"/>
  <c r="BI422" i="4"/>
  <c r="CI422" i="4"/>
  <c r="CU422" i="4"/>
  <c r="BW422" i="4"/>
  <c r="DG422" i="4"/>
  <c r="DM422" i="4"/>
  <c r="BK422" i="4"/>
  <c r="DS422" i="4"/>
  <c r="CO422" i="4"/>
  <c r="BQ422" i="4"/>
  <c r="DY422" i="4"/>
  <c r="BM421" i="4" l="1"/>
  <c r="BN421" i="4" s="1"/>
  <c r="BG424" i="4"/>
  <c r="BH424" i="4"/>
  <c r="BF425" i="4"/>
  <c r="BH425" i="4" s="1"/>
  <c r="DS423" i="4"/>
  <c r="CO423" i="4"/>
  <c r="DM423" i="4"/>
  <c r="BI423" i="4"/>
  <c r="DG423" i="4"/>
  <c r="BK423" i="4"/>
  <c r="DA423" i="4"/>
  <c r="CU423" i="4"/>
  <c r="DY423" i="4"/>
  <c r="BW423" i="4"/>
  <c r="CI423" i="4"/>
  <c r="CC423" i="4"/>
  <c r="BQ423" i="4"/>
  <c r="BX422" i="4"/>
  <c r="BY422" i="4" s="1"/>
  <c r="BZ422" i="4" s="1"/>
  <c r="CD422" i="4"/>
  <c r="CE422" i="4" s="1"/>
  <c r="CF422" i="4" s="1"/>
  <c r="DB422" i="4"/>
  <c r="DC422" i="4" s="1"/>
  <c r="DD422" i="4" s="1"/>
  <c r="BL422" i="4"/>
  <c r="CV422" i="4"/>
  <c r="CW422" i="4" s="1"/>
  <c r="CX422" i="4" s="1"/>
  <c r="DZ422" i="4"/>
  <c r="EA422" i="4" s="1"/>
  <c r="EB422" i="4" s="1"/>
  <c r="DN422" i="4"/>
  <c r="DO422" i="4" s="1"/>
  <c r="DP422" i="4" s="1"/>
  <c r="BR422" i="4"/>
  <c r="BS422" i="4" s="1"/>
  <c r="BT422" i="4" s="1"/>
  <c r="DT422" i="4"/>
  <c r="DU422" i="4" s="1"/>
  <c r="DV422" i="4" s="1"/>
  <c r="CP422" i="4"/>
  <c r="CQ422" i="4" s="1"/>
  <c r="CR422" i="4" s="1"/>
  <c r="CJ422" i="4"/>
  <c r="CK422" i="4" s="1"/>
  <c r="CL422" i="4" s="1"/>
  <c r="DH422" i="4"/>
  <c r="DI422" i="4" s="1"/>
  <c r="DJ422" i="4" s="1"/>
  <c r="BE426" i="4"/>
  <c r="BM422" i="4" l="1"/>
  <c r="BG425" i="4"/>
  <c r="BF426" i="4"/>
  <c r="BR423" i="4"/>
  <c r="BS423" i="4" s="1"/>
  <c r="CP423" i="4"/>
  <c r="CQ423" i="4" s="1"/>
  <c r="CJ423" i="4"/>
  <c r="CK423" i="4" s="1"/>
  <c r="CD423" i="4"/>
  <c r="CE423" i="4" s="1"/>
  <c r="DT423" i="4"/>
  <c r="DU423" i="4" s="1"/>
  <c r="DN423" i="4"/>
  <c r="DO423" i="4" s="1"/>
  <c r="BX423" i="4"/>
  <c r="BY423" i="4" s="1"/>
  <c r="DZ423" i="4"/>
  <c r="EA423" i="4" s="1"/>
  <c r="CV423" i="4"/>
  <c r="CW423" i="4" s="1"/>
  <c r="BL423" i="4"/>
  <c r="DH423" i="4"/>
  <c r="DI423" i="4" s="1"/>
  <c r="DB423" i="4"/>
  <c r="DC423" i="4" s="1"/>
  <c r="BE427" i="4"/>
  <c r="DM424" i="4"/>
  <c r="DA424" i="4"/>
  <c r="CU424" i="4"/>
  <c r="DG424" i="4"/>
  <c r="BI424" i="4"/>
  <c r="CO424" i="4"/>
  <c r="DY424" i="4"/>
  <c r="BK424" i="4"/>
  <c r="CI424" i="4"/>
  <c r="CC424" i="4"/>
  <c r="BQ424" i="4"/>
  <c r="DS424" i="4"/>
  <c r="BW424" i="4"/>
  <c r="BN422" i="4" l="1"/>
  <c r="BM423" i="4"/>
  <c r="BH426" i="4"/>
  <c r="BG426" i="4"/>
  <c r="BF427" i="4"/>
  <c r="BT423" i="4"/>
  <c r="DD423" i="4"/>
  <c r="BI425" i="4"/>
  <c r="CI425" i="4"/>
  <c r="DA425" i="4"/>
  <c r="CO425" i="4"/>
  <c r="DM425" i="4"/>
  <c r="BK425" i="4"/>
  <c r="BW425" i="4"/>
  <c r="DY425" i="4"/>
  <c r="BQ425" i="4"/>
  <c r="CU425" i="4"/>
  <c r="DS425" i="4"/>
  <c r="CC425" i="4"/>
  <c r="DG425" i="4"/>
  <c r="CV424" i="4"/>
  <c r="CW424" i="4" s="1"/>
  <c r="CX424" i="4" s="1"/>
  <c r="CX423" i="4" s="1"/>
  <c r="CJ424" i="4"/>
  <c r="CK424" i="4" s="1"/>
  <c r="CL424" i="4" s="1"/>
  <c r="CL423" i="4" s="1"/>
  <c r="CD424" i="4"/>
  <c r="CE424" i="4" s="1"/>
  <c r="CF424" i="4" s="1"/>
  <c r="CF423" i="4" s="1"/>
  <c r="DB424" i="4"/>
  <c r="DC424" i="4" s="1"/>
  <c r="DD424" i="4" s="1"/>
  <c r="BX424" i="4"/>
  <c r="BY424" i="4" s="1"/>
  <c r="BZ424" i="4" s="1"/>
  <c r="BZ423" i="4" s="1"/>
  <c r="BL424" i="4"/>
  <c r="DH424" i="4"/>
  <c r="DI424" i="4" s="1"/>
  <c r="DJ424" i="4" s="1"/>
  <c r="DJ423" i="4" s="1"/>
  <c r="DZ424" i="4"/>
  <c r="EA424" i="4" s="1"/>
  <c r="EB424" i="4" s="1"/>
  <c r="EB423" i="4" s="1"/>
  <c r="DN424" i="4"/>
  <c r="DO424" i="4" s="1"/>
  <c r="DP424" i="4" s="1"/>
  <c r="DP423" i="4" s="1"/>
  <c r="BR424" i="4"/>
  <c r="BS424" i="4" s="1"/>
  <c r="BT424" i="4" s="1"/>
  <c r="CP424" i="4"/>
  <c r="CQ424" i="4" s="1"/>
  <c r="CR424" i="4" s="1"/>
  <c r="CR423" i="4" s="1"/>
  <c r="DT424" i="4"/>
  <c r="DU424" i="4" s="1"/>
  <c r="DV424" i="4" s="1"/>
  <c r="DV423" i="4" s="1"/>
  <c r="BE428" i="4"/>
  <c r="BM424" i="4" l="1"/>
  <c r="BN424" i="4" s="1"/>
  <c r="BH427" i="4"/>
  <c r="BG427" i="4"/>
  <c r="BF428" i="4"/>
  <c r="BE429" i="4"/>
  <c r="CC426" i="4"/>
  <c r="BK426" i="4"/>
  <c r="DM426" i="4"/>
  <c r="DG426" i="4"/>
  <c r="DS426" i="4"/>
  <c r="CI426" i="4"/>
  <c r="DY426" i="4"/>
  <c r="BW426" i="4"/>
  <c r="CO426" i="4"/>
  <c r="DA426" i="4"/>
  <c r="BQ426" i="4"/>
  <c r="CU426" i="4"/>
  <c r="BI426" i="4"/>
  <c r="BL425" i="4"/>
  <c r="BR425" i="4"/>
  <c r="BS425" i="4" s="1"/>
  <c r="BT425" i="4" s="1"/>
  <c r="BX425" i="4"/>
  <c r="BY425" i="4" s="1"/>
  <c r="BZ425" i="4" s="1"/>
  <c r="CV425" i="4"/>
  <c r="CW425" i="4" s="1"/>
  <c r="CX425" i="4" s="1"/>
  <c r="CJ425" i="4"/>
  <c r="CK425" i="4" s="1"/>
  <c r="CL425" i="4" s="1"/>
  <c r="DN425" i="4"/>
  <c r="DO425" i="4" s="1"/>
  <c r="DP425" i="4" s="1"/>
  <c r="CD425" i="4"/>
  <c r="CE425" i="4" s="1"/>
  <c r="CF425" i="4" s="1"/>
  <c r="CP425" i="4"/>
  <c r="CQ425" i="4" s="1"/>
  <c r="CR425" i="4" s="1"/>
  <c r="DB425" i="4"/>
  <c r="DC425" i="4" s="1"/>
  <c r="DD425" i="4" s="1"/>
  <c r="DT425" i="4"/>
  <c r="DU425" i="4" s="1"/>
  <c r="DV425" i="4" s="1"/>
  <c r="DZ425" i="4"/>
  <c r="EA425" i="4" s="1"/>
  <c r="EB425" i="4" s="1"/>
  <c r="DH425" i="4"/>
  <c r="DI425" i="4" s="1"/>
  <c r="DJ425" i="4" s="1"/>
  <c r="BN423" i="4" l="1"/>
  <c r="BM425" i="4"/>
  <c r="BG428" i="4"/>
  <c r="BH428" i="4"/>
  <c r="BF429" i="4"/>
  <c r="DN426" i="4"/>
  <c r="DO426" i="4" s="1"/>
  <c r="DP426" i="4" s="1"/>
  <c r="CJ426" i="4"/>
  <c r="CK426" i="4" s="1"/>
  <c r="CL426" i="4" s="1"/>
  <c r="BL426" i="4"/>
  <c r="DH426" i="4"/>
  <c r="DI426" i="4" s="1"/>
  <c r="DJ426" i="4" s="1"/>
  <c r="BX426" i="4"/>
  <c r="BY426" i="4" s="1"/>
  <c r="BZ426" i="4" s="1"/>
  <c r="BR426" i="4"/>
  <c r="BS426" i="4" s="1"/>
  <c r="BT426" i="4" s="1"/>
  <c r="DT426" i="4"/>
  <c r="DU426" i="4" s="1"/>
  <c r="DV426" i="4" s="1"/>
  <c r="CD426" i="4"/>
  <c r="CE426" i="4" s="1"/>
  <c r="CF426" i="4" s="1"/>
  <c r="CV426" i="4"/>
  <c r="CW426" i="4" s="1"/>
  <c r="CX426" i="4" s="1"/>
  <c r="CP426" i="4"/>
  <c r="CQ426" i="4" s="1"/>
  <c r="CR426" i="4" s="1"/>
  <c r="DB426" i="4"/>
  <c r="DC426" i="4" s="1"/>
  <c r="DD426" i="4" s="1"/>
  <c r="DZ426" i="4"/>
  <c r="EA426" i="4" s="1"/>
  <c r="EB426" i="4" s="1"/>
  <c r="BE430" i="4"/>
  <c r="DS427" i="4"/>
  <c r="DG427" i="4"/>
  <c r="DY427" i="4"/>
  <c r="BW427" i="4"/>
  <c r="CU427" i="4"/>
  <c r="BK427" i="4"/>
  <c r="CI427" i="4"/>
  <c r="CC427" i="4"/>
  <c r="BI427" i="4"/>
  <c r="DM427" i="4"/>
  <c r="DA427" i="4"/>
  <c r="CO427" i="4"/>
  <c r="BQ427" i="4"/>
  <c r="BN425" i="4" l="1"/>
  <c r="BM426" i="4"/>
  <c r="BN426" i="4" s="1"/>
  <c r="BG429" i="4"/>
  <c r="BH429" i="4"/>
  <c r="BF430" i="4"/>
  <c r="BE431" i="4"/>
  <c r="CO428" i="4"/>
  <c r="CI428" i="4"/>
  <c r="CU428" i="4"/>
  <c r="BW428" i="4"/>
  <c r="DS428" i="4"/>
  <c r="BK428" i="4"/>
  <c r="BQ428" i="4"/>
  <c r="BI428" i="4"/>
  <c r="DA428" i="4"/>
  <c r="DY428" i="4"/>
  <c r="CC428" i="4"/>
  <c r="DM428" i="4"/>
  <c r="DG428" i="4"/>
  <c r="DH427" i="4"/>
  <c r="DI427" i="4" s="1"/>
  <c r="BL427" i="4"/>
  <c r="DB427" i="4"/>
  <c r="DC427" i="4" s="1"/>
  <c r="CD427" i="4"/>
  <c r="CE427" i="4" s="1"/>
  <c r="CJ427" i="4"/>
  <c r="CK427" i="4" s="1"/>
  <c r="DT427" i="4"/>
  <c r="DU427" i="4" s="1"/>
  <c r="CP427" i="4"/>
  <c r="CQ427" i="4" s="1"/>
  <c r="DN427" i="4"/>
  <c r="DO427" i="4" s="1"/>
  <c r="BR427" i="4"/>
  <c r="BS427" i="4" s="1"/>
  <c r="BX427" i="4"/>
  <c r="BY427" i="4" s="1"/>
  <c r="DZ427" i="4"/>
  <c r="EA427" i="4" s="1"/>
  <c r="CV427" i="4"/>
  <c r="CW427" i="4" s="1"/>
  <c r="BM427" i="4" l="1"/>
  <c r="BG430" i="4"/>
  <c r="BH430" i="4"/>
  <c r="BF431" i="4"/>
  <c r="BE432" i="4"/>
  <c r="CV428" i="4"/>
  <c r="CW428" i="4" s="1"/>
  <c r="CX428" i="4" s="1"/>
  <c r="CX427" i="4" s="1"/>
  <c r="DZ428" i="4"/>
  <c r="EA428" i="4" s="1"/>
  <c r="EB428" i="4" s="1"/>
  <c r="EB427" i="4" s="1"/>
  <c r="DB428" i="4"/>
  <c r="DC428" i="4" s="1"/>
  <c r="DD428" i="4" s="1"/>
  <c r="DD427" i="4" s="1"/>
  <c r="DN428" i="4"/>
  <c r="DO428" i="4" s="1"/>
  <c r="DP428" i="4" s="1"/>
  <c r="DP427" i="4" s="1"/>
  <c r="BL428" i="4"/>
  <c r="DH428" i="4"/>
  <c r="DI428" i="4" s="1"/>
  <c r="DJ428" i="4" s="1"/>
  <c r="DJ427" i="4" s="1"/>
  <c r="BR428" i="4"/>
  <c r="BS428" i="4" s="1"/>
  <c r="BT428" i="4" s="1"/>
  <c r="BT427" i="4" s="1"/>
  <c r="CP428" i="4"/>
  <c r="CQ428" i="4" s="1"/>
  <c r="CR428" i="4" s="1"/>
  <c r="CR427" i="4" s="1"/>
  <c r="DT428" i="4"/>
  <c r="DU428" i="4" s="1"/>
  <c r="DV428" i="4" s="1"/>
  <c r="DV427" i="4" s="1"/>
  <c r="CD428" i="4"/>
  <c r="CE428" i="4" s="1"/>
  <c r="CF428" i="4" s="1"/>
  <c r="CF427" i="4" s="1"/>
  <c r="CJ428" i="4"/>
  <c r="CK428" i="4" s="1"/>
  <c r="CL428" i="4" s="1"/>
  <c r="CL427" i="4" s="1"/>
  <c r="BX428" i="4"/>
  <c r="BY428" i="4" s="1"/>
  <c r="BZ428" i="4" s="1"/>
  <c r="BZ427" i="4" s="1"/>
  <c r="DY429" i="4"/>
  <c r="DA429" i="4"/>
  <c r="CO429" i="4"/>
  <c r="BQ429" i="4"/>
  <c r="CU429" i="4"/>
  <c r="DG429" i="4"/>
  <c r="CC429" i="4"/>
  <c r="BW429" i="4"/>
  <c r="DM429" i="4"/>
  <c r="BI429" i="4"/>
  <c r="BK429" i="4"/>
  <c r="CI429" i="4"/>
  <c r="DS429" i="4"/>
  <c r="BM428" i="4" l="1"/>
  <c r="BN428" i="4" s="1"/>
  <c r="BG431" i="4"/>
  <c r="BH431" i="4"/>
  <c r="BF432" i="4"/>
  <c r="BE433" i="4"/>
  <c r="DY430" i="4"/>
  <c r="BW430" i="4"/>
  <c r="CO430" i="4"/>
  <c r="BK430" i="4"/>
  <c r="DM430" i="4"/>
  <c r="CU430" i="4"/>
  <c r="BI430" i="4"/>
  <c r="DS430" i="4"/>
  <c r="DA430" i="4"/>
  <c r="CI430" i="4"/>
  <c r="BQ430" i="4"/>
  <c r="CC430" i="4"/>
  <c r="DG430" i="4"/>
  <c r="CJ429" i="4"/>
  <c r="CK429" i="4" s="1"/>
  <c r="CL429" i="4" s="1"/>
  <c r="CV429" i="4"/>
  <c r="CW429" i="4" s="1"/>
  <c r="CX429" i="4" s="1"/>
  <c r="DH429" i="4"/>
  <c r="DI429" i="4" s="1"/>
  <c r="DJ429" i="4" s="1"/>
  <c r="CP429" i="4"/>
  <c r="CQ429" i="4" s="1"/>
  <c r="CR429" i="4" s="1"/>
  <c r="DB429" i="4"/>
  <c r="DC429" i="4" s="1"/>
  <c r="DD429" i="4" s="1"/>
  <c r="BL429" i="4"/>
  <c r="BR429" i="4"/>
  <c r="BS429" i="4" s="1"/>
  <c r="BT429" i="4" s="1"/>
  <c r="DN429" i="4"/>
  <c r="DO429" i="4" s="1"/>
  <c r="DP429" i="4" s="1"/>
  <c r="CD429" i="4"/>
  <c r="CE429" i="4" s="1"/>
  <c r="CF429" i="4" s="1"/>
  <c r="DZ429" i="4"/>
  <c r="EA429" i="4" s="1"/>
  <c r="EB429" i="4" s="1"/>
  <c r="DT429" i="4"/>
  <c r="DU429" i="4" s="1"/>
  <c r="DV429" i="4" s="1"/>
  <c r="BX429" i="4"/>
  <c r="BY429" i="4" s="1"/>
  <c r="BZ429" i="4" s="1"/>
  <c r="BN427" i="4" l="1"/>
  <c r="BM429" i="4"/>
  <c r="BH432" i="4"/>
  <c r="BF433" i="4"/>
  <c r="BG432" i="4"/>
  <c r="DB430" i="4"/>
  <c r="DC430" i="4" s="1"/>
  <c r="DD430" i="4" s="1"/>
  <c r="CD430" i="4"/>
  <c r="CE430" i="4" s="1"/>
  <c r="CF430" i="4" s="1"/>
  <c r="DZ430" i="4"/>
  <c r="EA430" i="4" s="1"/>
  <c r="EB430" i="4" s="1"/>
  <c r="BL430" i="4"/>
  <c r="DN430" i="4"/>
  <c r="DO430" i="4" s="1"/>
  <c r="DP430" i="4" s="1"/>
  <c r="CJ430" i="4"/>
  <c r="CK430" i="4" s="1"/>
  <c r="CL430" i="4" s="1"/>
  <c r="CP430" i="4"/>
  <c r="CQ430" i="4" s="1"/>
  <c r="CR430" i="4" s="1"/>
  <c r="BX430" i="4"/>
  <c r="BY430" i="4" s="1"/>
  <c r="BZ430" i="4" s="1"/>
  <c r="DH430" i="4"/>
  <c r="DI430" i="4" s="1"/>
  <c r="DJ430" i="4" s="1"/>
  <c r="DT430" i="4"/>
  <c r="DU430" i="4" s="1"/>
  <c r="DV430" i="4" s="1"/>
  <c r="CV430" i="4"/>
  <c r="CW430" i="4" s="1"/>
  <c r="CX430" i="4" s="1"/>
  <c r="BR430" i="4"/>
  <c r="BS430" i="4" s="1"/>
  <c r="BT430" i="4" s="1"/>
  <c r="CO431" i="4"/>
  <c r="BI431" i="4"/>
  <c r="CI431" i="4"/>
  <c r="DG431" i="4"/>
  <c r="BQ431" i="4"/>
  <c r="BK431" i="4"/>
  <c r="DY431" i="4"/>
  <c r="DS431" i="4"/>
  <c r="CC431" i="4"/>
  <c r="CU431" i="4"/>
  <c r="DA431" i="4"/>
  <c r="BW431" i="4"/>
  <c r="DM431" i="4"/>
  <c r="BE434" i="4"/>
  <c r="BN429" i="4" l="1"/>
  <c r="BM430" i="4"/>
  <c r="BN430" i="4" s="1"/>
  <c r="BH433" i="4"/>
  <c r="BG433" i="4"/>
  <c r="BF434" i="4"/>
  <c r="BE435" i="4"/>
  <c r="CI432" i="4"/>
  <c r="BK432" i="4"/>
  <c r="CU432" i="4"/>
  <c r="DG432" i="4"/>
  <c r="DY432" i="4"/>
  <c r="DA432" i="4"/>
  <c r="DM432" i="4"/>
  <c r="CC432" i="4"/>
  <c r="DS432" i="4"/>
  <c r="BI432" i="4"/>
  <c r="BQ432" i="4"/>
  <c r="BW432" i="4"/>
  <c r="CO432" i="4"/>
  <c r="DH431" i="4"/>
  <c r="DI431" i="4" s="1"/>
  <c r="DJ431" i="4" s="1"/>
  <c r="DN431" i="4"/>
  <c r="DO431" i="4" s="1"/>
  <c r="DP431" i="4" s="1"/>
  <c r="BX431" i="4"/>
  <c r="BY431" i="4" s="1"/>
  <c r="BZ431" i="4" s="1"/>
  <c r="CD431" i="4"/>
  <c r="CE431" i="4" s="1"/>
  <c r="CF431" i="4" s="1"/>
  <c r="DZ431" i="4"/>
  <c r="EA431" i="4" s="1"/>
  <c r="EB431" i="4" s="1"/>
  <c r="BR431" i="4"/>
  <c r="BS431" i="4" s="1"/>
  <c r="BT431" i="4" s="1"/>
  <c r="CJ431" i="4"/>
  <c r="CK431" i="4" s="1"/>
  <c r="CL431" i="4" s="1"/>
  <c r="CV431" i="4"/>
  <c r="CW431" i="4" s="1"/>
  <c r="CX431" i="4" s="1"/>
  <c r="DB431" i="4"/>
  <c r="DC431" i="4" s="1"/>
  <c r="DD431" i="4" s="1"/>
  <c r="DT431" i="4"/>
  <c r="DU431" i="4" s="1"/>
  <c r="DV431" i="4" s="1"/>
  <c r="BL431" i="4"/>
  <c r="CP431" i="4"/>
  <c r="CQ431" i="4" s="1"/>
  <c r="CR431" i="4" s="1"/>
  <c r="BM431" i="4" l="1"/>
  <c r="BN431" i="4" s="1"/>
  <c r="BH434" i="4"/>
  <c r="BG434" i="4"/>
  <c r="BF435" i="4"/>
  <c r="BE436" i="4"/>
  <c r="DT432" i="4"/>
  <c r="DU432" i="4" s="1"/>
  <c r="DV432" i="4" s="1"/>
  <c r="DN432" i="4"/>
  <c r="DO432" i="4" s="1"/>
  <c r="DP432" i="4" s="1"/>
  <c r="DZ432" i="4"/>
  <c r="EA432" i="4" s="1"/>
  <c r="EB432" i="4" s="1"/>
  <c r="BX432" i="4"/>
  <c r="BY432" i="4" s="1"/>
  <c r="BZ432" i="4" s="1"/>
  <c r="DH432" i="4"/>
  <c r="DI432" i="4" s="1"/>
  <c r="DJ432" i="4" s="1"/>
  <c r="BR432" i="4"/>
  <c r="BS432" i="4" s="1"/>
  <c r="BT432" i="4" s="1"/>
  <c r="CJ432" i="4"/>
  <c r="CK432" i="4" s="1"/>
  <c r="CL432" i="4" s="1"/>
  <c r="DB432" i="4"/>
  <c r="DC432" i="4" s="1"/>
  <c r="DD432" i="4" s="1"/>
  <c r="CV432" i="4"/>
  <c r="CW432" i="4" s="1"/>
  <c r="CX432" i="4" s="1"/>
  <c r="BL432" i="4"/>
  <c r="CP432" i="4"/>
  <c r="CQ432" i="4" s="1"/>
  <c r="CR432" i="4" s="1"/>
  <c r="CD432" i="4"/>
  <c r="CE432" i="4" s="1"/>
  <c r="CF432" i="4" s="1"/>
  <c r="CU433" i="4"/>
  <c r="BW433" i="4"/>
  <c r="CO433" i="4"/>
  <c r="DS433" i="4"/>
  <c r="DA433" i="4"/>
  <c r="DY433" i="4"/>
  <c r="BK433" i="4"/>
  <c r="DG433" i="4"/>
  <c r="CI433" i="4"/>
  <c r="BI433" i="4"/>
  <c r="DM433" i="4"/>
  <c r="BQ433" i="4"/>
  <c r="CC433" i="4"/>
  <c r="BM432" i="4" l="1"/>
  <c r="BH435" i="4"/>
  <c r="BG435" i="4"/>
  <c r="BF436" i="4"/>
  <c r="CI434" i="4"/>
  <c r="CC434" i="4"/>
  <c r="BK434" i="4"/>
  <c r="BQ434" i="4"/>
  <c r="BW434" i="4"/>
  <c r="CU434" i="4"/>
  <c r="DS434" i="4"/>
  <c r="BI434" i="4"/>
  <c r="CO434" i="4"/>
  <c r="DY434" i="4"/>
  <c r="DM434" i="4"/>
  <c r="DA434" i="4"/>
  <c r="DG434" i="4"/>
  <c r="DB433" i="4"/>
  <c r="DC433" i="4" s="1"/>
  <c r="DD433" i="4" s="1"/>
  <c r="CJ433" i="4"/>
  <c r="CK433" i="4" s="1"/>
  <c r="CL433" i="4" s="1"/>
  <c r="DZ433" i="4"/>
  <c r="EA433" i="4" s="1"/>
  <c r="EB433" i="4" s="1"/>
  <c r="BR433" i="4"/>
  <c r="BS433" i="4" s="1"/>
  <c r="BT433" i="4" s="1"/>
  <c r="DH433" i="4"/>
  <c r="DI433" i="4" s="1"/>
  <c r="DJ433" i="4" s="1"/>
  <c r="DT433" i="4"/>
  <c r="DU433" i="4" s="1"/>
  <c r="DV433" i="4" s="1"/>
  <c r="CD433" i="4"/>
  <c r="CE433" i="4" s="1"/>
  <c r="CF433" i="4" s="1"/>
  <c r="CV433" i="4"/>
  <c r="CW433" i="4" s="1"/>
  <c r="CX433" i="4" s="1"/>
  <c r="BL433" i="4"/>
  <c r="DN433" i="4"/>
  <c r="DO433" i="4" s="1"/>
  <c r="DP433" i="4" s="1"/>
  <c r="BX433" i="4"/>
  <c r="BY433" i="4" s="1"/>
  <c r="BZ433" i="4" s="1"/>
  <c r="CP433" i="4"/>
  <c r="CQ433" i="4" s="1"/>
  <c r="CR433" i="4" s="1"/>
  <c r="BE437" i="4"/>
  <c r="BN432" i="4" l="1"/>
  <c r="BM433" i="4"/>
  <c r="BG436" i="4"/>
  <c r="BH436" i="4"/>
  <c r="BF437" i="4"/>
  <c r="BN433" i="4"/>
  <c r="CV434" i="4"/>
  <c r="CW434" i="4" s="1"/>
  <c r="CX434" i="4" s="1"/>
  <c r="DZ434" i="4"/>
  <c r="EA434" i="4" s="1"/>
  <c r="EB434" i="4" s="1"/>
  <c r="DH434" i="4"/>
  <c r="DI434" i="4" s="1"/>
  <c r="DJ434" i="4" s="1"/>
  <c r="CJ434" i="4"/>
  <c r="CK434" i="4" s="1"/>
  <c r="CL434" i="4" s="1"/>
  <c r="BL434" i="4"/>
  <c r="BX434" i="4"/>
  <c r="BY434" i="4" s="1"/>
  <c r="BZ434" i="4" s="1"/>
  <c r="CD434" i="4"/>
  <c r="CE434" i="4" s="1"/>
  <c r="CF434" i="4" s="1"/>
  <c r="DB434" i="4"/>
  <c r="DC434" i="4" s="1"/>
  <c r="DD434" i="4" s="1"/>
  <c r="DN434" i="4"/>
  <c r="DO434" i="4" s="1"/>
  <c r="DP434" i="4" s="1"/>
  <c r="BR434" i="4"/>
  <c r="BS434" i="4" s="1"/>
  <c r="BT434" i="4" s="1"/>
  <c r="DT434" i="4"/>
  <c r="DU434" i="4" s="1"/>
  <c r="DV434" i="4" s="1"/>
  <c r="CP434" i="4"/>
  <c r="CQ434" i="4" s="1"/>
  <c r="CR434" i="4" s="1"/>
  <c r="DM435" i="4"/>
  <c r="CC435" i="4"/>
  <c r="DA435" i="4"/>
  <c r="DY435" i="4"/>
  <c r="BK435" i="4"/>
  <c r="BQ435" i="4"/>
  <c r="CI435" i="4"/>
  <c r="DS435" i="4"/>
  <c r="DG435" i="4"/>
  <c r="BI435" i="4"/>
  <c r="CO435" i="4"/>
  <c r="CU435" i="4"/>
  <c r="BW435" i="4"/>
  <c r="BE438" i="4"/>
  <c r="BM434" i="4" l="1"/>
  <c r="BN434" i="4" s="1"/>
  <c r="BG437" i="4"/>
  <c r="BH437" i="4"/>
  <c r="BF438" i="4"/>
  <c r="DN435" i="4"/>
  <c r="DO435" i="4" s="1"/>
  <c r="DP435" i="4" s="1"/>
  <c r="BR435" i="4"/>
  <c r="BS435" i="4" s="1"/>
  <c r="BT435" i="4" s="1"/>
  <c r="BL435" i="4"/>
  <c r="BX435" i="4"/>
  <c r="BY435" i="4" s="1"/>
  <c r="BZ435" i="4" s="1"/>
  <c r="CD435" i="4"/>
  <c r="CE435" i="4" s="1"/>
  <c r="CF435" i="4" s="1"/>
  <c r="DZ435" i="4"/>
  <c r="EA435" i="4" s="1"/>
  <c r="EB435" i="4" s="1"/>
  <c r="CP435" i="4"/>
  <c r="CQ435" i="4" s="1"/>
  <c r="CR435" i="4" s="1"/>
  <c r="DB435" i="4"/>
  <c r="DC435" i="4" s="1"/>
  <c r="DD435" i="4" s="1"/>
  <c r="CV435" i="4"/>
  <c r="CW435" i="4" s="1"/>
  <c r="CX435" i="4" s="1"/>
  <c r="CJ435" i="4"/>
  <c r="CK435" i="4" s="1"/>
  <c r="CL435" i="4" s="1"/>
  <c r="DT435" i="4"/>
  <c r="DU435" i="4" s="1"/>
  <c r="DV435" i="4" s="1"/>
  <c r="DH435" i="4"/>
  <c r="DI435" i="4" s="1"/>
  <c r="DJ435" i="4" s="1"/>
  <c r="BE439" i="4"/>
  <c r="BI436" i="4"/>
  <c r="BQ436" i="4"/>
  <c r="DG436" i="4"/>
  <c r="CC436" i="4"/>
  <c r="DY436" i="4"/>
  <c r="CI436" i="4"/>
  <c r="DA436" i="4"/>
  <c r="BK436" i="4"/>
  <c r="DM436" i="4"/>
  <c r="BW436" i="4"/>
  <c r="CO436" i="4"/>
  <c r="CU436" i="4"/>
  <c r="DS436" i="4"/>
  <c r="BM435" i="4" l="1"/>
  <c r="BN435" i="4" s="1"/>
  <c r="BG438" i="4"/>
  <c r="BH438" i="4"/>
  <c r="BF439" i="4"/>
  <c r="BW437" i="4"/>
  <c r="BK437" i="4"/>
  <c r="DA437" i="4"/>
  <c r="DS437" i="4"/>
  <c r="CC437" i="4"/>
  <c r="CO437" i="4"/>
  <c r="DY437" i="4"/>
  <c r="BI437" i="4"/>
  <c r="CI437" i="4"/>
  <c r="CU437" i="4"/>
  <c r="BQ437" i="4"/>
  <c r="DG437" i="4"/>
  <c r="DM437" i="4"/>
  <c r="DT436" i="4"/>
  <c r="DU436" i="4" s="1"/>
  <c r="DV436" i="4" s="1"/>
  <c r="DN436" i="4"/>
  <c r="DO436" i="4" s="1"/>
  <c r="DP436" i="4" s="1"/>
  <c r="CV436" i="4"/>
  <c r="CW436" i="4" s="1"/>
  <c r="CX436" i="4" s="1"/>
  <c r="CJ436" i="4"/>
  <c r="CK436" i="4" s="1"/>
  <c r="CL436" i="4" s="1"/>
  <c r="BL436" i="4"/>
  <c r="CD436" i="4"/>
  <c r="CE436" i="4" s="1"/>
  <c r="CF436" i="4" s="1"/>
  <c r="BR436" i="4"/>
  <c r="BS436" i="4" s="1"/>
  <c r="BT436" i="4" s="1"/>
  <c r="BX436" i="4"/>
  <c r="BY436" i="4" s="1"/>
  <c r="BZ436" i="4" s="1"/>
  <c r="DZ436" i="4"/>
  <c r="EA436" i="4" s="1"/>
  <c r="EB436" i="4" s="1"/>
  <c r="DB436" i="4"/>
  <c r="DC436" i="4" s="1"/>
  <c r="DD436" i="4" s="1"/>
  <c r="DH436" i="4"/>
  <c r="DI436" i="4" s="1"/>
  <c r="DJ436" i="4" s="1"/>
  <c r="CP436" i="4"/>
  <c r="CQ436" i="4" s="1"/>
  <c r="CR436" i="4" s="1"/>
  <c r="BE440" i="4"/>
  <c r="BM436" i="4" l="1"/>
  <c r="BG439" i="4"/>
  <c r="BH439" i="4"/>
  <c r="BF440" i="4"/>
  <c r="DN437" i="4"/>
  <c r="DO437" i="4" s="1"/>
  <c r="DP437" i="4" s="1"/>
  <c r="DH437" i="4"/>
  <c r="DI437" i="4" s="1"/>
  <c r="DJ437" i="4" s="1"/>
  <c r="CP437" i="4"/>
  <c r="CQ437" i="4" s="1"/>
  <c r="CR437" i="4" s="1"/>
  <c r="BR437" i="4"/>
  <c r="BS437" i="4" s="1"/>
  <c r="BT437" i="4" s="1"/>
  <c r="CV437" i="4"/>
  <c r="CW437" i="4" s="1"/>
  <c r="CX437" i="4" s="1"/>
  <c r="CJ437" i="4"/>
  <c r="CK437" i="4" s="1"/>
  <c r="CL437" i="4" s="1"/>
  <c r="BX437" i="4"/>
  <c r="BY437" i="4" s="1"/>
  <c r="BZ437" i="4" s="1"/>
  <c r="DZ437" i="4"/>
  <c r="EA437" i="4" s="1"/>
  <c r="EB437" i="4" s="1"/>
  <c r="CD437" i="4"/>
  <c r="CE437" i="4" s="1"/>
  <c r="CF437" i="4" s="1"/>
  <c r="DB437" i="4"/>
  <c r="DC437" i="4" s="1"/>
  <c r="DD437" i="4" s="1"/>
  <c r="BL437" i="4"/>
  <c r="DT437" i="4"/>
  <c r="DU437" i="4" s="1"/>
  <c r="DV437" i="4" s="1"/>
  <c r="BE441" i="4"/>
  <c r="BQ438" i="4"/>
  <c r="DY438" i="4"/>
  <c r="BW438" i="4"/>
  <c r="CO438" i="4"/>
  <c r="CI438" i="4"/>
  <c r="DM438" i="4"/>
  <c r="BI438" i="4"/>
  <c r="DA438" i="4"/>
  <c r="BK438" i="4"/>
  <c r="DS438" i="4"/>
  <c r="DG438" i="4"/>
  <c r="CC438" i="4"/>
  <c r="CU438" i="4"/>
  <c r="BN436" i="4" l="1"/>
  <c r="BM437" i="4"/>
  <c r="BN437" i="4" s="1"/>
  <c r="BH440" i="4"/>
  <c r="BG440" i="4"/>
  <c r="BF441" i="4"/>
  <c r="BE442" i="4"/>
  <c r="CC439" i="4"/>
  <c r="CO439" i="4"/>
  <c r="BQ439" i="4"/>
  <c r="BW439" i="4"/>
  <c r="BI439" i="4"/>
  <c r="DM439" i="4"/>
  <c r="DG439" i="4"/>
  <c r="CU439" i="4"/>
  <c r="DS439" i="4"/>
  <c r="BK439" i="4"/>
  <c r="DA439" i="4"/>
  <c r="CI439" i="4"/>
  <c r="DY439" i="4"/>
  <c r="DT438" i="4"/>
  <c r="DU438" i="4" s="1"/>
  <c r="DV438" i="4" s="1"/>
  <c r="CD438" i="4"/>
  <c r="CE438" i="4" s="1"/>
  <c r="CF438" i="4" s="1"/>
  <c r="BX438" i="4"/>
  <c r="BY438" i="4" s="1"/>
  <c r="BZ438" i="4" s="1"/>
  <c r="BL438" i="4"/>
  <c r="CJ438" i="4"/>
  <c r="CK438" i="4" s="1"/>
  <c r="CL438" i="4" s="1"/>
  <c r="DB438" i="4"/>
  <c r="DC438" i="4" s="1"/>
  <c r="DD438" i="4" s="1"/>
  <c r="BR438" i="4"/>
  <c r="BS438" i="4" s="1"/>
  <c r="BT438" i="4" s="1"/>
  <c r="CV438" i="4"/>
  <c r="CW438" i="4" s="1"/>
  <c r="CX438" i="4" s="1"/>
  <c r="CP438" i="4"/>
  <c r="CQ438" i="4" s="1"/>
  <c r="CR438" i="4" s="1"/>
  <c r="DN438" i="4"/>
  <c r="DO438" i="4" s="1"/>
  <c r="DP438" i="4" s="1"/>
  <c r="DH438" i="4"/>
  <c r="DI438" i="4" s="1"/>
  <c r="DJ438" i="4" s="1"/>
  <c r="DZ438" i="4"/>
  <c r="EA438" i="4" s="1"/>
  <c r="EB438" i="4" s="1"/>
  <c r="BM438" i="4" l="1"/>
  <c r="BN438" i="4" s="1"/>
  <c r="BG441" i="4"/>
  <c r="BH441" i="4"/>
  <c r="BF442" i="4"/>
  <c r="BH442" i="4" s="1"/>
  <c r="DY440" i="4"/>
  <c r="DG440" i="4"/>
  <c r="DM440" i="4"/>
  <c r="CO440" i="4"/>
  <c r="DA440" i="4"/>
  <c r="DS440" i="4"/>
  <c r="BK440" i="4"/>
  <c r="CI440" i="4"/>
  <c r="BW440" i="4"/>
  <c r="CC440" i="4"/>
  <c r="BQ440" i="4"/>
  <c r="BI440" i="4"/>
  <c r="CU440" i="4"/>
  <c r="BE443" i="4"/>
  <c r="DT439" i="4"/>
  <c r="DU439" i="4" s="1"/>
  <c r="DV439" i="4" s="1"/>
  <c r="CV439" i="4"/>
  <c r="CW439" i="4" s="1"/>
  <c r="CX439" i="4" s="1"/>
  <c r="BX439" i="4"/>
  <c r="BY439" i="4" s="1"/>
  <c r="BZ439" i="4" s="1"/>
  <c r="BL439" i="4"/>
  <c r="CP439" i="4"/>
  <c r="CQ439" i="4" s="1"/>
  <c r="CR439" i="4" s="1"/>
  <c r="CD439" i="4"/>
  <c r="CE439" i="4" s="1"/>
  <c r="CF439" i="4" s="1"/>
  <c r="DZ439" i="4"/>
  <c r="EA439" i="4" s="1"/>
  <c r="EB439" i="4" s="1"/>
  <c r="BR439" i="4"/>
  <c r="BS439" i="4" s="1"/>
  <c r="BT439" i="4" s="1"/>
  <c r="DB439" i="4"/>
  <c r="DC439" i="4" s="1"/>
  <c r="DD439" i="4" s="1"/>
  <c r="DN439" i="4"/>
  <c r="DO439" i="4" s="1"/>
  <c r="DP439" i="4" s="1"/>
  <c r="DH439" i="4"/>
  <c r="DI439" i="4" s="1"/>
  <c r="DJ439" i="4" s="1"/>
  <c r="CJ439" i="4"/>
  <c r="CK439" i="4" s="1"/>
  <c r="CL439" i="4" s="1"/>
  <c r="BM439" i="4" l="1"/>
  <c r="BN439" i="4" s="1"/>
  <c r="BG442" i="4"/>
  <c r="BF443" i="4"/>
  <c r="BR440" i="4"/>
  <c r="BS440" i="4" s="1"/>
  <c r="BT440" i="4" s="1"/>
  <c r="CD440" i="4"/>
  <c r="CE440" i="4" s="1"/>
  <c r="CF440" i="4" s="1"/>
  <c r="DN440" i="4"/>
  <c r="DO440" i="4" s="1"/>
  <c r="DP440" i="4" s="1"/>
  <c r="DZ440" i="4"/>
  <c r="EA440" i="4" s="1"/>
  <c r="EB440" i="4" s="1"/>
  <c r="CP440" i="4"/>
  <c r="CQ440" i="4" s="1"/>
  <c r="CR440" i="4" s="1"/>
  <c r="BX440" i="4"/>
  <c r="BY440" i="4" s="1"/>
  <c r="BZ440" i="4" s="1"/>
  <c r="CV440" i="4"/>
  <c r="CW440" i="4" s="1"/>
  <c r="CX440" i="4" s="1"/>
  <c r="DB440" i="4"/>
  <c r="DC440" i="4" s="1"/>
  <c r="DD440" i="4" s="1"/>
  <c r="DT440" i="4"/>
  <c r="DU440" i="4" s="1"/>
  <c r="DV440" i="4" s="1"/>
  <c r="BL440" i="4"/>
  <c r="DH440" i="4"/>
  <c r="DI440" i="4" s="1"/>
  <c r="DJ440" i="4" s="1"/>
  <c r="CJ440" i="4"/>
  <c r="CK440" i="4" s="1"/>
  <c r="CL440" i="4" s="1"/>
  <c r="CU441" i="4"/>
  <c r="CC441" i="4"/>
  <c r="BK441" i="4"/>
  <c r="DA441" i="4"/>
  <c r="DM441" i="4"/>
  <c r="CO441" i="4"/>
  <c r="BI441" i="4"/>
  <c r="BW441" i="4"/>
  <c r="DY441" i="4"/>
  <c r="DG441" i="4"/>
  <c r="BQ441" i="4"/>
  <c r="DS441" i="4"/>
  <c r="CI441" i="4"/>
  <c r="BE444" i="4"/>
  <c r="BM440" i="4" l="1"/>
  <c r="BG443" i="4"/>
  <c r="BH443" i="4"/>
  <c r="BF444" i="4"/>
  <c r="BG444" i="4" s="1"/>
  <c r="DN441" i="4"/>
  <c r="DO441" i="4" s="1"/>
  <c r="DP441" i="4" s="1"/>
  <c r="BX441" i="4"/>
  <c r="BY441" i="4" s="1"/>
  <c r="BZ441" i="4" s="1"/>
  <c r="CJ441" i="4"/>
  <c r="CK441" i="4" s="1"/>
  <c r="CL441" i="4" s="1"/>
  <c r="DH441" i="4"/>
  <c r="DI441" i="4" s="1"/>
  <c r="DJ441" i="4" s="1"/>
  <c r="DZ441" i="4"/>
  <c r="EA441" i="4" s="1"/>
  <c r="EB441" i="4" s="1"/>
  <c r="BL441" i="4"/>
  <c r="DT441" i="4"/>
  <c r="DU441" i="4" s="1"/>
  <c r="DV441" i="4" s="1"/>
  <c r="BR441" i="4"/>
  <c r="BS441" i="4" s="1"/>
  <c r="BT441" i="4" s="1"/>
  <c r="DB441" i="4"/>
  <c r="DC441" i="4" s="1"/>
  <c r="DD441" i="4" s="1"/>
  <c r="CD441" i="4"/>
  <c r="CE441" i="4" s="1"/>
  <c r="CF441" i="4" s="1"/>
  <c r="CP441" i="4"/>
  <c r="CQ441" i="4" s="1"/>
  <c r="CR441" i="4" s="1"/>
  <c r="CV441" i="4"/>
  <c r="CW441" i="4" s="1"/>
  <c r="CX441" i="4" s="1"/>
  <c r="BK442" i="4"/>
  <c r="CI442" i="4"/>
  <c r="DS442" i="4"/>
  <c r="DA442" i="4"/>
  <c r="BQ442" i="4"/>
  <c r="DG442" i="4"/>
  <c r="BI442" i="4"/>
  <c r="CC442" i="4"/>
  <c r="DY442" i="4"/>
  <c r="CO442" i="4"/>
  <c r="CU442" i="4"/>
  <c r="DM442" i="4"/>
  <c r="BW442" i="4"/>
  <c r="BE445" i="4"/>
  <c r="BN440" i="4" l="1"/>
  <c r="BM441" i="4"/>
  <c r="BH444" i="4"/>
  <c r="BF445" i="4"/>
  <c r="CP442" i="4"/>
  <c r="CQ442" i="4" s="1"/>
  <c r="CR442" i="4" s="1"/>
  <c r="CJ442" i="4"/>
  <c r="CK442" i="4" s="1"/>
  <c r="CL442" i="4" s="1"/>
  <c r="BR442" i="4"/>
  <c r="BS442" i="4" s="1"/>
  <c r="BT442" i="4" s="1"/>
  <c r="DZ442" i="4"/>
  <c r="EA442" i="4" s="1"/>
  <c r="EB442" i="4" s="1"/>
  <c r="CD442" i="4"/>
  <c r="CE442" i="4" s="1"/>
  <c r="CF442" i="4" s="1"/>
  <c r="DH442" i="4"/>
  <c r="DI442" i="4" s="1"/>
  <c r="DJ442" i="4" s="1"/>
  <c r="DT442" i="4"/>
  <c r="DU442" i="4" s="1"/>
  <c r="DV442" i="4" s="1"/>
  <c r="CV442" i="4"/>
  <c r="CW442" i="4" s="1"/>
  <c r="CX442" i="4" s="1"/>
  <c r="BL442" i="4"/>
  <c r="BX442" i="4"/>
  <c r="BY442" i="4" s="1"/>
  <c r="BZ442" i="4" s="1"/>
  <c r="DB442" i="4"/>
  <c r="DC442" i="4" s="1"/>
  <c r="DD442" i="4" s="1"/>
  <c r="DN442" i="4"/>
  <c r="DO442" i="4" s="1"/>
  <c r="DP442" i="4" s="1"/>
  <c r="BE446" i="4"/>
  <c r="BI443" i="4"/>
  <c r="CO443" i="4"/>
  <c r="DY443" i="4"/>
  <c r="BW443" i="4"/>
  <c r="BK443" i="4"/>
  <c r="CC443" i="4"/>
  <c r="DA443" i="4"/>
  <c r="BQ443" i="4"/>
  <c r="DS443" i="4"/>
  <c r="DG443" i="4"/>
  <c r="CI443" i="4"/>
  <c r="DM443" i="4"/>
  <c r="CU443" i="4"/>
  <c r="BN441" i="4" l="1"/>
  <c r="BM442" i="4"/>
  <c r="BN442" i="4" s="1"/>
  <c r="BG445" i="4"/>
  <c r="BH445" i="4"/>
  <c r="BF446" i="4"/>
  <c r="CV443" i="4"/>
  <c r="CW443" i="4" s="1"/>
  <c r="CX443" i="4" s="1"/>
  <c r="CP443" i="4"/>
  <c r="CQ443" i="4" s="1"/>
  <c r="CR443" i="4" s="1"/>
  <c r="DH443" i="4"/>
  <c r="DI443" i="4" s="1"/>
  <c r="DJ443" i="4" s="1"/>
  <c r="CJ443" i="4"/>
  <c r="CK443" i="4" s="1"/>
  <c r="CL443" i="4" s="1"/>
  <c r="DB443" i="4"/>
  <c r="DC443" i="4" s="1"/>
  <c r="DD443" i="4" s="1"/>
  <c r="DN443" i="4"/>
  <c r="DO443" i="4" s="1"/>
  <c r="DP443" i="4" s="1"/>
  <c r="BR443" i="4"/>
  <c r="BS443" i="4" s="1"/>
  <c r="BT443" i="4" s="1"/>
  <c r="CD443" i="4"/>
  <c r="CE443" i="4" s="1"/>
  <c r="CF443" i="4" s="1"/>
  <c r="DT443" i="4"/>
  <c r="DU443" i="4" s="1"/>
  <c r="DV443" i="4" s="1"/>
  <c r="DZ443" i="4"/>
  <c r="EA443" i="4" s="1"/>
  <c r="EB443" i="4" s="1"/>
  <c r="BL443" i="4"/>
  <c r="BX443" i="4"/>
  <c r="BY443" i="4" s="1"/>
  <c r="BZ443" i="4" s="1"/>
  <c r="BE447" i="4"/>
  <c r="CO444" i="4"/>
  <c r="DY444" i="4"/>
  <c r="BI444" i="4"/>
  <c r="BW444" i="4"/>
  <c r="DM444" i="4"/>
  <c r="CU444" i="4"/>
  <c r="DG444" i="4"/>
  <c r="DA444" i="4"/>
  <c r="CI444" i="4"/>
  <c r="BK444" i="4"/>
  <c r="CC444" i="4"/>
  <c r="DS444" i="4"/>
  <c r="BQ444" i="4"/>
  <c r="BM443" i="4" l="1"/>
  <c r="BN443" i="4" s="1"/>
  <c r="BH446" i="4"/>
  <c r="BG446" i="4"/>
  <c r="BF447" i="4"/>
  <c r="BH447" i="4" s="1"/>
  <c r="CJ444" i="4"/>
  <c r="CK444" i="4" s="1"/>
  <c r="CL444" i="4" s="1"/>
  <c r="DB444" i="4"/>
  <c r="DC444" i="4" s="1"/>
  <c r="DD444" i="4" s="1"/>
  <c r="CD444" i="4"/>
  <c r="CE444" i="4" s="1"/>
  <c r="CF444" i="4" s="1"/>
  <c r="DZ444" i="4"/>
  <c r="EA444" i="4" s="1"/>
  <c r="EB444" i="4" s="1"/>
  <c r="DH444" i="4"/>
  <c r="DI444" i="4" s="1"/>
  <c r="DJ444" i="4" s="1"/>
  <c r="DT444" i="4"/>
  <c r="DU444" i="4" s="1"/>
  <c r="DV444" i="4" s="1"/>
  <c r="BR444" i="4"/>
  <c r="BS444" i="4" s="1"/>
  <c r="BT444" i="4" s="1"/>
  <c r="BL444" i="4"/>
  <c r="CV444" i="4"/>
  <c r="CW444" i="4" s="1"/>
  <c r="CX444" i="4" s="1"/>
  <c r="CP444" i="4"/>
  <c r="CQ444" i="4" s="1"/>
  <c r="CR444" i="4" s="1"/>
  <c r="BX444" i="4"/>
  <c r="BY444" i="4" s="1"/>
  <c r="BZ444" i="4" s="1"/>
  <c r="DN444" i="4"/>
  <c r="DO444" i="4" s="1"/>
  <c r="DP444" i="4" s="1"/>
  <c r="CU445" i="4"/>
  <c r="CC445" i="4"/>
  <c r="DA445" i="4"/>
  <c r="BQ445" i="4"/>
  <c r="DM445" i="4"/>
  <c r="DG445" i="4"/>
  <c r="CI445" i="4"/>
  <c r="DS445" i="4"/>
  <c r="BW445" i="4"/>
  <c r="DY445" i="4"/>
  <c r="CO445" i="4"/>
  <c r="BI445" i="4"/>
  <c r="BK445" i="4"/>
  <c r="BE448" i="4"/>
  <c r="BM444" i="4" l="1"/>
  <c r="BG447" i="4"/>
  <c r="BF448" i="4"/>
  <c r="CO446" i="4"/>
  <c r="DG446" i="4"/>
  <c r="DA446" i="4"/>
  <c r="CC446" i="4"/>
  <c r="DS446" i="4"/>
  <c r="CU446" i="4"/>
  <c r="BW446" i="4"/>
  <c r="BI446" i="4"/>
  <c r="DM446" i="4"/>
  <c r="BQ446" i="4"/>
  <c r="DY446" i="4"/>
  <c r="CI446" i="4"/>
  <c r="BK446" i="4"/>
  <c r="BX445" i="4"/>
  <c r="BY445" i="4" s="1"/>
  <c r="BZ445" i="4" s="1"/>
  <c r="CJ445" i="4"/>
  <c r="CK445" i="4" s="1"/>
  <c r="CL445" i="4" s="1"/>
  <c r="DT445" i="4"/>
  <c r="DU445" i="4" s="1"/>
  <c r="DV445" i="4" s="1"/>
  <c r="DH445" i="4"/>
  <c r="DI445" i="4" s="1"/>
  <c r="DJ445" i="4" s="1"/>
  <c r="DN445" i="4"/>
  <c r="DO445" i="4" s="1"/>
  <c r="DP445" i="4" s="1"/>
  <c r="BR445" i="4"/>
  <c r="BS445" i="4" s="1"/>
  <c r="BT445" i="4" s="1"/>
  <c r="CV445" i="4"/>
  <c r="CW445" i="4" s="1"/>
  <c r="CX445" i="4" s="1"/>
  <c r="CP445" i="4"/>
  <c r="CQ445" i="4" s="1"/>
  <c r="CR445" i="4" s="1"/>
  <c r="DZ445" i="4"/>
  <c r="EA445" i="4" s="1"/>
  <c r="EB445" i="4" s="1"/>
  <c r="BL445" i="4"/>
  <c r="DB445" i="4"/>
  <c r="DC445" i="4" s="1"/>
  <c r="DD445" i="4" s="1"/>
  <c r="CD445" i="4"/>
  <c r="CE445" i="4" s="1"/>
  <c r="CF445" i="4" s="1"/>
  <c r="BE449" i="4"/>
  <c r="BN444" i="4" l="1"/>
  <c r="BM445" i="4"/>
  <c r="BN445" i="4" s="1"/>
  <c r="BG448" i="4"/>
  <c r="BH448" i="4"/>
  <c r="BF449" i="4"/>
  <c r="BR446" i="4"/>
  <c r="BS446" i="4" s="1"/>
  <c r="BT446" i="4" s="1"/>
  <c r="CP446" i="4"/>
  <c r="CQ446" i="4" s="1"/>
  <c r="CR446" i="4" s="1"/>
  <c r="DT446" i="4"/>
  <c r="DU446" i="4" s="1"/>
  <c r="DV446" i="4" s="1"/>
  <c r="CD446" i="4"/>
  <c r="CE446" i="4" s="1"/>
  <c r="CF446" i="4" s="1"/>
  <c r="BX446" i="4"/>
  <c r="BY446" i="4" s="1"/>
  <c r="BZ446" i="4" s="1"/>
  <c r="DZ446" i="4"/>
  <c r="EA446" i="4" s="1"/>
  <c r="EB446" i="4" s="1"/>
  <c r="BL446" i="4"/>
  <c r="CV446" i="4"/>
  <c r="CW446" i="4" s="1"/>
  <c r="CX446" i="4" s="1"/>
  <c r="DH446" i="4"/>
  <c r="DI446" i="4" s="1"/>
  <c r="DJ446" i="4" s="1"/>
  <c r="DB446" i="4"/>
  <c r="DC446" i="4" s="1"/>
  <c r="DD446" i="4" s="1"/>
  <c r="DN446" i="4"/>
  <c r="DO446" i="4" s="1"/>
  <c r="DP446" i="4" s="1"/>
  <c r="CJ446" i="4"/>
  <c r="CK446" i="4" s="1"/>
  <c r="CL446" i="4" s="1"/>
  <c r="BE450" i="4"/>
  <c r="DS447" i="4"/>
  <c r="DA447" i="4"/>
  <c r="DG447" i="4"/>
  <c r="CI447" i="4"/>
  <c r="DY447" i="4"/>
  <c r="CC447" i="4"/>
  <c r="BK447" i="4"/>
  <c r="DM447" i="4"/>
  <c r="CU447" i="4"/>
  <c r="CO447" i="4"/>
  <c r="BI447" i="4"/>
  <c r="BQ447" i="4"/>
  <c r="BW447" i="4"/>
  <c r="BM446" i="4" l="1"/>
  <c r="BN446" i="4" s="1"/>
  <c r="BG449" i="4"/>
  <c r="BH449" i="4"/>
  <c r="BF450" i="4"/>
  <c r="BR447" i="4"/>
  <c r="BS447" i="4" s="1"/>
  <c r="BT447" i="4" s="1"/>
  <c r="DZ447" i="4"/>
  <c r="EA447" i="4" s="1"/>
  <c r="EB447" i="4" s="1"/>
  <c r="CJ447" i="4"/>
  <c r="CK447" i="4" s="1"/>
  <c r="CL447" i="4" s="1"/>
  <c r="DB447" i="4"/>
  <c r="DC447" i="4" s="1"/>
  <c r="DD447" i="4" s="1"/>
  <c r="DT447" i="4"/>
  <c r="DU447" i="4" s="1"/>
  <c r="DV447" i="4" s="1"/>
  <c r="CP447" i="4"/>
  <c r="CQ447" i="4" s="1"/>
  <c r="CR447" i="4" s="1"/>
  <c r="BX447" i="4"/>
  <c r="BY447" i="4" s="1"/>
  <c r="BZ447" i="4" s="1"/>
  <c r="CD447" i="4"/>
  <c r="CE447" i="4" s="1"/>
  <c r="CF447" i="4" s="1"/>
  <c r="CV447" i="4"/>
  <c r="CW447" i="4" s="1"/>
  <c r="CX447" i="4" s="1"/>
  <c r="DH447" i="4"/>
  <c r="DI447" i="4" s="1"/>
  <c r="DJ447" i="4" s="1"/>
  <c r="DN447" i="4"/>
  <c r="DO447" i="4" s="1"/>
  <c r="DP447" i="4" s="1"/>
  <c r="BL447" i="4"/>
  <c r="CI448" i="4"/>
  <c r="DY448" i="4"/>
  <c r="CO448" i="4"/>
  <c r="CC448" i="4"/>
  <c r="BK448" i="4"/>
  <c r="DS448" i="4"/>
  <c r="BQ448" i="4"/>
  <c r="DG448" i="4"/>
  <c r="CU448" i="4"/>
  <c r="BW448" i="4"/>
  <c r="DM448" i="4"/>
  <c r="BI448" i="4"/>
  <c r="DA448" i="4"/>
  <c r="BE451" i="4"/>
  <c r="BM447" i="4" l="1"/>
  <c r="BG450" i="4"/>
  <c r="BH450" i="4"/>
  <c r="BF451" i="4"/>
  <c r="BH451" i="4" s="1"/>
  <c r="BE452" i="4"/>
  <c r="DB448" i="4"/>
  <c r="DC448" i="4" s="1"/>
  <c r="DD448" i="4" s="1"/>
  <c r="CJ448" i="4"/>
  <c r="CK448" i="4" s="1"/>
  <c r="CL448" i="4" s="1"/>
  <c r="BR448" i="4"/>
  <c r="BS448" i="4" s="1"/>
  <c r="BT448" i="4" s="1"/>
  <c r="CV448" i="4"/>
  <c r="CW448" i="4" s="1"/>
  <c r="CX448" i="4" s="1"/>
  <c r="DZ448" i="4"/>
  <c r="EA448" i="4" s="1"/>
  <c r="EB448" i="4" s="1"/>
  <c r="DT448" i="4"/>
  <c r="DU448" i="4" s="1"/>
  <c r="DV448" i="4" s="1"/>
  <c r="CP448" i="4"/>
  <c r="CQ448" i="4" s="1"/>
  <c r="CR448" i="4" s="1"/>
  <c r="DN448" i="4"/>
  <c r="DO448" i="4" s="1"/>
  <c r="DP448" i="4" s="1"/>
  <c r="CD448" i="4"/>
  <c r="CE448" i="4" s="1"/>
  <c r="CF448" i="4" s="1"/>
  <c r="BL448" i="4"/>
  <c r="BX448" i="4"/>
  <c r="BY448" i="4" s="1"/>
  <c r="BZ448" i="4" s="1"/>
  <c r="DH448" i="4"/>
  <c r="DI448" i="4" s="1"/>
  <c r="DJ448" i="4" s="1"/>
  <c r="CU449" i="4"/>
  <c r="BK449" i="4"/>
  <c r="BI449" i="4"/>
  <c r="DA449" i="4"/>
  <c r="BW449" i="4"/>
  <c r="DM449" i="4"/>
  <c r="DY449" i="4"/>
  <c r="BQ449" i="4"/>
  <c r="CC449" i="4"/>
  <c r="DG449" i="4"/>
  <c r="DS449" i="4"/>
  <c r="CO449" i="4"/>
  <c r="CI449" i="4"/>
  <c r="BN447" i="4" l="1"/>
  <c r="BM448" i="4"/>
  <c r="BN448" i="4" s="1"/>
  <c r="BG451" i="4"/>
  <c r="BF452" i="4"/>
  <c r="CO450" i="4"/>
  <c r="DG450" i="4"/>
  <c r="DY450" i="4"/>
  <c r="DS450" i="4"/>
  <c r="CU450" i="4"/>
  <c r="CI450" i="4"/>
  <c r="DM450" i="4"/>
  <c r="DA450" i="4"/>
  <c r="CC450" i="4"/>
  <c r="BK450" i="4"/>
  <c r="BW450" i="4"/>
  <c r="BI450" i="4"/>
  <c r="BQ450" i="4"/>
  <c r="BR449" i="4"/>
  <c r="BS449" i="4" s="1"/>
  <c r="BT449" i="4" s="1"/>
  <c r="BL449" i="4"/>
  <c r="DN449" i="4"/>
  <c r="DO449" i="4" s="1"/>
  <c r="DP449" i="4" s="1"/>
  <c r="DB449" i="4"/>
  <c r="DC449" i="4" s="1"/>
  <c r="DD449" i="4" s="1"/>
  <c r="BX449" i="4"/>
  <c r="BY449" i="4" s="1"/>
  <c r="BZ449" i="4" s="1"/>
  <c r="CV449" i="4"/>
  <c r="CW449" i="4" s="1"/>
  <c r="CX449" i="4" s="1"/>
  <c r="DZ449" i="4"/>
  <c r="EA449" i="4" s="1"/>
  <c r="EB449" i="4" s="1"/>
  <c r="CD449" i="4"/>
  <c r="CE449" i="4" s="1"/>
  <c r="CF449" i="4" s="1"/>
  <c r="CJ449" i="4"/>
  <c r="CK449" i="4" s="1"/>
  <c r="CL449" i="4" s="1"/>
  <c r="CP449" i="4"/>
  <c r="CQ449" i="4" s="1"/>
  <c r="CR449" i="4" s="1"/>
  <c r="DH449" i="4"/>
  <c r="DI449" i="4" s="1"/>
  <c r="DJ449" i="4" s="1"/>
  <c r="DT449" i="4"/>
  <c r="DU449" i="4" s="1"/>
  <c r="DV449" i="4" s="1"/>
  <c r="BE453" i="4"/>
  <c r="BM449" i="4" l="1"/>
  <c r="BN449" i="4" s="1"/>
  <c r="BG452" i="4"/>
  <c r="BH452" i="4"/>
  <c r="BF453" i="4"/>
  <c r="CV450" i="4"/>
  <c r="CW450" i="4" s="1"/>
  <c r="CX450" i="4" s="1"/>
  <c r="DZ450" i="4"/>
  <c r="EA450" i="4" s="1"/>
  <c r="EB450" i="4" s="1"/>
  <c r="DN450" i="4"/>
  <c r="DO450" i="4" s="1"/>
  <c r="DP450" i="4" s="1"/>
  <c r="BR450" i="4"/>
  <c r="BS450" i="4" s="1"/>
  <c r="BT450" i="4" s="1"/>
  <c r="DH450" i="4"/>
  <c r="DI450" i="4" s="1"/>
  <c r="DJ450" i="4" s="1"/>
  <c r="DT450" i="4"/>
  <c r="DU450" i="4" s="1"/>
  <c r="DV450" i="4" s="1"/>
  <c r="BL450" i="4"/>
  <c r="CP450" i="4"/>
  <c r="CQ450" i="4" s="1"/>
  <c r="CR450" i="4" s="1"/>
  <c r="BX450" i="4"/>
  <c r="BY450" i="4" s="1"/>
  <c r="BZ450" i="4" s="1"/>
  <c r="DB450" i="4"/>
  <c r="DC450" i="4" s="1"/>
  <c r="DD450" i="4" s="1"/>
  <c r="CD450" i="4"/>
  <c r="CE450" i="4" s="1"/>
  <c r="CF450" i="4" s="1"/>
  <c r="CJ450" i="4"/>
  <c r="CK450" i="4" s="1"/>
  <c r="CL450" i="4" s="1"/>
  <c r="DG451" i="4"/>
  <c r="DS451" i="4"/>
  <c r="CI451" i="4"/>
  <c r="DY451" i="4"/>
  <c r="DM451" i="4"/>
  <c r="CC451" i="4"/>
  <c r="BI451" i="4"/>
  <c r="DA451" i="4"/>
  <c r="BK451" i="4"/>
  <c r="CO451" i="4"/>
  <c r="BW451" i="4"/>
  <c r="BQ451" i="4"/>
  <c r="CU451" i="4"/>
  <c r="BE454" i="4"/>
  <c r="BM450" i="4" l="1"/>
  <c r="BN450" i="4" s="1"/>
  <c r="BG453" i="4"/>
  <c r="BH453" i="4"/>
  <c r="BF454" i="4"/>
  <c r="DN451" i="4"/>
  <c r="DO451" i="4" s="1"/>
  <c r="DP451" i="4" s="1"/>
  <c r="BR451" i="4"/>
  <c r="BS451" i="4" s="1"/>
  <c r="BT451" i="4" s="1"/>
  <c r="DZ451" i="4"/>
  <c r="EA451" i="4" s="1"/>
  <c r="EB451" i="4" s="1"/>
  <c r="CP451" i="4"/>
  <c r="CQ451" i="4" s="1"/>
  <c r="CR451" i="4" s="1"/>
  <c r="DH451" i="4"/>
  <c r="DI451" i="4" s="1"/>
  <c r="DJ451" i="4" s="1"/>
  <c r="DT451" i="4"/>
  <c r="DU451" i="4" s="1"/>
  <c r="DV451" i="4" s="1"/>
  <c r="BX451" i="4"/>
  <c r="BY451" i="4" s="1"/>
  <c r="BZ451" i="4" s="1"/>
  <c r="CD451" i="4"/>
  <c r="CE451" i="4" s="1"/>
  <c r="CF451" i="4" s="1"/>
  <c r="CJ451" i="4"/>
  <c r="CK451" i="4" s="1"/>
  <c r="CL451" i="4" s="1"/>
  <c r="DB451" i="4"/>
  <c r="DC451" i="4" s="1"/>
  <c r="DD451" i="4" s="1"/>
  <c r="CV451" i="4"/>
  <c r="CW451" i="4" s="1"/>
  <c r="CX451" i="4" s="1"/>
  <c r="BL451" i="4"/>
  <c r="BE455" i="4"/>
  <c r="BK452" i="4"/>
  <c r="BW452" i="4"/>
  <c r="DS452" i="4"/>
  <c r="BI452" i="4"/>
  <c r="CI452" i="4"/>
  <c r="DY452" i="4"/>
  <c r="DM452" i="4"/>
  <c r="CC452" i="4"/>
  <c r="BQ452" i="4"/>
  <c r="DA452" i="4"/>
  <c r="CO452" i="4"/>
  <c r="DG452" i="4"/>
  <c r="CU452" i="4"/>
  <c r="BM451" i="4" l="1"/>
  <c r="BN451" i="4" s="1"/>
  <c r="BH454" i="4"/>
  <c r="BG454" i="4"/>
  <c r="BF455" i="4"/>
  <c r="BG455" i="4" s="1"/>
  <c r="BE456" i="4"/>
  <c r="DH452" i="4"/>
  <c r="DI452" i="4" s="1"/>
  <c r="DN452" i="4"/>
  <c r="DO452" i="4" s="1"/>
  <c r="BX452" i="4"/>
  <c r="BY452" i="4" s="1"/>
  <c r="CP452" i="4"/>
  <c r="CQ452" i="4" s="1"/>
  <c r="BL452" i="4"/>
  <c r="DT452" i="4"/>
  <c r="DU452" i="4" s="1"/>
  <c r="CV452" i="4"/>
  <c r="CW452" i="4" s="1"/>
  <c r="CJ452" i="4"/>
  <c r="CK452" i="4" s="1"/>
  <c r="CD452" i="4"/>
  <c r="CE452" i="4" s="1"/>
  <c r="BR452" i="4"/>
  <c r="BS452" i="4" s="1"/>
  <c r="DB452" i="4"/>
  <c r="DC452" i="4" s="1"/>
  <c r="DZ452" i="4"/>
  <c r="EA452" i="4" s="1"/>
  <c r="CO453" i="4"/>
  <c r="CC453" i="4"/>
  <c r="DS453" i="4"/>
  <c r="BQ453" i="4"/>
  <c r="DG453" i="4"/>
  <c r="DM453" i="4"/>
  <c r="BW453" i="4"/>
  <c r="CI453" i="4"/>
  <c r="CU453" i="4"/>
  <c r="DA453" i="4"/>
  <c r="DY453" i="4"/>
  <c r="BK453" i="4"/>
  <c r="BI453" i="4"/>
  <c r="BM452" i="4" l="1"/>
  <c r="BH455" i="4"/>
  <c r="BF456" i="4"/>
  <c r="BE457" i="4"/>
  <c r="CD453" i="4"/>
  <c r="CE453" i="4" s="1"/>
  <c r="CF453" i="4" s="1"/>
  <c r="CF452" i="4" s="1"/>
  <c r="DZ453" i="4"/>
  <c r="EA453" i="4" s="1"/>
  <c r="EB453" i="4" s="1"/>
  <c r="EB452" i="4" s="1"/>
  <c r="CV453" i="4"/>
  <c r="CW453" i="4" s="1"/>
  <c r="CX453" i="4" s="1"/>
  <c r="CX452" i="4" s="1"/>
  <c r="BX453" i="4"/>
  <c r="BY453" i="4" s="1"/>
  <c r="BZ453" i="4" s="1"/>
  <c r="BZ452" i="4" s="1"/>
  <c r="DN453" i="4"/>
  <c r="DO453" i="4" s="1"/>
  <c r="DP453" i="4" s="1"/>
  <c r="DP452" i="4" s="1"/>
  <c r="DH453" i="4"/>
  <c r="DI453" i="4" s="1"/>
  <c r="DJ453" i="4" s="1"/>
  <c r="DJ452" i="4" s="1"/>
  <c r="DT453" i="4"/>
  <c r="DU453" i="4" s="1"/>
  <c r="DV453" i="4" s="1"/>
  <c r="DV452" i="4" s="1"/>
  <c r="BR453" i="4"/>
  <c r="BS453" i="4" s="1"/>
  <c r="BT453" i="4" s="1"/>
  <c r="BT452" i="4" s="1"/>
  <c r="CJ453" i="4"/>
  <c r="CK453" i="4" s="1"/>
  <c r="CL453" i="4" s="1"/>
  <c r="CL452" i="4" s="1"/>
  <c r="CP453" i="4"/>
  <c r="CQ453" i="4" s="1"/>
  <c r="CR453" i="4" s="1"/>
  <c r="CR452" i="4" s="1"/>
  <c r="BL453" i="4"/>
  <c r="DB453" i="4"/>
  <c r="DC453" i="4" s="1"/>
  <c r="DD453" i="4" s="1"/>
  <c r="DD452" i="4" s="1"/>
  <c r="CO454" i="4"/>
  <c r="DA454" i="4"/>
  <c r="CC454" i="4"/>
  <c r="BQ454" i="4"/>
  <c r="DM454" i="4"/>
  <c r="DS454" i="4"/>
  <c r="CU454" i="4"/>
  <c r="BK454" i="4"/>
  <c r="DG454" i="4"/>
  <c r="BI454" i="4"/>
  <c r="CI454" i="4"/>
  <c r="BW454" i="4"/>
  <c r="DY454" i="4"/>
  <c r="BM453" i="4" l="1"/>
  <c r="BN453" i="4" s="1"/>
  <c r="BG456" i="4"/>
  <c r="BH456" i="4"/>
  <c r="BF457" i="4"/>
  <c r="BG457" i="4" s="1"/>
  <c r="CC455" i="4"/>
  <c r="DG455" i="4"/>
  <c r="BW455" i="4"/>
  <c r="CO455" i="4"/>
  <c r="BQ455" i="4"/>
  <c r="DA455" i="4"/>
  <c r="CU455" i="4"/>
  <c r="BK455" i="4"/>
  <c r="DS455" i="4"/>
  <c r="CI455" i="4"/>
  <c r="DY455" i="4"/>
  <c r="DM455" i="4"/>
  <c r="BI455" i="4"/>
  <c r="CJ454" i="4"/>
  <c r="CK454" i="4" s="1"/>
  <c r="CL454" i="4" s="1"/>
  <c r="DN454" i="4"/>
  <c r="DO454" i="4" s="1"/>
  <c r="DP454" i="4" s="1"/>
  <c r="BL454" i="4"/>
  <c r="DH454" i="4"/>
  <c r="DI454" i="4" s="1"/>
  <c r="DJ454" i="4" s="1"/>
  <c r="CP454" i="4"/>
  <c r="CQ454" i="4" s="1"/>
  <c r="CR454" i="4" s="1"/>
  <c r="DZ454" i="4"/>
  <c r="EA454" i="4" s="1"/>
  <c r="EB454" i="4" s="1"/>
  <c r="BR454" i="4"/>
  <c r="BS454" i="4" s="1"/>
  <c r="BT454" i="4" s="1"/>
  <c r="CD454" i="4"/>
  <c r="CE454" i="4" s="1"/>
  <c r="CF454" i="4" s="1"/>
  <c r="CV454" i="4"/>
  <c r="CW454" i="4" s="1"/>
  <c r="CX454" i="4" s="1"/>
  <c r="DB454" i="4"/>
  <c r="DC454" i="4" s="1"/>
  <c r="DD454" i="4" s="1"/>
  <c r="DT454" i="4"/>
  <c r="DU454" i="4" s="1"/>
  <c r="DV454" i="4" s="1"/>
  <c r="BX454" i="4"/>
  <c r="BY454" i="4" s="1"/>
  <c r="BZ454" i="4" s="1"/>
  <c r="BE458" i="4"/>
  <c r="BN452" i="4" l="1"/>
  <c r="BM454" i="4"/>
  <c r="BN454" i="4" s="1"/>
  <c r="BH457" i="4"/>
  <c r="BF458" i="4"/>
  <c r="BE459" i="4"/>
  <c r="BW456" i="4"/>
  <c r="DY456" i="4"/>
  <c r="DM456" i="4"/>
  <c r="CC456" i="4"/>
  <c r="BI456" i="4"/>
  <c r="DS456" i="4"/>
  <c r="CU456" i="4"/>
  <c r="DA456" i="4"/>
  <c r="BK456" i="4"/>
  <c r="CI456" i="4"/>
  <c r="CO456" i="4"/>
  <c r="BQ456" i="4"/>
  <c r="DG456" i="4"/>
  <c r="DB455" i="4"/>
  <c r="DC455" i="4" s="1"/>
  <c r="DD455" i="4" s="1"/>
  <c r="DH455" i="4"/>
  <c r="DI455" i="4" s="1"/>
  <c r="DJ455" i="4" s="1"/>
  <c r="BR455" i="4"/>
  <c r="BS455" i="4" s="1"/>
  <c r="BT455" i="4" s="1"/>
  <c r="BX455" i="4"/>
  <c r="BY455" i="4" s="1"/>
  <c r="BZ455" i="4" s="1"/>
  <c r="CV455" i="4"/>
  <c r="CW455" i="4" s="1"/>
  <c r="CX455" i="4" s="1"/>
  <c r="CJ455" i="4"/>
  <c r="CK455" i="4" s="1"/>
  <c r="CL455" i="4" s="1"/>
  <c r="BL455" i="4"/>
  <c r="DN455" i="4"/>
  <c r="DO455" i="4" s="1"/>
  <c r="DP455" i="4" s="1"/>
  <c r="DZ455" i="4"/>
  <c r="EA455" i="4" s="1"/>
  <c r="EB455" i="4" s="1"/>
  <c r="CD455" i="4"/>
  <c r="CE455" i="4" s="1"/>
  <c r="CF455" i="4" s="1"/>
  <c r="DT455" i="4"/>
  <c r="DU455" i="4" s="1"/>
  <c r="DV455" i="4" s="1"/>
  <c r="CP455" i="4"/>
  <c r="CQ455" i="4" s="1"/>
  <c r="CR455" i="4" s="1"/>
  <c r="BM455" i="4" l="1"/>
  <c r="BG458" i="4"/>
  <c r="BH458" i="4"/>
  <c r="BF459" i="4"/>
  <c r="BH459" i="4" s="1"/>
  <c r="BR456" i="4"/>
  <c r="BS456" i="4" s="1"/>
  <c r="BT456" i="4" s="1"/>
  <c r="BL456" i="4"/>
  <c r="CJ456" i="4"/>
  <c r="CK456" i="4" s="1"/>
  <c r="CL456" i="4" s="1"/>
  <c r="DH456" i="4"/>
  <c r="DI456" i="4" s="1"/>
  <c r="DJ456" i="4" s="1"/>
  <c r="DT456" i="4"/>
  <c r="DU456" i="4" s="1"/>
  <c r="DV456" i="4" s="1"/>
  <c r="DZ456" i="4"/>
  <c r="EA456" i="4" s="1"/>
  <c r="EB456" i="4" s="1"/>
  <c r="CP456" i="4"/>
  <c r="CQ456" i="4" s="1"/>
  <c r="CR456" i="4" s="1"/>
  <c r="CD456" i="4"/>
  <c r="CE456" i="4" s="1"/>
  <c r="CF456" i="4" s="1"/>
  <c r="DN456" i="4"/>
  <c r="DO456" i="4" s="1"/>
  <c r="DP456" i="4" s="1"/>
  <c r="DB456" i="4"/>
  <c r="DC456" i="4" s="1"/>
  <c r="DD456" i="4" s="1"/>
  <c r="CV456" i="4"/>
  <c r="CW456" i="4" s="1"/>
  <c r="CX456" i="4" s="1"/>
  <c r="BX456" i="4"/>
  <c r="BY456" i="4" s="1"/>
  <c r="BZ456" i="4" s="1"/>
  <c r="CO457" i="4"/>
  <c r="CC457" i="4"/>
  <c r="BK457" i="4"/>
  <c r="BQ457" i="4"/>
  <c r="CI457" i="4"/>
  <c r="BI457" i="4"/>
  <c r="DM457" i="4"/>
  <c r="DG457" i="4"/>
  <c r="BW457" i="4"/>
  <c r="DY457" i="4"/>
  <c r="DS457" i="4"/>
  <c r="CU457" i="4"/>
  <c r="DA457" i="4"/>
  <c r="BE460" i="4"/>
  <c r="BN455" i="4" l="1"/>
  <c r="BM456" i="4"/>
  <c r="BG459" i="4"/>
  <c r="BF460" i="4"/>
  <c r="BE461" i="4"/>
  <c r="DY458" i="4"/>
  <c r="DG458" i="4"/>
  <c r="CU458" i="4"/>
  <c r="BK458" i="4"/>
  <c r="BI458" i="4"/>
  <c r="DM458" i="4"/>
  <c r="DS458" i="4"/>
  <c r="CO458" i="4"/>
  <c r="BW458" i="4"/>
  <c r="CC458" i="4"/>
  <c r="CI458" i="4"/>
  <c r="BQ458" i="4"/>
  <c r="DA458" i="4"/>
  <c r="DZ457" i="4"/>
  <c r="EA457" i="4" s="1"/>
  <c r="EB457" i="4" s="1"/>
  <c r="CD457" i="4"/>
  <c r="CE457" i="4" s="1"/>
  <c r="CF457" i="4" s="1"/>
  <c r="CV457" i="4"/>
  <c r="CW457" i="4" s="1"/>
  <c r="CX457" i="4" s="1"/>
  <c r="DT457" i="4"/>
  <c r="DU457" i="4" s="1"/>
  <c r="DV457" i="4" s="1"/>
  <c r="DH457" i="4"/>
  <c r="DI457" i="4" s="1"/>
  <c r="DJ457" i="4" s="1"/>
  <c r="CJ457" i="4"/>
  <c r="CK457" i="4" s="1"/>
  <c r="CL457" i="4" s="1"/>
  <c r="BL457" i="4"/>
  <c r="BR457" i="4"/>
  <c r="BS457" i="4" s="1"/>
  <c r="BT457" i="4" s="1"/>
  <c r="DB457" i="4"/>
  <c r="DC457" i="4" s="1"/>
  <c r="DD457" i="4" s="1"/>
  <c r="CP457" i="4"/>
  <c r="CQ457" i="4" s="1"/>
  <c r="CR457" i="4" s="1"/>
  <c r="DN457" i="4"/>
  <c r="DO457" i="4" s="1"/>
  <c r="DP457" i="4" s="1"/>
  <c r="BX457" i="4"/>
  <c r="BY457" i="4" s="1"/>
  <c r="BZ457" i="4" s="1"/>
  <c r="BN456" i="4" l="1"/>
  <c r="BM457" i="4"/>
  <c r="BG460" i="4"/>
  <c r="BH460" i="4"/>
  <c r="BF461" i="4"/>
  <c r="BE462" i="4"/>
  <c r="DN458" i="4"/>
  <c r="DO458" i="4" s="1"/>
  <c r="DP458" i="4" s="1"/>
  <c r="BR458" i="4"/>
  <c r="BS458" i="4" s="1"/>
  <c r="BT458" i="4" s="1"/>
  <c r="BX458" i="4"/>
  <c r="BY458" i="4" s="1"/>
  <c r="BZ458" i="4" s="1"/>
  <c r="CD458" i="4"/>
  <c r="CE458" i="4" s="1"/>
  <c r="CF458" i="4" s="1"/>
  <c r="CP458" i="4"/>
  <c r="CQ458" i="4" s="1"/>
  <c r="CR458" i="4" s="1"/>
  <c r="DZ458" i="4"/>
  <c r="EA458" i="4" s="1"/>
  <c r="EB458" i="4" s="1"/>
  <c r="BL458" i="4"/>
  <c r="DH458" i="4"/>
  <c r="DI458" i="4" s="1"/>
  <c r="DJ458" i="4" s="1"/>
  <c r="DB458" i="4"/>
  <c r="DC458" i="4" s="1"/>
  <c r="DD458" i="4" s="1"/>
  <c r="CV458" i="4"/>
  <c r="CW458" i="4" s="1"/>
  <c r="CX458" i="4" s="1"/>
  <c r="DT458" i="4"/>
  <c r="DU458" i="4" s="1"/>
  <c r="DV458" i="4" s="1"/>
  <c r="CJ458" i="4"/>
  <c r="CK458" i="4" s="1"/>
  <c r="CL458" i="4" s="1"/>
  <c r="BI459" i="4"/>
  <c r="DM459" i="4"/>
  <c r="DY459" i="4"/>
  <c r="DG459" i="4"/>
  <c r="BK459" i="4"/>
  <c r="DA459" i="4"/>
  <c r="CC459" i="4"/>
  <c r="DS459" i="4"/>
  <c r="BQ459" i="4"/>
  <c r="CU459" i="4"/>
  <c r="CO459" i="4"/>
  <c r="CI459" i="4"/>
  <c r="BW459" i="4"/>
  <c r="BN457" i="4" l="1"/>
  <c r="BM458" i="4"/>
  <c r="BN458" i="4" s="1"/>
  <c r="BG461" i="4"/>
  <c r="BH461" i="4"/>
  <c r="BF462" i="4"/>
  <c r="DN459" i="4"/>
  <c r="DO459" i="4" s="1"/>
  <c r="CD459" i="4"/>
  <c r="CE459" i="4" s="1"/>
  <c r="CV459" i="4"/>
  <c r="CW459" i="4" s="1"/>
  <c r="BX459" i="4"/>
  <c r="BY459" i="4" s="1"/>
  <c r="CJ459" i="4"/>
  <c r="CK459" i="4" s="1"/>
  <c r="DB459" i="4"/>
  <c r="DC459" i="4" s="1"/>
  <c r="DH459" i="4"/>
  <c r="DI459" i="4" s="1"/>
  <c r="BR459" i="4"/>
  <c r="BS459" i="4" s="1"/>
  <c r="CP459" i="4"/>
  <c r="CQ459" i="4" s="1"/>
  <c r="DT459" i="4"/>
  <c r="DU459" i="4" s="1"/>
  <c r="DZ459" i="4"/>
  <c r="EA459" i="4" s="1"/>
  <c r="BL459" i="4"/>
  <c r="CO460" i="4"/>
  <c r="CU460" i="4"/>
  <c r="BW460" i="4"/>
  <c r="BQ460" i="4"/>
  <c r="DA460" i="4"/>
  <c r="BK460" i="4"/>
  <c r="BI460" i="4"/>
  <c r="CC460" i="4"/>
  <c r="DG460" i="4"/>
  <c r="DM460" i="4"/>
  <c r="CI460" i="4"/>
  <c r="DY460" i="4"/>
  <c r="DS460" i="4"/>
  <c r="BE463" i="4"/>
  <c r="BM459" i="4" l="1"/>
  <c r="BG462" i="4"/>
  <c r="BH462" i="4"/>
  <c r="BF463" i="4"/>
  <c r="BH463" i="4" s="1"/>
  <c r="CF459" i="4"/>
  <c r="BT459" i="4"/>
  <c r="EB459" i="4"/>
  <c r="BE464" i="4"/>
  <c r="DT460" i="4"/>
  <c r="DU460" i="4" s="1"/>
  <c r="DV460" i="4" s="1"/>
  <c r="DV459" i="4" s="1"/>
  <c r="CD460" i="4"/>
  <c r="CE460" i="4" s="1"/>
  <c r="CF460" i="4" s="1"/>
  <c r="DH460" i="4"/>
  <c r="DI460" i="4" s="1"/>
  <c r="DJ460" i="4" s="1"/>
  <c r="DJ459" i="4" s="1"/>
  <c r="DZ460" i="4"/>
  <c r="EA460" i="4" s="1"/>
  <c r="EB460" i="4" s="1"/>
  <c r="BL460" i="4"/>
  <c r="DN460" i="4"/>
  <c r="DO460" i="4" s="1"/>
  <c r="DP460" i="4" s="1"/>
  <c r="DP459" i="4" s="1"/>
  <c r="CP460" i="4"/>
  <c r="CQ460" i="4" s="1"/>
  <c r="CR460" i="4" s="1"/>
  <c r="CR459" i="4" s="1"/>
  <c r="DB460" i="4"/>
  <c r="DC460" i="4" s="1"/>
  <c r="DD460" i="4" s="1"/>
  <c r="DD459" i="4" s="1"/>
  <c r="CJ460" i="4"/>
  <c r="CK460" i="4" s="1"/>
  <c r="CL460" i="4" s="1"/>
  <c r="CL459" i="4" s="1"/>
  <c r="BR460" i="4"/>
  <c r="BS460" i="4" s="1"/>
  <c r="BT460" i="4" s="1"/>
  <c r="BX460" i="4"/>
  <c r="BY460" i="4" s="1"/>
  <c r="BZ460" i="4" s="1"/>
  <c r="BZ459" i="4" s="1"/>
  <c r="CV460" i="4"/>
  <c r="CW460" i="4" s="1"/>
  <c r="CX460" i="4" s="1"/>
  <c r="CX459" i="4" s="1"/>
  <c r="BK461" i="4"/>
  <c r="DY461" i="4"/>
  <c r="CC461" i="4"/>
  <c r="CI461" i="4"/>
  <c r="DA461" i="4"/>
  <c r="BW461" i="4"/>
  <c r="DM461" i="4"/>
  <c r="BQ461" i="4"/>
  <c r="DG461" i="4"/>
  <c r="DS461" i="4"/>
  <c r="CO461" i="4"/>
  <c r="BI461" i="4"/>
  <c r="CU461" i="4"/>
  <c r="BM460" i="4" l="1"/>
  <c r="BG463" i="4"/>
  <c r="BF464" i="4"/>
  <c r="CP461" i="4"/>
  <c r="CQ461" i="4" s="1"/>
  <c r="CR461" i="4" s="1"/>
  <c r="DN461" i="4"/>
  <c r="DO461" i="4" s="1"/>
  <c r="DP461" i="4" s="1"/>
  <c r="BX461" i="4"/>
  <c r="BY461" i="4" s="1"/>
  <c r="BZ461" i="4" s="1"/>
  <c r="BL461" i="4"/>
  <c r="CV461" i="4"/>
  <c r="CW461" i="4" s="1"/>
  <c r="CX461" i="4" s="1"/>
  <c r="BR461" i="4"/>
  <c r="BS461" i="4" s="1"/>
  <c r="BT461" i="4" s="1"/>
  <c r="CD461" i="4"/>
  <c r="CE461" i="4" s="1"/>
  <c r="CF461" i="4" s="1"/>
  <c r="DT461" i="4"/>
  <c r="DU461" i="4" s="1"/>
  <c r="DV461" i="4" s="1"/>
  <c r="DH461" i="4"/>
  <c r="DI461" i="4" s="1"/>
  <c r="DJ461" i="4" s="1"/>
  <c r="DZ461" i="4"/>
  <c r="EA461" i="4" s="1"/>
  <c r="EB461" i="4" s="1"/>
  <c r="CJ461" i="4"/>
  <c r="CK461" i="4" s="1"/>
  <c r="CL461" i="4" s="1"/>
  <c r="DB461" i="4"/>
  <c r="DC461" i="4" s="1"/>
  <c r="DD461" i="4" s="1"/>
  <c r="DA462" i="4"/>
  <c r="DM462" i="4"/>
  <c r="DY462" i="4"/>
  <c r="BI462" i="4"/>
  <c r="BQ462" i="4"/>
  <c r="BW462" i="4"/>
  <c r="CO462" i="4"/>
  <c r="BK462" i="4"/>
  <c r="CU462" i="4"/>
  <c r="CI462" i="4"/>
  <c r="DS462" i="4"/>
  <c r="CC462" i="4"/>
  <c r="DG462" i="4"/>
  <c r="BE465" i="4"/>
  <c r="BN460" i="4" l="1"/>
  <c r="BM461" i="4"/>
  <c r="BN461" i="4" s="1"/>
  <c r="BH464" i="4"/>
  <c r="BG464" i="4"/>
  <c r="BF465" i="4"/>
  <c r="BI463" i="4"/>
  <c r="DY463" i="4"/>
  <c r="DG463" i="4"/>
  <c r="CO463" i="4"/>
  <c r="DS463" i="4"/>
  <c r="CU463" i="4"/>
  <c r="BQ463" i="4"/>
  <c r="DM463" i="4"/>
  <c r="BW463" i="4"/>
  <c r="CC463" i="4"/>
  <c r="CI463" i="4"/>
  <c r="BK463" i="4"/>
  <c r="DA463" i="4"/>
  <c r="BL462" i="4"/>
  <c r="CJ462" i="4"/>
  <c r="CK462" i="4" s="1"/>
  <c r="CL462" i="4" s="1"/>
  <c r="DB462" i="4"/>
  <c r="DC462" i="4" s="1"/>
  <c r="DD462" i="4" s="1"/>
  <c r="CP462" i="4"/>
  <c r="CQ462" i="4" s="1"/>
  <c r="CR462" i="4" s="1"/>
  <c r="BX462" i="4"/>
  <c r="BY462" i="4" s="1"/>
  <c r="BZ462" i="4" s="1"/>
  <c r="DZ462" i="4"/>
  <c r="EA462" i="4" s="1"/>
  <c r="EB462" i="4" s="1"/>
  <c r="DN462" i="4"/>
  <c r="DO462" i="4" s="1"/>
  <c r="DP462" i="4" s="1"/>
  <c r="CV462" i="4"/>
  <c r="CW462" i="4" s="1"/>
  <c r="CX462" i="4" s="1"/>
  <c r="CD462" i="4"/>
  <c r="CE462" i="4" s="1"/>
  <c r="CF462" i="4" s="1"/>
  <c r="DH462" i="4"/>
  <c r="DI462" i="4" s="1"/>
  <c r="DJ462" i="4" s="1"/>
  <c r="DT462" i="4"/>
  <c r="DU462" i="4" s="1"/>
  <c r="DV462" i="4" s="1"/>
  <c r="BR462" i="4"/>
  <c r="BS462" i="4" s="1"/>
  <c r="BT462" i="4" s="1"/>
  <c r="BE466" i="4"/>
  <c r="BN459" i="4" l="1"/>
  <c r="BM462" i="4"/>
  <c r="BG465" i="4"/>
  <c r="BH465" i="4"/>
  <c r="BF466" i="4"/>
  <c r="BH466" i="4" s="1"/>
  <c r="BN462" i="4"/>
  <c r="DS464" i="4"/>
  <c r="CU464" i="4"/>
  <c r="BQ464" i="4"/>
  <c r="BI464" i="4"/>
  <c r="DY464" i="4"/>
  <c r="CO464" i="4"/>
  <c r="DA464" i="4"/>
  <c r="BW464" i="4"/>
  <c r="CC464" i="4"/>
  <c r="DG464" i="4"/>
  <c r="CI464" i="4"/>
  <c r="DM464" i="4"/>
  <c r="BK464" i="4"/>
  <c r="BE467" i="4"/>
  <c r="CJ463" i="4"/>
  <c r="CK463" i="4" s="1"/>
  <c r="CL463" i="4" s="1"/>
  <c r="DB463" i="4"/>
  <c r="DC463" i="4" s="1"/>
  <c r="DD463" i="4" s="1"/>
  <c r="BL463" i="4"/>
  <c r="CV463" i="4"/>
  <c r="CW463" i="4" s="1"/>
  <c r="CX463" i="4" s="1"/>
  <c r="CD463" i="4"/>
  <c r="CE463" i="4" s="1"/>
  <c r="CF463" i="4" s="1"/>
  <c r="BX463" i="4"/>
  <c r="BY463" i="4" s="1"/>
  <c r="BZ463" i="4" s="1"/>
  <c r="CP463" i="4"/>
  <c r="CQ463" i="4" s="1"/>
  <c r="CR463" i="4" s="1"/>
  <c r="BR463" i="4"/>
  <c r="BS463" i="4" s="1"/>
  <c r="BT463" i="4" s="1"/>
  <c r="DZ463" i="4"/>
  <c r="EA463" i="4" s="1"/>
  <c r="EB463" i="4" s="1"/>
  <c r="DH463" i="4"/>
  <c r="DI463" i="4" s="1"/>
  <c r="DJ463" i="4" s="1"/>
  <c r="DT463" i="4"/>
  <c r="DU463" i="4" s="1"/>
  <c r="DV463" i="4" s="1"/>
  <c r="DN463" i="4"/>
  <c r="DO463" i="4" s="1"/>
  <c r="DP463" i="4" s="1"/>
  <c r="BM463" i="4" l="1"/>
  <c r="BG466" i="4"/>
  <c r="BF467" i="4"/>
  <c r="CO465" i="4"/>
  <c r="BQ465" i="4"/>
  <c r="CC465" i="4"/>
  <c r="CU465" i="4"/>
  <c r="DG465" i="4"/>
  <c r="DY465" i="4"/>
  <c r="BW465" i="4"/>
  <c r="BI465" i="4"/>
  <c r="DM465" i="4"/>
  <c r="DS465" i="4"/>
  <c r="CI465" i="4"/>
  <c r="BK465" i="4"/>
  <c r="DA465" i="4"/>
  <c r="CV464" i="4"/>
  <c r="CW464" i="4" s="1"/>
  <c r="CX464" i="4" s="1"/>
  <c r="CJ464" i="4"/>
  <c r="CK464" i="4" s="1"/>
  <c r="CL464" i="4" s="1"/>
  <c r="DB464" i="4"/>
  <c r="DC464" i="4" s="1"/>
  <c r="DD464" i="4" s="1"/>
  <c r="DT464" i="4"/>
  <c r="DU464" i="4" s="1"/>
  <c r="DV464" i="4" s="1"/>
  <c r="BL464" i="4"/>
  <c r="DH464" i="4"/>
  <c r="DI464" i="4" s="1"/>
  <c r="DJ464" i="4" s="1"/>
  <c r="DN464" i="4"/>
  <c r="DO464" i="4" s="1"/>
  <c r="DP464" i="4" s="1"/>
  <c r="BX464" i="4"/>
  <c r="BY464" i="4" s="1"/>
  <c r="BZ464" i="4" s="1"/>
  <c r="BR464" i="4"/>
  <c r="BS464" i="4" s="1"/>
  <c r="BT464" i="4" s="1"/>
  <c r="CD464" i="4"/>
  <c r="CE464" i="4" s="1"/>
  <c r="CF464" i="4" s="1"/>
  <c r="DZ464" i="4"/>
  <c r="EA464" i="4" s="1"/>
  <c r="EB464" i="4" s="1"/>
  <c r="CP464" i="4"/>
  <c r="CQ464" i="4" s="1"/>
  <c r="CR464" i="4" s="1"/>
  <c r="BE468" i="4"/>
  <c r="BN463" i="4" l="1"/>
  <c r="BM464" i="4"/>
  <c r="BG467" i="4"/>
  <c r="BH467" i="4"/>
  <c r="BF468" i="4"/>
  <c r="BL465" i="4"/>
  <c r="CP465" i="4"/>
  <c r="CQ465" i="4" s="1"/>
  <c r="CR465" i="4" s="1"/>
  <c r="DB465" i="4"/>
  <c r="DC465" i="4" s="1"/>
  <c r="DD465" i="4" s="1"/>
  <c r="DZ465" i="4"/>
  <c r="EA465" i="4" s="1"/>
  <c r="EB465" i="4" s="1"/>
  <c r="DN465" i="4"/>
  <c r="DO465" i="4" s="1"/>
  <c r="DP465" i="4" s="1"/>
  <c r="CD465" i="4"/>
  <c r="CE465" i="4" s="1"/>
  <c r="CF465" i="4" s="1"/>
  <c r="BX465" i="4"/>
  <c r="BY465" i="4" s="1"/>
  <c r="BZ465" i="4" s="1"/>
  <c r="BR465" i="4"/>
  <c r="BS465" i="4" s="1"/>
  <c r="BT465" i="4" s="1"/>
  <c r="CV465" i="4"/>
  <c r="CW465" i="4" s="1"/>
  <c r="CX465" i="4" s="1"/>
  <c r="DH465" i="4"/>
  <c r="DI465" i="4" s="1"/>
  <c r="DJ465" i="4" s="1"/>
  <c r="CJ465" i="4"/>
  <c r="CK465" i="4" s="1"/>
  <c r="CL465" i="4" s="1"/>
  <c r="DT465" i="4"/>
  <c r="DU465" i="4" s="1"/>
  <c r="DV465" i="4" s="1"/>
  <c r="BE469" i="4"/>
  <c r="BI466" i="4"/>
  <c r="DG466" i="4"/>
  <c r="CI466" i="4"/>
  <c r="BK466" i="4"/>
  <c r="BW466" i="4"/>
  <c r="DY466" i="4"/>
  <c r="DS466" i="4"/>
  <c r="CU466" i="4"/>
  <c r="CO466" i="4"/>
  <c r="DM466" i="4"/>
  <c r="BQ466" i="4"/>
  <c r="CC466" i="4"/>
  <c r="DA466" i="4"/>
  <c r="BN464" i="4" l="1"/>
  <c r="BM465" i="4"/>
  <c r="BG468" i="4"/>
  <c r="BH468" i="4"/>
  <c r="BF469" i="4"/>
  <c r="BN465" i="4"/>
  <c r="CO467" i="4"/>
  <c r="CU467" i="4"/>
  <c r="CC467" i="4"/>
  <c r="BW467" i="4"/>
  <c r="DY467" i="4"/>
  <c r="DG467" i="4"/>
  <c r="DM467" i="4"/>
  <c r="BI467" i="4"/>
  <c r="DS467" i="4"/>
  <c r="BQ467" i="4"/>
  <c r="CI467" i="4"/>
  <c r="DA467" i="4"/>
  <c r="BK467" i="4"/>
  <c r="DH466" i="4"/>
  <c r="DI466" i="4" s="1"/>
  <c r="DJ466" i="4" s="1"/>
  <c r="BX466" i="4"/>
  <c r="BY466" i="4" s="1"/>
  <c r="BZ466" i="4" s="1"/>
  <c r="DN466" i="4"/>
  <c r="DO466" i="4" s="1"/>
  <c r="DP466" i="4" s="1"/>
  <c r="CD466" i="4"/>
  <c r="CE466" i="4" s="1"/>
  <c r="CF466" i="4" s="1"/>
  <c r="CP466" i="4"/>
  <c r="CQ466" i="4" s="1"/>
  <c r="CR466" i="4" s="1"/>
  <c r="CV466" i="4"/>
  <c r="CW466" i="4" s="1"/>
  <c r="CX466" i="4" s="1"/>
  <c r="DB466" i="4"/>
  <c r="DC466" i="4" s="1"/>
  <c r="DD466" i="4" s="1"/>
  <c r="DT466" i="4"/>
  <c r="DU466" i="4" s="1"/>
  <c r="DV466" i="4" s="1"/>
  <c r="DZ466" i="4"/>
  <c r="EA466" i="4" s="1"/>
  <c r="EB466" i="4" s="1"/>
  <c r="BL466" i="4"/>
  <c r="CJ466" i="4"/>
  <c r="CK466" i="4" s="1"/>
  <c r="CL466" i="4" s="1"/>
  <c r="BR466" i="4"/>
  <c r="BS466" i="4" s="1"/>
  <c r="BT466" i="4" s="1"/>
  <c r="BE470" i="4"/>
  <c r="BM466" i="4" l="1"/>
  <c r="BN466" i="4" s="1"/>
  <c r="BG469" i="4"/>
  <c r="BH469" i="4"/>
  <c r="BF470" i="4"/>
  <c r="CP467" i="4"/>
  <c r="CQ467" i="4" s="1"/>
  <c r="CR467" i="4" s="1"/>
  <c r="DH467" i="4"/>
  <c r="DI467" i="4" s="1"/>
  <c r="DJ467" i="4" s="1"/>
  <c r="BR467" i="4"/>
  <c r="BS467" i="4" s="1"/>
  <c r="BT467" i="4" s="1"/>
  <c r="DT467" i="4"/>
  <c r="DU467" i="4" s="1"/>
  <c r="DV467" i="4" s="1"/>
  <c r="CJ467" i="4"/>
  <c r="CK467" i="4" s="1"/>
  <c r="CL467" i="4" s="1"/>
  <c r="BL467" i="4"/>
  <c r="CD467" i="4"/>
  <c r="CE467" i="4" s="1"/>
  <c r="CF467" i="4" s="1"/>
  <c r="CV467" i="4"/>
  <c r="CW467" i="4" s="1"/>
  <c r="CX467" i="4" s="1"/>
  <c r="DB467" i="4"/>
  <c r="DC467" i="4" s="1"/>
  <c r="DD467" i="4" s="1"/>
  <c r="DN467" i="4"/>
  <c r="DO467" i="4" s="1"/>
  <c r="DP467" i="4" s="1"/>
  <c r="BX467" i="4"/>
  <c r="BY467" i="4" s="1"/>
  <c r="BZ467" i="4" s="1"/>
  <c r="DZ467" i="4"/>
  <c r="EA467" i="4" s="1"/>
  <c r="EB467" i="4" s="1"/>
  <c r="BW468" i="4"/>
  <c r="CC468" i="4"/>
  <c r="BQ468" i="4"/>
  <c r="DS468" i="4"/>
  <c r="DY468" i="4"/>
  <c r="CU468" i="4"/>
  <c r="BK468" i="4"/>
  <c r="CO468" i="4"/>
  <c r="DA468" i="4"/>
  <c r="DG468" i="4"/>
  <c r="CI468" i="4"/>
  <c r="BI468" i="4"/>
  <c r="DM468" i="4"/>
  <c r="BE471" i="4"/>
  <c r="BM467" i="4" l="1"/>
  <c r="BG470" i="4"/>
  <c r="BH470" i="4"/>
  <c r="BF471" i="4"/>
  <c r="BE472" i="4"/>
  <c r="BL468" i="4"/>
  <c r="CV468" i="4"/>
  <c r="CW468" i="4" s="1"/>
  <c r="CX468" i="4" s="1"/>
  <c r="DZ468" i="4"/>
  <c r="EA468" i="4" s="1"/>
  <c r="EB468" i="4" s="1"/>
  <c r="CJ468" i="4"/>
  <c r="CK468" i="4" s="1"/>
  <c r="CL468" i="4" s="1"/>
  <c r="CD468" i="4"/>
  <c r="CE468" i="4" s="1"/>
  <c r="CF468" i="4" s="1"/>
  <c r="DH468" i="4"/>
  <c r="DI468" i="4" s="1"/>
  <c r="DJ468" i="4" s="1"/>
  <c r="CP468" i="4"/>
  <c r="CQ468" i="4" s="1"/>
  <c r="CR468" i="4" s="1"/>
  <c r="BR468" i="4"/>
  <c r="BS468" i="4" s="1"/>
  <c r="BT468" i="4" s="1"/>
  <c r="BX468" i="4"/>
  <c r="BY468" i="4" s="1"/>
  <c r="BZ468" i="4" s="1"/>
  <c r="DN468" i="4"/>
  <c r="DO468" i="4" s="1"/>
  <c r="DP468" i="4" s="1"/>
  <c r="DB468" i="4"/>
  <c r="DC468" i="4" s="1"/>
  <c r="DD468" i="4" s="1"/>
  <c r="DT468" i="4"/>
  <c r="DU468" i="4" s="1"/>
  <c r="DV468" i="4" s="1"/>
  <c r="BW469" i="4"/>
  <c r="CU469" i="4"/>
  <c r="BK469" i="4"/>
  <c r="CC469" i="4"/>
  <c r="CO469" i="4"/>
  <c r="BI469" i="4"/>
  <c r="DA469" i="4"/>
  <c r="CI469" i="4"/>
  <c r="DY469" i="4"/>
  <c r="DG469" i="4"/>
  <c r="DS469" i="4"/>
  <c r="BQ469" i="4"/>
  <c r="DM469" i="4"/>
  <c r="BN467" i="4" l="1"/>
  <c r="BM468" i="4"/>
  <c r="BN468" i="4" s="1"/>
  <c r="BG471" i="4"/>
  <c r="BH471" i="4"/>
  <c r="BF472" i="4"/>
  <c r="DB469" i="4"/>
  <c r="DC469" i="4" s="1"/>
  <c r="DD469" i="4" s="1"/>
  <c r="CP469" i="4"/>
  <c r="CQ469" i="4" s="1"/>
  <c r="CR469" i="4" s="1"/>
  <c r="BX469" i="4"/>
  <c r="BY469" i="4" s="1"/>
  <c r="BZ469" i="4" s="1"/>
  <c r="CJ469" i="4"/>
  <c r="CK469" i="4" s="1"/>
  <c r="CL469" i="4" s="1"/>
  <c r="BL469" i="4"/>
  <c r="DT469" i="4"/>
  <c r="DU469" i="4" s="1"/>
  <c r="DV469" i="4" s="1"/>
  <c r="CV469" i="4"/>
  <c r="CW469" i="4" s="1"/>
  <c r="CX469" i="4" s="1"/>
  <c r="BR469" i="4"/>
  <c r="BS469" i="4" s="1"/>
  <c r="BT469" i="4" s="1"/>
  <c r="DZ469" i="4"/>
  <c r="EA469" i="4" s="1"/>
  <c r="EB469" i="4" s="1"/>
  <c r="DN469" i="4"/>
  <c r="DO469" i="4" s="1"/>
  <c r="DP469" i="4" s="1"/>
  <c r="DH469" i="4"/>
  <c r="DI469" i="4" s="1"/>
  <c r="DJ469" i="4" s="1"/>
  <c r="CD469" i="4"/>
  <c r="CE469" i="4" s="1"/>
  <c r="CF469" i="4" s="1"/>
  <c r="BE473" i="4"/>
  <c r="CU470" i="4"/>
  <c r="CI470" i="4"/>
  <c r="DY470" i="4"/>
  <c r="DM470" i="4"/>
  <c r="BI470" i="4"/>
  <c r="DG470" i="4"/>
  <c r="CO470" i="4"/>
  <c r="BW470" i="4"/>
  <c r="DA470" i="4"/>
  <c r="CC470" i="4"/>
  <c r="BQ470" i="4"/>
  <c r="BK470" i="4"/>
  <c r="DS470" i="4"/>
  <c r="BM469" i="4" l="1"/>
  <c r="BG472" i="4"/>
  <c r="BH472" i="4"/>
  <c r="BF473" i="4"/>
  <c r="DT470" i="4"/>
  <c r="DU470" i="4" s="1"/>
  <c r="DV470" i="4" s="1"/>
  <c r="DH470" i="4"/>
  <c r="DI470" i="4" s="1"/>
  <c r="DJ470" i="4" s="1"/>
  <c r="DB470" i="4"/>
  <c r="DC470" i="4" s="1"/>
  <c r="DD470" i="4" s="1"/>
  <c r="BX470" i="4"/>
  <c r="BY470" i="4" s="1"/>
  <c r="BZ470" i="4" s="1"/>
  <c r="DN470" i="4"/>
  <c r="DO470" i="4" s="1"/>
  <c r="DP470" i="4" s="1"/>
  <c r="CD470" i="4"/>
  <c r="CE470" i="4" s="1"/>
  <c r="CF470" i="4" s="1"/>
  <c r="CP470" i="4"/>
  <c r="CQ470" i="4" s="1"/>
  <c r="CR470" i="4" s="1"/>
  <c r="BR470" i="4"/>
  <c r="BS470" i="4" s="1"/>
  <c r="BT470" i="4" s="1"/>
  <c r="DZ470" i="4"/>
  <c r="EA470" i="4" s="1"/>
  <c r="EB470" i="4" s="1"/>
  <c r="CJ470" i="4"/>
  <c r="CK470" i="4" s="1"/>
  <c r="CL470" i="4" s="1"/>
  <c r="BL470" i="4"/>
  <c r="CV470" i="4"/>
  <c r="CW470" i="4" s="1"/>
  <c r="CX470" i="4" s="1"/>
  <c r="BK471" i="4"/>
  <c r="BI471" i="4"/>
  <c r="DA471" i="4"/>
  <c r="CO471" i="4"/>
  <c r="BW471" i="4"/>
  <c r="CU471" i="4"/>
  <c r="CI471" i="4"/>
  <c r="DM471" i="4"/>
  <c r="CC471" i="4"/>
  <c r="DY471" i="4"/>
  <c r="DS471" i="4"/>
  <c r="DG471" i="4"/>
  <c r="BQ471" i="4"/>
  <c r="BE474" i="4"/>
  <c r="BN469" i="4" l="1"/>
  <c r="BM470" i="4"/>
  <c r="BH473" i="4"/>
  <c r="BG473" i="4"/>
  <c r="BF474" i="4"/>
  <c r="BN470" i="4"/>
  <c r="BE475" i="4"/>
  <c r="BW472" i="4"/>
  <c r="CO472" i="4"/>
  <c r="DA472" i="4"/>
  <c r="BK472" i="4"/>
  <c r="CU472" i="4"/>
  <c r="BI472" i="4"/>
  <c r="DM472" i="4"/>
  <c r="BQ472" i="4"/>
  <c r="DG472" i="4"/>
  <c r="CI472" i="4"/>
  <c r="DY472" i="4"/>
  <c r="DS472" i="4"/>
  <c r="CC472" i="4"/>
  <c r="CD471" i="4"/>
  <c r="CE471" i="4" s="1"/>
  <c r="CF471" i="4" s="1"/>
  <c r="CV471" i="4"/>
  <c r="CW471" i="4" s="1"/>
  <c r="CX471" i="4" s="1"/>
  <c r="BX471" i="4"/>
  <c r="BY471" i="4" s="1"/>
  <c r="BZ471" i="4" s="1"/>
  <c r="DH471" i="4"/>
  <c r="DI471" i="4" s="1"/>
  <c r="DJ471" i="4" s="1"/>
  <c r="BR471" i="4"/>
  <c r="BS471" i="4" s="1"/>
  <c r="BT471" i="4" s="1"/>
  <c r="DT471" i="4"/>
  <c r="DU471" i="4" s="1"/>
  <c r="DV471" i="4" s="1"/>
  <c r="BL471" i="4"/>
  <c r="CJ471" i="4"/>
  <c r="CK471" i="4" s="1"/>
  <c r="CL471" i="4" s="1"/>
  <c r="CP471" i="4"/>
  <c r="CQ471" i="4" s="1"/>
  <c r="CR471" i="4" s="1"/>
  <c r="DB471" i="4"/>
  <c r="DC471" i="4" s="1"/>
  <c r="DD471" i="4" s="1"/>
  <c r="DN471" i="4"/>
  <c r="DO471" i="4" s="1"/>
  <c r="DP471" i="4" s="1"/>
  <c r="DZ471" i="4"/>
  <c r="EA471" i="4" s="1"/>
  <c r="EB471" i="4" s="1"/>
  <c r="BM471" i="4" l="1"/>
  <c r="BN471" i="4" s="1"/>
  <c r="BG474" i="4"/>
  <c r="BH474" i="4"/>
  <c r="BF475" i="4"/>
  <c r="DT472" i="4"/>
  <c r="DU472" i="4" s="1"/>
  <c r="DV472" i="4" s="1"/>
  <c r="CJ472" i="4"/>
  <c r="CK472" i="4" s="1"/>
  <c r="CL472" i="4" s="1"/>
  <c r="CD472" i="4"/>
  <c r="CE472" i="4" s="1"/>
  <c r="CF472" i="4" s="1"/>
  <c r="DN472" i="4"/>
  <c r="DO472" i="4" s="1"/>
  <c r="DP472" i="4" s="1"/>
  <c r="BL472" i="4"/>
  <c r="BR472" i="4"/>
  <c r="BS472" i="4" s="1"/>
  <c r="BT472" i="4" s="1"/>
  <c r="DB472" i="4"/>
  <c r="DC472" i="4" s="1"/>
  <c r="DD472" i="4" s="1"/>
  <c r="DZ472" i="4"/>
  <c r="EA472" i="4" s="1"/>
  <c r="EB472" i="4" s="1"/>
  <c r="BX472" i="4"/>
  <c r="BY472" i="4" s="1"/>
  <c r="BZ472" i="4" s="1"/>
  <c r="CP472" i="4"/>
  <c r="CQ472" i="4" s="1"/>
  <c r="CR472" i="4" s="1"/>
  <c r="DH472" i="4"/>
  <c r="DI472" i="4" s="1"/>
  <c r="DJ472" i="4" s="1"/>
  <c r="CV472" i="4"/>
  <c r="CW472" i="4" s="1"/>
  <c r="CX472" i="4" s="1"/>
  <c r="BW473" i="4"/>
  <c r="CC473" i="4"/>
  <c r="DY473" i="4"/>
  <c r="CU473" i="4"/>
  <c r="DA473" i="4"/>
  <c r="BI473" i="4"/>
  <c r="DS473" i="4"/>
  <c r="DG473" i="4"/>
  <c r="BQ473" i="4"/>
  <c r="DM473" i="4"/>
  <c r="CI473" i="4"/>
  <c r="BK473" i="4"/>
  <c r="CO473" i="4"/>
  <c r="BE476" i="4"/>
  <c r="BM472" i="4" l="1"/>
  <c r="BG475" i="4"/>
  <c r="BH475" i="4"/>
  <c r="BF476" i="4"/>
  <c r="DN473" i="4"/>
  <c r="DO473" i="4" s="1"/>
  <c r="DP473" i="4" s="1"/>
  <c r="CD473" i="4"/>
  <c r="CE473" i="4" s="1"/>
  <c r="CF473" i="4" s="1"/>
  <c r="BL473" i="4"/>
  <c r="CJ473" i="4"/>
  <c r="CK473" i="4" s="1"/>
  <c r="CL473" i="4" s="1"/>
  <c r="BX473" i="4"/>
  <c r="BY473" i="4" s="1"/>
  <c r="BZ473" i="4" s="1"/>
  <c r="DZ473" i="4"/>
  <c r="EA473" i="4" s="1"/>
  <c r="EB473" i="4" s="1"/>
  <c r="DB473" i="4"/>
  <c r="DC473" i="4" s="1"/>
  <c r="DD473" i="4" s="1"/>
  <c r="BR473" i="4"/>
  <c r="BS473" i="4" s="1"/>
  <c r="BT473" i="4" s="1"/>
  <c r="DT473" i="4"/>
  <c r="DU473" i="4" s="1"/>
  <c r="DV473" i="4" s="1"/>
  <c r="CV473" i="4"/>
  <c r="CW473" i="4" s="1"/>
  <c r="CX473" i="4" s="1"/>
  <c r="DH473" i="4"/>
  <c r="DI473" i="4" s="1"/>
  <c r="DJ473" i="4" s="1"/>
  <c r="CP473" i="4"/>
  <c r="CQ473" i="4" s="1"/>
  <c r="CR473" i="4" s="1"/>
  <c r="DA474" i="4"/>
  <c r="CO474" i="4"/>
  <c r="DM474" i="4"/>
  <c r="DS474" i="4"/>
  <c r="CC474" i="4"/>
  <c r="DY474" i="4"/>
  <c r="DG474" i="4"/>
  <c r="BQ474" i="4"/>
  <c r="CI474" i="4"/>
  <c r="CU474" i="4"/>
  <c r="BI474" i="4"/>
  <c r="BW474" i="4"/>
  <c r="BK474" i="4"/>
  <c r="BE477" i="4"/>
  <c r="BN472" i="4" l="1"/>
  <c r="BM473" i="4"/>
  <c r="BN473" i="4" s="1"/>
  <c r="BG476" i="4"/>
  <c r="BH476" i="4"/>
  <c r="BF477" i="4"/>
  <c r="BH477" i="4" s="1"/>
  <c r="BE478" i="4"/>
  <c r="DH474" i="4"/>
  <c r="DI474" i="4" s="1"/>
  <c r="DJ474" i="4" s="1"/>
  <c r="DN474" i="4"/>
  <c r="DO474" i="4" s="1"/>
  <c r="DP474" i="4" s="1"/>
  <c r="CP474" i="4"/>
  <c r="CQ474" i="4" s="1"/>
  <c r="CR474" i="4" s="1"/>
  <c r="CD474" i="4"/>
  <c r="CE474" i="4" s="1"/>
  <c r="CF474" i="4" s="1"/>
  <c r="BL474" i="4"/>
  <c r="DZ474" i="4"/>
  <c r="EA474" i="4" s="1"/>
  <c r="EB474" i="4" s="1"/>
  <c r="BR474" i="4"/>
  <c r="BS474" i="4" s="1"/>
  <c r="BT474" i="4" s="1"/>
  <c r="BX474" i="4"/>
  <c r="BY474" i="4" s="1"/>
  <c r="BZ474" i="4" s="1"/>
  <c r="DB474" i="4"/>
  <c r="DC474" i="4" s="1"/>
  <c r="DD474" i="4" s="1"/>
  <c r="CJ474" i="4"/>
  <c r="CK474" i="4" s="1"/>
  <c r="CL474" i="4" s="1"/>
  <c r="CV474" i="4"/>
  <c r="CW474" i="4" s="1"/>
  <c r="CX474" i="4" s="1"/>
  <c r="DT474" i="4"/>
  <c r="DU474" i="4" s="1"/>
  <c r="DV474" i="4" s="1"/>
  <c r="DS475" i="4"/>
  <c r="CI475" i="4"/>
  <c r="CU475" i="4"/>
  <c r="BI475" i="4"/>
  <c r="BK475" i="4"/>
  <c r="BW475" i="4"/>
  <c r="DG475" i="4"/>
  <c r="DY475" i="4"/>
  <c r="DA475" i="4"/>
  <c r="CC475" i="4"/>
  <c r="CO475" i="4"/>
  <c r="BQ475" i="4"/>
  <c r="DM475" i="4"/>
  <c r="BM474" i="4" l="1"/>
  <c r="BG477" i="4"/>
  <c r="BF478" i="4"/>
  <c r="DM476" i="4"/>
  <c r="DG476" i="4"/>
  <c r="DY476" i="4"/>
  <c r="CO476" i="4"/>
  <c r="BW476" i="4"/>
  <c r="DA476" i="4"/>
  <c r="CI476" i="4"/>
  <c r="BQ476" i="4"/>
  <c r="CC476" i="4"/>
  <c r="CU476" i="4"/>
  <c r="BI476" i="4"/>
  <c r="BK476" i="4"/>
  <c r="DS476" i="4"/>
  <c r="BE479" i="4"/>
  <c r="BR475" i="4"/>
  <c r="BS475" i="4" s="1"/>
  <c r="BT475" i="4" s="1"/>
  <c r="DB475" i="4"/>
  <c r="DC475" i="4" s="1"/>
  <c r="DD475" i="4" s="1"/>
  <c r="DT475" i="4"/>
  <c r="DU475" i="4" s="1"/>
  <c r="DV475" i="4" s="1"/>
  <c r="BX475" i="4"/>
  <c r="BY475" i="4" s="1"/>
  <c r="BZ475" i="4" s="1"/>
  <c r="BL475" i="4"/>
  <c r="CD475" i="4"/>
  <c r="CE475" i="4" s="1"/>
  <c r="CF475" i="4" s="1"/>
  <c r="DN475" i="4"/>
  <c r="DO475" i="4" s="1"/>
  <c r="DP475" i="4" s="1"/>
  <c r="CV475" i="4"/>
  <c r="CW475" i="4" s="1"/>
  <c r="CX475" i="4" s="1"/>
  <c r="CP475" i="4"/>
  <c r="CQ475" i="4" s="1"/>
  <c r="CR475" i="4" s="1"/>
  <c r="CJ475" i="4"/>
  <c r="CK475" i="4" s="1"/>
  <c r="CL475" i="4" s="1"/>
  <c r="DZ475" i="4"/>
  <c r="EA475" i="4" s="1"/>
  <c r="EB475" i="4" s="1"/>
  <c r="DH475" i="4"/>
  <c r="DI475" i="4" s="1"/>
  <c r="DJ475" i="4" s="1"/>
  <c r="BN474" i="4" l="1"/>
  <c r="BM475" i="4"/>
  <c r="BN475" i="4" s="1"/>
  <c r="BG478" i="4"/>
  <c r="BH478" i="4"/>
  <c r="BF479" i="4"/>
  <c r="CV476" i="4"/>
  <c r="CW476" i="4" s="1"/>
  <c r="CX476" i="4" s="1"/>
  <c r="DH476" i="4"/>
  <c r="DI476" i="4" s="1"/>
  <c r="DJ476" i="4" s="1"/>
  <c r="DN476" i="4"/>
  <c r="DO476" i="4" s="1"/>
  <c r="DP476" i="4" s="1"/>
  <c r="BX476" i="4"/>
  <c r="BY476" i="4" s="1"/>
  <c r="BZ476" i="4" s="1"/>
  <c r="BL476" i="4"/>
  <c r="BR476" i="4"/>
  <c r="BS476" i="4" s="1"/>
  <c r="BT476" i="4" s="1"/>
  <c r="CD476" i="4"/>
  <c r="CE476" i="4" s="1"/>
  <c r="CF476" i="4" s="1"/>
  <c r="CP476" i="4"/>
  <c r="CQ476" i="4" s="1"/>
  <c r="CR476" i="4" s="1"/>
  <c r="CJ476" i="4"/>
  <c r="CK476" i="4" s="1"/>
  <c r="CL476" i="4" s="1"/>
  <c r="DT476" i="4"/>
  <c r="DU476" i="4" s="1"/>
  <c r="DV476" i="4" s="1"/>
  <c r="DZ476" i="4"/>
  <c r="EA476" i="4" s="1"/>
  <c r="EB476" i="4" s="1"/>
  <c r="DB476" i="4"/>
  <c r="DC476" i="4" s="1"/>
  <c r="DD476" i="4" s="1"/>
  <c r="DA477" i="4"/>
  <c r="CC477" i="4"/>
  <c r="BQ477" i="4"/>
  <c r="BI477" i="4"/>
  <c r="DM477" i="4"/>
  <c r="CO477" i="4"/>
  <c r="DS477" i="4"/>
  <c r="DY477" i="4"/>
  <c r="CU477" i="4"/>
  <c r="DG477" i="4"/>
  <c r="BW477" i="4"/>
  <c r="BK477" i="4"/>
  <c r="CI477" i="4"/>
  <c r="BE480" i="4"/>
  <c r="BM476" i="4" l="1"/>
  <c r="BN476" i="4" s="1"/>
  <c r="BG479" i="4"/>
  <c r="BH479" i="4"/>
  <c r="BF480" i="4"/>
  <c r="BH480" i="4" s="1"/>
  <c r="DG478" i="4"/>
  <c r="CU478" i="4"/>
  <c r="CI478" i="4"/>
  <c r="DS478" i="4"/>
  <c r="DM478" i="4"/>
  <c r="BK478" i="4"/>
  <c r="BW478" i="4"/>
  <c r="BI478" i="4"/>
  <c r="DA478" i="4"/>
  <c r="DY478" i="4"/>
  <c r="BQ478" i="4"/>
  <c r="CO478" i="4"/>
  <c r="CC478" i="4"/>
  <c r="BE481" i="4"/>
  <c r="DB477" i="4"/>
  <c r="DC477" i="4" s="1"/>
  <c r="DD477" i="4" s="1"/>
  <c r="BL477" i="4"/>
  <c r="DZ477" i="4"/>
  <c r="EA477" i="4" s="1"/>
  <c r="EB477" i="4" s="1"/>
  <c r="DN477" i="4"/>
  <c r="DO477" i="4" s="1"/>
  <c r="DP477" i="4" s="1"/>
  <c r="DH477" i="4"/>
  <c r="DI477" i="4" s="1"/>
  <c r="DJ477" i="4" s="1"/>
  <c r="CP477" i="4"/>
  <c r="CQ477" i="4" s="1"/>
  <c r="CR477" i="4" s="1"/>
  <c r="CD477" i="4"/>
  <c r="CE477" i="4" s="1"/>
  <c r="CF477" i="4" s="1"/>
  <c r="CV477" i="4"/>
  <c r="CW477" i="4" s="1"/>
  <c r="CX477" i="4" s="1"/>
  <c r="BX477" i="4"/>
  <c r="BY477" i="4" s="1"/>
  <c r="BZ477" i="4" s="1"/>
  <c r="CJ477" i="4"/>
  <c r="CK477" i="4" s="1"/>
  <c r="CL477" i="4" s="1"/>
  <c r="DT477" i="4"/>
  <c r="DU477" i="4" s="1"/>
  <c r="DV477" i="4" s="1"/>
  <c r="BR477" i="4"/>
  <c r="BS477" i="4" s="1"/>
  <c r="BT477" i="4" s="1"/>
  <c r="BM477" i="4" l="1"/>
  <c r="BN477" i="4" s="1"/>
  <c r="BG480" i="4"/>
  <c r="BF481" i="4"/>
  <c r="BR478" i="4"/>
  <c r="BS478" i="4" s="1"/>
  <c r="BT478" i="4" s="1"/>
  <c r="BX478" i="4"/>
  <c r="BY478" i="4" s="1"/>
  <c r="BZ478" i="4" s="1"/>
  <c r="DN478" i="4"/>
  <c r="DO478" i="4" s="1"/>
  <c r="DP478" i="4" s="1"/>
  <c r="DH478" i="4"/>
  <c r="DI478" i="4" s="1"/>
  <c r="DJ478" i="4" s="1"/>
  <c r="DT478" i="4"/>
  <c r="DU478" i="4" s="1"/>
  <c r="DV478" i="4" s="1"/>
  <c r="CD478" i="4"/>
  <c r="CE478" i="4" s="1"/>
  <c r="CF478" i="4" s="1"/>
  <c r="CP478" i="4"/>
  <c r="CQ478" i="4" s="1"/>
  <c r="CR478" i="4" s="1"/>
  <c r="BL478" i="4"/>
  <c r="DZ478" i="4"/>
  <c r="EA478" i="4" s="1"/>
  <c r="EB478" i="4" s="1"/>
  <c r="DB478" i="4"/>
  <c r="DC478" i="4" s="1"/>
  <c r="DD478" i="4" s="1"/>
  <c r="CV478" i="4"/>
  <c r="CW478" i="4" s="1"/>
  <c r="CX478" i="4" s="1"/>
  <c r="CJ478" i="4"/>
  <c r="CK478" i="4" s="1"/>
  <c r="CL478" i="4" s="1"/>
  <c r="BQ479" i="4"/>
  <c r="BW479" i="4"/>
  <c r="BK479" i="4"/>
  <c r="DA479" i="4"/>
  <c r="DG479" i="4"/>
  <c r="DY479" i="4"/>
  <c r="CO479" i="4"/>
  <c r="DS479" i="4"/>
  <c r="CI479" i="4"/>
  <c r="BI479" i="4"/>
  <c r="CU479" i="4"/>
  <c r="CC479" i="4"/>
  <c r="DM479" i="4"/>
  <c r="BE482" i="4"/>
  <c r="BM478" i="4" l="1"/>
  <c r="BN478" i="4" s="1"/>
  <c r="BH481" i="4"/>
  <c r="BG481" i="4"/>
  <c r="BF482" i="4"/>
  <c r="DN479" i="4"/>
  <c r="DO479" i="4" s="1"/>
  <c r="DP479" i="4" s="1"/>
  <c r="BR479" i="4"/>
  <c r="BS479" i="4" s="1"/>
  <c r="BT479" i="4" s="1"/>
  <c r="CV479" i="4"/>
  <c r="CW479" i="4" s="1"/>
  <c r="CX479" i="4" s="1"/>
  <c r="DB479" i="4"/>
  <c r="DC479" i="4" s="1"/>
  <c r="DD479" i="4" s="1"/>
  <c r="CD479" i="4"/>
  <c r="CE479" i="4" s="1"/>
  <c r="CF479" i="4" s="1"/>
  <c r="BX479" i="4"/>
  <c r="BY479" i="4" s="1"/>
  <c r="BZ479" i="4" s="1"/>
  <c r="DZ479" i="4"/>
  <c r="EA479" i="4" s="1"/>
  <c r="EB479" i="4" s="1"/>
  <c r="CJ479" i="4"/>
  <c r="CK479" i="4" s="1"/>
  <c r="CL479" i="4" s="1"/>
  <c r="DT479" i="4"/>
  <c r="DU479" i="4" s="1"/>
  <c r="DV479" i="4" s="1"/>
  <c r="BL479" i="4"/>
  <c r="DH479" i="4"/>
  <c r="DI479" i="4" s="1"/>
  <c r="DJ479" i="4" s="1"/>
  <c r="CP479" i="4"/>
  <c r="CQ479" i="4" s="1"/>
  <c r="CR479" i="4" s="1"/>
  <c r="BE483" i="4"/>
  <c r="CU480" i="4"/>
  <c r="DY480" i="4"/>
  <c r="BK480" i="4"/>
  <c r="CI480" i="4"/>
  <c r="CO480" i="4"/>
  <c r="CC480" i="4"/>
  <c r="BQ480" i="4"/>
  <c r="BI480" i="4"/>
  <c r="DM480" i="4"/>
  <c r="DA480" i="4"/>
  <c r="DS480" i="4"/>
  <c r="BW480" i="4"/>
  <c r="DG480" i="4"/>
  <c r="BM479" i="4" l="1"/>
  <c r="BN479" i="4" s="1"/>
  <c r="BG482" i="4"/>
  <c r="BH482" i="4"/>
  <c r="BF483" i="4"/>
  <c r="BE484" i="4"/>
  <c r="DH480" i="4"/>
  <c r="DI480" i="4" s="1"/>
  <c r="DJ480" i="4" s="1"/>
  <c r="BR480" i="4"/>
  <c r="BS480" i="4" s="1"/>
  <c r="BT480" i="4" s="1"/>
  <c r="BL480" i="4"/>
  <c r="CP480" i="4"/>
  <c r="CQ480" i="4" s="1"/>
  <c r="CR480" i="4" s="1"/>
  <c r="DN480" i="4"/>
  <c r="DO480" i="4" s="1"/>
  <c r="DP480" i="4" s="1"/>
  <c r="BX480" i="4"/>
  <c r="BY480" i="4" s="1"/>
  <c r="BZ480" i="4" s="1"/>
  <c r="CD480" i="4"/>
  <c r="CE480" i="4" s="1"/>
  <c r="CF480" i="4" s="1"/>
  <c r="DB480" i="4"/>
  <c r="DC480" i="4" s="1"/>
  <c r="DD480" i="4" s="1"/>
  <c r="CJ480" i="4"/>
  <c r="CK480" i="4" s="1"/>
  <c r="CL480" i="4" s="1"/>
  <c r="DZ480" i="4"/>
  <c r="EA480" i="4" s="1"/>
  <c r="EB480" i="4" s="1"/>
  <c r="CV480" i="4"/>
  <c r="CW480" i="4" s="1"/>
  <c r="CX480" i="4" s="1"/>
  <c r="DT480" i="4"/>
  <c r="DU480" i="4" s="1"/>
  <c r="DV480" i="4" s="1"/>
  <c r="BK481" i="4"/>
  <c r="DY481" i="4"/>
  <c r="BI481" i="4"/>
  <c r="DM481" i="4"/>
  <c r="BQ481" i="4"/>
  <c r="CI481" i="4"/>
  <c r="DA481" i="4"/>
  <c r="CC481" i="4"/>
  <c r="DS481" i="4"/>
  <c r="CU481" i="4"/>
  <c r="DG481" i="4"/>
  <c r="BW481" i="4"/>
  <c r="CO481" i="4"/>
  <c r="BM480" i="4" l="1"/>
  <c r="BG483" i="4"/>
  <c r="BH483" i="4"/>
  <c r="BF484" i="4"/>
  <c r="BH484" i="4" s="1"/>
  <c r="CV481" i="4"/>
  <c r="CW481" i="4" s="1"/>
  <c r="CX481" i="4" s="1"/>
  <c r="CP481" i="4"/>
  <c r="CQ481" i="4" s="1"/>
  <c r="CR481" i="4" s="1"/>
  <c r="DN481" i="4"/>
  <c r="DO481" i="4" s="1"/>
  <c r="DP481" i="4" s="1"/>
  <c r="CJ481" i="4"/>
  <c r="CK481" i="4" s="1"/>
  <c r="CL481" i="4" s="1"/>
  <c r="CD481" i="4"/>
  <c r="CE481" i="4" s="1"/>
  <c r="CF481" i="4" s="1"/>
  <c r="DH481" i="4"/>
  <c r="DI481" i="4" s="1"/>
  <c r="DJ481" i="4" s="1"/>
  <c r="DT481" i="4"/>
  <c r="DU481" i="4" s="1"/>
  <c r="DV481" i="4" s="1"/>
  <c r="BX481" i="4"/>
  <c r="BY481" i="4" s="1"/>
  <c r="BZ481" i="4" s="1"/>
  <c r="BR481" i="4"/>
  <c r="BS481" i="4" s="1"/>
  <c r="BT481" i="4" s="1"/>
  <c r="DB481" i="4"/>
  <c r="DC481" i="4" s="1"/>
  <c r="DD481" i="4" s="1"/>
  <c r="BL481" i="4"/>
  <c r="DZ481" i="4"/>
  <c r="EA481" i="4" s="1"/>
  <c r="EB481" i="4" s="1"/>
  <c r="DM482" i="4"/>
  <c r="BK482" i="4"/>
  <c r="DY482" i="4"/>
  <c r="CC482" i="4"/>
  <c r="BW482" i="4"/>
  <c r="CU482" i="4"/>
  <c r="BQ482" i="4"/>
  <c r="CO482" i="4"/>
  <c r="BI482" i="4"/>
  <c r="CI482" i="4"/>
  <c r="DG482" i="4"/>
  <c r="DA482" i="4"/>
  <c r="DS482" i="4"/>
  <c r="BE485" i="4"/>
  <c r="BN480" i="4" l="1"/>
  <c r="BM481" i="4"/>
  <c r="BG484" i="4"/>
  <c r="BF485" i="4"/>
  <c r="CV482" i="4"/>
  <c r="CW482" i="4" s="1"/>
  <c r="CP482" i="4"/>
  <c r="CQ482" i="4" s="1"/>
  <c r="DN482" i="4"/>
  <c r="DO482" i="4" s="1"/>
  <c r="DZ482" i="4"/>
  <c r="EA482" i="4" s="1"/>
  <c r="BL482" i="4"/>
  <c r="DH482" i="4"/>
  <c r="DI482" i="4" s="1"/>
  <c r="BX482" i="4"/>
  <c r="BY482" i="4" s="1"/>
  <c r="DB482" i="4"/>
  <c r="DC482" i="4" s="1"/>
  <c r="DT482" i="4"/>
  <c r="DU482" i="4" s="1"/>
  <c r="BR482" i="4"/>
  <c r="BS482" i="4" s="1"/>
  <c r="CD482" i="4"/>
  <c r="CE482" i="4" s="1"/>
  <c r="CJ482" i="4"/>
  <c r="CK482" i="4" s="1"/>
  <c r="BE486" i="4"/>
  <c r="CI483" i="4"/>
  <c r="CU483" i="4"/>
  <c r="BK483" i="4"/>
  <c r="DM483" i="4"/>
  <c r="DA483" i="4"/>
  <c r="CC483" i="4"/>
  <c r="CO483" i="4"/>
  <c r="DS483" i="4"/>
  <c r="BQ483" i="4"/>
  <c r="BW483" i="4"/>
  <c r="DG483" i="4"/>
  <c r="DY483" i="4"/>
  <c r="BI483" i="4"/>
  <c r="BN481" i="4" l="1"/>
  <c r="BM482" i="4"/>
  <c r="BG485" i="4"/>
  <c r="BH485" i="4"/>
  <c r="BF486" i="4"/>
  <c r="BG486" i="4" s="1"/>
  <c r="EB482" i="4"/>
  <c r="DD482" i="4"/>
  <c r="BN482" i="4"/>
  <c r="CX482" i="4"/>
  <c r="CF482" i="4"/>
  <c r="BK484" i="4"/>
  <c r="BQ484" i="4"/>
  <c r="DS484" i="4"/>
  <c r="CU484" i="4"/>
  <c r="CI484" i="4"/>
  <c r="CO484" i="4"/>
  <c r="CC484" i="4"/>
  <c r="BW484" i="4"/>
  <c r="DA484" i="4"/>
  <c r="DG484" i="4"/>
  <c r="DY484" i="4"/>
  <c r="DM484" i="4"/>
  <c r="BI484" i="4"/>
  <c r="DH483" i="4"/>
  <c r="DI483" i="4" s="1"/>
  <c r="DJ483" i="4" s="1"/>
  <c r="DJ482" i="4" s="1"/>
  <c r="CV483" i="4"/>
  <c r="CW483" i="4" s="1"/>
  <c r="CX483" i="4" s="1"/>
  <c r="BX483" i="4"/>
  <c r="BY483" i="4" s="1"/>
  <c r="BZ483" i="4" s="1"/>
  <c r="BZ482" i="4" s="1"/>
  <c r="CD483" i="4"/>
  <c r="CE483" i="4" s="1"/>
  <c r="CF483" i="4" s="1"/>
  <c r="DN483" i="4"/>
  <c r="DO483" i="4" s="1"/>
  <c r="DP483" i="4" s="1"/>
  <c r="DP482" i="4" s="1"/>
  <c r="CP483" i="4"/>
  <c r="CQ483" i="4" s="1"/>
  <c r="CR483" i="4" s="1"/>
  <c r="CR482" i="4" s="1"/>
  <c r="DT483" i="4"/>
  <c r="DU483" i="4" s="1"/>
  <c r="DV483" i="4" s="1"/>
  <c r="DV482" i="4" s="1"/>
  <c r="CJ483" i="4"/>
  <c r="CK483" i="4" s="1"/>
  <c r="CL483" i="4" s="1"/>
  <c r="CL482" i="4" s="1"/>
  <c r="BR483" i="4"/>
  <c r="BS483" i="4" s="1"/>
  <c r="BT483" i="4" s="1"/>
  <c r="BT482" i="4" s="1"/>
  <c r="DZ483" i="4"/>
  <c r="EA483" i="4" s="1"/>
  <c r="EB483" i="4" s="1"/>
  <c r="DB483" i="4"/>
  <c r="DC483" i="4" s="1"/>
  <c r="DD483" i="4" s="1"/>
  <c r="BL483" i="4"/>
  <c r="BE487" i="4"/>
  <c r="BM483" i="4" l="1"/>
  <c r="BN483" i="4" s="1"/>
  <c r="BH486" i="4"/>
  <c r="BF487" i="4"/>
  <c r="BE488" i="4"/>
  <c r="CI485" i="4"/>
  <c r="BK485" i="4"/>
  <c r="DG485" i="4"/>
  <c r="DM485" i="4"/>
  <c r="CO485" i="4"/>
  <c r="DA485" i="4"/>
  <c r="DY485" i="4"/>
  <c r="BI485" i="4"/>
  <c r="DS485" i="4"/>
  <c r="CC485" i="4"/>
  <c r="BQ485" i="4"/>
  <c r="BW485" i="4"/>
  <c r="CU485" i="4"/>
  <c r="CD484" i="4"/>
  <c r="CE484" i="4" s="1"/>
  <c r="CF484" i="4" s="1"/>
  <c r="BR484" i="4"/>
  <c r="BS484" i="4" s="1"/>
  <c r="BT484" i="4" s="1"/>
  <c r="CJ484" i="4"/>
  <c r="CK484" i="4" s="1"/>
  <c r="CL484" i="4" s="1"/>
  <c r="DN484" i="4"/>
  <c r="DO484" i="4" s="1"/>
  <c r="DP484" i="4" s="1"/>
  <c r="DH484" i="4"/>
  <c r="DI484" i="4" s="1"/>
  <c r="DJ484" i="4" s="1"/>
  <c r="DB484" i="4"/>
  <c r="DC484" i="4" s="1"/>
  <c r="DD484" i="4" s="1"/>
  <c r="CV484" i="4"/>
  <c r="CW484" i="4" s="1"/>
  <c r="CX484" i="4" s="1"/>
  <c r="CP484" i="4"/>
  <c r="CQ484" i="4" s="1"/>
  <c r="CR484" i="4" s="1"/>
  <c r="BL484" i="4"/>
  <c r="DZ484" i="4"/>
  <c r="EA484" i="4" s="1"/>
  <c r="EB484" i="4" s="1"/>
  <c r="DT484" i="4"/>
  <c r="DU484" i="4" s="1"/>
  <c r="DV484" i="4" s="1"/>
  <c r="BX484" i="4"/>
  <c r="BY484" i="4" s="1"/>
  <c r="BZ484" i="4" s="1"/>
  <c r="BM484" i="4" l="1"/>
  <c r="BN484" i="4" s="1"/>
  <c r="BG487" i="4"/>
  <c r="BH487" i="4"/>
  <c r="BF488" i="4"/>
  <c r="CJ485" i="4"/>
  <c r="CK485" i="4" s="1"/>
  <c r="CL485" i="4" s="1"/>
  <c r="DB485" i="4"/>
  <c r="DC485" i="4" s="1"/>
  <c r="DD485" i="4" s="1"/>
  <c r="DH485" i="4"/>
  <c r="DI485" i="4" s="1"/>
  <c r="DJ485" i="4" s="1"/>
  <c r="BX485" i="4"/>
  <c r="BY485" i="4" s="1"/>
  <c r="BZ485" i="4" s="1"/>
  <c r="DT485" i="4"/>
  <c r="DU485" i="4" s="1"/>
  <c r="DV485" i="4" s="1"/>
  <c r="CP485" i="4"/>
  <c r="CQ485" i="4" s="1"/>
  <c r="CR485" i="4" s="1"/>
  <c r="BR485" i="4"/>
  <c r="BS485" i="4" s="1"/>
  <c r="BT485" i="4" s="1"/>
  <c r="CD485" i="4"/>
  <c r="CE485" i="4" s="1"/>
  <c r="CF485" i="4" s="1"/>
  <c r="CV485" i="4"/>
  <c r="CW485" i="4" s="1"/>
  <c r="CX485" i="4" s="1"/>
  <c r="BL485" i="4"/>
  <c r="DZ485" i="4"/>
  <c r="EA485" i="4" s="1"/>
  <c r="EB485" i="4" s="1"/>
  <c r="DN485" i="4"/>
  <c r="DO485" i="4" s="1"/>
  <c r="DP485" i="4" s="1"/>
  <c r="DY486" i="4"/>
  <c r="CO486" i="4"/>
  <c r="BQ486" i="4"/>
  <c r="DS486" i="4"/>
  <c r="DM486" i="4"/>
  <c r="CU486" i="4"/>
  <c r="DA486" i="4"/>
  <c r="BI486" i="4"/>
  <c r="BW486" i="4"/>
  <c r="CC486" i="4"/>
  <c r="DG486" i="4"/>
  <c r="CI486" i="4"/>
  <c r="BK486" i="4"/>
  <c r="BE489" i="4"/>
  <c r="BM485" i="4" l="1"/>
  <c r="BG488" i="4"/>
  <c r="BH488" i="4"/>
  <c r="BF489" i="4"/>
  <c r="DN486" i="4"/>
  <c r="DO486" i="4" s="1"/>
  <c r="DP486" i="4" s="1"/>
  <c r="BR486" i="4"/>
  <c r="BS486" i="4" s="1"/>
  <c r="BT486" i="4" s="1"/>
  <c r="CJ486" i="4"/>
  <c r="CK486" i="4" s="1"/>
  <c r="CL486" i="4" s="1"/>
  <c r="CD486" i="4"/>
  <c r="CE486" i="4" s="1"/>
  <c r="CF486" i="4" s="1"/>
  <c r="DZ486" i="4"/>
  <c r="EA486" i="4" s="1"/>
  <c r="EB486" i="4" s="1"/>
  <c r="CP486" i="4"/>
  <c r="CQ486" i="4" s="1"/>
  <c r="CR486" i="4" s="1"/>
  <c r="BX486" i="4"/>
  <c r="BY486" i="4" s="1"/>
  <c r="BZ486" i="4" s="1"/>
  <c r="DB486" i="4"/>
  <c r="DC486" i="4" s="1"/>
  <c r="DD486" i="4" s="1"/>
  <c r="BL486" i="4"/>
  <c r="DH486" i="4"/>
  <c r="DI486" i="4" s="1"/>
  <c r="DJ486" i="4" s="1"/>
  <c r="CV486" i="4"/>
  <c r="CW486" i="4" s="1"/>
  <c r="CX486" i="4" s="1"/>
  <c r="DT486" i="4"/>
  <c r="DU486" i="4" s="1"/>
  <c r="DV486" i="4" s="1"/>
  <c r="BE490" i="4"/>
  <c r="DA487" i="4"/>
  <c r="CO487" i="4"/>
  <c r="BK487" i="4"/>
  <c r="CC487" i="4"/>
  <c r="DY487" i="4"/>
  <c r="BQ487" i="4"/>
  <c r="DS487" i="4"/>
  <c r="CI487" i="4"/>
  <c r="CU487" i="4"/>
  <c r="BI487" i="4"/>
  <c r="DM487" i="4"/>
  <c r="BW487" i="4"/>
  <c r="DG487" i="4"/>
  <c r="BN485" i="4" l="1"/>
  <c r="BM486" i="4"/>
  <c r="BG489" i="4"/>
  <c r="BH489" i="4"/>
  <c r="BF490" i="4"/>
  <c r="CD487" i="4"/>
  <c r="CE487" i="4" s="1"/>
  <c r="CF487" i="4" s="1"/>
  <c r="DN487" i="4"/>
  <c r="DO487" i="4" s="1"/>
  <c r="DP487" i="4" s="1"/>
  <c r="BX487" i="4"/>
  <c r="BY487" i="4" s="1"/>
  <c r="BZ487" i="4" s="1"/>
  <c r="CV487" i="4"/>
  <c r="CW487" i="4" s="1"/>
  <c r="CX487" i="4" s="1"/>
  <c r="BL487" i="4"/>
  <c r="DZ487" i="4"/>
  <c r="EA487" i="4" s="1"/>
  <c r="EB487" i="4" s="1"/>
  <c r="DB487" i="4"/>
  <c r="DC487" i="4" s="1"/>
  <c r="DD487" i="4" s="1"/>
  <c r="DH487" i="4"/>
  <c r="DI487" i="4" s="1"/>
  <c r="DJ487" i="4" s="1"/>
  <c r="DT487" i="4"/>
  <c r="DU487" i="4" s="1"/>
  <c r="DV487" i="4" s="1"/>
  <c r="CJ487" i="4"/>
  <c r="CK487" i="4" s="1"/>
  <c r="CL487" i="4" s="1"/>
  <c r="BR487" i="4"/>
  <c r="BS487" i="4" s="1"/>
  <c r="BT487" i="4" s="1"/>
  <c r="CP487" i="4"/>
  <c r="CQ487" i="4" s="1"/>
  <c r="CR487" i="4" s="1"/>
  <c r="CU488" i="4"/>
  <c r="BI488" i="4"/>
  <c r="BQ488" i="4"/>
  <c r="BK488" i="4"/>
  <c r="DG488" i="4"/>
  <c r="DM488" i="4"/>
  <c r="DS488" i="4"/>
  <c r="BW488" i="4"/>
  <c r="CO488" i="4"/>
  <c r="CI488" i="4"/>
  <c r="DY488" i="4"/>
  <c r="CC488" i="4"/>
  <c r="DA488" i="4"/>
  <c r="BE491" i="4"/>
  <c r="BN486" i="4" l="1"/>
  <c r="BM487" i="4"/>
  <c r="BG490" i="4"/>
  <c r="BH490" i="4"/>
  <c r="BF491" i="4"/>
  <c r="BN487" i="4"/>
  <c r="BE492" i="4"/>
  <c r="CJ488" i="4"/>
  <c r="CK488" i="4" s="1"/>
  <c r="CL488" i="4" s="1"/>
  <c r="DN488" i="4"/>
  <c r="DO488" i="4" s="1"/>
  <c r="DP488" i="4" s="1"/>
  <c r="DH488" i="4"/>
  <c r="DI488" i="4" s="1"/>
  <c r="DJ488" i="4" s="1"/>
  <c r="CD488" i="4"/>
  <c r="CE488" i="4" s="1"/>
  <c r="CF488" i="4" s="1"/>
  <c r="BR488" i="4"/>
  <c r="BS488" i="4" s="1"/>
  <c r="BT488" i="4" s="1"/>
  <c r="DT488" i="4"/>
  <c r="DU488" i="4" s="1"/>
  <c r="DV488" i="4" s="1"/>
  <c r="BX488" i="4"/>
  <c r="BY488" i="4" s="1"/>
  <c r="BZ488" i="4" s="1"/>
  <c r="DB488" i="4"/>
  <c r="DC488" i="4" s="1"/>
  <c r="DD488" i="4" s="1"/>
  <c r="CP488" i="4"/>
  <c r="CQ488" i="4" s="1"/>
  <c r="CR488" i="4" s="1"/>
  <c r="CV488" i="4"/>
  <c r="CW488" i="4" s="1"/>
  <c r="CX488" i="4" s="1"/>
  <c r="DZ488" i="4"/>
  <c r="EA488" i="4" s="1"/>
  <c r="EB488" i="4" s="1"/>
  <c r="BL488" i="4"/>
  <c r="BI489" i="4"/>
  <c r="CI489" i="4"/>
  <c r="CO489" i="4"/>
  <c r="DG489" i="4"/>
  <c r="DM489" i="4"/>
  <c r="DA489" i="4"/>
  <c r="BK489" i="4"/>
  <c r="BW489" i="4"/>
  <c r="CC489" i="4"/>
  <c r="DY489" i="4"/>
  <c r="DS489" i="4"/>
  <c r="BQ489" i="4"/>
  <c r="CU489" i="4"/>
  <c r="BM488" i="4" l="1"/>
  <c r="BN488" i="4" s="1"/>
  <c r="BG491" i="4"/>
  <c r="BH491" i="4"/>
  <c r="BF492" i="4"/>
  <c r="CJ489" i="4"/>
  <c r="CK489" i="4" s="1"/>
  <c r="CL489" i="4" s="1"/>
  <c r="BX489" i="4"/>
  <c r="BY489" i="4" s="1"/>
  <c r="BZ489" i="4" s="1"/>
  <c r="BL489" i="4"/>
  <c r="DH489" i="4"/>
  <c r="DI489" i="4" s="1"/>
  <c r="DJ489" i="4" s="1"/>
  <c r="CD489" i="4"/>
  <c r="CE489" i="4" s="1"/>
  <c r="CF489" i="4" s="1"/>
  <c r="DT489" i="4"/>
  <c r="DU489" i="4" s="1"/>
  <c r="DV489" i="4" s="1"/>
  <c r="DN489" i="4"/>
  <c r="DO489" i="4" s="1"/>
  <c r="DP489" i="4" s="1"/>
  <c r="DB489" i="4"/>
  <c r="DC489" i="4" s="1"/>
  <c r="DD489" i="4" s="1"/>
  <c r="BR489" i="4"/>
  <c r="BS489" i="4" s="1"/>
  <c r="BT489" i="4" s="1"/>
  <c r="CP489" i="4"/>
  <c r="CQ489" i="4" s="1"/>
  <c r="CR489" i="4" s="1"/>
  <c r="DZ489" i="4"/>
  <c r="EA489" i="4" s="1"/>
  <c r="EB489" i="4" s="1"/>
  <c r="CV489" i="4"/>
  <c r="CW489" i="4" s="1"/>
  <c r="CX489" i="4" s="1"/>
  <c r="CI490" i="4"/>
  <c r="DS490" i="4"/>
  <c r="DA490" i="4"/>
  <c r="CU490" i="4"/>
  <c r="BW490" i="4"/>
  <c r="DM490" i="4"/>
  <c r="BI490" i="4"/>
  <c r="BQ490" i="4"/>
  <c r="DG490" i="4"/>
  <c r="DY490" i="4"/>
  <c r="CC490" i="4"/>
  <c r="CO490" i="4"/>
  <c r="BK490" i="4"/>
  <c r="BE493" i="4"/>
  <c r="BM489" i="4" l="1"/>
  <c r="BN489" i="4" s="1"/>
  <c r="BH492" i="4"/>
  <c r="BG492" i="4"/>
  <c r="BF493" i="4"/>
  <c r="BH493" i="4" s="1"/>
  <c r="DB490" i="4"/>
  <c r="DC490" i="4" s="1"/>
  <c r="DD490" i="4" s="1"/>
  <c r="CD490" i="4"/>
  <c r="CE490" i="4" s="1"/>
  <c r="CF490" i="4" s="1"/>
  <c r="DZ490" i="4"/>
  <c r="EA490" i="4" s="1"/>
  <c r="EB490" i="4" s="1"/>
  <c r="BX490" i="4"/>
  <c r="BY490" i="4" s="1"/>
  <c r="BZ490" i="4" s="1"/>
  <c r="CP490" i="4"/>
  <c r="CQ490" i="4" s="1"/>
  <c r="CR490" i="4" s="1"/>
  <c r="BL490" i="4"/>
  <c r="BR490" i="4"/>
  <c r="BS490" i="4" s="1"/>
  <c r="BT490" i="4" s="1"/>
  <c r="CJ490" i="4"/>
  <c r="CK490" i="4" s="1"/>
  <c r="CL490" i="4" s="1"/>
  <c r="CV490" i="4"/>
  <c r="CW490" i="4" s="1"/>
  <c r="CX490" i="4" s="1"/>
  <c r="DT490" i="4"/>
  <c r="DU490" i="4" s="1"/>
  <c r="DV490" i="4" s="1"/>
  <c r="DH490" i="4"/>
  <c r="DI490" i="4" s="1"/>
  <c r="DJ490" i="4" s="1"/>
  <c r="DN490" i="4"/>
  <c r="DO490" i="4" s="1"/>
  <c r="DP490" i="4" s="1"/>
  <c r="BE494" i="4"/>
  <c r="CC491" i="4"/>
  <c r="BQ491" i="4"/>
  <c r="CO491" i="4"/>
  <c r="CI491" i="4"/>
  <c r="BK491" i="4"/>
  <c r="BI491" i="4"/>
  <c r="DS491" i="4"/>
  <c r="DG491" i="4"/>
  <c r="BW491" i="4"/>
  <c r="CU491" i="4"/>
  <c r="DM491" i="4"/>
  <c r="DA491" i="4"/>
  <c r="DY491" i="4"/>
  <c r="BM490" i="4" l="1"/>
  <c r="BN490" i="4" s="1"/>
  <c r="BG493" i="4"/>
  <c r="BF494" i="4"/>
  <c r="BX491" i="4"/>
  <c r="BY491" i="4" s="1"/>
  <c r="BZ491" i="4" s="1"/>
  <c r="DN491" i="4"/>
  <c r="DO491" i="4" s="1"/>
  <c r="DP491" i="4" s="1"/>
  <c r="CV491" i="4"/>
  <c r="CW491" i="4" s="1"/>
  <c r="CX491" i="4" s="1"/>
  <c r="BL491" i="4"/>
  <c r="DZ491" i="4"/>
  <c r="EA491" i="4" s="1"/>
  <c r="EB491" i="4" s="1"/>
  <c r="DB491" i="4"/>
  <c r="DC491" i="4" s="1"/>
  <c r="DD491" i="4" s="1"/>
  <c r="CD491" i="4"/>
  <c r="CE491" i="4" s="1"/>
  <c r="CF491" i="4" s="1"/>
  <c r="CP491" i="4"/>
  <c r="CQ491" i="4" s="1"/>
  <c r="CR491" i="4" s="1"/>
  <c r="DH491" i="4"/>
  <c r="DI491" i="4" s="1"/>
  <c r="DJ491" i="4" s="1"/>
  <c r="BR491" i="4"/>
  <c r="BS491" i="4" s="1"/>
  <c r="BT491" i="4" s="1"/>
  <c r="DT491" i="4"/>
  <c r="DU491" i="4" s="1"/>
  <c r="DV491" i="4" s="1"/>
  <c r="CJ491" i="4"/>
  <c r="CK491" i="4" s="1"/>
  <c r="CL491" i="4" s="1"/>
  <c r="BE495" i="4"/>
  <c r="DS492" i="4"/>
  <c r="DG492" i="4"/>
  <c r="CU492" i="4"/>
  <c r="DA492" i="4"/>
  <c r="BW492" i="4"/>
  <c r="DY492" i="4"/>
  <c r="BI492" i="4"/>
  <c r="CC492" i="4"/>
  <c r="BK492" i="4"/>
  <c r="DM492" i="4"/>
  <c r="CI492" i="4"/>
  <c r="CO492" i="4"/>
  <c r="BQ492" i="4"/>
  <c r="BM491" i="4" l="1"/>
  <c r="BG494" i="4"/>
  <c r="BH494" i="4"/>
  <c r="BF495" i="4"/>
  <c r="DT492" i="4"/>
  <c r="DU492" i="4" s="1"/>
  <c r="DV492" i="4" s="1"/>
  <c r="CD492" i="4"/>
  <c r="CE492" i="4" s="1"/>
  <c r="CF492" i="4" s="1"/>
  <c r="DN492" i="4"/>
  <c r="DO492" i="4" s="1"/>
  <c r="DP492" i="4" s="1"/>
  <c r="DH492" i="4"/>
  <c r="DI492" i="4" s="1"/>
  <c r="DJ492" i="4" s="1"/>
  <c r="CV492" i="4"/>
  <c r="CW492" i="4" s="1"/>
  <c r="CX492" i="4" s="1"/>
  <c r="BX492" i="4"/>
  <c r="BY492" i="4" s="1"/>
  <c r="BZ492" i="4" s="1"/>
  <c r="DZ492" i="4"/>
  <c r="EA492" i="4" s="1"/>
  <c r="EB492" i="4" s="1"/>
  <c r="BR492" i="4"/>
  <c r="BS492" i="4" s="1"/>
  <c r="BT492" i="4" s="1"/>
  <c r="CJ492" i="4"/>
  <c r="CK492" i="4" s="1"/>
  <c r="CL492" i="4" s="1"/>
  <c r="BL492" i="4"/>
  <c r="CP492" i="4"/>
  <c r="CQ492" i="4" s="1"/>
  <c r="CR492" i="4" s="1"/>
  <c r="DB492" i="4"/>
  <c r="DC492" i="4" s="1"/>
  <c r="DD492" i="4" s="1"/>
  <c r="CO493" i="4"/>
  <c r="DG493" i="4"/>
  <c r="CI493" i="4"/>
  <c r="DY493" i="4"/>
  <c r="CU493" i="4"/>
  <c r="DS493" i="4"/>
  <c r="BQ493" i="4"/>
  <c r="BW493" i="4"/>
  <c r="BI493" i="4"/>
  <c r="DA493" i="4"/>
  <c r="CC493" i="4"/>
  <c r="BK493" i="4"/>
  <c r="DM493" i="4"/>
  <c r="BE496" i="4"/>
  <c r="BN491" i="4" l="1"/>
  <c r="BM492" i="4"/>
  <c r="BN492" i="4" s="1"/>
  <c r="BH495" i="4"/>
  <c r="BG495" i="4"/>
  <c r="BF496" i="4"/>
  <c r="BL493" i="4"/>
  <c r="DH493" i="4"/>
  <c r="DI493" i="4" s="1"/>
  <c r="DJ493" i="4" s="1"/>
  <c r="DN493" i="4"/>
  <c r="DO493" i="4" s="1"/>
  <c r="DP493" i="4" s="1"/>
  <c r="BX493" i="4"/>
  <c r="BY493" i="4" s="1"/>
  <c r="BZ493" i="4" s="1"/>
  <c r="CD493" i="4"/>
  <c r="CE493" i="4" s="1"/>
  <c r="CF493" i="4" s="1"/>
  <c r="CV493" i="4"/>
  <c r="CW493" i="4" s="1"/>
  <c r="CX493" i="4" s="1"/>
  <c r="DZ493" i="4"/>
  <c r="EA493" i="4" s="1"/>
  <c r="EB493" i="4" s="1"/>
  <c r="DB493" i="4"/>
  <c r="DC493" i="4" s="1"/>
  <c r="DD493" i="4" s="1"/>
  <c r="CJ493" i="4"/>
  <c r="CK493" i="4" s="1"/>
  <c r="CL493" i="4" s="1"/>
  <c r="DT493" i="4"/>
  <c r="DU493" i="4" s="1"/>
  <c r="DV493" i="4" s="1"/>
  <c r="BR493" i="4"/>
  <c r="BS493" i="4" s="1"/>
  <c r="BT493" i="4" s="1"/>
  <c r="CP493" i="4"/>
  <c r="CQ493" i="4" s="1"/>
  <c r="CR493" i="4" s="1"/>
  <c r="BQ494" i="4"/>
  <c r="CC494" i="4"/>
  <c r="CU494" i="4"/>
  <c r="BW494" i="4"/>
  <c r="CO494" i="4"/>
  <c r="DY494" i="4"/>
  <c r="BI494" i="4"/>
  <c r="DS494" i="4"/>
  <c r="DG494" i="4"/>
  <c r="CI494" i="4"/>
  <c r="DA494" i="4"/>
  <c r="DM494" i="4"/>
  <c r="BK494" i="4"/>
  <c r="BE497" i="4"/>
  <c r="BM493" i="4" l="1"/>
  <c r="BG496" i="4"/>
  <c r="BH496" i="4"/>
  <c r="BF497" i="4"/>
  <c r="BG497" i="4" s="1"/>
  <c r="BR494" i="4"/>
  <c r="BS494" i="4" s="1"/>
  <c r="BT494" i="4" s="1"/>
  <c r="CD494" i="4"/>
  <c r="CE494" i="4" s="1"/>
  <c r="CF494" i="4" s="1"/>
  <c r="DT494" i="4"/>
  <c r="DU494" i="4" s="1"/>
  <c r="DV494" i="4" s="1"/>
  <c r="DZ494" i="4"/>
  <c r="EA494" i="4" s="1"/>
  <c r="EB494" i="4" s="1"/>
  <c r="BX494" i="4"/>
  <c r="BY494" i="4" s="1"/>
  <c r="BZ494" i="4" s="1"/>
  <c r="CV494" i="4"/>
  <c r="CW494" i="4" s="1"/>
  <c r="CX494" i="4" s="1"/>
  <c r="DB494" i="4"/>
  <c r="DC494" i="4" s="1"/>
  <c r="DD494" i="4" s="1"/>
  <c r="DH494" i="4"/>
  <c r="DI494" i="4" s="1"/>
  <c r="DJ494" i="4" s="1"/>
  <c r="CJ494" i="4"/>
  <c r="CK494" i="4" s="1"/>
  <c r="CL494" i="4" s="1"/>
  <c r="CP494" i="4"/>
  <c r="CQ494" i="4" s="1"/>
  <c r="CR494" i="4" s="1"/>
  <c r="DN494" i="4"/>
  <c r="DO494" i="4" s="1"/>
  <c r="DP494" i="4" s="1"/>
  <c r="BL494" i="4"/>
  <c r="BE498" i="4"/>
  <c r="CC495" i="4"/>
  <c r="CO495" i="4"/>
  <c r="CU495" i="4"/>
  <c r="BW495" i="4"/>
  <c r="DS495" i="4"/>
  <c r="BQ495" i="4"/>
  <c r="DY495" i="4"/>
  <c r="BI495" i="4"/>
  <c r="DA495" i="4"/>
  <c r="BK495" i="4"/>
  <c r="DG495" i="4"/>
  <c r="DM495" i="4"/>
  <c r="CI495" i="4"/>
  <c r="BN493" i="4" l="1"/>
  <c r="BM494" i="4"/>
  <c r="BH497" i="4"/>
  <c r="BF498" i="4"/>
  <c r="CJ495" i="4"/>
  <c r="CK495" i="4" s="1"/>
  <c r="CL495" i="4" s="1"/>
  <c r="BX495" i="4"/>
  <c r="BY495" i="4" s="1"/>
  <c r="BZ495" i="4" s="1"/>
  <c r="BR495" i="4"/>
  <c r="BS495" i="4" s="1"/>
  <c r="BT495" i="4" s="1"/>
  <c r="CD495" i="4"/>
  <c r="CE495" i="4" s="1"/>
  <c r="CF495" i="4" s="1"/>
  <c r="BL495" i="4"/>
  <c r="CP495" i="4"/>
  <c r="CQ495" i="4" s="1"/>
  <c r="CR495" i="4" s="1"/>
  <c r="DN495" i="4"/>
  <c r="DO495" i="4" s="1"/>
  <c r="DP495" i="4" s="1"/>
  <c r="CV495" i="4"/>
  <c r="CW495" i="4" s="1"/>
  <c r="CX495" i="4" s="1"/>
  <c r="DH495" i="4"/>
  <c r="DI495" i="4" s="1"/>
  <c r="DJ495" i="4" s="1"/>
  <c r="DZ495" i="4"/>
  <c r="EA495" i="4" s="1"/>
  <c r="EB495" i="4" s="1"/>
  <c r="DB495" i="4"/>
  <c r="DC495" i="4" s="1"/>
  <c r="DD495" i="4" s="1"/>
  <c r="DT495" i="4"/>
  <c r="DU495" i="4" s="1"/>
  <c r="DV495" i="4" s="1"/>
  <c r="BE499" i="4"/>
  <c r="BI496" i="4"/>
  <c r="CC496" i="4"/>
  <c r="CO496" i="4"/>
  <c r="CI496" i="4"/>
  <c r="DG496" i="4"/>
  <c r="DY496" i="4"/>
  <c r="BQ496" i="4"/>
  <c r="CU496" i="4"/>
  <c r="DS496" i="4"/>
  <c r="DA496" i="4"/>
  <c r="BW496" i="4"/>
  <c r="BK496" i="4"/>
  <c r="DM496" i="4"/>
  <c r="BN494" i="4" l="1"/>
  <c r="BM495" i="4"/>
  <c r="BN495" i="4" s="1"/>
  <c r="BH498" i="4"/>
  <c r="BG498" i="4"/>
  <c r="BF499" i="4"/>
  <c r="BG499" i="4" s="1"/>
  <c r="DH496" i="4"/>
  <c r="DI496" i="4" s="1"/>
  <c r="DJ496" i="4" s="1"/>
  <c r="DN496" i="4"/>
  <c r="DO496" i="4" s="1"/>
  <c r="DP496" i="4" s="1"/>
  <c r="CP496" i="4"/>
  <c r="CQ496" i="4" s="1"/>
  <c r="CR496" i="4" s="1"/>
  <c r="BX496" i="4"/>
  <c r="BY496" i="4" s="1"/>
  <c r="BZ496" i="4" s="1"/>
  <c r="BL496" i="4"/>
  <c r="BR496" i="4"/>
  <c r="BS496" i="4" s="1"/>
  <c r="BT496" i="4" s="1"/>
  <c r="CD496" i="4"/>
  <c r="CE496" i="4" s="1"/>
  <c r="CF496" i="4" s="1"/>
  <c r="CJ496" i="4"/>
  <c r="CK496" i="4" s="1"/>
  <c r="CL496" i="4" s="1"/>
  <c r="DT496" i="4"/>
  <c r="DU496" i="4" s="1"/>
  <c r="DV496" i="4" s="1"/>
  <c r="CV496" i="4"/>
  <c r="CW496" i="4" s="1"/>
  <c r="CX496" i="4" s="1"/>
  <c r="DB496" i="4"/>
  <c r="DC496" i="4" s="1"/>
  <c r="DD496" i="4" s="1"/>
  <c r="DZ496" i="4"/>
  <c r="EA496" i="4" s="1"/>
  <c r="EB496" i="4" s="1"/>
  <c r="BE500" i="4"/>
  <c r="CU497" i="4"/>
  <c r="CC497" i="4"/>
  <c r="DM497" i="4"/>
  <c r="DA497" i="4"/>
  <c r="CI497" i="4"/>
  <c r="BW497" i="4"/>
  <c r="BQ497" i="4"/>
  <c r="DS497" i="4"/>
  <c r="BK497" i="4"/>
  <c r="DY497" i="4"/>
  <c r="BI497" i="4"/>
  <c r="CO497" i="4"/>
  <c r="DG497" i="4"/>
  <c r="BM496" i="4" l="1"/>
  <c r="BH499" i="4"/>
  <c r="BF500" i="4"/>
  <c r="BG500" i="4" s="1"/>
  <c r="BE501" i="4"/>
  <c r="DA498" i="4"/>
  <c r="BK498" i="4"/>
  <c r="CO498" i="4"/>
  <c r="CC498" i="4"/>
  <c r="CI498" i="4"/>
  <c r="DM498" i="4"/>
  <c r="DG498" i="4"/>
  <c r="CU498" i="4"/>
  <c r="BQ498" i="4"/>
  <c r="DY498" i="4"/>
  <c r="BI498" i="4"/>
  <c r="BW498" i="4"/>
  <c r="DS498" i="4"/>
  <c r="BR497" i="4"/>
  <c r="BS497" i="4" s="1"/>
  <c r="BT497" i="4" s="1"/>
  <c r="BX497" i="4"/>
  <c r="BY497" i="4" s="1"/>
  <c r="BZ497" i="4" s="1"/>
  <c r="DZ497" i="4"/>
  <c r="EA497" i="4" s="1"/>
  <c r="EB497" i="4" s="1"/>
  <c r="CD497" i="4"/>
  <c r="CE497" i="4" s="1"/>
  <c r="CF497" i="4" s="1"/>
  <c r="CV497" i="4"/>
  <c r="CW497" i="4" s="1"/>
  <c r="CX497" i="4" s="1"/>
  <c r="DB497" i="4"/>
  <c r="DC497" i="4" s="1"/>
  <c r="DD497" i="4" s="1"/>
  <c r="DT497" i="4"/>
  <c r="DU497" i="4" s="1"/>
  <c r="DV497" i="4" s="1"/>
  <c r="DH497" i="4"/>
  <c r="DI497" i="4" s="1"/>
  <c r="DJ497" i="4" s="1"/>
  <c r="BL497" i="4"/>
  <c r="DN497" i="4"/>
  <c r="DO497" i="4" s="1"/>
  <c r="DP497" i="4" s="1"/>
  <c r="CJ497" i="4"/>
  <c r="CK497" i="4" s="1"/>
  <c r="CL497" i="4" s="1"/>
  <c r="CP497" i="4"/>
  <c r="CQ497" i="4" s="1"/>
  <c r="CR497" i="4" s="1"/>
  <c r="BN496" i="4" l="1"/>
  <c r="BM497" i="4"/>
  <c r="BH500" i="4"/>
  <c r="BF501" i="4"/>
  <c r="BE502" i="4"/>
  <c r="DN498" i="4"/>
  <c r="DO498" i="4" s="1"/>
  <c r="DP498" i="4" s="1"/>
  <c r="CV498" i="4"/>
  <c r="CW498" i="4" s="1"/>
  <c r="CX498" i="4" s="1"/>
  <c r="DT498" i="4"/>
  <c r="DU498" i="4" s="1"/>
  <c r="DV498" i="4" s="1"/>
  <c r="BL498" i="4"/>
  <c r="CD498" i="4"/>
  <c r="CE498" i="4" s="1"/>
  <c r="CF498" i="4" s="1"/>
  <c r="BX498" i="4"/>
  <c r="BY498" i="4" s="1"/>
  <c r="BZ498" i="4" s="1"/>
  <c r="BR498" i="4"/>
  <c r="BS498" i="4" s="1"/>
  <c r="BT498" i="4" s="1"/>
  <c r="CJ498" i="4"/>
  <c r="CK498" i="4" s="1"/>
  <c r="CL498" i="4" s="1"/>
  <c r="CP498" i="4"/>
  <c r="CQ498" i="4" s="1"/>
  <c r="CR498" i="4" s="1"/>
  <c r="DZ498" i="4"/>
  <c r="EA498" i="4" s="1"/>
  <c r="EB498" i="4" s="1"/>
  <c r="DB498" i="4"/>
  <c r="DC498" i="4" s="1"/>
  <c r="DD498" i="4" s="1"/>
  <c r="DH498" i="4"/>
  <c r="DI498" i="4" s="1"/>
  <c r="DJ498" i="4" s="1"/>
  <c r="BI499" i="4"/>
  <c r="DY499" i="4"/>
  <c r="BW499" i="4"/>
  <c r="DS499" i="4"/>
  <c r="CO499" i="4"/>
  <c r="CC499" i="4"/>
  <c r="BK499" i="4"/>
  <c r="DG499" i="4"/>
  <c r="BQ499" i="4"/>
  <c r="DA499" i="4"/>
  <c r="DM499" i="4"/>
  <c r="CU499" i="4"/>
  <c r="CI499" i="4"/>
  <c r="BN497" i="4" l="1"/>
  <c r="BM498" i="4"/>
  <c r="BN498" i="4" s="1"/>
  <c r="BG501" i="4"/>
  <c r="BH501" i="4"/>
  <c r="BF502" i="4"/>
  <c r="DZ499" i="4"/>
  <c r="EA499" i="4" s="1"/>
  <c r="EB499" i="4" s="1"/>
  <c r="DN499" i="4"/>
  <c r="DO499" i="4" s="1"/>
  <c r="DP499" i="4" s="1"/>
  <c r="DT499" i="4"/>
  <c r="DU499" i="4" s="1"/>
  <c r="DV499" i="4" s="1"/>
  <c r="CP499" i="4"/>
  <c r="CQ499" i="4" s="1"/>
  <c r="CR499" i="4" s="1"/>
  <c r="DB499" i="4"/>
  <c r="DC499" i="4" s="1"/>
  <c r="DD499" i="4" s="1"/>
  <c r="BL499" i="4"/>
  <c r="DH499" i="4"/>
  <c r="DI499" i="4" s="1"/>
  <c r="DJ499" i="4" s="1"/>
  <c r="BX499" i="4"/>
  <c r="BY499" i="4" s="1"/>
  <c r="BZ499" i="4" s="1"/>
  <c r="CD499" i="4"/>
  <c r="CE499" i="4" s="1"/>
  <c r="CF499" i="4" s="1"/>
  <c r="CJ499" i="4"/>
  <c r="CK499" i="4" s="1"/>
  <c r="CL499" i="4" s="1"/>
  <c r="CV499" i="4"/>
  <c r="CW499" i="4" s="1"/>
  <c r="CX499" i="4" s="1"/>
  <c r="BR499" i="4"/>
  <c r="BS499" i="4" s="1"/>
  <c r="BT499" i="4" s="1"/>
  <c r="DY500" i="4"/>
  <c r="DA500" i="4"/>
  <c r="CI500" i="4"/>
  <c r="DM500" i="4"/>
  <c r="BQ500" i="4"/>
  <c r="CO500" i="4"/>
  <c r="BW500" i="4"/>
  <c r="BK500" i="4"/>
  <c r="CC500" i="4"/>
  <c r="DS500" i="4"/>
  <c r="DG500" i="4"/>
  <c r="BI500" i="4"/>
  <c r="CU500" i="4"/>
  <c r="BE503" i="4"/>
  <c r="BM499" i="4" l="1"/>
  <c r="BG502" i="4"/>
  <c r="BH502" i="4"/>
  <c r="BF503" i="4"/>
  <c r="BE504" i="4"/>
  <c r="CI501" i="4"/>
  <c r="BW501" i="4"/>
  <c r="DY501" i="4"/>
  <c r="CC501" i="4"/>
  <c r="BK501" i="4"/>
  <c r="CU501" i="4"/>
  <c r="BQ501" i="4"/>
  <c r="DS501" i="4"/>
  <c r="CO501" i="4"/>
  <c r="DA501" i="4"/>
  <c r="BI501" i="4"/>
  <c r="DM501" i="4"/>
  <c r="DG501" i="4"/>
  <c r="DH500" i="4"/>
  <c r="DI500" i="4" s="1"/>
  <c r="DJ500" i="4" s="1"/>
  <c r="DN500" i="4"/>
  <c r="DO500" i="4" s="1"/>
  <c r="DP500" i="4" s="1"/>
  <c r="CD500" i="4"/>
  <c r="CE500" i="4" s="1"/>
  <c r="CF500" i="4" s="1"/>
  <c r="CJ500" i="4"/>
  <c r="CK500" i="4" s="1"/>
  <c r="CL500" i="4" s="1"/>
  <c r="CP500" i="4"/>
  <c r="CQ500" i="4" s="1"/>
  <c r="CR500" i="4" s="1"/>
  <c r="BX500" i="4"/>
  <c r="BY500" i="4" s="1"/>
  <c r="BZ500" i="4" s="1"/>
  <c r="DB500" i="4"/>
  <c r="DC500" i="4" s="1"/>
  <c r="DD500" i="4" s="1"/>
  <c r="CV500" i="4"/>
  <c r="CW500" i="4" s="1"/>
  <c r="CX500" i="4" s="1"/>
  <c r="DT500" i="4"/>
  <c r="DU500" i="4" s="1"/>
  <c r="DV500" i="4" s="1"/>
  <c r="DZ500" i="4"/>
  <c r="EA500" i="4" s="1"/>
  <c r="EB500" i="4" s="1"/>
  <c r="BR500" i="4"/>
  <c r="BS500" i="4" s="1"/>
  <c r="BT500" i="4" s="1"/>
  <c r="BL500" i="4"/>
  <c r="BN499" i="4" l="1"/>
  <c r="BM500" i="4"/>
  <c r="BN500" i="4" s="1"/>
  <c r="BH503" i="4"/>
  <c r="BG503" i="4"/>
  <c r="BF504" i="4"/>
  <c r="BG504" i="4" s="1"/>
  <c r="BE505" i="4"/>
  <c r="CP501" i="4"/>
  <c r="CQ501" i="4" s="1"/>
  <c r="CR501" i="4" s="1"/>
  <c r="CV501" i="4"/>
  <c r="CW501" i="4" s="1"/>
  <c r="CX501" i="4" s="1"/>
  <c r="DB501" i="4"/>
  <c r="DC501" i="4" s="1"/>
  <c r="DD501" i="4" s="1"/>
  <c r="DN501" i="4"/>
  <c r="DO501" i="4" s="1"/>
  <c r="DP501" i="4" s="1"/>
  <c r="BL501" i="4"/>
  <c r="DT501" i="4"/>
  <c r="DU501" i="4" s="1"/>
  <c r="DV501" i="4" s="1"/>
  <c r="CJ501" i="4"/>
  <c r="CK501" i="4" s="1"/>
  <c r="CL501" i="4" s="1"/>
  <c r="BX501" i="4"/>
  <c r="BY501" i="4" s="1"/>
  <c r="BZ501" i="4" s="1"/>
  <c r="CD501" i="4"/>
  <c r="CE501" i="4" s="1"/>
  <c r="CF501" i="4" s="1"/>
  <c r="DZ501" i="4"/>
  <c r="EA501" i="4" s="1"/>
  <c r="EB501" i="4" s="1"/>
  <c r="BR501" i="4"/>
  <c r="BS501" i="4" s="1"/>
  <c r="BT501" i="4" s="1"/>
  <c r="DH501" i="4"/>
  <c r="DI501" i="4" s="1"/>
  <c r="DJ501" i="4" s="1"/>
  <c r="BK502" i="4"/>
  <c r="DG502" i="4"/>
  <c r="BI502" i="4"/>
  <c r="CC502" i="4"/>
  <c r="CU502" i="4"/>
  <c r="BQ502" i="4"/>
  <c r="DS502" i="4"/>
  <c r="BW502" i="4"/>
  <c r="DY502" i="4"/>
  <c r="CI502" i="4"/>
  <c r="DM502" i="4"/>
  <c r="CO502" i="4"/>
  <c r="DA502" i="4"/>
  <c r="BM501" i="4" l="1"/>
  <c r="BH504" i="4"/>
  <c r="BF505" i="4"/>
  <c r="BG505" i="4" s="1"/>
  <c r="DZ502" i="4"/>
  <c r="EA502" i="4" s="1"/>
  <c r="CV502" i="4"/>
  <c r="CW502" i="4" s="1"/>
  <c r="DH502" i="4"/>
  <c r="DI502" i="4" s="1"/>
  <c r="DT502" i="4"/>
  <c r="DU502" i="4" s="1"/>
  <c r="DN502" i="4"/>
  <c r="DO502" i="4" s="1"/>
  <c r="BL502" i="4"/>
  <c r="CP502" i="4"/>
  <c r="CQ502" i="4" s="1"/>
  <c r="BR502" i="4"/>
  <c r="BS502" i="4" s="1"/>
  <c r="DB502" i="4"/>
  <c r="DC502" i="4" s="1"/>
  <c r="BX502" i="4"/>
  <c r="BY502" i="4" s="1"/>
  <c r="CJ502" i="4"/>
  <c r="CK502" i="4" s="1"/>
  <c r="CD502" i="4"/>
  <c r="CE502" i="4" s="1"/>
  <c r="DM503" i="4"/>
  <c r="CI503" i="4"/>
  <c r="DS503" i="4"/>
  <c r="DY503" i="4"/>
  <c r="DG503" i="4"/>
  <c r="BK503" i="4"/>
  <c r="CO503" i="4"/>
  <c r="BI503" i="4"/>
  <c r="BQ503" i="4"/>
  <c r="DA503" i="4"/>
  <c r="CU503" i="4"/>
  <c r="CC503" i="4"/>
  <c r="BW503" i="4"/>
  <c r="BE506" i="4"/>
  <c r="BN501" i="4" l="1"/>
  <c r="BM502" i="4"/>
  <c r="BH505" i="4"/>
  <c r="BF506" i="4"/>
  <c r="BE507" i="4"/>
  <c r="DS504" i="4"/>
  <c r="CU504" i="4"/>
  <c r="CC504" i="4"/>
  <c r="BQ504" i="4"/>
  <c r="BI504" i="4"/>
  <c r="BW504" i="4"/>
  <c r="DA504" i="4"/>
  <c r="CO504" i="4"/>
  <c r="BK504" i="4"/>
  <c r="CI504" i="4"/>
  <c r="DY504" i="4"/>
  <c r="DG504" i="4"/>
  <c r="DM504" i="4"/>
  <c r="CP503" i="4"/>
  <c r="CQ503" i="4" s="1"/>
  <c r="CR503" i="4" s="1"/>
  <c r="CR502" i="4" s="1"/>
  <c r="CV503" i="4"/>
  <c r="CW503" i="4" s="1"/>
  <c r="CX503" i="4" s="1"/>
  <c r="CX502" i="4" s="1"/>
  <c r="BL503" i="4"/>
  <c r="DT503" i="4"/>
  <c r="DU503" i="4" s="1"/>
  <c r="DV503" i="4" s="1"/>
  <c r="DV502" i="4" s="1"/>
  <c r="BX503" i="4"/>
  <c r="BY503" i="4" s="1"/>
  <c r="BZ503" i="4" s="1"/>
  <c r="BZ502" i="4" s="1"/>
  <c r="BR503" i="4"/>
  <c r="BS503" i="4" s="1"/>
  <c r="BT503" i="4" s="1"/>
  <c r="BT502" i="4" s="1"/>
  <c r="CJ503" i="4"/>
  <c r="CK503" i="4" s="1"/>
  <c r="CL503" i="4" s="1"/>
  <c r="CL502" i="4" s="1"/>
  <c r="DB503" i="4"/>
  <c r="DC503" i="4" s="1"/>
  <c r="DD503" i="4" s="1"/>
  <c r="DD502" i="4" s="1"/>
  <c r="DZ503" i="4"/>
  <c r="EA503" i="4" s="1"/>
  <c r="EB503" i="4" s="1"/>
  <c r="EB502" i="4" s="1"/>
  <c r="DH503" i="4"/>
  <c r="DI503" i="4" s="1"/>
  <c r="DJ503" i="4" s="1"/>
  <c r="DJ502" i="4" s="1"/>
  <c r="CD503" i="4"/>
  <c r="CE503" i="4" s="1"/>
  <c r="CF503" i="4" s="1"/>
  <c r="CF502" i="4" s="1"/>
  <c r="DN503" i="4"/>
  <c r="DO503" i="4" s="1"/>
  <c r="DP503" i="4" s="1"/>
  <c r="DP502" i="4" s="1"/>
  <c r="BM503" i="4" l="1"/>
  <c r="BN503" i="4" s="1"/>
  <c r="BG506" i="4"/>
  <c r="BH506" i="4"/>
  <c r="BF507" i="4"/>
  <c r="BH507" i="4" s="1"/>
  <c r="CC505" i="4"/>
  <c r="BW505" i="4"/>
  <c r="CU505" i="4"/>
  <c r="BK505" i="4"/>
  <c r="BI505" i="4"/>
  <c r="CO505" i="4"/>
  <c r="DS505" i="4"/>
  <c r="DA505" i="4"/>
  <c r="CI505" i="4"/>
  <c r="BQ505" i="4"/>
  <c r="DG505" i="4"/>
  <c r="DM505" i="4"/>
  <c r="DY505" i="4"/>
  <c r="CV504" i="4"/>
  <c r="CW504" i="4" s="1"/>
  <c r="CX504" i="4" s="1"/>
  <c r="DT504" i="4"/>
  <c r="DU504" i="4" s="1"/>
  <c r="DV504" i="4" s="1"/>
  <c r="DZ504" i="4"/>
  <c r="EA504" i="4" s="1"/>
  <c r="EB504" i="4" s="1"/>
  <c r="CJ504" i="4"/>
  <c r="CK504" i="4" s="1"/>
  <c r="CL504" i="4" s="1"/>
  <c r="DB504" i="4"/>
  <c r="DC504" i="4" s="1"/>
  <c r="DD504" i="4" s="1"/>
  <c r="DH504" i="4"/>
  <c r="DI504" i="4" s="1"/>
  <c r="DJ504" i="4" s="1"/>
  <c r="BL504" i="4"/>
  <c r="BX504" i="4"/>
  <c r="BY504" i="4" s="1"/>
  <c r="BZ504" i="4" s="1"/>
  <c r="CD504" i="4"/>
  <c r="CE504" i="4" s="1"/>
  <c r="CF504" i="4" s="1"/>
  <c r="DN504" i="4"/>
  <c r="DO504" i="4" s="1"/>
  <c r="DP504" i="4" s="1"/>
  <c r="BR504" i="4"/>
  <c r="BS504" i="4" s="1"/>
  <c r="BT504" i="4" s="1"/>
  <c r="CP504" i="4"/>
  <c r="CQ504" i="4" s="1"/>
  <c r="CR504" i="4" s="1"/>
  <c r="BE508" i="4"/>
  <c r="BN502" i="4" l="1"/>
  <c r="BM504" i="4"/>
  <c r="BN504" i="4" s="1"/>
  <c r="BG507" i="4"/>
  <c r="BF508" i="4"/>
  <c r="BE509" i="4"/>
  <c r="BX505" i="4"/>
  <c r="BY505" i="4" s="1"/>
  <c r="BZ505" i="4" s="1"/>
  <c r="CD505" i="4"/>
  <c r="CE505" i="4" s="1"/>
  <c r="CF505" i="4" s="1"/>
  <c r="CP505" i="4"/>
  <c r="CQ505" i="4" s="1"/>
  <c r="CR505" i="4" s="1"/>
  <c r="DB505" i="4"/>
  <c r="DC505" i="4" s="1"/>
  <c r="DD505" i="4" s="1"/>
  <c r="CJ505" i="4"/>
  <c r="CK505" i="4" s="1"/>
  <c r="CL505" i="4" s="1"/>
  <c r="DZ505" i="4"/>
  <c r="EA505" i="4" s="1"/>
  <c r="EB505" i="4" s="1"/>
  <c r="CV505" i="4"/>
  <c r="CW505" i="4" s="1"/>
  <c r="CX505" i="4" s="1"/>
  <c r="BR505" i="4"/>
  <c r="BS505" i="4" s="1"/>
  <c r="BT505" i="4" s="1"/>
  <c r="BL505" i="4"/>
  <c r="DH505" i="4"/>
  <c r="DI505" i="4" s="1"/>
  <c r="DJ505" i="4" s="1"/>
  <c r="DN505" i="4"/>
  <c r="DO505" i="4" s="1"/>
  <c r="DP505" i="4" s="1"/>
  <c r="DT505" i="4"/>
  <c r="DU505" i="4" s="1"/>
  <c r="DV505" i="4" s="1"/>
  <c r="BI506" i="4"/>
  <c r="BW506" i="4"/>
  <c r="DM506" i="4"/>
  <c r="CI506" i="4"/>
  <c r="DA506" i="4"/>
  <c r="CC506" i="4"/>
  <c r="CO506" i="4"/>
  <c r="CU506" i="4"/>
  <c r="DS506" i="4"/>
  <c r="BQ506" i="4"/>
  <c r="DG506" i="4"/>
  <c r="DY506" i="4"/>
  <c r="BK506" i="4"/>
  <c r="BM505" i="4" l="1"/>
  <c r="BG508" i="4"/>
  <c r="BH508" i="4"/>
  <c r="BF509" i="4"/>
  <c r="DH506" i="4"/>
  <c r="DI506" i="4" s="1"/>
  <c r="DJ506" i="4" s="1"/>
  <c r="CD506" i="4"/>
  <c r="CE506" i="4" s="1"/>
  <c r="CF506" i="4" s="1"/>
  <c r="DN506" i="4"/>
  <c r="DO506" i="4" s="1"/>
  <c r="DP506" i="4" s="1"/>
  <c r="CP506" i="4"/>
  <c r="CQ506" i="4" s="1"/>
  <c r="CR506" i="4" s="1"/>
  <c r="DZ506" i="4"/>
  <c r="EA506" i="4" s="1"/>
  <c r="EB506" i="4" s="1"/>
  <c r="BX506" i="4"/>
  <c r="BY506" i="4" s="1"/>
  <c r="BZ506" i="4" s="1"/>
  <c r="BR506" i="4"/>
  <c r="BS506" i="4" s="1"/>
  <c r="BT506" i="4" s="1"/>
  <c r="BL506" i="4"/>
  <c r="CJ506" i="4"/>
  <c r="CK506" i="4" s="1"/>
  <c r="CL506" i="4" s="1"/>
  <c r="DT506" i="4"/>
  <c r="DU506" i="4" s="1"/>
  <c r="DV506" i="4" s="1"/>
  <c r="DB506" i="4"/>
  <c r="DC506" i="4" s="1"/>
  <c r="DD506" i="4" s="1"/>
  <c r="CV506" i="4"/>
  <c r="CW506" i="4" s="1"/>
  <c r="CX506" i="4" s="1"/>
  <c r="BW507" i="4"/>
  <c r="DY507" i="4"/>
  <c r="DM507" i="4"/>
  <c r="CO507" i="4"/>
  <c r="BQ507" i="4"/>
  <c r="CC507" i="4"/>
  <c r="CU507" i="4"/>
  <c r="BK507" i="4"/>
  <c r="BI507" i="4"/>
  <c r="DS507" i="4"/>
  <c r="DG507" i="4"/>
  <c r="DA507" i="4"/>
  <c r="CI507" i="4"/>
  <c r="BE510" i="4"/>
  <c r="BN505" i="4" l="1"/>
  <c r="BM506" i="4"/>
  <c r="BN506" i="4" s="1"/>
  <c r="BG509" i="4"/>
  <c r="BH509" i="4"/>
  <c r="BF510" i="4"/>
  <c r="CD507" i="4"/>
  <c r="CE507" i="4" s="1"/>
  <c r="CF507" i="4" s="1"/>
  <c r="CJ507" i="4"/>
  <c r="CK507" i="4" s="1"/>
  <c r="CL507" i="4" s="1"/>
  <c r="DN507" i="4"/>
  <c r="DO507" i="4" s="1"/>
  <c r="DP507" i="4" s="1"/>
  <c r="BR507" i="4"/>
  <c r="BS507" i="4" s="1"/>
  <c r="BT507" i="4" s="1"/>
  <c r="DZ507" i="4"/>
  <c r="EA507" i="4" s="1"/>
  <c r="EB507" i="4" s="1"/>
  <c r="DB507" i="4"/>
  <c r="DC507" i="4" s="1"/>
  <c r="DD507" i="4" s="1"/>
  <c r="BL507" i="4"/>
  <c r="CP507" i="4"/>
  <c r="CQ507" i="4" s="1"/>
  <c r="CR507" i="4" s="1"/>
  <c r="CV507" i="4"/>
  <c r="CW507" i="4" s="1"/>
  <c r="CX507" i="4" s="1"/>
  <c r="BX507" i="4"/>
  <c r="BY507" i="4" s="1"/>
  <c r="BZ507" i="4" s="1"/>
  <c r="DT507" i="4"/>
  <c r="DU507" i="4" s="1"/>
  <c r="DV507" i="4" s="1"/>
  <c r="DH507" i="4"/>
  <c r="DI507" i="4" s="1"/>
  <c r="DJ507" i="4" s="1"/>
  <c r="BE511" i="4"/>
  <c r="DM508" i="4"/>
  <c r="BK508" i="4"/>
  <c r="CC508" i="4"/>
  <c r="CU508" i="4"/>
  <c r="DS508" i="4"/>
  <c r="BI508" i="4"/>
  <c r="BQ508" i="4"/>
  <c r="CI508" i="4"/>
  <c r="BW508" i="4"/>
  <c r="DA508" i="4"/>
  <c r="CO508" i="4"/>
  <c r="DY508" i="4"/>
  <c r="DG508" i="4"/>
  <c r="BM507" i="4" l="1"/>
  <c r="BH510" i="4"/>
  <c r="BG510" i="4"/>
  <c r="BF511" i="4"/>
  <c r="DN508" i="4"/>
  <c r="DO508" i="4" s="1"/>
  <c r="DP508" i="4" s="1"/>
  <c r="CV508" i="4"/>
  <c r="CW508" i="4" s="1"/>
  <c r="CX508" i="4" s="1"/>
  <c r="CD508" i="4"/>
  <c r="CE508" i="4" s="1"/>
  <c r="CF508" i="4" s="1"/>
  <c r="BL508" i="4"/>
  <c r="CP508" i="4"/>
  <c r="CQ508" i="4" s="1"/>
  <c r="CR508" i="4" s="1"/>
  <c r="DH508" i="4"/>
  <c r="DI508" i="4" s="1"/>
  <c r="DJ508" i="4" s="1"/>
  <c r="BX508" i="4"/>
  <c r="BY508" i="4" s="1"/>
  <c r="BZ508" i="4" s="1"/>
  <c r="CJ508" i="4"/>
  <c r="CK508" i="4" s="1"/>
  <c r="CL508" i="4" s="1"/>
  <c r="DZ508" i="4"/>
  <c r="EA508" i="4" s="1"/>
  <c r="EB508" i="4" s="1"/>
  <c r="DT508" i="4"/>
  <c r="DU508" i="4" s="1"/>
  <c r="DV508" i="4" s="1"/>
  <c r="DB508" i="4"/>
  <c r="DC508" i="4" s="1"/>
  <c r="DD508" i="4" s="1"/>
  <c r="BR508" i="4"/>
  <c r="BS508" i="4" s="1"/>
  <c r="BT508" i="4" s="1"/>
  <c r="BE512" i="4"/>
  <c r="BK509" i="4"/>
  <c r="DG509" i="4"/>
  <c r="BW509" i="4"/>
  <c r="CU509" i="4"/>
  <c r="CI509" i="4"/>
  <c r="DY509" i="4"/>
  <c r="CO509" i="4"/>
  <c r="DA509" i="4"/>
  <c r="CC509" i="4"/>
  <c r="DM509" i="4"/>
  <c r="BI509" i="4"/>
  <c r="DS509" i="4"/>
  <c r="BQ509" i="4"/>
  <c r="BN507" i="4" l="1"/>
  <c r="BM508" i="4"/>
  <c r="BG511" i="4"/>
  <c r="BH511" i="4"/>
  <c r="BF512" i="4"/>
  <c r="BE513" i="4"/>
  <c r="BL509" i="4"/>
  <c r="CP509" i="4"/>
  <c r="CQ509" i="4" s="1"/>
  <c r="CR509" i="4" s="1"/>
  <c r="CJ509" i="4"/>
  <c r="CK509" i="4" s="1"/>
  <c r="CL509" i="4" s="1"/>
  <c r="DH509" i="4"/>
  <c r="DI509" i="4" s="1"/>
  <c r="DJ509" i="4" s="1"/>
  <c r="BR509" i="4"/>
  <c r="BS509" i="4" s="1"/>
  <c r="BT509" i="4" s="1"/>
  <c r="BX509" i="4"/>
  <c r="BY509" i="4" s="1"/>
  <c r="BZ509" i="4" s="1"/>
  <c r="DZ509" i="4"/>
  <c r="EA509" i="4" s="1"/>
  <c r="EB509" i="4" s="1"/>
  <c r="DB509" i="4"/>
  <c r="DC509" i="4" s="1"/>
  <c r="DD509" i="4" s="1"/>
  <c r="CD509" i="4"/>
  <c r="CE509" i="4" s="1"/>
  <c r="CF509" i="4" s="1"/>
  <c r="DN509" i="4"/>
  <c r="DO509" i="4" s="1"/>
  <c r="DP509" i="4" s="1"/>
  <c r="CV509" i="4"/>
  <c r="CW509" i="4" s="1"/>
  <c r="CX509" i="4" s="1"/>
  <c r="DT509" i="4"/>
  <c r="DU509" i="4" s="1"/>
  <c r="DV509" i="4" s="1"/>
  <c r="BW510" i="4"/>
  <c r="DA510" i="4"/>
  <c r="DS510" i="4"/>
  <c r="BK510" i="4"/>
  <c r="CC510" i="4"/>
  <c r="BI510" i="4"/>
  <c r="CI510" i="4"/>
  <c r="CO510" i="4"/>
  <c r="CU510" i="4"/>
  <c r="BQ510" i="4"/>
  <c r="DY510" i="4"/>
  <c r="DM510" i="4"/>
  <c r="DG510" i="4"/>
  <c r="BN508" i="4" l="1"/>
  <c r="BM509" i="4"/>
  <c r="BG512" i="4"/>
  <c r="BH512" i="4"/>
  <c r="BF513" i="4"/>
  <c r="DN510" i="4"/>
  <c r="DO510" i="4" s="1"/>
  <c r="DP510" i="4" s="1"/>
  <c r="DB510" i="4"/>
  <c r="DC510" i="4" s="1"/>
  <c r="DD510" i="4" s="1"/>
  <c r="BX510" i="4"/>
  <c r="BY510" i="4" s="1"/>
  <c r="BZ510" i="4" s="1"/>
  <c r="DT510" i="4"/>
  <c r="DU510" i="4" s="1"/>
  <c r="DV510" i="4" s="1"/>
  <c r="BR510" i="4"/>
  <c r="BS510" i="4" s="1"/>
  <c r="BT510" i="4" s="1"/>
  <c r="CD510" i="4"/>
  <c r="CE510" i="4" s="1"/>
  <c r="CF510" i="4" s="1"/>
  <c r="BL510" i="4"/>
  <c r="DZ510" i="4"/>
  <c r="EA510" i="4" s="1"/>
  <c r="EB510" i="4" s="1"/>
  <c r="CJ510" i="4"/>
  <c r="CK510" i="4" s="1"/>
  <c r="CL510" i="4" s="1"/>
  <c r="CV510" i="4"/>
  <c r="CW510" i="4" s="1"/>
  <c r="CX510" i="4" s="1"/>
  <c r="DH510" i="4"/>
  <c r="DI510" i="4" s="1"/>
  <c r="DJ510" i="4" s="1"/>
  <c r="CP510" i="4"/>
  <c r="CQ510" i="4" s="1"/>
  <c r="CR510" i="4" s="1"/>
  <c r="DG511" i="4"/>
  <c r="BK511" i="4"/>
  <c r="BI511" i="4"/>
  <c r="DM511" i="4"/>
  <c r="DA511" i="4"/>
  <c r="CC511" i="4"/>
  <c r="CU511" i="4"/>
  <c r="CO511" i="4"/>
  <c r="BW511" i="4"/>
  <c r="CI511" i="4"/>
  <c r="DY511" i="4"/>
  <c r="DS511" i="4"/>
  <c r="BQ511" i="4"/>
  <c r="BE514" i="4"/>
  <c r="BN509" i="4" l="1"/>
  <c r="BM510" i="4"/>
  <c r="BG513" i="4"/>
  <c r="BH513" i="4"/>
  <c r="BF514" i="4"/>
  <c r="BE515" i="4"/>
  <c r="DH511" i="4"/>
  <c r="DI511" i="4" s="1"/>
  <c r="DJ511" i="4" s="1"/>
  <c r="BR511" i="4"/>
  <c r="BS511" i="4" s="1"/>
  <c r="BT511" i="4" s="1"/>
  <c r="DN511" i="4"/>
  <c r="DO511" i="4" s="1"/>
  <c r="DP511" i="4" s="1"/>
  <c r="BX511" i="4"/>
  <c r="BY511" i="4" s="1"/>
  <c r="BZ511" i="4" s="1"/>
  <c r="DZ511" i="4"/>
  <c r="EA511" i="4" s="1"/>
  <c r="EB511" i="4" s="1"/>
  <c r="BL511" i="4"/>
  <c r="CD511" i="4"/>
  <c r="CE511" i="4" s="1"/>
  <c r="CF511" i="4" s="1"/>
  <c r="DB511" i="4"/>
  <c r="DC511" i="4" s="1"/>
  <c r="DD511" i="4" s="1"/>
  <c r="CV511" i="4"/>
  <c r="CW511" i="4" s="1"/>
  <c r="CX511" i="4" s="1"/>
  <c r="DT511" i="4"/>
  <c r="DU511" i="4" s="1"/>
  <c r="DV511" i="4" s="1"/>
  <c r="CP511" i="4"/>
  <c r="CQ511" i="4" s="1"/>
  <c r="CR511" i="4" s="1"/>
  <c r="CJ511" i="4"/>
  <c r="CK511" i="4" s="1"/>
  <c r="CL511" i="4" s="1"/>
  <c r="DY512" i="4"/>
  <c r="DS512" i="4"/>
  <c r="BI512" i="4"/>
  <c r="CC512" i="4"/>
  <c r="DA512" i="4"/>
  <c r="DG512" i="4"/>
  <c r="BW512" i="4"/>
  <c r="BQ512" i="4"/>
  <c r="BK512" i="4"/>
  <c r="CI512" i="4"/>
  <c r="CO512" i="4"/>
  <c r="CU512" i="4"/>
  <c r="DM512" i="4"/>
  <c r="BN510" i="4" l="1"/>
  <c r="BM511" i="4"/>
  <c r="BN511" i="4" s="1"/>
  <c r="BG514" i="4"/>
  <c r="BH514" i="4"/>
  <c r="BF515" i="4"/>
  <c r="DB512" i="4"/>
  <c r="DC512" i="4" s="1"/>
  <c r="DD512" i="4" s="1"/>
  <c r="CP512" i="4"/>
  <c r="CQ512" i="4" s="1"/>
  <c r="CR512" i="4" s="1"/>
  <c r="CJ512" i="4"/>
  <c r="CK512" i="4" s="1"/>
  <c r="CL512" i="4" s="1"/>
  <c r="DZ512" i="4"/>
  <c r="EA512" i="4" s="1"/>
  <c r="EB512" i="4" s="1"/>
  <c r="BR512" i="4"/>
  <c r="BS512" i="4" s="1"/>
  <c r="BT512" i="4" s="1"/>
  <c r="CD512" i="4"/>
  <c r="CE512" i="4" s="1"/>
  <c r="CF512" i="4" s="1"/>
  <c r="BX512" i="4"/>
  <c r="BY512" i="4" s="1"/>
  <c r="BZ512" i="4" s="1"/>
  <c r="BL512" i="4"/>
  <c r="DN512" i="4"/>
  <c r="DO512" i="4" s="1"/>
  <c r="DP512" i="4" s="1"/>
  <c r="CV512" i="4"/>
  <c r="CW512" i="4" s="1"/>
  <c r="CX512" i="4" s="1"/>
  <c r="DH512" i="4"/>
  <c r="DI512" i="4" s="1"/>
  <c r="DJ512" i="4" s="1"/>
  <c r="DT512" i="4"/>
  <c r="DU512" i="4" s="1"/>
  <c r="DV512" i="4" s="1"/>
  <c r="BE516" i="4"/>
  <c r="DY513" i="4"/>
  <c r="DS513" i="4"/>
  <c r="DM513" i="4"/>
  <c r="BK513" i="4"/>
  <c r="CC513" i="4"/>
  <c r="DA513" i="4"/>
  <c r="CO513" i="4"/>
  <c r="BQ513" i="4"/>
  <c r="BI513" i="4"/>
  <c r="CU513" i="4"/>
  <c r="DG513" i="4"/>
  <c r="BW513" i="4"/>
  <c r="CI513" i="4"/>
  <c r="BM512" i="4" l="1"/>
  <c r="BN512" i="4" s="1"/>
  <c r="BG515" i="4"/>
  <c r="BH515" i="4"/>
  <c r="BF516" i="4"/>
  <c r="DN513" i="4"/>
  <c r="DO513" i="4" s="1"/>
  <c r="DP513" i="4" s="1"/>
  <c r="BL513" i="4"/>
  <c r="DZ513" i="4"/>
  <c r="EA513" i="4" s="1"/>
  <c r="EB513" i="4" s="1"/>
  <c r="CP513" i="4"/>
  <c r="CQ513" i="4" s="1"/>
  <c r="CR513" i="4" s="1"/>
  <c r="DH513" i="4"/>
  <c r="DI513" i="4" s="1"/>
  <c r="DJ513" i="4" s="1"/>
  <c r="BX513" i="4"/>
  <c r="BY513" i="4" s="1"/>
  <c r="BZ513" i="4" s="1"/>
  <c r="CD513" i="4"/>
  <c r="CE513" i="4" s="1"/>
  <c r="CF513" i="4" s="1"/>
  <c r="BR513" i="4"/>
  <c r="BS513" i="4" s="1"/>
  <c r="BT513" i="4" s="1"/>
  <c r="CJ513" i="4"/>
  <c r="CK513" i="4" s="1"/>
  <c r="CL513" i="4" s="1"/>
  <c r="DT513" i="4"/>
  <c r="DU513" i="4" s="1"/>
  <c r="DV513" i="4" s="1"/>
  <c r="DB513" i="4"/>
  <c r="DC513" i="4" s="1"/>
  <c r="DD513" i="4" s="1"/>
  <c r="CV513" i="4"/>
  <c r="CW513" i="4" s="1"/>
  <c r="CX513" i="4" s="1"/>
  <c r="CC514" i="4"/>
  <c r="BQ514" i="4"/>
  <c r="BI514" i="4"/>
  <c r="CI514" i="4"/>
  <c r="DY514" i="4"/>
  <c r="DS514" i="4"/>
  <c r="DM514" i="4"/>
  <c r="DA514" i="4"/>
  <c r="DG514" i="4"/>
  <c r="CU514" i="4"/>
  <c r="BK514" i="4"/>
  <c r="CO514" i="4"/>
  <c r="BW514" i="4"/>
  <c r="BE517" i="4"/>
  <c r="BM513" i="4" l="1"/>
  <c r="BH516" i="4"/>
  <c r="BG516" i="4"/>
  <c r="BF517" i="4"/>
  <c r="BE518" i="4"/>
  <c r="CV514" i="4"/>
  <c r="CW514" i="4" s="1"/>
  <c r="CX514" i="4" s="1"/>
  <c r="DB514" i="4"/>
  <c r="DC514" i="4" s="1"/>
  <c r="DD514" i="4" s="1"/>
  <c r="CP514" i="4"/>
  <c r="CQ514" i="4" s="1"/>
  <c r="CR514" i="4" s="1"/>
  <c r="BX514" i="4"/>
  <c r="BY514" i="4" s="1"/>
  <c r="BZ514" i="4" s="1"/>
  <c r="DT514" i="4"/>
  <c r="DU514" i="4" s="1"/>
  <c r="DV514" i="4" s="1"/>
  <c r="BL514" i="4"/>
  <c r="CJ514" i="4"/>
  <c r="CK514" i="4" s="1"/>
  <c r="CL514" i="4" s="1"/>
  <c r="DH514" i="4"/>
  <c r="DI514" i="4" s="1"/>
  <c r="DJ514" i="4" s="1"/>
  <c r="CD514" i="4"/>
  <c r="CE514" i="4" s="1"/>
  <c r="CF514" i="4" s="1"/>
  <c r="DZ514" i="4"/>
  <c r="EA514" i="4" s="1"/>
  <c r="EB514" i="4" s="1"/>
  <c r="DN514" i="4"/>
  <c r="DO514" i="4" s="1"/>
  <c r="DP514" i="4" s="1"/>
  <c r="BR514" i="4"/>
  <c r="BS514" i="4" s="1"/>
  <c r="BT514" i="4" s="1"/>
  <c r="DM515" i="4"/>
  <c r="BI515" i="4"/>
  <c r="DY515" i="4"/>
  <c r="CO515" i="4"/>
  <c r="BK515" i="4"/>
  <c r="DA515" i="4"/>
  <c r="DG515" i="4"/>
  <c r="CC515" i="4"/>
  <c r="DS515" i="4"/>
  <c r="CI515" i="4"/>
  <c r="BQ515" i="4"/>
  <c r="BW515" i="4"/>
  <c r="CU515" i="4"/>
  <c r="BN513" i="4" l="1"/>
  <c r="BM514" i="4"/>
  <c r="BN514" i="4" s="1"/>
  <c r="BG517" i="4"/>
  <c r="BH517" i="4"/>
  <c r="BF518" i="4"/>
  <c r="BG518" i="4" s="1"/>
  <c r="DA516" i="4"/>
  <c r="CO516" i="4"/>
  <c r="BQ516" i="4"/>
  <c r="DM516" i="4"/>
  <c r="CU516" i="4"/>
  <c r="CI516" i="4"/>
  <c r="CC516" i="4"/>
  <c r="DG516" i="4"/>
  <c r="DS516" i="4"/>
  <c r="DY516" i="4"/>
  <c r="BW516" i="4"/>
  <c r="BK516" i="4"/>
  <c r="BI516" i="4"/>
  <c r="CV515" i="4"/>
  <c r="CW515" i="4" s="1"/>
  <c r="CX515" i="4" s="1"/>
  <c r="BX515" i="4"/>
  <c r="BY515" i="4" s="1"/>
  <c r="BZ515" i="4" s="1"/>
  <c r="DT515" i="4"/>
  <c r="DU515" i="4" s="1"/>
  <c r="DV515" i="4" s="1"/>
  <c r="BR515" i="4"/>
  <c r="BS515" i="4" s="1"/>
  <c r="BT515" i="4" s="1"/>
  <c r="BL515" i="4"/>
  <c r="DH515" i="4"/>
  <c r="DI515" i="4" s="1"/>
  <c r="DJ515" i="4" s="1"/>
  <c r="CP515" i="4"/>
  <c r="CQ515" i="4" s="1"/>
  <c r="CR515" i="4" s="1"/>
  <c r="DB515" i="4"/>
  <c r="DC515" i="4" s="1"/>
  <c r="DD515" i="4" s="1"/>
  <c r="CJ515" i="4"/>
  <c r="CK515" i="4" s="1"/>
  <c r="CL515" i="4" s="1"/>
  <c r="DZ515" i="4"/>
  <c r="EA515" i="4" s="1"/>
  <c r="EB515" i="4" s="1"/>
  <c r="DN515" i="4"/>
  <c r="DO515" i="4" s="1"/>
  <c r="DP515" i="4" s="1"/>
  <c r="CD515" i="4"/>
  <c r="CE515" i="4" s="1"/>
  <c r="CF515" i="4" s="1"/>
  <c r="BE519" i="4"/>
  <c r="BM515" i="4" l="1"/>
  <c r="BH518" i="4"/>
  <c r="BF519" i="4"/>
  <c r="BH519" i="4" s="1"/>
  <c r="DS517" i="4"/>
  <c r="DM517" i="4"/>
  <c r="BQ517" i="4"/>
  <c r="CI517" i="4"/>
  <c r="CU517" i="4"/>
  <c r="DA517" i="4"/>
  <c r="DG517" i="4"/>
  <c r="CC517" i="4"/>
  <c r="BK517" i="4"/>
  <c r="DY517" i="4"/>
  <c r="BW517" i="4"/>
  <c r="CO517" i="4"/>
  <c r="BI517" i="4"/>
  <c r="BE520" i="4"/>
  <c r="CV516" i="4"/>
  <c r="CW516" i="4" s="1"/>
  <c r="CX516" i="4" s="1"/>
  <c r="DB516" i="4"/>
  <c r="DC516" i="4" s="1"/>
  <c r="DD516" i="4" s="1"/>
  <c r="DT516" i="4"/>
  <c r="DU516" i="4" s="1"/>
  <c r="DV516" i="4" s="1"/>
  <c r="CP516" i="4"/>
  <c r="CQ516" i="4" s="1"/>
  <c r="CR516" i="4" s="1"/>
  <c r="BX516" i="4"/>
  <c r="BY516" i="4" s="1"/>
  <c r="BZ516" i="4" s="1"/>
  <c r="DN516" i="4"/>
  <c r="DO516" i="4" s="1"/>
  <c r="DP516" i="4" s="1"/>
  <c r="BR516" i="4"/>
  <c r="BS516" i="4" s="1"/>
  <c r="BT516" i="4" s="1"/>
  <c r="CD516" i="4"/>
  <c r="CE516" i="4" s="1"/>
  <c r="CF516" i="4" s="1"/>
  <c r="BL516" i="4"/>
  <c r="DH516" i="4"/>
  <c r="DI516" i="4" s="1"/>
  <c r="DJ516" i="4" s="1"/>
  <c r="DZ516" i="4"/>
  <c r="EA516" i="4" s="1"/>
  <c r="EB516" i="4" s="1"/>
  <c r="CJ516" i="4"/>
  <c r="CK516" i="4" s="1"/>
  <c r="CL516" i="4" s="1"/>
  <c r="BN515" i="4" l="1"/>
  <c r="BM516" i="4"/>
  <c r="BG519" i="4"/>
  <c r="BF520" i="4"/>
  <c r="CO518" i="4"/>
  <c r="CU518" i="4"/>
  <c r="DA518" i="4"/>
  <c r="DY518" i="4"/>
  <c r="BK518" i="4"/>
  <c r="BI518" i="4"/>
  <c r="DS518" i="4"/>
  <c r="DM518" i="4"/>
  <c r="CC518" i="4"/>
  <c r="CI518" i="4"/>
  <c r="BQ518" i="4"/>
  <c r="BW518" i="4"/>
  <c r="DG518" i="4"/>
  <c r="BE521" i="4"/>
  <c r="BX517" i="4"/>
  <c r="BY517" i="4" s="1"/>
  <c r="BZ517" i="4" s="1"/>
  <c r="DT517" i="4"/>
  <c r="DU517" i="4" s="1"/>
  <c r="DV517" i="4" s="1"/>
  <c r="DH517" i="4"/>
  <c r="DI517" i="4" s="1"/>
  <c r="DJ517" i="4" s="1"/>
  <c r="DN517" i="4"/>
  <c r="DO517" i="4" s="1"/>
  <c r="DP517" i="4" s="1"/>
  <c r="DZ517" i="4"/>
  <c r="EA517" i="4" s="1"/>
  <c r="EB517" i="4" s="1"/>
  <c r="DB517" i="4"/>
  <c r="DC517" i="4" s="1"/>
  <c r="DD517" i="4" s="1"/>
  <c r="CP517" i="4"/>
  <c r="CQ517" i="4" s="1"/>
  <c r="CR517" i="4" s="1"/>
  <c r="BR517" i="4"/>
  <c r="BS517" i="4" s="1"/>
  <c r="BT517" i="4" s="1"/>
  <c r="BL517" i="4"/>
  <c r="CJ517" i="4"/>
  <c r="CK517" i="4" s="1"/>
  <c r="CL517" i="4" s="1"/>
  <c r="CD517" i="4"/>
  <c r="CE517" i="4" s="1"/>
  <c r="CF517" i="4" s="1"/>
  <c r="CV517" i="4"/>
  <c r="CW517" i="4" s="1"/>
  <c r="CX517" i="4" s="1"/>
  <c r="BN516" i="4" l="1"/>
  <c r="BM517" i="4"/>
  <c r="BN517" i="4" s="1"/>
  <c r="BG520" i="4"/>
  <c r="BH520" i="4"/>
  <c r="BF521" i="4"/>
  <c r="BH521" i="4" s="1"/>
  <c r="BR518" i="4"/>
  <c r="BS518" i="4" s="1"/>
  <c r="BT518" i="4" s="1"/>
  <c r="DZ518" i="4"/>
  <c r="EA518" i="4" s="1"/>
  <c r="EB518" i="4" s="1"/>
  <c r="DN518" i="4"/>
  <c r="DO518" i="4" s="1"/>
  <c r="DP518" i="4" s="1"/>
  <c r="CD518" i="4"/>
  <c r="CE518" i="4" s="1"/>
  <c r="CF518" i="4" s="1"/>
  <c r="DH518" i="4"/>
  <c r="DI518" i="4" s="1"/>
  <c r="DJ518" i="4" s="1"/>
  <c r="CV518" i="4"/>
  <c r="CW518" i="4" s="1"/>
  <c r="CX518" i="4" s="1"/>
  <c r="DT518" i="4"/>
  <c r="DU518" i="4" s="1"/>
  <c r="DV518" i="4" s="1"/>
  <c r="CP518" i="4"/>
  <c r="CQ518" i="4" s="1"/>
  <c r="CR518" i="4" s="1"/>
  <c r="DB518" i="4"/>
  <c r="DC518" i="4" s="1"/>
  <c r="DD518" i="4" s="1"/>
  <c r="BL518" i="4"/>
  <c r="BX518" i="4"/>
  <c r="BY518" i="4" s="1"/>
  <c r="BZ518" i="4" s="1"/>
  <c r="CJ518" i="4"/>
  <c r="CK518" i="4" s="1"/>
  <c r="CL518" i="4" s="1"/>
  <c r="DA519" i="4"/>
  <c r="CO519" i="4"/>
  <c r="CI519" i="4"/>
  <c r="BI519" i="4"/>
  <c r="CC519" i="4"/>
  <c r="DG519" i="4"/>
  <c r="CU519" i="4"/>
  <c r="DS519" i="4"/>
  <c r="BQ519" i="4"/>
  <c r="BW519" i="4"/>
  <c r="BK519" i="4"/>
  <c r="DY519" i="4"/>
  <c r="DM519" i="4"/>
  <c r="BE522" i="4"/>
  <c r="BM518" i="4" l="1"/>
  <c r="BN518" i="4" s="1"/>
  <c r="BG521" i="4"/>
  <c r="BF522" i="4"/>
  <c r="BE523" i="4"/>
  <c r="CD519" i="4"/>
  <c r="CE519" i="4" s="1"/>
  <c r="CF519" i="4" s="1"/>
  <c r="BX519" i="4"/>
  <c r="BY519" i="4" s="1"/>
  <c r="BZ519" i="4" s="1"/>
  <c r="CP519" i="4"/>
  <c r="CQ519" i="4" s="1"/>
  <c r="CR519" i="4" s="1"/>
  <c r="BR519" i="4"/>
  <c r="BS519" i="4" s="1"/>
  <c r="BT519" i="4" s="1"/>
  <c r="CJ519" i="4"/>
  <c r="CK519" i="4" s="1"/>
  <c r="CL519" i="4" s="1"/>
  <c r="DN519" i="4"/>
  <c r="DO519" i="4" s="1"/>
  <c r="DP519" i="4" s="1"/>
  <c r="BL519" i="4"/>
  <c r="DB519" i="4"/>
  <c r="DC519" i="4" s="1"/>
  <c r="DD519" i="4" s="1"/>
  <c r="CV519" i="4"/>
  <c r="CW519" i="4" s="1"/>
  <c r="CX519" i="4" s="1"/>
  <c r="DH519" i="4"/>
  <c r="DI519" i="4" s="1"/>
  <c r="DJ519" i="4" s="1"/>
  <c r="DZ519" i="4"/>
  <c r="EA519" i="4" s="1"/>
  <c r="EB519" i="4" s="1"/>
  <c r="DT519" i="4"/>
  <c r="DU519" i="4" s="1"/>
  <c r="DV519" i="4" s="1"/>
  <c r="CC520" i="4"/>
  <c r="DA520" i="4"/>
  <c r="BI520" i="4"/>
  <c r="CI520" i="4"/>
  <c r="BW520" i="4"/>
  <c r="DG520" i="4"/>
  <c r="CO520" i="4"/>
  <c r="BK520" i="4"/>
  <c r="DM520" i="4"/>
  <c r="CU520" i="4"/>
  <c r="DS520" i="4"/>
  <c r="BQ520" i="4"/>
  <c r="DY520" i="4"/>
  <c r="BM519" i="4" l="1"/>
  <c r="BN519" i="4" s="1"/>
  <c r="BH522" i="4"/>
  <c r="BG522" i="4"/>
  <c r="BF523" i="4"/>
  <c r="DN520" i="4"/>
  <c r="DO520" i="4" s="1"/>
  <c r="DP520" i="4" s="1"/>
  <c r="DH520" i="4"/>
  <c r="DI520" i="4" s="1"/>
  <c r="DJ520" i="4" s="1"/>
  <c r="CJ520" i="4"/>
  <c r="CK520" i="4" s="1"/>
  <c r="CL520" i="4" s="1"/>
  <c r="BR520" i="4"/>
  <c r="BS520" i="4" s="1"/>
  <c r="BT520" i="4" s="1"/>
  <c r="DB520" i="4"/>
  <c r="DC520" i="4" s="1"/>
  <c r="DD520" i="4" s="1"/>
  <c r="CP520" i="4"/>
  <c r="CQ520" i="4" s="1"/>
  <c r="CR520" i="4" s="1"/>
  <c r="BX520" i="4"/>
  <c r="BY520" i="4" s="1"/>
  <c r="BZ520" i="4" s="1"/>
  <c r="DT520" i="4"/>
  <c r="DU520" i="4" s="1"/>
  <c r="DV520" i="4" s="1"/>
  <c r="CV520" i="4"/>
  <c r="CW520" i="4" s="1"/>
  <c r="CX520" i="4" s="1"/>
  <c r="DZ520" i="4"/>
  <c r="EA520" i="4" s="1"/>
  <c r="EB520" i="4" s="1"/>
  <c r="CD520" i="4"/>
  <c r="CE520" i="4" s="1"/>
  <c r="CF520" i="4" s="1"/>
  <c r="BL520" i="4"/>
  <c r="BE524" i="4"/>
  <c r="DG521" i="4"/>
  <c r="DS521" i="4"/>
  <c r="BQ521" i="4"/>
  <c r="DA521" i="4"/>
  <c r="BW521" i="4"/>
  <c r="CC521" i="4"/>
  <c r="BI521" i="4"/>
  <c r="BK521" i="4"/>
  <c r="CI521" i="4"/>
  <c r="DY521" i="4"/>
  <c r="CU521" i="4"/>
  <c r="CO521" i="4"/>
  <c r="DM521" i="4"/>
  <c r="BM520" i="4" l="1"/>
  <c r="BN520" i="4" s="1"/>
  <c r="BG523" i="4"/>
  <c r="BH523" i="4"/>
  <c r="BF524" i="4"/>
  <c r="CD521" i="4"/>
  <c r="CE521" i="4" s="1"/>
  <c r="CF521" i="4" s="1"/>
  <c r="DZ521" i="4"/>
  <c r="EA521" i="4" s="1"/>
  <c r="EB521" i="4" s="1"/>
  <c r="DN521" i="4"/>
  <c r="DO521" i="4" s="1"/>
  <c r="DP521" i="4" s="1"/>
  <c r="BR521" i="4"/>
  <c r="BS521" i="4" s="1"/>
  <c r="BT521" i="4" s="1"/>
  <c r="BX521" i="4"/>
  <c r="BY521" i="4" s="1"/>
  <c r="BZ521" i="4" s="1"/>
  <c r="CP521" i="4"/>
  <c r="CQ521" i="4" s="1"/>
  <c r="CR521" i="4" s="1"/>
  <c r="DB521" i="4"/>
  <c r="DC521" i="4" s="1"/>
  <c r="DD521" i="4" s="1"/>
  <c r="CV521" i="4"/>
  <c r="CW521" i="4" s="1"/>
  <c r="CX521" i="4" s="1"/>
  <c r="BL521" i="4"/>
  <c r="DT521" i="4"/>
  <c r="DU521" i="4" s="1"/>
  <c r="DV521" i="4" s="1"/>
  <c r="CJ521" i="4"/>
  <c r="CK521" i="4" s="1"/>
  <c r="CL521" i="4" s="1"/>
  <c r="DH521" i="4"/>
  <c r="DI521" i="4" s="1"/>
  <c r="DJ521" i="4" s="1"/>
  <c r="CO522" i="4"/>
  <c r="DY522" i="4"/>
  <c r="BW522" i="4"/>
  <c r="CI522" i="4"/>
  <c r="DG522" i="4"/>
  <c r="DS522" i="4"/>
  <c r="BI522" i="4"/>
  <c r="DM522" i="4"/>
  <c r="CC522" i="4"/>
  <c r="BQ522" i="4"/>
  <c r="DA522" i="4"/>
  <c r="CU522" i="4"/>
  <c r="BK522" i="4"/>
  <c r="BE525" i="4"/>
  <c r="BM521" i="4" l="1"/>
  <c r="BG524" i="4"/>
  <c r="BH524" i="4"/>
  <c r="BF525" i="4"/>
  <c r="BH525" i="4" s="1"/>
  <c r="CJ522" i="4"/>
  <c r="CK522" i="4" s="1"/>
  <c r="CL522" i="4" s="1"/>
  <c r="BX522" i="4"/>
  <c r="BY522" i="4" s="1"/>
  <c r="BZ522" i="4" s="1"/>
  <c r="DB522" i="4"/>
  <c r="DC522" i="4" s="1"/>
  <c r="DD522" i="4" s="1"/>
  <c r="DT522" i="4"/>
  <c r="DU522" i="4" s="1"/>
  <c r="DV522" i="4" s="1"/>
  <c r="DH522" i="4"/>
  <c r="DI522" i="4" s="1"/>
  <c r="DJ522" i="4" s="1"/>
  <c r="CP522" i="4"/>
  <c r="CQ522" i="4" s="1"/>
  <c r="CR522" i="4" s="1"/>
  <c r="CV522" i="4"/>
  <c r="CW522" i="4" s="1"/>
  <c r="CX522" i="4" s="1"/>
  <c r="CD522" i="4"/>
  <c r="CE522" i="4" s="1"/>
  <c r="CF522" i="4" s="1"/>
  <c r="BR522" i="4"/>
  <c r="BS522" i="4" s="1"/>
  <c r="BT522" i="4" s="1"/>
  <c r="DZ522" i="4"/>
  <c r="EA522" i="4" s="1"/>
  <c r="EB522" i="4" s="1"/>
  <c r="DN522" i="4"/>
  <c r="DO522" i="4" s="1"/>
  <c r="DP522" i="4" s="1"/>
  <c r="BL522" i="4"/>
  <c r="DS523" i="4"/>
  <c r="CO523" i="4"/>
  <c r="BK523" i="4"/>
  <c r="CI523" i="4"/>
  <c r="CC523" i="4"/>
  <c r="DM523" i="4"/>
  <c r="DG523" i="4"/>
  <c r="CU523" i="4"/>
  <c r="BQ523" i="4"/>
  <c r="BI523" i="4"/>
  <c r="BW523" i="4"/>
  <c r="DA523" i="4"/>
  <c r="DY523" i="4"/>
  <c r="BE526" i="4"/>
  <c r="BN521" i="4" l="1"/>
  <c r="BM522" i="4"/>
  <c r="BN522" i="4" s="1"/>
  <c r="BG525" i="4"/>
  <c r="BF526" i="4"/>
  <c r="BH526" i="4" s="1"/>
  <c r="BX523" i="4"/>
  <c r="BY523" i="4" s="1"/>
  <c r="BZ523" i="4" s="1"/>
  <c r="CJ523" i="4"/>
  <c r="CK523" i="4" s="1"/>
  <c r="CL523" i="4" s="1"/>
  <c r="CP523" i="4"/>
  <c r="CQ523" i="4" s="1"/>
  <c r="CR523" i="4" s="1"/>
  <c r="BL523" i="4"/>
  <c r="DN523" i="4"/>
  <c r="DO523" i="4" s="1"/>
  <c r="DP523" i="4" s="1"/>
  <c r="DH523" i="4"/>
  <c r="DI523" i="4" s="1"/>
  <c r="DJ523" i="4" s="1"/>
  <c r="CD523" i="4"/>
  <c r="CE523" i="4" s="1"/>
  <c r="CF523" i="4" s="1"/>
  <c r="BR523" i="4"/>
  <c r="BS523" i="4" s="1"/>
  <c r="BT523" i="4" s="1"/>
  <c r="CV523" i="4"/>
  <c r="CW523" i="4" s="1"/>
  <c r="CX523" i="4" s="1"/>
  <c r="DT523" i="4"/>
  <c r="DU523" i="4" s="1"/>
  <c r="DV523" i="4" s="1"/>
  <c r="DZ523" i="4"/>
  <c r="EA523" i="4" s="1"/>
  <c r="EB523" i="4" s="1"/>
  <c r="DB523" i="4"/>
  <c r="DC523" i="4" s="1"/>
  <c r="DD523" i="4" s="1"/>
  <c r="BE527" i="4"/>
  <c r="DY524" i="4"/>
  <c r="BQ524" i="4"/>
  <c r="DG524" i="4"/>
  <c r="CU524" i="4"/>
  <c r="CC524" i="4"/>
  <c r="CI524" i="4"/>
  <c r="BK524" i="4"/>
  <c r="CO524" i="4"/>
  <c r="BW524" i="4"/>
  <c r="BI524" i="4"/>
  <c r="DA524" i="4"/>
  <c r="DM524" i="4"/>
  <c r="DS524" i="4"/>
  <c r="BM523" i="4" l="1"/>
  <c r="BN523" i="4" s="1"/>
  <c r="BE528" i="4"/>
  <c r="BG526" i="4"/>
  <c r="BF527" i="4"/>
  <c r="BL524" i="4"/>
  <c r="DB524" i="4"/>
  <c r="DC524" i="4" s="1"/>
  <c r="DD524" i="4" s="1"/>
  <c r="DH524" i="4"/>
  <c r="DI524" i="4" s="1"/>
  <c r="DJ524" i="4" s="1"/>
  <c r="BR524" i="4"/>
  <c r="BS524" i="4" s="1"/>
  <c r="BT524" i="4" s="1"/>
  <c r="CJ524" i="4"/>
  <c r="CK524" i="4" s="1"/>
  <c r="CL524" i="4" s="1"/>
  <c r="DN524" i="4"/>
  <c r="DO524" i="4" s="1"/>
  <c r="DP524" i="4" s="1"/>
  <c r="DT524" i="4"/>
  <c r="DU524" i="4" s="1"/>
  <c r="DV524" i="4" s="1"/>
  <c r="CV524" i="4"/>
  <c r="CW524" i="4" s="1"/>
  <c r="CX524" i="4" s="1"/>
  <c r="CD524" i="4"/>
  <c r="CE524" i="4" s="1"/>
  <c r="CF524" i="4" s="1"/>
  <c r="BX524" i="4"/>
  <c r="BY524" i="4" s="1"/>
  <c r="BZ524" i="4" s="1"/>
  <c r="CP524" i="4"/>
  <c r="CQ524" i="4" s="1"/>
  <c r="CR524" i="4" s="1"/>
  <c r="DZ524" i="4"/>
  <c r="EA524" i="4" s="1"/>
  <c r="EB524" i="4" s="1"/>
  <c r="CO525" i="4"/>
  <c r="DM525" i="4"/>
  <c r="BQ525" i="4"/>
  <c r="BI525" i="4"/>
  <c r="CI525" i="4"/>
  <c r="DA525" i="4"/>
  <c r="CC525" i="4"/>
  <c r="DG525" i="4"/>
  <c r="DS525" i="4"/>
  <c r="CU525" i="4"/>
  <c r="BW525" i="4"/>
  <c r="BK525" i="4"/>
  <c r="DY525" i="4"/>
  <c r="BM524" i="4" l="1"/>
  <c r="BN524" i="4" s="1"/>
  <c r="BE529" i="4"/>
  <c r="BG527" i="4"/>
  <c r="BH527" i="4"/>
  <c r="BF528" i="4"/>
  <c r="DG526" i="4"/>
  <c r="DS526" i="4"/>
  <c r="DY526" i="4"/>
  <c r="CC526" i="4"/>
  <c r="CI526" i="4"/>
  <c r="CO526" i="4"/>
  <c r="DM526" i="4"/>
  <c r="CU526" i="4"/>
  <c r="DA526" i="4"/>
  <c r="BW526" i="4"/>
  <c r="BK526" i="4"/>
  <c r="BQ526" i="4"/>
  <c r="BI526" i="4"/>
  <c r="CV525" i="4"/>
  <c r="CW525" i="4" s="1"/>
  <c r="CX525" i="4" s="1"/>
  <c r="CP525" i="4"/>
  <c r="CQ525" i="4" s="1"/>
  <c r="CR525" i="4" s="1"/>
  <c r="DZ525" i="4"/>
  <c r="EA525" i="4" s="1"/>
  <c r="EB525" i="4" s="1"/>
  <c r="DT525" i="4"/>
  <c r="DU525" i="4" s="1"/>
  <c r="DV525" i="4" s="1"/>
  <c r="DH525" i="4"/>
  <c r="DI525" i="4" s="1"/>
  <c r="DJ525" i="4" s="1"/>
  <c r="BR525" i="4"/>
  <c r="BS525" i="4" s="1"/>
  <c r="BT525" i="4" s="1"/>
  <c r="CD525" i="4"/>
  <c r="CE525" i="4" s="1"/>
  <c r="CF525" i="4" s="1"/>
  <c r="DN525" i="4"/>
  <c r="DO525" i="4" s="1"/>
  <c r="DP525" i="4" s="1"/>
  <c r="DB525" i="4"/>
  <c r="DC525" i="4" s="1"/>
  <c r="DD525" i="4" s="1"/>
  <c r="BX525" i="4"/>
  <c r="BY525" i="4" s="1"/>
  <c r="BZ525" i="4" s="1"/>
  <c r="CJ525" i="4"/>
  <c r="CK525" i="4" s="1"/>
  <c r="CL525" i="4" s="1"/>
  <c r="BL525" i="4"/>
  <c r="BM525" i="4" l="1"/>
  <c r="BN525" i="4" s="1"/>
  <c r="BE530" i="4"/>
  <c r="BG528" i="4"/>
  <c r="BH528" i="4"/>
  <c r="BF529" i="4"/>
  <c r="DS527" i="4"/>
  <c r="CC527" i="4"/>
  <c r="DG527" i="4"/>
  <c r="DY527" i="4"/>
  <c r="CI527" i="4"/>
  <c r="DA527" i="4"/>
  <c r="CO527" i="4"/>
  <c r="DM527" i="4"/>
  <c r="CU527" i="4"/>
  <c r="BW527" i="4"/>
  <c r="BK527" i="4"/>
  <c r="BQ527" i="4"/>
  <c r="BI527" i="4"/>
  <c r="DN526" i="4"/>
  <c r="DO526" i="4" s="1"/>
  <c r="DP526" i="4" s="1"/>
  <c r="CD526" i="4"/>
  <c r="CE526" i="4" s="1"/>
  <c r="CF526" i="4" s="1"/>
  <c r="BX526" i="4"/>
  <c r="BY526" i="4" s="1"/>
  <c r="BZ526" i="4" s="1"/>
  <c r="DH526" i="4"/>
  <c r="DI526" i="4" s="1"/>
  <c r="DJ526" i="4" s="1"/>
  <c r="DT526" i="4"/>
  <c r="DU526" i="4" s="1"/>
  <c r="DV526" i="4" s="1"/>
  <c r="DB526" i="4"/>
  <c r="DC526" i="4" s="1"/>
  <c r="DD526" i="4" s="1"/>
  <c r="BR526" i="4"/>
  <c r="BS526" i="4" s="1"/>
  <c r="BT526" i="4" s="1"/>
  <c r="CJ526" i="4"/>
  <c r="CK526" i="4" s="1"/>
  <c r="CL526" i="4" s="1"/>
  <c r="CV526" i="4"/>
  <c r="CW526" i="4" s="1"/>
  <c r="CX526" i="4" s="1"/>
  <c r="DZ526" i="4"/>
  <c r="EA526" i="4" s="1"/>
  <c r="EB526" i="4" s="1"/>
  <c r="BL526" i="4"/>
  <c r="CP526" i="4"/>
  <c r="CQ526" i="4" s="1"/>
  <c r="CR526" i="4" s="1"/>
  <c r="BM526" i="4" l="1"/>
  <c r="BN526" i="4" s="1"/>
  <c r="BG529" i="4"/>
  <c r="BH529" i="4"/>
  <c r="BF530" i="4"/>
  <c r="DN527" i="4"/>
  <c r="DO527" i="4" s="1"/>
  <c r="BL527" i="4"/>
  <c r="DB527" i="4"/>
  <c r="DC527" i="4" s="1"/>
  <c r="CV527" i="4"/>
  <c r="CW527" i="4" s="1"/>
  <c r="BR527" i="4"/>
  <c r="BS527" i="4" s="1"/>
  <c r="DT527" i="4"/>
  <c r="DU527" i="4" s="1"/>
  <c r="DH527" i="4"/>
  <c r="DI527" i="4" s="1"/>
  <c r="BX527" i="4"/>
  <c r="BY527" i="4" s="1"/>
  <c r="DZ527" i="4"/>
  <c r="EA527" i="4" s="1"/>
  <c r="CP527" i="4"/>
  <c r="CQ527" i="4" s="1"/>
  <c r="CD527" i="4"/>
  <c r="CE527" i="4" s="1"/>
  <c r="CJ527" i="4"/>
  <c r="CK527" i="4" s="1"/>
  <c r="BE531" i="4"/>
  <c r="DG528" i="4"/>
  <c r="BQ528" i="4"/>
  <c r="DS528" i="4"/>
  <c r="DY528" i="4"/>
  <c r="CI528" i="4"/>
  <c r="CU528" i="4"/>
  <c r="CC528" i="4"/>
  <c r="DM528" i="4"/>
  <c r="BW528" i="4"/>
  <c r="BI528" i="4"/>
  <c r="BK528" i="4"/>
  <c r="DA528" i="4"/>
  <c r="CO528" i="4"/>
  <c r="BM527" i="4" l="1"/>
  <c r="BH530" i="4"/>
  <c r="BG530" i="4"/>
  <c r="BF531" i="4"/>
  <c r="BE532" i="4"/>
  <c r="DZ528" i="4"/>
  <c r="EA528" i="4" s="1"/>
  <c r="EB528" i="4" s="1"/>
  <c r="EB527" i="4" s="1"/>
  <c r="BL528" i="4"/>
  <c r="BX528" i="4"/>
  <c r="BY528" i="4" s="1"/>
  <c r="BZ528" i="4" s="1"/>
  <c r="BZ527" i="4" s="1"/>
  <c r="CD528" i="4"/>
  <c r="CE528" i="4" s="1"/>
  <c r="CF528" i="4" s="1"/>
  <c r="CF527" i="4" s="1"/>
  <c r="CJ528" i="4"/>
  <c r="CK528" i="4" s="1"/>
  <c r="CL528" i="4" s="1"/>
  <c r="CL527" i="4" s="1"/>
  <c r="CP528" i="4"/>
  <c r="CQ528" i="4" s="1"/>
  <c r="CR528" i="4" s="1"/>
  <c r="CR527" i="4" s="1"/>
  <c r="DB528" i="4"/>
  <c r="DC528" i="4" s="1"/>
  <c r="DD528" i="4" s="1"/>
  <c r="DD527" i="4" s="1"/>
  <c r="DN528" i="4"/>
  <c r="DO528" i="4" s="1"/>
  <c r="DP528" i="4" s="1"/>
  <c r="DP527" i="4" s="1"/>
  <c r="DH528" i="4"/>
  <c r="DI528" i="4" s="1"/>
  <c r="DJ528" i="4" s="1"/>
  <c r="DJ527" i="4" s="1"/>
  <c r="BR528" i="4"/>
  <c r="BS528" i="4" s="1"/>
  <c r="BT528" i="4" s="1"/>
  <c r="BT527" i="4" s="1"/>
  <c r="CV528" i="4"/>
  <c r="CW528" i="4" s="1"/>
  <c r="CX528" i="4" s="1"/>
  <c r="CX527" i="4" s="1"/>
  <c r="DT528" i="4"/>
  <c r="DU528" i="4" s="1"/>
  <c r="DV528" i="4" s="1"/>
  <c r="DV527" i="4" s="1"/>
  <c r="CC529" i="4"/>
  <c r="DS529" i="4"/>
  <c r="CO529" i="4"/>
  <c r="BQ529" i="4"/>
  <c r="DM529" i="4"/>
  <c r="CU529" i="4"/>
  <c r="CI529" i="4"/>
  <c r="DG529" i="4"/>
  <c r="BK529" i="4"/>
  <c r="BW529" i="4"/>
  <c r="BI529" i="4"/>
  <c r="DY529" i="4"/>
  <c r="DA529" i="4"/>
  <c r="BM528" i="4" l="1"/>
  <c r="BG531" i="4"/>
  <c r="BH531" i="4"/>
  <c r="BF532" i="4"/>
  <c r="CD529" i="4"/>
  <c r="CE529" i="4" s="1"/>
  <c r="CF529" i="4" s="1"/>
  <c r="CV529" i="4"/>
  <c r="CW529" i="4" s="1"/>
  <c r="CX529" i="4" s="1"/>
  <c r="BL529" i="4"/>
  <c r="DB529" i="4"/>
  <c r="DC529" i="4" s="1"/>
  <c r="DD529" i="4" s="1"/>
  <c r="CP529" i="4"/>
  <c r="CQ529" i="4" s="1"/>
  <c r="CR529" i="4" s="1"/>
  <c r="DN529" i="4"/>
  <c r="DO529" i="4" s="1"/>
  <c r="DP529" i="4" s="1"/>
  <c r="BR529" i="4"/>
  <c r="BS529" i="4" s="1"/>
  <c r="BT529" i="4" s="1"/>
  <c r="DH529" i="4"/>
  <c r="DI529" i="4" s="1"/>
  <c r="DJ529" i="4" s="1"/>
  <c r="CJ529" i="4"/>
  <c r="CK529" i="4" s="1"/>
  <c r="CL529" i="4" s="1"/>
  <c r="DZ529" i="4"/>
  <c r="EA529" i="4" s="1"/>
  <c r="EB529" i="4" s="1"/>
  <c r="DT529" i="4"/>
  <c r="DU529" i="4" s="1"/>
  <c r="DV529" i="4" s="1"/>
  <c r="BX529" i="4"/>
  <c r="BY529" i="4" s="1"/>
  <c r="BZ529" i="4" s="1"/>
  <c r="BE533" i="4"/>
  <c r="CC530" i="4"/>
  <c r="BQ530" i="4"/>
  <c r="DA530" i="4"/>
  <c r="CU530" i="4"/>
  <c r="BI530" i="4"/>
  <c r="CO530" i="4"/>
  <c r="DS530" i="4"/>
  <c r="BK530" i="4"/>
  <c r="DM530" i="4"/>
  <c r="BW530" i="4"/>
  <c r="DG530" i="4"/>
  <c r="DY530" i="4"/>
  <c r="CI530" i="4"/>
  <c r="BN528" i="4" l="1"/>
  <c r="BM529" i="4"/>
  <c r="BG532" i="4"/>
  <c r="BH532" i="4"/>
  <c r="BF533" i="4"/>
  <c r="DZ530" i="4"/>
  <c r="EA530" i="4" s="1"/>
  <c r="EB530" i="4" s="1"/>
  <c r="DB530" i="4"/>
  <c r="DC530" i="4" s="1"/>
  <c r="DD530" i="4" s="1"/>
  <c r="DT530" i="4"/>
  <c r="DU530" i="4" s="1"/>
  <c r="DV530" i="4" s="1"/>
  <c r="CD530" i="4"/>
  <c r="CE530" i="4" s="1"/>
  <c r="CF530" i="4" s="1"/>
  <c r="BR530" i="4"/>
  <c r="BS530" i="4" s="1"/>
  <c r="BT530" i="4" s="1"/>
  <c r="CJ530" i="4"/>
  <c r="CK530" i="4" s="1"/>
  <c r="CL530" i="4" s="1"/>
  <c r="DN530" i="4"/>
  <c r="DO530" i="4" s="1"/>
  <c r="DP530" i="4" s="1"/>
  <c r="CV530" i="4"/>
  <c r="CW530" i="4" s="1"/>
  <c r="CX530" i="4" s="1"/>
  <c r="BL530" i="4"/>
  <c r="DH530" i="4"/>
  <c r="DI530" i="4" s="1"/>
  <c r="DJ530" i="4" s="1"/>
  <c r="BX530" i="4"/>
  <c r="BY530" i="4" s="1"/>
  <c r="BZ530" i="4" s="1"/>
  <c r="CP530" i="4"/>
  <c r="CQ530" i="4" s="1"/>
  <c r="CR530" i="4" s="1"/>
  <c r="BE534" i="4"/>
  <c r="CU531" i="4"/>
  <c r="DG531" i="4"/>
  <c r="DA531" i="4"/>
  <c r="DS531" i="4"/>
  <c r="BI531" i="4"/>
  <c r="BK531" i="4"/>
  <c r="CI531" i="4"/>
  <c r="DM531" i="4"/>
  <c r="BQ531" i="4"/>
  <c r="CO531" i="4"/>
  <c r="CC531" i="4"/>
  <c r="BW531" i="4"/>
  <c r="DY531" i="4"/>
  <c r="BN527" i="4" l="1"/>
  <c r="BN529" i="4"/>
  <c r="BM530" i="4"/>
  <c r="BG533" i="4"/>
  <c r="BH533" i="4"/>
  <c r="BF534" i="4"/>
  <c r="CP531" i="4"/>
  <c r="CQ531" i="4" s="1"/>
  <c r="CR531" i="4" s="1"/>
  <c r="DB531" i="4"/>
  <c r="DC531" i="4" s="1"/>
  <c r="DD531" i="4" s="1"/>
  <c r="BL531" i="4"/>
  <c r="DH531" i="4"/>
  <c r="DI531" i="4" s="1"/>
  <c r="DJ531" i="4" s="1"/>
  <c r="DT531" i="4"/>
  <c r="DU531" i="4" s="1"/>
  <c r="DV531" i="4" s="1"/>
  <c r="DZ531" i="4"/>
  <c r="EA531" i="4" s="1"/>
  <c r="EB531" i="4" s="1"/>
  <c r="DN531" i="4"/>
  <c r="DO531" i="4" s="1"/>
  <c r="DP531" i="4" s="1"/>
  <c r="CD531" i="4"/>
  <c r="CE531" i="4" s="1"/>
  <c r="CF531" i="4" s="1"/>
  <c r="CJ531" i="4"/>
  <c r="CK531" i="4" s="1"/>
  <c r="CL531" i="4" s="1"/>
  <c r="BX531" i="4"/>
  <c r="BY531" i="4" s="1"/>
  <c r="BZ531" i="4" s="1"/>
  <c r="BR531" i="4"/>
  <c r="BS531" i="4" s="1"/>
  <c r="BT531" i="4" s="1"/>
  <c r="CV531" i="4"/>
  <c r="CW531" i="4" s="1"/>
  <c r="CX531" i="4" s="1"/>
  <c r="BE535" i="4"/>
  <c r="DM532" i="4"/>
  <c r="CC532" i="4"/>
  <c r="CU532" i="4"/>
  <c r="DY532" i="4"/>
  <c r="DG532" i="4"/>
  <c r="CO532" i="4"/>
  <c r="DA532" i="4"/>
  <c r="BK532" i="4"/>
  <c r="BW532" i="4"/>
  <c r="BQ532" i="4"/>
  <c r="CI532" i="4"/>
  <c r="DS532" i="4"/>
  <c r="BI532" i="4"/>
  <c r="BN530" i="4" l="1"/>
  <c r="BM531" i="4"/>
  <c r="BG534" i="4"/>
  <c r="BH534" i="4"/>
  <c r="BF535" i="4"/>
  <c r="BH535" i="4" s="1"/>
  <c r="CV532" i="4"/>
  <c r="CW532" i="4" s="1"/>
  <c r="CX532" i="4" s="1"/>
  <c r="BR532" i="4"/>
  <c r="BS532" i="4" s="1"/>
  <c r="BT532" i="4" s="1"/>
  <c r="DB532" i="4"/>
  <c r="DC532" i="4" s="1"/>
  <c r="DD532" i="4" s="1"/>
  <c r="DT532" i="4"/>
  <c r="DU532" i="4" s="1"/>
  <c r="DV532" i="4" s="1"/>
  <c r="DH532" i="4"/>
  <c r="DI532" i="4" s="1"/>
  <c r="DJ532" i="4" s="1"/>
  <c r="DZ532" i="4"/>
  <c r="EA532" i="4" s="1"/>
  <c r="EB532" i="4" s="1"/>
  <c r="CP532" i="4"/>
  <c r="CQ532" i="4" s="1"/>
  <c r="CR532" i="4" s="1"/>
  <c r="BX532" i="4"/>
  <c r="BY532" i="4" s="1"/>
  <c r="BZ532" i="4" s="1"/>
  <c r="BL532" i="4"/>
  <c r="CJ532" i="4"/>
  <c r="CK532" i="4" s="1"/>
  <c r="CL532" i="4" s="1"/>
  <c r="CD532" i="4"/>
  <c r="CE532" i="4" s="1"/>
  <c r="CF532" i="4" s="1"/>
  <c r="DN532" i="4"/>
  <c r="DO532" i="4" s="1"/>
  <c r="DP532" i="4" s="1"/>
  <c r="BE536" i="4"/>
  <c r="CO533" i="4"/>
  <c r="BQ533" i="4"/>
  <c r="BW533" i="4"/>
  <c r="CC533" i="4"/>
  <c r="DA533" i="4"/>
  <c r="BI533" i="4"/>
  <c r="DY533" i="4"/>
  <c r="DG533" i="4"/>
  <c r="DS533" i="4"/>
  <c r="CI533" i="4"/>
  <c r="BK533" i="4"/>
  <c r="DM533" i="4"/>
  <c r="CU533" i="4"/>
  <c r="BN531" i="4" l="1"/>
  <c r="BM532" i="4"/>
  <c r="BG535" i="4"/>
  <c r="BF536" i="4"/>
  <c r="BG536" i="4" s="1"/>
  <c r="BK534" i="4"/>
  <c r="BI534" i="4"/>
  <c r="BW534" i="4"/>
  <c r="CI534" i="4"/>
  <c r="CC534" i="4"/>
  <c r="DM534" i="4"/>
  <c r="CU534" i="4"/>
  <c r="BQ534" i="4"/>
  <c r="DG534" i="4"/>
  <c r="CO534" i="4"/>
  <c r="DY534" i="4"/>
  <c r="DS534" i="4"/>
  <c r="DA534" i="4"/>
  <c r="BX533" i="4"/>
  <c r="BY533" i="4" s="1"/>
  <c r="BZ533" i="4" s="1"/>
  <c r="DB533" i="4"/>
  <c r="DC533" i="4" s="1"/>
  <c r="DD533" i="4" s="1"/>
  <c r="CD533" i="4"/>
  <c r="CE533" i="4" s="1"/>
  <c r="CF533" i="4" s="1"/>
  <c r="BR533" i="4"/>
  <c r="BS533" i="4" s="1"/>
  <c r="BT533" i="4" s="1"/>
  <c r="CV533" i="4"/>
  <c r="CW533" i="4" s="1"/>
  <c r="CX533" i="4" s="1"/>
  <c r="DH533" i="4"/>
  <c r="DI533" i="4" s="1"/>
  <c r="DJ533" i="4" s="1"/>
  <c r="CP533" i="4"/>
  <c r="CQ533" i="4" s="1"/>
  <c r="CR533" i="4" s="1"/>
  <c r="DT533" i="4"/>
  <c r="DU533" i="4" s="1"/>
  <c r="DV533" i="4" s="1"/>
  <c r="DN533" i="4"/>
  <c r="DO533" i="4" s="1"/>
  <c r="DP533" i="4" s="1"/>
  <c r="CJ533" i="4"/>
  <c r="CK533" i="4" s="1"/>
  <c r="CL533" i="4" s="1"/>
  <c r="BL533" i="4"/>
  <c r="DZ533" i="4"/>
  <c r="EA533" i="4" s="1"/>
  <c r="EB533" i="4" s="1"/>
  <c r="BE537" i="4"/>
  <c r="BN532" i="4" l="1"/>
  <c r="BM533" i="4"/>
  <c r="BH536" i="4"/>
  <c r="BF537" i="4"/>
  <c r="BE538" i="4"/>
  <c r="CU535" i="4"/>
  <c r="DG535" i="4"/>
  <c r="BW535" i="4"/>
  <c r="DY535" i="4"/>
  <c r="DM535" i="4"/>
  <c r="DA535" i="4"/>
  <c r="BK535" i="4"/>
  <c r="CO535" i="4"/>
  <c r="CI535" i="4"/>
  <c r="CC535" i="4"/>
  <c r="BI535" i="4"/>
  <c r="DS535" i="4"/>
  <c r="BQ535" i="4"/>
  <c r="DB534" i="4"/>
  <c r="DC534" i="4" s="1"/>
  <c r="DD534" i="4" s="1"/>
  <c r="CP534" i="4"/>
  <c r="CQ534" i="4" s="1"/>
  <c r="CR534" i="4" s="1"/>
  <c r="BR534" i="4"/>
  <c r="BS534" i="4" s="1"/>
  <c r="BT534" i="4" s="1"/>
  <c r="BL534" i="4"/>
  <c r="DZ534" i="4"/>
  <c r="EA534" i="4" s="1"/>
  <c r="EB534" i="4" s="1"/>
  <c r="CJ534" i="4"/>
  <c r="CK534" i="4" s="1"/>
  <c r="CL534" i="4" s="1"/>
  <c r="DH534" i="4"/>
  <c r="DI534" i="4" s="1"/>
  <c r="DJ534" i="4" s="1"/>
  <c r="CD534" i="4"/>
  <c r="CE534" i="4" s="1"/>
  <c r="CF534" i="4" s="1"/>
  <c r="DT534" i="4"/>
  <c r="DU534" i="4" s="1"/>
  <c r="DV534" i="4" s="1"/>
  <c r="DN534" i="4"/>
  <c r="DO534" i="4" s="1"/>
  <c r="DP534" i="4" s="1"/>
  <c r="BX534" i="4"/>
  <c r="BY534" i="4" s="1"/>
  <c r="BZ534" i="4" s="1"/>
  <c r="CV534" i="4"/>
  <c r="CW534" i="4" s="1"/>
  <c r="CX534" i="4" s="1"/>
  <c r="BN533" i="4" l="1"/>
  <c r="BM534" i="4"/>
  <c r="BG537" i="4"/>
  <c r="BH537" i="4"/>
  <c r="BF538" i="4"/>
  <c r="BW536" i="4"/>
  <c r="CO536" i="4"/>
  <c r="DM536" i="4"/>
  <c r="BQ536" i="4"/>
  <c r="CU536" i="4"/>
  <c r="CI536" i="4"/>
  <c r="BK536" i="4"/>
  <c r="DA536" i="4"/>
  <c r="BI536" i="4"/>
  <c r="CC536" i="4"/>
  <c r="DG536" i="4"/>
  <c r="DY536" i="4"/>
  <c r="DS536" i="4"/>
  <c r="DZ535" i="4"/>
  <c r="EA535" i="4" s="1"/>
  <c r="EB535" i="4" s="1"/>
  <c r="CP535" i="4"/>
  <c r="CQ535" i="4" s="1"/>
  <c r="CR535" i="4" s="1"/>
  <c r="DN535" i="4"/>
  <c r="DO535" i="4" s="1"/>
  <c r="DP535" i="4" s="1"/>
  <c r="BL535" i="4"/>
  <c r="DB535" i="4"/>
  <c r="DC535" i="4" s="1"/>
  <c r="DD535" i="4" s="1"/>
  <c r="BR535" i="4"/>
  <c r="BS535" i="4" s="1"/>
  <c r="BT535" i="4" s="1"/>
  <c r="DH535" i="4"/>
  <c r="DI535" i="4" s="1"/>
  <c r="DJ535" i="4" s="1"/>
  <c r="BX535" i="4"/>
  <c r="BY535" i="4" s="1"/>
  <c r="BZ535" i="4" s="1"/>
  <c r="DT535" i="4"/>
  <c r="DU535" i="4" s="1"/>
  <c r="DV535" i="4" s="1"/>
  <c r="CD535" i="4"/>
  <c r="CE535" i="4" s="1"/>
  <c r="CF535" i="4" s="1"/>
  <c r="CJ535" i="4"/>
  <c r="CK535" i="4" s="1"/>
  <c r="CL535" i="4" s="1"/>
  <c r="CV535" i="4"/>
  <c r="CW535" i="4" s="1"/>
  <c r="CX535" i="4" s="1"/>
  <c r="BE539" i="4"/>
  <c r="BN534" i="4" l="1"/>
  <c r="BM535" i="4"/>
  <c r="BG538" i="4"/>
  <c r="BH538" i="4"/>
  <c r="BF539" i="4"/>
  <c r="CP536" i="4"/>
  <c r="CQ536" i="4" s="1"/>
  <c r="CR536" i="4" s="1"/>
  <c r="DZ536" i="4"/>
  <c r="EA536" i="4" s="1"/>
  <c r="EB536" i="4" s="1"/>
  <c r="CV536" i="4"/>
  <c r="CW536" i="4" s="1"/>
  <c r="CX536" i="4" s="1"/>
  <c r="DN536" i="4"/>
  <c r="DO536" i="4" s="1"/>
  <c r="DP536" i="4" s="1"/>
  <c r="BL536" i="4"/>
  <c r="CJ536" i="4"/>
  <c r="CK536" i="4" s="1"/>
  <c r="CL536" i="4" s="1"/>
  <c r="CD536" i="4"/>
  <c r="CE536" i="4" s="1"/>
  <c r="CF536" i="4" s="1"/>
  <c r="DT536" i="4"/>
  <c r="DU536" i="4" s="1"/>
  <c r="DV536" i="4" s="1"/>
  <c r="DH536" i="4"/>
  <c r="DI536" i="4" s="1"/>
  <c r="DJ536" i="4" s="1"/>
  <c r="BR536" i="4"/>
  <c r="BS536" i="4" s="1"/>
  <c r="BT536" i="4" s="1"/>
  <c r="DB536" i="4"/>
  <c r="DC536" i="4" s="1"/>
  <c r="DD536" i="4" s="1"/>
  <c r="BX536" i="4"/>
  <c r="BY536" i="4" s="1"/>
  <c r="BZ536" i="4" s="1"/>
  <c r="BE540" i="4"/>
  <c r="DM537" i="4"/>
  <c r="DA537" i="4"/>
  <c r="DS537" i="4"/>
  <c r="CO537" i="4"/>
  <c r="CC537" i="4"/>
  <c r="DG537" i="4"/>
  <c r="DY537" i="4"/>
  <c r="BI537" i="4"/>
  <c r="BQ537" i="4"/>
  <c r="BW537" i="4"/>
  <c r="BK537" i="4"/>
  <c r="CI537" i="4"/>
  <c r="CU537" i="4"/>
  <c r="BN535" i="4" l="1"/>
  <c r="BM536" i="4"/>
  <c r="BG539" i="4"/>
  <c r="BH539" i="4"/>
  <c r="BF540" i="4"/>
  <c r="CV537" i="4"/>
  <c r="CW537" i="4" s="1"/>
  <c r="CX537" i="4" s="1"/>
  <c r="BX537" i="4"/>
  <c r="BY537" i="4" s="1"/>
  <c r="BZ537" i="4" s="1"/>
  <c r="CP537" i="4"/>
  <c r="CQ537" i="4" s="1"/>
  <c r="CR537" i="4" s="1"/>
  <c r="BL537" i="4"/>
  <c r="CJ537" i="4"/>
  <c r="CK537" i="4" s="1"/>
  <c r="CL537" i="4" s="1"/>
  <c r="DZ537" i="4"/>
  <c r="EA537" i="4" s="1"/>
  <c r="EB537" i="4" s="1"/>
  <c r="DH537" i="4"/>
  <c r="DI537" i="4" s="1"/>
  <c r="DJ537" i="4" s="1"/>
  <c r="DN537" i="4"/>
  <c r="DO537" i="4" s="1"/>
  <c r="DP537" i="4" s="1"/>
  <c r="CD537" i="4"/>
  <c r="CE537" i="4" s="1"/>
  <c r="CF537" i="4" s="1"/>
  <c r="BR537" i="4"/>
  <c r="BS537" i="4" s="1"/>
  <c r="BT537" i="4" s="1"/>
  <c r="DT537" i="4"/>
  <c r="DU537" i="4" s="1"/>
  <c r="DV537" i="4" s="1"/>
  <c r="DB537" i="4"/>
  <c r="DC537" i="4" s="1"/>
  <c r="DD537" i="4" s="1"/>
  <c r="DG538" i="4"/>
  <c r="DA538" i="4"/>
  <c r="DM538" i="4"/>
  <c r="CU538" i="4"/>
  <c r="CC538" i="4"/>
  <c r="CO538" i="4"/>
  <c r="BK538" i="4"/>
  <c r="DS538" i="4"/>
  <c r="BQ538" i="4"/>
  <c r="DY538" i="4"/>
  <c r="CI538" i="4"/>
  <c r="BW538" i="4"/>
  <c r="BI538" i="4"/>
  <c r="BE541" i="4"/>
  <c r="BN536" i="4" l="1"/>
  <c r="BM537" i="4"/>
  <c r="BG540" i="4"/>
  <c r="BH540" i="4"/>
  <c r="BF541" i="4"/>
  <c r="BE542" i="4"/>
  <c r="BI539" i="4"/>
  <c r="BQ539" i="4"/>
  <c r="CO539" i="4"/>
  <c r="DA539" i="4"/>
  <c r="DS539" i="4"/>
  <c r="BW539" i="4"/>
  <c r="CI539" i="4"/>
  <c r="DY539" i="4"/>
  <c r="CU539" i="4"/>
  <c r="DM539" i="4"/>
  <c r="BK539" i="4"/>
  <c r="DG539" i="4"/>
  <c r="CC539" i="4"/>
  <c r="DN538" i="4"/>
  <c r="DO538" i="4" s="1"/>
  <c r="DP538" i="4" s="1"/>
  <c r="DH538" i="4"/>
  <c r="DI538" i="4" s="1"/>
  <c r="DJ538" i="4" s="1"/>
  <c r="BR538" i="4"/>
  <c r="BS538" i="4" s="1"/>
  <c r="BT538" i="4" s="1"/>
  <c r="CV538" i="4"/>
  <c r="CW538" i="4" s="1"/>
  <c r="CX538" i="4" s="1"/>
  <c r="DB538" i="4"/>
  <c r="DC538" i="4" s="1"/>
  <c r="DD538" i="4" s="1"/>
  <c r="DZ538" i="4"/>
  <c r="EA538" i="4" s="1"/>
  <c r="EB538" i="4" s="1"/>
  <c r="CD538" i="4"/>
  <c r="CE538" i="4" s="1"/>
  <c r="CF538" i="4" s="1"/>
  <c r="DT538" i="4"/>
  <c r="DU538" i="4" s="1"/>
  <c r="DV538" i="4" s="1"/>
  <c r="BX538" i="4"/>
  <c r="BY538" i="4" s="1"/>
  <c r="BZ538" i="4" s="1"/>
  <c r="BL538" i="4"/>
  <c r="CJ538" i="4"/>
  <c r="CK538" i="4" s="1"/>
  <c r="CL538" i="4" s="1"/>
  <c r="CP538" i="4"/>
  <c r="CQ538" i="4" s="1"/>
  <c r="CR538" i="4" s="1"/>
  <c r="BN537" i="4" l="1"/>
  <c r="BM538" i="4"/>
  <c r="BG541" i="4"/>
  <c r="BH541" i="4"/>
  <c r="BF542" i="4"/>
  <c r="CC540" i="4"/>
  <c r="DG540" i="4"/>
  <c r="CU540" i="4"/>
  <c r="CI540" i="4"/>
  <c r="DY540" i="4"/>
  <c r="BK540" i="4"/>
  <c r="DS540" i="4"/>
  <c r="BI540" i="4"/>
  <c r="BQ540" i="4"/>
  <c r="DA540" i="4"/>
  <c r="DM540" i="4"/>
  <c r="CO540" i="4"/>
  <c r="BW540" i="4"/>
  <c r="CD539" i="4"/>
  <c r="CE539" i="4" s="1"/>
  <c r="CF539" i="4" s="1"/>
  <c r="BR539" i="4"/>
  <c r="BS539" i="4" s="1"/>
  <c r="BT539" i="4" s="1"/>
  <c r="CV539" i="4"/>
  <c r="CW539" i="4" s="1"/>
  <c r="CX539" i="4" s="1"/>
  <c r="BX539" i="4"/>
  <c r="BY539" i="4" s="1"/>
  <c r="BZ539" i="4" s="1"/>
  <c r="DB539" i="4"/>
  <c r="DC539" i="4" s="1"/>
  <c r="DD539" i="4" s="1"/>
  <c r="CP539" i="4"/>
  <c r="CQ539" i="4" s="1"/>
  <c r="CR539" i="4" s="1"/>
  <c r="BL539" i="4"/>
  <c r="DT539" i="4"/>
  <c r="DU539" i="4" s="1"/>
  <c r="DV539" i="4" s="1"/>
  <c r="DZ539" i="4"/>
  <c r="EA539" i="4" s="1"/>
  <c r="EB539" i="4" s="1"/>
  <c r="CJ539" i="4"/>
  <c r="CK539" i="4" s="1"/>
  <c r="CL539" i="4" s="1"/>
  <c r="DN539" i="4"/>
  <c r="DO539" i="4" s="1"/>
  <c r="DP539" i="4" s="1"/>
  <c r="DH539" i="4"/>
  <c r="DI539" i="4" s="1"/>
  <c r="DJ539" i="4" s="1"/>
  <c r="BE543" i="4"/>
  <c r="BN538" i="4" l="1"/>
  <c r="BM539" i="4"/>
  <c r="BG542" i="4"/>
  <c r="BH542" i="4"/>
  <c r="BF543" i="4"/>
  <c r="DH540" i="4"/>
  <c r="DI540" i="4" s="1"/>
  <c r="DJ540" i="4" s="1"/>
  <c r="CJ540" i="4"/>
  <c r="CK540" i="4" s="1"/>
  <c r="CL540" i="4" s="1"/>
  <c r="DT540" i="4"/>
  <c r="DU540" i="4" s="1"/>
  <c r="DV540" i="4" s="1"/>
  <c r="BL540" i="4"/>
  <c r="BR540" i="4"/>
  <c r="BS540" i="4" s="1"/>
  <c r="BT540" i="4" s="1"/>
  <c r="DB540" i="4"/>
  <c r="DC540" i="4" s="1"/>
  <c r="DD540" i="4" s="1"/>
  <c r="CP540" i="4"/>
  <c r="CQ540" i="4" s="1"/>
  <c r="CR540" i="4" s="1"/>
  <c r="CD540" i="4"/>
  <c r="CE540" i="4" s="1"/>
  <c r="CF540" i="4" s="1"/>
  <c r="CV540" i="4"/>
  <c r="CW540" i="4" s="1"/>
  <c r="CX540" i="4" s="1"/>
  <c r="DN540" i="4"/>
  <c r="DO540" i="4" s="1"/>
  <c r="DP540" i="4" s="1"/>
  <c r="DZ540" i="4"/>
  <c r="EA540" i="4" s="1"/>
  <c r="EB540" i="4" s="1"/>
  <c r="BX540" i="4"/>
  <c r="BY540" i="4" s="1"/>
  <c r="BZ540" i="4" s="1"/>
  <c r="BE544" i="4"/>
  <c r="CO541" i="4"/>
  <c r="BQ541" i="4"/>
  <c r="DS541" i="4"/>
  <c r="CC541" i="4"/>
  <c r="DA541" i="4"/>
  <c r="CU541" i="4"/>
  <c r="BW541" i="4"/>
  <c r="DM541" i="4"/>
  <c r="CI541" i="4"/>
  <c r="DG541" i="4"/>
  <c r="BK541" i="4"/>
  <c r="DY541" i="4"/>
  <c r="BI541" i="4"/>
  <c r="BN539" i="4" l="1"/>
  <c r="BM540" i="4"/>
  <c r="BG543" i="4"/>
  <c r="BH543" i="4"/>
  <c r="BF544" i="4"/>
  <c r="BR541" i="4"/>
  <c r="BS541" i="4" s="1"/>
  <c r="BT541" i="4" s="1"/>
  <c r="CV541" i="4"/>
  <c r="CW541" i="4" s="1"/>
  <c r="CX541" i="4" s="1"/>
  <c r="DN541" i="4"/>
  <c r="DO541" i="4" s="1"/>
  <c r="DP541" i="4" s="1"/>
  <c r="DB541" i="4"/>
  <c r="DC541" i="4" s="1"/>
  <c r="DD541" i="4" s="1"/>
  <c r="CD541" i="4"/>
  <c r="CE541" i="4" s="1"/>
  <c r="CF541" i="4" s="1"/>
  <c r="DZ541" i="4"/>
  <c r="EA541" i="4" s="1"/>
  <c r="EB541" i="4" s="1"/>
  <c r="BX541" i="4"/>
  <c r="BY541" i="4" s="1"/>
  <c r="BZ541" i="4" s="1"/>
  <c r="DT541" i="4"/>
  <c r="DU541" i="4" s="1"/>
  <c r="DV541" i="4" s="1"/>
  <c r="CP541" i="4"/>
  <c r="CQ541" i="4" s="1"/>
  <c r="CR541" i="4" s="1"/>
  <c r="CJ541" i="4"/>
  <c r="CK541" i="4" s="1"/>
  <c r="CL541" i="4" s="1"/>
  <c r="BL541" i="4"/>
  <c r="DH541" i="4"/>
  <c r="DI541" i="4" s="1"/>
  <c r="DJ541" i="4" s="1"/>
  <c r="BE545" i="4"/>
  <c r="BW542" i="4"/>
  <c r="DA542" i="4"/>
  <c r="CC542" i="4"/>
  <c r="BK542" i="4"/>
  <c r="BI542" i="4"/>
  <c r="DS542" i="4"/>
  <c r="CI542" i="4"/>
  <c r="CU542" i="4"/>
  <c r="DM542" i="4"/>
  <c r="CO542" i="4"/>
  <c r="BQ542" i="4"/>
  <c r="DY542" i="4"/>
  <c r="DG542" i="4"/>
  <c r="BN540" i="4" l="1"/>
  <c r="BM541" i="4"/>
  <c r="BG544" i="4"/>
  <c r="BH544" i="4"/>
  <c r="BF545" i="4"/>
  <c r="BL542" i="4"/>
  <c r="DT542" i="4"/>
  <c r="DU542" i="4" s="1"/>
  <c r="DV542" i="4" s="1"/>
  <c r="CP542" i="4"/>
  <c r="CQ542" i="4" s="1"/>
  <c r="CR542" i="4" s="1"/>
  <c r="CD542" i="4"/>
  <c r="CE542" i="4" s="1"/>
  <c r="CF542" i="4" s="1"/>
  <c r="BX542" i="4"/>
  <c r="BY542" i="4" s="1"/>
  <c r="BZ542" i="4" s="1"/>
  <c r="DH542" i="4"/>
  <c r="DI542" i="4" s="1"/>
  <c r="DJ542" i="4" s="1"/>
  <c r="DB542" i="4"/>
  <c r="DC542" i="4" s="1"/>
  <c r="DD542" i="4" s="1"/>
  <c r="DN542" i="4"/>
  <c r="DO542" i="4" s="1"/>
  <c r="DP542" i="4" s="1"/>
  <c r="DZ542" i="4"/>
  <c r="EA542" i="4" s="1"/>
  <c r="EB542" i="4" s="1"/>
  <c r="CJ542" i="4"/>
  <c r="CK542" i="4" s="1"/>
  <c r="CL542" i="4" s="1"/>
  <c r="BR542" i="4"/>
  <c r="BS542" i="4" s="1"/>
  <c r="BT542" i="4" s="1"/>
  <c r="CV542" i="4"/>
  <c r="CW542" i="4" s="1"/>
  <c r="CX542" i="4" s="1"/>
  <c r="BE546" i="4"/>
  <c r="CC543" i="4"/>
  <c r="DS543" i="4"/>
  <c r="CO543" i="4"/>
  <c r="BK543" i="4"/>
  <c r="BW543" i="4"/>
  <c r="DG543" i="4"/>
  <c r="BQ543" i="4"/>
  <c r="CU543" i="4"/>
  <c r="DA543" i="4"/>
  <c r="BI543" i="4"/>
  <c r="DY543" i="4"/>
  <c r="CI543" i="4"/>
  <c r="DM543" i="4"/>
  <c r="BN541" i="4" l="1"/>
  <c r="BM542" i="4"/>
  <c r="BH545" i="4"/>
  <c r="BG545" i="4"/>
  <c r="BF546" i="4"/>
  <c r="BE547" i="4"/>
  <c r="BX543" i="4"/>
  <c r="BY543" i="4" s="1"/>
  <c r="BZ543" i="4" s="1"/>
  <c r="BR543" i="4"/>
  <c r="BS543" i="4" s="1"/>
  <c r="BT543" i="4" s="1"/>
  <c r="DH543" i="4"/>
  <c r="DI543" i="4" s="1"/>
  <c r="DJ543" i="4" s="1"/>
  <c r="DN543" i="4"/>
  <c r="DO543" i="4" s="1"/>
  <c r="DP543" i="4" s="1"/>
  <c r="CV543" i="4"/>
  <c r="CW543" i="4" s="1"/>
  <c r="CX543" i="4" s="1"/>
  <c r="DZ543" i="4"/>
  <c r="EA543" i="4" s="1"/>
  <c r="EB543" i="4" s="1"/>
  <c r="CJ543" i="4"/>
  <c r="CK543" i="4" s="1"/>
  <c r="CL543" i="4" s="1"/>
  <c r="DB543" i="4"/>
  <c r="DC543" i="4" s="1"/>
  <c r="DD543" i="4" s="1"/>
  <c r="DT543" i="4"/>
  <c r="DU543" i="4" s="1"/>
  <c r="DV543" i="4" s="1"/>
  <c r="CP543" i="4"/>
  <c r="CQ543" i="4" s="1"/>
  <c r="CR543" i="4" s="1"/>
  <c r="CD543" i="4"/>
  <c r="CE543" i="4" s="1"/>
  <c r="CF543" i="4" s="1"/>
  <c r="BL543" i="4"/>
  <c r="DS544" i="4"/>
  <c r="DM544" i="4"/>
  <c r="BW544" i="4"/>
  <c r="CU544" i="4"/>
  <c r="CO544" i="4"/>
  <c r="BQ544" i="4"/>
  <c r="DY544" i="4"/>
  <c r="BK544" i="4"/>
  <c r="CI544" i="4"/>
  <c r="CC544" i="4"/>
  <c r="DG544" i="4"/>
  <c r="DA544" i="4"/>
  <c r="BI544" i="4"/>
  <c r="BN542" i="4" l="1"/>
  <c r="BM543" i="4"/>
  <c r="BG546" i="4"/>
  <c r="BH546" i="4"/>
  <c r="BF547" i="4"/>
  <c r="DB544" i="4"/>
  <c r="DC544" i="4" s="1"/>
  <c r="DD544" i="4" s="1"/>
  <c r="BL544" i="4"/>
  <c r="BX544" i="4"/>
  <c r="BY544" i="4" s="1"/>
  <c r="BZ544" i="4" s="1"/>
  <c r="DN544" i="4"/>
  <c r="DO544" i="4" s="1"/>
  <c r="DP544" i="4" s="1"/>
  <c r="DT544" i="4"/>
  <c r="DU544" i="4" s="1"/>
  <c r="DV544" i="4" s="1"/>
  <c r="DZ544" i="4"/>
  <c r="EA544" i="4" s="1"/>
  <c r="EB544" i="4" s="1"/>
  <c r="CV544" i="4"/>
  <c r="CW544" i="4" s="1"/>
  <c r="CX544" i="4" s="1"/>
  <c r="CP544" i="4"/>
  <c r="CQ544" i="4" s="1"/>
  <c r="CR544" i="4" s="1"/>
  <c r="BR544" i="4"/>
  <c r="BS544" i="4" s="1"/>
  <c r="BT544" i="4" s="1"/>
  <c r="CJ544" i="4"/>
  <c r="CK544" i="4" s="1"/>
  <c r="CL544" i="4" s="1"/>
  <c r="DH544" i="4"/>
  <c r="DI544" i="4" s="1"/>
  <c r="DJ544" i="4" s="1"/>
  <c r="CD544" i="4"/>
  <c r="CE544" i="4" s="1"/>
  <c r="CF544" i="4" s="1"/>
  <c r="CI545" i="4"/>
  <c r="BI545" i="4"/>
  <c r="DY545" i="4"/>
  <c r="CU545" i="4"/>
  <c r="DG545" i="4"/>
  <c r="DS545" i="4"/>
  <c r="CO545" i="4"/>
  <c r="BQ545" i="4"/>
  <c r="BW545" i="4"/>
  <c r="BK545" i="4"/>
  <c r="CC545" i="4"/>
  <c r="DA545" i="4"/>
  <c r="DM545" i="4"/>
  <c r="BE548" i="4"/>
  <c r="BN543" i="4" l="1"/>
  <c r="BM544" i="4"/>
  <c r="BG547" i="4"/>
  <c r="BH547" i="4"/>
  <c r="BF548" i="4"/>
  <c r="BE549" i="4"/>
  <c r="BW546" i="4"/>
  <c r="CI546" i="4"/>
  <c r="CU546" i="4"/>
  <c r="DY546" i="4"/>
  <c r="DG546" i="4"/>
  <c r="CO546" i="4"/>
  <c r="BK546" i="4"/>
  <c r="DA546" i="4"/>
  <c r="BQ546" i="4"/>
  <c r="DS546" i="4"/>
  <c r="DM546" i="4"/>
  <c r="BI546" i="4"/>
  <c r="CC546" i="4"/>
  <c r="BL545" i="4"/>
  <c r="DN545" i="4"/>
  <c r="DO545" i="4" s="1"/>
  <c r="DP545" i="4" s="1"/>
  <c r="CJ545" i="4"/>
  <c r="CK545" i="4" s="1"/>
  <c r="CL545" i="4" s="1"/>
  <c r="CV545" i="4"/>
  <c r="CW545" i="4" s="1"/>
  <c r="CX545" i="4" s="1"/>
  <c r="DB545" i="4"/>
  <c r="DC545" i="4" s="1"/>
  <c r="DD545" i="4" s="1"/>
  <c r="CP545" i="4"/>
  <c r="CQ545" i="4" s="1"/>
  <c r="CR545" i="4" s="1"/>
  <c r="DH545" i="4"/>
  <c r="DI545" i="4" s="1"/>
  <c r="DJ545" i="4" s="1"/>
  <c r="BR545" i="4"/>
  <c r="BS545" i="4" s="1"/>
  <c r="BT545" i="4" s="1"/>
  <c r="CD545" i="4"/>
  <c r="CE545" i="4" s="1"/>
  <c r="CF545" i="4" s="1"/>
  <c r="BX545" i="4"/>
  <c r="BY545" i="4" s="1"/>
  <c r="BZ545" i="4" s="1"/>
  <c r="DZ545" i="4"/>
  <c r="EA545" i="4" s="1"/>
  <c r="EB545" i="4" s="1"/>
  <c r="DT545" i="4"/>
  <c r="DU545" i="4" s="1"/>
  <c r="DV545" i="4" s="1"/>
  <c r="BN544" i="4" l="1"/>
  <c r="BM545" i="4"/>
  <c r="BG548" i="4"/>
  <c r="BH548" i="4"/>
  <c r="BF549" i="4"/>
  <c r="DN546" i="4"/>
  <c r="DO546" i="4" s="1"/>
  <c r="DP546" i="4" s="1"/>
  <c r="CD546" i="4"/>
  <c r="CE546" i="4" s="1"/>
  <c r="CF546" i="4" s="1"/>
  <c r="DT546" i="4"/>
  <c r="DU546" i="4" s="1"/>
  <c r="DV546" i="4" s="1"/>
  <c r="DH546" i="4"/>
  <c r="DI546" i="4" s="1"/>
  <c r="DJ546" i="4" s="1"/>
  <c r="BL546" i="4"/>
  <c r="CP546" i="4"/>
  <c r="CQ546" i="4" s="1"/>
  <c r="CR546" i="4" s="1"/>
  <c r="BR546" i="4"/>
  <c r="BS546" i="4" s="1"/>
  <c r="BT546" i="4" s="1"/>
  <c r="DZ546" i="4"/>
  <c r="EA546" i="4" s="1"/>
  <c r="EB546" i="4" s="1"/>
  <c r="BX546" i="4"/>
  <c r="BY546" i="4" s="1"/>
  <c r="BZ546" i="4" s="1"/>
  <c r="CV546" i="4"/>
  <c r="CW546" i="4" s="1"/>
  <c r="CX546" i="4" s="1"/>
  <c r="CJ546" i="4"/>
  <c r="CK546" i="4" s="1"/>
  <c r="CL546" i="4" s="1"/>
  <c r="DB546" i="4"/>
  <c r="DC546" i="4" s="1"/>
  <c r="DD546" i="4" s="1"/>
  <c r="BE550" i="4"/>
  <c r="CC547" i="4"/>
  <c r="DY547" i="4"/>
  <c r="BK547" i="4"/>
  <c r="BW547" i="4"/>
  <c r="CU547" i="4"/>
  <c r="DG547" i="4"/>
  <c r="DA547" i="4"/>
  <c r="CO547" i="4"/>
  <c r="CI547" i="4"/>
  <c r="DM547" i="4"/>
  <c r="BI547" i="4"/>
  <c r="DS547" i="4"/>
  <c r="BQ547" i="4"/>
  <c r="BN545" i="4" l="1"/>
  <c r="BM546" i="4"/>
  <c r="BG549" i="4"/>
  <c r="BH549" i="4"/>
  <c r="BF550" i="4"/>
  <c r="BL547" i="4"/>
  <c r="DH547" i="4"/>
  <c r="DI547" i="4" s="1"/>
  <c r="DJ547" i="4" s="1"/>
  <c r="DT547" i="4"/>
  <c r="DU547" i="4" s="1"/>
  <c r="DV547" i="4" s="1"/>
  <c r="BX547" i="4"/>
  <c r="BY547" i="4" s="1"/>
  <c r="BZ547" i="4" s="1"/>
  <c r="CP547" i="4"/>
  <c r="CQ547" i="4" s="1"/>
  <c r="CR547" i="4" s="1"/>
  <c r="CJ547" i="4"/>
  <c r="CK547" i="4" s="1"/>
  <c r="CL547" i="4" s="1"/>
  <c r="BR547" i="4"/>
  <c r="BS547" i="4" s="1"/>
  <c r="BT547" i="4" s="1"/>
  <c r="CD547" i="4"/>
  <c r="CE547" i="4" s="1"/>
  <c r="CF547" i="4" s="1"/>
  <c r="DB547" i="4"/>
  <c r="DC547" i="4" s="1"/>
  <c r="DD547" i="4" s="1"/>
  <c r="CV547" i="4"/>
  <c r="CW547" i="4" s="1"/>
  <c r="CX547" i="4" s="1"/>
  <c r="DN547" i="4"/>
  <c r="DO547" i="4" s="1"/>
  <c r="DP547" i="4" s="1"/>
  <c r="DZ547" i="4"/>
  <c r="EA547" i="4" s="1"/>
  <c r="EB547" i="4" s="1"/>
  <c r="BE551" i="4"/>
  <c r="DG548" i="4"/>
  <c r="DA548" i="4"/>
  <c r="BQ548" i="4"/>
  <c r="CI548" i="4"/>
  <c r="DS548" i="4"/>
  <c r="BK548" i="4"/>
  <c r="CU548" i="4"/>
  <c r="DY548" i="4"/>
  <c r="BW548" i="4"/>
  <c r="DM548" i="4"/>
  <c r="CO548" i="4"/>
  <c r="BI548" i="4"/>
  <c r="CC548" i="4"/>
  <c r="BN546" i="4" l="1"/>
  <c r="BM547" i="4"/>
  <c r="BG550" i="4"/>
  <c r="BH550" i="4"/>
  <c r="BF551" i="4"/>
  <c r="CD548" i="4"/>
  <c r="CE548" i="4" s="1"/>
  <c r="CF548" i="4" s="1"/>
  <c r="CV548" i="4"/>
  <c r="CW548" i="4" s="1"/>
  <c r="CX548" i="4" s="1"/>
  <c r="CP548" i="4"/>
  <c r="CQ548" i="4" s="1"/>
  <c r="CR548" i="4" s="1"/>
  <c r="DZ548" i="4"/>
  <c r="EA548" i="4" s="1"/>
  <c r="EB548" i="4" s="1"/>
  <c r="CJ548" i="4"/>
  <c r="CK548" i="4" s="1"/>
  <c r="CL548" i="4" s="1"/>
  <c r="DH548" i="4"/>
  <c r="DI548" i="4" s="1"/>
  <c r="DJ548" i="4" s="1"/>
  <c r="DN548" i="4"/>
  <c r="DO548" i="4" s="1"/>
  <c r="DP548" i="4" s="1"/>
  <c r="DT548" i="4"/>
  <c r="DU548" i="4" s="1"/>
  <c r="DV548" i="4" s="1"/>
  <c r="BX548" i="4"/>
  <c r="BY548" i="4" s="1"/>
  <c r="BZ548" i="4" s="1"/>
  <c r="DB548" i="4"/>
  <c r="DC548" i="4" s="1"/>
  <c r="DD548" i="4" s="1"/>
  <c r="BL548" i="4"/>
  <c r="BR548" i="4"/>
  <c r="BS548" i="4" s="1"/>
  <c r="BT548" i="4" s="1"/>
  <c r="BE552" i="4"/>
  <c r="CO549" i="4"/>
  <c r="CI549" i="4"/>
  <c r="DS549" i="4"/>
  <c r="CU549" i="4"/>
  <c r="CC549" i="4"/>
  <c r="DY549" i="4"/>
  <c r="BK549" i="4"/>
  <c r="DG549" i="4"/>
  <c r="DA549" i="4"/>
  <c r="DM549" i="4"/>
  <c r="BI549" i="4"/>
  <c r="BQ549" i="4"/>
  <c r="BW549" i="4"/>
  <c r="BN547" i="4" l="1"/>
  <c r="BM548" i="4"/>
  <c r="BG551" i="4"/>
  <c r="BH551" i="4"/>
  <c r="BF552" i="4"/>
  <c r="BE553" i="4"/>
  <c r="BQ550" i="4"/>
  <c r="DM550" i="4"/>
  <c r="CO550" i="4"/>
  <c r="BI550" i="4"/>
  <c r="CC550" i="4"/>
  <c r="DG550" i="4"/>
  <c r="BK550" i="4"/>
  <c r="DS550" i="4"/>
  <c r="CI550" i="4"/>
  <c r="BW550" i="4"/>
  <c r="DY550" i="4"/>
  <c r="DA550" i="4"/>
  <c r="CU550" i="4"/>
  <c r="DN549" i="4"/>
  <c r="DO549" i="4" s="1"/>
  <c r="DP549" i="4" s="1"/>
  <c r="CD549" i="4"/>
  <c r="CE549" i="4" s="1"/>
  <c r="CF549" i="4" s="1"/>
  <c r="BL549" i="4"/>
  <c r="DH549" i="4"/>
  <c r="DI549" i="4" s="1"/>
  <c r="DJ549" i="4" s="1"/>
  <c r="CP549" i="4"/>
  <c r="CQ549" i="4" s="1"/>
  <c r="CR549" i="4" s="1"/>
  <c r="BX549" i="4"/>
  <c r="BY549" i="4" s="1"/>
  <c r="BZ549" i="4" s="1"/>
  <c r="DB549" i="4"/>
  <c r="DC549" i="4" s="1"/>
  <c r="DD549" i="4" s="1"/>
  <c r="DT549" i="4"/>
  <c r="DU549" i="4" s="1"/>
  <c r="DV549" i="4" s="1"/>
  <c r="BR549" i="4"/>
  <c r="BS549" i="4" s="1"/>
  <c r="BT549" i="4" s="1"/>
  <c r="CV549" i="4"/>
  <c r="CW549" i="4" s="1"/>
  <c r="CX549" i="4" s="1"/>
  <c r="DZ549" i="4"/>
  <c r="EA549" i="4" s="1"/>
  <c r="EB549" i="4" s="1"/>
  <c r="CJ549" i="4"/>
  <c r="CK549" i="4" s="1"/>
  <c r="CL549" i="4" s="1"/>
  <c r="BN548" i="4" l="1"/>
  <c r="BM549" i="4"/>
  <c r="BH552" i="4"/>
  <c r="BG552" i="4"/>
  <c r="BF553" i="4"/>
  <c r="BI551" i="4"/>
  <c r="DY551" i="4"/>
  <c r="DS551" i="4"/>
  <c r="BK551" i="4"/>
  <c r="DM551" i="4"/>
  <c r="BQ551" i="4"/>
  <c r="CU551" i="4"/>
  <c r="DG551" i="4"/>
  <c r="CO551" i="4"/>
  <c r="CC551" i="4"/>
  <c r="CI551" i="4"/>
  <c r="BW551" i="4"/>
  <c r="DA551" i="4"/>
  <c r="DZ550" i="4"/>
  <c r="EA550" i="4" s="1"/>
  <c r="EB550" i="4" s="1"/>
  <c r="BL550" i="4"/>
  <c r="DT550" i="4"/>
  <c r="DU550" i="4" s="1"/>
  <c r="DV550" i="4" s="1"/>
  <c r="DH550" i="4"/>
  <c r="DI550" i="4" s="1"/>
  <c r="DJ550" i="4" s="1"/>
  <c r="CD550" i="4"/>
  <c r="CE550" i="4" s="1"/>
  <c r="CF550" i="4" s="1"/>
  <c r="BR550" i="4"/>
  <c r="BS550" i="4" s="1"/>
  <c r="BT550" i="4" s="1"/>
  <c r="DB550" i="4"/>
  <c r="DC550" i="4" s="1"/>
  <c r="DD550" i="4" s="1"/>
  <c r="CP550" i="4"/>
  <c r="CQ550" i="4" s="1"/>
  <c r="CR550" i="4" s="1"/>
  <c r="CV550" i="4"/>
  <c r="CW550" i="4" s="1"/>
  <c r="CX550" i="4" s="1"/>
  <c r="BX550" i="4"/>
  <c r="BY550" i="4" s="1"/>
  <c r="BZ550" i="4" s="1"/>
  <c r="CJ550" i="4"/>
  <c r="CK550" i="4" s="1"/>
  <c r="CL550" i="4" s="1"/>
  <c r="DN550" i="4"/>
  <c r="DO550" i="4" s="1"/>
  <c r="DP550" i="4" s="1"/>
  <c r="BE554" i="4"/>
  <c r="BN549" i="4" l="1"/>
  <c r="BM550" i="4"/>
  <c r="BG553" i="4"/>
  <c r="BH553" i="4"/>
  <c r="BF554" i="4"/>
  <c r="CJ551" i="4"/>
  <c r="CK551" i="4" s="1"/>
  <c r="CL551" i="4" s="1"/>
  <c r="BX551" i="4"/>
  <c r="BY551" i="4" s="1"/>
  <c r="BZ551" i="4" s="1"/>
  <c r="CV551" i="4"/>
  <c r="CW551" i="4" s="1"/>
  <c r="CX551" i="4" s="1"/>
  <c r="BR551" i="4"/>
  <c r="BS551" i="4" s="1"/>
  <c r="BT551" i="4" s="1"/>
  <c r="CP551" i="4"/>
  <c r="CQ551" i="4" s="1"/>
  <c r="CR551" i="4" s="1"/>
  <c r="DZ551" i="4"/>
  <c r="EA551" i="4" s="1"/>
  <c r="EB551" i="4" s="1"/>
  <c r="DN551" i="4"/>
  <c r="DO551" i="4" s="1"/>
  <c r="DP551" i="4" s="1"/>
  <c r="BL551" i="4"/>
  <c r="CD551" i="4"/>
  <c r="CE551" i="4" s="1"/>
  <c r="CF551" i="4" s="1"/>
  <c r="DH551" i="4"/>
  <c r="DI551" i="4" s="1"/>
  <c r="DJ551" i="4" s="1"/>
  <c r="DB551" i="4"/>
  <c r="DC551" i="4" s="1"/>
  <c r="DD551" i="4" s="1"/>
  <c r="DT551" i="4"/>
  <c r="DU551" i="4" s="1"/>
  <c r="DV551" i="4" s="1"/>
  <c r="BE555" i="4"/>
  <c r="BK552" i="4"/>
  <c r="DM552" i="4"/>
  <c r="DA552" i="4"/>
  <c r="BQ552" i="4"/>
  <c r="CO552" i="4"/>
  <c r="BW552" i="4"/>
  <c r="DG552" i="4"/>
  <c r="CI552" i="4"/>
  <c r="CU552" i="4"/>
  <c r="DS552" i="4"/>
  <c r="DY552" i="4"/>
  <c r="BI552" i="4"/>
  <c r="CC552" i="4"/>
  <c r="BN550" i="4" l="1"/>
  <c r="BM551" i="4"/>
  <c r="BG554" i="4"/>
  <c r="BH554" i="4"/>
  <c r="BF555" i="4"/>
  <c r="BG555" i="4" s="1"/>
  <c r="BL552" i="4"/>
  <c r="BR552" i="4"/>
  <c r="BS552" i="4" s="1"/>
  <c r="BT552" i="4" s="1"/>
  <c r="BX552" i="4"/>
  <c r="BY552" i="4" s="1"/>
  <c r="BZ552" i="4" s="1"/>
  <c r="CV552" i="4"/>
  <c r="CW552" i="4" s="1"/>
  <c r="CX552" i="4" s="1"/>
  <c r="DH552" i="4"/>
  <c r="DI552" i="4" s="1"/>
  <c r="DJ552" i="4" s="1"/>
  <c r="CJ552" i="4"/>
  <c r="CK552" i="4" s="1"/>
  <c r="CL552" i="4" s="1"/>
  <c r="DB552" i="4"/>
  <c r="DC552" i="4" s="1"/>
  <c r="DD552" i="4" s="1"/>
  <c r="DT552" i="4"/>
  <c r="DU552" i="4" s="1"/>
  <c r="DV552" i="4" s="1"/>
  <c r="CP552" i="4"/>
  <c r="CQ552" i="4" s="1"/>
  <c r="CR552" i="4" s="1"/>
  <c r="DZ552" i="4"/>
  <c r="EA552" i="4" s="1"/>
  <c r="EB552" i="4" s="1"/>
  <c r="DN552" i="4"/>
  <c r="DO552" i="4" s="1"/>
  <c r="DP552" i="4" s="1"/>
  <c r="CD552" i="4"/>
  <c r="CE552" i="4" s="1"/>
  <c r="CF552" i="4" s="1"/>
  <c r="BE556" i="4"/>
  <c r="CC553" i="4"/>
  <c r="DG553" i="4"/>
  <c r="DY553" i="4"/>
  <c r="DM553" i="4"/>
  <c r="DS553" i="4"/>
  <c r="CI553" i="4"/>
  <c r="CO553" i="4"/>
  <c r="BQ553" i="4"/>
  <c r="CU553" i="4"/>
  <c r="BW553" i="4"/>
  <c r="DA553" i="4"/>
  <c r="BK553" i="4"/>
  <c r="BI553" i="4"/>
  <c r="BN551" i="4" l="1"/>
  <c r="BM552" i="4"/>
  <c r="BH555" i="4"/>
  <c r="BF556" i="4"/>
  <c r="DA554" i="4"/>
  <c r="BK554" i="4"/>
  <c r="DY554" i="4"/>
  <c r="BW554" i="4"/>
  <c r="BI554" i="4"/>
  <c r="DG554" i="4"/>
  <c r="CO554" i="4"/>
  <c r="BQ554" i="4"/>
  <c r="CC554" i="4"/>
  <c r="DS554" i="4"/>
  <c r="CI554" i="4"/>
  <c r="CU554" i="4"/>
  <c r="DM554" i="4"/>
  <c r="BE557" i="4"/>
  <c r="DZ553" i="4"/>
  <c r="EA553" i="4" s="1"/>
  <c r="EB553" i="4" s="1"/>
  <c r="CV553" i="4"/>
  <c r="CW553" i="4" s="1"/>
  <c r="CX553" i="4" s="1"/>
  <c r="DN553" i="4"/>
  <c r="DO553" i="4" s="1"/>
  <c r="DP553" i="4" s="1"/>
  <c r="DB553" i="4"/>
  <c r="DC553" i="4" s="1"/>
  <c r="DD553" i="4" s="1"/>
  <c r="CD553" i="4"/>
  <c r="CE553" i="4" s="1"/>
  <c r="CF553" i="4" s="1"/>
  <c r="DT553" i="4"/>
  <c r="DU553" i="4" s="1"/>
  <c r="DV553" i="4" s="1"/>
  <c r="CP553" i="4"/>
  <c r="CQ553" i="4" s="1"/>
  <c r="CR553" i="4" s="1"/>
  <c r="DH553" i="4"/>
  <c r="DI553" i="4" s="1"/>
  <c r="DJ553" i="4" s="1"/>
  <c r="BL553" i="4"/>
  <c r="BX553" i="4"/>
  <c r="BY553" i="4" s="1"/>
  <c r="BZ553" i="4" s="1"/>
  <c r="BR553" i="4"/>
  <c r="BS553" i="4" s="1"/>
  <c r="BT553" i="4" s="1"/>
  <c r="CJ553" i="4"/>
  <c r="CK553" i="4" s="1"/>
  <c r="CL553" i="4" s="1"/>
  <c r="BN552" i="4" l="1"/>
  <c r="BM553" i="4"/>
  <c r="BG556" i="4"/>
  <c r="BH556" i="4"/>
  <c r="BF557" i="4"/>
  <c r="CJ554" i="4"/>
  <c r="CK554" i="4" s="1"/>
  <c r="CL554" i="4" s="1"/>
  <c r="BX554" i="4"/>
  <c r="BY554" i="4" s="1"/>
  <c r="BZ554" i="4" s="1"/>
  <c r="CD554" i="4"/>
  <c r="CE554" i="4" s="1"/>
  <c r="CF554" i="4" s="1"/>
  <c r="DB554" i="4"/>
  <c r="DC554" i="4" s="1"/>
  <c r="DD554" i="4" s="1"/>
  <c r="DT554" i="4"/>
  <c r="DU554" i="4" s="1"/>
  <c r="DV554" i="4" s="1"/>
  <c r="BR554" i="4"/>
  <c r="BS554" i="4" s="1"/>
  <c r="BT554" i="4" s="1"/>
  <c r="DZ554" i="4"/>
  <c r="EA554" i="4" s="1"/>
  <c r="EB554" i="4" s="1"/>
  <c r="DN554" i="4"/>
  <c r="DO554" i="4" s="1"/>
  <c r="DP554" i="4" s="1"/>
  <c r="BL554" i="4"/>
  <c r="DH554" i="4"/>
  <c r="DI554" i="4" s="1"/>
  <c r="DJ554" i="4" s="1"/>
  <c r="CP554" i="4"/>
  <c r="CQ554" i="4" s="1"/>
  <c r="CR554" i="4" s="1"/>
  <c r="CV554" i="4"/>
  <c r="CW554" i="4" s="1"/>
  <c r="CX554" i="4" s="1"/>
  <c r="BE558" i="4"/>
  <c r="DM555" i="4"/>
  <c r="DA555" i="4"/>
  <c r="BQ555" i="4"/>
  <c r="CC555" i="4"/>
  <c r="DG555" i="4"/>
  <c r="BI555" i="4"/>
  <c r="CU555" i="4"/>
  <c r="CI555" i="4"/>
  <c r="DS555" i="4"/>
  <c r="CO555" i="4"/>
  <c r="BK555" i="4"/>
  <c r="BW555" i="4"/>
  <c r="DY555" i="4"/>
  <c r="BN553" i="4" l="1"/>
  <c r="BM554" i="4"/>
  <c r="BG557" i="4"/>
  <c r="BH557" i="4"/>
  <c r="BF558" i="4"/>
  <c r="BE559" i="4"/>
  <c r="CJ555" i="4"/>
  <c r="CK555" i="4" s="1"/>
  <c r="CL555" i="4" s="1"/>
  <c r="CP555" i="4"/>
  <c r="CQ555" i="4" s="1"/>
  <c r="CR555" i="4" s="1"/>
  <c r="DN555" i="4"/>
  <c r="DO555" i="4" s="1"/>
  <c r="DP555" i="4" s="1"/>
  <c r="CD555" i="4"/>
  <c r="CE555" i="4" s="1"/>
  <c r="CF555" i="4" s="1"/>
  <c r="DT555" i="4"/>
  <c r="DU555" i="4" s="1"/>
  <c r="DV555" i="4" s="1"/>
  <c r="BR555" i="4"/>
  <c r="BS555" i="4" s="1"/>
  <c r="BT555" i="4" s="1"/>
  <c r="BL555" i="4"/>
  <c r="CV555" i="4"/>
  <c r="CW555" i="4" s="1"/>
  <c r="CX555" i="4" s="1"/>
  <c r="DH555" i="4"/>
  <c r="DI555" i="4" s="1"/>
  <c r="DJ555" i="4" s="1"/>
  <c r="DZ555" i="4"/>
  <c r="EA555" i="4" s="1"/>
  <c r="EB555" i="4" s="1"/>
  <c r="BX555" i="4"/>
  <c r="BY555" i="4" s="1"/>
  <c r="BZ555" i="4" s="1"/>
  <c r="DB555" i="4"/>
  <c r="DC555" i="4" s="1"/>
  <c r="DD555" i="4" s="1"/>
  <c r="CU556" i="4"/>
  <c r="BK556" i="4"/>
  <c r="CI556" i="4"/>
  <c r="DA556" i="4"/>
  <c r="BQ556" i="4"/>
  <c r="DY556" i="4"/>
  <c r="CC556" i="4"/>
  <c r="DS556" i="4"/>
  <c r="DM556" i="4"/>
  <c r="BW556" i="4"/>
  <c r="BI556" i="4"/>
  <c r="CO556" i="4"/>
  <c r="DG556" i="4"/>
  <c r="BN554" i="4" l="1"/>
  <c r="BM555" i="4"/>
  <c r="BG558" i="4"/>
  <c r="BH558" i="4"/>
  <c r="BF559" i="4"/>
  <c r="BX556" i="4"/>
  <c r="BY556" i="4" s="1"/>
  <c r="BZ556" i="4" s="1"/>
  <c r="DZ556" i="4"/>
  <c r="EA556" i="4" s="1"/>
  <c r="EB556" i="4" s="1"/>
  <c r="DN556" i="4"/>
  <c r="DO556" i="4" s="1"/>
  <c r="DP556" i="4" s="1"/>
  <c r="BL556" i="4"/>
  <c r="CP556" i="4"/>
  <c r="CQ556" i="4" s="1"/>
  <c r="CR556" i="4" s="1"/>
  <c r="CV556" i="4"/>
  <c r="CW556" i="4" s="1"/>
  <c r="CX556" i="4" s="1"/>
  <c r="BR556" i="4"/>
  <c r="BS556" i="4" s="1"/>
  <c r="BT556" i="4" s="1"/>
  <c r="DT556" i="4"/>
  <c r="DU556" i="4" s="1"/>
  <c r="DV556" i="4" s="1"/>
  <c r="CD556" i="4"/>
  <c r="CE556" i="4" s="1"/>
  <c r="CF556" i="4" s="1"/>
  <c r="CJ556" i="4"/>
  <c r="CK556" i="4" s="1"/>
  <c r="CL556" i="4" s="1"/>
  <c r="DB556" i="4"/>
  <c r="DC556" i="4" s="1"/>
  <c r="DD556" i="4" s="1"/>
  <c r="DH556" i="4"/>
  <c r="DI556" i="4" s="1"/>
  <c r="DJ556" i="4" s="1"/>
  <c r="BE560" i="4"/>
  <c r="BK557" i="4"/>
  <c r="DS557" i="4"/>
  <c r="BI557" i="4"/>
  <c r="DM557" i="4"/>
  <c r="CO557" i="4"/>
  <c r="BQ557" i="4"/>
  <c r="DY557" i="4"/>
  <c r="CU557" i="4"/>
  <c r="CC557" i="4"/>
  <c r="DG557" i="4"/>
  <c r="BW557" i="4"/>
  <c r="DA557" i="4"/>
  <c r="CI557" i="4"/>
  <c r="BN555" i="4" l="1"/>
  <c r="BM556" i="4"/>
  <c r="BG559" i="4"/>
  <c r="BH559" i="4"/>
  <c r="BF560" i="4"/>
  <c r="BE561" i="4"/>
  <c r="CJ557" i="4"/>
  <c r="CK557" i="4" s="1"/>
  <c r="CL557" i="4" s="1"/>
  <c r="DH557" i="4"/>
  <c r="DI557" i="4" s="1"/>
  <c r="DJ557" i="4" s="1"/>
  <c r="DZ557" i="4"/>
  <c r="EA557" i="4" s="1"/>
  <c r="EB557" i="4" s="1"/>
  <c r="CV557" i="4"/>
  <c r="CW557" i="4" s="1"/>
  <c r="CX557" i="4" s="1"/>
  <c r="BR557" i="4"/>
  <c r="BS557" i="4" s="1"/>
  <c r="BT557" i="4" s="1"/>
  <c r="BX557" i="4"/>
  <c r="BY557" i="4" s="1"/>
  <c r="BZ557" i="4" s="1"/>
  <c r="DT557" i="4"/>
  <c r="DU557" i="4" s="1"/>
  <c r="DV557" i="4" s="1"/>
  <c r="DB557" i="4"/>
  <c r="DC557" i="4" s="1"/>
  <c r="DD557" i="4" s="1"/>
  <c r="DN557" i="4"/>
  <c r="DO557" i="4" s="1"/>
  <c r="DP557" i="4" s="1"/>
  <c r="BL557" i="4"/>
  <c r="CP557" i="4"/>
  <c r="CQ557" i="4" s="1"/>
  <c r="CR557" i="4" s="1"/>
  <c r="CD557" i="4"/>
  <c r="CE557" i="4" s="1"/>
  <c r="CF557" i="4" s="1"/>
  <c r="BK558" i="4"/>
  <c r="DA558" i="4"/>
  <c r="BW558" i="4"/>
  <c r="CU558" i="4"/>
  <c r="BQ558" i="4"/>
  <c r="DM558" i="4"/>
  <c r="CI558" i="4"/>
  <c r="CC558" i="4"/>
  <c r="DG558" i="4"/>
  <c r="DY558" i="4"/>
  <c r="DS558" i="4"/>
  <c r="BI558" i="4"/>
  <c r="CO558" i="4"/>
  <c r="BN556" i="4" l="1"/>
  <c r="BM557" i="4"/>
  <c r="BH560" i="4"/>
  <c r="BG560" i="4"/>
  <c r="BF561" i="4"/>
  <c r="DH558" i="4"/>
  <c r="DI558" i="4" s="1"/>
  <c r="DJ558" i="4" s="1"/>
  <c r="DN558" i="4"/>
  <c r="DO558" i="4" s="1"/>
  <c r="DP558" i="4" s="1"/>
  <c r="BR558" i="4"/>
  <c r="BS558" i="4" s="1"/>
  <c r="BT558" i="4" s="1"/>
  <c r="BX558" i="4"/>
  <c r="BY558" i="4" s="1"/>
  <c r="BZ558" i="4" s="1"/>
  <c r="CD558" i="4"/>
  <c r="CE558" i="4" s="1"/>
  <c r="CF558" i="4" s="1"/>
  <c r="CP558" i="4"/>
  <c r="CQ558" i="4" s="1"/>
  <c r="CR558" i="4" s="1"/>
  <c r="CJ558" i="4"/>
  <c r="CK558" i="4" s="1"/>
  <c r="CL558" i="4" s="1"/>
  <c r="DT558" i="4"/>
  <c r="DU558" i="4" s="1"/>
  <c r="DV558" i="4" s="1"/>
  <c r="DZ558" i="4"/>
  <c r="EA558" i="4" s="1"/>
  <c r="EB558" i="4" s="1"/>
  <c r="CV558" i="4"/>
  <c r="CW558" i="4" s="1"/>
  <c r="CX558" i="4" s="1"/>
  <c r="DB558" i="4"/>
  <c r="DC558" i="4" s="1"/>
  <c r="DD558" i="4" s="1"/>
  <c r="BL558" i="4"/>
  <c r="BQ559" i="4"/>
  <c r="CI559" i="4"/>
  <c r="DY559" i="4"/>
  <c r="DA559" i="4"/>
  <c r="DS559" i="4"/>
  <c r="DM559" i="4"/>
  <c r="BK559" i="4"/>
  <c r="CU559" i="4"/>
  <c r="CC559" i="4"/>
  <c r="BI559" i="4"/>
  <c r="BW559" i="4"/>
  <c r="CO559" i="4"/>
  <c r="DG559" i="4"/>
  <c r="BE562" i="4"/>
  <c r="BN557" i="4" l="1"/>
  <c r="BM558" i="4"/>
  <c r="BG561" i="4"/>
  <c r="BH561" i="4"/>
  <c r="BF562" i="4"/>
  <c r="DN559" i="4"/>
  <c r="DO559" i="4" s="1"/>
  <c r="BR559" i="4"/>
  <c r="BS559" i="4" s="1"/>
  <c r="DH559" i="4"/>
  <c r="DI559" i="4" s="1"/>
  <c r="BX559" i="4"/>
  <c r="BY559" i="4" s="1"/>
  <c r="DT559" i="4"/>
  <c r="DU559" i="4" s="1"/>
  <c r="CD559" i="4"/>
  <c r="CE559" i="4" s="1"/>
  <c r="CJ559" i="4"/>
  <c r="CK559" i="4" s="1"/>
  <c r="DZ559" i="4"/>
  <c r="EA559" i="4" s="1"/>
  <c r="CV559" i="4"/>
  <c r="CW559" i="4" s="1"/>
  <c r="BL559" i="4"/>
  <c r="CP559" i="4"/>
  <c r="CQ559" i="4" s="1"/>
  <c r="DB559" i="4"/>
  <c r="DC559" i="4" s="1"/>
  <c r="DS560" i="4"/>
  <c r="DY560" i="4"/>
  <c r="BK560" i="4"/>
  <c r="DM560" i="4"/>
  <c r="CI560" i="4"/>
  <c r="CC560" i="4"/>
  <c r="BW560" i="4"/>
  <c r="BQ560" i="4"/>
  <c r="CO560" i="4"/>
  <c r="CU560" i="4"/>
  <c r="BI560" i="4"/>
  <c r="DG560" i="4"/>
  <c r="DA560" i="4"/>
  <c r="BE563" i="4"/>
  <c r="BN558" i="4" l="1"/>
  <c r="BM559" i="4"/>
  <c r="BG562" i="4"/>
  <c r="BH562" i="4"/>
  <c r="BF563" i="4"/>
  <c r="BG563" i="4" s="1"/>
  <c r="EB559" i="4"/>
  <c r="DP559" i="4"/>
  <c r="CR559" i="4"/>
  <c r="DZ560" i="4"/>
  <c r="EA560" i="4" s="1"/>
  <c r="EB560" i="4" s="1"/>
  <c r="DN560" i="4"/>
  <c r="DO560" i="4" s="1"/>
  <c r="DP560" i="4" s="1"/>
  <c r="BR560" i="4"/>
  <c r="BS560" i="4" s="1"/>
  <c r="BT560" i="4" s="1"/>
  <c r="BT559" i="4" s="1"/>
  <c r="BL560" i="4"/>
  <c r="BX560" i="4"/>
  <c r="BY560" i="4" s="1"/>
  <c r="BZ560" i="4" s="1"/>
  <c r="BZ559" i="4" s="1"/>
  <c r="CD560" i="4"/>
  <c r="CE560" i="4" s="1"/>
  <c r="CF560" i="4" s="1"/>
  <c r="CF559" i="4" s="1"/>
  <c r="CJ560" i="4"/>
  <c r="CK560" i="4" s="1"/>
  <c r="CL560" i="4" s="1"/>
  <c r="CL559" i="4" s="1"/>
  <c r="DT560" i="4"/>
  <c r="DU560" i="4" s="1"/>
  <c r="DV560" i="4" s="1"/>
  <c r="DV559" i="4" s="1"/>
  <c r="CV560" i="4"/>
  <c r="CW560" i="4" s="1"/>
  <c r="CX560" i="4" s="1"/>
  <c r="CX559" i="4" s="1"/>
  <c r="DB560" i="4"/>
  <c r="DC560" i="4" s="1"/>
  <c r="DD560" i="4" s="1"/>
  <c r="DD559" i="4" s="1"/>
  <c r="DH560" i="4"/>
  <c r="DI560" i="4" s="1"/>
  <c r="DJ560" i="4" s="1"/>
  <c r="DJ559" i="4" s="1"/>
  <c r="CP560" i="4"/>
  <c r="CQ560" i="4" s="1"/>
  <c r="CR560" i="4" s="1"/>
  <c r="BE564" i="4"/>
  <c r="CC561" i="4"/>
  <c r="CU561" i="4"/>
  <c r="BK561" i="4"/>
  <c r="BI561" i="4"/>
  <c r="DM561" i="4"/>
  <c r="DS561" i="4"/>
  <c r="CI561" i="4"/>
  <c r="BQ561" i="4"/>
  <c r="DA561" i="4"/>
  <c r="CO561" i="4"/>
  <c r="DY561" i="4"/>
  <c r="DG561" i="4"/>
  <c r="BW561" i="4"/>
  <c r="BM560" i="4" l="1"/>
  <c r="BH563" i="4"/>
  <c r="BF564" i="4"/>
  <c r="DB561" i="4"/>
  <c r="DC561" i="4" s="1"/>
  <c r="DD561" i="4" s="1"/>
  <c r="DH561" i="4"/>
  <c r="DI561" i="4" s="1"/>
  <c r="DJ561" i="4" s="1"/>
  <c r="CD561" i="4"/>
  <c r="CE561" i="4" s="1"/>
  <c r="CF561" i="4" s="1"/>
  <c r="DT561" i="4"/>
  <c r="DU561" i="4" s="1"/>
  <c r="DV561" i="4" s="1"/>
  <c r="CJ561" i="4"/>
  <c r="CK561" i="4" s="1"/>
  <c r="CL561" i="4" s="1"/>
  <c r="DZ561" i="4"/>
  <c r="EA561" i="4" s="1"/>
  <c r="EB561" i="4" s="1"/>
  <c r="DN561" i="4"/>
  <c r="DO561" i="4" s="1"/>
  <c r="DP561" i="4" s="1"/>
  <c r="CP561" i="4"/>
  <c r="CQ561" i="4" s="1"/>
  <c r="CR561" i="4" s="1"/>
  <c r="BX561" i="4"/>
  <c r="BY561" i="4" s="1"/>
  <c r="BZ561" i="4" s="1"/>
  <c r="BR561" i="4"/>
  <c r="BS561" i="4" s="1"/>
  <c r="BT561" i="4" s="1"/>
  <c r="CV561" i="4"/>
  <c r="CW561" i="4" s="1"/>
  <c r="CX561" i="4" s="1"/>
  <c r="BL561" i="4"/>
  <c r="DM562" i="4"/>
  <c r="BI562" i="4"/>
  <c r="CC562" i="4"/>
  <c r="BQ562" i="4"/>
  <c r="BK562" i="4"/>
  <c r="DY562" i="4"/>
  <c r="BW562" i="4"/>
  <c r="CO562" i="4"/>
  <c r="CI562" i="4"/>
  <c r="CU562" i="4"/>
  <c r="DS562" i="4"/>
  <c r="DG562" i="4"/>
  <c r="DA562" i="4"/>
  <c r="BE565" i="4"/>
  <c r="BN560" i="4" l="1"/>
  <c r="BM561" i="4"/>
  <c r="BG564" i="4"/>
  <c r="BH564" i="4"/>
  <c r="BF565" i="4"/>
  <c r="BE566" i="4"/>
  <c r="CC563" i="4"/>
  <c r="DM563" i="4"/>
  <c r="DY563" i="4"/>
  <c r="DG563" i="4"/>
  <c r="CI563" i="4"/>
  <c r="DS563" i="4"/>
  <c r="CO563" i="4"/>
  <c r="BK563" i="4"/>
  <c r="BW563" i="4"/>
  <c r="DA563" i="4"/>
  <c r="BQ563" i="4"/>
  <c r="CU563" i="4"/>
  <c r="BI563" i="4"/>
  <c r="CJ562" i="4"/>
  <c r="CK562" i="4" s="1"/>
  <c r="CL562" i="4" s="1"/>
  <c r="DH562" i="4"/>
  <c r="DI562" i="4" s="1"/>
  <c r="DJ562" i="4" s="1"/>
  <c r="BR562" i="4"/>
  <c r="BS562" i="4" s="1"/>
  <c r="BT562" i="4" s="1"/>
  <c r="BX562" i="4"/>
  <c r="BY562" i="4" s="1"/>
  <c r="BZ562" i="4" s="1"/>
  <c r="DZ562" i="4"/>
  <c r="EA562" i="4" s="1"/>
  <c r="EB562" i="4" s="1"/>
  <c r="DT562" i="4"/>
  <c r="DU562" i="4" s="1"/>
  <c r="DV562" i="4" s="1"/>
  <c r="CV562" i="4"/>
  <c r="CW562" i="4" s="1"/>
  <c r="CX562" i="4" s="1"/>
  <c r="BL562" i="4"/>
  <c r="CP562" i="4"/>
  <c r="CQ562" i="4" s="1"/>
  <c r="CR562" i="4" s="1"/>
  <c r="CD562" i="4"/>
  <c r="CE562" i="4" s="1"/>
  <c r="CF562" i="4" s="1"/>
  <c r="DB562" i="4"/>
  <c r="DC562" i="4" s="1"/>
  <c r="DD562" i="4" s="1"/>
  <c r="DN562" i="4"/>
  <c r="DO562" i="4" s="1"/>
  <c r="DP562" i="4" s="1"/>
  <c r="BN559" i="4" l="1"/>
  <c r="BN561" i="4"/>
  <c r="BM562" i="4"/>
  <c r="BG565" i="4"/>
  <c r="BH565" i="4"/>
  <c r="BF566" i="4"/>
  <c r="BE567" i="4"/>
  <c r="DT563" i="4"/>
  <c r="DU563" i="4" s="1"/>
  <c r="DV563" i="4" s="1"/>
  <c r="BL563" i="4"/>
  <c r="BX563" i="4"/>
  <c r="BY563" i="4" s="1"/>
  <c r="BZ563" i="4" s="1"/>
  <c r="CD563" i="4"/>
  <c r="CE563" i="4" s="1"/>
  <c r="CF563" i="4" s="1"/>
  <c r="BR563" i="4"/>
  <c r="BS563" i="4" s="1"/>
  <c r="BT563" i="4" s="1"/>
  <c r="CJ563" i="4"/>
  <c r="CK563" i="4" s="1"/>
  <c r="CL563" i="4" s="1"/>
  <c r="CP563" i="4"/>
  <c r="CQ563" i="4" s="1"/>
  <c r="CR563" i="4" s="1"/>
  <c r="DH563" i="4"/>
  <c r="DI563" i="4" s="1"/>
  <c r="DJ563" i="4" s="1"/>
  <c r="DB563" i="4"/>
  <c r="DC563" i="4" s="1"/>
  <c r="DD563" i="4" s="1"/>
  <c r="DN563" i="4"/>
  <c r="DO563" i="4" s="1"/>
  <c r="DP563" i="4" s="1"/>
  <c r="DZ563" i="4"/>
  <c r="EA563" i="4" s="1"/>
  <c r="EB563" i="4" s="1"/>
  <c r="CV563" i="4"/>
  <c r="CW563" i="4" s="1"/>
  <c r="CX563" i="4" s="1"/>
  <c r="BK564" i="4"/>
  <c r="CO564" i="4"/>
  <c r="DY564" i="4"/>
  <c r="DM564" i="4"/>
  <c r="BW564" i="4"/>
  <c r="DS564" i="4"/>
  <c r="CI564" i="4"/>
  <c r="BQ564" i="4"/>
  <c r="CU564" i="4"/>
  <c r="CC564" i="4"/>
  <c r="DG564" i="4"/>
  <c r="BI564" i="4"/>
  <c r="DA564" i="4"/>
  <c r="BN562" i="4" l="1"/>
  <c r="BM563" i="4"/>
  <c r="BG566" i="4"/>
  <c r="BH566" i="4"/>
  <c r="BF567" i="4"/>
  <c r="DB564" i="4"/>
  <c r="DC564" i="4" s="1"/>
  <c r="DD564" i="4" s="1"/>
  <c r="BX564" i="4"/>
  <c r="BY564" i="4" s="1"/>
  <c r="BZ564" i="4" s="1"/>
  <c r="BR564" i="4"/>
  <c r="BS564" i="4" s="1"/>
  <c r="BT564" i="4" s="1"/>
  <c r="DN564" i="4"/>
  <c r="DO564" i="4" s="1"/>
  <c r="DP564" i="4" s="1"/>
  <c r="CD564" i="4"/>
  <c r="CE564" i="4" s="1"/>
  <c r="CF564" i="4" s="1"/>
  <c r="BL564" i="4"/>
  <c r="CP564" i="4"/>
  <c r="CQ564" i="4" s="1"/>
  <c r="CR564" i="4" s="1"/>
  <c r="CV564" i="4"/>
  <c r="CW564" i="4" s="1"/>
  <c r="CX564" i="4" s="1"/>
  <c r="DT564" i="4"/>
  <c r="DU564" i="4" s="1"/>
  <c r="DV564" i="4" s="1"/>
  <c r="DH564" i="4"/>
  <c r="DI564" i="4" s="1"/>
  <c r="DJ564" i="4" s="1"/>
  <c r="CJ564" i="4"/>
  <c r="CK564" i="4" s="1"/>
  <c r="CL564" i="4" s="1"/>
  <c r="DZ564" i="4"/>
  <c r="EA564" i="4" s="1"/>
  <c r="EB564" i="4" s="1"/>
  <c r="BE568" i="4"/>
  <c r="CC565" i="4"/>
  <c r="BI565" i="4"/>
  <c r="BK565" i="4"/>
  <c r="DS565" i="4"/>
  <c r="CU565" i="4"/>
  <c r="BQ565" i="4"/>
  <c r="DM565" i="4"/>
  <c r="DG565" i="4"/>
  <c r="BW565" i="4"/>
  <c r="DA565" i="4"/>
  <c r="DY565" i="4"/>
  <c r="CO565" i="4"/>
  <c r="CI565" i="4"/>
  <c r="BN563" i="4" l="1"/>
  <c r="BM564" i="4"/>
  <c r="BG567" i="4"/>
  <c r="BH567" i="4"/>
  <c r="BF568" i="4"/>
  <c r="BH568" i="4" s="1"/>
  <c r="DB565" i="4"/>
  <c r="DC565" i="4" s="1"/>
  <c r="DD565" i="4" s="1"/>
  <c r="CD565" i="4"/>
  <c r="CE565" i="4" s="1"/>
  <c r="CF565" i="4" s="1"/>
  <c r="BX565" i="4"/>
  <c r="BY565" i="4" s="1"/>
  <c r="BZ565" i="4" s="1"/>
  <c r="CV565" i="4"/>
  <c r="CW565" i="4" s="1"/>
  <c r="CX565" i="4" s="1"/>
  <c r="DZ565" i="4"/>
  <c r="EA565" i="4" s="1"/>
  <c r="EB565" i="4" s="1"/>
  <c r="DT565" i="4"/>
  <c r="DU565" i="4" s="1"/>
  <c r="DV565" i="4" s="1"/>
  <c r="CP565" i="4"/>
  <c r="CQ565" i="4" s="1"/>
  <c r="CR565" i="4" s="1"/>
  <c r="DN565" i="4"/>
  <c r="DO565" i="4" s="1"/>
  <c r="DP565" i="4" s="1"/>
  <c r="CJ565" i="4"/>
  <c r="CK565" i="4" s="1"/>
  <c r="CL565" i="4" s="1"/>
  <c r="DH565" i="4"/>
  <c r="DI565" i="4" s="1"/>
  <c r="DJ565" i="4" s="1"/>
  <c r="BR565" i="4"/>
  <c r="BS565" i="4" s="1"/>
  <c r="BT565" i="4" s="1"/>
  <c r="BL565" i="4"/>
  <c r="BE569" i="4"/>
  <c r="DA566" i="4"/>
  <c r="DM566" i="4"/>
  <c r="CO566" i="4"/>
  <c r="CU566" i="4"/>
  <c r="BQ566" i="4"/>
  <c r="CC566" i="4"/>
  <c r="DG566" i="4"/>
  <c r="BK566" i="4"/>
  <c r="DS566" i="4"/>
  <c r="CI566" i="4"/>
  <c r="BW566" i="4"/>
  <c r="BI566" i="4"/>
  <c r="DY566" i="4"/>
  <c r="BN564" i="4" l="1"/>
  <c r="BM565" i="4"/>
  <c r="BG568" i="4"/>
  <c r="BF569" i="4"/>
  <c r="CD566" i="4"/>
  <c r="CE566" i="4" s="1"/>
  <c r="CF566" i="4" s="1"/>
  <c r="CP566" i="4"/>
  <c r="CQ566" i="4" s="1"/>
  <c r="CR566" i="4" s="1"/>
  <c r="DN566" i="4"/>
  <c r="DO566" i="4" s="1"/>
  <c r="DP566" i="4" s="1"/>
  <c r="BR566" i="4"/>
  <c r="BS566" i="4" s="1"/>
  <c r="BT566" i="4" s="1"/>
  <c r="DB566" i="4"/>
  <c r="DC566" i="4" s="1"/>
  <c r="DD566" i="4" s="1"/>
  <c r="DT566" i="4"/>
  <c r="DU566" i="4" s="1"/>
  <c r="DV566" i="4" s="1"/>
  <c r="CV566" i="4"/>
  <c r="CW566" i="4" s="1"/>
  <c r="CX566" i="4" s="1"/>
  <c r="DZ566" i="4"/>
  <c r="EA566" i="4" s="1"/>
  <c r="EB566" i="4" s="1"/>
  <c r="BL566" i="4"/>
  <c r="DH566" i="4"/>
  <c r="DI566" i="4" s="1"/>
  <c r="DJ566" i="4" s="1"/>
  <c r="BX566" i="4"/>
  <c r="BY566" i="4" s="1"/>
  <c r="BZ566" i="4" s="1"/>
  <c r="CJ566" i="4"/>
  <c r="CK566" i="4" s="1"/>
  <c r="CL566" i="4" s="1"/>
  <c r="BE570" i="4"/>
  <c r="BW567" i="4"/>
  <c r="CC567" i="4"/>
  <c r="DM567" i="4"/>
  <c r="CO567" i="4"/>
  <c r="DA567" i="4"/>
  <c r="DS567" i="4"/>
  <c r="BQ567" i="4"/>
  <c r="DG567" i="4"/>
  <c r="CU567" i="4"/>
  <c r="DY567" i="4"/>
  <c r="CI567" i="4"/>
  <c r="BK567" i="4"/>
  <c r="BI567" i="4"/>
  <c r="BN565" i="4" l="1"/>
  <c r="BM566" i="4"/>
  <c r="BG569" i="4"/>
  <c r="BH569" i="4"/>
  <c r="BF570" i="4"/>
  <c r="DS568" i="4"/>
  <c r="DA568" i="4"/>
  <c r="CO568" i="4"/>
  <c r="BI568" i="4"/>
  <c r="CI568" i="4"/>
  <c r="DG568" i="4"/>
  <c r="CC568" i="4"/>
  <c r="CU568" i="4"/>
  <c r="BW568" i="4"/>
  <c r="BQ568" i="4"/>
  <c r="BK568" i="4"/>
  <c r="DM568" i="4"/>
  <c r="DY568" i="4"/>
  <c r="BE571" i="4"/>
  <c r="BR567" i="4"/>
  <c r="BS567" i="4" s="1"/>
  <c r="BT567" i="4" s="1"/>
  <c r="DT567" i="4"/>
  <c r="DU567" i="4" s="1"/>
  <c r="DV567" i="4" s="1"/>
  <c r="DN567" i="4"/>
  <c r="DO567" i="4" s="1"/>
  <c r="DP567" i="4" s="1"/>
  <c r="DB567" i="4"/>
  <c r="DC567" i="4" s="1"/>
  <c r="DD567" i="4" s="1"/>
  <c r="CD567" i="4"/>
  <c r="CE567" i="4" s="1"/>
  <c r="CF567" i="4" s="1"/>
  <c r="BX567" i="4"/>
  <c r="BY567" i="4" s="1"/>
  <c r="BZ567" i="4" s="1"/>
  <c r="DH567" i="4"/>
  <c r="DI567" i="4" s="1"/>
  <c r="DJ567" i="4" s="1"/>
  <c r="CP567" i="4"/>
  <c r="CQ567" i="4" s="1"/>
  <c r="CR567" i="4" s="1"/>
  <c r="CJ567" i="4"/>
  <c r="CK567" i="4" s="1"/>
  <c r="CL567" i="4" s="1"/>
  <c r="DZ567" i="4"/>
  <c r="EA567" i="4" s="1"/>
  <c r="EB567" i="4" s="1"/>
  <c r="CV567" i="4"/>
  <c r="CW567" i="4" s="1"/>
  <c r="CX567" i="4" s="1"/>
  <c r="BL567" i="4"/>
  <c r="BN566" i="4" l="1"/>
  <c r="BM567" i="4"/>
  <c r="BG570" i="4"/>
  <c r="BH570" i="4"/>
  <c r="BF571" i="4"/>
  <c r="CV568" i="4"/>
  <c r="CW568" i="4" s="1"/>
  <c r="CX568" i="4" s="1"/>
  <c r="BL568" i="4"/>
  <c r="DZ568" i="4"/>
  <c r="EA568" i="4" s="1"/>
  <c r="EB568" i="4" s="1"/>
  <c r="DH568" i="4"/>
  <c r="DI568" i="4" s="1"/>
  <c r="DJ568" i="4" s="1"/>
  <c r="DB568" i="4"/>
  <c r="DC568" i="4" s="1"/>
  <c r="DD568" i="4" s="1"/>
  <c r="CD568" i="4"/>
  <c r="CE568" i="4" s="1"/>
  <c r="CF568" i="4" s="1"/>
  <c r="CJ568" i="4"/>
  <c r="CK568" i="4" s="1"/>
  <c r="CL568" i="4" s="1"/>
  <c r="DN568" i="4"/>
  <c r="DO568" i="4" s="1"/>
  <c r="DP568" i="4" s="1"/>
  <c r="DT568" i="4"/>
  <c r="DU568" i="4" s="1"/>
  <c r="DV568" i="4" s="1"/>
  <c r="CP568" i="4"/>
  <c r="CQ568" i="4" s="1"/>
  <c r="CR568" i="4" s="1"/>
  <c r="BX568" i="4"/>
  <c r="BY568" i="4" s="1"/>
  <c r="BZ568" i="4" s="1"/>
  <c r="BR568" i="4"/>
  <c r="BS568" i="4" s="1"/>
  <c r="BT568" i="4" s="1"/>
  <c r="BE572" i="4"/>
  <c r="BK569" i="4"/>
  <c r="BI569" i="4"/>
  <c r="CO569" i="4"/>
  <c r="DM569" i="4"/>
  <c r="BW569" i="4"/>
  <c r="DA569" i="4"/>
  <c r="CC569" i="4"/>
  <c r="CI569" i="4"/>
  <c r="CU569" i="4"/>
  <c r="DG569" i="4"/>
  <c r="DY569" i="4"/>
  <c r="BQ569" i="4"/>
  <c r="DS569" i="4"/>
  <c r="BN567" i="4" l="1"/>
  <c r="BM568" i="4"/>
  <c r="BG571" i="4"/>
  <c r="BH571" i="4"/>
  <c r="BF572" i="4"/>
  <c r="CJ569" i="4"/>
  <c r="CK569" i="4" s="1"/>
  <c r="CL569" i="4" s="1"/>
  <c r="CD569" i="4"/>
  <c r="CE569" i="4" s="1"/>
  <c r="CF569" i="4" s="1"/>
  <c r="CV569" i="4"/>
  <c r="CW569" i="4" s="1"/>
  <c r="CX569" i="4" s="1"/>
  <c r="BR569" i="4"/>
  <c r="BS569" i="4" s="1"/>
  <c r="BT569" i="4" s="1"/>
  <c r="BL569" i="4"/>
  <c r="DB569" i="4"/>
  <c r="DC569" i="4" s="1"/>
  <c r="DD569" i="4" s="1"/>
  <c r="DT569" i="4"/>
  <c r="DU569" i="4" s="1"/>
  <c r="DV569" i="4" s="1"/>
  <c r="DH569" i="4"/>
  <c r="DI569" i="4" s="1"/>
  <c r="DJ569" i="4" s="1"/>
  <c r="CP569" i="4"/>
  <c r="CQ569" i="4" s="1"/>
  <c r="CR569" i="4" s="1"/>
  <c r="DN569" i="4"/>
  <c r="DO569" i="4" s="1"/>
  <c r="DP569" i="4" s="1"/>
  <c r="DZ569" i="4"/>
  <c r="EA569" i="4" s="1"/>
  <c r="EB569" i="4" s="1"/>
  <c r="BX569" i="4"/>
  <c r="BY569" i="4" s="1"/>
  <c r="BZ569" i="4" s="1"/>
  <c r="BE573" i="4"/>
  <c r="BK570" i="4"/>
  <c r="CO570" i="4"/>
  <c r="CI570" i="4"/>
  <c r="DM570" i="4"/>
  <c r="BI570" i="4"/>
  <c r="DG570" i="4"/>
  <c r="BW570" i="4"/>
  <c r="CC570" i="4"/>
  <c r="CU570" i="4"/>
  <c r="DS570" i="4"/>
  <c r="DY570" i="4"/>
  <c r="DA570" i="4"/>
  <c r="BQ570" i="4"/>
  <c r="BN568" i="4" l="1"/>
  <c r="BM569" i="4"/>
  <c r="BH572" i="4"/>
  <c r="BG572" i="4"/>
  <c r="BF573" i="4"/>
  <c r="DN570" i="4"/>
  <c r="DO570" i="4" s="1"/>
  <c r="DP570" i="4" s="1"/>
  <c r="BR570" i="4"/>
  <c r="BS570" i="4" s="1"/>
  <c r="BT570" i="4" s="1"/>
  <c r="DZ570" i="4"/>
  <c r="EA570" i="4" s="1"/>
  <c r="EB570" i="4" s="1"/>
  <c r="CJ570" i="4"/>
  <c r="CK570" i="4" s="1"/>
  <c r="CL570" i="4" s="1"/>
  <c r="CD570" i="4"/>
  <c r="CE570" i="4" s="1"/>
  <c r="CF570" i="4" s="1"/>
  <c r="BX570" i="4"/>
  <c r="BY570" i="4" s="1"/>
  <c r="BZ570" i="4" s="1"/>
  <c r="DH570" i="4"/>
  <c r="DI570" i="4" s="1"/>
  <c r="DJ570" i="4" s="1"/>
  <c r="CV570" i="4"/>
  <c r="CW570" i="4" s="1"/>
  <c r="CX570" i="4" s="1"/>
  <c r="CP570" i="4"/>
  <c r="CQ570" i="4" s="1"/>
  <c r="CR570" i="4" s="1"/>
  <c r="BL570" i="4"/>
  <c r="DB570" i="4"/>
  <c r="DC570" i="4" s="1"/>
  <c r="DD570" i="4" s="1"/>
  <c r="DT570" i="4"/>
  <c r="DU570" i="4" s="1"/>
  <c r="DV570" i="4" s="1"/>
  <c r="BE574" i="4"/>
  <c r="DY571" i="4"/>
  <c r="CC571" i="4"/>
  <c r="CU571" i="4"/>
  <c r="DG571" i="4"/>
  <c r="CI571" i="4"/>
  <c r="BW571" i="4"/>
  <c r="CO571" i="4"/>
  <c r="BI571" i="4"/>
  <c r="DA571" i="4"/>
  <c r="DS571" i="4"/>
  <c r="BQ571" i="4"/>
  <c r="BK571" i="4"/>
  <c r="DM571" i="4"/>
  <c r="BN569" i="4" l="1"/>
  <c r="BM570" i="4"/>
  <c r="BG573" i="4"/>
  <c r="BH573" i="4"/>
  <c r="BF574" i="4"/>
  <c r="BE575" i="4"/>
  <c r="DT571" i="4"/>
  <c r="DU571" i="4" s="1"/>
  <c r="DV571" i="4" s="1"/>
  <c r="DN571" i="4"/>
  <c r="DO571" i="4" s="1"/>
  <c r="DP571" i="4" s="1"/>
  <c r="DB571" i="4"/>
  <c r="DC571" i="4" s="1"/>
  <c r="DD571" i="4" s="1"/>
  <c r="CP571" i="4"/>
  <c r="CQ571" i="4" s="1"/>
  <c r="CR571" i="4" s="1"/>
  <c r="DH571" i="4"/>
  <c r="DI571" i="4" s="1"/>
  <c r="DJ571" i="4" s="1"/>
  <c r="BX571" i="4"/>
  <c r="BY571" i="4" s="1"/>
  <c r="BZ571" i="4" s="1"/>
  <c r="BR571" i="4"/>
  <c r="BS571" i="4" s="1"/>
  <c r="BT571" i="4" s="1"/>
  <c r="CJ571" i="4"/>
  <c r="CK571" i="4" s="1"/>
  <c r="CL571" i="4" s="1"/>
  <c r="CV571" i="4"/>
  <c r="CW571" i="4" s="1"/>
  <c r="CX571" i="4" s="1"/>
  <c r="BL571" i="4"/>
  <c r="CD571" i="4"/>
  <c r="CE571" i="4" s="1"/>
  <c r="CF571" i="4" s="1"/>
  <c r="DZ571" i="4"/>
  <c r="EA571" i="4" s="1"/>
  <c r="EB571" i="4" s="1"/>
  <c r="CC572" i="4"/>
  <c r="CI572" i="4"/>
  <c r="CO572" i="4"/>
  <c r="DS572" i="4"/>
  <c r="BW572" i="4"/>
  <c r="DY572" i="4"/>
  <c r="CU572" i="4"/>
  <c r="DA572" i="4"/>
  <c r="DM572" i="4"/>
  <c r="DG572" i="4"/>
  <c r="BI572" i="4"/>
  <c r="BK572" i="4"/>
  <c r="BQ572" i="4"/>
  <c r="BN570" i="4" l="1"/>
  <c r="BM571" i="4"/>
  <c r="BG574" i="4"/>
  <c r="BH574" i="4"/>
  <c r="BF575" i="4"/>
  <c r="CJ572" i="4"/>
  <c r="CK572" i="4" s="1"/>
  <c r="CL572" i="4" s="1"/>
  <c r="BR572" i="4"/>
  <c r="BS572" i="4" s="1"/>
  <c r="BT572" i="4" s="1"/>
  <c r="DT572" i="4"/>
  <c r="DU572" i="4" s="1"/>
  <c r="DV572" i="4" s="1"/>
  <c r="BX572" i="4"/>
  <c r="BY572" i="4" s="1"/>
  <c r="BZ572" i="4" s="1"/>
  <c r="DB572" i="4"/>
  <c r="DC572" i="4" s="1"/>
  <c r="DD572" i="4" s="1"/>
  <c r="DH572" i="4"/>
  <c r="DI572" i="4" s="1"/>
  <c r="DJ572" i="4" s="1"/>
  <c r="CV572" i="4"/>
  <c r="CW572" i="4" s="1"/>
  <c r="CX572" i="4" s="1"/>
  <c r="DZ572" i="4"/>
  <c r="EA572" i="4" s="1"/>
  <c r="EB572" i="4" s="1"/>
  <c r="DN572" i="4"/>
  <c r="DO572" i="4" s="1"/>
  <c r="DP572" i="4" s="1"/>
  <c r="CD572" i="4"/>
  <c r="CE572" i="4" s="1"/>
  <c r="CF572" i="4" s="1"/>
  <c r="CP572" i="4"/>
  <c r="CQ572" i="4" s="1"/>
  <c r="CR572" i="4" s="1"/>
  <c r="BL572" i="4"/>
  <c r="DY573" i="4"/>
  <c r="DM573" i="4"/>
  <c r="DA573" i="4"/>
  <c r="DG573" i="4"/>
  <c r="BK573" i="4"/>
  <c r="DS573" i="4"/>
  <c r="BI573" i="4"/>
  <c r="CO573" i="4"/>
  <c r="BW573" i="4"/>
  <c r="BQ573" i="4"/>
  <c r="CU573" i="4"/>
  <c r="CI573" i="4"/>
  <c r="CC573" i="4"/>
  <c r="BE576" i="4"/>
  <c r="BN571" i="4" l="1"/>
  <c r="BM572" i="4"/>
  <c r="BG575" i="4"/>
  <c r="BH575" i="4"/>
  <c r="BF576" i="4"/>
  <c r="DH573" i="4"/>
  <c r="DI573" i="4" s="1"/>
  <c r="DJ573" i="4" s="1"/>
  <c r="BX573" i="4"/>
  <c r="BY573" i="4" s="1"/>
  <c r="BZ573" i="4" s="1"/>
  <c r="CV573" i="4"/>
  <c r="CW573" i="4" s="1"/>
  <c r="CX573" i="4" s="1"/>
  <c r="CD573" i="4"/>
  <c r="CE573" i="4" s="1"/>
  <c r="CF573" i="4" s="1"/>
  <c r="BR573" i="4"/>
  <c r="BS573" i="4" s="1"/>
  <c r="BT573" i="4" s="1"/>
  <c r="DZ573" i="4"/>
  <c r="EA573" i="4" s="1"/>
  <c r="EB573" i="4" s="1"/>
  <c r="BL573" i="4"/>
  <c r="DT573" i="4"/>
  <c r="DU573" i="4" s="1"/>
  <c r="DV573" i="4" s="1"/>
  <c r="CP573" i="4"/>
  <c r="CQ573" i="4" s="1"/>
  <c r="CR573" i="4" s="1"/>
  <c r="CJ573" i="4"/>
  <c r="CK573" i="4" s="1"/>
  <c r="CL573" i="4" s="1"/>
  <c r="DB573" i="4"/>
  <c r="DC573" i="4" s="1"/>
  <c r="DD573" i="4" s="1"/>
  <c r="DN573" i="4"/>
  <c r="DO573" i="4" s="1"/>
  <c r="DP573" i="4" s="1"/>
  <c r="DS574" i="4"/>
  <c r="CI574" i="4"/>
  <c r="CO574" i="4"/>
  <c r="DA574" i="4"/>
  <c r="DG574" i="4"/>
  <c r="DY574" i="4"/>
  <c r="CC574" i="4"/>
  <c r="DM574" i="4"/>
  <c r="BK574" i="4"/>
  <c r="BQ574" i="4"/>
  <c r="CU574" i="4"/>
  <c r="BW574" i="4"/>
  <c r="BI574" i="4"/>
  <c r="BE577" i="4"/>
  <c r="BN572" i="4" l="1"/>
  <c r="BM573" i="4"/>
  <c r="BG576" i="4"/>
  <c r="BH576" i="4"/>
  <c r="BF577" i="4"/>
  <c r="BE578" i="4"/>
  <c r="BI575" i="4"/>
  <c r="DM575" i="4"/>
  <c r="CC575" i="4"/>
  <c r="BQ575" i="4"/>
  <c r="CI575" i="4"/>
  <c r="DS575" i="4"/>
  <c r="BW575" i="4"/>
  <c r="CO575" i="4"/>
  <c r="CU575" i="4"/>
  <c r="DG575" i="4"/>
  <c r="BK575" i="4"/>
  <c r="DA575" i="4"/>
  <c r="DY575" i="4"/>
  <c r="DN574" i="4"/>
  <c r="DO574" i="4" s="1"/>
  <c r="DP574" i="4" s="1"/>
  <c r="BR574" i="4"/>
  <c r="BS574" i="4" s="1"/>
  <c r="BT574" i="4" s="1"/>
  <c r="BX574" i="4"/>
  <c r="BY574" i="4" s="1"/>
  <c r="BZ574" i="4" s="1"/>
  <c r="CV574" i="4"/>
  <c r="CW574" i="4" s="1"/>
  <c r="CX574" i="4" s="1"/>
  <c r="CJ574" i="4"/>
  <c r="CK574" i="4" s="1"/>
  <c r="CL574" i="4" s="1"/>
  <c r="BL574" i="4"/>
  <c r="DB574" i="4"/>
  <c r="DC574" i="4" s="1"/>
  <c r="DD574" i="4" s="1"/>
  <c r="DT574" i="4"/>
  <c r="DU574" i="4" s="1"/>
  <c r="DV574" i="4" s="1"/>
  <c r="CP574" i="4"/>
  <c r="CQ574" i="4" s="1"/>
  <c r="CR574" i="4" s="1"/>
  <c r="CD574" i="4"/>
  <c r="CE574" i="4" s="1"/>
  <c r="CF574" i="4" s="1"/>
  <c r="DH574" i="4"/>
  <c r="DI574" i="4" s="1"/>
  <c r="DJ574" i="4" s="1"/>
  <c r="DZ574" i="4"/>
  <c r="EA574" i="4" s="1"/>
  <c r="EB574" i="4" s="1"/>
  <c r="BN573" i="4" l="1"/>
  <c r="BM574" i="4"/>
  <c r="BG577" i="4"/>
  <c r="BH577" i="4"/>
  <c r="BF578" i="4"/>
  <c r="CP575" i="4"/>
  <c r="CQ575" i="4" s="1"/>
  <c r="CR575" i="4" s="1"/>
  <c r="CD575" i="4"/>
  <c r="CE575" i="4" s="1"/>
  <c r="CF575" i="4" s="1"/>
  <c r="BX575" i="4"/>
  <c r="BY575" i="4" s="1"/>
  <c r="BZ575" i="4" s="1"/>
  <c r="CJ575" i="4"/>
  <c r="CK575" i="4" s="1"/>
  <c r="CL575" i="4" s="1"/>
  <c r="DH575" i="4"/>
  <c r="DI575" i="4" s="1"/>
  <c r="DJ575" i="4" s="1"/>
  <c r="DT575" i="4"/>
  <c r="DU575" i="4" s="1"/>
  <c r="DV575" i="4" s="1"/>
  <c r="DZ575" i="4"/>
  <c r="EA575" i="4" s="1"/>
  <c r="EB575" i="4" s="1"/>
  <c r="CV575" i="4"/>
  <c r="CW575" i="4" s="1"/>
  <c r="CX575" i="4" s="1"/>
  <c r="DN575" i="4"/>
  <c r="DO575" i="4" s="1"/>
  <c r="DP575" i="4" s="1"/>
  <c r="DB575" i="4"/>
  <c r="DC575" i="4" s="1"/>
  <c r="DD575" i="4" s="1"/>
  <c r="BL575" i="4"/>
  <c r="BR575" i="4"/>
  <c r="BS575" i="4" s="1"/>
  <c r="BT575" i="4" s="1"/>
  <c r="DY576" i="4"/>
  <c r="CI576" i="4"/>
  <c r="DS576" i="4"/>
  <c r="BW576" i="4"/>
  <c r="BI576" i="4"/>
  <c r="CC576" i="4"/>
  <c r="DM576" i="4"/>
  <c r="BQ576" i="4"/>
  <c r="BK576" i="4"/>
  <c r="CU576" i="4"/>
  <c r="CO576" i="4"/>
  <c r="DA576" i="4"/>
  <c r="DG576" i="4"/>
  <c r="BE579" i="4"/>
  <c r="BN574" i="4" l="1"/>
  <c r="BM575" i="4"/>
  <c r="BG578" i="4"/>
  <c r="BH578" i="4"/>
  <c r="BF579" i="4"/>
  <c r="DG577" i="4"/>
  <c r="CI577" i="4"/>
  <c r="DM577" i="4"/>
  <c r="BK577" i="4"/>
  <c r="DA577" i="4"/>
  <c r="CC577" i="4"/>
  <c r="BQ577" i="4"/>
  <c r="DY577" i="4"/>
  <c r="DS577" i="4"/>
  <c r="CU577" i="4"/>
  <c r="CO577" i="4"/>
  <c r="BW577" i="4"/>
  <c r="BI577" i="4"/>
  <c r="CJ576" i="4"/>
  <c r="CK576" i="4" s="1"/>
  <c r="CL576" i="4" s="1"/>
  <c r="CV576" i="4"/>
  <c r="CW576" i="4" s="1"/>
  <c r="CX576" i="4" s="1"/>
  <c r="DH576" i="4"/>
  <c r="DI576" i="4" s="1"/>
  <c r="DJ576" i="4" s="1"/>
  <c r="BR576" i="4"/>
  <c r="BS576" i="4" s="1"/>
  <c r="BT576" i="4" s="1"/>
  <c r="CP576" i="4"/>
  <c r="CQ576" i="4" s="1"/>
  <c r="CR576" i="4" s="1"/>
  <c r="CD576" i="4"/>
  <c r="CE576" i="4" s="1"/>
  <c r="CF576" i="4" s="1"/>
  <c r="BX576" i="4"/>
  <c r="BY576" i="4" s="1"/>
  <c r="BZ576" i="4" s="1"/>
  <c r="BL576" i="4"/>
  <c r="DZ576" i="4"/>
  <c r="EA576" i="4" s="1"/>
  <c r="EB576" i="4" s="1"/>
  <c r="DT576" i="4"/>
  <c r="DU576" i="4" s="1"/>
  <c r="DV576" i="4" s="1"/>
  <c r="DN576" i="4"/>
  <c r="DO576" i="4" s="1"/>
  <c r="DP576" i="4" s="1"/>
  <c r="DB576" i="4"/>
  <c r="DC576" i="4" s="1"/>
  <c r="DD576" i="4" s="1"/>
  <c r="BE580" i="4"/>
  <c r="BN575" i="4" l="1"/>
  <c r="BM576" i="4"/>
  <c r="BG579" i="4"/>
  <c r="BH579" i="4"/>
  <c r="BF580" i="4"/>
  <c r="CO578" i="4"/>
  <c r="DG578" i="4"/>
  <c r="BQ578" i="4"/>
  <c r="CU578" i="4"/>
  <c r="BW578" i="4"/>
  <c r="CI578" i="4"/>
  <c r="CC578" i="4"/>
  <c r="BI578" i="4"/>
  <c r="DS578" i="4"/>
  <c r="BK578" i="4"/>
  <c r="DY578" i="4"/>
  <c r="DM578" i="4"/>
  <c r="DA578" i="4"/>
  <c r="BE581" i="4"/>
  <c r="CD577" i="4"/>
  <c r="CE577" i="4" s="1"/>
  <c r="CF577" i="4" s="1"/>
  <c r="CJ577" i="4"/>
  <c r="CK577" i="4" s="1"/>
  <c r="CL577" i="4" s="1"/>
  <c r="DT577" i="4"/>
  <c r="DU577" i="4" s="1"/>
  <c r="DV577" i="4" s="1"/>
  <c r="DZ577" i="4"/>
  <c r="EA577" i="4" s="1"/>
  <c r="EB577" i="4" s="1"/>
  <c r="CP577" i="4"/>
  <c r="CQ577" i="4" s="1"/>
  <c r="CR577" i="4" s="1"/>
  <c r="DN577" i="4"/>
  <c r="DO577" i="4" s="1"/>
  <c r="DP577" i="4" s="1"/>
  <c r="DH577" i="4"/>
  <c r="DI577" i="4" s="1"/>
  <c r="DJ577" i="4" s="1"/>
  <c r="DB577" i="4"/>
  <c r="DC577" i="4" s="1"/>
  <c r="DD577" i="4" s="1"/>
  <c r="BL577" i="4"/>
  <c r="CV577" i="4"/>
  <c r="CW577" i="4" s="1"/>
  <c r="CX577" i="4" s="1"/>
  <c r="BR577" i="4"/>
  <c r="BS577" i="4" s="1"/>
  <c r="BT577" i="4" s="1"/>
  <c r="BX577" i="4"/>
  <c r="BY577" i="4" s="1"/>
  <c r="BZ577" i="4" s="1"/>
  <c r="BN576" i="4" l="1"/>
  <c r="BM577" i="4"/>
  <c r="BG580" i="4"/>
  <c r="BH580" i="4"/>
  <c r="BF581" i="4"/>
  <c r="BH581" i="4" s="1"/>
  <c r="BL578" i="4"/>
  <c r="CV578" i="4"/>
  <c r="CW578" i="4" s="1"/>
  <c r="CX578" i="4" s="1"/>
  <c r="DZ578" i="4"/>
  <c r="EA578" i="4" s="1"/>
  <c r="EB578" i="4" s="1"/>
  <c r="DT578" i="4"/>
  <c r="DU578" i="4" s="1"/>
  <c r="DV578" i="4" s="1"/>
  <c r="CP578" i="4"/>
  <c r="CQ578" i="4" s="1"/>
  <c r="CR578" i="4" s="1"/>
  <c r="DH578" i="4"/>
  <c r="DI578" i="4" s="1"/>
  <c r="DJ578" i="4" s="1"/>
  <c r="CJ578" i="4"/>
  <c r="CK578" i="4" s="1"/>
  <c r="CL578" i="4" s="1"/>
  <c r="DB578" i="4"/>
  <c r="DC578" i="4" s="1"/>
  <c r="DD578" i="4" s="1"/>
  <c r="BR578" i="4"/>
  <c r="BS578" i="4" s="1"/>
  <c r="BT578" i="4" s="1"/>
  <c r="DN578" i="4"/>
  <c r="DO578" i="4" s="1"/>
  <c r="DP578" i="4" s="1"/>
  <c r="CD578" i="4"/>
  <c r="CE578" i="4" s="1"/>
  <c r="CF578" i="4" s="1"/>
  <c r="BX578" i="4"/>
  <c r="BY578" i="4" s="1"/>
  <c r="BZ578" i="4" s="1"/>
  <c r="BK579" i="4"/>
  <c r="CI579" i="4"/>
  <c r="CU579" i="4"/>
  <c r="DY579" i="4"/>
  <c r="DA579" i="4"/>
  <c r="BI579" i="4"/>
  <c r="CC579" i="4"/>
  <c r="BQ579" i="4"/>
  <c r="DG579" i="4"/>
  <c r="BW579" i="4"/>
  <c r="DM579" i="4"/>
  <c r="DS579" i="4"/>
  <c r="CO579" i="4"/>
  <c r="BE582" i="4"/>
  <c r="BN577" i="4" l="1"/>
  <c r="BM578" i="4"/>
  <c r="BG581" i="4"/>
  <c r="BF582" i="4"/>
  <c r="BW580" i="4"/>
  <c r="DA580" i="4"/>
  <c r="CI580" i="4"/>
  <c r="BK580" i="4"/>
  <c r="BI580" i="4"/>
  <c r="DY580" i="4"/>
  <c r="DG580" i="4"/>
  <c r="CC580" i="4"/>
  <c r="DM580" i="4"/>
  <c r="BQ580" i="4"/>
  <c r="CO580" i="4"/>
  <c r="CU580" i="4"/>
  <c r="DS580" i="4"/>
  <c r="DH579" i="4"/>
  <c r="DI579" i="4" s="1"/>
  <c r="DJ579" i="4" s="1"/>
  <c r="BR579" i="4"/>
  <c r="BS579" i="4" s="1"/>
  <c r="BT579" i="4" s="1"/>
  <c r="DZ579" i="4"/>
  <c r="EA579" i="4" s="1"/>
  <c r="EB579" i="4" s="1"/>
  <c r="BX579" i="4"/>
  <c r="BY579" i="4" s="1"/>
  <c r="BZ579" i="4" s="1"/>
  <c r="DN579" i="4"/>
  <c r="DO579" i="4" s="1"/>
  <c r="DP579" i="4" s="1"/>
  <c r="DT579" i="4"/>
  <c r="DU579" i="4" s="1"/>
  <c r="DV579" i="4" s="1"/>
  <c r="DB579" i="4"/>
  <c r="DC579" i="4" s="1"/>
  <c r="DD579" i="4" s="1"/>
  <c r="CV579" i="4"/>
  <c r="CW579" i="4" s="1"/>
  <c r="CX579" i="4" s="1"/>
  <c r="BL579" i="4"/>
  <c r="CJ579" i="4"/>
  <c r="CK579" i="4" s="1"/>
  <c r="CL579" i="4" s="1"/>
  <c r="CD579" i="4"/>
  <c r="CE579" i="4" s="1"/>
  <c r="CF579" i="4" s="1"/>
  <c r="CP579" i="4"/>
  <c r="CQ579" i="4" s="1"/>
  <c r="CR579" i="4" s="1"/>
  <c r="BE583" i="4"/>
  <c r="BN578" i="4" l="1"/>
  <c r="BM579" i="4"/>
  <c r="BG582" i="4"/>
  <c r="BH582" i="4"/>
  <c r="BF583" i="4"/>
  <c r="DH580" i="4"/>
  <c r="DI580" i="4" s="1"/>
  <c r="DJ580" i="4" s="1"/>
  <c r="CJ580" i="4"/>
  <c r="CK580" i="4" s="1"/>
  <c r="CL580" i="4" s="1"/>
  <c r="CD580" i="4"/>
  <c r="CE580" i="4" s="1"/>
  <c r="CF580" i="4" s="1"/>
  <c r="DT580" i="4"/>
  <c r="DU580" i="4" s="1"/>
  <c r="DV580" i="4" s="1"/>
  <c r="CP580" i="4"/>
  <c r="CQ580" i="4" s="1"/>
  <c r="CR580" i="4" s="1"/>
  <c r="DN580" i="4"/>
  <c r="DO580" i="4" s="1"/>
  <c r="DP580" i="4" s="1"/>
  <c r="CV580" i="4"/>
  <c r="CW580" i="4" s="1"/>
  <c r="CX580" i="4" s="1"/>
  <c r="DZ580" i="4"/>
  <c r="EA580" i="4" s="1"/>
  <c r="EB580" i="4" s="1"/>
  <c r="BX580" i="4"/>
  <c r="BY580" i="4" s="1"/>
  <c r="BZ580" i="4" s="1"/>
  <c r="BL580" i="4"/>
  <c r="DB580" i="4"/>
  <c r="DC580" i="4" s="1"/>
  <c r="DD580" i="4" s="1"/>
  <c r="BR580" i="4"/>
  <c r="BS580" i="4" s="1"/>
  <c r="BT580" i="4" s="1"/>
  <c r="BE584" i="4"/>
  <c r="BQ581" i="4"/>
  <c r="DS581" i="4"/>
  <c r="BI581" i="4"/>
  <c r="DY581" i="4"/>
  <c r="CC581" i="4"/>
  <c r="CI581" i="4"/>
  <c r="DA581" i="4"/>
  <c r="BW581" i="4"/>
  <c r="DM581" i="4"/>
  <c r="BK581" i="4"/>
  <c r="CU581" i="4"/>
  <c r="DG581" i="4"/>
  <c r="CO581" i="4"/>
  <c r="BN579" i="4" l="1"/>
  <c r="BM580" i="4"/>
  <c r="BH583" i="4"/>
  <c r="BG583" i="4"/>
  <c r="BF584" i="4"/>
  <c r="BE585" i="4"/>
  <c r="DY582" i="4"/>
  <c r="DS582" i="4"/>
  <c r="CU582" i="4"/>
  <c r="BQ582" i="4"/>
  <c r="BK582" i="4"/>
  <c r="BI582" i="4"/>
  <c r="DM582" i="4"/>
  <c r="CI582" i="4"/>
  <c r="BW582" i="4"/>
  <c r="CO582" i="4"/>
  <c r="CC582" i="4"/>
  <c r="DA582" i="4"/>
  <c r="DG582" i="4"/>
  <c r="CV581" i="4"/>
  <c r="CW581" i="4" s="1"/>
  <c r="CX581" i="4" s="1"/>
  <c r="DN581" i="4"/>
  <c r="DO581" i="4" s="1"/>
  <c r="DP581" i="4" s="1"/>
  <c r="BX581" i="4"/>
  <c r="BY581" i="4" s="1"/>
  <c r="BZ581" i="4" s="1"/>
  <c r="DZ581" i="4"/>
  <c r="EA581" i="4" s="1"/>
  <c r="EB581" i="4" s="1"/>
  <c r="CJ581" i="4"/>
  <c r="CK581" i="4" s="1"/>
  <c r="CL581" i="4" s="1"/>
  <c r="DH581" i="4"/>
  <c r="DI581" i="4" s="1"/>
  <c r="DJ581" i="4" s="1"/>
  <c r="CD581" i="4"/>
  <c r="CE581" i="4" s="1"/>
  <c r="CF581" i="4" s="1"/>
  <c r="BL581" i="4"/>
  <c r="DT581" i="4"/>
  <c r="DU581" i="4" s="1"/>
  <c r="DV581" i="4" s="1"/>
  <c r="BR581" i="4"/>
  <c r="BS581" i="4" s="1"/>
  <c r="BT581" i="4" s="1"/>
  <c r="DB581" i="4"/>
  <c r="DC581" i="4" s="1"/>
  <c r="DD581" i="4" s="1"/>
  <c r="CP581" i="4"/>
  <c r="CQ581" i="4" s="1"/>
  <c r="CR581" i="4" s="1"/>
  <c r="BN580" i="4" l="1"/>
  <c r="BM581" i="4"/>
  <c r="BG584" i="4"/>
  <c r="BH584" i="4"/>
  <c r="BF585" i="4"/>
  <c r="BL582" i="4"/>
  <c r="DB582" i="4"/>
  <c r="DC582" i="4" s="1"/>
  <c r="DD582" i="4" s="1"/>
  <c r="DT582" i="4"/>
  <c r="DU582" i="4" s="1"/>
  <c r="DV582" i="4" s="1"/>
  <c r="DN582" i="4"/>
  <c r="DO582" i="4" s="1"/>
  <c r="DP582" i="4" s="1"/>
  <c r="CD582" i="4"/>
  <c r="CE582" i="4" s="1"/>
  <c r="CF582" i="4" s="1"/>
  <c r="BR582" i="4"/>
  <c r="BS582" i="4" s="1"/>
  <c r="BT582" i="4" s="1"/>
  <c r="BX582" i="4"/>
  <c r="BY582" i="4" s="1"/>
  <c r="BZ582" i="4" s="1"/>
  <c r="DZ582" i="4"/>
  <c r="EA582" i="4" s="1"/>
  <c r="EB582" i="4" s="1"/>
  <c r="CJ582" i="4"/>
  <c r="CK582" i="4" s="1"/>
  <c r="CL582" i="4" s="1"/>
  <c r="CP582" i="4"/>
  <c r="CQ582" i="4" s="1"/>
  <c r="CR582" i="4" s="1"/>
  <c r="DH582" i="4"/>
  <c r="DI582" i="4" s="1"/>
  <c r="DJ582" i="4" s="1"/>
  <c r="CV582" i="4"/>
  <c r="CW582" i="4" s="1"/>
  <c r="CX582" i="4" s="1"/>
  <c r="BE586" i="4"/>
  <c r="CU583" i="4"/>
  <c r="BQ583" i="4"/>
  <c r="DA583" i="4"/>
  <c r="CI583" i="4"/>
  <c r="BK583" i="4"/>
  <c r="DG583" i="4"/>
  <c r="DS583" i="4"/>
  <c r="DY583" i="4"/>
  <c r="DM583" i="4"/>
  <c r="BI583" i="4"/>
  <c r="CC583" i="4"/>
  <c r="CO583" i="4"/>
  <c r="BW583" i="4"/>
  <c r="BN581" i="4" l="1"/>
  <c r="BM582" i="4"/>
  <c r="BG585" i="4"/>
  <c r="BF586" i="4"/>
  <c r="BH586" i="4" s="1"/>
  <c r="BH585" i="4"/>
  <c r="CI584" i="4"/>
  <c r="CU584" i="4"/>
  <c r="DY584" i="4"/>
  <c r="DS584" i="4"/>
  <c r="BQ584" i="4"/>
  <c r="BK584" i="4"/>
  <c r="BW584" i="4"/>
  <c r="DG584" i="4"/>
  <c r="BI584" i="4"/>
  <c r="DA584" i="4"/>
  <c r="CC584" i="4"/>
  <c r="DM584" i="4"/>
  <c r="CO584" i="4"/>
  <c r="BE587" i="4"/>
  <c r="CJ583" i="4"/>
  <c r="CK583" i="4" s="1"/>
  <c r="CL583" i="4" s="1"/>
  <c r="BX583" i="4"/>
  <c r="BY583" i="4" s="1"/>
  <c r="BZ583" i="4" s="1"/>
  <c r="CD583" i="4"/>
  <c r="CE583" i="4" s="1"/>
  <c r="CF583" i="4" s="1"/>
  <c r="BR583" i="4"/>
  <c r="BS583" i="4" s="1"/>
  <c r="BT583" i="4" s="1"/>
  <c r="DT583" i="4"/>
  <c r="DU583" i="4" s="1"/>
  <c r="DV583" i="4" s="1"/>
  <c r="CV583" i="4"/>
  <c r="CW583" i="4" s="1"/>
  <c r="CX583" i="4" s="1"/>
  <c r="BL583" i="4"/>
  <c r="DH583" i="4"/>
  <c r="DI583" i="4" s="1"/>
  <c r="DJ583" i="4" s="1"/>
  <c r="DB583" i="4"/>
  <c r="DC583" i="4" s="1"/>
  <c r="DD583" i="4" s="1"/>
  <c r="CP583" i="4"/>
  <c r="CQ583" i="4" s="1"/>
  <c r="CR583" i="4" s="1"/>
  <c r="DN583" i="4"/>
  <c r="DO583" i="4" s="1"/>
  <c r="DP583" i="4" s="1"/>
  <c r="DZ583" i="4"/>
  <c r="EA583" i="4" s="1"/>
  <c r="EB583" i="4" s="1"/>
  <c r="BN582" i="4" l="1"/>
  <c r="BM583" i="4"/>
  <c r="BG586" i="4"/>
  <c r="BF587" i="4"/>
  <c r="CV584" i="4"/>
  <c r="CW584" i="4" s="1"/>
  <c r="CX584" i="4" s="1"/>
  <c r="DT584" i="4"/>
  <c r="DU584" i="4" s="1"/>
  <c r="DV584" i="4" s="1"/>
  <c r="DZ584" i="4"/>
  <c r="EA584" i="4" s="1"/>
  <c r="EB584" i="4" s="1"/>
  <c r="BL584" i="4"/>
  <c r="DH584" i="4"/>
  <c r="DI584" i="4" s="1"/>
  <c r="DJ584" i="4" s="1"/>
  <c r="DN584" i="4"/>
  <c r="DO584" i="4" s="1"/>
  <c r="DP584" i="4" s="1"/>
  <c r="CD584" i="4"/>
  <c r="CE584" i="4" s="1"/>
  <c r="CF584" i="4" s="1"/>
  <c r="BR584" i="4"/>
  <c r="BS584" i="4" s="1"/>
  <c r="BT584" i="4" s="1"/>
  <c r="DB584" i="4"/>
  <c r="DC584" i="4" s="1"/>
  <c r="DD584" i="4" s="1"/>
  <c r="CP584" i="4"/>
  <c r="CQ584" i="4" s="1"/>
  <c r="CR584" i="4" s="1"/>
  <c r="CJ584" i="4"/>
  <c r="CK584" i="4" s="1"/>
  <c r="CL584" i="4" s="1"/>
  <c r="BX584" i="4"/>
  <c r="BY584" i="4" s="1"/>
  <c r="BZ584" i="4" s="1"/>
  <c r="DS585" i="4"/>
  <c r="CO585" i="4"/>
  <c r="BK585" i="4"/>
  <c r="CC585" i="4"/>
  <c r="CU585" i="4"/>
  <c r="DG585" i="4"/>
  <c r="DA585" i="4"/>
  <c r="BW585" i="4"/>
  <c r="DY585" i="4"/>
  <c r="BQ585" i="4"/>
  <c r="BI585" i="4"/>
  <c r="DM585" i="4"/>
  <c r="CI585" i="4"/>
  <c r="BE588" i="4"/>
  <c r="BN583" i="4" l="1"/>
  <c r="BM584" i="4"/>
  <c r="BG587" i="4"/>
  <c r="BH587" i="4"/>
  <c r="BF588" i="4"/>
  <c r="BX585" i="4"/>
  <c r="BY585" i="4" s="1"/>
  <c r="BZ585" i="4" s="1"/>
  <c r="DZ585" i="4"/>
  <c r="EA585" i="4" s="1"/>
  <c r="EB585" i="4" s="1"/>
  <c r="DT585" i="4"/>
  <c r="DU585" i="4" s="1"/>
  <c r="DV585" i="4" s="1"/>
  <c r="DH585" i="4"/>
  <c r="DI585" i="4" s="1"/>
  <c r="DJ585" i="4" s="1"/>
  <c r="DB585" i="4"/>
  <c r="DC585" i="4" s="1"/>
  <c r="DD585" i="4" s="1"/>
  <c r="BL585" i="4"/>
  <c r="CP585" i="4"/>
  <c r="CQ585" i="4" s="1"/>
  <c r="CR585" i="4" s="1"/>
  <c r="CJ585" i="4"/>
  <c r="CK585" i="4" s="1"/>
  <c r="CL585" i="4" s="1"/>
  <c r="CD585" i="4"/>
  <c r="CE585" i="4" s="1"/>
  <c r="CF585" i="4" s="1"/>
  <c r="CV585" i="4"/>
  <c r="CW585" i="4" s="1"/>
  <c r="CX585" i="4" s="1"/>
  <c r="BR585" i="4"/>
  <c r="BS585" i="4" s="1"/>
  <c r="BT585" i="4" s="1"/>
  <c r="DN585" i="4"/>
  <c r="DO585" i="4" s="1"/>
  <c r="DP585" i="4" s="1"/>
  <c r="BW586" i="4"/>
  <c r="CC586" i="4"/>
  <c r="DA586" i="4"/>
  <c r="BQ586" i="4"/>
  <c r="BI586" i="4"/>
  <c r="CO586" i="4"/>
  <c r="BK586" i="4"/>
  <c r="DS586" i="4"/>
  <c r="CI586" i="4"/>
  <c r="DG586" i="4"/>
  <c r="DY586" i="4"/>
  <c r="DM586" i="4"/>
  <c r="CU586" i="4"/>
  <c r="BE589" i="4"/>
  <c r="BN584" i="4" l="1"/>
  <c r="BM585" i="4"/>
  <c r="BG588" i="4"/>
  <c r="BH588" i="4"/>
  <c r="BF589" i="4"/>
  <c r="CJ586" i="4"/>
  <c r="CK586" i="4" s="1"/>
  <c r="CL586" i="4" s="1"/>
  <c r="BL586" i="4"/>
  <c r="DZ586" i="4"/>
  <c r="EA586" i="4" s="1"/>
  <c r="EB586" i="4" s="1"/>
  <c r="CD586" i="4"/>
  <c r="CE586" i="4" s="1"/>
  <c r="CF586" i="4" s="1"/>
  <c r="DN586" i="4"/>
  <c r="DO586" i="4" s="1"/>
  <c r="DP586" i="4" s="1"/>
  <c r="CP586" i="4"/>
  <c r="CQ586" i="4" s="1"/>
  <c r="CR586" i="4" s="1"/>
  <c r="DB586" i="4"/>
  <c r="DC586" i="4" s="1"/>
  <c r="DD586" i="4" s="1"/>
  <c r="DH586" i="4"/>
  <c r="DI586" i="4" s="1"/>
  <c r="DJ586" i="4" s="1"/>
  <c r="BX586" i="4"/>
  <c r="BY586" i="4" s="1"/>
  <c r="BZ586" i="4" s="1"/>
  <c r="DT586" i="4"/>
  <c r="DU586" i="4" s="1"/>
  <c r="DV586" i="4" s="1"/>
  <c r="CV586" i="4"/>
  <c r="CW586" i="4" s="1"/>
  <c r="CX586" i="4" s="1"/>
  <c r="BR586" i="4"/>
  <c r="BS586" i="4" s="1"/>
  <c r="BT586" i="4" s="1"/>
  <c r="CU587" i="4"/>
  <c r="BW587" i="4"/>
  <c r="DS587" i="4"/>
  <c r="DM587" i="4"/>
  <c r="BI587" i="4"/>
  <c r="DA587" i="4"/>
  <c r="CC587" i="4"/>
  <c r="BQ587" i="4"/>
  <c r="DG587" i="4"/>
  <c r="BK587" i="4"/>
  <c r="CO587" i="4"/>
  <c r="CI587" i="4"/>
  <c r="DY587" i="4"/>
  <c r="BE590" i="4"/>
  <c r="BN585" i="4" l="1"/>
  <c r="BM586" i="4"/>
  <c r="BG589" i="4"/>
  <c r="BH589" i="4"/>
  <c r="BF590" i="4"/>
  <c r="BE591" i="4"/>
  <c r="CD587" i="4"/>
  <c r="CE587" i="4" s="1"/>
  <c r="CF587" i="4" s="1"/>
  <c r="BX587" i="4"/>
  <c r="BY587" i="4" s="1"/>
  <c r="BZ587" i="4" s="1"/>
  <c r="DZ587" i="4"/>
  <c r="EA587" i="4" s="1"/>
  <c r="EB587" i="4" s="1"/>
  <c r="BL587" i="4"/>
  <c r="DB587" i="4"/>
  <c r="DC587" i="4" s="1"/>
  <c r="DD587" i="4" s="1"/>
  <c r="CJ587" i="4"/>
  <c r="CK587" i="4" s="1"/>
  <c r="CL587" i="4" s="1"/>
  <c r="CV587" i="4"/>
  <c r="CW587" i="4" s="1"/>
  <c r="CX587" i="4" s="1"/>
  <c r="CP587" i="4"/>
  <c r="CQ587" i="4" s="1"/>
  <c r="CR587" i="4" s="1"/>
  <c r="DN587" i="4"/>
  <c r="DO587" i="4" s="1"/>
  <c r="DP587" i="4" s="1"/>
  <c r="DH587" i="4"/>
  <c r="DI587" i="4" s="1"/>
  <c r="DJ587" i="4" s="1"/>
  <c r="BR587" i="4"/>
  <c r="BS587" i="4" s="1"/>
  <c r="BT587" i="4" s="1"/>
  <c r="DT587" i="4"/>
  <c r="DU587" i="4" s="1"/>
  <c r="DV587" i="4" s="1"/>
  <c r="BW588" i="4"/>
  <c r="CI588" i="4"/>
  <c r="BQ588" i="4"/>
  <c r="DS588" i="4"/>
  <c r="BI588" i="4"/>
  <c r="CU588" i="4"/>
  <c r="DA588" i="4"/>
  <c r="DY588" i="4"/>
  <c r="CO588" i="4"/>
  <c r="CC588" i="4"/>
  <c r="BK588" i="4"/>
  <c r="DM588" i="4"/>
  <c r="DG588" i="4"/>
  <c r="BN586" i="4" l="1"/>
  <c r="BM587" i="4"/>
  <c r="BG590" i="4"/>
  <c r="BH590" i="4"/>
  <c r="BF591" i="4"/>
  <c r="CC589" i="4"/>
  <c r="DM589" i="4"/>
  <c r="DS589" i="4"/>
  <c r="BQ589" i="4"/>
  <c r="BK589" i="4"/>
  <c r="CI589" i="4"/>
  <c r="DA589" i="4"/>
  <c r="CU589" i="4"/>
  <c r="CO589" i="4"/>
  <c r="DG589" i="4"/>
  <c r="BW589" i="4"/>
  <c r="DY589" i="4"/>
  <c r="BI589" i="4"/>
  <c r="CV588" i="4"/>
  <c r="CW588" i="4" s="1"/>
  <c r="CX588" i="4" s="1"/>
  <c r="DB588" i="4"/>
  <c r="DC588" i="4" s="1"/>
  <c r="DD588" i="4" s="1"/>
  <c r="DT588" i="4"/>
  <c r="DU588" i="4" s="1"/>
  <c r="DV588" i="4" s="1"/>
  <c r="DH588" i="4"/>
  <c r="DI588" i="4" s="1"/>
  <c r="DJ588" i="4" s="1"/>
  <c r="DN588" i="4"/>
  <c r="DO588" i="4" s="1"/>
  <c r="DP588" i="4" s="1"/>
  <c r="CJ588" i="4"/>
  <c r="CK588" i="4" s="1"/>
  <c r="CL588" i="4" s="1"/>
  <c r="BR588" i="4"/>
  <c r="BS588" i="4" s="1"/>
  <c r="BT588" i="4" s="1"/>
  <c r="BL588" i="4"/>
  <c r="BX588" i="4"/>
  <c r="BY588" i="4" s="1"/>
  <c r="BZ588" i="4" s="1"/>
  <c r="CP588" i="4"/>
  <c r="CQ588" i="4" s="1"/>
  <c r="CR588" i="4" s="1"/>
  <c r="CD588" i="4"/>
  <c r="CE588" i="4" s="1"/>
  <c r="CF588" i="4" s="1"/>
  <c r="DZ588" i="4"/>
  <c r="EA588" i="4" s="1"/>
  <c r="EB588" i="4" s="1"/>
  <c r="BE592" i="4"/>
  <c r="BN587" i="4" l="1"/>
  <c r="BM588" i="4"/>
  <c r="BG591" i="4"/>
  <c r="BH591" i="4"/>
  <c r="BF592" i="4"/>
  <c r="BE593" i="4"/>
  <c r="BK590" i="4"/>
  <c r="CI590" i="4"/>
  <c r="BW590" i="4"/>
  <c r="DA590" i="4"/>
  <c r="CO590" i="4"/>
  <c r="DY590" i="4"/>
  <c r="DG590" i="4"/>
  <c r="BQ590" i="4"/>
  <c r="DS590" i="4"/>
  <c r="CC590" i="4"/>
  <c r="BI590" i="4"/>
  <c r="CU590" i="4"/>
  <c r="DM590" i="4"/>
  <c r="CD589" i="4"/>
  <c r="CE589" i="4" s="1"/>
  <c r="CF589" i="4" s="1"/>
  <c r="DN589" i="4"/>
  <c r="DO589" i="4" s="1"/>
  <c r="DP589" i="4" s="1"/>
  <c r="BX589" i="4"/>
  <c r="BY589" i="4" s="1"/>
  <c r="BZ589" i="4" s="1"/>
  <c r="DB589" i="4"/>
  <c r="DC589" i="4" s="1"/>
  <c r="DD589" i="4" s="1"/>
  <c r="CJ589" i="4"/>
  <c r="CK589" i="4" s="1"/>
  <c r="CL589" i="4" s="1"/>
  <c r="DZ589" i="4"/>
  <c r="EA589" i="4" s="1"/>
  <c r="EB589" i="4" s="1"/>
  <c r="DT589" i="4"/>
  <c r="DU589" i="4" s="1"/>
  <c r="DV589" i="4" s="1"/>
  <c r="DH589" i="4"/>
  <c r="DI589" i="4" s="1"/>
  <c r="DJ589" i="4" s="1"/>
  <c r="CV589" i="4"/>
  <c r="CW589" i="4" s="1"/>
  <c r="CX589" i="4" s="1"/>
  <c r="CP589" i="4"/>
  <c r="CQ589" i="4" s="1"/>
  <c r="CR589" i="4" s="1"/>
  <c r="BR589" i="4"/>
  <c r="BS589" i="4" s="1"/>
  <c r="BT589" i="4" s="1"/>
  <c r="BL589" i="4"/>
  <c r="BN588" i="4" l="1"/>
  <c r="BM589" i="4"/>
  <c r="BG592" i="4"/>
  <c r="BH592" i="4"/>
  <c r="BF593" i="4"/>
  <c r="CO591" i="4"/>
  <c r="CC591" i="4"/>
  <c r="CU591" i="4"/>
  <c r="DS591" i="4"/>
  <c r="BW591" i="4"/>
  <c r="BQ591" i="4"/>
  <c r="BI591" i="4"/>
  <c r="BK591" i="4"/>
  <c r="DG591" i="4"/>
  <c r="DY591" i="4"/>
  <c r="DM591" i="4"/>
  <c r="CI591" i="4"/>
  <c r="DA591" i="4"/>
  <c r="BE594" i="4"/>
  <c r="DN590" i="4"/>
  <c r="DO590" i="4" s="1"/>
  <c r="DP590" i="4" s="1"/>
  <c r="CD590" i="4"/>
  <c r="CE590" i="4" s="1"/>
  <c r="CF590" i="4" s="1"/>
  <c r="BX590" i="4"/>
  <c r="BY590" i="4" s="1"/>
  <c r="BZ590" i="4" s="1"/>
  <c r="DT590" i="4"/>
  <c r="DU590" i="4" s="1"/>
  <c r="DV590" i="4" s="1"/>
  <c r="DH590" i="4"/>
  <c r="DI590" i="4" s="1"/>
  <c r="DJ590" i="4" s="1"/>
  <c r="CJ590" i="4"/>
  <c r="CK590" i="4" s="1"/>
  <c r="CL590" i="4" s="1"/>
  <c r="DB590" i="4"/>
  <c r="DC590" i="4" s="1"/>
  <c r="DD590" i="4" s="1"/>
  <c r="CV590" i="4"/>
  <c r="CW590" i="4" s="1"/>
  <c r="CX590" i="4" s="1"/>
  <c r="BR590" i="4"/>
  <c r="BS590" i="4" s="1"/>
  <c r="BT590" i="4" s="1"/>
  <c r="CP590" i="4"/>
  <c r="CQ590" i="4" s="1"/>
  <c r="CR590" i="4" s="1"/>
  <c r="DZ590" i="4"/>
  <c r="EA590" i="4" s="1"/>
  <c r="EB590" i="4" s="1"/>
  <c r="BL590" i="4"/>
  <c r="BN589" i="4" l="1"/>
  <c r="BM590" i="4"/>
  <c r="BG593" i="4"/>
  <c r="BH593" i="4"/>
  <c r="BF594" i="4"/>
  <c r="DH591" i="4"/>
  <c r="DI591" i="4" s="1"/>
  <c r="DJ591" i="4" s="1"/>
  <c r="BL591" i="4"/>
  <c r="BR591" i="4"/>
  <c r="BS591" i="4" s="1"/>
  <c r="BT591" i="4" s="1"/>
  <c r="BX591" i="4"/>
  <c r="BY591" i="4" s="1"/>
  <c r="BZ591" i="4" s="1"/>
  <c r="CP591" i="4"/>
  <c r="CQ591" i="4" s="1"/>
  <c r="CR591" i="4" s="1"/>
  <c r="DZ591" i="4"/>
  <c r="EA591" i="4" s="1"/>
  <c r="EB591" i="4" s="1"/>
  <c r="DT591" i="4"/>
  <c r="DU591" i="4" s="1"/>
  <c r="DV591" i="4" s="1"/>
  <c r="DB591" i="4"/>
  <c r="DC591" i="4" s="1"/>
  <c r="DD591" i="4" s="1"/>
  <c r="CJ591" i="4"/>
  <c r="CK591" i="4" s="1"/>
  <c r="CL591" i="4" s="1"/>
  <c r="CV591" i="4"/>
  <c r="CW591" i="4" s="1"/>
  <c r="CX591" i="4" s="1"/>
  <c r="DN591" i="4"/>
  <c r="DO591" i="4" s="1"/>
  <c r="DP591" i="4" s="1"/>
  <c r="CD591" i="4"/>
  <c r="CE591" i="4" s="1"/>
  <c r="CF591" i="4" s="1"/>
  <c r="BQ592" i="4"/>
  <c r="DS592" i="4"/>
  <c r="CU592" i="4"/>
  <c r="CI592" i="4"/>
  <c r="BW592" i="4"/>
  <c r="BI592" i="4"/>
  <c r="DG592" i="4"/>
  <c r="DY592" i="4"/>
  <c r="DA592" i="4"/>
  <c r="CC592" i="4"/>
  <c r="DM592" i="4"/>
  <c r="BK592" i="4"/>
  <c r="CO592" i="4"/>
  <c r="BE595" i="4"/>
  <c r="BN590" i="4" l="1"/>
  <c r="BM591" i="4"/>
  <c r="BG594" i="4"/>
  <c r="BH594" i="4"/>
  <c r="BF595" i="4"/>
  <c r="BR592" i="4"/>
  <c r="BS592" i="4" s="1"/>
  <c r="BT592" i="4" s="1"/>
  <c r="BX592" i="4"/>
  <c r="BY592" i="4" s="1"/>
  <c r="BZ592" i="4" s="1"/>
  <c r="CP592" i="4"/>
  <c r="CQ592" i="4" s="1"/>
  <c r="CR592" i="4" s="1"/>
  <c r="DB592" i="4"/>
  <c r="DC592" i="4" s="1"/>
  <c r="DD592" i="4" s="1"/>
  <c r="DZ592" i="4"/>
  <c r="EA592" i="4" s="1"/>
  <c r="EB592" i="4" s="1"/>
  <c r="DH592" i="4"/>
  <c r="DI592" i="4" s="1"/>
  <c r="DJ592" i="4" s="1"/>
  <c r="DN592" i="4"/>
  <c r="DO592" i="4" s="1"/>
  <c r="DP592" i="4" s="1"/>
  <c r="CJ592" i="4"/>
  <c r="CK592" i="4" s="1"/>
  <c r="CL592" i="4" s="1"/>
  <c r="CD592" i="4"/>
  <c r="CE592" i="4" s="1"/>
  <c r="CF592" i="4" s="1"/>
  <c r="BL592" i="4"/>
  <c r="DT592" i="4"/>
  <c r="DU592" i="4" s="1"/>
  <c r="DV592" i="4" s="1"/>
  <c r="CV592" i="4"/>
  <c r="CW592" i="4" s="1"/>
  <c r="CX592" i="4" s="1"/>
  <c r="BK593" i="4"/>
  <c r="BW593" i="4"/>
  <c r="DG593" i="4"/>
  <c r="CI593" i="4"/>
  <c r="DM593" i="4"/>
  <c r="DY593" i="4"/>
  <c r="CO593" i="4"/>
  <c r="BQ593" i="4"/>
  <c r="CU593" i="4"/>
  <c r="DS593" i="4"/>
  <c r="BI593" i="4"/>
  <c r="DA593" i="4"/>
  <c r="CC593" i="4"/>
  <c r="BE596" i="4"/>
  <c r="BN591" i="4" l="1"/>
  <c r="BM592" i="4"/>
  <c r="BG595" i="4"/>
  <c r="BH595" i="4"/>
  <c r="BF596" i="4"/>
  <c r="BE597" i="4"/>
  <c r="DT593" i="4"/>
  <c r="DU593" i="4" s="1"/>
  <c r="DV593" i="4" s="1"/>
  <c r="DZ593" i="4"/>
  <c r="EA593" i="4" s="1"/>
  <c r="EB593" i="4" s="1"/>
  <c r="CP593" i="4"/>
  <c r="CQ593" i="4" s="1"/>
  <c r="CR593" i="4" s="1"/>
  <c r="DH593" i="4"/>
  <c r="DI593" i="4" s="1"/>
  <c r="DJ593" i="4" s="1"/>
  <c r="BX593" i="4"/>
  <c r="BY593" i="4" s="1"/>
  <c r="BZ593" i="4" s="1"/>
  <c r="DN593" i="4"/>
  <c r="DO593" i="4" s="1"/>
  <c r="DP593" i="4" s="1"/>
  <c r="CD593" i="4"/>
  <c r="CE593" i="4" s="1"/>
  <c r="CF593" i="4" s="1"/>
  <c r="CV593" i="4"/>
  <c r="CW593" i="4" s="1"/>
  <c r="CX593" i="4" s="1"/>
  <c r="BL593" i="4"/>
  <c r="CJ593" i="4"/>
  <c r="CK593" i="4" s="1"/>
  <c r="CL593" i="4" s="1"/>
  <c r="DB593" i="4"/>
  <c r="DC593" i="4" s="1"/>
  <c r="DD593" i="4" s="1"/>
  <c r="BR593" i="4"/>
  <c r="BS593" i="4" s="1"/>
  <c r="BT593" i="4" s="1"/>
  <c r="BW594" i="4"/>
  <c r="CO594" i="4"/>
  <c r="DA594" i="4"/>
  <c r="CI594" i="4"/>
  <c r="DG594" i="4"/>
  <c r="BI594" i="4"/>
  <c r="BK594" i="4"/>
  <c r="DM594" i="4"/>
  <c r="CC594" i="4"/>
  <c r="BQ594" i="4"/>
  <c r="DS594" i="4"/>
  <c r="CU594" i="4"/>
  <c r="DY594" i="4"/>
  <c r="BN592" i="4" l="1"/>
  <c r="BM593" i="4"/>
  <c r="BG596" i="4"/>
  <c r="BH596" i="4"/>
  <c r="BF597" i="4"/>
  <c r="DA595" i="4"/>
  <c r="CO595" i="4"/>
  <c r="CC595" i="4"/>
  <c r="DG595" i="4"/>
  <c r="BQ595" i="4"/>
  <c r="BK595" i="4"/>
  <c r="BI595" i="4"/>
  <c r="DY595" i="4"/>
  <c r="DM595" i="4"/>
  <c r="BW595" i="4"/>
  <c r="DS595" i="4"/>
  <c r="CI595" i="4"/>
  <c r="CU595" i="4"/>
  <c r="BE598" i="4"/>
  <c r="CP594" i="4"/>
  <c r="CQ594" i="4" s="1"/>
  <c r="DZ594" i="4"/>
  <c r="EA594" i="4" s="1"/>
  <c r="DN594" i="4"/>
  <c r="DO594" i="4" s="1"/>
  <c r="BL594" i="4"/>
  <c r="CV594" i="4"/>
  <c r="CW594" i="4" s="1"/>
  <c r="BR594" i="4"/>
  <c r="BS594" i="4" s="1"/>
  <c r="BX594" i="4"/>
  <c r="BY594" i="4" s="1"/>
  <c r="DB594" i="4"/>
  <c r="DC594" i="4" s="1"/>
  <c r="DT594" i="4"/>
  <c r="DU594" i="4" s="1"/>
  <c r="DH594" i="4"/>
  <c r="DI594" i="4" s="1"/>
  <c r="CJ594" i="4"/>
  <c r="CK594" i="4" s="1"/>
  <c r="CD594" i="4"/>
  <c r="CE594" i="4" s="1"/>
  <c r="BN593" i="4" l="1"/>
  <c r="BM594" i="4"/>
  <c r="BG597" i="4"/>
  <c r="BH597" i="4"/>
  <c r="BF598" i="4"/>
  <c r="BG598" i="4" s="1"/>
  <c r="DV594" i="4"/>
  <c r="DP594" i="4"/>
  <c r="DJ594" i="4"/>
  <c r="BL595" i="4"/>
  <c r="DN595" i="4"/>
  <c r="DO595" i="4" s="1"/>
  <c r="DP595" i="4" s="1"/>
  <c r="DT595" i="4"/>
  <c r="DU595" i="4" s="1"/>
  <c r="DV595" i="4" s="1"/>
  <c r="BR595" i="4"/>
  <c r="BS595" i="4" s="1"/>
  <c r="BT595" i="4" s="1"/>
  <c r="BT594" i="4" s="1"/>
  <c r="CD595" i="4"/>
  <c r="CE595" i="4" s="1"/>
  <c r="CF595" i="4" s="1"/>
  <c r="CF594" i="4" s="1"/>
  <c r="CJ595" i="4"/>
  <c r="CK595" i="4" s="1"/>
  <c r="CL595" i="4" s="1"/>
  <c r="CL594" i="4" s="1"/>
  <c r="DB595" i="4"/>
  <c r="DC595" i="4" s="1"/>
  <c r="DD595" i="4" s="1"/>
  <c r="DD594" i="4" s="1"/>
  <c r="CV595" i="4"/>
  <c r="CW595" i="4" s="1"/>
  <c r="CX595" i="4" s="1"/>
  <c r="CX594" i="4" s="1"/>
  <c r="DZ595" i="4"/>
  <c r="EA595" i="4" s="1"/>
  <c r="EB595" i="4" s="1"/>
  <c r="EB594" i="4" s="1"/>
  <c r="CP595" i="4"/>
  <c r="CQ595" i="4" s="1"/>
  <c r="CR595" i="4" s="1"/>
  <c r="CR594" i="4" s="1"/>
  <c r="DH595" i="4"/>
  <c r="DI595" i="4" s="1"/>
  <c r="DJ595" i="4" s="1"/>
  <c r="BX595" i="4"/>
  <c r="BY595" i="4" s="1"/>
  <c r="BZ595" i="4" s="1"/>
  <c r="BZ594" i="4" s="1"/>
  <c r="DA596" i="4"/>
  <c r="BQ596" i="4"/>
  <c r="DM596" i="4"/>
  <c r="CI596" i="4"/>
  <c r="BK596" i="4"/>
  <c r="DG596" i="4"/>
  <c r="DY596" i="4"/>
  <c r="CU596" i="4"/>
  <c r="BI596" i="4"/>
  <c r="BW596" i="4"/>
  <c r="CO596" i="4"/>
  <c r="DS596" i="4"/>
  <c r="CC596" i="4"/>
  <c r="BE599" i="4"/>
  <c r="BM595" i="4" l="1"/>
  <c r="BH598" i="4"/>
  <c r="BF599" i="4"/>
  <c r="BE600" i="4"/>
  <c r="DN596" i="4"/>
  <c r="DO596" i="4" s="1"/>
  <c r="DP596" i="4" s="1"/>
  <c r="DZ596" i="4"/>
  <c r="EA596" i="4" s="1"/>
  <c r="EB596" i="4" s="1"/>
  <c r="CD596" i="4"/>
  <c r="CE596" i="4" s="1"/>
  <c r="CF596" i="4" s="1"/>
  <c r="BR596" i="4"/>
  <c r="BS596" i="4" s="1"/>
  <c r="BT596" i="4" s="1"/>
  <c r="DH596" i="4"/>
  <c r="DI596" i="4" s="1"/>
  <c r="DJ596" i="4" s="1"/>
  <c r="DB596" i="4"/>
  <c r="DC596" i="4" s="1"/>
  <c r="DD596" i="4" s="1"/>
  <c r="CV596" i="4"/>
  <c r="CW596" i="4" s="1"/>
  <c r="CX596" i="4" s="1"/>
  <c r="BX596" i="4"/>
  <c r="BY596" i="4" s="1"/>
  <c r="BZ596" i="4" s="1"/>
  <c r="BL596" i="4"/>
  <c r="CJ596" i="4"/>
  <c r="CK596" i="4" s="1"/>
  <c r="CL596" i="4" s="1"/>
  <c r="CP596" i="4"/>
  <c r="CQ596" i="4" s="1"/>
  <c r="CR596" i="4" s="1"/>
  <c r="DT596" i="4"/>
  <c r="DU596" i="4" s="1"/>
  <c r="DV596" i="4" s="1"/>
  <c r="DY597" i="4"/>
  <c r="CI597" i="4"/>
  <c r="DS597" i="4"/>
  <c r="CO597" i="4"/>
  <c r="CC597" i="4"/>
  <c r="DM597" i="4"/>
  <c r="BW597" i="4"/>
  <c r="BQ597" i="4"/>
  <c r="CU597" i="4"/>
  <c r="BI597" i="4"/>
  <c r="DG597" i="4"/>
  <c r="DA597" i="4"/>
  <c r="BK597" i="4"/>
  <c r="BN595" i="4" l="1"/>
  <c r="BM596" i="4"/>
  <c r="BG599" i="4"/>
  <c r="BH599" i="4"/>
  <c r="BF600" i="4"/>
  <c r="BH600" i="4" s="1"/>
  <c r="CI598" i="4"/>
  <c r="CU598" i="4"/>
  <c r="BI598" i="4"/>
  <c r="BK598" i="4"/>
  <c r="DM598" i="4"/>
  <c r="BQ598" i="4"/>
  <c r="CC598" i="4"/>
  <c r="DY598" i="4"/>
  <c r="DS598" i="4"/>
  <c r="BW598" i="4"/>
  <c r="CO598" i="4"/>
  <c r="DA598" i="4"/>
  <c r="DG598" i="4"/>
  <c r="CV597" i="4"/>
  <c r="CW597" i="4" s="1"/>
  <c r="CX597" i="4" s="1"/>
  <c r="BR597" i="4"/>
  <c r="BS597" i="4" s="1"/>
  <c r="BT597" i="4" s="1"/>
  <c r="DZ597" i="4"/>
  <c r="EA597" i="4" s="1"/>
  <c r="EB597" i="4" s="1"/>
  <c r="BX597" i="4"/>
  <c r="BY597" i="4" s="1"/>
  <c r="BZ597" i="4" s="1"/>
  <c r="DH597" i="4"/>
  <c r="DI597" i="4" s="1"/>
  <c r="DJ597" i="4" s="1"/>
  <c r="CD597" i="4"/>
  <c r="CE597" i="4" s="1"/>
  <c r="CF597" i="4" s="1"/>
  <c r="DN597" i="4"/>
  <c r="DO597" i="4" s="1"/>
  <c r="DP597" i="4" s="1"/>
  <c r="CP597" i="4"/>
  <c r="CQ597" i="4" s="1"/>
  <c r="CR597" i="4" s="1"/>
  <c r="CJ597" i="4"/>
  <c r="CK597" i="4" s="1"/>
  <c r="CL597" i="4" s="1"/>
  <c r="BL597" i="4"/>
  <c r="DT597" i="4"/>
  <c r="DU597" i="4" s="1"/>
  <c r="DV597" i="4" s="1"/>
  <c r="DB597" i="4"/>
  <c r="DC597" i="4" s="1"/>
  <c r="DD597" i="4" s="1"/>
  <c r="BE601" i="4"/>
  <c r="BN594" i="4" l="1"/>
  <c r="BN596" i="4"/>
  <c r="BM597" i="4"/>
  <c r="BG600" i="4"/>
  <c r="BF601" i="4"/>
  <c r="BE602" i="4"/>
  <c r="BI599" i="4"/>
  <c r="CU599" i="4"/>
  <c r="CI599" i="4"/>
  <c r="BQ599" i="4"/>
  <c r="DA599" i="4"/>
  <c r="BW599" i="4"/>
  <c r="DM599" i="4"/>
  <c r="BK599" i="4"/>
  <c r="DY599" i="4"/>
  <c r="CO599" i="4"/>
  <c r="DG599" i="4"/>
  <c r="CC599" i="4"/>
  <c r="DS599" i="4"/>
  <c r="DT598" i="4"/>
  <c r="DU598" i="4" s="1"/>
  <c r="DV598" i="4" s="1"/>
  <c r="DN598" i="4"/>
  <c r="DO598" i="4" s="1"/>
  <c r="DP598" i="4" s="1"/>
  <c r="DZ598" i="4"/>
  <c r="EA598" i="4" s="1"/>
  <c r="EB598" i="4" s="1"/>
  <c r="CD598" i="4"/>
  <c r="CE598" i="4" s="1"/>
  <c r="CF598" i="4" s="1"/>
  <c r="CV598" i="4"/>
  <c r="CW598" i="4" s="1"/>
  <c r="CX598" i="4" s="1"/>
  <c r="DB598" i="4"/>
  <c r="DC598" i="4" s="1"/>
  <c r="DD598" i="4" s="1"/>
  <c r="BX598" i="4"/>
  <c r="BY598" i="4" s="1"/>
  <c r="BZ598" i="4" s="1"/>
  <c r="CP598" i="4"/>
  <c r="CQ598" i="4" s="1"/>
  <c r="CR598" i="4" s="1"/>
  <c r="CJ598" i="4"/>
  <c r="CK598" i="4" s="1"/>
  <c r="CL598" i="4" s="1"/>
  <c r="DH598" i="4"/>
  <c r="DI598" i="4" s="1"/>
  <c r="DJ598" i="4" s="1"/>
  <c r="BR598" i="4"/>
  <c r="BS598" i="4" s="1"/>
  <c r="BT598" i="4" s="1"/>
  <c r="BL598" i="4"/>
  <c r="BN597" i="4" l="1"/>
  <c r="BM598" i="4"/>
  <c r="BG601" i="4"/>
  <c r="BH601" i="4"/>
  <c r="BF602" i="4"/>
  <c r="BE603" i="4"/>
  <c r="DZ599" i="4"/>
  <c r="EA599" i="4" s="1"/>
  <c r="EB599" i="4" s="1"/>
  <c r="DB599" i="4"/>
  <c r="DC599" i="4" s="1"/>
  <c r="DD599" i="4" s="1"/>
  <c r="DN599" i="4"/>
  <c r="DO599" i="4" s="1"/>
  <c r="DP599" i="4" s="1"/>
  <c r="DT599" i="4"/>
  <c r="DU599" i="4" s="1"/>
  <c r="DV599" i="4" s="1"/>
  <c r="DH599" i="4"/>
  <c r="DI599" i="4" s="1"/>
  <c r="DJ599" i="4" s="1"/>
  <c r="BX599" i="4"/>
  <c r="BY599" i="4" s="1"/>
  <c r="BZ599" i="4" s="1"/>
  <c r="CD599" i="4"/>
  <c r="CE599" i="4" s="1"/>
  <c r="CF599" i="4" s="1"/>
  <c r="BL599" i="4"/>
  <c r="CP599" i="4"/>
  <c r="CQ599" i="4" s="1"/>
  <c r="CR599" i="4" s="1"/>
  <c r="BR599" i="4"/>
  <c r="BS599" i="4" s="1"/>
  <c r="BT599" i="4" s="1"/>
  <c r="CJ599" i="4"/>
  <c r="CK599" i="4" s="1"/>
  <c r="CL599" i="4" s="1"/>
  <c r="CV599" i="4"/>
  <c r="CW599" i="4" s="1"/>
  <c r="CX599" i="4" s="1"/>
  <c r="CC600" i="4"/>
  <c r="BI600" i="4"/>
  <c r="CU600" i="4"/>
  <c r="BW600" i="4"/>
  <c r="BK600" i="4"/>
  <c r="DA600" i="4"/>
  <c r="DM600" i="4"/>
  <c r="BQ600" i="4"/>
  <c r="DG600" i="4"/>
  <c r="DS600" i="4"/>
  <c r="CO600" i="4"/>
  <c r="DY600" i="4"/>
  <c r="CI600" i="4"/>
  <c r="BN598" i="4" l="1"/>
  <c r="BM599" i="4"/>
  <c r="BG602" i="4"/>
  <c r="BH602" i="4"/>
  <c r="BF603" i="4"/>
  <c r="CV600" i="4"/>
  <c r="CW600" i="4" s="1"/>
  <c r="CX600" i="4" s="1"/>
  <c r="DT600" i="4"/>
  <c r="DU600" i="4" s="1"/>
  <c r="DV600" i="4" s="1"/>
  <c r="CJ600" i="4"/>
  <c r="CK600" i="4" s="1"/>
  <c r="CL600" i="4" s="1"/>
  <c r="DH600" i="4"/>
  <c r="DI600" i="4" s="1"/>
  <c r="DJ600" i="4" s="1"/>
  <c r="DN600" i="4"/>
  <c r="DO600" i="4" s="1"/>
  <c r="DP600" i="4" s="1"/>
  <c r="BR600" i="4"/>
  <c r="BS600" i="4" s="1"/>
  <c r="BT600" i="4" s="1"/>
  <c r="CD600" i="4"/>
  <c r="CE600" i="4" s="1"/>
  <c r="CF600" i="4" s="1"/>
  <c r="DZ600" i="4"/>
  <c r="EA600" i="4" s="1"/>
  <c r="EB600" i="4" s="1"/>
  <c r="BL600" i="4"/>
  <c r="BX600" i="4"/>
  <c r="BY600" i="4" s="1"/>
  <c r="BZ600" i="4" s="1"/>
  <c r="CP600" i="4"/>
  <c r="CQ600" i="4" s="1"/>
  <c r="CR600" i="4" s="1"/>
  <c r="DB600" i="4"/>
  <c r="DC600" i="4" s="1"/>
  <c r="DD600" i="4" s="1"/>
  <c r="DG601" i="4"/>
  <c r="DY601" i="4"/>
  <c r="BI601" i="4"/>
  <c r="CC601" i="4"/>
  <c r="CO601" i="4"/>
  <c r="BW601" i="4"/>
  <c r="DM601" i="4"/>
  <c r="DS601" i="4"/>
  <c r="CU601" i="4"/>
  <c r="BK601" i="4"/>
  <c r="CI601" i="4"/>
  <c r="DA601" i="4"/>
  <c r="BQ601" i="4"/>
  <c r="BE604" i="4"/>
  <c r="BN599" i="4" l="1"/>
  <c r="BM600" i="4"/>
  <c r="BG603" i="4"/>
  <c r="BH603" i="4"/>
  <c r="BF604" i="4"/>
  <c r="CJ601" i="4"/>
  <c r="CK601" i="4" s="1"/>
  <c r="CL601" i="4" s="1"/>
  <c r="CV601" i="4"/>
  <c r="CW601" i="4" s="1"/>
  <c r="CX601" i="4" s="1"/>
  <c r="DZ601" i="4"/>
  <c r="EA601" i="4" s="1"/>
  <c r="EB601" i="4" s="1"/>
  <c r="CP601" i="4"/>
  <c r="CQ601" i="4" s="1"/>
  <c r="CR601" i="4" s="1"/>
  <c r="BL601" i="4"/>
  <c r="BR601" i="4"/>
  <c r="BS601" i="4" s="1"/>
  <c r="BT601" i="4" s="1"/>
  <c r="DB601" i="4"/>
  <c r="DC601" i="4" s="1"/>
  <c r="DD601" i="4" s="1"/>
  <c r="CD601" i="4"/>
  <c r="CE601" i="4" s="1"/>
  <c r="CF601" i="4" s="1"/>
  <c r="DT601" i="4"/>
  <c r="DU601" i="4" s="1"/>
  <c r="DV601" i="4" s="1"/>
  <c r="DN601" i="4"/>
  <c r="DO601" i="4" s="1"/>
  <c r="DP601" i="4" s="1"/>
  <c r="BX601" i="4"/>
  <c r="BY601" i="4" s="1"/>
  <c r="BZ601" i="4" s="1"/>
  <c r="DH601" i="4"/>
  <c r="DI601" i="4" s="1"/>
  <c r="DJ601" i="4" s="1"/>
  <c r="BE605" i="4"/>
  <c r="BW602" i="4"/>
  <c r="CO602" i="4"/>
  <c r="DY602" i="4"/>
  <c r="DA602" i="4"/>
  <c r="CI602" i="4"/>
  <c r="CU602" i="4"/>
  <c r="DG602" i="4"/>
  <c r="DM602" i="4"/>
  <c r="BK602" i="4"/>
  <c r="BQ602" i="4"/>
  <c r="BI602" i="4"/>
  <c r="DS602" i="4"/>
  <c r="CC602" i="4"/>
  <c r="BN600" i="4" l="1"/>
  <c r="BM601" i="4"/>
  <c r="BG604" i="4"/>
  <c r="BH604" i="4"/>
  <c r="BF605" i="4"/>
  <c r="BR602" i="4"/>
  <c r="BS602" i="4" s="1"/>
  <c r="BT602" i="4" s="1"/>
  <c r="DZ602" i="4"/>
  <c r="EA602" i="4" s="1"/>
  <c r="EB602" i="4" s="1"/>
  <c r="CV602" i="4"/>
  <c r="CW602" i="4" s="1"/>
  <c r="CX602" i="4" s="1"/>
  <c r="BL602" i="4"/>
  <c r="DB602" i="4"/>
  <c r="DC602" i="4" s="1"/>
  <c r="DD602" i="4" s="1"/>
  <c r="CJ602" i="4"/>
  <c r="CK602" i="4" s="1"/>
  <c r="CL602" i="4" s="1"/>
  <c r="DH602" i="4"/>
  <c r="DI602" i="4" s="1"/>
  <c r="DJ602" i="4" s="1"/>
  <c r="CP602" i="4"/>
  <c r="CQ602" i="4" s="1"/>
  <c r="CR602" i="4" s="1"/>
  <c r="DN602" i="4"/>
  <c r="DO602" i="4" s="1"/>
  <c r="DP602" i="4" s="1"/>
  <c r="CD602" i="4"/>
  <c r="CE602" i="4" s="1"/>
  <c r="CF602" i="4" s="1"/>
  <c r="DT602" i="4"/>
  <c r="DU602" i="4" s="1"/>
  <c r="DV602" i="4" s="1"/>
  <c r="BX602" i="4"/>
  <c r="BY602" i="4" s="1"/>
  <c r="BZ602" i="4" s="1"/>
  <c r="BE606" i="4"/>
  <c r="CO603" i="4"/>
  <c r="DS603" i="4"/>
  <c r="DY603" i="4"/>
  <c r="BQ603" i="4"/>
  <c r="BK603" i="4"/>
  <c r="DG603" i="4"/>
  <c r="DM603" i="4"/>
  <c r="CC603" i="4"/>
  <c r="CI603" i="4"/>
  <c r="DA603" i="4"/>
  <c r="BI603" i="4"/>
  <c r="CU603" i="4"/>
  <c r="BW603" i="4"/>
  <c r="BN601" i="4" l="1"/>
  <c r="BM602" i="4"/>
  <c r="BG605" i="4"/>
  <c r="BH605" i="4"/>
  <c r="BF606" i="4"/>
  <c r="DB603" i="4"/>
  <c r="DC603" i="4" s="1"/>
  <c r="DD603" i="4" s="1"/>
  <c r="DN603" i="4"/>
  <c r="DO603" i="4" s="1"/>
  <c r="DP603" i="4" s="1"/>
  <c r="BR603" i="4"/>
  <c r="BS603" i="4" s="1"/>
  <c r="BT603" i="4" s="1"/>
  <c r="BL603" i="4"/>
  <c r="DH603" i="4"/>
  <c r="DI603" i="4" s="1"/>
  <c r="DJ603" i="4" s="1"/>
  <c r="CP603" i="4"/>
  <c r="CQ603" i="4" s="1"/>
  <c r="CR603" i="4" s="1"/>
  <c r="DT603" i="4"/>
  <c r="DU603" i="4" s="1"/>
  <c r="DV603" i="4" s="1"/>
  <c r="BX603" i="4"/>
  <c r="BY603" i="4" s="1"/>
  <c r="BZ603" i="4" s="1"/>
  <c r="CJ603" i="4"/>
  <c r="CK603" i="4" s="1"/>
  <c r="CL603" i="4" s="1"/>
  <c r="DZ603" i="4"/>
  <c r="EA603" i="4" s="1"/>
  <c r="EB603" i="4" s="1"/>
  <c r="CV603" i="4"/>
  <c r="CW603" i="4" s="1"/>
  <c r="CX603" i="4" s="1"/>
  <c r="CD603" i="4"/>
  <c r="CE603" i="4" s="1"/>
  <c r="CF603" i="4" s="1"/>
  <c r="BE607" i="4"/>
  <c r="DS604" i="4"/>
  <c r="BK604" i="4"/>
  <c r="BI604" i="4"/>
  <c r="DA604" i="4"/>
  <c r="CO604" i="4"/>
  <c r="BW604" i="4"/>
  <c r="DG604" i="4"/>
  <c r="CI604" i="4"/>
  <c r="CU604" i="4"/>
  <c r="DY604" i="4"/>
  <c r="BQ604" i="4"/>
  <c r="CC604" i="4"/>
  <c r="DM604" i="4"/>
  <c r="BN602" i="4" l="1"/>
  <c r="BM603" i="4"/>
  <c r="BG606" i="4"/>
  <c r="BH606" i="4"/>
  <c r="BF607" i="4"/>
  <c r="DN604" i="4"/>
  <c r="DO604" i="4" s="1"/>
  <c r="DP604" i="4" s="1"/>
  <c r="DZ604" i="4"/>
  <c r="EA604" i="4" s="1"/>
  <c r="EB604" i="4" s="1"/>
  <c r="CV604" i="4"/>
  <c r="CW604" i="4" s="1"/>
  <c r="CX604" i="4" s="1"/>
  <c r="CD604" i="4"/>
  <c r="CE604" i="4" s="1"/>
  <c r="CF604" i="4" s="1"/>
  <c r="DB604" i="4"/>
  <c r="DC604" i="4" s="1"/>
  <c r="DD604" i="4" s="1"/>
  <c r="BL604" i="4"/>
  <c r="BR604" i="4"/>
  <c r="BS604" i="4" s="1"/>
  <c r="BT604" i="4" s="1"/>
  <c r="CP604" i="4"/>
  <c r="CQ604" i="4" s="1"/>
  <c r="CR604" i="4" s="1"/>
  <c r="BX604" i="4"/>
  <c r="BY604" i="4" s="1"/>
  <c r="BZ604" i="4" s="1"/>
  <c r="CJ604" i="4"/>
  <c r="CK604" i="4" s="1"/>
  <c r="CL604" i="4" s="1"/>
  <c r="DT604" i="4"/>
  <c r="DU604" i="4" s="1"/>
  <c r="DV604" i="4" s="1"/>
  <c r="DH604" i="4"/>
  <c r="DI604" i="4" s="1"/>
  <c r="DJ604" i="4" s="1"/>
  <c r="BE608" i="4"/>
  <c r="CC605" i="4"/>
  <c r="DY605" i="4"/>
  <c r="DS605" i="4"/>
  <c r="CU605" i="4"/>
  <c r="DG605" i="4"/>
  <c r="BW605" i="4"/>
  <c r="BK605" i="4"/>
  <c r="CI605" i="4"/>
  <c r="DM605" i="4"/>
  <c r="DA605" i="4"/>
  <c r="CO605" i="4"/>
  <c r="BQ605" i="4"/>
  <c r="BI605" i="4"/>
  <c r="BN603" i="4" l="1"/>
  <c r="BM604" i="4"/>
  <c r="BG607" i="4"/>
  <c r="BH607" i="4"/>
  <c r="BF608" i="4"/>
  <c r="BH608" i="4" s="1"/>
  <c r="DH605" i="4"/>
  <c r="DI605" i="4" s="1"/>
  <c r="DJ605" i="4" s="1"/>
  <c r="DN605" i="4"/>
  <c r="DO605" i="4" s="1"/>
  <c r="DP605" i="4" s="1"/>
  <c r="BX605" i="4"/>
  <c r="BY605" i="4" s="1"/>
  <c r="BZ605" i="4" s="1"/>
  <c r="DZ605" i="4"/>
  <c r="EA605" i="4" s="1"/>
  <c r="EB605" i="4" s="1"/>
  <c r="DB605" i="4"/>
  <c r="DC605" i="4" s="1"/>
  <c r="DD605" i="4" s="1"/>
  <c r="BL605" i="4"/>
  <c r="DT605" i="4"/>
  <c r="DU605" i="4" s="1"/>
  <c r="DV605" i="4" s="1"/>
  <c r="CD605" i="4"/>
  <c r="CE605" i="4" s="1"/>
  <c r="CF605" i="4" s="1"/>
  <c r="BR605" i="4"/>
  <c r="BS605" i="4" s="1"/>
  <c r="BT605" i="4" s="1"/>
  <c r="CP605" i="4"/>
  <c r="CQ605" i="4" s="1"/>
  <c r="CR605" i="4" s="1"/>
  <c r="CV605" i="4"/>
  <c r="CW605" i="4" s="1"/>
  <c r="CX605" i="4" s="1"/>
  <c r="CJ605" i="4"/>
  <c r="CK605" i="4" s="1"/>
  <c r="CL605" i="4" s="1"/>
  <c r="BI606" i="4"/>
  <c r="DS606" i="4"/>
  <c r="DM606" i="4"/>
  <c r="CI606" i="4"/>
  <c r="DY606" i="4"/>
  <c r="BQ606" i="4"/>
  <c r="BW606" i="4"/>
  <c r="BK606" i="4"/>
  <c r="CU606" i="4"/>
  <c r="DA606" i="4"/>
  <c r="DG606" i="4"/>
  <c r="CO606" i="4"/>
  <c r="CC606" i="4"/>
  <c r="BE609" i="4"/>
  <c r="BN604" i="4" l="1"/>
  <c r="BM605" i="4"/>
  <c r="BG608" i="4"/>
  <c r="BF609" i="4"/>
  <c r="DM607" i="4"/>
  <c r="CI607" i="4"/>
  <c r="BI607" i="4"/>
  <c r="CU607" i="4"/>
  <c r="DY607" i="4"/>
  <c r="DG607" i="4"/>
  <c r="BK607" i="4"/>
  <c r="CC607" i="4"/>
  <c r="CO607" i="4"/>
  <c r="BQ607" i="4"/>
  <c r="DS607" i="4"/>
  <c r="DA607" i="4"/>
  <c r="BW607" i="4"/>
  <c r="BE610" i="4"/>
  <c r="DN606" i="4"/>
  <c r="DO606" i="4" s="1"/>
  <c r="DP606" i="4" s="1"/>
  <c r="DZ606" i="4"/>
  <c r="EA606" i="4" s="1"/>
  <c r="EB606" i="4" s="1"/>
  <c r="CJ606" i="4"/>
  <c r="CK606" i="4" s="1"/>
  <c r="CL606" i="4" s="1"/>
  <c r="CV606" i="4"/>
  <c r="CW606" i="4" s="1"/>
  <c r="CX606" i="4" s="1"/>
  <c r="DH606" i="4"/>
  <c r="DI606" i="4" s="1"/>
  <c r="DJ606" i="4" s="1"/>
  <c r="BR606" i="4"/>
  <c r="BS606" i="4" s="1"/>
  <c r="BT606" i="4" s="1"/>
  <c r="DB606" i="4"/>
  <c r="DC606" i="4" s="1"/>
  <c r="DD606" i="4" s="1"/>
  <c r="CP606" i="4"/>
  <c r="CQ606" i="4" s="1"/>
  <c r="CR606" i="4" s="1"/>
  <c r="BX606" i="4"/>
  <c r="BY606" i="4" s="1"/>
  <c r="BZ606" i="4" s="1"/>
  <c r="BL606" i="4"/>
  <c r="CD606" i="4"/>
  <c r="CE606" i="4" s="1"/>
  <c r="CF606" i="4" s="1"/>
  <c r="DT606" i="4"/>
  <c r="DU606" i="4" s="1"/>
  <c r="DV606" i="4" s="1"/>
  <c r="BN605" i="4" l="1"/>
  <c r="BM606" i="4"/>
  <c r="BG609" i="4"/>
  <c r="BH609" i="4"/>
  <c r="BF610" i="4"/>
  <c r="BE611" i="4"/>
  <c r="BL607" i="4"/>
  <c r="CJ607" i="4"/>
  <c r="CK607" i="4" s="1"/>
  <c r="CL607" i="4" s="1"/>
  <c r="CV607" i="4"/>
  <c r="CW607" i="4" s="1"/>
  <c r="CX607" i="4" s="1"/>
  <c r="BX607" i="4"/>
  <c r="BY607" i="4" s="1"/>
  <c r="BZ607" i="4" s="1"/>
  <c r="CD607" i="4"/>
  <c r="CE607" i="4" s="1"/>
  <c r="CF607" i="4" s="1"/>
  <c r="DN607" i="4"/>
  <c r="DO607" i="4" s="1"/>
  <c r="DP607" i="4" s="1"/>
  <c r="DB607" i="4"/>
  <c r="DC607" i="4" s="1"/>
  <c r="DD607" i="4" s="1"/>
  <c r="DT607" i="4"/>
  <c r="DU607" i="4" s="1"/>
  <c r="DV607" i="4" s="1"/>
  <c r="DZ607" i="4"/>
  <c r="EA607" i="4" s="1"/>
  <c r="EB607" i="4" s="1"/>
  <c r="DH607" i="4"/>
  <c r="DI607" i="4" s="1"/>
  <c r="DJ607" i="4" s="1"/>
  <c r="BR607" i="4"/>
  <c r="BS607" i="4" s="1"/>
  <c r="BT607" i="4" s="1"/>
  <c r="CP607" i="4"/>
  <c r="CQ607" i="4" s="1"/>
  <c r="CR607" i="4" s="1"/>
  <c r="DA608" i="4"/>
  <c r="BQ608" i="4"/>
  <c r="BK608" i="4"/>
  <c r="DG608" i="4"/>
  <c r="BW608" i="4"/>
  <c r="CO608" i="4"/>
  <c r="CU608" i="4"/>
  <c r="CI608" i="4"/>
  <c r="BI608" i="4"/>
  <c r="CC608" i="4"/>
  <c r="DY608" i="4"/>
  <c r="DM608" i="4"/>
  <c r="DS608" i="4"/>
  <c r="BN606" i="4" l="1"/>
  <c r="BM607" i="4"/>
  <c r="BG610" i="4"/>
  <c r="BH610" i="4"/>
  <c r="BF611" i="4"/>
  <c r="BW609" i="4"/>
  <c r="CC609" i="4"/>
  <c r="DS609" i="4"/>
  <c r="DM609" i="4"/>
  <c r="CU609" i="4"/>
  <c r="CO609" i="4"/>
  <c r="DG609" i="4"/>
  <c r="DA609" i="4"/>
  <c r="BK609" i="4"/>
  <c r="BI609" i="4"/>
  <c r="BQ609" i="4"/>
  <c r="DY609" i="4"/>
  <c r="CI609" i="4"/>
  <c r="CJ608" i="4"/>
  <c r="CK608" i="4" s="1"/>
  <c r="CL608" i="4" s="1"/>
  <c r="DZ608" i="4"/>
  <c r="EA608" i="4" s="1"/>
  <c r="EB608" i="4" s="1"/>
  <c r="BL608" i="4"/>
  <c r="DN608" i="4"/>
  <c r="DO608" i="4" s="1"/>
  <c r="DP608" i="4" s="1"/>
  <c r="DH608" i="4"/>
  <c r="DI608" i="4" s="1"/>
  <c r="DJ608" i="4" s="1"/>
  <c r="DT608" i="4"/>
  <c r="DU608" i="4" s="1"/>
  <c r="DV608" i="4" s="1"/>
  <c r="CD608" i="4"/>
  <c r="CE608" i="4" s="1"/>
  <c r="CF608" i="4" s="1"/>
  <c r="DB608" i="4"/>
  <c r="DC608" i="4" s="1"/>
  <c r="DD608" i="4" s="1"/>
  <c r="BR608" i="4"/>
  <c r="BS608" i="4" s="1"/>
  <c r="BT608" i="4" s="1"/>
  <c r="CP608" i="4"/>
  <c r="CQ608" i="4" s="1"/>
  <c r="CR608" i="4" s="1"/>
  <c r="CV608" i="4"/>
  <c r="CW608" i="4" s="1"/>
  <c r="CX608" i="4" s="1"/>
  <c r="BX608" i="4"/>
  <c r="BY608" i="4" s="1"/>
  <c r="BZ608" i="4" s="1"/>
  <c r="BE612" i="4"/>
  <c r="BN607" i="4" l="1"/>
  <c r="BM608" i="4"/>
  <c r="BG611" i="4"/>
  <c r="BH611" i="4"/>
  <c r="BF612" i="4"/>
  <c r="BH612" i="4" s="1"/>
  <c r="BL609" i="4"/>
  <c r="DH609" i="4"/>
  <c r="DI609" i="4" s="1"/>
  <c r="DJ609" i="4" s="1"/>
  <c r="BR609" i="4"/>
  <c r="BS609" i="4" s="1"/>
  <c r="BT609" i="4" s="1"/>
  <c r="DN609" i="4"/>
  <c r="DO609" i="4" s="1"/>
  <c r="DP609" i="4" s="1"/>
  <c r="CP609" i="4"/>
  <c r="CQ609" i="4" s="1"/>
  <c r="CR609" i="4" s="1"/>
  <c r="DT609" i="4"/>
  <c r="DU609" i="4" s="1"/>
  <c r="DV609" i="4" s="1"/>
  <c r="CV609" i="4"/>
  <c r="CW609" i="4" s="1"/>
  <c r="CX609" i="4" s="1"/>
  <c r="CJ609" i="4"/>
  <c r="CK609" i="4" s="1"/>
  <c r="CL609" i="4" s="1"/>
  <c r="CD609" i="4"/>
  <c r="CE609" i="4" s="1"/>
  <c r="CF609" i="4" s="1"/>
  <c r="DZ609" i="4"/>
  <c r="EA609" i="4" s="1"/>
  <c r="EB609" i="4" s="1"/>
  <c r="BX609" i="4"/>
  <c r="BY609" i="4" s="1"/>
  <c r="BZ609" i="4" s="1"/>
  <c r="DB609" i="4"/>
  <c r="DC609" i="4" s="1"/>
  <c r="DD609" i="4" s="1"/>
  <c r="BE613" i="4"/>
  <c r="DA610" i="4"/>
  <c r="DS610" i="4"/>
  <c r="BK610" i="4"/>
  <c r="BI610" i="4"/>
  <c r="BW610" i="4"/>
  <c r="CI610" i="4"/>
  <c r="CU610" i="4"/>
  <c r="DG610" i="4"/>
  <c r="BQ610" i="4"/>
  <c r="DM610" i="4"/>
  <c r="CO610" i="4"/>
  <c r="DY610" i="4"/>
  <c r="CC610" i="4"/>
  <c r="BN608" i="4" l="1"/>
  <c r="BM609" i="4"/>
  <c r="BG612" i="4"/>
  <c r="BF613" i="4"/>
  <c r="DH610" i="4"/>
  <c r="DI610" i="4" s="1"/>
  <c r="DJ610" i="4" s="1"/>
  <c r="CV610" i="4"/>
  <c r="CW610" i="4" s="1"/>
  <c r="CX610" i="4" s="1"/>
  <c r="BL610" i="4"/>
  <c r="DZ610" i="4"/>
  <c r="EA610" i="4" s="1"/>
  <c r="EB610" i="4" s="1"/>
  <c r="DT610" i="4"/>
  <c r="DU610" i="4" s="1"/>
  <c r="DV610" i="4" s="1"/>
  <c r="BR610" i="4"/>
  <c r="BS610" i="4" s="1"/>
  <c r="BT610" i="4" s="1"/>
  <c r="BX610" i="4"/>
  <c r="BY610" i="4" s="1"/>
  <c r="BZ610" i="4" s="1"/>
  <c r="CD610" i="4"/>
  <c r="CE610" i="4" s="1"/>
  <c r="CF610" i="4" s="1"/>
  <c r="CJ610" i="4"/>
  <c r="CK610" i="4" s="1"/>
  <c r="CL610" i="4" s="1"/>
  <c r="CP610" i="4"/>
  <c r="CQ610" i="4" s="1"/>
  <c r="CR610" i="4" s="1"/>
  <c r="DN610" i="4"/>
  <c r="DO610" i="4" s="1"/>
  <c r="DP610" i="4" s="1"/>
  <c r="DB610" i="4"/>
  <c r="DC610" i="4" s="1"/>
  <c r="DD610" i="4" s="1"/>
  <c r="BI611" i="4"/>
  <c r="CC611" i="4"/>
  <c r="DG611" i="4"/>
  <c r="BQ611" i="4"/>
  <c r="DS611" i="4"/>
  <c r="DM611" i="4"/>
  <c r="BW611" i="4"/>
  <c r="CI611" i="4"/>
  <c r="DY611" i="4"/>
  <c r="CU611" i="4"/>
  <c r="DA611" i="4"/>
  <c r="CO611" i="4"/>
  <c r="BK611" i="4"/>
  <c r="BE614" i="4"/>
  <c r="BN609" i="4" l="1"/>
  <c r="BM610" i="4"/>
  <c r="BG613" i="4"/>
  <c r="BH613" i="4"/>
  <c r="BF614" i="4"/>
  <c r="BE615" i="4"/>
  <c r="DG612" i="4"/>
  <c r="DS612" i="4"/>
  <c r="CO612" i="4"/>
  <c r="CC612" i="4"/>
  <c r="DY612" i="4"/>
  <c r="DM612" i="4"/>
  <c r="BQ612" i="4"/>
  <c r="DA612" i="4"/>
  <c r="BI612" i="4"/>
  <c r="BW612" i="4"/>
  <c r="CI612" i="4"/>
  <c r="BK612" i="4"/>
  <c r="CU612" i="4"/>
  <c r="BX611" i="4"/>
  <c r="BY611" i="4" s="1"/>
  <c r="BZ611" i="4" s="1"/>
  <c r="BR611" i="4"/>
  <c r="BS611" i="4" s="1"/>
  <c r="BT611" i="4" s="1"/>
  <c r="CV611" i="4"/>
  <c r="CW611" i="4" s="1"/>
  <c r="CX611" i="4" s="1"/>
  <c r="DT611" i="4"/>
  <c r="DU611" i="4" s="1"/>
  <c r="DV611" i="4" s="1"/>
  <c r="DB611" i="4"/>
  <c r="DC611" i="4" s="1"/>
  <c r="DD611" i="4" s="1"/>
  <c r="CD611" i="4"/>
  <c r="CE611" i="4" s="1"/>
  <c r="CF611" i="4" s="1"/>
  <c r="DZ611" i="4"/>
  <c r="EA611" i="4" s="1"/>
  <c r="EB611" i="4" s="1"/>
  <c r="DN611" i="4"/>
  <c r="DO611" i="4" s="1"/>
  <c r="DP611" i="4" s="1"/>
  <c r="BL611" i="4"/>
  <c r="CJ611" i="4"/>
  <c r="CK611" i="4" s="1"/>
  <c r="CL611" i="4" s="1"/>
  <c r="DH611" i="4"/>
  <c r="DI611" i="4" s="1"/>
  <c r="DJ611" i="4" s="1"/>
  <c r="CP611" i="4"/>
  <c r="CQ611" i="4" s="1"/>
  <c r="CR611" i="4" s="1"/>
  <c r="BN610" i="4" l="1"/>
  <c r="BM611" i="4"/>
  <c r="BG614" i="4"/>
  <c r="BH614" i="4"/>
  <c r="BF615" i="4"/>
  <c r="DG613" i="4"/>
  <c r="CC613" i="4"/>
  <c r="BQ613" i="4"/>
  <c r="BW613" i="4"/>
  <c r="DM613" i="4"/>
  <c r="DY613" i="4"/>
  <c r="CI613" i="4"/>
  <c r="DA613" i="4"/>
  <c r="BK613" i="4"/>
  <c r="CU613" i="4"/>
  <c r="DS613" i="4"/>
  <c r="BI613" i="4"/>
  <c r="CO613" i="4"/>
  <c r="DN612" i="4"/>
  <c r="DO612" i="4" s="1"/>
  <c r="DP612" i="4" s="1"/>
  <c r="BL612" i="4"/>
  <c r="DH612" i="4"/>
  <c r="DI612" i="4" s="1"/>
  <c r="DJ612" i="4" s="1"/>
  <c r="CV612" i="4"/>
  <c r="CW612" i="4" s="1"/>
  <c r="CX612" i="4" s="1"/>
  <c r="BR612" i="4"/>
  <c r="BS612" i="4" s="1"/>
  <c r="BT612" i="4" s="1"/>
  <c r="BX612" i="4"/>
  <c r="BY612" i="4" s="1"/>
  <c r="BZ612" i="4" s="1"/>
  <c r="DB612" i="4"/>
  <c r="DC612" i="4" s="1"/>
  <c r="DD612" i="4" s="1"/>
  <c r="CP612" i="4"/>
  <c r="CQ612" i="4" s="1"/>
  <c r="CR612" i="4" s="1"/>
  <c r="DT612" i="4"/>
  <c r="DU612" i="4" s="1"/>
  <c r="DV612" i="4" s="1"/>
  <c r="CD612" i="4"/>
  <c r="CE612" i="4" s="1"/>
  <c r="CF612" i="4" s="1"/>
  <c r="CJ612" i="4"/>
  <c r="CK612" i="4" s="1"/>
  <c r="CL612" i="4" s="1"/>
  <c r="DZ612" i="4"/>
  <c r="EA612" i="4" s="1"/>
  <c r="EB612" i="4" s="1"/>
  <c r="BE616" i="4"/>
  <c r="BN611" i="4" l="1"/>
  <c r="BM612" i="4"/>
  <c r="BG615" i="4"/>
  <c r="BH615" i="4"/>
  <c r="BF616" i="4"/>
  <c r="DM614" i="4"/>
  <c r="DS614" i="4"/>
  <c r="CU614" i="4"/>
  <c r="BW614" i="4"/>
  <c r="CC614" i="4"/>
  <c r="CO614" i="4"/>
  <c r="BI614" i="4"/>
  <c r="BQ614" i="4"/>
  <c r="DY614" i="4"/>
  <c r="DG614" i="4"/>
  <c r="DA614" i="4"/>
  <c r="BK614" i="4"/>
  <c r="CI614" i="4"/>
  <c r="BX613" i="4"/>
  <c r="BY613" i="4" s="1"/>
  <c r="BZ613" i="4" s="1"/>
  <c r="CP613" i="4"/>
  <c r="CQ613" i="4" s="1"/>
  <c r="CR613" i="4" s="1"/>
  <c r="CD613" i="4"/>
  <c r="CE613" i="4" s="1"/>
  <c r="CF613" i="4" s="1"/>
  <c r="DB613" i="4"/>
  <c r="DC613" i="4" s="1"/>
  <c r="DD613" i="4" s="1"/>
  <c r="DT613" i="4"/>
  <c r="DU613" i="4" s="1"/>
  <c r="DV613" i="4" s="1"/>
  <c r="BL613" i="4"/>
  <c r="DH613" i="4"/>
  <c r="DI613" i="4" s="1"/>
  <c r="DJ613" i="4" s="1"/>
  <c r="CJ613" i="4"/>
  <c r="CK613" i="4" s="1"/>
  <c r="CL613" i="4" s="1"/>
  <c r="DZ613" i="4"/>
  <c r="EA613" i="4" s="1"/>
  <c r="EB613" i="4" s="1"/>
  <c r="BR613" i="4"/>
  <c r="BS613" i="4" s="1"/>
  <c r="BT613" i="4" s="1"/>
  <c r="DN613" i="4"/>
  <c r="DO613" i="4" s="1"/>
  <c r="DP613" i="4" s="1"/>
  <c r="CV613" i="4"/>
  <c r="CW613" i="4" s="1"/>
  <c r="CX613" i="4" s="1"/>
  <c r="BE617" i="4"/>
  <c r="BN612" i="4" l="1"/>
  <c r="BM613" i="4"/>
  <c r="BG616" i="4"/>
  <c r="BH616" i="4"/>
  <c r="BF617" i="4"/>
  <c r="DB614" i="4"/>
  <c r="DC614" i="4" s="1"/>
  <c r="DD614" i="4" s="1"/>
  <c r="BR614" i="4"/>
  <c r="BS614" i="4" s="1"/>
  <c r="BT614" i="4" s="1"/>
  <c r="CD614" i="4"/>
  <c r="CE614" i="4" s="1"/>
  <c r="CF614" i="4" s="1"/>
  <c r="DN614" i="4"/>
  <c r="DO614" i="4" s="1"/>
  <c r="DP614" i="4" s="1"/>
  <c r="CP614" i="4"/>
  <c r="CQ614" i="4" s="1"/>
  <c r="CR614" i="4" s="1"/>
  <c r="CJ614" i="4"/>
  <c r="CK614" i="4" s="1"/>
  <c r="CL614" i="4" s="1"/>
  <c r="DZ614" i="4"/>
  <c r="EA614" i="4" s="1"/>
  <c r="EB614" i="4" s="1"/>
  <c r="BL614" i="4"/>
  <c r="CV614" i="4"/>
  <c r="CW614" i="4" s="1"/>
  <c r="CX614" i="4" s="1"/>
  <c r="BX614" i="4"/>
  <c r="BY614" i="4" s="1"/>
  <c r="BZ614" i="4" s="1"/>
  <c r="DH614" i="4"/>
  <c r="DI614" i="4" s="1"/>
  <c r="DJ614" i="4" s="1"/>
  <c r="DT614" i="4"/>
  <c r="DU614" i="4" s="1"/>
  <c r="DV614" i="4" s="1"/>
  <c r="BE618" i="4"/>
  <c r="BW615" i="4"/>
  <c r="DY615" i="4"/>
  <c r="DS615" i="4"/>
  <c r="DG615" i="4"/>
  <c r="BI615" i="4"/>
  <c r="BQ615" i="4"/>
  <c r="BK615" i="4"/>
  <c r="CO615" i="4"/>
  <c r="CI615" i="4"/>
  <c r="DM615" i="4"/>
  <c r="DA615" i="4"/>
  <c r="CU615" i="4"/>
  <c r="CC615" i="4"/>
  <c r="BN613" i="4" l="1"/>
  <c r="BM614" i="4"/>
  <c r="BG617" i="4"/>
  <c r="BH617" i="4"/>
  <c r="BF618" i="4"/>
  <c r="BH618" i="4" s="1"/>
  <c r="DZ615" i="4"/>
  <c r="EA615" i="4" s="1"/>
  <c r="EB615" i="4" s="1"/>
  <c r="CD615" i="4"/>
  <c r="CE615" i="4" s="1"/>
  <c r="CF615" i="4" s="1"/>
  <c r="DT615" i="4"/>
  <c r="DU615" i="4" s="1"/>
  <c r="DV615" i="4" s="1"/>
  <c r="DB615" i="4"/>
  <c r="DC615" i="4" s="1"/>
  <c r="DD615" i="4" s="1"/>
  <c r="BX615" i="4"/>
  <c r="BY615" i="4" s="1"/>
  <c r="BZ615" i="4" s="1"/>
  <c r="CP615" i="4"/>
  <c r="CQ615" i="4" s="1"/>
  <c r="CR615" i="4" s="1"/>
  <c r="DN615" i="4"/>
  <c r="DO615" i="4" s="1"/>
  <c r="DP615" i="4" s="1"/>
  <c r="BR615" i="4"/>
  <c r="BS615" i="4" s="1"/>
  <c r="BT615" i="4" s="1"/>
  <c r="BL615" i="4"/>
  <c r="DH615" i="4"/>
  <c r="DI615" i="4" s="1"/>
  <c r="DJ615" i="4" s="1"/>
  <c r="CV615" i="4"/>
  <c r="CW615" i="4" s="1"/>
  <c r="CX615" i="4" s="1"/>
  <c r="CJ615" i="4"/>
  <c r="CK615" i="4" s="1"/>
  <c r="CL615" i="4" s="1"/>
  <c r="BW616" i="4"/>
  <c r="CI616" i="4"/>
  <c r="DG616" i="4"/>
  <c r="DM616" i="4"/>
  <c r="BQ616" i="4"/>
  <c r="CO616" i="4"/>
  <c r="BK616" i="4"/>
  <c r="DS616" i="4"/>
  <c r="DA616" i="4"/>
  <c r="DY616" i="4"/>
  <c r="BI616" i="4"/>
  <c r="CC616" i="4"/>
  <c r="CU616" i="4"/>
  <c r="BE619" i="4"/>
  <c r="BN614" i="4" l="1"/>
  <c r="BM615" i="4"/>
  <c r="BG618" i="4"/>
  <c r="BF619" i="4"/>
  <c r="DB616" i="4"/>
  <c r="DC616" i="4" s="1"/>
  <c r="DD616" i="4" s="1"/>
  <c r="DZ616" i="4"/>
  <c r="EA616" i="4" s="1"/>
  <c r="EB616" i="4" s="1"/>
  <c r="CD616" i="4"/>
  <c r="CE616" i="4" s="1"/>
  <c r="CF616" i="4" s="1"/>
  <c r="CP616" i="4"/>
  <c r="CQ616" i="4" s="1"/>
  <c r="CR616" i="4" s="1"/>
  <c r="DH616" i="4"/>
  <c r="DI616" i="4" s="1"/>
  <c r="DJ616" i="4" s="1"/>
  <c r="CV616" i="4"/>
  <c r="CW616" i="4" s="1"/>
  <c r="CX616" i="4" s="1"/>
  <c r="DN616" i="4"/>
  <c r="DO616" i="4" s="1"/>
  <c r="DP616" i="4" s="1"/>
  <c r="DT616" i="4"/>
  <c r="DU616" i="4" s="1"/>
  <c r="DV616" i="4" s="1"/>
  <c r="BL616" i="4"/>
  <c r="BX616" i="4"/>
  <c r="BY616" i="4" s="1"/>
  <c r="BZ616" i="4" s="1"/>
  <c r="CJ616" i="4"/>
  <c r="CK616" i="4" s="1"/>
  <c r="CL616" i="4" s="1"/>
  <c r="BR616" i="4"/>
  <c r="BS616" i="4" s="1"/>
  <c r="BT616" i="4" s="1"/>
  <c r="CO617" i="4"/>
  <c r="BQ617" i="4"/>
  <c r="CI617" i="4"/>
  <c r="DA617" i="4"/>
  <c r="DM617" i="4"/>
  <c r="DS617" i="4"/>
  <c r="CC617" i="4"/>
  <c r="DY617" i="4"/>
  <c r="CU617" i="4"/>
  <c r="BI617" i="4"/>
  <c r="BW617" i="4"/>
  <c r="BK617" i="4"/>
  <c r="DG617" i="4"/>
  <c r="BE620" i="4"/>
  <c r="BN615" i="4" l="1"/>
  <c r="BM616" i="4"/>
  <c r="BG619" i="4"/>
  <c r="BH619" i="4"/>
  <c r="BF620" i="4"/>
  <c r="BG620" i="4" s="1"/>
  <c r="CV617" i="4"/>
  <c r="CW617" i="4" s="1"/>
  <c r="CX617" i="4" s="1"/>
  <c r="DT617" i="4"/>
  <c r="DU617" i="4" s="1"/>
  <c r="DV617" i="4" s="1"/>
  <c r="DH617" i="4"/>
  <c r="DI617" i="4" s="1"/>
  <c r="DJ617" i="4" s="1"/>
  <c r="CJ617" i="4"/>
  <c r="CK617" i="4" s="1"/>
  <c r="CL617" i="4" s="1"/>
  <c r="BR617" i="4"/>
  <c r="BS617" i="4" s="1"/>
  <c r="BT617" i="4" s="1"/>
  <c r="CD617" i="4"/>
  <c r="CE617" i="4" s="1"/>
  <c r="CF617" i="4" s="1"/>
  <c r="DN617" i="4"/>
  <c r="DO617" i="4" s="1"/>
  <c r="DP617" i="4" s="1"/>
  <c r="DB617" i="4"/>
  <c r="DC617" i="4" s="1"/>
  <c r="DD617" i="4" s="1"/>
  <c r="CP617" i="4"/>
  <c r="CQ617" i="4" s="1"/>
  <c r="CR617" i="4" s="1"/>
  <c r="BL617" i="4"/>
  <c r="BX617" i="4"/>
  <c r="BY617" i="4" s="1"/>
  <c r="BZ617" i="4" s="1"/>
  <c r="DZ617" i="4"/>
  <c r="EA617" i="4" s="1"/>
  <c r="EB617" i="4" s="1"/>
  <c r="BE621" i="4"/>
  <c r="CC618" i="4"/>
  <c r="BQ618" i="4"/>
  <c r="BK618" i="4"/>
  <c r="CI618" i="4"/>
  <c r="BW618" i="4"/>
  <c r="DG618" i="4"/>
  <c r="DM618" i="4"/>
  <c r="DS618" i="4"/>
  <c r="CO618" i="4"/>
  <c r="DY618" i="4"/>
  <c r="DA618" i="4"/>
  <c r="CU618" i="4"/>
  <c r="BI618" i="4"/>
  <c r="BN616" i="4" l="1"/>
  <c r="BM617" i="4"/>
  <c r="BH620" i="4"/>
  <c r="BF621" i="4"/>
  <c r="DB618" i="4"/>
  <c r="DC618" i="4" s="1"/>
  <c r="DD618" i="4" s="1"/>
  <c r="DH618" i="4"/>
  <c r="DI618" i="4" s="1"/>
  <c r="DJ618" i="4" s="1"/>
  <c r="DN618" i="4"/>
  <c r="DO618" i="4" s="1"/>
  <c r="DP618" i="4" s="1"/>
  <c r="DZ618" i="4"/>
  <c r="EA618" i="4" s="1"/>
  <c r="EB618" i="4" s="1"/>
  <c r="DT618" i="4"/>
  <c r="DU618" i="4" s="1"/>
  <c r="DV618" i="4" s="1"/>
  <c r="BL618" i="4"/>
  <c r="CJ618" i="4"/>
  <c r="CK618" i="4" s="1"/>
  <c r="CL618" i="4" s="1"/>
  <c r="CV618" i="4"/>
  <c r="CW618" i="4" s="1"/>
  <c r="CX618" i="4" s="1"/>
  <c r="CD618" i="4"/>
  <c r="CE618" i="4" s="1"/>
  <c r="CF618" i="4" s="1"/>
  <c r="CP618" i="4"/>
  <c r="CQ618" i="4" s="1"/>
  <c r="CR618" i="4" s="1"/>
  <c r="BX618" i="4"/>
  <c r="BY618" i="4" s="1"/>
  <c r="BZ618" i="4" s="1"/>
  <c r="BR618" i="4"/>
  <c r="BS618" i="4" s="1"/>
  <c r="BT618" i="4" s="1"/>
  <c r="BE622" i="4"/>
  <c r="BK619" i="4"/>
  <c r="DM619" i="4"/>
  <c r="DY619" i="4"/>
  <c r="DA619" i="4"/>
  <c r="CI619" i="4"/>
  <c r="CO619" i="4"/>
  <c r="CU619" i="4"/>
  <c r="BQ619" i="4"/>
  <c r="DG619" i="4"/>
  <c r="CC619" i="4"/>
  <c r="BI619" i="4"/>
  <c r="BW619" i="4"/>
  <c r="DS619" i="4"/>
  <c r="BN617" i="4" l="1"/>
  <c r="BM618" i="4"/>
  <c r="BG621" i="4"/>
  <c r="BH621" i="4"/>
  <c r="BF622" i="4"/>
  <c r="BE623" i="4"/>
  <c r="BW620" i="4"/>
  <c r="CU620" i="4"/>
  <c r="DY620" i="4"/>
  <c r="BQ620" i="4"/>
  <c r="BI620" i="4"/>
  <c r="BK620" i="4"/>
  <c r="CO620" i="4"/>
  <c r="CC620" i="4"/>
  <c r="DM620" i="4"/>
  <c r="CI620" i="4"/>
  <c r="DA620" i="4"/>
  <c r="DS620" i="4"/>
  <c r="DG620" i="4"/>
  <c r="BL619" i="4"/>
  <c r="DB619" i="4"/>
  <c r="DC619" i="4" s="1"/>
  <c r="DD619" i="4" s="1"/>
  <c r="DN619" i="4"/>
  <c r="DO619" i="4" s="1"/>
  <c r="DP619" i="4" s="1"/>
  <c r="CD619" i="4"/>
  <c r="CE619" i="4" s="1"/>
  <c r="CF619" i="4" s="1"/>
  <c r="CP619" i="4"/>
  <c r="CQ619" i="4" s="1"/>
  <c r="CR619" i="4" s="1"/>
  <c r="DZ619" i="4"/>
  <c r="EA619" i="4" s="1"/>
  <c r="EB619" i="4" s="1"/>
  <c r="DT619" i="4"/>
  <c r="DU619" i="4" s="1"/>
  <c r="DV619" i="4" s="1"/>
  <c r="CV619" i="4"/>
  <c r="CW619" i="4" s="1"/>
  <c r="CX619" i="4" s="1"/>
  <c r="CJ619" i="4"/>
  <c r="CK619" i="4" s="1"/>
  <c r="CL619" i="4" s="1"/>
  <c r="DH619" i="4"/>
  <c r="DI619" i="4" s="1"/>
  <c r="DJ619" i="4" s="1"/>
  <c r="BX619" i="4"/>
  <c r="BY619" i="4" s="1"/>
  <c r="BZ619" i="4" s="1"/>
  <c r="BR619" i="4"/>
  <c r="BS619" i="4" s="1"/>
  <c r="BT619" i="4" s="1"/>
  <c r="EE27" i="4" a="1"/>
  <c r="EE27" i="4" l="1"/>
  <c r="BN618" i="4"/>
  <c r="BM619" i="4"/>
  <c r="BG622" i="4"/>
  <c r="BH622" i="4"/>
  <c r="BF623" i="4"/>
  <c r="DT620" i="4"/>
  <c r="DU620" i="4" s="1"/>
  <c r="DV620" i="4" s="1"/>
  <c r="BX620" i="4"/>
  <c r="BY620" i="4" s="1"/>
  <c r="BZ620" i="4" s="1"/>
  <c r="DB620" i="4"/>
  <c r="DC620" i="4" s="1"/>
  <c r="DD620" i="4" s="1"/>
  <c r="CV620" i="4"/>
  <c r="CW620" i="4" s="1"/>
  <c r="CX620" i="4" s="1"/>
  <c r="CD620" i="4"/>
  <c r="CE620" i="4" s="1"/>
  <c r="CF620" i="4" s="1"/>
  <c r="DN620" i="4"/>
  <c r="DO620" i="4" s="1"/>
  <c r="DP620" i="4" s="1"/>
  <c r="CP620" i="4"/>
  <c r="CQ620" i="4" s="1"/>
  <c r="CR620" i="4" s="1"/>
  <c r="DH620" i="4"/>
  <c r="DI620" i="4" s="1"/>
  <c r="DJ620" i="4" s="1"/>
  <c r="BL620" i="4"/>
  <c r="DZ620" i="4"/>
  <c r="EA620" i="4" s="1"/>
  <c r="EB620" i="4" s="1"/>
  <c r="BR620" i="4"/>
  <c r="BS620" i="4" s="1"/>
  <c r="BT620" i="4" s="1"/>
  <c r="CJ620" i="4"/>
  <c r="CK620" i="4" s="1"/>
  <c r="CL620" i="4" s="1"/>
  <c r="CO621" i="4"/>
  <c r="CU621" i="4"/>
  <c r="BI621" i="4"/>
  <c r="DA621" i="4"/>
  <c r="DS621" i="4"/>
  <c r="DG621" i="4"/>
  <c r="BW621" i="4"/>
  <c r="BQ621" i="4"/>
  <c r="BK621" i="4"/>
  <c r="CI621" i="4"/>
  <c r="CC621" i="4"/>
  <c r="DY621" i="4"/>
  <c r="DM621" i="4"/>
  <c r="BE624" i="4"/>
  <c r="BN619" i="4" l="1"/>
  <c r="BM620" i="4"/>
  <c r="BG623" i="4"/>
  <c r="BH623" i="4"/>
  <c r="BF624" i="4"/>
  <c r="BW622" i="4"/>
  <c r="CI622" i="4"/>
  <c r="DA622" i="4"/>
  <c r="DY622" i="4"/>
  <c r="CO622" i="4"/>
  <c r="CU622" i="4"/>
  <c r="DG622" i="4"/>
  <c r="BI622" i="4"/>
  <c r="DM622" i="4"/>
  <c r="CC622" i="4"/>
  <c r="BQ622" i="4"/>
  <c r="DS622" i="4"/>
  <c r="BK622" i="4"/>
  <c r="BE625" i="4"/>
  <c r="BX621" i="4"/>
  <c r="BY621" i="4" s="1"/>
  <c r="BL621" i="4"/>
  <c r="DT621" i="4"/>
  <c r="DU621" i="4" s="1"/>
  <c r="CD621" i="4"/>
  <c r="CE621" i="4" s="1"/>
  <c r="DB621" i="4"/>
  <c r="DC621" i="4" s="1"/>
  <c r="DH621" i="4"/>
  <c r="DI621" i="4" s="1"/>
  <c r="BR621" i="4"/>
  <c r="BS621" i="4" s="1"/>
  <c r="CV621" i="4"/>
  <c r="CW621" i="4" s="1"/>
  <c r="CJ621" i="4"/>
  <c r="CK621" i="4" s="1"/>
  <c r="DZ621" i="4"/>
  <c r="EA621" i="4" s="1"/>
  <c r="DN621" i="4"/>
  <c r="DO621" i="4" s="1"/>
  <c r="CP621" i="4"/>
  <c r="CQ621" i="4" s="1"/>
  <c r="BN620" i="4" l="1"/>
  <c r="BM621" i="4"/>
  <c r="BG624" i="4"/>
  <c r="BH624" i="4"/>
  <c r="BF625" i="4"/>
  <c r="BG625" i="4" s="1"/>
  <c r="DP621" i="4"/>
  <c r="BT621" i="4"/>
  <c r="BZ621" i="4"/>
  <c r="CL621" i="4"/>
  <c r="DN622" i="4"/>
  <c r="DO622" i="4" s="1"/>
  <c r="DP622" i="4" s="1"/>
  <c r="BX622" i="4"/>
  <c r="BY622" i="4" s="1"/>
  <c r="BZ622" i="4" s="1"/>
  <c r="DB622" i="4"/>
  <c r="DC622" i="4" s="1"/>
  <c r="DD622" i="4" s="1"/>
  <c r="DD621" i="4" s="1"/>
  <c r="CJ622" i="4"/>
  <c r="CK622" i="4" s="1"/>
  <c r="CL622" i="4" s="1"/>
  <c r="BR622" i="4"/>
  <c r="BS622" i="4" s="1"/>
  <c r="BT622" i="4" s="1"/>
  <c r="DH622" i="4"/>
  <c r="DI622" i="4" s="1"/>
  <c r="DJ622" i="4" s="1"/>
  <c r="DJ621" i="4" s="1"/>
  <c r="CP622" i="4"/>
  <c r="CQ622" i="4" s="1"/>
  <c r="CR622" i="4" s="1"/>
  <c r="CR621" i="4" s="1"/>
  <c r="DZ622" i="4"/>
  <c r="EA622" i="4" s="1"/>
  <c r="EB622" i="4" s="1"/>
  <c r="EB621" i="4" s="1"/>
  <c r="BL622" i="4"/>
  <c r="CV622" i="4"/>
  <c r="CW622" i="4" s="1"/>
  <c r="CX622" i="4" s="1"/>
  <c r="CX621" i="4" s="1"/>
  <c r="CD622" i="4"/>
  <c r="CE622" i="4" s="1"/>
  <c r="CF622" i="4" s="1"/>
  <c r="CF621" i="4" s="1"/>
  <c r="DT622" i="4"/>
  <c r="DU622" i="4" s="1"/>
  <c r="DV622" i="4" s="1"/>
  <c r="DV621" i="4" s="1"/>
  <c r="BQ623" i="4"/>
  <c r="DY623" i="4"/>
  <c r="CO623" i="4"/>
  <c r="DS623" i="4"/>
  <c r="CC623" i="4"/>
  <c r="BW623" i="4"/>
  <c r="DM623" i="4"/>
  <c r="DA623" i="4"/>
  <c r="BK623" i="4"/>
  <c r="BI623" i="4"/>
  <c r="DG623" i="4"/>
  <c r="CU623" i="4"/>
  <c r="CI623" i="4"/>
  <c r="BE626" i="4"/>
  <c r="BH625" i="4" l="1"/>
  <c r="BM622" i="4"/>
  <c r="BF626" i="4"/>
  <c r="DZ623" i="4"/>
  <c r="EA623" i="4" s="1"/>
  <c r="EB623" i="4" s="1"/>
  <c r="CJ623" i="4"/>
  <c r="CK623" i="4" s="1"/>
  <c r="CL623" i="4" s="1"/>
  <c r="DB623" i="4"/>
  <c r="DC623" i="4" s="1"/>
  <c r="DD623" i="4" s="1"/>
  <c r="DH623" i="4"/>
  <c r="DI623" i="4" s="1"/>
  <c r="DJ623" i="4" s="1"/>
  <c r="CD623" i="4"/>
  <c r="CE623" i="4" s="1"/>
  <c r="CF623" i="4" s="1"/>
  <c r="BR623" i="4"/>
  <c r="BS623" i="4" s="1"/>
  <c r="BT623" i="4" s="1"/>
  <c r="DT623" i="4"/>
  <c r="DU623" i="4" s="1"/>
  <c r="DV623" i="4" s="1"/>
  <c r="CV623" i="4"/>
  <c r="CW623" i="4" s="1"/>
  <c r="CX623" i="4" s="1"/>
  <c r="CP623" i="4"/>
  <c r="CQ623" i="4" s="1"/>
  <c r="CR623" i="4" s="1"/>
  <c r="DN623" i="4"/>
  <c r="DO623" i="4" s="1"/>
  <c r="DP623" i="4" s="1"/>
  <c r="BX623" i="4"/>
  <c r="BY623" i="4" s="1"/>
  <c r="BZ623" i="4" s="1"/>
  <c r="BL623" i="4"/>
  <c r="BW624" i="4"/>
  <c r="DG624" i="4"/>
  <c r="CO624" i="4"/>
  <c r="DM624" i="4"/>
  <c r="BK624" i="4"/>
  <c r="DY624" i="4"/>
  <c r="DS624" i="4"/>
  <c r="CI624" i="4"/>
  <c r="DA624" i="4"/>
  <c r="CC624" i="4"/>
  <c r="BQ624" i="4"/>
  <c r="CU624" i="4"/>
  <c r="BI624" i="4"/>
  <c r="BE627" i="4"/>
  <c r="BD27" i="4" a="1"/>
  <c r="BD27" i="4" l="1"/>
  <c r="BC627" i="4"/>
  <c r="BN622" i="4"/>
  <c r="BM623" i="4"/>
  <c r="BG626" i="4"/>
  <c r="BE23" i="4"/>
  <c r="BH626" i="4"/>
  <c r="BF627" i="4"/>
  <c r="DG625" i="4"/>
  <c r="DA625" i="4"/>
  <c r="DS625" i="4"/>
  <c r="CU625" i="4"/>
  <c r="CI625" i="4"/>
  <c r="CC625" i="4"/>
  <c r="DY625" i="4"/>
  <c r="CO625" i="4"/>
  <c r="BK625" i="4"/>
  <c r="DM625" i="4"/>
  <c r="BW625" i="4"/>
  <c r="BI625" i="4"/>
  <c r="BQ625" i="4"/>
  <c r="CV624" i="4"/>
  <c r="CW624" i="4" s="1"/>
  <c r="CX624" i="4" s="1"/>
  <c r="DH624" i="4"/>
  <c r="DI624" i="4" s="1"/>
  <c r="DJ624" i="4" s="1"/>
  <c r="BX624" i="4"/>
  <c r="BY624" i="4" s="1"/>
  <c r="BZ624" i="4" s="1"/>
  <c r="CP624" i="4"/>
  <c r="CQ624" i="4" s="1"/>
  <c r="CR624" i="4" s="1"/>
  <c r="DT624" i="4"/>
  <c r="DU624" i="4" s="1"/>
  <c r="DV624" i="4" s="1"/>
  <c r="DB624" i="4"/>
  <c r="DC624" i="4" s="1"/>
  <c r="DD624" i="4" s="1"/>
  <c r="DZ624" i="4"/>
  <c r="EA624" i="4" s="1"/>
  <c r="EB624" i="4" s="1"/>
  <c r="DN624" i="4"/>
  <c r="DO624" i="4" s="1"/>
  <c r="DP624" i="4" s="1"/>
  <c r="CJ624" i="4"/>
  <c r="CK624" i="4" s="1"/>
  <c r="CL624" i="4" s="1"/>
  <c r="BR624" i="4"/>
  <c r="BS624" i="4" s="1"/>
  <c r="BT624" i="4" s="1"/>
  <c r="BL624" i="4"/>
  <c r="CD624" i="4"/>
  <c r="CE624" i="4" s="1"/>
  <c r="CF624" i="4" s="1"/>
  <c r="BN621" i="4" l="1"/>
  <c r="BD23" i="4"/>
  <c r="BD22" i="4"/>
  <c r="BN623" i="4"/>
  <c r="BM624" i="4"/>
  <c r="BH627" i="4"/>
  <c r="BG627" i="4"/>
  <c r="BR625" i="4"/>
  <c r="BS625" i="4" s="1"/>
  <c r="BT625" i="4" s="1"/>
  <c r="DN625" i="4"/>
  <c r="DO625" i="4" s="1"/>
  <c r="DP625" i="4" s="1"/>
  <c r="CV625" i="4"/>
  <c r="CW625" i="4" s="1"/>
  <c r="CX625" i="4" s="1"/>
  <c r="DH625" i="4"/>
  <c r="DI625" i="4" s="1"/>
  <c r="DJ625" i="4" s="1"/>
  <c r="BX625" i="4"/>
  <c r="BY625" i="4" s="1"/>
  <c r="BZ625" i="4" s="1"/>
  <c r="CP625" i="4"/>
  <c r="CQ625" i="4" s="1"/>
  <c r="CR625" i="4" s="1"/>
  <c r="CD625" i="4"/>
  <c r="CE625" i="4" s="1"/>
  <c r="CF625" i="4" s="1"/>
  <c r="DB625" i="4"/>
  <c r="DC625" i="4" s="1"/>
  <c r="DD625" i="4" s="1"/>
  <c r="CJ625" i="4"/>
  <c r="CK625" i="4" s="1"/>
  <c r="CL625" i="4" s="1"/>
  <c r="DZ625" i="4"/>
  <c r="EA625" i="4" s="1"/>
  <c r="EB625" i="4" s="1"/>
  <c r="DT625" i="4"/>
  <c r="DU625" i="4" s="1"/>
  <c r="DV625" i="4" s="1"/>
  <c r="BL625" i="4"/>
  <c r="DS626" i="4"/>
  <c r="BI626" i="4"/>
  <c r="CU626" i="4"/>
  <c r="DG626" i="4"/>
  <c r="BQ626" i="4"/>
  <c r="DA626" i="4"/>
  <c r="DM626" i="4"/>
  <c r="CI626" i="4"/>
  <c r="BK626" i="4"/>
  <c r="CO626" i="4"/>
  <c r="BW626" i="4"/>
  <c r="DY626" i="4"/>
  <c r="CC626" i="4"/>
  <c r="BN624" i="4" l="1"/>
  <c r="BM625" i="4"/>
  <c r="BG23" i="4"/>
  <c r="BG22" i="4"/>
  <c r="BH23" i="4"/>
  <c r="BH22" i="4"/>
  <c r="CC627" i="4"/>
  <c r="BW627" i="4"/>
  <c r="BI627" i="4"/>
  <c r="BK627" i="4"/>
  <c r="CI627" i="4"/>
  <c r="DY627" i="4"/>
  <c r="DS627" i="4"/>
  <c r="DG627" i="4"/>
  <c r="DM627" i="4"/>
  <c r="CU627" i="4"/>
  <c r="BQ627" i="4"/>
  <c r="CO627" i="4"/>
  <c r="DA627" i="4"/>
  <c r="DB626" i="4"/>
  <c r="DC626" i="4" s="1"/>
  <c r="DD626" i="4" s="1"/>
  <c r="DE626" i="4" s="1"/>
  <c r="CJ626" i="4"/>
  <c r="CK626" i="4" s="1"/>
  <c r="CL626" i="4" s="1"/>
  <c r="CM626" i="4" s="1"/>
  <c r="BL626" i="4"/>
  <c r="CV626" i="4"/>
  <c r="CW626" i="4" s="1"/>
  <c r="CX626" i="4" s="1"/>
  <c r="CY626" i="4" s="1"/>
  <c r="DH626" i="4"/>
  <c r="DI626" i="4" s="1"/>
  <c r="DJ626" i="4" s="1"/>
  <c r="DK626" i="4" s="1"/>
  <c r="DT626" i="4"/>
  <c r="DU626" i="4" s="1"/>
  <c r="DV626" i="4" s="1"/>
  <c r="DW626" i="4" s="1"/>
  <c r="DX626" i="4" s="1"/>
  <c r="BR626" i="4"/>
  <c r="BS626" i="4" s="1"/>
  <c r="BT626" i="4" s="1"/>
  <c r="BU626" i="4" s="1"/>
  <c r="BU625" i="4" s="1"/>
  <c r="DN626" i="4"/>
  <c r="DO626" i="4" s="1"/>
  <c r="DP626" i="4" s="1"/>
  <c r="DQ626" i="4" s="1"/>
  <c r="CP626" i="4"/>
  <c r="CQ626" i="4" s="1"/>
  <c r="CR626" i="4" s="1"/>
  <c r="CS626" i="4" s="1"/>
  <c r="CT626" i="4" s="1"/>
  <c r="CD626" i="4"/>
  <c r="CE626" i="4" s="1"/>
  <c r="CF626" i="4" s="1"/>
  <c r="CG626" i="4" s="1"/>
  <c r="BX626" i="4"/>
  <c r="BY626" i="4" s="1"/>
  <c r="BZ626" i="4" s="1"/>
  <c r="CA626" i="4" s="1"/>
  <c r="DZ626" i="4"/>
  <c r="EA626" i="4" s="1"/>
  <c r="EB626" i="4" s="1"/>
  <c r="EC626" i="4" s="1"/>
  <c r="ED626" i="4" s="1"/>
  <c r="BK21" i="4" l="1"/>
  <c r="BK20" i="4"/>
  <c r="BN625" i="4"/>
  <c r="BM626" i="4"/>
  <c r="BI23" i="4"/>
  <c r="BI22" i="4"/>
  <c r="DQ625" i="4"/>
  <c r="DR625" i="4" s="1"/>
  <c r="DR626" i="4"/>
  <c r="CG625" i="4"/>
  <c r="CG624" i="4" s="1"/>
  <c r="CH626" i="4"/>
  <c r="CY625" i="4"/>
  <c r="CZ625" i="4" s="1"/>
  <c r="CZ626" i="4"/>
  <c r="CM625" i="4"/>
  <c r="CM624" i="4" s="1"/>
  <c r="CN626" i="4"/>
  <c r="DE625" i="4"/>
  <c r="DF625" i="4" s="1"/>
  <c r="DF626" i="4"/>
  <c r="CB626" i="4"/>
  <c r="CA625" i="4"/>
  <c r="CB625" i="4" s="1"/>
  <c r="DL626" i="4"/>
  <c r="DK625" i="4"/>
  <c r="DL625" i="4" s="1"/>
  <c r="EC625" i="4"/>
  <c r="EC624" i="4" s="1"/>
  <c r="BV626" i="4"/>
  <c r="DW625" i="4"/>
  <c r="DX625" i="4" s="1"/>
  <c r="CS625" i="4"/>
  <c r="CT625" i="4" s="1"/>
  <c r="BL627" i="4"/>
  <c r="CP627" i="4"/>
  <c r="CQ627" i="4" s="1"/>
  <c r="CR627" i="4" s="1"/>
  <c r="DZ627" i="4"/>
  <c r="EA627" i="4" s="1"/>
  <c r="EB627" i="4" s="1"/>
  <c r="DB627" i="4"/>
  <c r="DC627" i="4" s="1"/>
  <c r="DD627" i="4" s="1"/>
  <c r="CV627" i="4"/>
  <c r="CW627" i="4" s="1"/>
  <c r="CX627" i="4" s="1"/>
  <c r="CJ627" i="4"/>
  <c r="CK627" i="4" s="1"/>
  <c r="CL627" i="4" s="1"/>
  <c r="BR627" i="4"/>
  <c r="BS627" i="4" s="1"/>
  <c r="BT627" i="4" s="1"/>
  <c r="DH627" i="4"/>
  <c r="DI627" i="4" s="1"/>
  <c r="DJ627" i="4" s="1"/>
  <c r="DN627" i="4"/>
  <c r="DO627" i="4" s="1"/>
  <c r="DP627" i="4" s="1"/>
  <c r="CD627" i="4"/>
  <c r="CE627" i="4" s="1"/>
  <c r="CF627" i="4" s="1"/>
  <c r="DT627" i="4"/>
  <c r="DU627" i="4" s="1"/>
  <c r="DV627" i="4" s="1"/>
  <c r="BX627" i="4"/>
  <c r="BY627" i="4" s="1"/>
  <c r="BZ627" i="4" s="1"/>
  <c r="BV625" i="4"/>
  <c r="BU624" i="4"/>
  <c r="BL21" i="4" l="1"/>
  <c r="BL20" i="4"/>
  <c r="BN626" i="4"/>
  <c r="BM627" i="4"/>
  <c r="CH625" i="4"/>
  <c r="DQ624" i="4"/>
  <c r="DQ623" i="4" s="1"/>
  <c r="CY624" i="4"/>
  <c r="CZ624" i="4" s="1"/>
  <c r="CS624" i="4"/>
  <c r="CT624" i="4" s="1"/>
  <c r="CN625" i="4"/>
  <c r="ED625" i="4"/>
  <c r="DE624" i="4"/>
  <c r="DE623" i="4" s="1"/>
  <c r="DK624" i="4"/>
  <c r="DK623" i="4" s="1"/>
  <c r="CA624" i="4"/>
  <c r="CA623" i="4" s="1"/>
  <c r="DW624" i="4"/>
  <c r="DX624" i="4" s="1"/>
  <c r="CN624" i="4"/>
  <c r="CM623" i="4"/>
  <c r="EC623" i="4"/>
  <c r="ED624" i="4"/>
  <c r="BV624" i="4"/>
  <c r="BU623" i="4"/>
  <c r="CH624" i="4"/>
  <c r="CG623" i="4"/>
  <c r="BO626" i="4" l="1"/>
  <c r="BC626" i="4" s="1"/>
  <c r="BM21" i="4"/>
  <c r="BM20" i="4"/>
  <c r="BN627" i="4"/>
  <c r="CY623" i="4"/>
  <c r="CY622" i="4" s="1"/>
  <c r="DR624" i="4"/>
  <c r="DL624" i="4"/>
  <c r="CS623" i="4"/>
  <c r="CS622" i="4" s="1"/>
  <c r="CB624" i="4"/>
  <c r="DF624" i="4"/>
  <c r="AA624" i="4" s="1"/>
  <c r="DW623" i="4"/>
  <c r="DW622" i="4" s="1"/>
  <c r="CB623" i="4"/>
  <c r="CA622" i="4"/>
  <c r="CH623" i="4"/>
  <c r="CG622" i="4"/>
  <c r="CM622" i="4"/>
  <c r="CN623" i="4"/>
  <c r="DE622" i="4"/>
  <c r="DF623" i="4"/>
  <c r="AA623" i="4" s="1"/>
  <c r="EC622" i="4"/>
  <c r="ED623" i="4"/>
  <c r="DR623" i="4"/>
  <c r="DQ622" i="4"/>
  <c r="BV623" i="4"/>
  <c r="BU622" i="4"/>
  <c r="DK622" i="4"/>
  <c r="DL623" i="4"/>
  <c r="BP626" i="4" l="1"/>
  <c r="BO625" i="4"/>
  <c r="BC625" i="4" s="1"/>
  <c r="CT623" i="4"/>
  <c r="DX623" i="4"/>
  <c r="CZ623" i="4"/>
  <c r="CZ622" i="4"/>
  <c r="CY621" i="4"/>
  <c r="DF622" i="4"/>
  <c r="AA622" i="4" s="1"/>
  <c r="DE621" i="4"/>
  <c r="CM621" i="4"/>
  <c r="CN622" i="4"/>
  <c r="CH622" i="4"/>
  <c r="CG621" i="4"/>
  <c r="DX622" i="4"/>
  <c r="DW621" i="4"/>
  <c r="CS621" i="4"/>
  <c r="CT622" i="4"/>
  <c r="BU621" i="4"/>
  <c r="BV622" i="4"/>
  <c r="DQ621" i="4"/>
  <c r="DR622" i="4"/>
  <c r="CA621" i="4"/>
  <c r="CB622" i="4"/>
  <c r="DL622" i="4"/>
  <c r="DK621" i="4"/>
  <c r="ED622" i="4"/>
  <c r="EC621" i="4"/>
  <c r="BO624" i="4" l="1"/>
  <c r="BC624" i="4" s="1"/>
  <c r="BP625" i="4"/>
  <c r="EC620" i="4"/>
  <c r="ED621" i="4"/>
  <c r="DF621" i="4"/>
  <c r="AA621" i="4" s="1"/>
  <c r="DE620" i="4"/>
  <c r="CH621" i="4"/>
  <c r="CG620" i="4"/>
  <c r="DR621" i="4"/>
  <c r="DQ620" i="4"/>
  <c r="DX621" i="4"/>
  <c r="DW620" i="4"/>
  <c r="DK620" i="4"/>
  <c r="DL621" i="4"/>
  <c r="CM620" i="4"/>
  <c r="CN621" i="4"/>
  <c r="CY620" i="4"/>
  <c r="CZ621" i="4"/>
  <c r="CS620" i="4"/>
  <c r="CT621" i="4"/>
  <c r="CA620" i="4"/>
  <c r="CB621" i="4"/>
  <c r="BU620" i="4"/>
  <c r="BV621" i="4"/>
  <c r="BO623" i="4" l="1"/>
  <c r="BC623" i="4" s="1"/>
  <c r="BP624" i="4"/>
  <c r="DW619" i="4"/>
  <c r="DX620" i="4"/>
  <c r="BV620" i="4"/>
  <c r="BU619" i="4"/>
  <c r="CS619" i="4"/>
  <c r="CT620" i="4"/>
  <c r="CZ620" i="4"/>
  <c r="CY619" i="4"/>
  <c r="CH620" i="4"/>
  <c r="CG619" i="4"/>
  <c r="CM619" i="4"/>
  <c r="CN620" i="4"/>
  <c r="DQ619" i="4"/>
  <c r="DR620" i="4"/>
  <c r="CA619" i="4"/>
  <c r="CB620" i="4"/>
  <c r="DF620" i="4"/>
  <c r="AA620" i="4" s="1"/>
  <c r="DE619" i="4"/>
  <c r="DL620" i="4"/>
  <c r="DK619" i="4"/>
  <c r="ED620" i="4"/>
  <c r="EC619" i="4"/>
  <c r="BO622" i="4" l="1"/>
  <c r="BC622" i="4" s="1"/>
  <c r="BP623" i="4"/>
  <c r="CN619" i="4"/>
  <c r="CM618" i="4"/>
  <c r="DL619" i="4"/>
  <c r="DK618" i="4"/>
  <c r="BU618" i="4"/>
  <c r="BV619" i="4"/>
  <c r="CA618" i="4"/>
  <c r="CB619" i="4"/>
  <c r="DF619" i="4"/>
  <c r="AA619" i="4" s="1"/>
  <c r="DE618" i="4"/>
  <c r="EC618" i="4"/>
  <c r="ED619" i="4"/>
  <c r="CH619" i="4"/>
  <c r="CG618" i="4"/>
  <c r="CY618" i="4"/>
  <c r="CZ619" i="4"/>
  <c r="CS618" i="4"/>
  <c r="CT619" i="4"/>
  <c r="DQ618" i="4"/>
  <c r="DR619" i="4"/>
  <c r="DW618" i="4"/>
  <c r="DX619" i="4"/>
  <c r="BO621" i="4" l="1"/>
  <c r="BC621" i="4" s="1"/>
  <c r="BP622" i="4"/>
  <c r="DW617" i="4"/>
  <c r="DX618" i="4"/>
  <c r="CS617" i="4"/>
  <c r="CT618" i="4"/>
  <c r="DR618" i="4"/>
  <c r="DQ617" i="4"/>
  <c r="CB618" i="4"/>
  <c r="CA617" i="4"/>
  <c r="CY617" i="4"/>
  <c r="CZ618" i="4"/>
  <c r="CM617" i="4"/>
  <c r="CN618" i="4"/>
  <c r="DF618" i="4"/>
  <c r="AA618" i="4" s="1"/>
  <c r="DE617" i="4"/>
  <c r="BV618" i="4"/>
  <c r="BU617" i="4"/>
  <c r="CH618" i="4"/>
  <c r="CG617" i="4"/>
  <c r="DK617" i="4"/>
  <c r="DL618" i="4"/>
  <c r="ED618" i="4"/>
  <c r="EC617" i="4"/>
  <c r="BP621" i="4" l="1"/>
  <c r="BO620" i="4"/>
  <c r="BC620" i="4" s="1"/>
  <c r="CM616" i="4"/>
  <c r="CN617" i="4"/>
  <c r="CB617" i="4"/>
  <c r="CA616" i="4"/>
  <c r="DX617" i="4"/>
  <c r="DW616" i="4"/>
  <c r="EC616" i="4"/>
  <c r="ED617" i="4"/>
  <c r="CZ617" i="4"/>
  <c r="CY616" i="4"/>
  <c r="DK616" i="4"/>
  <c r="DL617" i="4"/>
  <c r="CG616" i="4"/>
  <c r="CH617" i="4"/>
  <c r="BV617" i="4"/>
  <c r="BU616" i="4"/>
  <c r="DR617" i="4"/>
  <c r="DQ616" i="4"/>
  <c r="DF617" i="4"/>
  <c r="AA617" i="4" s="1"/>
  <c r="DE616" i="4"/>
  <c r="CT617" i="4"/>
  <c r="CS616" i="4"/>
  <c r="BP620" i="4" l="1"/>
  <c r="BO619" i="4"/>
  <c r="BC619" i="4" s="1"/>
  <c r="DK615" i="4"/>
  <c r="DL616" i="4"/>
  <c r="ED616" i="4"/>
  <c r="EC615" i="4"/>
  <c r="CB616" i="4"/>
  <c r="CA615" i="4"/>
  <c r="DW615" i="4"/>
  <c r="DX616" i="4"/>
  <c r="CG615" i="4"/>
  <c r="CH616" i="4"/>
  <c r="CT616" i="4"/>
  <c r="CS615" i="4"/>
  <c r="CZ616" i="4"/>
  <c r="CY615" i="4"/>
  <c r="DQ615" i="4"/>
  <c r="DR616" i="4"/>
  <c r="BU615" i="4"/>
  <c r="BV616" i="4"/>
  <c r="DE615" i="4"/>
  <c r="DF616" i="4"/>
  <c r="AA616" i="4" s="1"/>
  <c r="CM615" i="4"/>
  <c r="CN616" i="4"/>
  <c r="BP619" i="4" l="1"/>
  <c r="BO618" i="4"/>
  <c r="BC618" i="4" s="1"/>
  <c r="BP618" i="4"/>
  <c r="BO617" i="4"/>
  <c r="BC617" i="4" s="1"/>
  <c r="CM614" i="4"/>
  <c r="CN615" i="4"/>
  <c r="DE614" i="4"/>
  <c r="DF615" i="4"/>
  <c r="AA615" i="4" s="1"/>
  <c r="CT615" i="4"/>
  <c r="CS614" i="4"/>
  <c r="DX615" i="4"/>
  <c r="DW614" i="4"/>
  <c r="CG614" i="4"/>
  <c r="CH615" i="4"/>
  <c r="CB615" i="4"/>
  <c r="CA614" i="4"/>
  <c r="BV615" i="4"/>
  <c r="BU614" i="4"/>
  <c r="CZ615" i="4"/>
  <c r="CY614" i="4"/>
  <c r="EC614" i="4"/>
  <c r="ED615" i="4"/>
  <c r="DQ614" i="4"/>
  <c r="DR615" i="4"/>
  <c r="DK614" i="4"/>
  <c r="DL615" i="4"/>
  <c r="BP617" i="4" l="1"/>
  <c r="BO616" i="4"/>
  <c r="BC616" i="4" s="1"/>
  <c r="DL614" i="4"/>
  <c r="DK613" i="4"/>
  <c r="CH614" i="4"/>
  <c r="CG613" i="4"/>
  <c r="CY613" i="4"/>
  <c r="CZ614" i="4"/>
  <c r="DF614" i="4"/>
  <c r="AA614" i="4" s="1"/>
  <c r="DE613" i="4"/>
  <c r="EC613" i="4"/>
  <c r="ED614" i="4"/>
  <c r="CA613" i="4"/>
  <c r="CB614" i="4"/>
  <c r="DW613" i="4"/>
  <c r="DX614" i="4"/>
  <c r="DQ613" i="4"/>
  <c r="DR614" i="4"/>
  <c r="CS613" i="4"/>
  <c r="CT614" i="4"/>
  <c r="BU613" i="4"/>
  <c r="BV614" i="4"/>
  <c r="CM613" i="4"/>
  <c r="CN614" i="4"/>
  <c r="BO615" i="4" l="1"/>
  <c r="BC615" i="4" s="1"/>
  <c r="BP616" i="4"/>
  <c r="CM612" i="4"/>
  <c r="CN613" i="4"/>
  <c r="BU612" i="4"/>
  <c r="BV613" i="4"/>
  <c r="CT613" i="4"/>
  <c r="CS612" i="4"/>
  <c r="DL613" i="4"/>
  <c r="DK612" i="4"/>
  <c r="CA612" i="4"/>
  <c r="CB613" i="4"/>
  <c r="EC612" i="4"/>
  <c r="ED613" i="4"/>
  <c r="DF613" i="4"/>
  <c r="AA613" i="4" s="1"/>
  <c r="DE612" i="4"/>
  <c r="CY612" i="4"/>
  <c r="CZ613" i="4"/>
  <c r="CG612" i="4"/>
  <c r="CH613" i="4"/>
  <c r="DQ612" i="4"/>
  <c r="DR613" i="4"/>
  <c r="DX613" i="4"/>
  <c r="DW612" i="4"/>
  <c r="BP615" i="4" l="1"/>
  <c r="BO614" i="4"/>
  <c r="BC614" i="4" s="1"/>
  <c r="DW611" i="4"/>
  <c r="DX612" i="4"/>
  <c r="CA611" i="4"/>
  <c r="CB612" i="4"/>
  <c r="DR612" i="4"/>
  <c r="DQ611" i="4"/>
  <c r="DE611" i="4"/>
  <c r="DF612" i="4"/>
  <c r="AA612" i="4" s="1"/>
  <c r="CG611" i="4"/>
  <c r="CH612" i="4"/>
  <c r="BU611" i="4"/>
  <c r="BV612" i="4"/>
  <c r="DK611" i="4"/>
  <c r="DL612" i="4"/>
  <c r="CT612" i="4"/>
  <c r="CS611" i="4"/>
  <c r="CY611" i="4"/>
  <c r="CZ612" i="4"/>
  <c r="ED612" i="4"/>
  <c r="EC611" i="4"/>
  <c r="CM611" i="4"/>
  <c r="CN612" i="4"/>
  <c r="BP614" i="4" l="1"/>
  <c r="BO613" i="4"/>
  <c r="BC613" i="4" s="1"/>
  <c r="CG610" i="4"/>
  <c r="CH611" i="4"/>
  <c r="CM610" i="4"/>
  <c r="CN611" i="4"/>
  <c r="DF611" i="4"/>
  <c r="AA611" i="4" s="1"/>
  <c r="DE610" i="4"/>
  <c r="CZ611" i="4"/>
  <c r="CY610" i="4"/>
  <c r="CT611" i="4"/>
  <c r="CS610" i="4"/>
  <c r="DK610" i="4"/>
  <c r="DL611" i="4"/>
  <c r="EC610" i="4"/>
  <c r="ED611" i="4"/>
  <c r="DQ610" i="4"/>
  <c r="DR611" i="4"/>
  <c r="CA610" i="4"/>
  <c r="CB611" i="4"/>
  <c r="BU610" i="4"/>
  <c r="BV611" i="4"/>
  <c r="DW610" i="4"/>
  <c r="DX611" i="4"/>
  <c r="BO612" i="4" l="1"/>
  <c r="BC612" i="4" s="1"/>
  <c r="BP613" i="4"/>
  <c r="CT610" i="4"/>
  <c r="CS609" i="4"/>
  <c r="DL610" i="4"/>
  <c r="DK609" i="4"/>
  <c r="DR610" i="4"/>
  <c r="DQ609" i="4"/>
  <c r="BV610" i="4"/>
  <c r="BU609" i="4"/>
  <c r="CB610" i="4"/>
  <c r="CA609" i="4"/>
  <c r="DF610" i="4"/>
  <c r="AA610" i="4" s="1"/>
  <c r="DE609" i="4"/>
  <c r="CY609" i="4"/>
  <c r="CZ610" i="4"/>
  <c r="CM609" i="4"/>
  <c r="CN610" i="4"/>
  <c r="DW609" i="4"/>
  <c r="DX610" i="4"/>
  <c r="EC609" i="4"/>
  <c r="ED610" i="4"/>
  <c r="CH610" i="4"/>
  <c r="CG609" i="4"/>
  <c r="BP612" i="4" l="1"/>
  <c r="BO611" i="4"/>
  <c r="BC611" i="4" s="1"/>
  <c r="CG608" i="4"/>
  <c r="CH609" i="4"/>
  <c r="CB609" i="4"/>
  <c r="CA608" i="4"/>
  <c r="DL609" i="4"/>
  <c r="DK608" i="4"/>
  <c r="CM608" i="4"/>
  <c r="CN609" i="4"/>
  <c r="DE608" i="4"/>
  <c r="DF609" i="4"/>
  <c r="AA609" i="4" s="1"/>
  <c r="CS608" i="4"/>
  <c r="CT609" i="4"/>
  <c r="ED609" i="4"/>
  <c r="EC608" i="4"/>
  <c r="BU608" i="4"/>
  <c r="BV609" i="4"/>
  <c r="DX609" i="4"/>
  <c r="DW608" i="4"/>
  <c r="DR609" i="4"/>
  <c r="DQ608" i="4"/>
  <c r="CZ609" i="4"/>
  <c r="CY608" i="4"/>
  <c r="BO610" i="4" l="1"/>
  <c r="BC610" i="4" s="1"/>
  <c r="BP611" i="4"/>
  <c r="DQ607" i="4"/>
  <c r="DR608" i="4"/>
  <c r="CN608" i="4"/>
  <c r="CM607" i="4"/>
  <c r="DL608" i="4"/>
  <c r="DK607" i="4"/>
  <c r="DW607" i="4"/>
  <c r="DX608" i="4"/>
  <c r="BV608" i="4"/>
  <c r="BU607" i="4"/>
  <c r="CZ608" i="4"/>
  <c r="CY607" i="4"/>
  <c r="DF608" i="4"/>
  <c r="AA608" i="4" s="1"/>
  <c r="DE607" i="4"/>
  <c r="EC607" i="4"/>
  <c r="ED608" i="4"/>
  <c r="CA607" i="4"/>
  <c r="CB608" i="4"/>
  <c r="CS607" i="4"/>
  <c r="CT608" i="4"/>
  <c r="CG607" i="4"/>
  <c r="CH608" i="4"/>
  <c r="BO609" i="4" l="1"/>
  <c r="BC609" i="4" s="1"/>
  <c r="BP610" i="4"/>
  <c r="BV607" i="4"/>
  <c r="BU606" i="4"/>
  <c r="CG606" i="4"/>
  <c r="CH607" i="4"/>
  <c r="CS606" i="4"/>
  <c r="CT607" i="4"/>
  <c r="DL607" i="4"/>
  <c r="DK606" i="4"/>
  <c r="CM606" i="4"/>
  <c r="CN607" i="4"/>
  <c r="DF607" i="4"/>
  <c r="AA607" i="4" s="1"/>
  <c r="DE606" i="4"/>
  <c r="CA606" i="4"/>
  <c r="CB607" i="4"/>
  <c r="DQ606" i="4"/>
  <c r="DR607" i="4"/>
  <c r="DW606" i="4"/>
  <c r="DX607" i="4"/>
  <c r="ED607" i="4"/>
  <c r="EC606" i="4"/>
  <c r="CZ607" i="4"/>
  <c r="CY606" i="4"/>
  <c r="BO608" i="4" l="1"/>
  <c r="BC608" i="4" s="1"/>
  <c r="BP609" i="4"/>
  <c r="DF606" i="4"/>
  <c r="AA606" i="4" s="1"/>
  <c r="DE605" i="4"/>
  <c r="EC605" i="4"/>
  <c r="ED606" i="4"/>
  <c r="CY605" i="4"/>
  <c r="CZ606" i="4"/>
  <c r="DK605" i="4"/>
  <c r="DL606" i="4"/>
  <c r="DX606" i="4"/>
  <c r="DW605" i="4"/>
  <c r="CG605" i="4"/>
  <c r="CH606" i="4"/>
  <c r="CT606" i="4"/>
  <c r="CS605" i="4"/>
  <c r="BU605" i="4"/>
  <c r="BV606" i="4"/>
  <c r="CN606" i="4"/>
  <c r="CM605" i="4"/>
  <c r="DQ605" i="4"/>
  <c r="DR606" i="4"/>
  <c r="CA605" i="4"/>
  <c r="CB606" i="4"/>
  <c r="BP608" i="4" l="1"/>
  <c r="BO607" i="4"/>
  <c r="BC607" i="4" s="1"/>
  <c r="DW604" i="4"/>
  <c r="DX605" i="4"/>
  <c r="CY604" i="4"/>
  <c r="CZ605" i="4"/>
  <c r="DQ604" i="4"/>
  <c r="DR605" i="4"/>
  <c r="CN605" i="4"/>
  <c r="CM604" i="4"/>
  <c r="CS604" i="4"/>
  <c r="CT605" i="4"/>
  <c r="DF605" i="4"/>
  <c r="AA605" i="4" s="1"/>
  <c r="DE604" i="4"/>
  <c r="BV605" i="4"/>
  <c r="BU604" i="4"/>
  <c r="DK604" i="4"/>
  <c r="DL605" i="4"/>
  <c r="CB605" i="4"/>
  <c r="CA604" i="4"/>
  <c r="ED605" i="4"/>
  <c r="EC604" i="4"/>
  <c r="CH605" i="4"/>
  <c r="CG604" i="4"/>
  <c r="BP607" i="4" l="1"/>
  <c r="BO606" i="4"/>
  <c r="BC606" i="4" s="1"/>
  <c r="CT604" i="4"/>
  <c r="CS603" i="4"/>
  <c r="DE603" i="4"/>
  <c r="DF604" i="4"/>
  <c r="AA604" i="4" s="1"/>
  <c r="CN604" i="4"/>
  <c r="CM603" i="4"/>
  <c r="CY603" i="4"/>
  <c r="CZ604" i="4"/>
  <c r="CH604" i="4"/>
  <c r="CG603" i="4"/>
  <c r="EC603" i="4"/>
  <c r="ED604" i="4"/>
  <c r="BV604" i="4"/>
  <c r="BU603" i="4"/>
  <c r="CB604" i="4"/>
  <c r="CA603" i="4"/>
  <c r="DQ603" i="4"/>
  <c r="DR604" i="4"/>
  <c r="DL604" i="4"/>
  <c r="DK603" i="4"/>
  <c r="DX604" i="4"/>
  <c r="DW603" i="4"/>
  <c r="BO605" i="4" l="1"/>
  <c r="BC605" i="4" s="1"/>
  <c r="BP606" i="4"/>
  <c r="CH603" i="4"/>
  <c r="CG602" i="4"/>
  <c r="DL603" i="4"/>
  <c r="DK602" i="4"/>
  <c r="CM602" i="4"/>
  <c r="CN603" i="4"/>
  <c r="DR603" i="4"/>
  <c r="DQ602" i="4"/>
  <c r="CT603" i="4"/>
  <c r="CS602" i="4"/>
  <c r="DW602" i="4"/>
  <c r="DX603" i="4"/>
  <c r="CY602" i="4"/>
  <c r="CZ603" i="4"/>
  <c r="CA602" i="4"/>
  <c r="CB603" i="4"/>
  <c r="BV603" i="4"/>
  <c r="BU602" i="4"/>
  <c r="DF603" i="4"/>
  <c r="AA603" i="4" s="1"/>
  <c r="DE602" i="4"/>
  <c r="EC602" i="4"/>
  <c r="ED603" i="4"/>
  <c r="BP605" i="4" l="1"/>
  <c r="BO604" i="4"/>
  <c r="BC604" i="4" s="1"/>
  <c r="CS601" i="4"/>
  <c r="CT602" i="4"/>
  <c r="DF602" i="4"/>
  <c r="AA602" i="4" s="1"/>
  <c r="DE601" i="4"/>
  <c r="DQ601" i="4"/>
  <c r="DR602" i="4"/>
  <c r="BU601" i="4"/>
  <c r="BV602" i="4"/>
  <c r="CB602" i="4"/>
  <c r="CA601" i="4"/>
  <c r="DL602" i="4"/>
  <c r="DK601" i="4"/>
  <c r="CH602" i="4"/>
  <c r="CG601" i="4"/>
  <c r="ED602" i="4"/>
  <c r="EC601" i="4"/>
  <c r="CN602" i="4"/>
  <c r="CM601" i="4"/>
  <c r="CY601" i="4"/>
  <c r="CZ602" i="4"/>
  <c r="DX602" i="4"/>
  <c r="DW601" i="4"/>
  <c r="BP604" i="4" l="1"/>
  <c r="BO603" i="4"/>
  <c r="BC603" i="4" s="1"/>
  <c r="DW600" i="4"/>
  <c r="DX601" i="4"/>
  <c r="DF601" i="4"/>
  <c r="AA601" i="4" s="1"/>
  <c r="DE600" i="4"/>
  <c r="CH601" i="4"/>
  <c r="CG600" i="4"/>
  <c r="DL601" i="4"/>
  <c r="DK600" i="4"/>
  <c r="CB601" i="4"/>
  <c r="CA600" i="4"/>
  <c r="CZ601" i="4"/>
  <c r="CY600" i="4"/>
  <c r="CN601" i="4"/>
  <c r="CM600" i="4"/>
  <c r="BV601" i="4"/>
  <c r="BU600" i="4"/>
  <c r="DR601" i="4"/>
  <c r="DQ600" i="4"/>
  <c r="ED601" i="4"/>
  <c r="EC600" i="4"/>
  <c r="CS600" i="4"/>
  <c r="CT601" i="4"/>
  <c r="BP603" i="4" l="1"/>
  <c r="BO602" i="4"/>
  <c r="BC602" i="4" s="1"/>
  <c r="CZ600" i="4"/>
  <c r="CY599" i="4"/>
  <c r="CT600" i="4"/>
  <c r="CS599" i="4"/>
  <c r="DF600" i="4"/>
  <c r="AA600" i="4" s="1"/>
  <c r="DE599" i="4"/>
  <c r="EC599" i="4"/>
  <c r="ED600" i="4"/>
  <c r="BU599" i="4"/>
  <c r="BV600" i="4"/>
  <c r="CM599" i="4"/>
  <c r="CN600" i="4"/>
  <c r="CA599" i="4"/>
  <c r="CB600" i="4"/>
  <c r="DQ599" i="4"/>
  <c r="DR600" i="4"/>
  <c r="DK599" i="4"/>
  <c r="DL600" i="4"/>
  <c r="CG599" i="4"/>
  <c r="CH600" i="4"/>
  <c r="DX600" i="4"/>
  <c r="DW599" i="4"/>
  <c r="BP602" i="4" l="1"/>
  <c r="BO601" i="4"/>
  <c r="BC601" i="4" s="1"/>
  <c r="DK598" i="4"/>
  <c r="DL599" i="4"/>
  <c r="CT599" i="4"/>
  <c r="CS598" i="4"/>
  <c r="CH599" i="4"/>
  <c r="CG598" i="4"/>
  <c r="CA598" i="4"/>
  <c r="CB599" i="4"/>
  <c r="DF599" i="4"/>
  <c r="AA599" i="4" s="1"/>
  <c r="DE598" i="4"/>
  <c r="CY598" i="4"/>
  <c r="CZ599" i="4"/>
  <c r="DX599" i="4"/>
  <c r="DW598" i="4"/>
  <c r="BV599" i="4"/>
  <c r="BU598" i="4"/>
  <c r="EC598" i="4"/>
  <c r="ED599" i="4"/>
  <c r="DR599" i="4"/>
  <c r="DQ598" i="4"/>
  <c r="CM598" i="4"/>
  <c r="CN599" i="4"/>
  <c r="BO600" i="4" l="1"/>
  <c r="BC600" i="4" s="1"/>
  <c r="BP601" i="4"/>
  <c r="CN598" i="4"/>
  <c r="CM597" i="4"/>
  <c r="DQ597" i="4"/>
  <c r="DR598" i="4"/>
  <c r="EC597" i="4"/>
  <c r="ED598" i="4"/>
  <c r="BU597" i="4"/>
  <c r="BV598" i="4"/>
  <c r="CS597" i="4"/>
  <c r="CT598" i="4"/>
  <c r="CZ598" i="4"/>
  <c r="CY597" i="4"/>
  <c r="CG597" i="4"/>
  <c r="CH598" i="4"/>
  <c r="DE597" i="4"/>
  <c r="DF598" i="4"/>
  <c r="AA598" i="4" s="1"/>
  <c r="CB598" i="4"/>
  <c r="CA597" i="4"/>
  <c r="DX598" i="4"/>
  <c r="DW597" i="4"/>
  <c r="DL598" i="4"/>
  <c r="DK597" i="4"/>
  <c r="BP600" i="4" l="1"/>
  <c r="BO599" i="4"/>
  <c r="BC599" i="4" s="1"/>
  <c r="DK596" i="4"/>
  <c r="DL597" i="4"/>
  <c r="DW596" i="4"/>
  <c r="DX597" i="4"/>
  <c r="CA596" i="4"/>
  <c r="CB597" i="4"/>
  <c r="DQ596" i="4"/>
  <c r="DR597" i="4"/>
  <c r="CS596" i="4"/>
  <c r="CT597" i="4"/>
  <c r="ED597" i="4"/>
  <c r="EC596" i="4"/>
  <c r="DF597" i="4"/>
  <c r="AA597" i="4" s="1"/>
  <c r="DE596" i="4"/>
  <c r="CM596" i="4"/>
  <c r="CN597" i="4"/>
  <c r="CZ597" i="4"/>
  <c r="CY596" i="4"/>
  <c r="BV597" i="4"/>
  <c r="BU596" i="4"/>
  <c r="CG596" i="4"/>
  <c r="CH597" i="4"/>
  <c r="BP599" i="4" l="1"/>
  <c r="BO598" i="4"/>
  <c r="BC598" i="4" s="1"/>
  <c r="CS595" i="4"/>
  <c r="CT596" i="4"/>
  <c r="EC595" i="4"/>
  <c r="ED596" i="4"/>
  <c r="CH596" i="4"/>
  <c r="CG595" i="4"/>
  <c r="DQ595" i="4"/>
  <c r="DR596" i="4"/>
  <c r="CZ596" i="4"/>
  <c r="CY595" i="4"/>
  <c r="CB596" i="4"/>
  <c r="CA595" i="4"/>
  <c r="BU595" i="4"/>
  <c r="BV596" i="4"/>
  <c r="DF596" i="4"/>
  <c r="AA596" i="4" s="1"/>
  <c r="DE595" i="4"/>
  <c r="CN596" i="4"/>
  <c r="CM595" i="4"/>
  <c r="DX596" i="4"/>
  <c r="DW595" i="4"/>
  <c r="DL596" i="4"/>
  <c r="DK595" i="4"/>
  <c r="BP598" i="4" l="1"/>
  <c r="BO597" i="4"/>
  <c r="BC597" i="4" s="1"/>
  <c r="DL595" i="4"/>
  <c r="DK594" i="4"/>
  <c r="CA594" i="4"/>
  <c r="CB595" i="4"/>
  <c r="CZ595" i="4"/>
  <c r="CY594" i="4"/>
  <c r="CM594" i="4"/>
  <c r="CN595" i="4"/>
  <c r="DX595" i="4"/>
  <c r="DW594" i="4"/>
  <c r="DQ594" i="4"/>
  <c r="DR595" i="4"/>
  <c r="CH595" i="4"/>
  <c r="CG594" i="4"/>
  <c r="DE594" i="4"/>
  <c r="DF595" i="4"/>
  <c r="AA595" i="4" s="1"/>
  <c r="EC594" i="4"/>
  <c r="ED595" i="4"/>
  <c r="BU594" i="4"/>
  <c r="BV595" i="4"/>
  <c r="CS594" i="4"/>
  <c r="CT595" i="4"/>
  <c r="BO596" i="4" l="1"/>
  <c r="BC596" i="4" s="1"/>
  <c r="BP597" i="4"/>
  <c r="BU593" i="4"/>
  <c r="BV594" i="4"/>
  <c r="CS593" i="4"/>
  <c r="CT594" i="4"/>
  <c r="CM593" i="4"/>
  <c r="CN594" i="4"/>
  <c r="DQ593" i="4"/>
  <c r="DR594" i="4"/>
  <c r="CA593" i="4"/>
  <c r="CB594" i="4"/>
  <c r="DW593" i="4"/>
  <c r="DX594" i="4"/>
  <c r="ED594" i="4"/>
  <c r="EC593" i="4"/>
  <c r="CZ594" i="4"/>
  <c r="CY593" i="4"/>
  <c r="CG593" i="4"/>
  <c r="CH594" i="4"/>
  <c r="DK593" i="4"/>
  <c r="DL594" i="4"/>
  <c r="DE593" i="4"/>
  <c r="DF594" i="4"/>
  <c r="AA594" i="4" s="1"/>
  <c r="BO595" i="4" l="1"/>
  <c r="BC595" i="4" s="1"/>
  <c r="BP596" i="4"/>
  <c r="DE592" i="4"/>
  <c r="DF593" i="4"/>
  <c r="AA593" i="4" s="1"/>
  <c r="CA592" i="4"/>
  <c r="CB593" i="4"/>
  <c r="DR593" i="4"/>
  <c r="DQ592" i="4"/>
  <c r="CZ593" i="4"/>
  <c r="CY592" i="4"/>
  <c r="DX593" i="4"/>
  <c r="DW592" i="4"/>
  <c r="CS592" i="4"/>
  <c r="CT593" i="4"/>
  <c r="DK592" i="4"/>
  <c r="DL593" i="4"/>
  <c r="CN593" i="4"/>
  <c r="CM592" i="4"/>
  <c r="EC592" i="4"/>
  <c r="ED593" i="4"/>
  <c r="CG592" i="4"/>
  <c r="CH593" i="4"/>
  <c r="BU592" i="4"/>
  <c r="BV593" i="4"/>
  <c r="BP595" i="4" l="1"/>
  <c r="BO594" i="4"/>
  <c r="BC594" i="4" s="1"/>
  <c r="DW591" i="4"/>
  <c r="DX592" i="4"/>
  <c r="CZ592" i="4"/>
  <c r="CY591" i="4"/>
  <c r="DQ591" i="4"/>
  <c r="DR592" i="4"/>
  <c r="CB592" i="4"/>
  <c r="CA591" i="4"/>
  <c r="CS591" i="4"/>
  <c r="CT592" i="4"/>
  <c r="CM591" i="4"/>
  <c r="CN592" i="4"/>
  <c r="BU591" i="4"/>
  <c r="BV592" i="4"/>
  <c r="CG591" i="4"/>
  <c r="CH592" i="4"/>
  <c r="EC591" i="4"/>
  <c r="ED592" i="4"/>
  <c r="DL592" i="4"/>
  <c r="DK591" i="4"/>
  <c r="DF592" i="4"/>
  <c r="AA592" i="4" s="1"/>
  <c r="DE591" i="4"/>
  <c r="BO593" i="4" l="1"/>
  <c r="BC593" i="4" s="1"/>
  <c r="BP594" i="4"/>
  <c r="DK590" i="4"/>
  <c r="DL591" i="4"/>
  <c r="DR591" i="4"/>
  <c r="DQ590" i="4"/>
  <c r="DF591" i="4"/>
  <c r="AA591" i="4" s="1"/>
  <c r="DE590" i="4"/>
  <c r="CA590" i="4"/>
  <c r="CB591" i="4"/>
  <c r="CZ591" i="4"/>
  <c r="CY590" i="4"/>
  <c r="CS590" i="4"/>
  <c r="CT591" i="4"/>
  <c r="CH591" i="4"/>
  <c r="CG590" i="4"/>
  <c r="ED591" i="4"/>
  <c r="EC590" i="4"/>
  <c r="CN591" i="4"/>
  <c r="CM590" i="4"/>
  <c r="BV591" i="4"/>
  <c r="BU590" i="4"/>
  <c r="DW590" i="4"/>
  <c r="DX591" i="4"/>
  <c r="BP593" i="4" l="1"/>
  <c r="BO592" i="4"/>
  <c r="BC592" i="4" s="1"/>
  <c r="CZ590" i="4"/>
  <c r="CY589" i="4"/>
  <c r="DX590" i="4"/>
  <c r="DW589" i="4"/>
  <c r="CN590" i="4"/>
  <c r="CM589" i="4"/>
  <c r="EC589" i="4"/>
  <c r="ED590" i="4"/>
  <c r="CH590" i="4"/>
  <c r="CG589" i="4"/>
  <c r="CS589" i="4"/>
  <c r="CT590" i="4"/>
  <c r="BV590" i="4"/>
  <c r="BU589" i="4"/>
  <c r="CB590" i="4"/>
  <c r="CA589" i="4"/>
  <c r="DF590" i="4"/>
  <c r="AA590" i="4" s="1"/>
  <c r="DE589" i="4"/>
  <c r="DQ589" i="4"/>
  <c r="DR590" i="4"/>
  <c r="DL590" i="4"/>
  <c r="DK589" i="4"/>
  <c r="BP592" i="4" l="1"/>
  <c r="BO591" i="4"/>
  <c r="BC591" i="4" s="1"/>
  <c r="CS588" i="4"/>
  <c r="CT589" i="4"/>
  <c r="CH589" i="4"/>
  <c r="CG588" i="4"/>
  <c r="DK588" i="4"/>
  <c r="DL589" i="4"/>
  <c r="DQ588" i="4"/>
  <c r="DR589" i="4"/>
  <c r="BV589" i="4"/>
  <c r="BU588" i="4"/>
  <c r="CZ589" i="4"/>
  <c r="CY588" i="4"/>
  <c r="ED589" i="4"/>
  <c r="EC588" i="4"/>
  <c r="DE588" i="4"/>
  <c r="DF589" i="4"/>
  <c r="AA589" i="4" s="1"/>
  <c r="CM588" i="4"/>
  <c r="CN589" i="4"/>
  <c r="CB589" i="4"/>
  <c r="CA588" i="4"/>
  <c r="DX589" i="4"/>
  <c r="DW588" i="4"/>
  <c r="BO590" i="4" l="1"/>
  <c r="BC590" i="4" s="1"/>
  <c r="BP591" i="4"/>
  <c r="DX588" i="4"/>
  <c r="DW587" i="4"/>
  <c r="BU587" i="4"/>
  <c r="BV588" i="4"/>
  <c r="CA587" i="4"/>
  <c r="CB588" i="4"/>
  <c r="DR588" i="4"/>
  <c r="DQ587" i="4"/>
  <c r="CY587" i="4"/>
  <c r="CZ588" i="4"/>
  <c r="CM587" i="4"/>
  <c r="CN588" i="4"/>
  <c r="DE587" i="4"/>
  <c r="DF588" i="4"/>
  <c r="AA588" i="4" s="1"/>
  <c r="DL588" i="4"/>
  <c r="DK587" i="4"/>
  <c r="ED588" i="4"/>
  <c r="EC587" i="4"/>
  <c r="CH588" i="4"/>
  <c r="CG587" i="4"/>
  <c r="CS587" i="4"/>
  <c r="CT588" i="4"/>
  <c r="BP590" i="4" l="1"/>
  <c r="BO589" i="4"/>
  <c r="BC589" i="4" s="1"/>
  <c r="CT587" i="4"/>
  <c r="CS586" i="4"/>
  <c r="CH587" i="4"/>
  <c r="CG586" i="4"/>
  <c r="CY586" i="4"/>
  <c r="CZ587" i="4"/>
  <c r="DQ586" i="4"/>
  <c r="DR587" i="4"/>
  <c r="DF587" i="4"/>
  <c r="AA587" i="4" s="1"/>
  <c r="DE586" i="4"/>
  <c r="BV587" i="4"/>
  <c r="BU586" i="4"/>
  <c r="DL587" i="4"/>
  <c r="DK586" i="4"/>
  <c r="DW586" i="4"/>
  <c r="DX587" i="4"/>
  <c r="CM586" i="4"/>
  <c r="CN587" i="4"/>
  <c r="ED587" i="4"/>
  <c r="EC586" i="4"/>
  <c r="CA586" i="4"/>
  <c r="CB587" i="4"/>
  <c r="BO588" i="4" l="1"/>
  <c r="BC588" i="4" s="1"/>
  <c r="BP589" i="4"/>
  <c r="CA585" i="4"/>
  <c r="CB586" i="4"/>
  <c r="DE585" i="4"/>
  <c r="DF586" i="4"/>
  <c r="AA586" i="4" s="1"/>
  <c r="DQ585" i="4"/>
  <c r="DR586" i="4"/>
  <c r="ED586" i="4"/>
  <c r="EC585" i="4"/>
  <c r="CN586" i="4"/>
  <c r="CM585" i="4"/>
  <c r="DW585" i="4"/>
  <c r="DX586" i="4"/>
  <c r="CZ586" i="4"/>
  <c r="CY585" i="4"/>
  <c r="CG585" i="4"/>
  <c r="CH586" i="4"/>
  <c r="DL586" i="4"/>
  <c r="DK585" i="4"/>
  <c r="CS585" i="4"/>
  <c r="CT586" i="4"/>
  <c r="BU585" i="4"/>
  <c r="BV586" i="4"/>
  <c r="BO587" i="4" l="1"/>
  <c r="BC587" i="4" s="1"/>
  <c r="BP588" i="4"/>
  <c r="BV585" i="4"/>
  <c r="BU584" i="4"/>
  <c r="DW584" i="4"/>
  <c r="DX585" i="4"/>
  <c r="EC584" i="4"/>
  <c r="ED585" i="4"/>
  <c r="DE584" i="4"/>
  <c r="DF585" i="4"/>
  <c r="AA585" i="4" s="1"/>
  <c r="DK584" i="4"/>
  <c r="DL585" i="4"/>
  <c r="DQ584" i="4"/>
  <c r="DR585" i="4"/>
  <c r="CY584" i="4"/>
  <c r="CZ585" i="4"/>
  <c r="CN585" i="4"/>
  <c r="CM584" i="4"/>
  <c r="CS584" i="4"/>
  <c r="CT585" i="4"/>
  <c r="CG584" i="4"/>
  <c r="CH585" i="4"/>
  <c r="CB585" i="4"/>
  <c r="CA584" i="4"/>
  <c r="BO586" i="4" l="1"/>
  <c r="BC586" i="4" s="1"/>
  <c r="BP587" i="4"/>
  <c r="DK583" i="4"/>
  <c r="DL584" i="4"/>
  <c r="DE583" i="4"/>
  <c r="DF584" i="4"/>
  <c r="AA584" i="4" s="1"/>
  <c r="CN584" i="4"/>
  <c r="CM583" i="4"/>
  <c r="ED584" i="4"/>
  <c r="EC583" i="4"/>
  <c r="CY583" i="4"/>
  <c r="CZ584" i="4"/>
  <c r="DX584" i="4"/>
  <c r="DW583" i="4"/>
  <c r="BV584" i="4"/>
  <c r="BU583" i="4"/>
  <c r="CB584" i="4"/>
  <c r="CA583" i="4"/>
  <c r="CG583" i="4"/>
  <c r="CH584" i="4"/>
  <c r="CT584" i="4"/>
  <c r="CS583" i="4"/>
  <c r="DQ583" i="4"/>
  <c r="DR584" i="4"/>
  <c r="BO585" i="4" l="1"/>
  <c r="BC585" i="4" s="1"/>
  <c r="BP586" i="4"/>
  <c r="DX583" i="4"/>
  <c r="DW582" i="4"/>
  <c r="CT583" i="4"/>
  <c r="CS582" i="4"/>
  <c r="CH583" i="4"/>
  <c r="CG582" i="4"/>
  <c r="CA582" i="4"/>
  <c r="CB583" i="4"/>
  <c r="BV583" i="4"/>
  <c r="BU582" i="4"/>
  <c r="DE582" i="4"/>
  <c r="DF583" i="4"/>
  <c r="AA583" i="4" s="1"/>
  <c r="DR583" i="4"/>
  <c r="DQ582" i="4"/>
  <c r="CZ583" i="4"/>
  <c r="CY582" i="4"/>
  <c r="ED583" i="4"/>
  <c r="EC582" i="4"/>
  <c r="CM582" i="4"/>
  <c r="CN583" i="4"/>
  <c r="DL583" i="4"/>
  <c r="DK582" i="4"/>
  <c r="BP585" i="4" l="1"/>
  <c r="BO584" i="4"/>
  <c r="BC584" i="4" s="1"/>
  <c r="DE581" i="4"/>
  <c r="DF582" i="4"/>
  <c r="AA582" i="4" s="1"/>
  <c r="CN582" i="4"/>
  <c r="CM581" i="4"/>
  <c r="ED582" i="4"/>
  <c r="EC581" i="4"/>
  <c r="BV582" i="4"/>
  <c r="BU581" i="4"/>
  <c r="CY581" i="4"/>
  <c r="CZ582" i="4"/>
  <c r="CT582" i="4"/>
  <c r="CS581" i="4"/>
  <c r="DK581" i="4"/>
  <c r="DL582" i="4"/>
  <c r="CB582" i="4"/>
  <c r="CA581" i="4"/>
  <c r="CG581" i="4"/>
  <c r="CH582" i="4"/>
  <c r="DQ581" i="4"/>
  <c r="DR582" i="4"/>
  <c r="DW581" i="4"/>
  <c r="DX582" i="4"/>
  <c r="BO583" i="4" l="1"/>
  <c r="BC583" i="4" s="1"/>
  <c r="BP584" i="4"/>
  <c r="DX581" i="4"/>
  <c r="DW580" i="4"/>
  <c r="ED581" i="4"/>
  <c r="EC580" i="4"/>
  <c r="CG580" i="4"/>
  <c r="CH581" i="4"/>
  <c r="DL581" i="4"/>
  <c r="DK580" i="4"/>
  <c r="CZ581" i="4"/>
  <c r="CY580" i="4"/>
  <c r="CB581" i="4"/>
  <c r="CA580" i="4"/>
  <c r="CT581" i="4"/>
  <c r="CS580" i="4"/>
  <c r="BV581" i="4"/>
  <c r="BU580" i="4"/>
  <c r="DQ580" i="4"/>
  <c r="DR581" i="4"/>
  <c r="CN581" i="4"/>
  <c r="CM580" i="4"/>
  <c r="DF581" i="4"/>
  <c r="AA581" i="4" s="1"/>
  <c r="DE580" i="4"/>
  <c r="BP583" i="4" l="1"/>
  <c r="BO582" i="4"/>
  <c r="BC582" i="4" s="1"/>
  <c r="CA579" i="4"/>
  <c r="CB580" i="4"/>
  <c r="CM579" i="4"/>
  <c r="CN580" i="4"/>
  <c r="CG579" i="4"/>
  <c r="CH580" i="4"/>
  <c r="DF580" i="4"/>
  <c r="AA580" i="4" s="1"/>
  <c r="DE579" i="4"/>
  <c r="DL580" i="4"/>
  <c r="DK579" i="4"/>
  <c r="DQ579" i="4"/>
  <c r="DR580" i="4"/>
  <c r="BU579" i="4"/>
  <c r="BV580" i="4"/>
  <c r="CT580" i="4"/>
  <c r="CS579" i="4"/>
  <c r="EC579" i="4"/>
  <c r="ED580" i="4"/>
  <c r="DX580" i="4"/>
  <c r="DW579" i="4"/>
  <c r="CZ580" i="4"/>
  <c r="CY579" i="4"/>
  <c r="BP582" i="4" l="1"/>
  <c r="BO581" i="4"/>
  <c r="BC581" i="4" s="1"/>
  <c r="DR579" i="4"/>
  <c r="DQ578" i="4"/>
  <c r="CZ579" i="4"/>
  <c r="CY578" i="4"/>
  <c r="DX579" i="4"/>
  <c r="DW578" i="4"/>
  <c r="CG578" i="4"/>
  <c r="CH579" i="4"/>
  <c r="CN579" i="4"/>
  <c r="CM578" i="4"/>
  <c r="DF579" i="4"/>
  <c r="AA579" i="4" s="1"/>
  <c r="DE578" i="4"/>
  <c r="ED579" i="4"/>
  <c r="EC578" i="4"/>
  <c r="CS578" i="4"/>
  <c r="CT579" i="4"/>
  <c r="DL579" i="4"/>
  <c r="DK578" i="4"/>
  <c r="BV579" i="4"/>
  <c r="BU578" i="4"/>
  <c r="CA578" i="4"/>
  <c r="CB579" i="4"/>
  <c r="BP581" i="4" l="1"/>
  <c r="BO580" i="4"/>
  <c r="BC580" i="4" s="1"/>
  <c r="DL578" i="4"/>
  <c r="DK577" i="4"/>
  <c r="CS577" i="4"/>
  <c r="CT578" i="4"/>
  <c r="CG577" i="4"/>
  <c r="CH578" i="4"/>
  <c r="EC577" i="4"/>
  <c r="ED578" i="4"/>
  <c r="CM577" i="4"/>
  <c r="CN578" i="4"/>
  <c r="CB578" i="4"/>
  <c r="CA577" i="4"/>
  <c r="BU577" i="4"/>
  <c r="BV578" i="4"/>
  <c r="DW577" i="4"/>
  <c r="DX578" i="4"/>
  <c r="CY577" i="4"/>
  <c r="CZ578" i="4"/>
  <c r="DE577" i="4"/>
  <c r="DF578" i="4"/>
  <c r="AA578" i="4" s="1"/>
  <c r="DR578" i="4"/>
  <c r="DQ577" i="4"/>
  <c r="BP580" i="4" l="1"/>
  <c r="BO579" i="4"/>
  <c r="BC579" i="4" s="1"/>
  <c r="CN577" i="4"/>
  <c r="CM576" i="4"/>
  <c r="EC576" i="4"/>
  <c r="ED577" i="4"/>
  <c r="DQ576" i="4"/>
  <c r="DR577" i="4"/>
  <c r="CY576" i="4"/>
  <c r="CZ577" i="4"/>
  <c r="DX577" i="4"/>
  <c r="DW576" i="4"/>
  <c r="CS576" i="4"/>
  <c r="CT577" i="4"/>
  <c r="DE576" i="4"/>
  <c r="DF577" i="4"/>
  <c r="AA577" i="4" s="1"/>
  <c r="CG576" i="4"/>
  <c r="CH577" i="4"/>
  <c r="BU576" i="4"/>
  <c r="BV577" i="4"/>
  <c r="CB577" i="4"/>
  <c r="CA576" i="4"/>
  <c r="DL577" i="4"/>
  <c r="DK576" i="4"/>
  <c r="BP579" i="4" l="1"/>
  <c r="BO578" i="4"/>
  <c r="BC578" i="4" s="1"/>
  <c r="DW575" i="4"/>
  <c r="DX576" i="4"/>
  <c r="CA575" i="4"/>
  <c r="CB576" i="4"/>
  <c r="DR576" i="4"/>
  <c r="DQ575" i="4"/>
  <c r="DK575" i="4"/>
  <c r="DL576" i="4"/>
  <c r="BV576" i="4"/>
  <c r="BU575" i="4"/>
  <c r="CM575" i="4"/>
  <c r="CN576" i="4"/>
  <c r="CY575" i="4"/>
  <c r="CZ576" i="4"/>
  <c r="CG575" i="4"/>
  <c r="CH576" i="4"/>
  <c r="ED576" i="4"/>
  <c r="EC575" i="4"/>
  <c r="DF576" i="4"/>
  <c r="AA576" i="4" s="1"/>
  <c r="DE575" i="4"/>
  <c r="CS575" i="4"/>
  <c r="CT576" i="4"/>
  <c r="BP578" i="4" l="1"/>
  <c r="BO577" i="4"/>
  <c r="BC577" i="4" s="1"/>
  <c r="BV575" i="4"/>
  <c r="BU574" i="4"/>
  <c r="CT575" i="4"/>
  <c r="CS574" i="4"/>
  <c r="DE574" i="4"/>
  <c r="DF575" i="4"/>
  <c r="AA575" i="4" s="1"/>
  <c r="ED575" i="4"/>
  <c r="EC574" i="4"/>
  <c r="DK574" i="4"/>
  <c r="DL575" i="4"/>
  <c r="DR575" i="4"/>
  <c r="DQ574" i="4"/>
  <c r="CG574" i="4"/>
  <c r="CH575" i="4"/>
  <c r="CY574" i="4"/>
  <c r="CZ575" i="4"/>
  <c r="CA574" i="4"/>
  <c r="CB575" i="4"/>
  <c r="CM574" i="4"/>
  <c r="CN575" i="4"/>
  <c r="DW574" i="4"/>
  <c r="DX575" i="4"/>
  <c r="BO576" i="4" l="1"/>
  <c r="BC576" i="4" s="1"/>
  <c r="BP577" i="4"/>
  <c r="DK573" i="4"/>
  <c r="DL574" i="4"/>
  <c r="CS573" i="4"/>
  <c r="CT574" i="4"/>
  <c r="DX574" i="4"/>
  <c r="DW573" i="4"/>
  <c r="EC573" i="4"/>
  <c r="ED574" i="4"/>
  <c r="CN574" i="4"/>
  <c r="CM573" i="4"/>
  <c r="DF574" i="4"/>
  <c r="AA574" i="4" s="1"/>
  <c r="DE573" i="4"/>
  <c r="CY573" i="4"/>
  <c r="CZ574" i="4"/>
  <c r="DR574" i="4"/>
  <c r="DQ573" i="4"/>
  <c r="CA573" i="4"/>
  <c r="CB574" i="4"/>
  <c r="BV574" i="4"/>
  <c r="BU573" i="4"/>
  <c r="CH574" i="4"/>
  <c r="CG573" i="4"/>
  <c r="BO575" i="4" l="1"/>
  <c r="BC575" i="4" s="1"/>
  <c r="BP576" i="4"/>
  <c r="DE572" i="4"/>
  <c r="DF573" i="4"/>
  <c r="AA573" i="4" s="1"/>
  <c r="CM572" i="4"/>
  <c r="CN573" i="4"/>
  <c r="DX573" i="4"/>
  <c r="DW572" i="4"/>
  <c r="CG572" i="4"/>
  <c r="CH573" i="4"/>
  <c r="BU572" i="4"/>
  <c r="BV573" i="4"/>
  <c r="EC572" i="4"/>
  <c r="ED573" i="4"/>
  <c r="CB573" i="4"/>
  <c r="CA572" i="4"/>
  <c r="DQ572" i="4"/>
  <c r="DR573" i="4"/>
  <c r="CT573" i="4"/>
  <c r="CS572" i="4"/>
  <c r="CY572" i="4"/>
  <c r="CZ573" i="4"/>
  <c r="DL573" i="4"/>
  <c r="DK572" i="4"/>
  <c r="BO574" i="4" l="1"/>
  <c r="BC574" i="4" s="1"/>
  <c r="BP575" i="4"/>
  <c r="ED572" i="4"/>
  <c r="EC571" i="4"/>
  <c r="BU571" i="4"/>
  <c r="BV572" i="4"/>
  <c r="CA571" i="4"/>
  <c r="CB572" i="4"/>
  <c r="DL572" i="4"/>
  <c r="DK571" i="4"/>
  <c r="CZ572" i="4"/>
  <c r="CY571" i="4"/>
  <c r="CG571" i="4"/>
  <c r="CH572" i="4"/>
  <c r="CT572" i="4"/>
  <c r="CS571" i="4"/>
  <c r="DX572" i="4"/>
  <c r="DW571" i="4"/>
  <c r="DR572" i="4"/>
  <c r="DQ571" i="4"/>
  <c r="CM571" i="4"/>
  <c r="CN572" i="4"/>
  <c r="DE571" i="4"/>
  <c r="DF572" i="4"/>
  <c r="AA572" i="4" s="1"/>
  <c r="BP574" i="4" l="1"/>
  <c r="BO573" i="4"/>
  <c r="BC573" i="4" s="1"/>
  <c r="DF571" i="4"/>
  <c r="AA571" i="4" s="1"/>
  <c r="DE570" i="4"/>
  <c r="CM570" i="4"/>
  <c r="CN571" i="4"/>
  <c r="CT571" i="4"/>
  <c r="CS570" i="4"/>
  <c r="DK570" i="4"/>
  <c r="DL571" i="4"/>
  <c r="CZ571" i="4"/>
  <c r="CY570" i="4"/>
  <c r="BV571" i="4"/>
  <c r="BU570" i="4"/>
  <c r="ED571" i="4"/>
  <c r="EC570" i="4"/>
  <c r="DR571" i="4"/>
  <c r="DQ570" i="4"/>
  <c r="CA570" i="4"/>
  <c r="CB571" i="4"/>
  <c r="DW570" i="4"/>
  <c r="DX571" i="4"/>
  <c r="CH571" i="4"/>
  <c r="CG570" i="4"/>
  <c r="BP573" i="4" l="1"/>
  <c r="BO572" i="4"/>
  <c r="BC572" i="4" s="1"/>
  <c r="CZ570" i="4"/>
  <c r="CY569" i="4"/>
  <c r="DK569" i="4"/>
  <c r="DL570" i="4"/>
  <c r="CS569" i="4"/>
  <c r="CT570" i="4"/>
  <c r="CB570" i="4"/>
  <c r="CA569" i="4"/>
  <c r="CM569" i="4"/>
  <c r="CN570" i="4"/>
  <c r="CG569" i="4"/>
  <c r="CH570" i="4"/>
  <c r="BU569" i="4"/>
  <c r="BV570" i="4"/>
  <c r="DF570" i="4"/>
  <c r="AA570" i="4" s="1"/>
  <c r="DE569" i="4"/>
  <c r="DW569" i="4"/>
  <c r="DX570" i="4"/>
  <c r="DR570" i="4"/>
  <c r="DQ569" i="4"/>
  <c r="EC569" i="4"/>
  <c r="ED570" i="4"/>
  <c r="BP572" i="4" l="1"/>
  <c r="BO571" i="4"/>
  <c r="BC571" i="4" s="1"/>
  <c r="CN569" i="4"/>
  <c r="CM568" i="4"/>
  <c r="CB569" i="4"/>
  <c r="CA568" i="4"/>
  <c r="DX569" i="4"/>
  <c r="DW568" i="4"/>
  <c r="EC568" i="4"/>
  <c r="ED569" i="4"/>
  <c r="BU568" i="4"/>
  <c r="BV569" i="4"/>
  <c r="CY568" i="4"/>
  <c r="CZ569" i="4"/>
  <c r="DR569" i="4"/>
  <c r="DQ568" i="4"/>
  <c r="DF569" i="4"/>
  <c r="AA569" i="4" s="1"/>
  <c r="DE568" i="4"/>
  <c r="CT569" i="4"/>
  <c r="CS568" i="4"/>
  <c r="DK568" i="4"/>
  <c r="DL569" i="4"/>
  <c r="CH569" i="4"/>
  <c r="CG568" i="4"/>
  <c r="BP571" i="4" l="1"/>
  <c r="BO570" i="4"/>
  <c r="BC570" i="4" s="1"/>
  <c r="BU567" i="4"/>
  <c r="BV568" i="4"/>
  <c r="DQ567" i="4"/>
  <c r="DR568" i="4"/>
  <c r="CH568" i="4"/>
  <c r="CG567" i="4"/>
  <c r="DF568" i="4"/>
  <c r="AA568" i="4" s="1"/>
  <c r="DE567" i="4"/>
  <c r="CM567" i="4"/>
  <c r="CN568" i="4"/>
  <c r="DK567" i="4"/>
  <c r="DL568" i="4"/>
  <c r="CS567" i="4"/>
  <c r="CT568" i="4"/>
  <c r="ED568" i="4"/>
  <c r="EC567" i="4"/>
  <c r="DW567" i="4"/>
  <c r="DX568" i="4"/>
  <c r="CB568" i="4"/>
  <c r="CA567" i="4"/>
  <c r="CY567" i="4"/>
  <c r="CZ568" i="4"/>
  <c r="BO569" i="4" l="1"/>
  <c r="BC569" i="4" s="1"/>
  <c r="BP570" i="4"/>
  <c r="CH567" i="4"/>
  <c r="CG566" i="4"/>
  <c r="DR567" i="4"/>
  <c r="DQ566" i="4"/>
  <c r="CY566" i="4"/>
  <c r="CZ567" i="4"/>
  <c r="CA566" i="4"/>
  <c r="CB567" i="4"/>
  <c r="DX567" i="4"/>
  <c r="DW566" i="4"/>
  <c r="EC566" i="4"/>
  <c r="ED567" i="4"/>
  <c r="CN567" i="4"/>
  <c r="CM566" i="4"/>
  <c r="DE566" i="4"/>
  <c r="DF567" i="4"/>
  <c r="AA567" i="4" s="1"/>
  <c r="CS566" i="4"/>
  <c r="CT567" i="4"/>
  <c r="DL567" i="4"/>
  <c r="DK566" i="4"/>
  <c r="BU566" i="4"/>
  <c r="BV567" i="4"/>
  <c r="BO568" i="4" l="1"/>
  <c r="BC568" i="4" s="1"/>
  <c r="BP569" i="4"/>
  <c r="DW565" i="4"/>
  <c r="DX566" i="4"/>
  <c r="BV566" i="4"/>
  <c r="BU565" i="4"/>
  <c r="CA565" i="4"/>
  <c r="CB566" i="4"/>
  <c r="DE565" i="4"/>
  <c r="DF566" i="4"/>
  <c r="AA566" i="4" s="1"/>
  <c r="DR566" i="4"/>
  <c r="DQ565" i="4"/>
  <c r="CN566" i="4"/>
  <c r="CM565" i="4"/>
  <c r="CG565" i="4"/>
  <c r="CH566" i="4"/>
  <c r="EC565" i="4"/>
  <c r="ED566" i="4"/>
  <c r="DK565" i="4"/>
  <c r="DL566" i="4"/>
  <c r="CS565" i="4"/>
  <c r="CT566" i="4"/>
  <c r="CY565" i="4"/>
  <c r="CZ566" i="4"/>
  <c r="BO567" i="4" l="1"/>
  <c r="BC567" i="4" s="1"/>
  <c r="BP568" i="4"/>
  <c r="DE564" i="4"/>
  <c r="DF565" i="4"/>
  <c r="AA565" i="4" s="1"/>
  <c r="CB565" i="4"/>
  <c r="CA564" i="4"/>
  <c r="CY564" i="4"/>
  <c r="CZ565" i="4"/>
  <c r="CM564" i="4"/>
  <c r="CN565" i="4"/>
  <c r="DR565" i="4"/>
  <c r="DQ564" i="4"/>
  <c r="CT565" i="4"/>
  <c r="CS564" i="4"/>
  <c r="DL565" i="4"/>
  <c r="DK564" i="4"/>
  <c r="ED565" i="4"/>
  <c r="EC564" i="4"/>
  <c r="BV565" i="4"/>
  <c r="BU564" i="4"/>
  <c r="CH565" i="4"/>
  <c r="CG564" i="4"/>
  <c r="DX565" i="4"/>
  <c r="DW564" i="4"/>
  <c r="BO566" i="4" l="1"/>
  <c r="BC566" i="4" s="1"/>
  <c r="BP567" i="4"/>
  <c r="DR564" i="4"/>
  <c r="DQ563" i="4"/>
  <c r="CM563" i="4"/>
  <c r="CN564" i="4"/>
  <c r="BV564" i="4"/>
  <c r="BU563" i="4"/>
  <c r="EC563" i="4"/>
  <c r="ED564" i="4"/>
  <c r="DE563" i="4"/>
  <c r="DF564" i="4"/>
  <c r="AA564" i="4" s="1"/>
  <c r="DK563" i="4"/>
  <c r="DL564" i="4"/>
  <c r="CS563" i="4"/>
  <c r="CT564" i="4"/>
  <c r="DX564" i="4"/>
  <c r="DW563" i="4"/>
  <c r="CH564" i="4"/>
  <c r="CG563" i="4"/>
  <c r="CY563" i="4"/>
  <c r="CZ564" i="4"/>
  <c r="CB564" i="4"/>
  <c r="CA563" i="4"/>
  <c r="BO565" i="4" l="1"/>
  <c r="BC565" i="4" s="1"/>
  <c r="BP566" i="4"/>
  <c r="CB563" i="4"/>
  <c r="CA562" i="4"/>
  <c r="DK562" i="4"/>
  <c r="DL563" i="4"/>
  <c r="CH563" i="4"/>
  <c r="CG562" i="4"/>
  <c r="ED563" i="4"/>
  <c r="EC562" i="4"/>
  <c r="CY562" i="4"/>
  <c r="CZ563" i="4"/>
  <c r="DR563" i="4"/>
  <c r="DQ562" i="4"/>
  <c r="DE562" i="4"/>
  <c r="DF563" i="4"/>
  <c r="AA563" i="4" s="1"/>
  <c r="DX563" i="4"/>
  <c r="DW562" i="4"/>
  <c r="BU562" i="4"/>
  <c r="BV563" i="4"/>
  <c r="CN563" i="4"/>
  <c r="CM562" i="4"/>
  <c r="CT563" i="4"/>
  <c r="CS562" i="4"/>
  <c r="BP565" i="4" l="1"/>
  <c r="BO564" i="4"/>
  <c r="BC564" i="4" s="1"/>
  <c r="CN562" i="4"/>
  <c r="CM561" i="4"/>
  <c r="CG561" i="4"/>
  <c r="CH562" i="4"/>
  <c r="DK561" i="4"/>
  <c r="DL562" i="4"/>
  <c r="DR562" i="4"/>
  <c r="DQ561" i="4"/>
  <c r="ED562" i="4"/>
  <c r="EC561" i="4"/>
  <c r="BU561" i="4"/>
  <c r="BV562" i="4"/>
  <c r="DW561" i="4"/>
  <c r="DX562" i="4"/>
  <c r="CB562" i="4"/>
  <c r="CA561" i="4"/>
  <c r="CT562" i="4"/>
  <c r="CS561" i="4"/>
  <c r="CZ562" i="4"/>
  <c r="CY561" i="4"/>
  <c r="DE561" i="4"/>
  <c r="DF562" i="4"/>
  <c r="AA562" i="4" s="1"/>
  <c r="BP564" i="4" l="1"/>
  <c r="BO563" i="4"/>
  <c r="BC563" i="4" s="1"/>
  <c r="CY560" i="4"/>
  <c r="CZ561" i="4"/>
  <c r="CG560" i="4"/>
  <c r="CH561" i="4"/>
  <c r="BV561" i="4"/>
  <c r="BU560" i="4"/>
  <c r="CA560" i="4"/>
  <c r="CB561" i="4"/>
  <c r="CM560" i="4"/>
  <c r="CN561" i="4"/>
  <c r="DF561" i="4"/>
  <c r="AA561" i="4" s="1"/>
  <c r="DE560" i="4"/>
  <c r="ED561" i="4"/>
  <c r="EC560" i="4"/>
  <c r="DR561" i="4"/>
  <c r="DQ560" i="4"/>
  <c r="CS560" i="4"/>
  <c r="CT561" i="4"/>
  <c r="DK560" i="4"/>
  <c r="DL561" i="4"/>
  <c r="DW560" i="4"/>
  <c r="DX561" i="4"/>
  <c r="BO562" i="4" l="1"/>
  <c r="BC562" i="4" s="1"/>
  <c r="BP563" i="4"/>
  <c r="CN560" i="4"/>
  <c r="CM559" i="4"/>
  <c r="DK559" i="4"/>
  <c r="DL560" i="4"/>
  <c r="DW559" i="4"/>
  <c r="DX560" i="4"/>
  <c r="CT560" i="4"/>
  <c r="CS559" i="4"/>
  <c r="DR560" i="4"/>
  <c r="DQ559" i="4"/>
  <c r="DE559" i="4"/>
  <c r="DF560" i="4"/>
  <c r="AA560" i="4" s="1"/>
  <c r="CA559" i="4"/>
  <c r="CB560" i="4"/>
  <c r="BU559" i="4"/>
  <c r="BV560" i="4"/>
  <c r="ED560" i="4"/>
  <c r="EC559" i="4"/>
  <c r="CG559" i="4"/>
  <c r="CH560" i="4"/>
  <c r="CZ560" i="4"/>
  <c r="CY559" i="4"/>
  <c r="BO561" i="4" l="1"/>
  <c r="BC561" i="4" s="1"/>
  <c r="BP562" i="4"/>
  <c r="DE558" i="4"/>
  <c r="DF559" i="4"/>
  <c r="AA559" i="4" s="1"/>
  <c r="DR559" i="4"/>
  <c r="DQ558" i="4"/>
  <c r="CS558" i="4"/>
  <c r="CT559" i="4"/>
  <c r="DL559" i="4"/>
  <c r="DK558" i="4"/>
  <c r="ED559" i="4"/>
  <c r="EC558" i="4"/>
  <c r="DX559" i="4"/>
  <c r="DW558" i="4"/>
  <c r="CN559" i="4"/>
  <c r="CM558" i="4"/>
  <c r="CY558" i="4"/>
  <c r="CZ559" i="4"/>
  <c r="CH559" i="4"/>
  <c r="CG558" i="4"/>
  <c r="BV559" i="4"/>
  <c r="BU558" i="4"/>
  <c r="CB559" i="4"/>
  <c r="CA558" i="4"/>
  <c r="BO560" i="4" l="1"/>
  <c r="BC560" i="4" s="1"/>
  <c r="BP561" i="4"/>
  <c r="CB558" i="4"/>
  <c r="CA557" i="4"/>
  <c r="DX558" i="4"/>
  <c r="DW557" i="4"/>
  <c r="EC557" i="4"/>
  <c r="ED558" i="4"/>
  <c r="BU557" i="4"/>
  <c r="BV558" i="4"/>
  <c r="DK557" i="4"/>
  <c r="DL558" i="4"/>
  <c r="CG557" i="4"/>
  <c r="CH558" i="4"/>
  <c r="CT558" i="4"/>
  <c r="CS557" i="4"/>
  <c r="DQ557" i="4"/>
  <c r="DR558" i="4"/>
  <c r="CZ558" i="4"/>
  <c r="CY557" i="4"/>
  <c r="CM557" i="4"/>
  <c r="CN558" i="4"/>
  <c r="DF558" i="4"/>
  <c r="AA558" i="4" s="1"/>
  <c r="DE557" i="4"/>
  <c r="BP560" i="4" l="1"/>
  <c r="BO559" i="4"/>
  <c r="BC559" i="4" s="1"/>
  <c r="CY556" i="4"/>
  <c r="CZ557" i="4"/>
  <c r="ED557" i="4"/>
  <c r="EC556" i="4"/>
  <c r="BU556" i="4"/>
  <c r="BV557" i="4"/>
  <c r="DQ556" i="4"/>
  <c r="DR557" i="4"/>
  <c r="DX557" i="4"/>
  <c r="DW556" i="4"/>
  <c r="CA556" i="4"/>
  <c r="CB557" i="4"/>
  <c r="DF557" i="4"/>
  <c r="AA557" i="4" s="1"/>
  <c r="DE556" i="4"/>
  <c r="DK556" i="4"/>
  <c r="DL557" i="4"/>
  <c r="CN557" i="4"/>
  <c r="CM556" i="4"/>
  <c r="CT557" i="4"/>
  <c r="CS556" i="4"/>
  <c r="CH557" i="4"/>
  <c r="CG556" i="4"/>
  <c r="BP559" i="4" l="1"/>
  <c r="BO558" i="4"/>
  <c r="BC558" i="4" s="1"/>
  <c r="CG555" i="4"/>
  <c r="CH556" i="4"/>
  <c r="CM555" i="4"/>
  <c r="CN556" i="4"/>
  <c r="DK555" i="4"/>
  <c r="DL556" i="4"/>
  <c r="DE555" i="4"/>
  <c r="DF556" i="4"/>
  <c r="AA556" i="4" s="1"/>
  <c r="DW555" i="4"/>
  <c r="DX556" i="4"/>
  <c r="CS555" i="4"/>
  <c r="CT556" i="4"/>
  <c r="DQ555" i="4"/>
  <c r="DR556" i="4"/>
  <c r="BV556" i="4"/>
  <c r="BU555" i="4"/>
  <c r="ED556" i="4"/>
  <c r="EC555" i="4"/>
  <c r="CB556" i="4"/>
  <c r="CA555" i="4"/>
  <c r="CZ556" i="4"/>
  <c r="CY555" i="4"/>
  <c r="BP558" i="4" l="1"/>
  <c r="BO557" i="4"/>
  <c r="BC557" i="4" s="1"/>
  <c r="CY554" i="4"/>
  <c r="CZ555" i="4"/>
  <c r="DW554" i="4"/>
  <c r="DX555" i="4"/>
  <c r="CM554" i="4"/>
  <c r="CN555" i="4"/>
  <c r="CS554" i="4"/>
  <c r="CT555" i="4"/>
  <c r="CA554" i="4"/>
  <c r="CB555" i="4"/>
  <c r="ED555" i="4"/>
  <c r="EC554" i="4"/>
  <c r="DE554" i="4"/>
  <c r="DF555" i="4"/>
  <c r="AA555" i="4" s="1"/>
  <c r="BV555" i="4"/>
  <c r="BU554" i="4"/>
  <c r="DL555" i="4"/>
  <c r="DK554" i="4"/>
  <c r="DR555" i="4"/>
  <c r="DQ554" i="4"/>
  <c r="CH555" i="4"/>
  <c r="CG554" i="4"/>
  <c r="BP557" i="4" l="1"/>
  <c r="BO556" i="4"/>
  <c r="BC556" i="4" s="1"/>
  <c r="CH554" i="4"/>
  <c r="CG553" i="4"/>
  <c r="DR554" i="4"/>
  <c r="DQ553" i="4"/>
  <c r="CB554" i="4"/>
  <c r="CA553" i="4"/>
  <c r="DX554" i="4"/>
  <c r="DW553" i="4"/>
  <c r="DL554" i="4"/>
  <c r="DK553" i="4"/>
  <c r="EC553" i="4"/>
  <c r="ED554" i="4"/>
  <c r="CS553" i="4"/>
  <c r="CT554" i="4"/>
  <c r="CN554" i="4"/>
  <c r="CM553" i="4"/>
  <c r="BV554" i="4"/>
  <c r="BU553" i="4"/>
  <c r="DE553" i="4"/>
  <c r="DF554" i="4"/>
  <c r="AA554" i="4" s="1"/>
  <c r="CZ554" i="4"/>
  <c r="CY553" i="4"/>
  <c r="BP556" i="4" l="1"/>
  <c r="BO555" i="4"/>
  <c r="BC555" i="4" s="1"/>
  <c r="CZ553" i="4"/>
  <c r="CY552" i="4"/>
  <c r="DX553" i="4"/>
  <c r="DW552" i="4"/>
  <c r="DE552" i="4"/>
  <c r="DF553" i="4"/>
  <c r="AA553" i="4" s="1"/>
  <c r="CT553" i="4"/>
  <c r="CS552" i="4"/>
  <c r="CG552" i="4"/>
  <c r="CH553" i="4"/>
  <c r="DL553" i="4"/>
  <c r="DK552" i="4"/>
  <c r="BU552" i="4"/>
  <c r="BV553" i="4"/>
  <c r="CM552" i="4"/>
  <c r="CN553" i="4"/>
  <c r="CA552" i="4"/>
  <c r="CB553" i="4"/>
  <c r="DR553" i="4"/>
  <c r="DQ552" i="4"/>
  <c r="ED553" i="4"/>
  <c r="EC552" i="4"/>
  <c r="BO554" i="4" l="1"/>
  <c r="BC554" i="4" s="1"/>
  <c r="BP555" i="4"/>
  <c r="EC551" i="4"/>
  <c r="ED552" i="4"/>
  <c r="CS551" i="4"/>
  <c r="CT552" i="4"/>
  <c r="CN552" i="4"/>
  <c r="CM551" i="4"/>
  <c r="BU551" i="4"/>
  <c r="BV552" i="4"/>
  <c r="DQ551" i="4"/>
  <c r="DR552" i="4"/>
  <c r="CA551" i="4"/>
  <c r="CB552" i="4"/>
  <c r="DL552" i="4"/>
  <c r="DK551" i="4"/>
  <c r="CY551" i="4"/>
  <c r="CZ552" i="4"/>
  <c r="CH552" i="4"/>
  <c r="CG551" i="4"/>
  <c r="DE551" i="4"/>
  <c r="DF552" i="4"/>
  <c r="AA552" i="4" s="1"/>
  <c r="DX552" i="4"/>
  <c r="DW551" i="4"/>
  <c r="BO553" i="4" l="1"/>
  <c r="BC553" i="4" s="1"/>
  <c r="BP554" i="4"/>
  <c r="DX551" i="4"/>
  <c r="DW550" i="4"/>
  <c r="BU550" i="4"/>
  <c r="BV551" i="4"/>
  <c r="CA550" i="4"/>
  <c r="CB551" i="4"/>
  <c r="CH551" i="4"/>
  <c r="CG550" i="4"/>
  <c r="DL551" i="4"/>
  <c r="DK550" i="4"/>
  <c r="DQ550" i="4"/>
  <c r="DR551" i="4"/>
  <c r="DE550" i="4"/>
  <c r="DF551" i="4"/>
  <c r="AA551" i="4" s="1"/>
  <c r="CM550" i="4"/>
  <c r="CN551" i="4"/>
  <c r="CZ551" i="4"/>
  <c r="CY550" i="4"/>
  <c r="CS550" i="4"/>
  <c r="CT551" i="4"/>
  <c r="ED551" i="4"/>
  <c r="EC550" i="4"/>
  <c r="BP553" i="4" l="1"/>
  <c r="BO552" i="4"/>
  <c r="BC552" i="4" s="1"/>
  <c r="DL550" i="4"/>
  <c r="DK549" i="4"/>
  <c r="CH550" i="4"/>
  <c r="CG549" i="4"/>
  <c r="CZ550" i="4"/>
  <c r="CY549" i="4"/>
  <c r="ED550" i="4"/>
  <c r="EC549" i="4"/>
  <c r="CT550" i="4"/>
  <c r="CS549" i="4"/>
  <c r="CA549" i="4"/>
  <c r="CB550" i="4"/>
  <c r="CM549" i="4"/>
  <c r="CN550" i="4"/>
  <c r="BU549" i="4"/>
  <c r="BV550" i="4"/>
  <c r="DX550" i="4"/>
  <c r="DW549" i="4"/>
  <c r="DE549" i="4"/>
  <c r="DF550" i="4"/>
  <c r="AA550" i="4" s="1"/>
  <c r="DQ549" i="4"/>
  <c r="DR550" i="4"/>
  <c r="BO551" i="4" l="1"/>
  <c r="BC551" i="4" s="1"/>
  <c r="BP552" i="4"/>
  <c r="DR549" i="4"/>
  <c r="DQ548" i="4"/>
  <c r="DF549" i="4"/>
  <c r="AA549" i="4" s="1"/>
  <c r="DE548" i="4"/>
  <c r="CY548" i="4"/>
  <c r="CZ549" i="4"/>
  <c r="CG548" i="4"/>
  <c r="CH549" i="4"/>
  <c r="DK548" i="4"/>
  <c r="DL549" i="4"/>
  <c r="CS548" i="4"/>
  <c r="CT549" i="4"/>
  <c r="EC548" i="4"/>
  <c r="ED549" i="4"/>
  <c r="DW548" i="4"/>
  <c r="DX549" i="4"/>
  <c r="BU548" i="4"/>
  <c r="BV549" i="4"/>
  <c r="CM548" i="4"/>
  <c r="CN549" i="4"/>
  <c r="CB549" i="4"/>
  <c r="CA548" i="4"/>
  <c r="BP551" i="4" l="1"/>
  <c r="BO550" i="4"/>
  <c r="BC550" i="4" s="1"/>
  <c r="BV548" i="4"/>
  <c r="BU547" i="4"/>
  <c r="CA547" i="4"/>
  <c r="CB548" i="4"/>
  <c r="CG547" i="4"/>
  <c r="CH548" i="4"/>
  <c r="CT548" i="4"/>
  <c r="CS547" i="4"/>
  <c r="DK547" i="4"/>
  <c r="DL548" i="4"/>
  <c r="CZ548" i="4"/>
  <c r="CY547" i="4"/>
  <c r="DR548" i="4"/>
  <c r="DQ547" i="4"/>
  <c r="CM547" i="4"/>
  <c r="CN548" i="4"/>
  <c r="DF548" i="4"/>
  <c r="AA548" i="4" s="1"/>
  <c r="DE547" i="4"/>
  <c r="DX548" i="4"/>
  <c r="DW547" i="4"/>
  <c r="EC547" i="4"/>
  <c r="ED548" i="4"/>
  <c r="BP550" i="4" l="1"/>
  <c r="BO549" i="4"/>
  <c r="BC549" i="4" s="1"/>
  <c r="DW546" i="4"/>
  <c r="DX547" i="4"/>
  <c r="ED547" i="4"/>
  <c r="EC546" i="4"/>
  <c r="CN547" i="4"/>
  <c r="CM546" i="4"/>
  <c r="CB547" i="4"/>
  <c r="CA546" i="4"/>
  <c r="CT547" i="4"/>
  <c r="CS546" i="4"/>
  <c r="CY546" i="4"/>
  <c r="CZ547" i="4"/>
  <c r="BU546" i="4"/>
  <c r="BV547" i="4"/>
  <c r="DL547" i="4"/>
  <c r="DK546" i="4"/>
  <c r="DE546" i="4"/>
  <c r="DF547" i="4"/>
  <c r="AA547" i="4" s="1"/>
  <c r="CH547" i="4"/>
  <c r="CG546" i="4"/>
  <c r="DR547" i="4"/>
  <c r="DQ546" i="4"/>
  <c r="BP549" i="4" l="1"/>
  <c r="BO548" i="4"/>
  <c r="BC548" i="4" s="1"/>
  <c r="CS545" i="4"/>
  <c r="CT546" i="4"/>
  <c r="CH546" i="4"/>
  <c r="CG545" i="4"/>
  <c r="CM545" i="4"/>
  <c r="CN546" i="4"/>
  <c r="CA545" i="4"/>
  <c r="CB546" i="4"/>
  <c r="DK545" i="4"/>
  <c r="DL546" i="4"/>
  <c r="BU545" i="4"/>
  <c r="BV546" i="4"/>
  <c r="DX546" i="4"/>
  <c r="DW545" i="4"/>
  <c r="EC545" i="4"/>
  <c r="ED546" i="4"/>
  <c r="DR546" i="4"/>
  <c r="DQ545" i="4"/>
  <c r="DF546" i="4"/>
  <c r="AA546" i="4" s="1"/>
  <c r="DE545" i="4"/>
  <c r="CY545" i="4"/>
  <c r="CZ546" i="4"/>
  <c r="BP548" i="4" l="1"/>
  <c r="BO547" i="4"/>
  <c r="BC547" i="4" s="1"/>
  <c r="CZ545" i="4"/>
  <c r="CY544" i="4"/>
  <c r="DQ544" i="4"/>
  <c r="DR545" i="4"/>
  <c r="DW544" i="4"/>
  <c r="DX545" i="4"/>
  <c r="BU544" i="4"/>
  <c r="BV545" i="4"/>
  <c r="DL545" i="4"/>
  <c r="DK544" i="4"/>
  <c r="DF545" i="4"/>
  <c r="AA545" i="4" s="1"/>
  <c r="DE544" i="4"/>
  <c r="CB545" i="4"/>
  <c r="CA544" i="4"/>
  <c r="CN545" i="4"/>
  <c r="CM544" i="4"/>
  <c r="CH545" i="4"/>
  <c r="CG544" i="4"/>
  <c r="ED545" i="4"/>
  <c r="EC544" i="4"/>
  <c r="CS544" i="4"/>
  <c r="CT545" i="4"/>
  <c r="BO546" i="4" l="1"/>
  <c r="BC546" i="4" s="1"/>
  <c r="BP547" i="4"/>
  <c r="DK543" i="4"/>
  <c r="DL544" i="4"/>
  <c r="ED544" i="4"/>
  <c r="EC543" i="4"/>
  <c r="DE543" i="4"/>
  <c r="DF544" i="4"/>
  <c r="AA544" i="4" s="1"/>
  <c r="CT544" i="4"/>
  <c r="CS543" i="4"/>
  <c r="BU543" i="4"/>
  <c r="BV544" i="4"/>
  <c r="CH544" i="4"/>
  <c r="CG543" i="4"/>
  <c r="DW543" i="4"/>
  <c r="DX544" i="4"/>
  <c r="CN544" i="4"/>
  <c r="CM543" i="4"/>
  <c r="DR544" i="4"/>
  <c r="DQ543" i="4"/>
  <c r="CB544" i="4"/>
  <c r="CA543" i="4"/>
  <c r="CZ544" i="4"/>
  <c r="CY543" i="4"/>
  <c r="BO545" i="4" l="1"/>
  <c r="BC545" i="4" s="1"/>
  <c r="BP546" i="4"/>
  <c r="BV543" i="4"/>
  <c r="BU542" i="4"/>
  <c r="CT543" i="4"/>
  <c r="CS542" i="4"/>
  <c r="ED543" i="4"/>
  <c r="EC542" i="4"/>
  <c r="CG542" i="4"/>
  <c r="CH543" i="4"/>
  <c r="CZ543" i="4"/>
  <c r="CY542" i="4"/>
  <c r="CB543" i="4"/>
  <c r="CA542" i="4"/>
  <c r="DR543" i="4"/>
  <c r="DQ542" i="4"/>
  <c r="CM542" i="4"/>
  <c r="CN543" i="4"/>
  <c r="DF543" i="4"/>
  <c r="AA543" i="4" s="1"/>
  <c r="DE542" i="4"/>
  <c r="DW542" i="4"/>
  <c r="DX543" i="4"/>
  <c r="DL543" i="4"/>
  <c r="DK542" i="4"/>
  <c r="BP545" i="4" l="1"/>
  <c r="BO544" i="4"/>
  <c r="BC544" i="4" s="1"/>
  <c r="CZ542" i="4"/>
  <c r="CY541" i="4"/>
  <c r="CG541" i="4"/>
  <c r="CH542" i="4"/>
  <c r="DE541" i="4"/>
  <c r="DF542" i="4"/>
  <c r="AA542" i="4" s="1"/>
  <c r="CN542" i="4"/>
  <c r="CM541" i="4"/>
  <c r="CA541" i="4"/>
  <c r="CB542" i="4"/>
  <c r="BV542" i="4"/>
  <c r="BU541" i="4"/>
  <c r="DK541" i="4"/>
  <c r="DL542" i="4"/>
  <c r="DW541" i="4"/>
  <c r="DX542" i="4"/>
  <c r="EC541" i="4"/>
  <c r="ED542" i="4"/>
  <c r="CT542" i="4"/>
  <c r="CS541" i="4"/>
  <c r="DQ541" i="4"/>
  <c r="DR542" i="4"/>
  <c r="BP544" i="4" l="1"/>
  <c r="BO543" i="4"/>
  <c r="BC543" i="4" s="1"/>
  <c r="CM540" i="4"/>
  <c r="CN541" i="4"/>
  <c r="CH541" i="4"/>
  <c r="CG540" i="4"/>
  <c r="DR541" i="4"/>
  <c r="DQ540" i="4"/>
  <c r="CT541" i="4"/>
  <c r="CS540" i="4"/>
  <c r="ED541" i="4"/>
  <c r="EC540" i="4"/>
  <c r="CZ541" i="4"/>
  <c r="CY540" i="4"/>
  <c r="BV541" i="4"/>
  <c r="BU540" i="4"/>
  <c r="CA540" i="4"/>
  <c r="CB541" i="4"/>
  <c r="DF541" i="4"/>
  <c r="AA541" i="4" s="1"/>
  <c r="DE540" i="4"/>
  <c r="DW540" i="4"/>
  <c r="DX541" i="4"/>
  <c r="DK540" i="4"/>
  <c r="DL541" i="4"/>
  <c r="BO542" i="4" l="1"/>
  <c r="BC542" i="4" s="1"/>
  <c r="BP543" i="4"/>
  <c r="CS539" i="4"/>
  <c r="CT540" i="4"/>
  <c r="CM539" i="4"/>
  <c r="CN540" i="4"/>
  <c r="DX540" i="4"/>
  <c r="DW539" i="4"/>
  <c r="DE539" i="4"/>
  <c r="DF540" i="4"/>
  <c r="AA540" i="4" s="1"/>
  <c r="CG539" i="4"/>
  <c r="CH540" i="4"/>
  <c r="CZ540" i="4"/>
  <c r="CY539" i="4"/>
  <c r="ED540" i="4"/>
  <c r="EC539" i="4"/>
  <c r="DK539" i="4"/>
  <c r="DL540" i="4"/>
  <c r="DR540" i="4"/>
  <c r="DQ539" i="4"/>
  <c r="CA539" i="4"/>
  <c r="CB540" i="4"/>
  <c r="BU539" i="4"/>
  <c r="BV540" i="4"/>
  <c r="BP542" i="4" l="1"/>
  <c r="BO541" i="4"/>
  <c r="BC541" i="4" s="1"/>
  <c r="CY538" i="4"/>
  <c r="CZ539" i="4"/>
  <c r="CG538" i="4"/>
  <c r="CH539" i="4"/>
  <c r="CA538" i="4"/>
  <c r="CB539" i="4"/>
  <c r="DX539" i="4"/>
  <c r="DW538" i="4"/>
  <c r="DK538" i="4"/>
  <c r="DL539" i="4"/>
  <c r="ED539" i="4"/>
  <c r="EC538" i="4"/>
  <c r="BU538" i="4"/>
  <c r="BV539" i="4"/>
  <c r="DE538" i="4"/>
  <c r="DF539" i="4"/>
  <c r="AA539" i="4" s="1"/>
  <c r="DQ538" i="4"/>
  <c r="DR539" i="4"/>
  <c r="CN539" i="4"/>
  <c r="CM538" i="4"/>
  <c r="CS538" i="4"/>
  <c r="CT539" i="4"/>
  <c r="BP541" i="4" l="1"/>
  <c r="BO540" i="4"/>
  <c r="BC540" i="4" s="1"/>
  <c r="CN538" i="4"/>
  <c r="CM537" i="4"/>
  <c r="DK537" i="4"/>
  <c r="DL538" i="4"/>
  <c r="CA537" i="4"/>
  <c r="CB538" i="4"/>
  <c r="DF538" i="4"/>
  <c r="AA538" i="4" s="1"/>
  <c r="DE537" i="4"/>
  <c r="CG537" i="4"/>
  <c r="CH538" i="4"/>
  <c r="CS537" i="4"/>
  <c r="CT538" i="4"/>
  <c r="DW537" i="4"/>
  <c r="DX538" i="4"/>
  <c r="DQ537" i="4"/>
  <c r="DR538" i="4"/>
  <c r="BV538" i="4"/>
  <c r="BU537" i="4"/>
  <c r="CZ538" i="4"/>
  <c r="CY537" i="4"/>
  <c r="ED538" i="4"/>
  <c r="EC537" i="4"/>
  <c r="BO539" i="4" l="1"/>
  <c r="BC539" i="4" s="1"/>
  <c r="BP540" i="4"/>
  <c r="DF537" i="4"/>
  <c r="AA537" i="4" s="1"/>
  <c r="DE536" i="4"/>
  <c r="CY536" i="4"/>
  <c r="CZ537" i="4"/>
  <c r="BU536" i="4"/>
  <c r="BV537" i="4"/>
  <c r="CB537" i="4"/>
  <c r="CA536" i="4"/>
  <c r="DQ536" i="4"/>
  <c r="DR537" i="4"/>
  <c r="CM536" i="4"/>
  <c r="CN537" i="4"/>
  <c r="CT537" i="4"/>
  <c r="CS536" i="4"/>
  <c r="EC536" i="4"/>
  <c r="ED537" i="4"/>
  <c r="CH537" i="4"/>
  <c r="CG536" i="4"/>
  <c r="DK536" i="4"/>
  <c r="DL537" i="4"/>
  <c r="DW536" i="4"/>
  <c r="DX537" i="4"/>
  <c r="BO538" i="4" l="1"/>
  <c r="BC538" i="4" s="1"/>
  <c r="BP539" i="4"/>
  <c r="DW535" i="4"/>
  <c r="DX536" i="4"/>
  <c r="DK535" i="4"/>
  <c r="DL536" i="4"/>
  <c r="CB536" i="4"/>
  <c r="CA535" i="4"/>
  <c r="DQ535" i="4"/>
  <c r="DR536" i="4"/>
  <c r="CN536" i="4"/>
  <c r="CM535" i="4"/>
  <c r="EC535" i="4"/>
  <c r="ED536" i="4"/>
  <c r="BU535" i="4"/>
  <c r="BV536" i="4"/>
  <c r="CS535" i="4"/>
  <c r="CT536" i="4"/>
  <c r="DE535" i="4"/>
  <c r="DF536" i="4"/>
  <c r="AA536" i="4" s="1"/>
  <c r="CG535" i="4"/>
  <c r="CH536" i="4"/>
  <c r="CZ536" i="4"/>
  <c r="CY535" i="4"/>
  <c r="BP538" i="4" l="1"/>
  <c r="BO537" i="4"/>
  <c r="BC537" i="4" s="1"/>
  <c r="EC534" i="4"/>
  <c r="ED535" i="4"/>
  <c r="CZ535" i="4"/>
  <c r="CY534" i="4"/>
  <c r="CN535" i="4"/>
  <c r="CM534" i="4"/>
  <c r="DE534" i="4"/>
  <c r="DF535" i="4"/>
  <c r="AA535" i="4" s="1"/>
  <c r="CG534" i="4"/>
  <c r="CH535" i="4"/>
  <c r="DQ534" i="4"/>
  <c r="DR535" i="4"/>
  <c r="CB535" i="4"/>
  <c r="CA534" i="4"/>
  <c r="CS534" i="4"/>
  <c r="CT535" i="4"/>
  <c r="DK534" i="4"/>
  <c r="DL535" i="4"/>
  <c r="BV535" i="4"/>
  <c r="BU534" i="4"/>
  <c r="DW534" i="4"/>
  <c r="DX535" i="4"/>
  <c r="BP537" i="4" l="1"/>
  <c r="BO536" i="4"/>
  <c r="BC536" i="4" s="1"/>
  <c r="DX534" i="4"/>
  <c r="DW533" i="4"/>
  <c r="DK533" i="4"/>
  <c r="DL534" i="4"/>
  <c r="CG533" i="4"/>
  <c r="CH534" i="4"/>
  <c r="CN534" i="4"/>
  <c r="CM533" i="4"/>
  <c r="CB534" i="4"/>
  <c r="CA533" i="4"/>
  <c r="BV534" i="4"/>
  <c r="BU533" i="4"/>
  <c r="DE533" i="4"/>
  <c r="DF534" i="4"/>
  <c r="AA534" i="4" s="1"/>
  <c r="CT534" i="4"/>
  <c r="CS533" i="4"/>
  <c r="CY533" i="4"/>
  <c r="CZ534" i="4"/>
  <c r="DR534" i="4"/>
  <c r="DQ533" i="4"/>
  <c r="EC533" i="4"/>
  <c r="ED534" i="4"/>
  <c r="BP536" i="4" l="1"/>
  <c r="BO535" i="4"/>
  <c r="BC535" i="4" s="1"/>
  <c r="CB533" i="4"/>
  <c r="CA532" i="4"/>
  <c r="CS532" i="4"/>
  <c r="CT533" i="4"/>
  <c r="CM532" i="4"/>
  <c r="CN533" i="4"/>
  <c r="ED533" i="4"/>
  <c r="EC532" i="4"/>
  <c r="DQ532" i="4"/>
  <c r="DR533" i="4"/>
  <c r="CH533" i="4"/>
  <c r="CG532" i="4"/>
  <c r="DX533" i="4"/>
  <c r="DW532" i="4"/>
  <c r="CZ533" i="4"/>
  <c r="CY532" i="4"/>
  <c r="DL533" i="4"/>
  <c r="DK532" i="4"/>
  <c r="DE532" i="4"/>
  <c r="DF533" i="4"/>
  <c r="AA533" i="4" s="1"/>
  <c r="BV533" i="4"/>
  <c r="BU532" i="4"/>
  <c r="BP535" i="4" l="1"/>
  <c r="BO534" i="4"/>
  <c r="BC534" i="4" s="1"/>
  <c r="DR532" i="4"/>
  <c r="DQ531" i="4"/>
  <c r="DF532" i="4"/>
  <c r="AA532" i="4" s="1"/>
  <c r="DE531" i="4"/>
  <c r="BV532" i="4"/>
  <c r="BU531" i="4"/>
  <c r="CG531" i="4"/>
  <c r="CH532" i="4"/>
  <c r="CA531" i="4"/>
  <c r="CB532" i="4"/>
  <c r="EC531" i="4"/>
  <c r="ED532" i="4"/>
  <c r="DL532" i="4"/>
  <c r="DK531" i="4"/>
  <c r="CM531" i="4"/>
  <c r="CN532" i="4"/>
  <c r="CY531" i="4"/>
  <c r="CZ532" i="4"/>
  <c r="DW531" i="4"/>
  <c r="DX532" i="4"/>
  <c r="CS531" i="4"/>
  <c r="CT532" i="4"/>
  <c r="BP534" i="4" l="1"/>
  <c r="BO533" i="4"/>
  <c r="BC533" i="4" s="1"/>
  <c r="ED531" i="4"/>
  <c r="EC530" i="4"/>
  <c r="CT531" i="4"/>
  <c r="CS530" i="4"/>
  <c r="CB531" i="4"/>
  <c r="CA530" i="4"/>
  <c r="BV531" i="4"/>
  <c r="BU530" i="4"/>
  <c r="CM530" i="4"/>
  <c r="CN531" i="4"/>
  <c r="DL531" i="4"/>
  <c r="DK530" i="4"/>
  <c r="DR531" i="4"/>
  <c r="DQ530" i="4"/>
  <c r="DX531" i="4"/>
  <c r="DW530" i="4"/>
  <c r="CG530" i="4"/>
  <c r="CH531" i="4"/>
  <c r="CY530" i="4"/>
  <c r="CZ531" i="4"/>
  <c r="DF531" i="4"/>
  <c r="AA531" i="4" s="1"/>
  <c r="DE530" i="4"/>
  <c r="BO532" i="4" l="1"/>
  <c r="BC532" i="4" s="1"/>
  <c r="BP533" i="4"/>
  <c r="CS529" i="4"/>
  <c r="CT530" i="4"/>
  <c r="CN530" i="4"/>
  <c r="CM529" i="4"/>
  <c r="CZ530" i="4"/>
  <c r="CY529" i="4"/>
  <c r="CA529" i="4"/>
  <c r="CB530" i="4"/>
  <c r="DF530" i="4"/>
  <c r="AA530" i="4" s="1"/>
  <c r="DE529" i="4"/>
  <c r="EC529" i="4"/>
  <c r="ED530" i="4"/>
  <c r="BU529" i="4"/>
  <c r="BV530" i="4"/>
  <c r="CH530" i="4"/>
  <c r="CG529" i="4"/>
  <c r="DX530" i="4"/>
  <c r="DW529" i="4"/>
  <c r="DQ529" i="4"/>
  <c r="DR530" i="4"/>
  <c r="DL530" i="4"/>
  <c r="DK529" i="4"/>
  <c r="BP532" i="4" l="1"/>
  <c r="BO531" i="4"/>
  <c r="BC531" i="4" s="1"/>
  <c r="CA528" i="4"/>
  <c r="CB529" i="4"/>
  <c r="DL529" i="4"/>
  <c r="DK528" i="4"/>
  <c r="CZ529" i="4"/>
  <c r="CY528" i="4"/>
  <c r="CT529" i="4"/>
  <c r="CS528" i="4"/>
  <c r="DF529" i="4"/>
  <c r="AA529" i="4" s="1"/>
  <c r="DE528" i="4"/>
  <c r="CH529" i="4"/>
  <c r="CG528" i="4"/>
  <c r="DQ528" i="4"/>
  <c r="DR529" i="4"/>
  <c r="DW528" i="4"/>
  <c r="DX529" i="4"/>
  <c r="CN529" i="4"/>
  <c r="CM528" i="4"/>
  <c r="BV529" i="4"/>
  <c r="BU528" i="4"/>
  <c r="ED529" i="4"/>
  <c r="EC528" i="4"/>
  <c r="BO530" i="4" l="1"/>
  <c r="BC530" i="4" s="1"/>
  <c r="BP531" i="4"/>
  <c r="EC527" i="4"/>
  <c r="ED528" i="4"/>
  <c r="BU527" i="4"/>
  <c r="BV528" i="4"/>
  <c r="CN528" i="4"/>
  <c r="CM527" i="4"/>
  <c r="DR528" i="4"/>
  <c r="DQ527" i="4"/>
  <c r="CG527" i="4"/>
  <c r="CH528" i="4"/>
  <c r="DE527" i="4"/>
  <c r="DF528" i="4"/>
  <c r="AA528" i="4" s="1"/>
  <c r="CS527" i="4"/>
  <c r="CT528" i="4"/>
  <c r="CY527" i="4"/>
  <c r="CZ528" i="4"/>
  <c r="DX528" i="4"/>
  <c r="DW527" i="4"/>
  <c r="DK527" i="4"/>
  <c r="DL528" i="4"/>
  <c r="CB528" i="4"/>
  <c r="CA527" i="4"/>
  <c r="BP530" i="4" l="1"/>
  <c r="BO529" i="4"/>
  <c r="BC529" i="4" s="1"/>
  <c r="CG526" i="4"/>
  <c r="CH527" i="4"/>
  <c r="BU526" i="4"/>
  <c r="BV527" i="4"/>
  <c r="DE526" i="4"/>
  <c r="DF527" i="4"/>
  <c r="AA527" i="4" s="1"/>
  <c r="DQ526" i="4"/>
  <c r="DR527" i="4"/>
  <c r="DW526" i="4"/>
  <c r="DX527" i="4"/>
  <c r="CA526" i="4"/>
  <c r="CB527" i="4"/>
  <c r="DL527" i="4"/>
  <c r="DK526" i="4"/>
  <c r="CN527" i="4"/>
  <c r="CM526" i="4"/>
  <c r="CZ527" i="4"/>
  <c r="CY526" i="4"/>
  <c r="CT527" i="4"/>
  <c r="CS526" i="4"/>
  <c r="EC526" i="4"/>
  <c r="ED527" i="4"/>
  <c r="BP529" i="4" l="1"/>
  <c r="BO528" i="4"/>
  <c r="BC528" i="4" s="1"/>
  <c r="DW525" i="4"/>
  <c r="DX526" i="4"/>
  <c r="DQ525" i="4"/>
  <c r="DR526" i="4"/>
  <c r="DF526" i="4"/>
  <c r="AA526" i="4" s="1"/>
  <c r="DE525" i="4"/>
  <c r="BU525" i="4"/>
  <c r="BV526" i="4"/>
  <c r="CH526" i="4"/>
  <c r="CG525" i="4"/>
  <c r="CM525" i="4"/>
  <c r="CN526" i="4"/>
  <c r="ED526" i="4"/>
  <c r="EC525" i="4"/>
  <c r="CS525" i="4"/>
  <c r="CT526" i="4"/>
  <c r="CZ526" i="4"/>
  <c r="CY525" i="4"/>
  <c r="DL526" i="4"/>
  <c r="DK525" i="4"/>
  <c r="CA525" i="4"/>
  <c r="CB526" i="4"/>
  <c r="BO527" i="4" l="1"/>
  <c r="BC527" i="4" s="1"/>
  <c r="BP528" i="4"/>
  <c r="CH525" i="4"/>
  <c r="CG524" i="4"/>
  <c r="CZ525" i="4"/>
  <c r="CY524" i="4"/>
  <c r="CN525" i="4"/>
  <c r="CM524" i="4"/>
  <c r="CA524" i="4"/>
  <c r="CB525" i="4"/>
  <c r="DK524" i="4"/>
  <c r="DL525" i="4"/>
  <c r="ED525" i="4"/>
  <c r="EC524" i="4"/>
  <c r="BU524" i="4"/>
  <c r="BV525" i="4"/>
  <c r="DE524" i="4"/>
  <c r="DF525" i="4"/>
  <c r="AA525" i="4" s="1"/>
  <c r="CT525" i="4"/>
  <c r="CS524" i="4"/>
  <c r="DQ524" i="4"/>
  <c r="DR525" i="4"/>
  <c r="DX525" i="4"/>
  <c r="DW524" i="4"/>
  <c r="BO526" i="4" l="1"/>
  <c r="BC526" i="4" s="1"/>
  <c r="BP527" i="4"/>
  <c r="DW523" i="4"/>
  <c r="DX524" i="4"/>
  <c r="DL524" i="4"/>
  <c r="DK523" i="4"/>
  <c r="CB524" i="4"/>
  <c r="CA523" i="4"/>
  <c r="CN524" i="4"/>
  <c r="CM523" i="4"/>
  <c r="DF524" i="4"/>
  <c r="AA524" i="4" s="1"/>
  <c r="DE523" i="4"/>
  <c r="CG523" i="4"/>
  <c r="CH524" i="4"/>
  <c r="ED524" i="4"/>
  <c r="EC523" i="4"/>
  <c r="DQ523" i="4"/>
  <c r="DR524" i="4"/>
  <c r="CT524" i="4"/>
  <c r="CS523" i="4"/>
  <c r="CZ524" i="4"/>
  <c r="CY523" i="4"/>
  <c r="BV524" i="4"/>
  <c r="BU523" i="4"/>
  <c r="BO525" i="4" l="1"/>
  <c r="BC525" i="4" s="1"/>
  <c r="BP526" i="4"/>
  <c r="BV523" i="4"/>
  <c r="BU522" i="4"/>
  <c r="CY522" i="4"/>
  <c r="CZ523" i="4"/>
  <c r="CT523" i="4"/>
  <c r="CS522" i="4"/>
  <c r="CB523" i="4"/>
  <c r="CA522" i="4"/>
  <c r="EC522" i="4"/>
  <c r="ED523" i="4"/>
  <c r="CH523" i="4"/>
  <c r="CG522" i="4"/>
  <c r="DE522" i="4"/>
  <c r="DF523" i="4"/>
  <c r="AA523" i="4" s="1"/>
  <c r="CM522" i="4"/>
  <c r="CN523" i="4"/>
  <c r="DQ522" i="4"/>
  <c r="DR523" i="4"/>
  <c r="DL523" i="4"/>
  <c r="DK522" i="4"/>
  <c r="DX523" i="4"/>
  <c r="DW522" i="4"/>
  <c r="BP525" i="4" l="1"/>
  <c r="BO524" i="4"/>
  <c r="BC524" i="4" s="1"/>
  <c r="ED522" i="4"/>
  <c r="EC521" i="4"/>
  <c r="DK521" i="4"/>
  <c r="DL522" i="4"/>
  <c r="CN522" i="4"/>
  <c r="CM521" i="4"/>
  <c r="DF522" i="4"/>
  <c r="AA522" i="4" s="1"/>
  <c r="DE521" i="4"/>
  <c r="CT522" i="4"/>
  <c r="CS521" i="4"/>
  <c r="DQ521" i="4"/>
  <c r="DR522" i="4"/>
  <c r="CY521" i="4"/>
  <c r="CZ522" i="4"/>
  <c r="BV522" i="4"/>
  <c r="BU521" i="4"/>
  <c r="CH522" i="4"/>
  <c r="CG521" i="4"/>
  <c r="DW521" i="4"/>
  <c r="DX522" i="4"/>
  <c r="CB522" i="4"/>
  <c r="CA521" i="4"/>
  <c r="BP524" i="4" l="1"/>
  <c r="BO523" i="4"/>
  <c r="BC523" i="4" s="1"/>
  <c r="DQ520" i="4"/>
  <c r="DR521" i="4"/>
  <c r="DE520" i="4"/>
  <c r="DF521" i="4"/>
  <c r="AA521" i="4" s="1"/>
  <c r="CS520" i="4"/>
  <c r="CT521" i="4"/>
  <c r="DW520" i="4"/>
  <c r="DX521" i="4"/>
  <c r="EC520" i="4"/>
  <c r="ED521" i="4"/>
  <c r="CA520" i="4"/>
  <c r="CB521" i="4"/>
  <c r="CH521" i="4"/>
  <c r="CG520" i="4"/>
  <c r="CN521" i="4"/>
  <c r="CM520" i="4"/>
  <c r="BV521" i="4"/>
  <c r="BU520" i="4"/>
  <c r="DK520" i="4"/>
  <c r="DL521" i="4"/>
  <c r="CZ521" i="4"/>
  <c r="CY520" i="4"/>
  <c r="BO522" i="4" l="1"/>
  <c r="BC522" i="4" s="1"/>
  <c r="BP523" i="4"/>
  <c r="DX520" i="4"/>
  <c r="DW519" i="4"/>
  <c r="CZ520" i="4"/>
  <c r="CY519" i="4"/>
  <c r="DK519" i="4"/>
  <c r="DL520" i="4"/>
  <c r="CT520" i="4"/>
  <c r="CS519" i="4"/>
  <c r="CM519" i="4"/>
  <c r="CN520" i="4"/>
  <c r="EC519" i="4"/>
  <c r="ED520" i="4"/>
  <c r="BU519" i="4"/>
  <c r="BV520" i="4"/>
  <c r="DF520" i="4"/>
  <c r="AA520" i="4" s="1"/>
  <c r="DE519" i="4"/>
  <c r="CH520" i="4"/>
  <c r="CG519" i="4"/>
  <c r="DR520" i="4"/>
  <c r="DQ519" i="4"/>
  <c r="CA519" i="4"/>
  <c r="CB520" i="4"/>
  <c r="BP522" i="4" l="1"/>
  <c r="BO521" i="4"/>
  <c r="BC521" i="4" s="1"/>
  <c r="EC518" i="4"/>
  <c r="ED519" i="4"/>
  <c r="CM518" i="4"/>
  <c r="CN519" i="4"/>
  <c r="DF519" i="4"/>
  <c r="AA519" i="4" s="1"/>
  <c r="DE518" i="4"/>
  <c r="CT519" i="4"/>
  <c r="CS518" i="4"/>
  <c r="CH519" i="4"/>
  <c r="CG518" i="4"/>
  <c r="DK518" i="4"/>
  <c r="DL519" i="4"/>
  <c r="DW518" i="4"/>
  <c r="DX519" i="4"/>
  <c r="CA518" i="4"/>
  <c r="CB519" i="4"/>
  <c r="DQ518" i="4"/>
  <c r="DR519" i="4"/>
  <c r="CZ519" i="4"/>
  <c r="CY518" i="4"/>
  <c r="BV519" i="4"/>
  <c r="BU518" i="4"/>
  <c r="BO520" i="4" l="1"/>
  <c r="BC520" i="4" s="1"/>
  <c r="BP521" i="4"/>
  <c r="BV518" i="4"/>
  <c r="BU517" i="4"/>
  <c r="DX518" i="4"/>
  <c r="DW517" i="4"/>
  <c r="CN518" i="4"/>
  <c r="CM517" i="4"/>
  <c r="CY517" i="4"/>
  <c r="CZ518" i="4"/>
  <c r="CH518" i="4"/>
  <c r="CG517" i="4"/>
  <c r="CT518" i="4"/>
  <c r="CS517" i="4"/>
  <c r="DR518" i="4"/>
  <c r="DQ517" i="4"/>
  <c r="DE517" i="4"/>
  <c r="DF518" i="4"/>
  <c r="AA518" i="4" s="1"/>
  <c r="CA517" i="4"/>
  <c r="CB518" i="4"/>
  <c r="DL518" i="4"/>
  <c r="DK517" i="4"/>
  <c r="EC517" i="4"/>
  <c r="ED518" i="4"/>
  <c r="BO519" i="4" l="1"/>
  <c r="BC519" i="4" s="1"/>
  <c r="BP520" i="4"/>
  <c r="DL517" i="4"/>
  <c r="DK516" i="4"/>
  <c r="CH517" i="4"/>
  <c r="CG516" i="4"/>
  <c r="CA516" i="4"/>
  <c r="CB517" i="4"/>
  <c r="DF517" i="4"/>
  <c r="AA517" i="4" s="1"/>
  <c r="DE516" i="4"/>
  <c r="CS516" i="4"/>
  <c r="CT517" i="4"/>
  <c r="BU516" i="4"/>
  <c r="BV517" i="4"/>
  <c r="EC516" i="4"/>
  <c r="ED517" i="4"/>
  <c r="CZ517" i="4"/>
  <c r="CY516" i="4"/>
  <c r="CN517" i="4"/>
  <c r="CM516" i="4"/>
  <c r="DX517" i="4"/>
  <c r="DW516" i="4"/>
  <c r="DQ516" i="4"/>
  <c r="DR517" i="4"/>
  <c r="BO518" i="4" l="1"/>
  <c r="BC518" i="4" s="1"/>
  <c r="BP519" i="4"/>
  <c r="CG515" i="4"/>
  <c r="CH516" i="4"/>
  <c r="EC515" i="4"/>
  <c r="ED516" i="4"/>
  <c r="DR516" i="4"/>
  <c r="DQ515" i="4"/>
  <c r="DE515" i="4"/>
  <c r="DF516" i="4"/>
  <c r="AA516" i="4" s="1"/>
  <c r="CZ516" i="4"/>
  <c r="CY515" i="4"/>
  <c r="CB516" i="4"/>
  <c r="CA515" i="4"/>
  <c r="DL516" i="4"/>
  <c r="DK515" i="4"/>
  <c r="CS515" i="4"/>
  <c r="CT516" i="4"/>
  <c r="DX516" i="4"/>
  <c r="DW515" i="4"/>
  <c r="CN516" i="4"/>
  <c r="CM515" i="4"/>
  <c r="BV516" i="4"/>
  <c r="BU515" i="4"/>
  <c r="BP518" i="4" l="1"/>
  <c r="BO517" i="4"/>
  <c r="BC517" i="4" s="1"/>
  <c r="CN515" i="4"/>
  <c r="CM514" i="4"/>
  <c r="BU514" i="4"/>
  <c r="BV515" i="4"/>
  <c r="DF515" i="4"/>
  <c r="AA515" i="4" s="1"/>
  <c r="DE514" i="4"/>
  <c r="DQ514" i="4"/>
  <c r="DR515" i="4"/>
  <c r="CT515" i="4"/>
  <c r="CS514" i="4"/>
  <c r="CH515" i="4"/>
  <c r="CG514" i="4"/>
  <c r="ED515" i="4"/>
  <c r="EC514" i="4"/>
  <c r="CB515" i="4"/>
  <c r="CA514" i="4"/>
  <c r="CZ515" i="4"/>
  <c r="CY514" i="4"/>
  <c r="DW514" i="4"/>
  <c r="DX515" i="4"/>
  <c r="DK514" i="4"/>
  <c r="DL515" i="4"/>
  <c r="BP517" i="4" l="1"/>
  <c r="BO516" i="4"/>
  <c r="BC516" i="4" s="1"/>
  <c r="CG513" i="4"/>
  <c r="CH514" i="4"/>
  <c r="DW513" i="4"/>
  <c r="DX514" i="4"/>
  <c r="CZ514" i="4"/>
  <c r="CY513" i="4"/>
  <c r="BU513" i="4"/>
  <c r="BV514" i="4"/>
  <c r="DL514" i="4"/>
  <c r="DK513" i="4"/>
  <c r="DR514" i="4"/>
  <c r="DQ513" i="4"/>
  <c r="EC513" i="4"/>
  <c r="ED514" i="4"/>
  <c r="CN514" i="4"/>
  <c r="CM513" i="4"/>
  <c r="CT514" i="4"/>
  <c r="CS513" i="4"/>
  <c r="DE513" i="4"/>
  <c r="DF514" i="4"/>
  <c r="AA514" i="4" s="1"/>
  <c r="CB514" i="4"/>
  <c r="CA513" i="4"/>
  <c r="BO515" i="4" l="1"/>
  <c r="BC515" i="4" s="1"/>
  <c r="BP516" i="4"/>
  <c r="CA512" i="4"/>
  <c r="CB513" i="4"/>
  <c r="DE512" i="4"/>
  <c r="DF513" i="4"/>
  <c r="AA513" i="4" s="1"/>
  <c r="CT513" i="4"/>
  <c r="CS512" i="4"/>
  <c r="DL513" i="4"/>
  <c r="DK512" i="4"/>
  <c r="CY512" i="4"/>
  <c r="CZ513" i="4"/>
  <c r="CN513" i="4"/>
  <c r="CM512" i="4"/>
  <c r="BU512" i="4"/>
  <c r="BV513" i="4"/>
  <c r="DW512" i="4"/>
  <c r="DX513" i="4"/>
  <c r="ED513" i="4"/>
  <c r="EC512" i="4"/>
  <c r="DR513" i="4"/>
  <c r="DQ512" i="4"/>
  <c r="CG512" i="4"/>
  <c r="CH513" i="4"/>
  <c r="BO514" i="4" l="1"/>
  <c r="BC514" i="4" s="1"/>
  <c r="BP515" i="4"/>
  <c r="CH512" i="4"/>
  <c r="CG511" i="4"/>
  <c r="DK511" i="4"/>
  <c r="DL512" i="4"/>
  <c r="CS511" i="4"/>
  <c r="CT512" i="4"/>
  <c r="CN512" i="4"/>
  <c r="CM511" i="4"/>
  <c r="CY511" i="4"/>
  <c r="CZ512" i="4"/>
  <c r="DF512" i="4"/>
  <c r="AA512" i="4" s="1"/>
  <c r="DE511" i="4"/>
  <c r="EC511" i="4"/>
  <c r="ED512" i="4"/>
  <c r="DW511" i="4"/>
  <c r="DX512" i="4"/>
  <c r="BU511" i="4"/>
  <c r="BV512" i="4"/>
  <c r="DQ511" i="4"/>
  <c r="DR512" i="4"/>
  <c r="CA511" i="4"/>
  <c r="CB512" i="4"/>
  <c r="BP514" i="4" l="1"/>
  <c r="BO513" i="4"/>
  <c r="BC513" i="4" s="1"/>
  <c r="CB511" i="4"/>
  <c r="CA510" i="4"/>
  <c r="CN511" i="4"/>
  <c r="CM510" i="4"/>
  <c r="BU510" i="4"/>
  <c r="BV511" i="4"/>
  <c r="DX511" i="4"/>
  <c r="DW510" i="4"/>
  <c r="DL511" i="4"/>
  <c r="DK510" i="4"/>
  <c r="CG510" i="4"/>
  <c r="CH511" i="4"/>
  <c r="DF511" i="4"/>
  <c r="AA511" i="4" s="1"/>
  <c r="DE510" i="4"/>
  <c r="CZ511" i="4"/>
  <c r="CY510" i="4"/>
  <c r="DR511" i="4"/>
  <c r="DQ510" i="4"/>
  <c r="CT511" i="4"/>
  <c r="CS510" i="4"/>
  <c r="ED511" i="4"/>
  <c r="EC510" i="4"/>
  <c r="BO512" i="4" l="1"/>
  <c r="BC512" i="4" s="1"/>
  <c r="BP513" i="4"/>
  <c r="ED510" i="4"/>
  <c r="EC509" i="4"/>
  <c r="DL510" i="4"/>
  <c r="DK509" i="4"/>
  <c r="DX510" i="4"/>
  <c r="DW509" i="4"/>
  <c r="BU509" i="4"/>
  <c r="BV510" i="4"/>
  <c r="CT510" i="4"/>
  <c r="CS509" i="4"/>
  <c r="DQ509" i="4"/>
  <c r="DR510" i="4"/>
  <c r="CZ510" i="4"/>
  <c r="CY509" i="4"/>
  <c r="CA509" i="4"/>
  <c r="CB510" i="4"/>
  <c r="CM509" i="4"/>
  <c r="CN510" i="4"/>
  <c r="DE509" i="4"/>
  <c r="DF510" i="4"/>
  <c r="AA510" i="4" s="1"/>
  <c r="CH510" i="4"/>
  <c r="CG509" i="4"/>
  <c r="BP512" i="4" l="1"/>
  <c r="BO511" i="4"/>
  <c r="BC511" i="4" s="1"/>
  <c r="CT509" i="4"/>
  <c r="CS508" i="4"/>
  <c r="DX509" i="4"/>
  <c r="DW508" i="4"/>
  <c r="DE508" i="4"/>
  <c r="DF509" i="4"/>
  <c r="AA509" i="4" s="1"/>
  <c r="CN509" i="4"/>
  <c r="CM508" i="4"/>
  <c r="DL509" i="4"/>
  <c r="DK508" i="4"/>
  <c r="CZ509" i="4"/>
  <c r="CY508" i="4"/>
  <c r="EC508" i="4"/>
  <c r="ED509" i="4"/>
  <c r="DQ508" i="4"/>
  <c r="DR509" i="4"/>
  <c r="CG508" i="4"/>
  <c r="CH509" i="4"/>
  <c r="BU508" i="4"/>
  <c r="BV509" i="4"/>
  <c r="CA508" i="4"/>
  <c r="CB509" i="4"/>
  <c r="BO510" i="4" l="1"/>
  <c r="BC510" i="4" s="1"/>
  <c r="BP511" i="4"/>
  <c r="DL508" i="4"/>
  <c r="DK507" i="4"/>
  <c r="CM507" i="4"/>
  <c r="CN508" i="4"/>
  <c r="CA507" i="4"/>
  <c r="CB508" i="4"/>
  <c r="DE507" i="4"/>
  <c r="DF508" i="4"/>
  <c r="AA508" i="4" s="1"/>
  <c r="EC507" i="4"/>
  <c r="ED508" i="4"/>
  <c r="DR508" i="4"/>
  <c r="DQ507" i="4"/>
  <c r="CY507" i="4"/>
  <c r="CZ508" i="4"/>
  <c r="CT508" i="4"/>
  <c r="CS507" i="4"/>
  <c r="BV508" i="4"/>
  <c r="BU507" i="4"/>
  <c r="CH508" i="4"/>
  <c r="CG507" i="4"/>
  <c r="DX508" i="4"/>
  <c r="DW507" i="4"/>
  <c r="BO509" i="4" l="1"/>
  <c r="BC509" i="4" s="1"/>
  <c r="BP510" i="4"/>
  <c r="CT507" i="4"/>
  <c r="CS506" i="4"/>
  <c r="DW506" i="4"/>
  <c r="DX507" i="4"/>
  <c r="EC506" i="4"/>
  <c r="ED507" i="4"/>
  <c r="DE506" i="4"/>
  <c r="DF507" i="4"/>
  <c r="AA507" i="4" s="1"/>
  <c r="CH507" i="4"/>
  <c r="CG506" i="4"/>
  <c r="BU506" i="4"/>
  <c r="BV507" i="4"/>
  <c r="CB507" i="4"/>
  <c r="CA506" i="4"/>
  <c r="DL507" i="4"/>
  <c r="DK506" i="4"/>
  <c r="DQ506" i="4"/>
  <c r="DR507" i="4"/>
  <c r="CM506" i="4"/>
  <c r="CN507" i="4"/>
  <c r="CZ507" i="4"/>
  <c r="CY506" i="4"/>
  <c r="BO508" i="4" l="1"/>
  <c r="BC508" i="4" s="1"/>
  <c r="BP509" i="4"/>
  <c r="CZ506" i="4"/>
  <c r="CY505" i="4"/>
  <c r="CN506" i="4"/>
  <c r="CM505" i="4"/>
  <c r="EC505" i="4"/>
  <c r="ED506" i="4"/>
  <c r="DK505" i="4"/>
  <c r="DL506" i="4"/>
  <c r="CS505" i="4"/>
  <c r="CT506" i="4"/>
  <c r="CG505" i="4"/>
  <c r="CH506" i="4"/>
  <c r="DF506" i="4"/>
  <c r="AA506" i="4" s="1"/>
  <c r="DE505" i="4"/>
  <c r="DR506" i="4"/>
  <c r="DQ505" i="4"/>
  <c r="CA505" i="4"/>
  <c r="CB506" i="4"/>
  <c r="DW505" i="4"/>
  <c r="DX506" i="4"/>
  <c r="BV506" i="4"/>
  <c r="BU505" i="4"/>
  <c r="BP508" i="4" l="1"/>
  <c r="BO507" i="4"/>
  <c r="BC507" i="4" s="1"/>
  <c r="BV505" i="4"/>
  <c r="BU504" i="4"/>
  <c r="DX505" i="4"/>
  <c r="DW504" i="4"/>
  <c r="CM504" i="4"/>
  <c r="CN505" i="4"/>
  <c r="DF505" i="4"/>
  <c r="AA505" i="4" s="1"/>
  <c r="DE504" i="4"/>
  <c r="CY504" i="4"/>
  <c r="CZ505" i="4"/>
  <c r="CH505" i="4"/>
  <c r="CG504" i="4"/>
  <c r="CS504" i="4"/>
  <c r="CT505" i="4"/>
  <c r="CA504" i="4"/>
  <c r="CB505" i="4"/>
  <c r="DL505" i="4"/>
  <c r="DK504" i="4"/>
  <c r="EC504" i="4"/>
  <c r="ED505" i="4"/>
  <c r="DQ504" i="4"/>
  <c r="DR505" i="4"/>
  <c r="BO506" i="4" l="1"/>
  <c r="BC506" i="4" s="1"/>
  <c r="BP507" i="4"/>
  <c r="DQ503" i="4"/>
  <c r="DR504" i="4"/>
  <c r="CH504" i="4"/>
  <c r="CG503" i="4"/>
  <c r="CA503" i="4"/>
  <c r="CB504" i="4"/>
  <c r="CZ504" i="4"/>
  <c r="CY503" i="4"/>
  <c r="BU503" i="4"/>
  <c r="BV504" i="4"/>
  <c r="ED504" i="4"/>
  <c r="EC503" i="4"/>
  <c r="DF504" i="4"/>
  <c r="AA504" i="4" s="1"/>
  <c r="DE503" i="4"/>
  <c r="DL504" i="4"/>
  <c r="DK503" i="4"/>
  <c r="CM503" i="4"/>
  <c r="CN504" i="4"/>
  <c r="DX504" i="4"/>
  <c r="DW503" i="4"/>
  <c r="CT504" i="4"/>
  <c r="CS503" i="4"/>
  <c r="BO505" i="4" l="1"/>
  <c r="BC505" i="4" s="1"/>
  <c r="BP506" i="4"/>
  <c r="CS502" i="4"/>
  <c r="CT503" i="4"/>
  <c r="CM502" i="4"/>
  <c r="CN503" i="4"/>
  <c r="ED503" i="4"/>
  <c r="EC502" i="4"/>
  <c r="DX503" i="4"/>
  <c r="DW502" i="4"/>
  <c r="BU502" i="4"/>
  <c r="BV503" i="4"/>
  <c r="DK502" i="4"/>
  <c r="DL503" i="4"/>
  <c r="CG502" i="4"/>
  <c r="CH503" i="4"/>
  <c r="DF503" i="4"/>
  <c r="AA503" i="4" s="1"/>
  <c r="DE502" i="4"/>
  <c r="CY502" i="4"/>
  <c r="CZ503" i="4"/>
  <c r="CB503" i="4"/>
  <c r="CA502" i="4"/>
  <c r="DR503" i="4"/>
  <c r="DQ502" i="4"/>
  <c r="BO504" i="4" l="1"/>
  <c r="BC504" i="4" s="1"/>
  <c r="BP505" i="4"/>
  <c r="BU501" i="4"/>
  <c r="BV502" i="4"/>
  <c r="DR502" i="4"/>
  <c r="DQ501" i="4"/>
  <c r="DW501" i="4"/>
  <c r="DX502" i="4"/>
  <c r="EC501" i="4"/>
  <c r="ED502" i="4"/>
  <c r="CY501" i="4"/>
  <c r="CZ502" i="4"/>
  <c r="CB502" i="4"/>
  <c r="CA501" i="4"/>
  <c r="CH502" i="4"/>
  <c r="CG501" i="4"/>
  <c r="CN502" i="4"/>
  <c r="CM501" i="4"/>
  <c r="DE501" i="4"/>
  <c r="DF502" i="4"/>
  <c r="AA502" i="4" s="1"/>
  <c r="DK501" i="4"/>
  <c r="DL502" i="4"/>
  <c r="CT502" i="4"/>
  <c r="CS501" i="4"/>
  <c r="BO503" i="4" l="1"/>
  <c r="BC503" i="4" s="1"/>
  <c r="BP504" i="4"/>
  <c r="CS500" i="4"/>
  <c r="CT501" i="4"/>
  <c r="DK500" i="4"/>
  <c r="DL501" i="4"/>
  <c r="DR501" i="4"/>
  <c r="DQ500" i="4"/>
  <c r="CG500" i="4"/>
  <c r="CH501" i="4"/>
  <c r="CA500" i="4"/>
  <c r="CB501" i="4"/>
  <c r="CY500" i="4"/>
  <c r="CZ501" i="4"/>
  <c r="ED501" i="4"/>
  <c r="EC500" i="4"/>
  <c r="DE500" i="4"/>
  <c r="DF501" i="4"/>
  <c r="AA501" i="4" s="1"/>
  <c r="DW500" i="4"/>
  <c r="DX501" i="4"/>
  <c r="CN501" i="4"/>
  <c r="CM500" i="4"/>
  <c r="BV501" i="4"/>
  <c r="BU500" i="4"/>
  <c r="BO502" i="4" l="1"/>
  <c r="BC502" i="4" s="1"/>
  <c r="BP503" i="4"/>
  <c r="CM499" i="4"/>
  <c r="CN500" i="4"/>
  <c r="DL500" i="4"/>
  <c r="DK499" i="4"/>
  <c r="CB500" i="4"/>
  <c r="CA499" i="4"/>
  <c r="DF500" i="4"/>
  <c r="AA500" i="4" s="1"/>
  <c r="DE499" i="4"/>
  <c r="EC499" i="4"/>
  <c r="ED500" i="4"/>
  <c r="BV500" i="4"/>
  <c r="BU499" i="4"/>
  <c r="CG499" i="4"/>
  <c r="CH500" i="4"/>
  <c r="DR500" i="4"/>
  <c r="DQ499" i="4"/>
  <c r="DX500" i="4"/>
  <c r="DW499" i="4"/>
  <c r="CY499" i="4"/>
  <c r="CZ500" i="4"/>
  <c r="CS499" i="4"/>
  <c r="CT500" i="4"/>
  <c r="BO501" i="4" l="1"/>
  <c r="BC501" i="4" s="1"/>
  <c r="BP502" i="4"/>
  <c r="BV499" i="4"/>
  <c r="BU498" i="4"/>
  <c r="EC498" i="4"/>
  <c r="ED499" i="4"/>
  <c r="CB499" i="4"/>
  <c r="CA498" i="4"/>
  <c r="DL499" i="4"/>
  <c r="DK498" i="4"/>
  <c r="CS498" i="4"/>
  <c r="CT499" i="4"/>
  <c r="CY498" i="4"/>
  <c r="CZ499" i="4"/>
  <c r="DE498" i="4"/>
  <c r="DF499" i="4"/>
  <c r="AA499" i="4" s="1"/>
  <c r="DX499" i="4"/>
  <c r="DW498" i="4"/>
  <c r="DR499" i="4"/>
  <c r="DQ498" i="4"/>
  <c r="CG498" i="4"/>
  <c r="CH499" i="4"/>
  <c r="CM498" i="4"/>
  <c r="CN499" i="4"/>
  <c r="BO500" i="4" l="1"/>
  <c r="BC500" i="4" s="1"/>
  <c r="BP501" i="4"/>
  <c r="CN498" i="4"/>
  <c r="CM497" i="4"/>
  <c r="DK497" i="4"/>
  <c r="DL498" i="4"/>
  <c r="CA497" i="4"/>
  <c r="CB498" i="4"/>
  <c r="DF498" i="4"/>
  <c r="AA498" i="4" s="1"/>
  <c r="DE497" i="4"/>
  <c r="EC497" i="4"/>
  <c r="ED498" i="4"/>
  <c r="CS497" i="4"/>
  <c r="CT498" i="4"/>
  <c r="BU497" i="4"/>
  <c r="BV498" i="4"/>
  <c r="CG497" i="4"/>
  <c r="CH498" i="4"/>
  <c r="DR498" i="4"/>
  <c r="DQ497" i="4"/>
  <c r="DW497" i="4"/>
  <c r="DX498" i="4"/>
  <c r="CY497" i="4"/>
  <c r="CZ498" i="4"/>
  <c r="BO499" i="4" l="1"/>
  <c r="BC499" i="4" s="1"/>
  <c r="BP500" i="4"/>
  <c r="CZ497" i="4"/>
  <c r="CY496" i="4"/>
  <c r="DE496" i="4"/>
  <c r="DF497" i="4"/>
  <c r="AA497" i="4" s="1"/>
  <c r="CG496" i="4"/>
  <c r="CH497" i="4"/>
  <c r="CN497" i="4"/>
  <c r="CM496" i="4"/>
  <c r="BV497" i="4"/>
  <c r="BU496" i="4"/>
  <c r="EC496" i="4"/>
  <c r="ED497" i="4"/>
  <c r="DW496" i="4"/>
  <c r="DX497" i="4"/>
  <c r="CB497" i="4"/>
  <c r="CA496" i="4"/>
  <c r="DK496" i="4"/>
  <c r="DL497" i="4"/>
  <c r="DQ496" i="4"/>
  <c r="DR497" i="4"/>
  <c r="CT497" i="4"/>
  <c r="CS496" i="4"/>
  <c r="BP499" i="4" l="1"/>
  <c r="BO498" i="4"/>
  <c r="BC498" i="4" s="1"/>
  <c r="ED496" i="4"/>
  <c r="EC495" i="4"/>
  <c r="CM495" i="4"/>
  <c r="CN496" i="4"/>
  <c r="BU495" i="4"/>
  <c r="BV496" i="4"/>
  <c r="DR496" i="4"/>
  <c r="DQ495" i="4"/>
  <c r="CY495" i="4"/>
  <c r="CZ496" i="4"/>
  <c r="CS495" i="4"/>
  <c r="CT496" i="4"/>
  <c r="DK495" i="4"/>
  <c r="DL496" i="4"/>
  <c r="CH496" i="4"/>
  <c r="CG495" i="4"/>
  <c r="CB496" i="4"/>
  <c r="CA495" i="4"/>
  <c r="DF496" i="4"/>
  <c r="AA496" i="4" s="1"/>
  <c r="DE495" i="4"/>
  <c r="DX496" i="4"/>
  <c r="DW495" i="4"/>
  <c r="BO497" i="4" l="1"/>
  <c r="BC497" i="4" s="1"/>
  <c r="BP498" i="4"/>
  <c r="DX495" i="4"/>
  <c r="DW494" i="4"/>
  <c r="DF495" i="4"/>
  <c r="AA495" i="4" s="1"/>
  <c r="DE494" i="4"/>
  <c r="DR495" i="4"/>
  <c r="DQ494" i="4"/>
  <c r="CG494" i="4"/>
  <c r="CH495" i="4"/>
  <c r="DL495" i="4"/>
  <c r="DK494" i="4"/>
  <c r="CM494" i="4"/>
  <c r="CN495" i="4"/>
  <c r="BU494" i="4"/>
  <c r="BV495" i="4"/>
  <c r="EC494" i="4"/>
  <c r="ED495" i="4"/>
  <c r="CZ495" i="4"/>
  <c r="CY494" i="4"/>
  <c r="CB495" i="4"/>
  <c r="CA494" i="4"/>
  <c r="CT495" i="4"/>
  <c r="CS494" i="4"/>
  <c r="BP497" i="4" l="1"/>
  <c r="BO496" i="4"/>
  <c r="BC496" i="4" s="1"/>
  <c r="CZ494" i="4"/>
  <c r="CY493" i="4"/>
  <c r="DR494" i="4"/>
  <c r="DQ493" i="4"/>
  <c r="CN494" i="4"/>
  <c r="CM493" i="4"/>
  <c r="CB494" i="4"/>
  <c r="CA493" i="4"/>
  <c r="CG493" i="4"/>
  <c r="CH494" i="4"/>
  <c r="EC493" i="4"/>
  <c r="ED494" i="4"/>
  <c r="DX494" i="4"/>
  <c r="DW493" i="4"/>
  <c r="CS493" i="4"/>
  <c r="CT494" i="4"/>
  <c r="DL494" i="4"/>
  <c r="DK493" i="4"/>
  <c r="DE493" i="4"/>
  <c r="DF494" i="4"/>
  <c r="AA494" i="4" s="1"/>
  <c r="BV494" i="4"/>
  <c r="BU493" i="4"/>
  <c r="BO495" i="4" l="1"/>
  <c r="BC495" i="4" s="1"/>
  <c r="BP496" i="4"/>
  <c r="ED493" i="4"/>
  <c r="EC492" i="4"/>
  <c r="CB493" i="4"/>
  <c r="CA492" i="4"/>
  <c r="BU492" i="4"/>
  <c r="BV493" i="4"/>
  <c r="DK492" i="4"/>
  <c r="DL493" i="4"/>
  <c r="DX493" i="4"/>
  <c r="DW492" i="4"/>
  <c r="CZ493" i="4"/>
  <c r="CY492" i="4"/>
  <c r="CG492" i="4"/>
  <c r="CH493" i="4"/>
  <c r="DF493" i="4"/>
  <c r="AA493" i="4" s="1"/>
  <c r="DE492" i="4"/>
  <c r="CN493" i="4"/>
  <c r="CM492" i="4"/>
  <c r="DQ492" i="4"/>
  <c r="DR493" i="4"/>
  <c r="CS492" i="4"/>
  <c r="CT493" i="4"/>
  <c r="BO494" i="4" l="1"/>
  <c r="BC494" i="4" s="1"/>
  <c r="BP495" i="4"/>
  <c r="DK491" i="4"/>
  <c r="DL492" i="4"/>
  <c r="DX492" i="4"/>
  <c r="DW491" i="4"/>
  <c r="CS491" i="4"/>
  <c r="CT492" i="4"/>
  <c r="CN492" i="4"/>
  <c r="CM491" i="4"/>
  <c r="DE491" i="4"/>
  <c r="DF492" i="4"/>
  <c r="AA492" i="4" s="1"/>
  <c r="BU491" i="4"/>
  <c r="BV492" i="4"/>
  <c r="CA491" i="4"/>
  <c r="CB492" i="4"/>
  <c r="CH492" i="4"/>
  <c r="CG491" i="4"/>
  <c r="CZ492" i="4"/>
  <c r="CY491" i="4"/>
  <c r="ED492" i="4"/>
  <c r="EC491" i="4"/>
  <c r="DR492" i="4"/>
  <c r="DQ491" i="4"/>
  <c r="BO493" i="4" l="1"/>
  <c r="BC493" i="4" s="1"/>
  <c r="BP494" i="4"/>
  <c r="CM490" i="4"/>
  <c r="CN491" i="4"/>
  <c r="ED491" i="4"/>
  <c r="EC490" i="4"/>
  <c r="CY490" i="4"/>
  <c r="CZ491" i="4"/>
  <c r="CG490" i="4"/>
  <c r="CH491" i="4"/>
  <c r="DQ490" i="4"/>
  <c r="DR491" i="4"/>
  <c r="DE490" i="4"/>
  <c r="DF491" i="4"/>
  <c r="AA491" i="4" s="1"/>
  <c r="CT491" i="4"/>
  <c r="CS490" i="4"/>
  <c r="DX491" i="4"/>
  <c r="DW490" i="4"/>
  <c r="CA490" i="4"/>
  <c r="CB491" i="4"/>
  <c r="BU490" i="4"/>
  <c r="BV491" i="4"/>
  <c r="DK490" i="4"/>
  <c r="DL491" i="4"/>
  <c r="BP493" i="4" l="1"/>
  <c r="BO492" i="4"/>
  <c r="BC492" i="4" s="1"/>
  <c r="BV490" i="4"/>
  <c r="BU489" i="4"/>
  <c r="DL490" i="4"/>
  <c r="DK489" i="4"/>
  <c r="CZ490" i="4"/>
  <c r="CY489" i="4"/>
  <c r="DQ489" i="4"/>
  <c r="DR490" i="4"/>
  <c r="CH490" i="4"/>
  <c r="CG489" i="4"/>
  <c r="DX490" i="4"/>
  <c r="DW489" i="4"/>
  <c r="CB490" i="4"/>
  <c r="CA489" i="4"/>
  <c r="EC489" i="4"/>
  <c r="ED490" i="4"/>
  <c r="CS489" i="4"/>
  <c r="CT490" i="4"/>
  <c r="DE489" i="4"/>
  <c r="DF490" i="4"/>
  <c r="AA490" i="4" s="1"/>
  <c r="CN490" i="4"/>
  <c r="CM489" i="4"/>
  <c r="BO491" i="4" l="1"/>
  <c r="BC491" i="4" s="1"/>
  <c r="BP492" i="4"/>
  <c r="DW488" i="4"/>
  <c r="DX489" i="4"/>
  <c r="CG488" i="4"/>
  <c r="CH489" i="4"/>
  <c r="CY488" i="4"/>
  <c r="CZ489" i="4"/>
  <c r="DF489" i="4"/>
  <c r="AA489" i="4" s="1"/>
  <c r="DE488" i="4"/>
  <c r="CM488" i="4"/>
  <c r="CN489" i="4"/>
  <c r="DR489" i="4"/>
  <c r="DQ488" i="4"/>
  <c r="DK488" i="4"/>
  <c r="DL489" i="4"/>
  <c r="CA488" i="4"/>
  <c r="CB489" i="4"/>
  <c r="BV489" i="4"/>
  <c r="BU488" i="4"/>
  <c r="CS488" i="4"/>
  <c r="CT489" i="4"/>
  <c r="ED489" i="4"/>
  <c r="EC488" i="4"/>
  <c r="BO490" i="4" l="1"/>
  <c r="BC490" i="4" s="1"/>
  <c r="BP491" i="4"/>
  <c r="CG487" i="4"/>
  <c r="CH488" i="4"/>
  <c r="EC487" i="4"/>
  <c r="ED488" i="4"/>
  <c r="CT488" i="4"/>
  <c r="CS487" i="4"/>
  <c r="BU487" i="4"/>
  <c r="BV488" i="4"/>
  <c r="DR488" i="4"/>
  <c r="DQ487" i="4"/>
  <c r="CM487" i="4"/>
  <c r="CN488" i="4"/>
  <c r="DE487" i="4"/>
  <c r="DF488" i="4"/>
  <c r="AA488" i="4" s="1"/>
  <c r="CZ488" i="4"/>
  <c r="CY487" i="4"/>
  <c r="CB488" i="4"/>
  <c r="CA487" i="4"/>
  <c r="DL488" i="4"/>
  <c r="DK487" i="4"/>
  <c r="DW487" i="4"/>
  <c r="DX488" i="4"/>
  <c r="BO489" i="4" l="1"/>
  <c r="BC489" i="4" s="1"/>
  <c r="BP490" i="4"/>
  <c r="BU486" i="4"/>
  <c r="BV487" i="4"/>
  <c r="DW486" i="4"/>
  <c r="DX487" i="4"/>
  <c r="CT487" i="4"/>
  <c r="CS486" i="4"/>
  <c r="DK486" i="4"/>
  <c r="DL487" i="4"/>
  <c r="DF487" i="4"/>
  <c r="AA487" i="4" s="1"/>
  <c r="DE486" i="4"/>
  <c r="ED487" i="4"/>
  <c r="EC486" i="4"/>
  <c r="DR487" i="4"/>
  <c r="DQ486" i="4"/>
  <c r="CB487" i="4"/>
  <c r="CA486" i="4"/>
  <c r="CZ487" i="4"/>
  <c r="CY486" i="4"/>
  <c r="CN487" i="4"/>
  <c r="CM486" i="4"/>
  <c r="CH487" i="4"/>
  <c r="CG486" i="4"/>
  <c r="BO488" i="4" l="1"/>
  <c r="BC488" i="4" s="1"/>
  <c r="BP489" i="4"/>
  <c r="ED486" i="4"/>
  <c r="EC485" i="4"/>
  <c r="DE485" i="4"/>
  <c r="DF486" i="4"/>
  <c r="AA486" i="4" s="1"/>
  <c r="CN486" i="4"/>
  <c r="CM485" i="4"/>
  <c r="DK485" i="4"/>
  <c r="DL486" i="4"/>
  <c r="DX486" i="4"/>
  <c r="DW485" i="4"/>
  <c r="CG485" i="4"/>
  <c r="CH486" i="4"/>
  <c r="CA485" i="4"/>
  <c r="CB486" i="4"/>
  <c r="DR486" i="4"/>
  <c r="DQ485" i="4"/>
  <c r="CY485" i="4"/>
  <c r="CZ486" i="4"/>
  <c r="CT486" i="4"/>
  <c r="CS485" i="4"/>
  <c r="BV486" i="4"/>
  <c r="BU485" i="4"/>
  <c r="BO487" i="4" l="1"/>
  <c r="BC487" i="4" s="1"/>
  <c r="BP488" i="4"/>
  <c r="DX485" i="4"/>
  <c r="DW484" i="4"/>
  <c r="DL485" i="4"/>
  <c r="DK484" i="4"/>
  <c r="CA484" i="4"/>
  <c r="CB485" i="4"/>
  <c r="CT485" i="4"/>
  <c r="CS484" i="4"/>
  <c r="CN485" i="4"/>
  <c r="CM484" i="4"/>
  <c r="ED485" i="4"/>
  <c r="EC484" i="4"/>
  <c r="BU484" i="4"/>
  <c r="BV485" i="4"/>
  <c r="CY484" i="4"/>
  <c r="CZ485" i="4"/>
  <c r="DQ484" i="4"/>
  <c r="DR485" i="4"/>
  <c r="DF485" i="4"/>
  <c r="AA485" i="4" s="1"/>
  <c r="DE484" i="4"/>
  <c r="CG484" i="4"/>
  <c r="CH485" i="4"/>
  <c r="BP487" i="4" l="1"/>
  <c r="BO486" i="4"/>
  <c r="BC486" i="4" s="1"/>
  <c r="DF484" i="4"/>
  <c r="AA484" i="4" s="1"/>
  <c r="DE483" i="4"/>
  <c r="CH484" i="4"/>
  <c r="CG483" i="4"/>
  <c r="ED484" i="4"/>
  <c r="EC483" i="4"/>
  <c r="DW483" i="4"/>
  <c r="DX484" i="4"/>
  <c r="CM483" i="4"/>
  <c r="CN484" i="4"/>
  <c r="CT484" i="4"/>
  <c r="CS483" i="4"/>
  <c r="DR484" i="4"/>
  <c r="DQ483" i="4"/>
  <c r="CA483" i="4"/>
  <c r="CB484" i="4"/>
  <c r="DK483" i="4"/>
  <c r="DL484" i="4"/>
  <c r="CZ484" i="4"/>
  <c r="CY483" i="4"/>
  <c r="BV484" i="4"/>
  <c r="BU483" i="4"/>
  <c r="BP486" i="4" l="1"/>
  <c r="BO485" i="4"/>
  <c r="BC485" i="4" s="1"/>
  <c r="BU482" i="4"/>
  <c r="BV483" i="4"/>
  <c r="CZ483" i="4"/>
  <c r="CY482" i="4"/>
  <c r="CN483" i="4"/>
  <c r="CM482" i="4"/>
  <c r="CT483" i="4"/>
  <c r="CS482" i="4"/>
  <c r="CH483" i="4"/>
  <c r="CG482" i="4"/>
  <c r="DQ482" i="4"/>
  <c r="DR483" i="4"/>
  <c r="DF483" i="4"/>
  <c r="AA483" i="4" s="1"/>
  <c r="DE482" i="4"/>
  <c r="DW482" i="4"/>
  <c r="DX483" i="4"/>
  <c r="ED483" i="4"/>
  <c r="EC482" i="4"/>
  <c r="DL483" i="4"/>
  <c r="DK482" i="4"/>
  <c r="CB483" i="4"/>
  <c r="CA482" i="4"/>
  <c r="BO484" i="4" l="1"/>
  <c r="BC484" i="4" s="1"/>
  <c r="BP485" i="4"/>
  <c r="CH482" i="4"/>
  <c r="CG481" i="4"/>
  <c r="EC481" i="4"/>
  <c r="ED482" i="4"/>
  <c r="CA481" i="4"/>
  <c r="CB482" i="4"/>
  <c r="DK481" i="4"/>
  <c r="DL482" i="4"/>
  <c r="DF482" i="4"/>
  <c r="AA482" i="4" s="1"/>
  <c r="DE481" i="4"/>
  <c r="DQ481" i="4"/>
  <c r="DR482" i="4"/>
  <c r="CS481" i="4"/>
  <c r="CT482" i="4"/>
  <c r="CM481" i="4"/>
  <c r="CN482" i="4"/>
  <c r="DX482" i="4"/>
  <c r="DW481" i="4"/>
  <c r="CY481" i="4"/>
  <c r="CZ482" i="4"/>
  <c r="BV482" i="4"/>
  <c r="BU481" i="4"/>
  <c r="BP484" i="4" l="1"/>
  <c r="BO483" i="4"/>
  <c r="BC483" i="4" s="1"/>
  <c r="DF481" i="4"/>
  <c r="AA481" i="4" s="1"/>
  <c r="DE480" i="4"/>
  <c r="DW480" i="4"/>
  <c r="DX481" i="4"/>
  <c r="CH481" i="4"/>
  <c r="CG480" i="4"/>
  <c r="BV481" i="4"/>
  <c r="BU480" i="4"/>
  <c r="CZ481" i="4"/>
  <c r="CY480" i="4"/>
  <c r="DK480" i="4"/>
  <c r="DL481" i="4"/>
  <c r="CN481" i="4"/>
  <c r="CM480" i="4"/>
  <c r="CA480" i="4"/>
  <c r="CB481" i="4"/>
  <c r="CT481" i="4"/>
  <c r="CS480" i="4"/>
  <c r="EC480" i="4"/>
  <c r="ED481" i="4"/>
  <c r="DQ480" i="4"/>
  <c r="DR481" i="4"/>
  <c r="BP483" i="4" l="1"/>
  <c r="BO482" i="4"/>
  <c r="BC482" i="4" s="1"/>
  <c r="CY479" i="4"/>
  <c r="CZ480" i="4"/>
  <c r="CS479" i="4"/>
  <c r="CT480" i="4"/>
  <c r="CG479" i="4"/>
  <c r="CH480" i="4"/>
  <c r="DW479" i="4"/>
  <c r="DX480" i="4"/>
  <c r="BU479" i="4"/>
  <c r="BV480" i="4"/>
  <c r="DF480" i="4"/>
  <c r="AA480" i="4" s="1"/>
  <c r="DE479" i="4"/>
  <c r="DR480" i="4"/>
  <c r="DQ479" i="4"/>
  <c r="EC479" i="4"/>
  <c r="ED480" i="4"/>
  <c r="CB480" i="4"/>
  <c r="CA479" i="4"/>
  <c r="CM479" i="4"/>
  <c r="CN480" i="4"/>
  <c r="DL480" i="4"/>
  <c r="DK479" i="4"/>
  <c r="BP482" i="4" l="1"/>
  <c r="BO481" i="4"/>
  <c r="BC481" i="4" s="1"/>
  <c r="DK478" i="4"/>
  <c r="DL479" i="4"/>
  <c r="BU478" i="4"/>
  <c r="BV479" i="4"/>
  <c r="CM478" i="4"/>
  <c r="CN479" i="4"/>
  <c r="DE478" i="4"/>
  <c r="DF479" i="4"/>
  <c r="AA479" i="4" s="1"/>
  <c r="DX479" i="4"/>
  <c r="DW478" i="4"/>
  <c r="CA478" i="4"/>
  <c r="CB479" i="4"/>
  <c r="ED479" i="4"/>
  <c r="EC478" i="4"/>
  <c r="CH479" i="4"/>
  <c r="CG478" i="4"/>
  <c r="DQ478" i="4"/>
  <c r="DR479" i="4"/>
  <c r="CT479" i="4"/>
  <c r="CS478" i="4"/>
  <c r="CY478" i="4"/>
  <c r="CZ479" i="4"/>
  <c r="BO480" i="4" l="1"/>
  <c r="BC480" i="4" s="1"/>
  <c r="BP481" i="4"/>
  <c r="DX478" i="4"/>
  <c r="DW477" i="4"/>
  <c r="CG477" i="4"/>
  <c r="CH478" i="4"/>
  <c r="CS477" i="4"/>
  <c r="CT478" i="4"/>
  <c r="BV478" i="4"/>
  <c r="BU477" i="4"/>
  <c r="CY477" i="4"/>
  <c r="CZ478" i="4"/>
  <c r="DF478" i="4"/>
  <c r="AA478" i="4" s="1"/>
  <c r="DE477" i="4"/>
  <c r="DQ477" i="4"/>
  <c r="DR478" i="4"/>
  <c r="ED478" i="4"/>
  <c r="EC477" i="4"/>
  <c r="CM477" i="4"/>
  <c r="CN478" i="4"/>
  <c r="CB478" i="4"/>
  <c r="CA477" i="4"/>
  <c r="DL478" i="4"/>
  <c r="DK477" i="4"/>
  <c r="BO479" i="4" l="1"/>
  <c r="BC479" i="4" s="1"/>
  <c r="BP480" i="4"/>
  <c r="EC476" i="4"/>
  <c r="ED477" i="4"/>
  <c r="DK476" i="4"/>
  <c r="DL477" i="4"/>
  <c r="BV477" i="4"/>
  <c r="BU476" i="4"/>
  <c r="DQ476" i="4"/>
  <c r="DR477" i="4"/>
  <c r="CG476" i="4"/>
  <c r="CH477" i="4"/>
  <c r="CY476" i="4"/>
  <c r="CZ477" i="4"/>
  <c r="CM476" i="4"/>
  <c r="CN477" i="4"/>
  <c r="DF477" i="4"/>
  <c r="AA477" i="4" s="1"/>
  <c r="DE476" i="4"/>
  <c r="DX477" i="4"/>
  <c r="DW476" i="4"/>
  <c r="CA476" i="4"/>
  <c r="CB477" i="4"/>
  <c r="CS476" i="4"/>
  <c r="CT477" i="4"/>
  <c r="BP479" i="4" l="1"/>
  <c r="BO478" i="4"/>
  <c r="BC478" i="4" s="1"/>
  <c r="CN476" i="4"/>
  <c r="CM475" i="4"/>
  <c r="DK475" i="4"/>
  <c r="DL476" i="4"/>
  <c r="CS475" i="4"/>
  <c r="CT476" i="4"/>
  <c r="CB476" i="4"/>
  <c r="CA475" i="4"/>
  <c r="BU475" i="4"/>
  <c r="BV476" i="4"/>
  <c r="CG475" i="4"/>
  <c r="CH476" i="4"/>
  <c r="DQ475" i="4"/>
  <c r="DR476" i="4"/>
  <c r="DX476" i="4"/>
  <c r="DW475" i="4"/>
  <c r="DE475" i="4"/>
  <c r="DF476" i="4"/>
  <c r="AA476" i="4" s="1"/>
  <c r="CZ476" i="4"/>
  <c r="CY475" i="4"/>
  <c r="ED476" i="4"/>
  <c r="EC475" i="4"/>
  <c r="BP478" i="4" l="1"/>
  <c r="BO477" i="4"/>
  <c r="BC477" i="4" s="1"/>
  <c r="ED475" i="4"/>
  <c r="EC474" i="4"/>
  <c r="CZ475" i="4"/>
  <c r="CY474" i="4"/>
  <c r="DW474" i="4"/>
  <c r="DX475" i="4"/>
  <c r="BV475" i="4"/>
  <c r="BU474" i="4"/>
  <c r="DF475" i="4"/>
  <c r="AA475" i="4" s="1"/>
  <c r="DE474" i="4"/>
  <c r="DL475" i="4"/>
  <c r="DK474" i="4"/>
  <c r="CN475" i="4"/>
  <c r="CM474" i="4"/>
  <c r="CA474" i="4"/>
  <c r="CB475" i="4"/>
  <c r="CT475" i="4"/>
  <c r="CS474" i="4"/>
  <c r="DR475" i="4"/>
  <c r="DQ474" i="4"/>
  <c r="CG474" i="4"/>
  <c r="CH475" i="4"/>
  <c r="BO476" i="4" l="1"/>
  <c r="BC476" i="4" s="1"/>
  <c r="BP477" i="4"/>
  <c r="BU473" i="4"/>
  <c r="BV474" i="4"/>
  <c r="CT474" i="4"/>
  <c r="CS473" i="4"/>
  <c r="CH474" i="4"/>
  <c r="CG473" i="4"/>
  <c r="CM473" i="4"/>
  <c r="CN474" i="4"/>
  <c r="ED474" i="4"/>
  <c r="EC473" i="4"/>
  <c r="DL474" i="4"/>
  <c r="DK473" i="4"/>
  <c r="DE473" i="4"/>
  <c r="DF474" i="4"/>
  <c r="AA474" i="4" s="1"/>
  <c r="DR474" i="4"/>
  <c r="DQ473" i="4"/>
  <c r="DX474" i="4"/>
  <c r="DW473" i="4"/>
  <c r="CZ474" i="4"/>
  <c r="CY473" i="4"/>
  <c r="CB474" i="4"/>
  <c r="CA473" i="4"/>
  <c r="BO475" i="4" l="1"/>
  <c r="BC475" i="4" s="1"/>
  <c r="BP476" i="4"/>
  <c r="CG472" i="4"/>
  <c r="CH473" i="4"/>
  <c r="EC472" i="4"/>
  <c r="ED473" i="4"/>
  <c r="CB473" i="4"/>
  <c r="CA472" i="4"/>
  <c r="DX473" i="4"/>
  <c r="DW472" i="4"/>
  <c r="DL473" i="4"/>
  <c r="DK472" i="4"/>
  <c r="CY472" i="4"/>
  <c r="CZ473" i="4"/>
  <c r="CM472" i="4"/>
  <c r="CN473" i="4"/>
  <c r="DR473" i="4"/>
  <c r="DQ472" i="4"/>
  <c r="CT473" i="4"/>
  <c r="CS472" i="4"/>
  <c r="DE472" i="4"/>
  <c r="DF473" i="4"/>
  <c r="AA473" i="4" s="1"/>
  <c r="BU472" i="4"/>
  <c r="BV473" i="4"/>
  <c r="BO474" i="4" l="1"/>
  <c r="BC474" i="4" s="1"/>
  <c r="BP475" i="4"/>
  <c r="CA471" i="4"/>
  <c r="CB472" i="4"/>
  <c r="EC471" i="4"/>
  <c r="ED472" i="4"/>
  <c r="BU471" i="4"/>
  <c r="BV472" i="4"/>
  <c r="DF472" i="4"/>
  <c r="AA472" i="4" s="1"/>
  <c r="DE471" i="4"/>
  <c r="CS471" i="4"/>
  <c r="CT472" i="4"/>
  <c r="DK471" i="4"/>
  <c r="DL472" i="4"/>
  <c r="DX472" i="4"/>
  <c r="DW471" i="4"/>
  <c r="DQ471" i="4"/>
  <c r="DR472" i="4"/>
  <c r="CN472" i="4"/>
  <c r="CM471" i="4"/>
  <c r="CZ472" i="4"/>
  <c r="CY471" i="4"/>
  <c r="CH472" i="4"/>
  <c r="CG471" i="4"/>
  <c r="BP474" i="4" l="1"/>
  <c r="BO473" i="4"/>
  <c r="BC473" i="4" s="1"/>
  <c r="CS470" i="4"/>
  <c r="CT471" i="4"/>
  <c r="DE470" i="4"/>
  <c r="DF471" i="4"/>
  <c r="AA471" i="4" s="1"/>
  <c r="CG470" i="4"/>
  <c r="CH471" i="4"/>
  <c r="CY470" i="4"/>
  <c r="CZ471" i="4"/>
  <c r="CB471" i="4"/>
  <c r="CA470" i="4"/>
  <c r="CN471" i="4"/>
  <c r="CM470" i="4"/>
  <c r="BU470" i="4"/>
  <c r="BV471" i="4"/>
  <c r="DR471" i="4"/>
  <c r="DQ470" i="4"/>
  <c r="ED471" i="4"/>
  <c r="EC470" i="4"/>
  <c r="DW470" i="4"/>
  <c r="DX471" i="4"/>
  <c r="DK470" i="4"/>
  <c r="DL471" i="4"/>
  <c r="BO472" i="4" l="1"/>
  <c r="BC472" i="4" s="1"/>
  <c r="BP473" i="4"/>
  <c r="CM469" i="4"/>
  <c r="CN470" i="4"/>
  <c r="DK469" i="4"/>
  <c r="DL470" i="4"/>
  <c r="DX470" i="4"/>
  <c r="DW469" i="4"/>
  <c r="ED470" i="4"/>
  <c r="EC469" i="4"/>
  <c r="CH470" i="4"/>
  <c r="CG469" i="4"/>
  <c r="DR470" i="4"/>
  <c r="DQ469" i="4"/>
  <c r="CA469" i="4"/>
  <c r="CB470" i="4"/>
  <c r="CZ470" i="4"/>
  <c r="CY469" i="4"/>
  <c r="DE469" i="4"/>
  <c r="DF470" i="4"/>
  <c r="AA470" i="4" s="1"/>
  <c r="BU469" i="4"/>
  <c r="BV470" i="4"/>
  <c r="CT470" i="4"/>
  <c r="CS469" i="4"/>
  <c r="BP472" i="4" l="1"/>
  <c r="BO471" i="4"/>
  <c r="BC471" i="4" s="1"/>
  <c r="CS468" i="4"/>
  <c r="CT469" i="4"/>
  <c r="ED469" i="4"/>
  <c r="EC468" i="4"/>
  <c r="DK468" i="4"/>
  <c r="DL469" i="4"/>
  <c r="DF469" i="4"/>
  <c r="AA469" i="4" s="1"/>
  <c r="DE468" i="4"/>
  <c r="CA468" i="4"/>
  <c r="CB469" i="4"/>
  <c r="CN469" i="4"/>
  <c r="CM468" i="4"/>
  <c r="CG468" i="4"/>
  <c r="CH469" i="4"/>
  <c r="DW468" i="4"/>
  <c r="DX469" i="4"/>
  <c r="CY468" i="4"/>
  <c r="CZ469" i="4"/>
  <c r="DR469" i="4"/>
  <c r="DQ468" i="4"/>
  <c r="BV469" i="4"/>
  <c r="BU468" i="4"/>
  <c r="BP471" i="4" l="1"/>
  <c r="BO470" i="4"/>
  <c r="BC470" i="4" s="1"/>
  <c r="CM467" i="4"/>
  <c r="CN468" i="4"/>
  <c r="DQ467" i="4"/>
  <c r="DR468" i="4"/>
  <c r="BV468" i="4"/>
  <c r="BU467" i="4"/>
  <c r="DW467" i="4"/>
  <c r="DX468" i="4"/>
  <c r="CA467" i="4"/>
  <c r="CB468" i="4"/>
  <c r="CY467" i="4"/>
  <c r="CZ468" i="4"/>
  <c r="DL468" i="4"/>
  <c r="DK467" i="4"/>
  <c r="EC467" i="4"/>
  <c r="ED468" i="4"/>
  <c r="DE467" i="4"/>
  <c r="DF468" i="4"/>
  <c r="AA468" i="4" s="1"/>
  <c r="CH468" i="4"/>
  <c r="CG467" i="4"/>
  <c r="CT468" i="4"/>
  <c r="CS467" i="4"/>
  <c r="BO469" i="4" l="1"/>
  <c r="BC469" i="4" s="1"/>
  <c r="BP470" i="4"/>
  <c r="CH467" i="4"/>
  <c r="CG466" i="4"/>
  <c r="DR467" i="4"/>
  <c r="DQ466" i="4"/>
  <c r="CT467" i="4"/>
  <c r="CS466" i="4"/>
  <c r="BV467" i="4"/>
  <c r="BU466" i="4"/>
  <c r="DF467" i="4"/>
  <c r="AA467" i="4" s="1"/>
  <c r="DE466" i="4"/>
  <c r="ED467" i="4"/>
  <c r="EC466" i="4"/>
  <c r="DL467" i="4"/>
  <c r="DK466" i="4"/>
  <c r="CA466" i="4"/>
  <c r="CB467" i="4"/>
  <c r="DW466" i="4"/>
  <c r="DX467" i="4"/>
  <c r="CY466" i="4"/>
  <c r="CZ467" i="4"/>
  <c r="CM466" i="4"/>
  <c r="CN467" i="4"/>
  <c r="BO468" i="4" l="1"/>
  <c r="BC468" i="4" s="1"/>
  <c r="BP469" i="4"/>
  <c r="BV466" i="4"/>
  <c r="BU465" i="4"/>
  <c r="CN466" i="4"/>
  <c r="CM465" i="4"/>
  <c r="CT466" i="4"/>
  <c r="CS465" i="4"/>
  <c r="CZ466" i="4"/>
  <c r="CY465" i="4"/>
  <c r="DX466" i="4"/>
  <c r="DW465" i="4"/>
  <c r="EC465" i="4"/>
  <c r="ED466" i="4"/>
  <c r="CG465" i="4"/>
  <c r="CH466" i="4"/>
  <c r="DE465" i="4"/>
  <c r="DF466" i="4"/>
  <c r="AA466" i="4" s="1"/>
  <c r="CB466" i="4"/>
  <c r="CA465" i="4"/>
  <c r="DK465" i="4"/>
  <c r="DL466" i="4"/>
  <c r="DQ465" i="4"/>
  <c r="DR466" i="4"/>
  <c r="BO467" i="4" l="1"/>
  <c r="BC467" i="4" s="1"/>
  <c r="BP468" i="4"/>
  <c r="ED465" i="4"/>
  <c r="EC464" i="4"/>
  <c r="CM464" i="4"/>
  <c r="CN465" i="4"/>
  <c r="DW464" i="4"/>
  <c r="DX465" i="4"/>
  <c r="CY464" i="4"/>
  <c r="CZ465" i="4"/>
  <c r="DF465" i="4"/>
  <c r="AA465" i="4" s="1"/>
  <c r="DE464" i="4"/>
  <c r="DK464" i="4"/>
  <c r="DL465" i="4"/>
  <c r="CA464" i="4"/>
  <c r="CB465" i="4"/>
  <c r="CT465" i="4"/>
  <c r="CS464" i="4"/>
  <c r="BV465" i="4"/>
  <c r="BU464" i="4"/>
  <c r="DQ464" i="4"/>
  <c r="DR465" i="4"/>
  <c r="CG464" i="4"/>
  <c r="CH465" i="4"/>
  <c r="BO466" i="4" l="1"/>
  <c r="BC466" i="4" s="1"/>
  <c r="BP467" i="4"/>
  <c r="CG463" i="4"/>
  <c r="CH464" i="4"/>
  <c r="DE463" i="4"/>
  <c r="DF464" i="4"/>
  <c r="AA464" i="4" s="1"/>
  <c r="CZ464" i="4"/>
  <c r="CY463" i="4"/>
  <c r="EC463" i="4"/>
  <c r="ED464" i="4"/>
  <c r="DR464" i="4"/>
  <c r="DQ463" i="4"/>
  <c r="BV464" i="4"/>
  <c r="BU463" i="4"/>
  <c r="DX464" i="4"/>
  <c r="DW463" i="4"/>
  <c r="CT464" i="4"/>
  <c r="CS463" i="4"/>
  <c r="CN464" i="4"/>
  <c r="CM463" i="4"/>
  <c r="CB464" i="4"/>
  <c r="CA463" i="4"/>
  <c r="DL464" i="4"/>
  <c r="DK463" i="4"/>
  <c r="BP466" i="4" l="1"/>
  <c r="BO465" i="4"/>
  <c r="BC465" i="4" s="1"/>
  <c r="DR463" i="4"/>
  <c r="DQ462" i="4"/>
  <c r="DK462" i="4"/>
  <c r="DL463" i="4"/>
  <c r="CY462" i="4"/>
  <c r="CZ463" i="4"/>
  <c r="CM462" i="4"/>
  <c r="CN463" i="4"/>
  <c r="CT463" i="4"/>
  <c r="CS462" i="4"/>
  <c r="BV463" i="4"/>
  <c r="BU462" i="4"/>
  <c r="CB463" i="4"/>
  <c r="CA462" i="4"/>
  <c r="EC462" i="4"/>
  <c r="ED463" i="4"/>
  <c r="DW462" i="4"/>
  <c r="DX463" i="4"/>
  <c r="DE462" i="4"/>
  <c r="DF463" i="4"/>
  <c r="AA463" i="4" s="1"/>
  <c r="CG462" i="4"/>
  <c r="CH463" i="4"/>
  <c r="BP465" i="4" l="1"/>
  <c r="BO464" i="4"/>
  <c r="BC464" i="4" s="1"/>
  <c r="DX462" i="4"/>
  <c r="DW461" i="4"/>
  <c r="EC461" i="4"/>
  <c r="ED462" i="4"/>
  <c r="DL462" i="4"/>
  <c r="DK461" i="4"/>
  <c r="CY461" i="4"/>
  <c r="CZ462" i="4"/>
  <c r="CB462" i="4"/>
  <c r="CA461" i="4"/>
  <c r="DR462" i="4"/>
  <c r="DQ461" i="4"/>
  <c r="BV462" i="4"/>
  <c r="BU461" i="4"/>
  <c r="CH462" i="4"/>
  <c r="CG461" i="4"/>
  <c r="CS461" i="4"/>
  <c r="CT462" i="4"/>
  <c r="DF462" i="4"/>
  <c r="AA462" i="4" s="1"/>
  <c r="DE461" i="4"/>
  <c r="CM461" i="4"/>
  <c r="CN462" i="4"/>
  <c r="BP464" i="4" l="1"/>
  <c r="BO463" i="4"/>
  <c r="BC463" i="4" s="1"/>
  <c r="DR461" i="4"/>
  <c r="DQ460" i="4"/>
  <c r="DK460" i="4"/>
  <c r="DL461" i="4"/>
  <c r="ED461" i="4"/>
  <c r="EC460" i="4"/>
  <c r="CB461" i="4"/>
  <c r="CA460" i="4"/>
  <c r="DF461" i="4"/>
  <c r="AA461" i="4" s="1"/>
  <c r="DE460" i="4"/>
  <c r="CZ461" i="4"/>
  <c r="CY460" i="4"/>
  <c r="CT461" i="4"/>
  <c r="CS460" i="4"/>
  <c r="CG460" i="4"/>
  <c r="CH461" i="4"/>
  <c r="BV461" i="4"/>
  <c r="BU460" i="4"/>
  <c r="DW460" i="4"/>
  <c r="DX461" i="4"/>
  <c r="CM460" i="4"/>
  <c r="CN461" i="4"/>
  <c r="BO462" i="4" l="1"/>
  <c r="BC462" i="4" s="1"/>
  <c r="BP463" i="4"/>
  <c r="EC459" i="4"/>
  <c r="ED460" i="4"/>
  <c r="DE459" i="4"/>
  <c r="DF460" i="4"/>
  <c r="AA460" i="4" s="1"/>
  <c r="CN460" i="4"/>
  <c r="CM459" i="4"/>
  <c r="CH460" i="4"/>
  <c r="CG459" i="4"/>
  <c r="CY459" i="4"/>
  <c r="CZ460" i="4"/>
  <c r="DR460" i="4"/>
  <c r="DQ459" i="4"/>
  <c r="CB460" i="4"/>
  <c r="CA459" i="4"/>
  <c r="DX460" i="4"/>
  <c r="DW459" i="4"/>
  <c r="BU459" i="4"/>
  <c r="BV460" i="4"/>
  <c r="CT460" i="4"/>
  <c r="CS459" i="4"/>
  <c r="DK459" i="4"/>
  <c r="DL460" i="4"/>
  <c r="BP462" i="4" l="1"/>
  <c r="BO461" i="4"/>
  <c r="BC461" i="4" s="1"/>
  <c r="CZ459" i="4"/>
  <c r="CY458" i="4"/>
  <c r="DL459" i="4"/>
  <c r="DK458" i="4"/>
  <c r="DE458" i="4"/>
  <c r="DF459" i="4"/>
  <c r="AA459" i="4" s="1"/>
  <c r="DX459" i="4"/>
  <c r="DW458" i="4"/>
  <c r="DR459" i="4"/>
  <c r="DQ458" i="4"/>
  <c r="CS458" i="4"/>
  <c r="CT459" i="4"/>
  <c r="CG458" i="4"/>
  <c r="CH459" i="4"/>
  <c r="BV459" i="4"/>
  <c r="BU458" i="4"/>
  <c r="CN459" i="4"/>
  <c r="CM458" i="4"/>
  <c r="CA458" i="4"/>
  <c r="CB459" i="4"/>
  <c r="ED459" i="4"/>
  <c r="EC458" i="4"/>
  <c r="BP461" i="4" l="1"/>
  <c r="BO460" i="4"/>
  <c r="BC460" i="4" s="1"/>
  <c r="DR458" i="4"/>
  <c r="DQ457" i="4"/>
  <c r="CA457" i="4"/>
  <c r="CB458" i="4"/>
  <c r="ED458" i="4"/>
  <c r="EC457" i="4"/>
  <c r="CZ458" i="4"/>
  <c r="CY457" i="4"/>
  <c r="DW457" i="4"/>
  <c r="DX458" i="4"/>
  <c r="CM457" i="4"/>
  <c r="CN458" i="4"/>
  <c r="DF458" i="4"/>
  <c r="AA458" i="4" s="1"/>
  <c r="DE457" i="4"/>
  <c r="BV458" i="4"/>
  <c r="BU457" i="4"/>
  <c r="DK457" i="4"/>
  <c r="DL458" i="4"/>
  <c r="CG457" i="4"/>
  <c r="CH458" i="4"/>
  <c r="CT458" i="4"/>
  <c r="CS457" i="4"/>
  <c r="BO459" i="4" l="1"/>
  <c r="BC459" i="4" s="1"/>
  <c r="BP460" i="4"/>
  <c r="DX457" i="4"/>
  <c r="DW456" i="4"/>
  <c r="CT457" i="4"/>
  <c r="CS456" i="4"/>
  <c r="CG456" i="4"/>
  <c r="CH457" i="4"/>
  <c r="CZ457" i="4"/>
  <c r="CY456" i="4"/>
  <c r="DQ456" i="4"/>
  <c r="DR457" i="4"/>
  <c r="ED457" i="4"/>
  <c r="EC456" i="4"/>
  <c r="DK456" i="4"/>
  <c r="DL457" i="4"/>
  <c r="BU456" i="4"/>
  <c r="BV457" i="4"/>
  <c r="DF457" i="4"/>
  <c r="AA457" i="4" s="1"/>
  <c r="DE456" i="4"/>
  <c r="CB457" i="4"/>
  <c r="CA456" i="4"/>
  <c r="CM456" i="4"/>
  <c r="CN457" i="4"/>
  <c r="BP459" i="4" l="1"/>
  <c r="BO458" i="4"/>
  <c r="BC458" i="4" s="1"/>
  <c r="EC455" i="4"/>
  <c r="ED456" i="4"/>
  <c r="CZ456" i="4"/>
  <c r="CY455" i="4"/>
  <c r="CN456" i="4"/>
  <c r="CM455" i="4"/>
  <c r="CG455" i="4"/>
  <c r="CH456" i="4"/>
  <c r="CB456" i="4"/>
  <c r="CA455" i="4"/>
  <c r="DE455" i="4"/>
  <c r="DF456" i="4"/>
  <c r="AA456" i="4" s="1"/>
  <c r="DX456" i="4"/>
  <c r="DW455" i="4"/>
  <c r="DR456" i="4"/>
  <c r="DQ455" i="4"/>
  <c r="CS455" i="4"/>
  <c r="CT456" i="4"/>
  <c r="BU455" i="4"/>
  <c r="BV456" i="4"/>
  <c r="DK455" i="4"/>
  <c r="DL456" i="4"/>
  <c r="BO457" i="4" l="1"/>
  <c r="BC457" i="4" s="1"/>
  <c r="BP458" i="4"/>
  <c r="DK454" i="4"/>
  <c r="DL455" i="4"/>
  <c r="CA454" i="4"/>
  <c r="CB455" i="4"/>
  <c r="BV455" i="4"/>
  <c r="BU454" i="4"/>
  <c r="CT455" i="4"/>
  <c r="CS454" i="4"/>
  <c r="DR455" i="4"/>
  <c r="DQ454" i="4"/>
  <c r="CY454" i="4"/>
  <c r="CZ455" i="4"/>
  <c r="DE454" i="4"/>
  <c r="DF455" i="4"/>
  <c r="AA455" i="4" s="1"/>
  <c r="CG454" i="4"/>
  <c r="CH455" i="4"/>
  <c r="CM454" i="4"/>
  <c r="CN455" i="4"/>
  <c r="DW454" i="4"/>
  <c r="DX455" i="4"/>
  <c r="ED455" i="4"/>
  <c r="EC454" i="4"/>
  <c r="BP457" i="4" l="1"/>
  <c r="BO456" i="4"/>
  <c r="BC456" i="4" s="1"/>
  <c r="EC453" i="4"/>
  <c r="ED454" i="4"/>
  <c r="CZ454" i="4"/>
  <c r="CY453" i="4"/>
  <c r="CS453" i="4"/>
  <c r="CT454" i="4"/>
  <c r="DX454" i="4"/>
  <c r="DW453" i="4"/>
  <c r="CM453" i="4"/>
  <c r="CN454" i="4"/>
  <c r="DR454" i="4"/>
  <c r="DQ453" i="4"/>
  <c r="BU453" i="4"/>
  <c r="BV454" i="4"/>
  <c r="CG453" i="4"/>
  <c r="CH454" i="4"/>
  <c r="CB454" i="4"/>
  <c r="CA453" i="4"/>
  <c r="DF454" i="4"/>
  <c r="AA454" i="4" s="1"/>
  <c r="DE453" i="4"/>
  <c r="DL454" i="4"/>
  <c r="DK453" i="4"/>
  <c r="BO455" i="4" l="1"/>
  <c r="BC455" i="4" s="1"/>
  <c r="BP456" i="4"/>
  <c r="DK452" i="4"/>
  <c r="DL453" i="4"/>
  <c r="DX453" i="4"/>
  <c r="DW452" i="4"/>
  <c r="CG452" i="4"/>
  <c r="CH453" i="4"/>
  <c r="CN453" i="4"/>
  <c r="CM452" i="4"/>
  <c r="DF453" i="4"/>
  <c r="AA453" i="4" s="1"/>
  <c r="DE452" i="4"/>
  <c r="CA452" i="4"/>
  <c r="CB453" i="4"/>
  <c r="CT453" i="4"/>
  <c r="CS452" i="4"/>
  <c r="CY452" i="4"/>
  <c r="CZ453" i="4"/>
  <c r="BV453" i="4"/>
  <c r="BU452" i="4"/>
  <c r="DR453" i="4"/>
  <c r="DQ452" i="4"/>
  <c r="EC452" i="4"/>
  <c r="ED453" i="4"/>
  <c r="BO454" i="4" l="1"/>
  <c r="BC454" i="4" s="1"/>
  <c r="BP455" i="4"/>
  <c r="DR452" i="4"/>
  <c r="DQ451" i="4"/>
  <c r="CS451" i="4"/>
  <c r="CT452" i="4"/>
  <c r="EC451" i="4"/>
  <c r="ED452" i="4"/>
  <c r="CN452" i="4"/>
  <c r="CM451" i="4"/>
  <c r="BU451" i="4"/>
  <c r="BV452" i="4"/>
  <c r="CH452" i="4"/>
  <c r="CG451" i="4"/>
  <c r="DE451" i="4"/>
  <c r="DF452" i="4"/>
  <c r="AA452" i="4" s="1"/>
  <c r="CY451" i="4"/>
  <c r="CZ452" i="4"/>
  <c r="DW451" i="4"/>
  <c r="DX452" i="4"/>
  <c r="CB452" i="4"/>
  <c r="CA451" i="4"/>
  <c r="DL452" i="4"/>
  <c r="DK451" i="4"/>
  <c r="BP454" i="4" l="1"/>
  <c r="BO453" i="4"/>
  <c r="BC453" i="4" s="1"/>
  <c r="DL451" i="4"/>
  <c r="DK450" i="4"/>
  <c r="CT451" i="4"/>
  <c r="CS450" i="4"/>
  <c r="DW450" i="4"/>
  <c r="DX451" i="4"/>
  <c r="DR451" i="4"/>
  <c r="DQ450" i="4"/>
  <c r="CH451" i="4"/>
  <c r="CG450" i="4"/>
  <c r="CA450" i="4"/>
  <c r="CB451" i="4"/>
  <c r="BU450" i="4"/>
  <c r="BV451" i="4"/>
  <c r="CM450" i="4"/>
  <c r="CN451" i="4"/>
  <c r="ED451" i="4"/>
  <c r="EC450" i="4"/>
  <c r="CZ451" i="4"/>
  <c r="CY450" i="4"/>
  <c r="DE450" i="4"/>
  <c r="DF451" i="4"/>
  <c r="AA451" i="4" s="1"/>
  <c r="BO452" i="4" l="1"/>
  <c r="BC452" i="4" s="1"/>
  <c r="BP453" i="4"/>
  <c r="CH450" i="4"/>
  <c r="CG449" i="4"/>
  <c r="BV450" i="4"/>
  <c r="BU449" i="4"/>
  <c r="CY449" i="4"/>
  <c r="CZ450" i="4"/>
  <c r="CT450" i="4"/>
  <c r="CS449" i="4"/>
  <c r="CM449" i="4"/>
  <c r="CN450" i="4"/>
  <c r="DK449" i="4"/>
  <c r="DL450" i="4"/>
  <c r="DE449" i="4"/>
  <c r="DF450" i="4"/>
  <c r="AA450" i="4" s="1"/>
  <c r="DR450" i="4"/>
  <c r="DQ449" i="4"/>
  <c r="EC449" i="4"/>
  <c r="ED450" i="4"/>
  <c r="DW449" i="4"/>
  <c r="DX450" i="4"/>
  <c r="CA449" i="4"/>
  <c r="CB450" i="4"/>
  <c r="BO451" i="4" l="1"/>
  <c r="BC451" i="4" s="1"/>
  <c r="BP452" i="4"/>
  <c r="CB449" i="4"/>
  <c r="CA448" i="4"/>
  <c r="CS448" i="4"/>
  <c r="CT449" i="4"/>
  <c r="CZ449" i="4"/>
  <c r="CY448" i="4"/>
  <c r="DL449" i="4"/>
  <c r="DK448" i="4"/>
  <c r="CM448" i="4"/>
  <c r="CN449" i="4"/>
  <c r="DW448" i="4"/>
  <c r="DX449" i="4"/>
  <c r="BU448" i="4"/>
  <c r="BV449" i="4"/>
  <c r="CH449" i="4"/>
  <c r="CG448" i="4"/>
  <c r="EC448" i="4"/>
  <c r="ED449" i="4"/>
  <c r="DQ448" i="4"/>
  <c r="DR449" i="4"/>
  <c r="DF449" i="4"/>
  <c r="AA449" i="4" s="1"/>
  <c r="DE448" i="4"/>
  <c r="BO450" i="4" l="1"/>
  <c r="BC450" i="4" s="1"/>
  <c r="BP451" i="4"/>
  <c r="DX448" i="4"/>
  <c r="DW447" i="4"/>
  <c r="CT448" i="4"/>
  <c r="CS447" i="4"/>
  <c r="DE447" i="4"/>
  <c r="DF448" i="4"/>
  <c r="AA448" i="4" s="1"/>
  <c r="CM447" i="4"/>
  <c r="CN448" i="4"/>
  <c r="DK447" i="4"/>
  <c r="DL448" i="4"/>
  <c r="CB448" i="4"/>
  <c r="CA447" i="4"/>
  <c r="DR448" i="4"/>
  <c r="DQ447" i="4"/>
  <c r="EC447" i="4"/>
  <c r="ED448" i="4"/>
  <c r="CY447" i="4"/>
  <c r="CZ448" i="4"/>
  <c r="CH448" i="4"/>
  <c r="CG447" i="4"/>
  <c r="BU447" i="4"/>
  <c r="BV448" i="4"/>
  <c r="BO449" i="4" l="1"/>
  <c r="BC449" i="4" s="1"/>
  <c r="BP450" i="4"/>
  <c r="CM446" i="4"/>
  <c r="CN447" i="4"/>
  <c r="BV447" i="4"/>
  <c r="BU446" i="4"/>
  <c r="CY446" i="4"/>
  <c r="CZ447" i="4"/>
  <c r="DE446" i="4"/>
  <c r="DF447" i="4"/>
  <c r="AA447" i="4" s="1"/>
  <c r="DR447" i="4"/>
  <c r="DQ446" i="4"/>
  <c r="CB447" i="4"/>
  <c r="CA446" i="4"/>
  <c r="DX447" i="4"/>
  <c r="DW446" i="4"/>
  <c r="CH447" i="4"/>
  <c r="CG446" i="4"/>
  <c r="DL447" i="4"/>
  <c r="DK446" i="4"/>
  <c r="EC446" i="4"/>
  <c r="ED447" i="4"/>
  <c r="CS446" i="4"/>
  <c r="CT447" i="4"/>
  <c r="BP449" i="4" l="1"/>
  <c r="BO448" i="4"/>
  <c r="BC448" i="4" s="1"/>
  <c r="DR446" i="4"/>
  <c r="DQ445" i="4"/>
  <c r="EC445" i="4"/>
  <c r="ED446" i="4"/>
  <c r="CA445" i="4"/>
  <c r="CB446" i="4"/>
  <c r="CT446" i="4"/>
  <c r="CS445" i="4"/>
  <c r="DE445" i="4"/>
  <c r="DF446" i="4"/>
  <c r="AA446" i="4" s="1"/>
  <c r="DL446" i="4"/>
  <c r="DK445" i="4"/>
  <c r="CZ446" i="4"/>
  <c r="CY445" i="4"/>
  <c r="CG445" i="4"/>
  <c r="CH446" i="4"/>
  <c r="BV446" i="4"/>
  <c r="BU445" i="4"/>
  <c r="DX446" i="4"/>
  <c r="DW445" i="4"/>
  <c r="CN446" i="4"/>
  <c r="CM445" i="4"/>
  <c r="BO447" i="4" l="1"/>
  <c r="BC447" i="4" s="1"/>
  <c r="BP448" i="4"/>
  <c r="DF445" i="4"/>
  <c r="AA445" i="4" s="1"/>
  <c r="DE444" i="4"/>
  <c r="CN445" i="4"/>
  <c r="CM444" i="4"/>
  <c r="DL445" i="4"/>
  <c r="DK444" i="4"/>
  <c r="DX445" i="4"/>
  <c r="DW444" i="4"/>
  <c r="CS444" i="4"/>
  <c r="CT445" i="4"/>
  <c r="BV445" i="4"/>
  <c r="BU444" i="4"/>
  <c r="CA444" i="4"/>
  <c r="CB445" i="4"/>
  <c r="CG444" i="4"/>
  <c r="CH445" i="4"/>
  <c r="EC444" i="4"/>
  <c r="ED445" i="4"/>
  <c r="CY444" i="4"/>
  <c r="CZ445" i="4"/>
  <c r="DR445" i="4"/>
  <c r="DQ444" i="4"/>
  <c r="BP447" i="4" l="1"/>
  <c r="BO446" i="4"/>
  <c r="BC446" i="4" s="1"/>
  <c r="DQ443" i="4"/>
  <c r="DR444" i="4"/>
  <c r="ED444" i="4"/>
  <c r="EC443" i="4"/>
  <c r="CS443" i="4"/>
  <c r="CT444" i="4"/>
  <c r="DK443" i="4"/>
  <c r="DL444" i="4"/>
  <c r="CH444" i="4"/>
  <c r="CG443" i="4"/>
  <c r="CN444" i="4"/>
  <c r="CM443" i="4"/>
  <c r="BU443" i="4"/>
  <c r="BV444" i="4"/>
  <c r="DF444" i="4"/>
  <c r="AA444" i="4" s="1"/>
  <c r="DE443" i="4"/>
  <c r="DX444" i="4"/>
  <c r="DW443" i="4"/>
  <c r="CY443" i="4"/>
  <c r="CZ444" i="4"/>
  <c r="CA443" i="4"/>
  <c r="CB444" i="4"/>
  <c r="BO445" i="4" l="1"/>
  <c r="BC445" i="4" s="1"/>
  <c r="BP446" i="4"/>
  <c r="CG442" i="4"/>
  <c r="CH443" i="4"/>
  <c r="DK442" i="4"/>
  <c r="DL443" i="4"/>
  <c r="CB443" i="4"/>
  <c r="CA442" i="4"/>
  <c r="DW442" i="4"/>
  <c r="DX443" i="4"/>
  <c r="CN443" i="4"/>
  <c r="CM442" i="4"/>
  <c r="CZ443" i="4"/>
  <c r="CY442" i="4"/>
  <c r="DE442" i="4"/>
  <c r="DF443" i="4"/>
  <c r="AA443" i="4" s="1"/>
  <c r="CT443" i="4"/>
  <c r="CS442" i="4"/>
  <c r="ED443" i="4"/>
  <c r="EC442" i="4"/>
  <c r="BV443" i="4"/>
  <c r="BU442" i="4"/>
  <c r="DR443" i="4"/>
  <c r="DQ442" i="4"/>
  <c r="BP445" i="4" l="1"/>
  <c r="BO444" i="4"/>
  <c r="BC444" i="4" s="1"/>
  <c r="CY441" i="4"/>
  <c r="CZ442" i="4"/>
  <c r="DR442" i="4"/>
  <c r="DQ441" i="4"/>
  <c r="CM441" i="4"/>
  <c r="CN442" i="4"/>
  <c r="DL442" i="4"/>
  <c r="DK441" i="4"/>
  <c r="BV442" i="4"/>
  <c r="BU441" i="4"/>
  <c r="EC441" i="4"/>
  <c r="ED442" i="4"/>
  <c r="DW441" i="4"/>
  <c r="DX442" i="4"/>
  <c r="CB442" i="4"/>
  <c r="CA441" i="4"/>
  <c r="CT442" i="4"/>
  <c r="CS441" i="4"/>
  <c r="DE441" i="4"/>
  <c r="DF442" i="4"/>
  <c r="AA442" i="4" s="1"/>
  <c r="CG441" i="4"/>
  <c r="CH442" i="4"/>
  <c r="BO443" i="4" l="1"/>
  <c r="BC443" i="4" s="1"/>
  <c r="BP444" i="4"/>
  <c r="CH441" i="4"/>
  <c r="CG440" i="4"/>
  <c r="BU440" i="4"/>
  <c r="BV441" i="4"/>
  <c r="EC440" i="4"/>
  <c r="ED441" i="4"/>
  <c r="DE440" i="4"/>
  <c r="DF441" i="4"/>
  <c r="AA441" i="4" s="1"/>
  <c r="DQ440" i="4"/>
  <c r="DR441" i="4"/>
  <c r="DK440" i="4"/>
  <c r="DL441" i="4"/>
  <c r="CT441" i="4"/>
  <c r="CS440" i="4"/>
  <c r="CM440" i="4"/>
  <c r="CN441" i="4"/>
  <c r="CB441" i="4"/>
  <c r="CA440" i="4"/>
  <c r="DW440" i="4"/>
  <c r="DX441" i="4"/>
  <c r="CY440" i="4"/>
  <c r="CZ441" i="4"/>
  <c r="BO442" i="4" l="1"/>
  <c r="BC442" i="4" s="1"/>
  <c r="BP443" i="4"/>
  <c r="DX440" i="4"/>
  <c r="DW439" i="4"/>
  <c r="DF440" i="4"/>
  <c r="AA440" i="4" s="1"/>
  <c r="DE439" i="4"/>
  <c r="CY439" i="4"/>
  <c r="CZ440" i="4"/>
  <c r="CB440" i="4"/>
  <c r="CA439" i="4"/>
  <c r="CH440" i="4"/>
  <c r="CG439" i="4"/>
  <c r="DQ439" i="4"/>
  <c r="DR440" i="4"/>
  <c r="CN440" i="4"/>
  <c r="CM439" i="4"/>
  <c r="ED440" i="4"/>
  <c r="EC439" i="4"/>
  <c r="CS439" i="4"/>
  <c r="CT440" i="4"/>
  <c r="BU439" i="4"/>
  <c r="BV440" i="4"/>
  <c r="DL440" i="4"/>
  <c r="DK439" i="4"/>
  <c r="BO441" i="4" l="1"/>
  <c r="BC441" i="4" s="1"/>
  <c r="BP442" i="4"/>
  <c r="CG438" i="4"/>
  <c r="CH439" i="4"/>
  <c r="DL439" i="4"/>
  <c r="DK438" i="4"/>
  <c r="CB439" i="4"/>
  <c r="CA438" i="4"/>
  <c r="BU438" i="4"/>
  <c r="BV439" i="4"/>
  <c r="CM438" i="4"/>
  <c r="CN439" i="4"/>
  <c r="DW438" i="4"/>
  <c r="DX439" i="4"/>
  <c r="CT439" i="4"/>
  <c r="CS438" i="4"/>
  <c r="EC438" i="4"/>
  <c r="ED439" i="4"/>
  <c r="CY438" i="4"/>
  <c r="CZ439" i="4"/>
  <c r="DF439" i="4"/>
  <c r="AA439" i="4" s="1"/>
  <c r="DE438" i="4"/>
  <c r="DQ438" i="4"/>
  <c r="DR439" i="4"/>
  <c r="BP441" i="4" l="1"/>
  <c r="BO440" i="4"/>
  <c r="BC440" i="4" s="1"/>
  <c r="CM437" i="4"/>
  <c r="CN438" i="4"/>
  <c r="CZ438" i="4"/>
  <c r="CY437" i="4"/>
  <c r="CA437" i="4"/>
  <c r="CB438" i="4"/>
  <c r="ED438" i="4"/>
  <c r="EC437" i="4"/>
  <c r="DR438" i="4"/>
  <c r="DQ437" i="4"/>
  <c r="DF438" i="4"/>
  <c r="AA438" i="4" s="1"/>
  <c r="DE437" i="4"/>
  <c r="DK437" i="4"/>
  <c r="DL438" i="4"/>
  <c r="DX438" i="4"/>
  <c r="DW437" i="4"/>
  <c r="BU437" i="4"/>
  <c r="BV438" i="4"/>
  <c r="CT438" i="4"/>
  <c r="CS437" i="4"/>
  <c r="CG437" i="4"/>
  <c r="CH438" i="4"/>
  <c r="BO439" i="4" l="1"/>
  <c r="BC439" i="4" s="1"/>
  <c r="BP440" i="4"/>
  <c r="CH437" i="4"/>
  <c r="CG436" i="4"/>
  <c r="DQ436" i="4"/>
  <c r="DR437" i="4"/>
  <c r="ED437" i="4"/>
  <c r="EC436" i="4"/>
  <c r="BV437" i="4"/>
  <c r="BU436" i="4"/>
  <c r="CA436" i="4"/>
  <c r="CB437" i="4"/>
  <c r="DF437" i="4"/>
  <c r="AA437" i="4" s="1"/>
  <c r="DE436" i="4"/>
  <c r="CY436" i="4"/>
  <c r="CZ437" i="4"/>
  <c r="CS436" i="4"/>
  <c r="CT437" i="4"/>
  <c r="DW436" i="4"/>
  <c r="DX437" i="4"/>
  <c r="DL437" i="4"/>
  <c r="DK436" i="4"/>
  <c r="CN437" i="4"/>
  <c r="CM436" i="4"/>
  <c r="BO438" i="4" l="1"/>
  <c r="BC438" i="4" s="1"/>
  <c r="BP439" i="4"/>
  <c r="CN436" i="4"/>
  <c r="CM435" i="4"/>
  <c r="DX436" i="4"/>
  <c r="DW435" i="4"/>
  <c r="CB436" i="4"/>
  <c r="CA435" i="4"/>
  <c r="ED436" i="4"/>
  <c r="EC435" i="4"/>
  <c r="DQ435" i="4"/>
  <c r="DR436" i="4"/>
  <c r="CT436" i="4"/>
  <c r="CS435" i="4"/>
  <c r="CH436" i="4"/>
  <c r="CG435" i="4"/>
  <c r="DE435" i="4"/>
  <c r="DF436" i="4"/>
  <c r="AA436" i="4" s="1"/>
  <c r="DK435" i="4"/>
  <c r="DL436" i="4"/>
  <c r="BU435" i="4"/>
  <c r="BV436" i="4"/>
  <c r="CZ436" i="4"/>
  <c r="CY435" i="4"/>
  <c r="BP438" i="4" l="1"/>
  <c r="BO437" i="4"/>
  <c r="BC437" i="4" s="1"/>
  <c r="DR435" i="4"/>
  <c r="DQ434" i="4"/>
  <c r="CY434" i="4"/>
  <c r="CZ435" i="4"/>
  <c r="EC434" i="4"/>
  <c r="ED435" i="4"/>
  <c r="DF435" i="4"/>
  <c r="AA435" i="4" s="1"/>
  <c r="DE434" i="4"/>
  <c r="CH435" i="4"/>
  <c r="CG434" i="4"/>
  <c r="CS434" i="4"/>
  <c r="CT435" i="4"/>
  <c r="CN435" i="4"/>
  <c r="CM434" i="4"/>
  <c r="BU434" i="4"/>
  <c r="BV435" i="4"/>
  <c r="DK434" i="4"/>
  <c r="DL435" i="4"/>
  <c r="CA434" i="4"/>
  <c r="CB435" i="4"/>
  <c r="DX435" i="4"/>
  <c r="DW434" i="4"/>
  <c r="BP437" i="4" l="1"/>
  <c r="BO436" i="4"/>
  <c r="BC436" i="4" s="1"/>
  <c r="CG433" i="4"/>
  <c r="CH434" i="4"/>
  <c r="DX434" i="4"/>
  <c r="DW433" i="4"/>
  <c r="CA433" i="4"/>
  <c r="CB434" i="4"/>
  <c r="BV434" i="4"/>
  <c r="BU433" i="4"/>
  <c r="CZ434" i="4"/>
  <c r="CY433" i="4"/>
  <c r="CT434" i="4"/>
  <c r="CS433" i="4"/>
  <c r="DE433" i="4"/>
  <c r="DF434" i="4"/>
  <c r="AA434" i="4" s="1"/>
  <c r="DL434" i="4"/>
  <c r="DK433" i="4"/>
  <c r="ED434" i="4"/>
  <c r="EC433" i="4"/>
  <c r="CN434" i="4"/>
  <c r="CM433" i="4"/>
  <c r="DQ433" i="4"/>
  <c r="DR434" i="4"/>
  <c r="BP436" i="4" l="1"/>
  <c r="BO435" i="4"/>
  <c r="BC435" i="4" s="1"/>
  <c r="CY432" i="4"/>
  <c r="CZ433" i="4"/>
  <c r="CN433" i="4"/>
  <c r="CM432" i="4"/>
  <c r="ED433" i="4"/>
  <c r="EC432" i="4"/>
  <c r="CA432" i="4"/>
  <c r="CB433" i="4"/>
  <c r="CS432" i="4"/>
  <c r="CT433" i="4"/>
  <c r="BV433" i="4"/>
  <c r="BU432" i="4"/>
  <c r="DW432" i="4"/>
  <c r="DX433" i="4"/>
  <c r="DQ432" i="4"/>
  <c r="DR433" i="4"/>
  <c r="DL433" i="4"/>
  <c r="DK432" i="4"/>
  <c r="DE432" i="4"/>
  <c r="DF433" i="4"/>
  <c r="AA433" i="4" s="1"/>
  <c r="CG432" i="4"/>
  <c r="CH433" i="4"/>
  <c r="BP435" i="4" l="1"/>
  <c r="BO434" i="4"/>
  <c r="BC434" i="4" s="1"/>
  <c r="DK431" i="4"/>
  <c r="DL432" i="4"/>
  <c r="DQ431" i="4"/>
  <c r="DR432" i="4"/>
  <c r="CH432" i="4"/>
  <c r="CG431" i="4"/>
  <c r="ED432" i="4"/>
  <c r="EC431" i="4"/>
  <c r="CM431" i="4"/>
  <c r="CN432" i="4"/>
  <c r="CY431" i="4"/>
  <c r="CZ432" i="4"/>
  <c r="CT432" i="4"/>
  <c r="CS431" i="4"/>
  <c r="DX432" i="4"/>
  <c r="DW431" i="4"/>
  <c r="BV432" i="4"/>
  <c r="BU431" i="4"/>
  <c r="DE431" i="4"/>
  <c r="DF432" i="4"/>
  <c r="AA432" i="4" s="1"/>
  <c r="CA431" i="4"/>
  <c r="CB432" i="4"/>
  <c r="BO433" i="4" l="1"/>
  <c r="BC433" i="4" s="1"/>
  <c r="BP434" i="4"/>
  <c r="CN431" i="4"/>
  <c r="CM430" i="4"/>
  <c r="DF431" i="4"/>
  <c r="AA431" i="4" s="1"/>
  <c r="DE430" i="4"/>
  <c r="ED431" i="4"/>
  <c r="EC430" i="4"/>
  <c r="CA430" i="4"/>
  <c r="CB431" i="4"/>
  <c r="DR431" i="4"/>
  <c r="DQ430" i="4"/>
  <c r="BV431" i="4"/>
  <c r="BU430" i="4"/>
  <c r="CG430" i="4"/>
  <c r="CH431" i="4"/>
  <c r="CT431" i="4"/>
  <c r="CS430" i="4"/>
  <c r="CZ431" i="4"/>
  <c r="CY430" i="4"/>
  <c r="DW430" i="4"/>
  <c r="DX431" i="4"/>
  <c r="DL431" i="4"/>
  <c r="DK430" i="4"/>
  <c r="BO432" i="4" l="1"/>
  <c r="BC432" i="4" s="1"/>
  <c r="BP433" i="4"/>
  <c r="DR430" i="4"/>
  <c r="DQ429" i="4"/>
  <c r="CS429" i="4"/>
  <c r="CT430" i="4"/>
  <c r="DF430" i="4"/>
  <c r="AA430" i="4" s="1"/>
  <c r="DE429" i="4"/>
  <c r="DW429" i="4"/>
  <c r="DX430" i="4"/>
  <c r="CZ430" i="4"/>
  <c r="CY429" i="4"/>
  <c r="CG429" i="4"/>
  <c r="CH430" i="4"/>
  <c r="CA429" i="4"/>
  <c r="CB430" i="4"/>
  <c r="ED430" i="4"/>
  <c r="EC429" i="4"/>
  <c r="BU429" i="4"/>
  <c r="BV430" i="4"/>
  <c r="CN430" i="4"/>
  <c r="CM429" i="4"/>
  <c r="DL430" i="4"/>
  <c r="DK429" i="4"/>
  <c r="BP432" i="4" l="1"/>
  <c r="BO431" i="4"/>
  <c r="BC431" i="4" s="1"/>
  <c r="DX429" i="4"/>
  <c r="DW428" i="4"/>
  <c r="DL429" i="4"/>
  <c r="DK428" i="4"/>
  <c r="CN429" i="4"/>
  <c r="CM428" i="4"/>
  <c r="DE428" i="4"/>
  <c r="DF429" i="4"/>
  <c r="AA429" i="4" s="1"/>
  <c r="BV429" i="4"/>
  <c r="BU428" i="4"/>
  <c r="CZ429" i="4"/>
  <c r="CY428" i="4"/>
  <c r="DR429" i="4"/>
  <c r="DQ428" i="4"/>
  <c r="EC428" i="4"/>
  <c r="ED429" i="4"/>
  <c r="CT429" i="4"/>
  <c r="CS428" i="4"/>
  <c r="CA428" i="4"/>
  <c r="CB429" i="4"/>
  <c r="CH429" i="4"/>
  <c r="CG428" i="4"/>
  <c r="BP431" i="4" l="1"/>
  <c r="BO430" i="4"/>
  <c r="BC430" i="4" s="1"/>
  <c r="CH428" i="4"/>
  <c r="CG427" i="4"/>
  <c r="DR428" i="4"/>
  <c r="DQ427" i="4"/>
  <c r="DK427" i="4"/>
  <c r="DL428" i="4"/>
  <c r="CA427" i="4"/>
  <c r="CB428" i="4"/>
  <c r="CN428" i="4"/>
  <c r="CM427" i="4"/>
  <c r="DF428" i="4"/>
  <c r="AA428" i="4" s="1"/>
  <c r="DE427" i="4"/>
  <c r="CY427" i="4"/>
  <c r="CZ428" i="4"/>
  <c r="DW427" i="4"/>
  <c r="DX428" i="4"/>
  <c r="BV428" i="4"/>
  <c r="BU427" i="4"/>
  <c r="CT428" i="4"/>
  <c r="CS427" i="4"/>
  <c r="ED428" i="4"/>
  <c r="EC427" i="4"/>
  <c r="BO429" i="4" l="1"/>
  <c r="BC429" i="4" s="1"/>
  <c r="BP430" i="4"/>
  <c r="EC426" i="4"/>
  <c r="ED427" i="4"/>
  <c r="CB427" i="4"/>
  <c r="CA426" i="4"/>
  <c r="BU426" i="4"/>
  <c r="BV427" i="4"/>
  <c r="DR427" i="4"/>
  <c r="DQ426" i="4"/>
  <c r="CN427" i="4"/>
  <c r="CM426" i="4"/>
  <c r="DW426" i="4"/>
  <c r="DX427" i="4"/>
  <c r="CS426" i="4"/>
  <c r="CT427" i="4"/>
  <c r="DL427" i="4"/>
  <c r="DK426" i="4"/>
  <c r="CH427" i="4"/>
  <c r="CG426" i="4"/>
  <c r="CZ427" i="4"/>
  <c r="CY426" i="4"/>
  <c r="DF427" i="4"/>
  <c r="AA427" i="4" s="1"/>
  <c r="DE426" i="4"/>
  <c r="BO428" i="4" l="1"/>
  <c r="BC428" i="4" s="1"/>
  <c r="BP429" i="4"/>
  <c r="CN426" i="4"/>
  <c r="CM425" i="4"/>
  <c r="DR426" i="4"/>
  <c r="DQ425" i="4"/>
  <c r="DL426" i="4"/>
  <c r="DK425" i="4"/>
  <c r="CA425" i="4"/>
  <c r="CB426" i="4"/>
  <c r="DX426" i="4"/>
  <c r="DW425" i="4"/>
  <c r="DF426" i="4"/>
  <c r="AA426" i="4" s="1"/>
  <c r="DE425" i="4"/>
  <c r="CZ426" i="4"/>
  <c r="CY425" i="4"/>
  <c r="CH426" i="4"/>
  <c r="CG425" i="4"/>
  <c r="BV426" i="4"/>
  <c r="BU425" i="4"/>
  <c r="CT426" i="4"/>
  <c r="CS425" i="4"/>
  <c r="EC425" i="4"/>
  <c r="ED426" i="4"/>
  <c r="BP428" i="4" l="1"/>
  <c r="BO427" i="4"/>
  <c r="BC427" i="4" s="1"/>
  <c r="DW424" i="4"/>
  <c r="DX425" i="4"/>
  <c r="EC424" i="4"/>
  <c r="ED425" i="4"/>
  <c r="BU424" i="4"/>
  <c r="BV425" i="4"/>
  <c r="CT425" i="4"/>
  <c r="CS424" i="4"/>
  <c r="CB425" i="4"/>
  <c r="CA424" i="4"/>
  <c r="DK424" i="4"/>
  <c r="DL425" i="4"/>
  <c r="CZ425" i="4"/>
  <c r="CY424" i="4"/>
  <c r="DE424" i="4"/>
  <c r="DF425" i="4"/>
  <c r="AA425" i="4" s="1"/>
  <c r="CM424" i="4"/>
  <c r="CN425" i="4"/>
  <c r="CH425" i="4"/>
  <c r="CG424" i="4"/>
  <c r="DR425" i="4"/>
  <c r="DQ424" i="4"/>
  <c r="BO426" i="4" l="1"/>
  <c r="BC426" i="4" s="1"/>
  <c r="BP427" i="4"/>
  <c r="CB424" i="4"/>
  <c r="CA423" i="4"/>
  <c r="DQ423" i="4"/>
  <c r="DR424" i="4"/>
  <c r="CM423" i="4"/>
  <c r="CN424" i="4"/>
  <c r="CZ424" i="4"/>
  <c r="CY423" i="4"/>
  <c r="BU423" i="4"/>
  <c r="BV424" i="4"/>
  <c r="DF424" i="4"/>
  <c r="AA424" i="4" s="1"/>
  <c r="DE423" i="4"/>
  <c r="CS423" i="4"/>
  <c r="CT424" i="4"/>
  <c r="EC423" i="4"/>
  <c r="ED424" i="4"/>
  <c r="CH424" i="4"/>
  <c r="CG423" i="4"/>
  <c r="DL424" i="4"/>
  <c r="DK423" i="4"/>
  <c r="DW423" i="4"/>
  <c r="DX424" i="4"/>
  <c r="BP426" i="4" l="1"/>
  <c r="BO425" i="4"/>
  <c r="BC425" i="4" s="1"/>
  <c r="DF423" i="4"/>
  <c r="AA423" i="4" s="1"/>
  <c r="DE422" i="4"/>
  <c r="DL423" i="4"/>
  <c r="DK422" i="4"/>
  <c r="CZ423" i="4"/>
  <c r="CY422" i="4"/>
  <c r="CN423" i="4"/>
  <c r="CM422" i="4"/>
  <c r="DR423" i="4"/>
  <c r="DQ422" i="4"/>
  <c r="CG422" i="4"/>
  <c r="CH423" i="4"/>
  <c r="ED423" i="4"/>
  <c r="EC422" i="4"/>
  <c r="CB423" i="4"/>
  <c r="CA422" i="4"/>
  <c r="DX423" i="4"/>
  <c r="DW422" i="4"/>
  <c r="BU422" i="4"/>
  <c r="BV423" i="4"/>
  <c r="CS422" i="4"/>
  <c r="CT423" i="4"/>
  <c r="BO424" i="4" l="1"/>
  <c r="BC424" i="4" s="1"/>
  <c r="BP425" i="4"/>
  <c r="BU421" i="4"/>
  <c r="BV422" i="4"/>
  <c r="CT422" i="4"/>
  <c r="CS421" i="4"/>
  <c r="DQ421" i="4"/>
  <c r="DR422" i="4"/>
  <c r="DX422" i="4"/>
  <c r="DW421" i="4"/>
  <c r="CH422" i="4"/>
  <c r="CG421" i="4"/>
  <c r="CN422" i="4"/>
  <c r="CM421" i="4"/>
  <c r="CB422" i="4"/>
  <c r="CA421" i="4"/>
  <c r="CY421" i="4"/>
  <c r="CZ422" i="4"/>
  <c r="DK421" i="4"/>
  <c r="DL422" i="4"/>
  <c r="ED422" i="4"/>
  <c r="EC421" i="4"/>
  <c r="DE421" i="4"/>
  <c r="DF422" i="4"/>
  <c r="AA422" i="4" s="1"/>
  <c r="BO423" i="4" l="1"/>
  <c r="BC423" i="4" s="1"/>
  <c r="BP424" i="4"/>
  <c r="CG420" i="4"/>
  <c r="CH421" i="4"/>
  <c r="CZ421" i="4"/>
  <c r="CY420" i="4"/>
  <c r="CM420" i="4"/>
  <c r="CN421" i="4"/>
  <c r="DF421" i="4"/>
  <c r="AA421" i="4" s="1"/>
  <c r="DE420" i="4"/>
  <c r="ED421" i="4"/>
  <c r="EC420" i="4"/>
  <c r="CB421" i="4"/>
  <c r="CA420" i="4"/>
  <c r="DX421" i="4"/>
  <c r="DW420" i="4"/>
  <c r="DL421" i="4"/>
  <c r="DK420" i="4"/>
  <c r="DR421" i="4"/>
  <c r="DQ420" i="4"/>
  <c r="CT421" i="4"/>
  <c r="CS420" i="4"/>
  <c r="BU420" i="4"/>
  <c r="BV421" i="4"/>
  <c r="BP423" i="4" l="1"/>
  <c r="BO422" i="4"/>
  <c r="BC422" i="4" s="1"/>
  <c r="BU419" i="4"/>
  <c r="BV420" i="4"/>
  <c r="CT420" i="4"/>
  <c r="CS419" i="4"/>
  <c r="DK419" i="4"/>
  <c r="DL420" i="4"/>
  <c r="CZ420" i="4"/>
  <c r="CY419" i="4"/>
  <c r="DF420" i="4"/>
  <c r="AA420" i="4" s="1"/>
  <c r="DE419" i="4"/>
  <c r="ED420" i="4"/>
  <c r="EC419" i="4"/>
  <c r="DR420" i="4"/>
  <c r="DQ419" i="4"/>
  <c r="CM419" i="4"/>
  <c r="CN420" i="4"/>
  <c r="DW419" i="4"/>
  <c r="DX420" i="4"/>
  <c r="CA419" i="4"/>
  <c r="CB420" i="4"/>
  <c r="CH420" i="4"/>
  <c r="CG419" i="4"/>
  <c r="BO421" i="4" l="1"/>
  <c r="BC421" i="4" s="1"/>
  <c r="BP422" i="4"/>
  <c r="CG418" i="4"/>
  <c r="CH419" i="4"/>
  <c r="DF419" i="4"/>
  <c r="AA419" i="4" s="1"/>
  <c r="DE418" i="4"/>
  <c r="CZ419" i="4"/>
  <c r="CY418" i="4"/>
  <c r="DX419" i="4"/>
  <c r="DW418" i="4"/>
  <c r="DL419" i="4"/>
  <c r="DK418" i="4"/>
  <c r="CT419" i="4"/>
  <c r="CS418" i="4"/>
  <c r="EC418" i="4"/>
  <c r="ED419" i="4"/>
  <c r="CB419" i="4"/>
  <c r="CA418" i="4"/>
  <c r="CN419" i="4"/>
  <c r="CM418" i="4"/>
  <c r="DQ418" i="4"/>
  <c r="DR419" i="4"/>
  <c r="BU418" i="4"/>
  <c r="BV419" i="4"/>
  <c r="BO420" i="4" l="1"/>
  <c r="BC420" i="4" s="1"/>
  <c r="BP421" i="4"/>
  <c r="CM417" i="4"/>
  <c r="CN418" i="4"/>
  <c r="CB418" i="4"/>
  <c r="CA417" i="4"/>
  <c r="DL418" i="4"/>
  <c r="DK417" i="4"/>
  <c r="DX418" i="4"/>
  <c r="DW417" i="4"/>
  <c r="CY417" i="4"/>
  <c r="CZ418" i="4"/>
  <c r="CT418" i="4"/>
  <c r="CS417" i="4"/>
  <c r="BU417" i="4"/>
  <c r="BV418" i="4"/>
  <c r="DR418" i="4"/>
  <c r="DQ417" i="4"/>
  <c r="DE417" i="4"/>
  <c r="DF418" i="4"/>
  <c r="AA418" i="4" s="1"/>
  <c r="ED418" i="4"/>
  <c r="EC417" i="4"/>
  <c r="CH418" i="4"/>
  <c r="CG417" i="4"/>
  <c r="BP420" i="4" l="1"/>
  <c r="BO419" i="4"/>
  <c r="BC419" i="4" s="1"/>
  <c r="CY416" i="4"/>
  <c r="CZ417" i="4"/>
  <c r="DR417" i="4"/>
  <c r="DQ416" i="4"/>
  <c r="CS416" i="4"/>
  <c r="CT417" i="4"/>
  <c r="CG416" i="4"/>
  <c r="CH417" i="4"/>
  <c r="ED417" i="4"/>
  <c r="EC416" i="4"/>
  <c r="DW416" i="4"/>
  <c r="DX417" i="4"/>
  <c r="DE416" i="4"/>
  <c r="DF417" i="4"/>
  <c r="AA417" i="4" s="1"/>
  <c r="DL417" i="4"/>
  <c r="DK416" i="4"/>
  <c r="CA416" i="4"/>
  <c r="CB417" i="4"/>
  <c r="BV417" i="4"/>
  <c r="BU416" i="4"/>
  <c r="CM416" i="4"/>
  <c r="CN417" i="4"/>
  <c r="BP419" i="4" l="1"/>
  <c r="BO418" i="4"/>
  <c r="BC418" i="4" s="1"/>
  <c r="BV416" i="4"/>
  <c r="BU415" i="4"/>
  <c r="CN416" i="4"/>
  <c r="CM415" i="4"/>
  <c r="CB416" i="4"/>
  <c r="CA415" i="4"/>
  <c r="DQ415" i="4"/>
  <c r="DR416" i="4"/>
  <c r="DF416" i="4"/>
  <c r="AA416" i="4" s="1"/>
  <c r="DE415" i="4"/>
  <c r="CY415" i="4"/>
  <c r="CZ416" i="4"/>
  <c r="ED416" i="4"/>
  <c r="EC415" i="4"/>
  <c r="CG415" i="4"/>
  <c r="CH416" i="4"/>
  <c r="CS415" i="4"/>
  <c r="CT416" i="4"/>
  <c r="DL416" i="4"/>
  <c r="DK415" i="4"/>
  <c r="DX416" i="4"/>
  <c r="DW415" i="4"/>
  <c r="BP418" i="4" l="1"/>
  <c r="BO417" i="4"/>
  <c r="BC417" i="4" s="1"/>
  <c r="CY414" i="4"/>
  <c r="CZ415" i="4"/>
  <c r="DW414" i="4"/>
  <c r="DX415" i="4"/>
  <c r="DR415" i="4"/>
  <c r="DQ414" i="4"/>
  <c r="CH415" i="4"/>
  <c r="CG414" i="4"/>
  <c r="DF415" i="4"/>
  <c r="AA415" i="4" s="1"/>
  <c r="DE414" i="4"/>
  <c r="DK414" i="4"/>
  <c r="DL415" i="4"/>
  <c r="CS414" i="4"/>
  <c r="CT415" i="4"/>
  <c r="CN415" i="4"/>
  <c r="CM414" i="4"/>
  <c r="ED415" i="4"/>
  <c r="EC414" i="4"/>
  <c r="BV415" i="4"/>
  <c r="BU414" i="4"/>
  <c r="CA414" i="4"/>
  <c r="CB415" i="4"/>
  <c r="BP417" i="4" l="1"/>
  <c r="BO416" i="4"/>
  <c r="BC416" i="4" s="1"/>
  <c r="DK413" i="4"/>
  <c r="DL414" i="4"/>
  <c r="DE413" i="4"/>
  <c r="DF414" i="4"/>
  <c r="AA414" i="4" s="1"/>
  <c r="BV414" i="4"/>
  <c r="BU413" i="4"/>
  <c r="DR414" i="4"/>
  <c r="DQ413" i="4"/>
  <c r="CA413" i="4"/>
  <c r="CB414" i="4"/>
  <c r="CG413" i="4"/>
  <c r="CH414" i="4"/>
  <c r="ED414" i="4"/>
  <c r="EC413" i="4"/>
  <c r="CN414" i="4"/>
  <c r="CM413" i="4"/>
  <c r="DW413" i="4"/>
  <c r="DX414" i="4"/>
  <c r="CS413" i="4"/>
  <c r="CT414" i="4"/>
  <c r="CZ414" i="4"/>
  <c r="CY413" i="4"/>
  <c r="BP416" i="4" l="1"/>
  <c r="BO415" i="4"/>
  <c r="BC415" i="4" s="1"/>
  <c r="CB413" i="4"/>
  <c r="CA412" i="4"/>
  <c r="DF413" i="4"/>
  <c r="AA413" i="4" s="1"/>
  <c r="DE412" i="4"/>
  <c r="ED413" i="4"/>
  <c r="EC412" i="4"/>
  <c r="CZ413" i="4"/>
  <c r="CY412" i="4"/>
  <c r="CT413" i="4"/>
  <c r="CS412" i="4"/>
  <c r="CN413" i="4"/>
  <c r="CM412" i="4"/>
  <c r="DK412" i="4"/>
  <c r="DL413" i="4"/>
  <c r="BV413" i="4"/>
  <c r="BU412" i="4"/>
  <c r="DR413" i="4"/>
  <c r="DQ412" i="4"/>
  <c r="DW412" i="4"/>
  <c r="DX413" i="4"/>
  <c r="CH413" i="4"/>
  <c r="CG412" i="4"/>
  <c r="BO414" i="4" l="1"/>
  <c r="BC414" i="4" s="1"/>
  <c r="BP415" i="4"/>
  <c r="ED412" i="4"/>
  <c r="EC411" i="4"/>
  <c r="DE411" i="4"/>
  <c r="DF412" i="4"/>
  <c r="AA412" i="4" s="1"/>
  <c r="CN412" i="4"/>
  <c r="CM411" i="4"/>
  <c r="DR412" i="4"/>
  <c r="DQ411" i="4"/>
  <c r="CH412" i="4"/>
  <c r="CG411" i="4"/>
  <c r="CS411" i="4"/>
  <c r="CT412" i="4"/>
  <c r="DW411" i="4"/>
  <c r="DX412" i="4"/>
  <c r="CB412" i="4"/>
  <c r="CA411" i="4"/>
  <c r="CZ412" i="4"/>
  <c r="CY411" i="4"/>
  <c r="BV412" i="4"/>
  <c r="BU411" i="4"/>
  <c r="DK411" i="4"/>
  <c r="DL412" i="4"/>
  <c r="BP414" i="4" l="1"/>
  <c r="BO413" i="4"/>
  <c r="BC413" i="4" s="1"/>
  <c r="CT411" i="4"/>
  <c r="CS410" i="4"/>
  <c r="DL411" i="4"/>
  <c r="DK410" i="4"/>
  <c r="DR411" i="4"/>
  <c r="DQ410" i="4"/>
  <c r="CB411" i="4"/>
  <c r="CA410" i="4"/>
  <c r="CG410" i="4"/>
  <c r="CH411" i="4"/>
  <c r="CZ411" i="4"/>
  <c r="CY410" i="4"/>
  <c r="BU410" i="4"/>
  <c r="BV411" i="4"/>
  <c r="CM410" i="4"/>
  <c r="CN411" i="4"/>
  <c r="EC410" i="4"/>
  <c r="ED411" i="4"/>
  <c r="DF411" i="4"/>
  <c r="AA411" i="4" s="1"/>
  <c r="DE410" i="4"/>
  <c r="DX411" i="4"/>
  <c r="DW410" i="4"/>
  <c r="BP413" i="4" l="1"/>
  <c r="BO412" i="4"/>
  <c r="BC412" i="4" s="1"/>
  <c r="DW409" i="4"/>
  <c r="DX410" i="4"/>
  <c r="ED410" i="4"/>
  <c r="EC409" i="4"/>
  <c r="CH410" i="4"/>
  <c r="CG409" i="4"/>
  <c r="DK409" i="4"/>
  <c r="DL410" i="4"/>
  <c r="CS409" i="4"/>
  <c r="CT410" i="4"/>
  <c r="CZ410" i="4"/>
  <c r="CY409" i="4"/>
  <c r="DE409" i="4"/>
  <c r="DF410" i="4"/>
  <c r="AA410" i="4" s="1"/>
  <c r="CB410" i="4"/>
  <c r="CA409" i="4"/>
  <c r="DQ409" i="4"/>
  <c r="DR410" i="4"/>
  <c r="CN410" i="4"/>
  <c r="CM409" i="4"/>
  <c r="BU409" i="4"/>
  <c r="BV410" i="4"/>
  <c r="BP412" i="4" l="1"/>
  <c r="BO411" i="4"/>
  <c r="BC411" i="4" s="1"/>
  <c r="BU408" i="4"/>
  <c r="BV409" i="4"/>
  <c r="CN409" i="4"/>
  <c r="CM408" i="4"/>
  <c r="DL409" i="4"/>
  <c r="DK408" i="4"/>
  <c r="CG408" i="4"/>
  <c r="CH409" i="4"/>
  <c r="DR409" i="4"/>
  <c r="DQ408" i="4"/>
  <c r="CA408" i="4"/>
  <c r="CB409" i="4"/>
  <c r="CT409" i="4"/>
  <c r="CS408" i="4"/>
  <c r="EC408" i="4"/>
  <c r="ED409" i="4"/>
  <c r="CY408" i="4"/>
  <c r="CZ409" i="4"/>
  <c r="DF409" i="4"/>
  <c r="AA409" i="4" s="1"/>
  <c r="DE408" i="4"/>
  <c r="DW408" i="4"/>
  <c r="DX409" i="4"/>
  <c r="BO410" i="4" l="1"/>
  <c r="BC410" i="4" s="1"/>
  <c r="BP411" i="4"/>
  <c r="DR408" i="4"/>
  <c r="DQ407" i="4"/>
  <c r="DK407" i="4"/>
  <c r="DL408" i="4"/>
  <c r="DF408" i="4"/>
  <c r="AA408" i="4" s="1"/>
  <c r="DE407" i="4"/>
  <c r="CA407" i="4"/>
  <c r="CB408" i="4"/>
  <c r="CG407" i="4"/>
  <c r="CH408" i="4"/>
  <c r="CY407" i="4"/>
  <c r="CZ408" i="4"/>
  <c r="CM407" i="4"/>
  <c r="CN408" i="4"/>
  <c r="ED408" i="4"/>
  <c r="EC407" i="4"/>
  <c r="CT408" i="4"/>
  <c r="CS407" i="4"/>
  <c r="DX408" i="4"/>
  <c r="DW407" i="4"/>
  <c r="BU407" i="4"/>
  <c r="BV408" i="4"/>
  <c r="BO409" i="4" l="1"/>
  <c r="BC409" i="4" s="1"/>
  <c r="BP410" i="4"/>
  <c r="DE406" i="4"/>
  <c r="DF407" i="4"/>
  <c r="AA407" i="4" s="1"/>
  <c r="DW406" i="4"/>
  <c r="DX407" i="4"/>
  <c r="BU406" i="4"/>
  <c r="BV407" i="4"/>
  <c r="CB407" i="4"/>
  <c r="CA406" i="4"/>
  <c r="CN407" i="4"/>
  <c r="CM406" i="4"/>
  <c r="CS406" i="4"/>
  <c r="CT407" i="4"/>
  <c r="EC406" i="4"/>
  <c r="ED407" i="4"/>
  <c r="DK406" i="4"/>
  <c r="DL407" i="4"/>
  <c r="DR407" i="4"/>
  <c r="DQ406" i="4"/>
  <c r="CH407" i="4"/>
  <c r="CG406" i="4"/>
  <c r="CZ407" i="4"/>
  <c r="CY406" i="4"/>
  <c r="BP409" i="4" l="1"/>
  <c r="BO408" i="4"/>
  <c r="BC408" i="4" s="1"/>
  <c r="CM405" i="4"/>
  <c r="CN406" i="4"/>
  <c r="DE405" i="4"/>
  <c r="DF406" i="4"/>
  <c r="AA406" i="4" s="1"/>
  <c r="CG405" i="4"/>
  <c r="CH406" i="4"/>
  <c r="CB406" i="4"/>
  <c r="CA405" i="4"/>
  <c r="DK405" i="4"/>
  <c r="DL406" i="4"/>
  <c r="BU405" i="4"/>
  <c r="BV406" i="4"/>
  <c r="DR406" i="4"/>
  <c r="DQ405" i="4"/>
  <c r="CY405" i="4"/>
  <c r="CZ406" i="4"/>
  <c r="ED406" i="4"/>
  <c r="EC405" i="4"/>
  <c r="DW405" i="4"/>
  <c r="DX406" i="4"/>
  <c r="CT406" i="4"/>
  <c r="CS405" i="4"/>
  <c r="BP408" i="4" l="1"/>
  <c r="BO407" i="4"/>
  <c r="BC407" i="4" s="1"/>
  <c r="CA404" i="4"/>
  <c r="CB405" i="4"/>
  <c r="CS404" i="4"/>
  <c r="CT405" i="4"/>
  <c r="BU404" i="4"/>
  <c r="BV405" i="4"/>
  <c r="DL405" i="4"/>
  <c r="DK404" i="4"/>
  <c r="DE404" i="4"/>
  <c r="DF405" i="4"/>
  <c r="AA405" i="4" s="1"/>
  <c r="DW404" i="4"/>
  <c r="DX405" i="4"/>
  <c r="ED405" i="4"/>
  <c r="EC404" i="4"/>
  <c r="CZ405" i="4"/>
  <c r="CY404" i="4"/>
  <c r="CH405" i="4"/>
  <c r="CG404" i="4"/>
  <c r="DR405" i="4"/>
  <c r="DQ404" i="4"/>
  <c r="CN405" i="4"/>
  <c r="CM404" i="4"/>
  <c r="BO406" i="4" l="1"/>
  <c r="BC406" i="4" s="1"/>
  <c r="BP407" i="4"/>
  <c r="DE403" i="4"/>
  <c r="DF404" i="4"/>
  <c r="AA404" i="4" s="1"/>
  <c r="DW403" i="4"/>
  <c r="DX404" i="4"/>
  <c r="CT404" i="4"/>
  <c r="CS403" i="4"/>
  <c r="CM403" i="4"/>
  <c r="CN404" i="4"/>
  <c r="DL404" i="4"/>
  <c r="DK403" i="4"/>
  <c r="CG403" i="4"/>
  <c r="CH404" i="4"/>
  <c r="EC403" i="4"/>
  <c r="ED404" i="4"/>
  <c r="DQ403" i="4"/>
  <c r="DR404" i="4"/>
  <c r="BU403" i="4"/>
  <c r="BV404" i="4"/>
  <c r="CY403" i="4"/>
  <c r="CZ404" i="4"/>
  <c r="CA403" i="4"/>
  <c r="CB404" i="4"/>
  <c r="BO405" i="4" l="1"/>
  <c r="BC405" i="4" s="1"/>
  <c r="BP406" i="4"/>
  <c r="CY402" i="4"/>
  <c r="CZ403" i="4"/>
  <c r="DK402" i="4"/>
  <c r="DL403" i="4"/>
  <c r="CA402" i="4"/>
  <c r="CB403" i="4"/>
  <c r="CN403" i="4"/>
  <c r="CM402" i="4"/>
  <c r="EC402" i="4"/>
  <c r="ED403" i="4"/>
  <c r="DX403" i="4"/>
  <c r="DW402" i="4"/>
  <c r="BV403" i="4"/>
  <c r="BU402" i="4"/>
  <c r="CT403" i="4"/>
  <c r="CS402" i="4"/>
  <c r="DQ402" i="4"/>
  <c r="DR403" i="4"/>
  <c r="CG402" i="4"/>
  <c r="CH403" i="4"/>
  <c r="DF403" i="4"/>
  <c r="AA403" i="4" s="1"/>
  <c r="DE402" i="4"/>
  <c r="BO404" i="4" l="1"/>
  <c r="BC404" i="4" s="1"/>
  <c r="BP405" i="4"/>
  <c r="DE401" i="4"/>
  <c r="DF402" i="4"/>
  <c r="AA402" i="4" s="1"/>
  <c r="ED402" i="4"/>
  <c r="EC401" i="4"/>
  <c r="CN402" i="4"/>
  <c r="CM401" i="4"/>
  <c r="DX402" i="4"/>
  <c r="DW401" i="4"/>
  <c r="CG401" i="4"/>
  <c r="CH402" i="4"/>
  <c r="DQ401" i="4"/>
  <c r="DR402" i="4"/>
  <c r="CS401" i="4"/>
  <c r="CT402" i="4"/>
  <c r="CB402" i="4"/>
  <c r="CA401" i="4"/>
  <c r="BV402" i="4"/>
  <c r="BU401" i="4"/>
  <c r="DK401" i="4"/>
  <c r="DL402" i="4"/>
  <c r="CY401" i="4"/>
  <c r="CZ402" i="4"/>
  <c r="BP404" i="4" l="1"/>
  <c r="BO403" i="4"/>
  <c r="BC403" i="4" s="1"/>
  <c r="DR401" i="4"/>
  <c r="DQ400" i="4"/>
  <c r="CG400" i="4"/>
  <c r="CH401" i="4"/>
  <c r="CY400" i="4"/>
  <c r="CZ401" i="4"/>
  <c r="BU400" i="4"/>
  <c r="BV401" i="4"/>
  <c r="DW400" i="4"/>
  <c r="DX401" i="4"/>
  <c r="DL401" i="4"/>
  <c r="DK400" i="4"/>
  <c r="CN401" i="4"/>
  <c r="CM400" i="4"/>
  <c r="CA400" i="4"/>
  <c r="CB401" i="4"/>
  <c r="EC400" i="4"/>
  <c r="ED401" i="4"/>
  <c r="CT401" i="4"/>
  <c r="CS400" i="4"/>
  <c r="DE400" i="4"/>
  <c r="DF401" i="4"/>
  <c r="AA401" i="4" s="1"/>
  <c r="BP403" i="4" l="1"/>
  <c r="BO402" i="4"/>
  <c r="BC402" i="4" s="1"/>
  <c r="CS399" i="4"/>
  <c r="CT400" i="4"/>
  <c r="DW399" i="4"/>
  <c r="DX400" i="4"/>
  <c r="DE399" i="4"/>
  <c r="DF400" i="4"/>
  <c r="AA400" i="4" s="1"/>
  <c r="BV400" i="4"/>
  <c r="BU399" i="4"/>
  <c r="CA399" i="4"/>
  <c r="CB400" i="4"/>
  <c r="CM399" i="4"/>
  <c r="CN400" i="4"/>
  <c r="DL400" i="4"/>
  <c r="DK399" i="4"/>
  <c r="DR400" i="4"/>
  <c r="DQ399" i="4"/>
  <c r="EC399" i="4"/>
  <c r="ED400" i="4"/>
  <c r="CY399" i="4"/>
  <c r="CZ400" i="4"/>
  <c r="CG399" i="4"/>
  <c r="CH400" i="4"/>
  <c r="BP402" i="4" l="1"/>
  <c r="BO401" i="4"/>
  <c r="BC401" i="4" s="1"/>
  <c r="CN399" i="4"/>
  <c r="CM398" i="4"/>
  <c r="CZ399" i="4"/>
  <c r="CY398" i="4"/>
  <c r="EC398" i="4"/>
  <c r="ED399" i="4"/>
  <c r="DX399" i="4"/>
  <c r="DW398" i="4"/>
  <c r="DR399" i="4"/>
  <c r="DQ398" i="4"/>
  <c r="DK398" i="4"/>
  <c r="DL399" i="4"/>
  <c r="CG398" i="4"/>
  <c r="CH399" i="4"/>
  <c r="CB399" i="4"/>
  <c r="CA398" i="4"/>
  <c r="BV399" i="4"/>
  <c r="BU398" i="4"/>
  <c r="DF399" i="4"/>
  <c r="AA399" i="4" s="1"/>
  <c r="DE398" i="4"/>
  <c r="CS398" i="4"/>
  <c r="CT399" i="4"/>
  <c r="BP401" i="4" l="1"/>
  <c r="BO400" i="4"/>
  <c r="BC400" i="4" s="1"/>
  <c r="CT398" i="4"/>
  <c r="CS397" i="4"/>
  <c r="DL398" i="4"/>
  <c r="DK397" i="4"/>
  <c r="DQ397" i="4"/>
  <c r="DR398" i="4"/>
  <c r="BV398" i="4"/>
  <c r="BU397" i="4"/>
  <c r="CZ398" i="4"/>
  <c r="CY397" i="4"/>
  <c r="CM397" i="4"/>
  <c r="CN398" i="4"/>
  <c r="DF398" i="4"/>
  <c r="AA398" i="4" s="1"/>
  <c r="DE397" i="4"/>
  <c r="DX398" i="4"/>
  <c r="DW397" i="4"/>
  <c r="ED398" i="4"/>
  <c r="EC397" i="4"/>
  <c r="CA397" i="4"/>
  <c r="CB398" i="4"/>
  <c r="CH398" i="4"/>
  <c r="CG397" i="4"/>
  <c r="BP400" i="4" l="1"/>
  <c r="BO399" i="4"/>
  <c r="BC399" i="4" s="1"/>
  <c r="BV397" i="4"/>
  <c r="BU396" i="4"/>
  <c r="CH397" i="4"/>
  <c r="CG396" i="4"/>
  <c r="CB397" i="4"/>
  <c r="CA396" i="4"/>
  <c r="EC396" i="4"/>
  <c r="ED397" i="4"/>
  <c r="DQ396" i="4"/>
  <c r="DR397" i="4"/>
  <c r="DE396" i="4"/>
  <c r="DF397" i="4"/>
  <c r="AA397" i="4" s="1"/>
  <c r="CS396" i="4"/>
  <c r="CT397" i="4"/>
  <c r="CZ397" i="4"/>
  <c r="CY396" i="4"/>
  <c r="DW396" i="4"/>
  <c r="DX397" i="4"/>
  <c r="DK396" i="4"/>
  <c r="DL397" i="4"/>
  <c r="CM396" i="4"/>
  <c r="CN397" i="4"/>
  <c r="BP399" i="4" l="1"/>
  <c r="BO398" i="4"/>
  <c r="BC398" i="4" s="1"/>
  <c r="DR396" i="4"/>
  <c r="DQ395" i="4"/>
  <c r="CN396" i="4"/>
  <c r="CM395" i="4"/>
  <c r="CH396" i="4"/>
  <c r="CG395" i="4"/>
  <c r="BU395" i="4"/>
  <c r="BV396" i="4"/>
  <c r="DE395" i="4"/>
  <c r="DF396" i="4"/>
  <c r="AA396" i="4" s="1"/>
  <c r="DK395" i="4"/>
  <c r="DL396" i="4"/>
  <c r="DX396" i="4"/>
  <c r="DW395" i="4"/>
  <c r="ED396" i="4"/>
  <c r="EC395" i="4"/>
  <c r="CA395" i="4"/>
  <c r="CB396" i="4"/>
  <c r="CY395" i="4"/>
  <c r="CZ396" i="4"/>
  <c r="CS395" i="4"/>
  <c r="CT396" i="4"/>
  <c r="BO397" i="4" l="1"/>
  <c r="BC397" i="4" s="1"/>
  <c r="BP398" i="4"/>
  <c r="DF395" i="4"/>
  <c r="AA395" i="4" s="1"/>
  <c r="DE394" i="4"/>
  <c r="CG394" i="4"/>
  <c r="CH395" i="4"/>
  <c r="CT395" i="4"/>
  <c r="CS394" i="4"/>
  <c r="CN395" i="4"/>
  <c r="CM394" i="4"/>
  <c r="DR395" i="4"/>
  <c r="DQ394" i="4"/>
  <c r="CY394" i="4"/>
  <c r="CZ395" i="4"/>
  <c r="BU394" i="4"/>
  <c r="BV395" i="4"/>
  <c r="CB395" i="4"/>
  <c r="CA394" i="4"/>
  <c r="EC394" i="4"/>
  <c r="ED395" i="4"/>
  <c r="DW394" i="4"/>
  <c r="DX395" i="4"/>
  <c r="DK394" i="4"/>
  <c r="DL395" i="4"/>
  <c r="BP397" i="4" l="1"/>
  <c r="BO396" i="4"/>
  <c r="BC396" i="4" s="1"/>
  <c r="CZ394" i="4"/>
  <c r="CY393" i="4"/>
  <c r="CN394" i="4"/>
  <c r="CM393" i="4"/>
  <c r="EC393" i="4"/>
  <c r="ED394" i="4"/>
  <c r="CA393" i="4"/>
  <c r="CB394" i="4"/>
  <c r="DE393" i="4"/>
  <c r="DF394" i="4"/>
  <c r="AA394" i="4" s="1"/>
  <c r="DL394" i="4"/>
  <c r="DK393" i="4"/>
  <c r="DQ393" i="4"/>
  <c r="DR394" i="4"/>
  <c r="DW393" i="4"/>
  <c r="DX394" i="4"/>
  <c r="CT394" i="4"/>
  <c r="CS393" i="4"/>
  <c r="CH394" i="4"/>
  <c r="CG393" i="4"/>
  <c r="BV394" i="4"/>
  <c r="BU393" i="4"/>
  <c r="BO395" i="4" l="1"/>
  <c r="BC395" i="4" s="1"/>
  <c r="BP396" i="4"/>
  <c r="DF393" i="4"/>
  <c r="AA393" i="4" s="1"/>
  <c r="DE392" i="4"/>
  <c r="DW392" i="4"/>
  <c r="DX393" i="4"/>
  <c r="DQ392" i="4"/>
  <c r="DR393" i="4"/>
  <c r="BU392" i="4"/>
  <c r="BV393" i="4"/>
  <c r="CB393" i="4"/>
  <c r="CA392" i="4"/>
  <c r="CT393" i="4"/>
  <c r="CS392" i="4"/>
  <c r="ED393" i="4"/>
  <c r="EC392" i="4"/>
  <c r="CM392" i="4"/>
  <c r="CN393" i="4"/>
  <c r="DL393" i="4"/>
  <c r="DK392" i="4"/>
  <c r="CY392" i="4"/>
  <c r="CZ393" i="4"/>
  <c r="CG392" i="4"/>
  <c r="CH393" i="4"/>
  <c r="BO394" i="4" l="1"/>
  <c r="BC394" i="4" s="1"/>
  <c r="BP395" i="4"/>
  <c r="CB392" i="4"/>
  <c r="CA391" i="4"/>
  <c r="BV392" i="4"/>
  <c r="BU391" i="4"/>
  <c r="DQ391" i="4"/>
  <c r="DR392" i="4"/>
  <c r="CN392" i="4"/>
  <c r="CM391" i="4"/>
  <c r="DX392" i="4"/>
  <c r="DW391" i="4"/>
  <c r="EC391" i="4"/>
  <c r="ED392" i="4"/>
  <c r="DE391" i="4"/>
  <c r="DF392" i="4"/>
  <c r="AA392" i="4" s="1"/>
  <c r="CH392" i="4"/>
  <c r="CG391" i="4"/>
  <c r="CY391" i="4"/>
  <c r="CZ392" i="4"/>
  <c r="DK391" i="4"/>
  <c r="DL392" i="4"/>
  <c r="CS391" i="4"/>
  <c r="CT392" i="4"/>
  <c r="BO393" i="4" l="1"/>
  <c r="BC393" i="4" s="1"/>
  <c r="BP394" i="4"/>
  <c r="CS390" i="4"/>
  <c r="CT391" i="4"/>
  <c r="CM390" i="4"/>
  <c r="CN391" i="4"/>
  <c r="DK390" i="4"/>
  <c r="DL391" i="4"/>
  <c r="CZ391" i="4"/>
  <c r="CY390" i="4"/>
  <c r="DX391" i="4"/>
  <c r="DW390" i="4"/>
  <c r="DR391" i="4"/>
  <c r="DQ390" i="4"/>
  <c r="CH391" i="4"/>
  <c r="CG390" i="4"/>
  <c r="BV391" i="4"/>
  <c r="BU390" i="4"/>
  <c r="CB391" i="4"/>
  <c r="CA390" i="4"/>
  <c r="ED391" i="4"/>
  <c r="EC390" i="4"/>
  <c r="DE390" i="4"/>
  <c r="DF391" i="4"/>
  <c r="AA391" i="4" s="1"/>
  <c r="BO392" i="4" l="1"/>
  <c r="BC392" i="4" s="1"/>
  <c r="BP393" i="4"/>
  <c r="DW389" i="4"/>
  <c r="DX390" i="4"/>
  <c r="CZ390" i="4"/>
  <c r="CY389" i="4"/>
  <c r="CM389" i="4"/>
  <c r="CN390" i="4"/>
  <c r="CA389" i="4"/>
  <c r="CB390" i="4"/>
  <c r="CG389" i="4"/>
  <c r="CH390" i="4"/>
  <c r="DQ389" i="4"/>
  <c r="DR390" i="4"/>
  <c r="DE389" i="4"/>
  <c r="DF390" i="4"/>
  <c r="AA390" i="4" s="1"/>
  <c r="EC389" i="4"/>
  <c r="ED390" i="4"/>
  <c r="DK389" i="4"/>
  <c r="DL390" i="4"/>
  <c r="BU389" i="4"/>
  <c r="BV390" i="4"/>
  <c r="CT390" i="4"/>
  <c r="CS389" i="4"/>
  <c r="BO391" i="4" l="1"/>
  <c r="BC391" i="4" s="1"/>
  <c r="BP392" i="4"/>
  <c r="CS388" i="4"/>
  <c r="CT389" i="4"/>
  <c r="DQ388" i="4"/>
  <c r="DR389" i="4"/>
  <c r="CN389" i="4"/>
  <c r="CM388" i="4"/>
  <c r="ED389" i="4"/>
  <c r="EC388" i="4"/>
  <c r="CG388" i="4"/>
  <c r="CH389" i="4"/>
  <c r="BV389" i="4"/>
  <c r="BU388" i="4"/>
  <c r="CZ389" i="4"/>
  <c r="CY388" i="4"/>
  <c r="CA388" i="4"/>
  <c r="CB389" i="4"/>
  <c r="DL389" i="4"/>
  <c r="DK388" i="4"/>
  <c r="DE388" i="4"/>
  <c r="DF389" i="4"/>
  <c r="AA389" i="4" s="1"/>
  <c r="DW388" i="4"/>
  <c r="DX389" i="4"/>
  <c r="BO390" i="4" l="1"/>
  <c r="BC390" i="4" s="1"/>
  <c r="BP391" i="4"/>
  <c r="CM387" i="4"/>
  <c r="CN388" i="4"/>
  <c r="ED388" i="4"/>
  <c r="EC387" i="4"/>
  <c r="DQ387" i="4"/>
  <c r="DR388" i="4"/>
  <c r="CH388" i="4"/>
  <c r="CG387" i="4"/>
  <c r="BU387" i="4"/>
  <c r="BV388" i="4"/>
  <c r="DW387" i="4"/>
  <c r="DX388" i="4"/>
  <c r="DE387" i="4"/>
  <c r="DF388" i="4"/>
  <c r="AA388" i="4" s="1"/>
  <c r="DK387" i="4"/>
  <c r="DL388" i="4"/>
  <c r="CB388" i="4"/>
  <c r="CA387" i="4"/>
  <c r="CZ388" i="4"/>
  <c r="CY387" i="4"/>
  <c r="CT388" i="4"/>
  <c r="CS387" i="4"/>
  <c r="BO389" i="4" l="1"/>
  <c r="BC389" i="4" s="1"/>
  <c r="BP390" i="4"/>
  <c r="CT387" i="4"/>
  <c r="CS386" i="4"/>
  <c r="CG386" i="4"/>
  <c r="CH387" i="4"/>
  <c r="DW386" i="4"/>
  <c r="DX387" i="4"/>
  <c r="CY386" i="4"/>
  <c r="CZ387" i="4"/>
  <c r="BU386" i="4"/>
  <c r="BV387" i="4"/>
  <c r="CB387" i="4"/>
  <c r="CA386" i="4"/>
  <c r="DQ386" i="4"/>
  <c r="DR387" i="4"/>
  <c r="EC386" i="4"/>
  <c r="ED387" i="4"/>
  <c r="DK386" i="4"/>
  <c r="DL387" i="4"/>
  <c r="DE386" i="4"/>
  <c r="DF387" i="4"/>
  <c r="AA387" i="4" s="1"/>
  <c r="CM386" i="4"/>
  <c r="CN387" i="4"/>
  <c r="BP389" i="4" l="1"/>
  <c r="BO388" i="4"/>
  <c r="BC388" i="4" s="1"/>
  <c r="CZ386" i="4"/>
  <c r="CY385" i="4"/>
  <c r="CH386" i="4"/>
  <c r="CG385" i="4"/>
  <c r="CM385" i="4"/>
  <c r="CN386" i="4"/>
  <c r="BV386" i="4"/>
  <c r="BU385" i="4"/>
  <c r="DK385" i="4"/>
  <c r="DL386" i="4"/>
  <c r="DW385" i="4"/>
  <c r="DX386" i="4"/>
  <c r="CT386" i="4"/>
  <c r="CS385" i="4"/>
  <c r="CA385" i="4"/>
  <c r="CB386" i="4"/>
  <c r="DF386" i="4"/>
  <c r="AA386" i="4" s="1"/>
  <c r="DE385" i="4"/>
  <c r="EC385" i="4"/>
  <c r="ED386" i="4"/>
  <c r="DR386" i="4"/>
  <c r="DQ385" i="4"/>
  <c r="BO387" i="4" l="1"/>
  <c r="BC387" i="4" s="1"/>
  <c r="BP388" i="4"/>
  <c r="DW384" i="4"/>
  <c r="DX385" i="4"/>
  <c r="DE384" i="4"/>
  <c r="DF385" i="4"/>
  <c r="AA385" i="4" s="1"/>
  <c r="CB385" i="4"/>
  <c r="CA384" i="4"/>
  <c r="DQ384" i="4"/>
  <c r="DR385" i="4"/>
  <c r="DL385" i="4"/>
  <c r="DK384" i="4"/>
  <c r="ED385" i="4"/>
  <c r="EC384" i="4"/>
  <c r="CN385" i="4"/>
  <c r="CM384" i="4"/>
  <c r="CS384" i="4"/>
  <c r="CT385" i="4"/>
  <c r="CZ385" i="4"/>
  <c r="CY384" i="4"/>
  <c r="BU384" i="4"/>
  <c r="BV385" i="4"/>
  <c r="CG384" i="4"/>
  <c r="CH385" i="4"/>
  <c r="BP387" i="4" l="1"/>
  <c r="BO386" i="4"/>
  <c r="BC386" i="4" s="1"/>
  <c r="DR384" i="4"/>
  <c r="DQ383" i="4"/>
  <c r="CH384" i="4"/>
  <c r="CG383" i="4"/>
  <c r="DL384" i="4"/>
  <c r="DK383" i="4"/>
  <c r="BU383" i="4"/>
  <c r="BV384" i="4"/>
  <c r="CZ384" i="4"/>
  <c r="CY383" i="4"/>
  <c r="CT384" i="4"/>
  <c r="CS383" i="4"/>
  <c r="CM383" i="4"/>
  <c r="CN384" i="4"/>
  <c r="EC383" i="4"/>
  <c r="ED384" i="4"/>
  <c r="CA383" i="4"/>
  <c r="CB384" i="4"/>
  <c r="DE383" i="4"/>
  <c r="DF384" i="4"/>
  <c r="AA384" i="4" s="1"/>
  <c r="DX384" i="4"/>
  <c r="DW383" i="4"/>
  <c r="BO385" i="4" l="1"/>
  <c r="BC385" i="4" s="1"/>
  <c r="BP386" i="4"/>
  <c r="CZ383" i="4"/>
  <c r="CY382" i="4"/>
  <c r="DE382" i="4"/>
  <c r="DF383" i="4"/>
  <c r="AA383" i="4" s="1"/>
  <c r="CS382" i="4"/>
  <c r="CT383" i="4"/>
  <c r="DX383" i="4"/>
  <c r="DW382" i="4"/>
  <c r="CG382" i="4"/>
  <c r="CH383" i="4"/>
  <c r="DQ382" i="4"/>
  <c r="DR383" i="4"/>
  <c r="BV383" i="4"/>
  <c r="BU382" i="4"/>
  <c r="DL383" i="4"/>
  <c r="DK382" i="4"/>
  <c r="CA382" i="4"/>
  <c r="CB383" i="4"/>
  <c r="ED383" i="4"/>
  <c r="EC382" i="4"/>
  <c r="CM382" i="4"/>
  <c r="CN383" i="4"/>
  <c r="BO384" i="4" l="1"/>
  <c r="BC384" i="4" s="1"/>
  <c r="BP385" i="4"/>
  <c r="CS381" i="4"/>
  <c r="CT382" i="4"/>
  <c r="DE381" i="4"/>
  <c r="DF382" i="4"/>
  <c r="AA382" i="4" s="1"/>
  <c r="DQ381" i="4"/>
  <c r="DR382" i="4"/>
  <c r="DW381" i="4"/>
  <c r="DX382" i="4"/>
  <c r="CZ382" i="4"/>
  <c r="CY381" i="4"/>
  <c r="CM381" i="4"/>
  <c r="CN382" i="4"/>
  <c r="ED382" i="4"/>
  <c r="EC381" i="4"/>
  <c r="CH382" i="4"/>
  <c r="CG381" i="4"/>
  <c r="CB382" i="4"/>
  <c r="CA381" i="4"/>
  <c r="DL382" i="4"/>
  <c r="DK381" i="4"/>
  <c r="BV382" i="4"/>
  <c r="BU381" i="4"/>
  <c r="BO383" i="4" l="1"/>
  <c r="BC383" i="4" s="1"/>
  <c r="BP384" i="4"/>
  <c r="CM380" i="4"/>
  <c r="CN381" i="4"/>
  <c r="CY380" i="4"/>
  <c r="CZ381" i="4"/>
  <c r="DK380" i="4"/>
  <c r="DL381" i="4"/>
  <c r="DQ380" i="4"/>
  <c r="DR381" i="4"/>
  <c r="ED381" i="4"/>
  <c r="EC380" i="4"/>
  <c r="BV381" i="4"/>
  <c r="BU380" i="4"/>
  <c r="DW380" i="4"/>
  <c r="DX381" i="4"/>
  <c r="CB381" i="4"/>
  <c r="CA380" i="4"/>
  <c r="CH381" i="4"/>
  <c r="CG380" i="4"/>
  <c r="DE380" i="4"/>
  <c r="DF381" i="4"/>
  <c r="AA381" i="4" s="1"/>
  <c r="CT381" i="4"/>
  <c r="CS380" i="4"/>
  <c r="BP383" i="4" l="1"/>
  <c r="BO382" i="4"/>
  <c r="BC382" i="4" s="1"/>
  <c r="CT380" i="4"/>
  <c r="CS379" i="4"/>
  <c r="ED380" i="4"/>
  <c r="EC379" i="4"/>
  <c r="DR380" i="4"/>
  <c r="DQ379" i="4"/>
  <c r="BU379" i="4"/>
  <c r="BV380" i="4"/>
  <c r="DE379" i="4"/>
  <c r="DF380" i="4"/>
  <c r="AA380" i="4" s="1"/>
  <c r="CG379" i="4"/>
  <c r="CH380" i="4"/>
  <c r="CB380" i="4"/>
  <c r="CA379" i="4"/>
  <c r="DL380" i="4"/>
  <c r="DK379" i="4"/>
  <c r="DX380" i="4"/>
  <c r="DW379" i="4"/>
  <c r="CZ380" i="4"/>
  <c r="CY379" i="4"/>
  <c r="CN380" i="4"/>
  <c r="CM379" i="4"/>
  <c r="BP382" i="4" l="1"/>
  <c r="BO381" i="4"/>
  <c r="BC381" i="4" s="1"/>
  <c r="CZ379" i="4"/>
  <c r="CY378" i="4"/>
  <c r="CM378" i="4"/>
  <c r="CN379" i="4"/>
  <c r="DW378" i="4"/>
  <c r="DX379" i="4"/>
  <c r="DL379" i="4"/>
  <c r="DK378" i="4"/>
  <c r="DQ378" i="4"/>
  <c r="DR379" i="4"/>
  <c r="ED379" i="4"/>
  <c r="EC378" i="4"/>
  <c r="CS378" i="4"/>
  <c r="CT379" i="4"/>
  <c r="DE378" i="4"/>
  <c r="DF379" i="4"/>
  <c r="AA379" i="4" s="1"/>
  <c r="BU378" i="4"/>
  <c r="BV379" i="4"/>
  <c r="CB379" i="4"/>
  <c r="CA378" i="4"/>
  <c r="CG378" i="4"/>
  <c r="CH379" i="4"/>
  <c r="BO380" i="4" l="1"/>
  <c r="BC380" i="4" s="1"/>
  <c r="BP381" i="4"/>
  <c r="DL378" i="4"/>
  <c r="DK377" i="4"/>
  <c r="BU377" i="4"/>
  <c r="BV378" i="4"/>
  <c r="CS377" i="4"/>
  <c r="CT378" i="4"/>
  <c r="DQ377" i="4"/>
  <c r="DR378" i="4"/>
  <c r="DE377" i="4"/>
  <c r="DF378" i="4"/>
  <c r="AA378" i="4" s="1"/>
  <c r="EC377" i="4"/>
  <c r="ED378" i="4"/>
  <c r="CH378" i="4"/>
  <c r="CG377" i="4"/>
  <c r="CB378" i="4"/>
  <c r="CA377" i="4"/>
  <c r="DW377" i="4"/>
  <c r="DX378" i="4"/>
  <c r="CM377" i="4"/>
  <c r="CN378" i="4"/>
  <c r="CZ378" i="4"/>
  <c r="CY377" i="4"/>
  <c r="BP380" i="4" l="1"/>
  <c r="BO379" i="4"/>
  <c r="BC379" i="4" s="1"/>
  <c r="EC376" i="4"/>
  <c r="ED377" i="4"/>
  <c r="CY376" i="4"/>
  <c r="CZ377" i="4"/>
  <c r="CN377" i="4"/>
  <c r="CM376" i="4"/>
  <c r="DW376" i="4"/>
  <c r="DX377" i="4"/>
  <c r="CG376" i="4"/>
  <c r="CH377" i="4"/>
  <c r="DK376" i="4"/>
  <c r="DL377" i="4"/>
  <c r="DE376" i="4"/>
  <c r="DF377" i="4"/>
  <c r="AA377" i="4" s="1"/>
  <c r="DR377" i="4"/>
  <c r="DQ376" i="4"/>
  <c r="CS376" i="4"/>
  <c r="CT377" i="4"/>
  <c r="CB377" i="4"/>
  <c r="CA376" i="4"/>
  <c r="BU376" i="4"/>
  <c r="BV377" i="4"/>
  <c r="BO378" i="4" l="1"/>
  <c r="BC378" i="4" s="1"/>
  <c r="BP379" i="4"/>
  <c r="CA375" i="4"/>
  <c r="CB376" i="4"/>
  <c r="CN376" i="4"/>
  <c r="CM375" i="4"/>
  <c r="DE375" i="4"/>
  <c r="DF376" i="4"/>
  <c r="AA376" i="4" s="1"/>
  <c r="CY375" i="4"/>
  <c r="CZ376" i="4"/>
  <c r="BU375" i="4"/>
  <c r="BV376" i="4"/>
  <c r="CS375" i="4"/>
  <c r="CT376" i="4"/>
  <c r="DL376" i="4"/>
  <c r="DK375" i="4"/>
  <c r="CH376" i="4"/>
  <c r="CG375" i="4"/>
  <c r="DW375" i="4"/>
  <c r="DX376" i="4"/>
  <c r="DR376" i="4"/>
  <c r="DQ375" i="4"/>
  <c r="EC375" i="4"/>
  <c r="ED376" i="4"/>
  <c r="BO377" i="4" l="1"/>
  <c r="BC377" i="4" s="1"/>
  <c r="BP378" i="4"/>
  <c r="ED375" i="4"/>
  <c r="EC374" i="4"/>
  <c r="CG374" i="4"/>
  <c r="CH375" i="4"/>
  <c r="DR375" i="4"/>
  <c r="DQ374" i="4"/>
  <c r="DW374" i="4"/>
  <c r="DX375" i="4"/>
  <c r="DF375" i="4"/>
  <c r="AA375" i="4" s="1"/>
  <c r="DE374" i="4"/>
  <c r="DK374" i="4"/>
  <c r="DL375" i="4"/>
  <c r="CS374" i="4"/>
  <c r="CT375" i="4"/>
  <c r="BU374" i="4"/>
  <c r="BV375" i="4"/>
  <c r="CZ375" i="4"/>
  <c r="CY374" i="4"/>
  <c r="CM374" i="4"/>
  <c r="CN375" i="4"/>
  <c r="CA374" i="4"/>
  <c r="CB375" i="4"/>
  <c r="BP377" i="4" l="1"/>
  <c r="BO376" i="4"/>
  <c r="BC376" i="4" s="1"/>
  <c r="DL374" i="4"/>
  <c r="DK373" i="4"/>
  <c r="CH374" i="4"/>
  <c r="CG373" i="4"/>
  <c r="CN374" i="4"/>
  <c r="CM373" i="4"/>
  <c r="CZ374" i="4"/>
  <c r="CY373" i="4"/>
  <c r="DX374" i="4"/>
  <c r="DW373" i="4"/>
  <c r="ED374" i="4"/>
  <c r="EC373" i="4"/>
  <c r="CA373" i="4"/>
  <c r="CB374" i="4"/>
  <c r="DE373" i="4"/>
  <c r="DF374" i="4"/>
  <c r="AA374" i="4" s="1"/>
  <c r="DQ373" i="4"/>
  <c r="DR374" i="4"/>
  <c r="BV374" i="4"/>
  <c r="BU373" i="4"/>
  <c r="CS373" i="4"/>
  <c r="CT374" i="4"/>
  <c r="BP376" i="4" l="1"/>
  <c r="BO375" i="4"/>
  <c r="BC375" i="4" s="1"/>
  <c r="BU372" i="4"/>
  <c r="BV373" i="4"/>
  <c r="CT373" i="4"/>
  <c r="CS372" i="4"/>
  <c r="CY372" i="4"/>
  <c r="CZ373" i="4"/>
  <c r="CG372" i="4"/>
  <c r="CH373" i="4"/>
  <c r="ED373" i="4"/>
  <c r="EC372" i="4"/>
  <c r="DL373" i="4"/>
  <c r="DK372" i="4"/>
  <c r="DX373" i="4"/>
  <c r="DW372" i="4"/>
  <c r="DQ372" i="4"/>
  <c r="DR373" i="4"/>
  <c r="CM372" i="4"/>
  <c r="CN373" i="4"/>
  <c r="DE372" i="4"/>
  <c r="DF373" i="4"/>
  <c r="AA373" i="4" s="1"/>
  <c r="CB373" i="4"/>
  <c r="CA372" i="4"/>
  <c r="BO374" i="4" l="1"/>
  <c r="BC374" i="4" s="1"/>
  <c r="BP375" i="4"/>
  <c r="CA371" i="4"/>
  <c r="CB372" i="4"/>
  <c r="ED372" i="4"/>
  <c r="EC371" i="4"/>
  <c r="DF372" i="4"/>
  <c r="AA372" i="4" s="1"/>
  <c r="DE371" i="4"/>
  <c r="DQ371" i="4"/>
  <c r="DR372" i="4"/>
  <c r="CN372" i="4"/>
  <c r="CM371" i="4"/>
  <c r="CG371" i="4"/>
  <c r="CH372" i="4"/>
  <c r="CY371" i="4"/>
  <c r="CZ372" i="4"/>
  <c r="DX372" i="4"/>
  <c r="DW371" i="4"/>
  <c r="CS371" i="4"/>
  <c r="CT372" i="4"/>
  <c r="DK371" i="4"/>
  <c r="DL372" i="4"/>
  <c r="BU371" i="4"/>
  <c r="BV372" i="4"/>
  <c r="BP374" i="4" l="1"/>
  <c r="BO373" i="4"/>
  <c r="BC373" i="4" s="1"/>
  <c r="BU370" i="4"/>
  <c r="BV371" i="4"/>
  <c r="CG370" i="4"/>
  <c r="CH371" i="4"/>
  <c r="CT371" i="4"/>
  <c r="CS370" i="4"/>
  <c r="DW370" i="4"/>
  <c r="DX371" i="4"/>
  <c r="CN371" i="4"/>
  <c r="CM370" i="4"/>
  <c r="DL371" i="4"/>
  <c r="DK370" i="4"/>
  <c r="DR371" i="4"/>
  <c r="DQ370" i="4"/>
  <c r="DF371" i="4"/>
  <c r="AA371" i="4" s="1"/>
  <c r="DE370" i="4"/>
  <c r="ED371" i="4"/>
  <c r="EC370" i="4"/>
  <c r="CZ371" i="4"/>
  <c r="CY370" i="4"/>
  <c r="CA370" i="4"/>
  <c r="CB371" i="4"/>
  <c r="BP373" i="4" l="1"/>
  <c r="BO372" i="4"/>
  <c r="BC372" i="4" s="1"/>
  <c r="DQ369" i="4"/>
  <c r="DR370" i="4"/>
  <c r="CG369" i="4"/>
  <c r="CH370" i="4"/>
  <c r="CM369" i="4"/>
  <c r="CN370" i="4"/>
  <c r="DE369" i="4"/>
  <c r="DF370" i="4"/>
  <c r="AA370" i="4" s="1"/>
  <c r="DL370" i="4"/>
  <c r="DK369" i="4"/>
  <c r="CA369" i="4"/>
  <c r="CB370" i="4"/>
  <c r="CY369" i="4"/>
  <c r="CZ370" i="4"/>
  <c r="DW369" i="4"/>
  <c r="DX370" i="4"/>
  <c r="ED370" i="4"/>
  <c r="EC369" i="4"/>
  <c r="CS369" i="4"/>
  <c r="CT370" i="4"/>
  <c r="BU369" i="4"/>
  <c r="BV370" i="4"/>
  <c r="BO371" i="4" l="1"/>
  <c r="BC371" i="4" s="1"/>
  <c r="BP372" i="4"/>
  <c r="DK368" i="4"/>
  <c r="DL369" i="4"/>
  <c r="DF369" i="4"/>
  <c r="AA369" i="4" s="1"/>
  <c r="DE368" i="4"/>
  <c r="BU368" i="4"/>
  <c r="BV369" i="4"/>
  <c r="ED369" i="4"/>
  <c r="EC368" i="4"/>
  <c r="CM368" i="4"/>
  <c r="CN369" i="4"/>
  <c r="DX369" i="4"/>
  <c r="DW368" i="4"/>
  <c r="CS368" i="4"/>
  <c r="CT369" i="4"/>
  <c r="CG368" i="4"/>
  <c r="CH369" i="4"/>
  <c r="CZ369" i="4"/>
  <c r="CY368" i="4"/>
  <c r="DQ368" i="4"/>
  <c r="DR369" i="4"/>
  <c r="CA368" i="4"/>
  <c r="CB369" i="4"/>
  <c r="BP371" i="4" l="1"/>
  <c r="BO370" i="4"/>
  <c r="BC370" i="4" s="1"/>
  <c r="CB368" i="4"/>
  <c r="CA367" i="4"/>
  <c r="DR368" i="4"/>
  <c r="DQ367" i="4"/>
  <c r="CS367" i="4"/>
  <c r="CT368" i="4"/>
  <c r="DX368" i="4"/>
  <c r="DW367" i="4"/>
  <c r="EC367" i="4"/>
  <c r="ED368" i="4"/>
  <c r="DF368" i="4"/>
  <c r="AA368" i="4" s="1"/>
  <c r="DE367" i="4"/>
  <c r="CN368" i="4"/>
  <c r="CM367" i="4"/>
  <c r="CY367" i="4"/>
  <c r="CZ368" i="4"/>
  <c r="CH368" i="4"/>
  <c r="CG367" i="4"/>
  <c r="BU367" i="4"/>
  <c r="BV368" i="4"/>
  <c r="DL368" i="4"/>
  <c r="DK367" i="4"/>
  <c r="BP370" i="4" l="1"/>
  <c r="BO369" i="4"/>
  <c r="BC369" i="4" s="1"/>
  <c r="DL367" i="4"/>
  <c r="DK366" i="4"/>
  <c r="CT367" i="4"/>
  <c r="CS366" i="4"/>
  <c r="EC366" i="4"/>
  <c r="ED367" i="4"/>
  <c r="CH367" i="4"/>
  <c r="CG366" i="4"/>
  <c r="CM366" i="4"/>
  <c r="CN367" i="4"/>
  <c r="CB367" i="4"/>
  <c r="CA366" i="4"/>
  <c r="DE366" i="4"/>
  <c r="DF367" i="4"/>
  <c r="AA367" i="4" s="1"/>
  <c r="BU366" i="4"/>
  <c r="BV367" i="4"/>
  <c r="DW366" i="4"/>
  <c r="DX367" i="4"/>
  <c r="CY366" i="4"/>
  <c r="CZ367" i="4"/>
  <c r="DR367" i="4"/>
  <c r="DQ366" i="4"/>
  <c r="BO368" i="4" l="1"/>
  <c r="BC368" i="4" s="1"/>
  <c r="BP369" i="4"/>
  <c r="CN366" i="4"/>
  <c r="CM365" i="4"/>
  <c r="CY365" i="4"/>
  <c r="CZ366" i="4"/>
  <c r="CG365" i="4"/>
  <c r="CH366" i="4"/>
  <c r="BV366" i="4"/>
  <c r="BU365" i="4"/>
  <c r="DE365" i="4"/>
  <c r="DF366" i="4"/>
  <c r="AA366" i="4" s="1"/>
  <c r="DR366" i="4"/>
  <c r="DQ365" i="4"/>
  <c r="DX366" i="4"/>
  <c r="DW365" i="4"/>
  <c r="EC365" i="4"/>
  <c r="ED366" i="4"/>
  <c r="CS365" i="4"/>
  <c r="CT366" i="4"/>
  <c r="CA365" i="4"/>
  <c r="CB366" i="4"/>
  <c r="DK365" i="4"/>
  <c r="DL366" i="4"/>
  <c r="BP368" i="4" l="1"/>
  <c r="BO367" i="4"/>
  <c r="BC367" i="4" s="1"/>
  <c r="CA364" i="4"/>
  <c r="CB365" i="4"/>
  <c r="BU364" i="4"/>
  <c r="BV365" i="4"/>
  <c r="DQ364" i="4"/>
  <c r="DR365" i="4"/>
  <c r="DL365" i="4"/>
  <c r="DK364" i="4"/>
  <c r="CN365" i="4"/>
  <c r="CM364" i="4"/>
  <c r="DE364" i="4"/>
  <c r="DF365" i="4"/>
  <c r="AA365" i="4" s="1"/>
  <c r="CT365" i="4"/>
  <c r="CS364" i="4"/>
  <c r="ED365" i="4"/>
  <c r="EC364" i="4"/>
  <c r="CH365" i="4"/>
  <c r="CG364" i="4"/>
  <c r="DW364" i="4"/>
  <c r="DX365" i="4"/>
  <c r="CZ365" i="4"/>
  <c r="CY364" i="4"/>
  <c r="BO366" i="4" l="1"/>
  <c r="BC366" i="4" s="1"/>
  <c r="BP367" i="4"/>
  <c r="DX364" i="4"/>
  <c r="DW363" i="4"/>
  <c r="EC363" i="4"/>
  <c r="ED364" i="4"/>
  <c r="DK363" i="4"/>
  <c r="DL364" i="4"/>
  <c r="CN364" i="4"/>
  <c r="CM363" i="4"/>
  <c r="DR364" i="4"/>
  <c r="DQ363" i="4"/>
  <c r="CS363" i="4"/>
  <c r="CT364" i="4"/>
  <c r="BU363" i="4"/>
  <c r="BV364" i="4"/>
  <c r="CZ364" i="4"/>
  <c r="CY363" i="4"/>
  <c r="CG363" i="4"/>
  <c r="CH364" i="4"/>
  <c r="DE363" i="4"/>
  <c r="DF364" i="4"/>
  <c r="AA364" i="4" s="1"/>
  <c r="CA363" i="4"/>
  <c r="CB364" i="4"/>
  <c r="BP366" i="4" l="1"/>
  <c r="BO365" i="4"/>
  <c r="BC365" i="4" s="1"/>
  <c r="DR363" i="4"/>
  <c r="DQ362" i="4"/>
  <c r="CS362" i="4"/>
  <c r="CT363" i="4"/>
  <c r="CY362" i="4"/>
  <c r="CZ363" i="4"/>
  <c r="DW362" i="4"/>
  <c r="DX363" i="4"/>
  <c r="CA362" i="4"/>
  <c r="CB363" i="4"/>
  <c r="DF363" i="4"/>
  <c r="AA363" i="4" s="1"/>
  <c r="DE362" i="4"/>
  <c r="CM362" i="4"/>
  <c r="CN363" i="4"/>
  <c r="CG362" i="4"/>
  <c r="CH363" i="4"/>
  <c r="DL363" i="4"/>
  <c r="DK362" i="4"/>
  <c r="ED363" i="4"/>
  <c r="EC362" i="4"/>
  <c r="BV363" i="4"/>
  <c r="BU362" i="4"/>
  <c r="BO364" i="4" l="1"/>
  <c r="BC364" i="4" s="1"/>
  <c r="BP365" i="4"/>
  <c r="DE361" i="4"/>
  <c r="DF362" i="4"/>
  <c r="AA362" i="4" s="1"/>
  <c r="CB362" i="4"/>
  <c r="CA361" i="4"/>
  <c r="DK361" i="4"/>
  <c r="DL362" i="4"/>
  <c r="CT362" i="4"/>
  <c r="CS361" i="4"/>
  <c r="EC361" i="4"/>
  <c r="ED362" i="4"/>
  <c r="DQ361" i="4"/>
  <c r="DR362" i="4"/>
  <c r="BU361" i="4"/>
  <c r="BV362" i="4"/>
  <c r="DW361" i="4"/>
  <c r="DX362" i="4"/>
  <c r="CZ362" i="4"/>
  <c r="CY361" i="4"/>
  <c r="CG361" i="4"/>
  <c r="CH362" i="4"/>
  <c r="CM361" i="4"/>
  <c r="CN362" i="4"/>
  <c r="BP364" i="4" l="1"/>
  <c r="BO363" i="4"/>
  <c r="BC363" i="4" s="1"/>
  <c r="EC360" i="4"/>
  <c r="ED361" i="4"/>
  <c r="DQ360" i="4"/>
  <c r="DR361" i="4"/>
  <c r="DL361" i="4"/>
  <c r="DK360" i="4"/>
  <c r="CS360" i="4"/>
  <c r="CT361" i="4"/>
  <c r="CA360" i="4"/>
  <c r="CB361" i="4"/>
  <c r="DX361" i="4"/>
  <c r="DW360" i="4"/>
  <c r="CM360" i="4"/>
  <c r="CN361" i="4"/>
  <c r="CG360" i="4"/>
  <c r="CH361" i="4"/>
  <c r="CZ361" i="4"/>
  <c r="CY360" i="4"/>
  <c r="BU360" i="4"/>
  <c r="BV361" i="4"/>
  <c r="DF361" i="4"/>
  <c r="AA361" i="4" s="1"/>
  <c r="DE360" i="4"/>
  <c r="BO362" i="4" l="1"/>
  <c r="BC362" i="4" s="1"/>
  <c r="BP363" i="4"/>
  <c r="CB360" i="4"/>
  <c r="CA359" i="4"/>
  <c r="CH360" i="4"/>
  <c r="CG359" i="4"/>
  <c r="DQ359" i="4"/>
  <c r="DR360" i="4"/>
  <c r="BU359" i="4"/>
  <c r="BV360" i="4"/>
  <c r="DW359" i="4"/>
  <c r="DX360" i="4"/>
  <c r="DF360" i="4"/>
  <c r="AA360" i="4" s="1"/>
  <c r="DE359" i="4"/>
  <c r="CY359" i="4"/>
  <c r="CZ360" i="4"/>
  <c r="CS359" i="4"/>
  <c r="CT360" i="4"/>
  <c r="DK359" i="4"/>
  <c r="DL360" i="4"/>
  <c r="CN360" i="4"/>
  <c r="CM359" i="4"/>
  <c r="ED360" i="4"/>
  <c r="EC359" i="4"/>
  <c r="BO361" i="4" l="1"/>
  <c r="BC361" i="4" s="1"/>
  <c r="BP362" i="4"/>
  <c r="DE358" i="4"/>
  <c r="DF359" i="4"/>
  <c r="AA359" i="4" s="1"/>
  <c r="CN359" i="4"/>
  <c r="CM358" i="4"/>
  <c r="CS358" i="4"/>
  <c r="CT359" i="4"/>
  <c r="EC358" i="4"/>
  <c r="ED359" i="4"/>
  <c r="DK358" i="4"/>
  <c r="DL359" i="4"/>
  <c r="CA358" i="4"/>
  <c r="CB359" i="4"/>
  <c r="DX359" i="4"/>
  <c r="DW358" i="4"/>
  <c r="BV359" i="4"/>
  <c r="BU358" i="4"/>
  <c r="DR359" i="4"/>
  <c r="DQ358" i="4"/>
  <c r="CG358" i="4"/>
  <c r="CH359" i="4"/>
  <c r="CZ359" i="4"/>
  <c r="CY358" i="4"/>
  <c r="BO360" i="4" l="1"/>
  <c r="BC360" i="4" s="1"/>
  <c r="BP361" i="4"/>
  <c r="CY357" i="4"/>
  <c r="CZ358" i="4"/>
  <c r="CH358" i="4"/>
  <c r="CG357" i="4"/>
  <c r="DK357" i="4"/>
  <c r="DL358" i="4"/>
  <c r="CT358" i="4"/>
  <c r="CS357" i="4"/>
  <c r="DR358" i="4"/>
  <c r="DQ357" i="4"/>
  <c r="EC357" i="4"/>
  <c r="ED358" i="4"/>
  <c r="BV358" i="4"/>
  <c r="BU357" i="4"/>
  <c r="DX358" i="4"/>
  <c r="DW357" i="4"/>
  <c r="CM357" i="4"/>
  <c r="CN358" i="4"/>
  <c r="CA357" i="4"/>
  <c r="CB358" i="4"/>
  <c r="DE357" i="4"/>
  <c r="DF358" i="4"/>
  <c r="AA358" i="4" s="1"/>
  <c r="BP360" i="4" l="1"/>
  <c r="BO359" i="4"/>
  <c r="BC359" i="4" s="1"/>
  <c r="DQ356" i="4"/>
  <c r="DR357" i="4"/>
  <c r="DF357" i="4"/>
  <c r="AA357" i="4" s="1"/>
  <c r="DE356" i="4"/>
  <c r="CA356" i="4"/>
  <c r="CB357" i="4"/>
  <c r="CT357" i="4"/>
  <c r="CS356" i="4"/>
  <c r="DW356" i="4"/>
  <c r="DX357" i="4"/>
  <c r="DL357" i="4"/>
  <c r="DK356" i="4"/>
  <c r="BV357" i="4"/>
  <c r="BU356" i="4"/>
  <c r="CH357" i="4"/>
  <c r="CG356" i="4"/>
  <c r="CM356" i="4"/>
  <c r="CN357" i="4"/>
  <c r="EC356" i="4"/>
  <c r="ED357" i="4"/>
  <c r="CY356" i="4"/>
  <c r="CZ357" i="4"/>
  <c r="BP359" i="4" l="1"/>
  <c r="BO358" i="4"/>
  <c r="BC358" i="4" s="1"/>
  <c r="CZ356" i="4"/>
  <c r="CY355" i="4"/>
  <c r="DX356" i="4"/>
  <c r="DW355" i="4"/>
  <c r="ED356" i="4"/>
  <c r="EC355" i="4"/>
  <c r="CH356" i="4"/>
  <c r="CG355" i="4"/>
  <c r="BU355" i="4"/>
  <c r="BV356" i="4"/>
  <c r="DK355" i="4"/>
  <c r="DL356" i="4"/>
  <c r="CS355" i="4"/>
  <c r="CT356" i="4"/>
  <c r="CN356" i="4"/>
  <c r="CM355" i="4"/>
  <c r="CA355" i="4"/>
  <c r="CB356" i="4"/>
  <c r="DF356" i="4"/>
  <c r="AA356" i="4" s="1"/>
  <c r="DE355" i="4"/>
  <c r="DQ355" i="4"/>
  <c r="DR356" i="4"/>
  <c r="BO357" i="4" l="1"/>
  <c r="BC357" i="4" s="1"/>
  <c r="BP358" i="4"/>
  <c r="BV355" i="4"/>
  <c r="BU354" i="4"/>
  <c r="CS354" i="4"/>
  <c r="CT355" i="4"/>
  <c r="DX355" i="4"/>
  <c r="DW354" i="4"/>
  <c r="CY354" i="4"/>
  <c r="CZ355" i="4"/>
  <c r="DR355" i="4"/>
  <c r="DQ354" i="4"/>
  <c r="DE354" i="4"/>
  <c r="DF355" i="4"/>
  <c r="AA355" i="4" s="1"/>
  <c r="CG354" i="4"/>
  <c r="CH355" i="4"/>
  <c r="CA354" i="4"/>
  <c r="CB355" i="4"/>
  <c r="CM354" i="4"/>
  <c r="CN355" i="4"/>
  <c r="ED355" i="4"/>
  <c r="EC354" i="4"/>
  <c r="DK354" i="4"/>
  <c r="DL355" i="4"/>
  <c r="BP357" i="4" l="1"/>
  <c r="BO356" i="4"/>
  <c r="BC356" i="4" s="1"/>
  <c r="DK353" i="4"/>
  <c r="DL354" i="4"/>
  <c r="EC353" i="4"/>
  <c r="ED354" i="4"/>
  <c r="CN354" i="4"/>
  <c r="CM353" i="4"/>
  <c r="CY353" i="4"/>
  <c r="CZ354" i="4"/>
  <c r="DR354" i="4"/>
  <c r="DQ353" i="4"/>
  <c r="DW353" i="4"/>
  <c r="DX354" i="4"/>
  <c r="CA353" i="4"/>
  <c r="CB354" i="4"/>
  <c r="CT354" i="4"/>
  <c r="CS353" i="4"/>
  <c r="BV354" i="4"/>
  <c r="BU353" i="4"/>
  <c r="CG353" i="4"/>
  <c r="CH354" i="4"/>
  <c r="DF354" i="4"/>
  <c r="AA354" i="4" s="1"/>
  <c r="DE353" i="4"/>
  <c r="BP356" i="4" l="1"/>
  <c r="BO355" i="4"/>
  <c r="BC355" i="4" s="1"/>
  <c r="DE352" i="4"/>
  <c r="DF353" i="4"/>
  <c r="AA353" i="4" s="1"/>
  <c r="DR353" i="4"/>
  <c r="DQ352" i="4"/>
  <c r="CM352" i="4"/>
  <c r="CN353" i="4"/>
  <c r="CA352" i="4"/>
  <c r="CB353" i="4"/>
  <c r="CZ353" i="4"/>
  <c r="CY352" i="4"/>
  <c r="CG352" i="4"/>
  <c r="CH353" i="4"/>
  <c r="BV353" i="4"/>
  <c r="BU352" i="4"/>
  <c r="CT353" i="4"/>
  <c r="CS352" i="4"/>
  <c r="ED353" i="4"/>
  <c r="EC352" i="4"/>
  <c r="DW352" i="4"/>
  <c r="DX353" i="4"/>
  <c r="DL353" i="4"/>
  <c r="DK352" i="4"/>
  <c r="BP355" i="4" l="1"/>
  <c r="BO354" i="4"/>
  <c r="BC354" i="4" s="1"/>
  <c r="CY351" i="4"/>
  <c r="CZ352" i="4"/>
  <c r="EC351" i="4"/>
  <c r="ED352" i="4"/>
  <c r="DK351" i="4"/>
  <c r="DL352" i="4"/>
  <c r="DX352" i="4"/>
  <c r="DW351" i="4"/>
  <c r="CS351" i="4"/>
  <c r="CT352" i="4"/>
  <c r="CB352" i="4"/>
  <c r="CA351" i="4"/>
  <c r="CM351" i="4"/>
  <c r="CN352" i="4"/>
  <c r="BU351" i="4"/>
  <c r="BV352" i="4"/>
  <c r="DR352" i="4"/>
  <c r="DQ351" i="4"/>
  <c r="CG351" i="4"/>
  <c r="CH352" i="4"/>
  <c r="DF352" i="4"/>
  <c r="AA352" i="4" s="1"/>
  <c r="DE351" i="4"/>
  <c r="BO353" i="4" l="1"/>
  <c r="BC353" i="4" s="1"/>
  <c r="BP354" i="4"/>
  <c r="DQ350" i="4"/>
  <c r="DR351" i="4"/>
  <c r="DE350" i="4"/>
  <c r="DF351" i="4"/>
  <c r="AA351" i="4" s="1"/>
  <c r="CG350" i="4"/>
  <c r="CH351" i="4"/>
  <c r="CS350" i="4"/>
  <c r="CT351" i="4"/>
  <c r="ED351" i="4"/>
  <c r="EC350" i="4"/>
  <c r="DK350" i="4"/>
  <c r="DL351" i="4"/>
  <c r="CA350" i="4"/>
  <c r="CB351" i="4"/>
  <c r="DX351" i="4"/>
  <c r="DW350" i="4"/>
  <c r="BU350" i="4"/>
  <c r="BV351" i="4"/>
  <c r="CN351" i="4"/>
  <c r="CM350" i="4"/>
  <c r="CZ351" i="4"/>
  <c r="CY350" i="4"/>
  <c r="BO352" i="4" l="1"/>
  <c r="BC352" i="4" s="1"/>
  <c r="BP353" i="4"/>
  <c r="EC349" i="4"/>
  <c r="ED350" i="4"/>
  <c r="CZ350" i="4"/>
  <c r="CY349" i="4"/>
  <c r="CT350" i="4"/>
  <c r="CS349" i="4"/>
  <c r="CM349" i="4"/>
  <c r="CN350" i="4"/>
  <c r="BU349" i="4"/>
  <c r="BV350" i="4"/>
  <c r="DX350" i="4"/>
  <c r="DW349" i="4"/>
  <c r="CH350" i="4"/>
  <c r="CG349" i="4"/>
  <c r="CB350" i="4"/>
  <c r="CA349" i="4"/>
  <c r="DE349" i="4"/>
  <c r="DF350" i="4"/>
  <c r="AA350" i="4" s="1"/>
  <c r="DK349" i="4"/>
  <c r="DL350" i="4"/>
  <c r="DR350" i="4"/>
  <c r="DQ349" i="4"/>
  <c r="BO351" i="4" l="1"/>
  <c r="BC351" i="4" s="1"/>
  <c r="BP352" i="4"/>
  <c r="BV349" i="4"/>
  <c r="BU348" i="4"/>
  <c r="DL349" i="4"/>
  <c r="DK348" i="4"/>
  <c r="DR349" i="4"/>
  <c r="DQ348" i="4"/>
  <c r="CN349" i="4"/>
  <c r="CM348" i="4"/>
  <c r="DX349" i="4"/>
  <c r="DW348" i="4"/>
  <c r="DF349" i="4"/>
  <c r="AA349" i="4" s="1"/>
  <c r="DE348" i="4"/>
  <c r="CB349" i="4"/>
  <c r="CA348" i="4"/>
  <c r="CS348" i="4"/>
  <c r="CT349" i="4"/>
  <c r="CH349" i="4"/>
  <c r="CG348" i="4"/>
  <c r="CY348" i="4"/>
  <c r="CZ349" i="4"/>
  <c r="ED349" i="4"/>
  <c r="EC348" i="4"/>
  <c r="BO350" i="4" l="1"/>
  <c r="BC350" i="4" s="1"/>
  <c r="BP351" i="4"/>
  <c r="DK347" i="4"/>
  <c r="DL348" i="4"/>
  <c r="CG347" i="4"/>
  <c r="CH348" i="4"/>
  <c r="DX348" i="4"/>
  <c r="DW347" i="4"/>
  <c r="DQ347" i="4"/>
  <c r="DR348" i="4"/>
  <c r="DF348" i="4"/>
  <c r="AA348" i="4" s="1"/>
  <c r="DE347" i="4"/>
  <c r="BV348" i="4"/>
  <c r="BU347" i="4"/>
  <c r="EC347" i="4"/>
  <c r="ED348" i="4"/>
  <c r="CY347" i="4"/>
  <c r="CZ348" i="4"/>
  <c r="CM347" i="4"/>
  <c r="CN348" i="4"/>
  <c r="CT348" i="4"/>
  <c r="CS347" i="4"/>
  <c r="CA347" i="4"/>
  <c r="CB348" i="4"/>
  <c r="BO349" i="4" l="1"/>
  <c r="BC349" i="4" s="1"/>
  <c r="BP350" i="4"/>
  <c r="DQ346" i="4"/>
  <c r="DR347" i="4"/>
  <c r="CN347" i="4"/>
  <c r="CM346" i="4"/>
  <c r="CG346" i="4"/>
  <c r="CH347" i="4"/>
  <c r="DK346" i="4"/>
  <c r="DL347" i="4"/>
  <c r="CB347" i="4"/>
  <c r="CA346" i="4"/>
  <c r="DX347" i="4"/>
  <c r="DW346" i="4"/>
  <c r="DF347" i="4"/>
  <c r="AA347" i="4" s="1"/>
  <c r="DE346" i="4"/>
  <c r="CS346" i="4"/>
  <c r="CT347" i="4"/>
  <c r="CZ347" i="4"/>
  <c r="CY346" i="4"/>
  <c r="ED347" i="4"/>
  <c r="EC346" i="4"/>
  <c r="BV347" i="4"/>
  <c r="BU346" i="4"/>
  <c r="BP349" i="4" l="1"/>
  <c r="BO348" i="4"/>
  <c r="BC348" i="4" s="1"/>
  <c r="EC345" i="4"/>
  <c r="ED346" i="4"/>
  <c r="DX346" i="4"/>
  <c r="DW345" i="4"/>
  <c r="CY345" i="4"/>
  <c r="CZ346" i="4"/>
  <c r="CS345" i="4"/>
  <c r="CT346" i="4"/>
  <c r="BV346" i="4"/>
  <c r="BU345" i="4"/>
  <c r="CA345" i="4"/>
  <c r="CB346" i="4"/>
  <c r="DK345" i="4"/>
  <c r="DL346" i="4"/>
  <c r="CG345" i="4"/>
  <c r="CH346" i="4"/>
  <c r="DE345" i="4"/>
  <c r="DF346" i="4"/>
  <c r="AA346" i="4" s="1"/>
  <c r="CM345" i="4"/>
  <c r="CN346" i="4"/>
  <c r="DQ345" i="4"/>
  <c r="DR346" i="4"/>
  <c r="BP348" i="4" l="1"/>
  <c r="BO347" i="4"/>
  <c r="BC347" i="4" s="1"/>
  <c r="BV345" i="4"/>
  <c r="BU344" i="4"/>
  <c r="CB345" i="4"/>
  <c r="CA344" i="4"/>
  <c r="DR345" i="4"/>
  <c r="DQ344" i="4"/>
  <c r="CN345" i="4"/>
  <c r="CM344" i="4"/>
  <c r="CS344" i="4"/>
  <c r="CT345" i="4"/>
  <c r="DF345" i="4"/>
  <c r="AA345" i="4" s="1"/>
  <c r="DE344" i="4"/>
  <c r="DX345" i="4"/>
  <c r="DW344" i="4"/>
  <c r="CZ345" i="4"/>
  <c r="CY344" i="4"/>
  <c r="CH345" i="4"/>
  <c r="CG344" i="4"/>
  <c r="DL345" i="4"/>
  <c r="DK344" i="4"/>
  <c r="ED345" i="4"/>
  <c r="EC344" i="4"/>
  <c r="BO346" i="4" l="1"/>
  <c r="BC346" i="4" s="1"/>
  <c r="BP347" i="4"/>
  <c r="DL344" i="4"/>
  <c r="DK343" i="4"/>
  <c r="CM343" i="4"/>
  <c r="CN344" i="4"/>
  <c r="DQ343" i="4"/>
  <c r="DR344" i="4"/>
  <c r="CA343" i="4"/>
  <c r="CB344" i="4"/>
  <c r="DE343" i="4"/>
  <c r="DF344" i="4"/>
  <c r="AA344" i="4" s="1"/>
  <c r="DW343" i="4"/>
  <c r="DX344" i="4"/>
  <c r="BV344" i="4"/>
  <c r="BU343" i="4"/>
  <c r="EC343" i="4"/>
  <c r="ED344" i="4"/>
  <c r="CT344" i="4"/>
  <c r="CS343" i="4"/>
  <c r="CG343" i="4"/>
  <c r="CH344" i="4"/>
  <c r="CY343" i="4"/>
  <c r="CZ344" i="4"/>
  <c r="BP346" i="4" l="1"/>
  <c r="BO345" i="4"/>
  <c r="BC345" i="4" s="1"/>
  <c r="CY342" i="4"/>
  <c r="CZ343" i="4"/>
  <c r="CH343" i="4"/>
  <c r="CG342" i="4"/>
  <c r="CB343" i="4"/>
  <c r="CA342" i="4"/>
  <c r="CN343" i="4"/>
  <c r="CM342" i="4"/>
  <c r="DF343" i="4"/>
  <c r="AA343" i="4" s="1"/>
  <c r="DE342" i="4"/>
  <c r="DL343" i="4"/>
  <c r="DK342" i="4"/>
  <c r="CS342" i="4"/>
  <c r="CT343" i="4"/>
  <c r="EC342" i="4"/>
  <c r="ED343" i="4"/>
  <c r="DQ342" i="4"/>
  <c r="DR343" i="4"/>
  <c r="BV343" i="4"/>
  <c r="BU342" i="4"/>
  <c r="DX343" i="4"/>
  <c r="DW342" i="4"/>
  <c r="BO344" i="4" l="1"/>
  <c r="BC344" i="4" s="1"/>
  <c r="BP345" i="4"/>
  <c r="DK341" i="4"/>
  <c r="DL342" i="4"/>
  <c r="CM341" i="4"/>
  <c r="CN342" i="4"/>
  <c r="BV342" i="4"/>
  <c r="BU341" i="4"/>
  <c r="DQ341" i="4"/>
  <c r="DR342" i="4"/>
  <c r="CG341" i="4"/>
  <c r="CH342" i="4"/>
  <c r="CS341" i="4"/>
  <c r="CT342" i="4"/>
  <c r="DW341" i="4"/>
  <c r="DX342" i="4"/>
  <c r="DF342" i="4"/>
  <c r="AA342" i="4" s="1"/>
  <c r="DE341" i="4"/>
  <c r="CB342" i="4"/>
  <c r="CA341" i="4"/>
  <c r="EC341" i="4"/>
  <c r="ED342" i="4"/>
  <c r="CY341" i="4"/>
  <c r="CZ342" i="4"/>
  <c r="BO343" i="4" l="1"/>
  <c r="BC343" i="4" s="1"/>
  <c r="BP344" i="4"/>
  <c r="CY340" i="4"/>
  <c r="CZ341" i="4"/>
  <c r="CS340" i="4"/>
  <c r="CT341" i="4"/>
  <c r="BV341" i="4"/>
  <c r="BU340" i="4"/>
  <c r="CH341" i="4"/>
  <c r="CG340" i="4"/>
  <c r="ED341" i="4"/>
  <c r="EC340" i="4"/>
  <c r="CB341" i="4"/>
  <c r="CA340" i="4"/>
  <c r="DR341" i="4"/>
  <c r="DQ340" i="4"/>
  <c r="DF341" i="4"/>
  <c r="AA341" i="4" s="1"/>
  <c r="DE340" i="4"/>
  <c r="DW340" i="4"/>
  <c r="DX341" i="4"/>
  <c r="CN341" i="4"/>
  <c r="CM340" i="4"/>
  <c r="DL341" i="4"/>
  <c r="DK340" i="4"/>
  <c r="BO342" i="4" l="1"/>
  <c r="BC342" i="4" s="1"/>
  <c r="BP343" i="4"/>
  <c r="ED340" i="4"/>
  <c r="EC339" i="4"/>
  <c r="CN340" i="4"/>
  <c r="CM339" i="4"/>
  <c r="DW339" i="4"/>
  <c r="DX340" i="4"/>
  <c r="CH340" i="4"/>
  <c r="CG339" i="4"/>
  <c r="DF340" i="4"/>
  <c r="AA340" i="4" s="1"/>
  <c r="DE339" i="4"/>
  <c r="BV340" i="4"/>
  <c r="BU339" i="4"/>
  <c r="CT340" i="4"/>
  <c r="CS339" i="4"/>
  <c r="DK339" i="4"/>
  <c r="DL340" i="4"/>
  <c r="DR340" i="4"/>
  <c r="DQ339" i="4"/>
  <c r="CA339" i="4"/>
  <c r="CB340" i="4"/>
  <c r="CZ340" i="4"/>
  <c r="CY339" i="4"/>
  <c r="BO341" i="4" l="1"/>
  <c r="BC341" i="4" s="1"/>
  <c r="BP342" i="4"/>
  <c r="CA338" i="4"/>
  <c r="CB339" i="4"/>
  <c r="CY338" i="4"/>
  <c r="CZ339" i="4"/>
  <c r="DQ338" i="4"/>
  <c r="DR339" i="4"/>
  <c r="DW338" i="4"/>
  <c r="DX339" i="4"/>
  <c r="DE338" i="4"/>
  <c r="DF339" i="4"/>
  <c r="AA339" i="4" s="1"/>
  <c r="CN339" i="4"/>
  <c r="CM338" i="4"/>
  <c r="CT339" i="4"/>
  <c r="CS338" i="4"/>
  <c r="EC338" i="4"/>
  <c r="ED339" i="4"/>
  <c r="BV339" i="4"/>
  <c r="BU338" i="4"/>
  <c r="CH339" i="4"/>
  <c r="CG338" i="4"/>
  <c r="DK338" i="4"/>
  <c r="DL339" i="4"/>
  <c r="BO340" i="4" l="1"/>
  <c r="BC340" i="4" s="1"/>
  <c r="BP341" i="4"/>
  <c r="DL338" i="4"/>
  <c r="DK337" i="4"/>
  <c r="DE337" i="4"/>
  <c r="DF338" i="4"/>
  <c r="AA338" i="4" s="1"/>
  <c r="CH338" i="4"/>
  <c r="CG337" i="4"/>
  <c r="CM337" i="4"/>
  <c r="CN338" i="4"/>
  <c r="DW337" i="4"/>
  <c r="DX338" i="4"/>
  <c r="BV338" i="4"/>
  <c r="BU337" i="4"/>
  <c r="DQ337" i="4"/>
  <c r="DR338" i="4"/>
  <c r="ED338" i="4"/>
  <c r="EC337" i="4"/>
  <c r="CY337" i="4"/>
  <c r="CZ338" i="4"/>
  <c r="CT338" i="4"/>
  <c r="CS337" i="4"/>
  <c r="CB338" i="4"/>
  <c r="CA337" i="4"/>
  <c r="BO339" i="4" l="1"/>
  <c r="BC339" i="4" s="1"/>
  <c r="BP340" i="4"/>
  <c r="BU336" i="4"/>
  <c r="BV337" i="4"/>
  <c r="CS336" i="4"/>
  <c r="CT337" i="4"/>
  <c r="DF337" i="4"/>
  <c r="AA337" i="4" s="1"/>
  <c r="DE336" i="4"/>
  <c r="DW336" i="4"/>
  <c r="DX337" i="4"/>
  <c r="CN337" i="4"/>
  <c r="CM336" i="4"/>
  <c r="CG336" i="4"/>
  <c r="CH337" i="4"/>
  <c r="CY336" i="4"/>
  <c r="CZ337" i="4"/>
  <c r="EC336" i="4"/>
  <c r="ED337" i="4"/>
  <c r="DK336" i="4"/>
  <c r="DL337" i="4"/>
  <c r="CA336" i="4"/>
  <c r="CB337" i="4"/>
  <c r="DR337" i="4"/>
  <c r="DQ336" i="4"/>
  <c r="BO338" i="4" l="1"/>
  <c r="BC338" i="4" s="1"/>
  <c r="BP339" i="4"/>
  <c r="DQ335" i="4"/>
  <c r="DR336" i="4"/>
  <c r="DX336" i="4"/>
  <c r="DW335" i="4"/>
  <c r="CB336" i="4"/>
  <c r="CA335" i="4"/>
  <c r="DK335" i="4"/>
  <c r="DL336" i="4"/>
  <c r="DF336" i="4"/>
  <c r="AA336" i="4" s="1"/>
  <c r="DE335" i="4"/>
  <c r="EC335" i="4"/>
  <c r="ED336" i="4"/>
  <c r="CY335" i="4"/>
  <c r="CZ336" i="4"/>
  <c r="CT336" i="4"/>
  <c r="CS335" i="4"/>
  <c r="CM335" i="4"/>
  <c r="CN336" i="4"/>
  <c r="CG335" i="4"/>
  <c r="CH336" i="4"/>
  <c r="BU335" i="4"/>
  <c r="BV336" i="4"/>
  <c r="BP338" i="4" l="1"/>
  <c r="BO337" i="4"/>
  <c r="BC337" i="4" s="1"/>
  <c r="DF335" i="4"/>
  <c r="AA335" i="4" s="1"/>
  <c r="DE334" i="4"/>
  <c r="BU334" i="4"/>
  <c r="BV335" i="4"/>
  <c r="CH335" i="4"/>
  <c r="CG334" i="4"/>
  <c r="CT335" i="4"/>
  <c r="CS334" i="4"/>
  <c r="CA334" i="4"/>
  <c r="CB335" i="4"/>
  <c r="DK334" i="4"/>
  <c r="DL335" i="4"/>
  <c r="DW334" i="4"/>
  <c r="DX335" i="4"/>
  <c r="CN335" i="4"/>
  <c r="CM334" i="4"/>
  <c r="CZ335" i="4"/>
  <c r="CY334" i="4"/>
  <c r="EC334" i="4"/>
  <c r="ED335" i="4"/>
  <c r="DQ334" i="4"/>
  <c r="DR335" i="4"/>
  <c r="BP337" i="4" l="1"/>
  <c r="BO336" i="4"/>
  <c r="BC336" i="4" s="1"/>
  <c r="DQ333" i="4"/>
  <c r="DR334" i="4"/>
  <c r="CZ334" i="4"/>
  <c r="CY333" i="4"/>
  <c r="CS333" i="4"/>
  <c r="CT334" i="4"/>
  <c r="ED334" i="4"/>
  <c r="EC333" i="4"/>
  <c r="CG333" i="4"/>
  <c r="CH334" i="4"/>
  <c r="DF334" i="4"/>
  <c r="AA334" i="4" s="1"/>
  <c r="DE333" i="4"/>
  <c r="DL334" i="4"/>
  <c r="DK333" i="4"/>
  <c r="CA333" i="4"/>
  <c r="CB334" i="4"/>
  <c r="CM333" i="4"/>
  <c r="CN334" i="4"/>
  <c r="BU333" i="4"/>
  <c r="BV334" i="4"/>
  <c r="DX334" i="4"/>
  <c r="DW333" i="4"/>
  <c r="BP336" i="4" l="1"/>
  <c r="BO335" i="4"/>
  <c r="BC335" i="4" s="1"/>
  <c r="DX333" i="4"/>
  <c r="DW332" i="4"/>
  <c r="EC332" i="4"/>
  <c r="ED333" i="4"/>
  <c r="BU332" i="4"/>
  <c r="BV333" i="4"/>
  <c r="DL333" i="4"/>
  <c r="DK332" i="4"/>
  <c r="DF333" i="4"/>
  <c r="AA333" i="4" s="1"/>
  <c r="DE332" i="4"/>
  <c r="CH333" i="4"/>
  <c r="CG332" i="4"/>
  <c r="CN333" i="4"/>
  <c r="CM332" i="4"/>
  <c r="CT333" i="4"/>
  <c r="CS332" i="4"/>
  <c r="CY332" i="4"/>
  <c r="CZ333" i="4"/>
  <c r="CB333" i="4"/>
  <c r="CA332" i="4"/>
  <c r="DQ332" i="4"/>
  <c r="DR333" i="4"/>
  <c r="BO334" i="4" l="1"/>
  <c r="BC334" i="4" s="1"/>
  <c r="BP335" i="4"/>
  <c r="CB332" i="4"/>
  <c r="CA331" i="4"/>
  <c r="DL332" i="4"/>
  <c r="DK331" i="4"/>
  <c r="CY331" i="4"/>
  <c r="CZ332" i="4"/>
  <c r="DF332" i="4"/>
  <c r="AA332" i="4" s="1"/>
  <c r="DE331" i="4"/>
  <c r="EC331" i="4"/>
  <c r="ED332" i="4"/>
  <c r="CS331" i="4"/>
  <c r="CT332" i="4"/>
  <c r="CN332" i="4"/>
  <c r="CM331" i="4"/>
  <c r="DX332" i="4"/>
  <c r="DW331" i="4"/>
  <c r="CG331" i="4"/>
  <c r="CH332" i="4"/>
  <c r="DQ331" i="4"/>
  <c r="DR332" i="4"/>
  <c r="BV332" i="4"/>
  <c r="BU331" i="4"/>
  <c r="BO333" i="4" l="1"/>
  <c r="BC333" i="4" s="1"/>
  <c r="BP334" i="4"/>
  <c r="BV331" i="4"/>
  <c r="BU330" i="4"/>
  <c r="EC330" i="4"/>
  <c r="ED331" i="4"/>
  <c r="DX331" i="4"/>
  <c r="DW330" i="4"/>
  <c r="CB331" i="4"/>
  <c r="CA330" i="4"/>
  <c r="CS330" i="4"/>
  <c r="CT331" i="4"/>
  <c r="DR331" i="4"/>
  <c r="DQ330" i="4"/>
  <c r="DE330" i="4"/>
  <c r="DF331" i="4"/>
  <c r="AA331" i="4" s="1"/>
  <c r="CG330" i="4"/>
  <c r="CH331" i="4"/>
  <c r="CZ331" i="4"/>
  <c r="CY330" i="4"/>
  <c r="CN331" i="4"/>
  <c r="CM330" i="4"/>
  <c r="DL331" i="4"/>
  <c r="DK330" i="4"/>
  <c r="BO332" i="4" l="1"/>
  <c r="BC332" i="4" s="1"/>
  <c r="BP333" i="4"/>
  <c r="CS329" i="4"/>
  <c r="CT330" i="4"/>
  <c r="CB330" i="4"/>
  <c r="CA329" i="4"/>
  <c r="CH330" i="4"/>
  <c r="CG329" i="4"/>
  <c r="ED330" i="4"/>
  <c r="EC329" i="4"/>
  <c r="DR330" i="4"/>
  <c r="DQ329" i="4"/>
  <c r="DK329" i="4"/>
  <c r="DL330" i="4"/>
  <c r="CN330" i="4"/>
  <c r="CM329" i="4"/>
  <c r="DW329" i="4"/>
  <c r="DX330" i="4"/>
  <c r="BU329" i="4"/>
  <c r="BV330" i="4"/>
  <c r="CY329" i="4"/>
  <c r="CZ330" i="4"/>
  <c r="DF330" i="4"/>
  <c r="AA330" i="4" s="1"/>
  <c r="DE329" i="4"/>
  <c r="BO331" i="4" l="1"/>
  <c r="BC331" i="4" s="1"/>
  <c r="BP332" i="4"/>
  <c r="DL329" i="4"/>
  <c r="DK328" i="4"/>
  <c r="DR329" i="4"/>
  <c r="DQ328" i="4"/>
  <c r="CY328" i="4"/>
  <c r="CZ329" i="4"/>
  <c r="CG328" i="4"/>
  <c r="CH329" i="4"/>
  <c r="DE328" i="4"/>
  <c r="DF329" i="4"/>
  <c r="AA329" i="4" s="1"/>
  <c r="EC328" i="4"/>
  <c r="ED329" i="4"/>
  <c r="CA328" i="4"/>
  <c r="CB329" i="4"/>
  <c r="DW328" i="4"/>
  <c r="DX329" i="4"/>
  <c r="CN329" i="4"/>
  <c r="CM328" i="4"/>
  <c r="BV329" i="4"/>
  <c r="BU328" i="4"/>
  <c r="CS328" i="4"/>
  <c r="CT329" i="4"/>
  <c r="BO330" i="4" l="1"/>
  <c r="BC330" i="4" s="1"/>
  <c r="BP331" i="4"/>
  <c r="CG327" i="4"/>
  <c r="CH328" i="4"/>
  <c r="DE327" i="4"/>
  <c r="DF328" i="4"/>
  <c r="AA328" i="4" s="1"/>
  <c r="DX328" i="4"/>
  <c r="DW327" i="4"/>
  <c r="CY327" i="4"/>
  <c r="CZ328" i="4"/>
  <c r="DQ327" i="4"/>
  <c r="DR328" i="4"/>
  <c r="DK327" i="4"/>
  <c r="DL328" i="4"/>
  <c r="CT328" i="4"/>
  <c r="CS327" i="4"/>
  <c r="BU327" i="4"/>
  <c r="BV328" i="4"/>
  <c r="CN328" i="4"/>
  <c r="CM327" i="4"/>
  <c r="CB328" i="4"/>
  <c r="CA327" i="4"/>
  <c r="EC327" i="4"/>
  <c r="ED328" i="4"/>
  <c r="BO329" i="4" l="1"/>
  <c r="BC329" i="4" s="1"/>
  <c r="BP330" i="4"/>
  <c r="CY326" i="4"/>
  <c r="CZ327" i="4"/>
  <c r="CN327" i="4"/>
  <c r="CM326" i="4"/>
  <c r="EC326" i="4"/>
  <c r="ED327" i="4"/>
  <c r="CA326" i="4"/>
  <c r="CB327" i="4"/>
  <c r="DX327" i="4"/>
  <c r="DW326" i="4"/>
  <c r="DR327" i="4"/>
  <c r="DQ326" i="4"/>
  <c r="BV327" i="4"/>
  <c r="BU326" i="4"/>
  <c r="CT327" i="4"/>
  <c r="CS326" i="4"/>
  <c r="DE326" i="4"/>
  <c r="DF327" i="4"/>
  <c r="AA327" i="4" s="1"/>
  <c r="DK326" i="4"/>
  <c r="DL327" i="4"/>
  <c r="CG326" i="4"/>
  <c r="CH327" i="4"/>
  <c r="BP329" i="4" l="1"/>
  <c r="BO328" i="4"/>
  <c r="BC328" i="4" s="1"/>
  <c r="DK325" i="4"/>
  <c r="DL326" i="4"/>
  <c r="CA325" i="4"/>
  <c r="CB326" i="4"/>
  <c r="EC325" i="4"/>
  <c r="ED326" i="4"/>
  <c r="DW325" i="4"/>
  <c r="DX326" i="4"/>
  <c r="DE325" i="4"/>
  <c r="DF326" i="4"/>
  <c r="AA326" i="4" s="1"/>
  <c r="CH326" i="4"/>
  <c r="CG325" i="4"/>
  <c r="CT326" i="4"/>
  <c r="CS325" i="4"/>
  <c r="BV326" i="4"/>
  <c r="BU325" i="4"/>
  <c r="CN326" i="4"/>
  <c r="CM325" i="4"/>
  <c r="DQ325" i="4"/>
  <c r="DR326" i="4"/>
  <c r="CY325" i="4"/>
  <c r="CZ326" i="4"/>
  <c r="BP328" i="4" l="1"/>
  <c r="BO327" i="4"/>
  <c r="BC327" i="4" s="1"/>
  <c r="CN325" i="4"/>
  <c r="CM324" i="4"/>
  <c r="CY324" i="4"/>
  <c r="CZ325" i="4"/>
  <c r="DF325" i="4"/>
  <c r="AA325" i="4" s="1"/>
  <c r="DE324" i="4"/>
  <c r="BU324" i="4"/>
  <c r="BV325" i="4"/>
  <c r="ED325" i="4"/>
  <c r="EC324" i="4"/>
  <c r="CT325" i="4"/>
  <c r="CS324" i="4"/>
  <c r="CH325" i="4"/>
  <c r="CG324" i="4"/>
  <c r="DR325" i="4"/>
  <c r="DQ324" i="4"/>
  <c r="DX325" i="4"/>
  <c r="DW324" i="4"/>
  <c r="CB325" i="4"/>
  <c r="CA324" i="4"/>
  <c r="DK324" i="4"/>
  <c r="DL325" i="4"/>
  <c r="BP327" i="4" l="1"/>
  <c r="BO326" i="4"/>
  <c r="BC326" i="4" s="1"/>
  <c r="DL324" i="4"/>
  <c r="DK323" i="4"/>
  <c r="CT324" i="4"/>
  <c r="CS323" i="4"/>
  <c r="CA323" i="4"/>
  <c r="CB324" i="4"/>
  <c r="DF324" i="4"/>
  <c r="AA324" i="4" s="1"/>
  <c r="DE323" i="4"/>
  <c r="EC323" i="4"/>
  <c r="ED324" i="4"/>
  <c r="DX324" i="4"/>
  <c r="DW323" i="4"/>
  <c r="CG323" i="4"/>
  <c r="CH324" i="4"/>
  <c r="CN324" i="4"/>
  <c r="CM323" i="4"/>
  <c r="BV324" i="4"/>
  <c r="BU323" i="4"/>
  <c r="DQ323" i="4"/>
  <c r="DR324" i="4"/>
  <c r="CZ324" i="4"/>
  <c r="CY323" i="4"/>
  <c r="BO325" i="4" l="1"/>
  <c r="BC325" i="4" s="1"/>
  <c r="BP326" i="4"/>
  <c r="CZ323" i="4"/>
  <c r="CY322" i="4"/>
  <c r="DF323" i="4"/>
  <c r="AA323" i="4" s="1"/>
  <c r="DE322" i="4"/>
  <c r="CA322" i="4"/>
  <c r="CB323" i="4"/>
  <c r="DW322" i="4"/>
  <c r="DX323" i="4"/>
  <c r="CM322" i="4"/>
  <c r="CN323" i="4"/>
  <c r="CT323" i="4"/>
  <c r="CS322" i="4"/>
  <c r="DQ322" i="4"/>
  <c r="DR323" i="4"/>
  <c r="DL323" i="4"/>
  <c r="DK322" i="4"/>
  <c r="ED323" i="4"/>
  <c r="EC322" i="4"/>
  <c r="BU322" i="4"/>
  <c r="BV323" i="4"/>
  <c r="CH323" i="4"/>
  <c r="CG322" i="4"/>
  <c r="BO324" i="4" l="1"/>
  <c r="BC324" i="4" s="1"/>
  <c r="BP325" i="4"/>
  <c r="DX322" i="4"/>
  <c r="DW321" i="4"/>
  <c r="BV322" i="4"/>
  <c r="BU321" i="4"/>
  <c r="DQ321" i="4"/>
  <c r="DR322" i="4"/>
  <c r="EC321" i="4"/>
  <c r="ED322" i="4"/>
  <c r="CB322" i="4"/>
  <c r="CA321" i="4"/>
  <c r="CZ322" i="4"/>
  <c r="CY321" i="4"/>
  <c r="CG321" i="4"/>
  <c r="CH322" i="4"/>
  <c r="CN322" i="4"/>
  <c r="CM321" i="4"/>
  <c r="DK321" i="4"/>
  <c r="DL322" i="4"/>
  <c r="DE321" i="4"/>
  <c r="DF322" i="4"/>
  <c r="AA322" i="4" s="1"/>
  <c r="CS321" i="4"/>
  <c r="CT322" i="4"/>
  <c r="BP324" i="4" l="1"/>
  <c r="BO323" i="4"/>
  <c r="BC323" i="4" s="1"/>
  <c r="CS320" i="4"/>
  <c r="CT321" i="4"/>
  <c r="CB321" i="4"/>
  <c r="CA320" i="4"/>
  <c r="DE320" i="4"/>
  <c r="DF321" i="4"/>
  <c r="AA321" i="4" s="1"/>
  <c r="DR321" i="4"/>
  <c r="DQ320" i="4"/>
  <c r="ED321" i="4"/>
  <c r="EC320" i="4"/>
  <c r="BU320" i="4"/>
  <c r="BV321" i="4"/>
  <c r="DL321" i="4"/>
  <c r="DK320" i="4"/>
  <c r="CN321" i="4"/>
  <c r="CM320" i="4"/>
  <c r="CH321" i="4"/>
  <c r="CG320" i="4"/>
  <c r="CY320" i="4"/>
  <c r="CZ321" i="4"/>
  <c r="DW320" i="4"/>
  <c r="DX321" i="4"/>
  <c r="BO322" i="4" l="1"/>
  <c r="BC322" i="4" s="1"/>
  <c r="BP323" i="4"/>
  <c r="ED320" i="4"/>
  <c r="EC319" i="4"/>
  <c r="BU319" i="4"/>
  <c r="BV320" i="4"/>
  <c r="DQ319" i="4"/>
  <c r="DR320" i="4"/>
  <c r="CZ320" i="4"/>
  <c r="CY319" i="4"/>
  <c r="CM319" i="4"/>
  <c r="CN320" i="4"/>
  <c r="DL320" i="4"/>
  <c r="DK319" i="4"/>
  <c r="DX320" i="4"/>
  <c r="DW319" i="4"/>
  <c r="CH320" i="4"/>
  <c r="CG319" i="4"/>
  <c r="DE319" i="4"/>
  <c r="DF320" i="4"/>
  <c r="AA320" i="4" s="1"/>
  <c r="CA319" i="4"/>
  <c r="CB320" i="4"/>
  <c r="CT320" i="4"/>
  <c r="CS319" i="4"/>
  <c r="BP322" i="4" l="1"/>
  <c r="BO321" i="4"/>
  <c r="BC321" i="4" s="1"/>
  <c r="BV319" i="4"/>
  <c r="BU318" i="4"/>
  <c r="DL319" i="4"/>
  <c r="DK318" i="4"/>
  <c r="CA318" i="4"/>
  <c r="CB319" i="4"/>
  <c r="CY318" i="4"/>
  <c r="CZ319" i="4"/>
  <c r="DF319" i="4"/>
  <c r="AA319" i="4" s="1"/>
  <c r="DE318" i="4"/>
  <c r="DW318" i="4"/>
  <c r="DX319" i="4"/>
  <c r="EC318" i="4"/>
  <c r="ED319" i="4"/>
  <c r="CS318" i="4"/>
  <c r="CT319" i="4"/>
  <c r="CN319" i="4"/>
  <c r="CM318" i="4"/>
  <c r="CG318" i="4"/>
  <c r="CH319" i="4"/>
  <c r="DQ318" i="4"/>
  <c r="DR319" i="4"/>
  <c r="BO320" i="4" l="1"/>
  <c r="BC320" i="4" s="1"/>
  <c r="BP321" i="4"/>
  <c r="DE317" i="4"/>
  <c r="DF318" i="4"/>
  <c r="AA318" i="4" s="1"/>
  <c r="CH318" i="4"/>
  <c r="CG317" i="4"/>
  <c r="CA317" i="4"/>
  <c r="CB318" i="4"/>
  <c r="DR318" i="4"/>
  <c r="DQ317" i="4"/>
  <c r="CN318" i="4"/>
  <c r="CM317" i="4"/>
  <c r="DL318" i="4"/>
  <c r="DK317" i="4"/>
  <c r="BV318" i="4"/>
  <c r="BU317" i="4"/>
  <c r="CY317" i="4"/>
  <c r="CZ318" i="4"/>
  <c r="CT318" i="4"/>
  <c r="CS317" i="4"/>
  <c r="EC317" i="4"/>
  <c r="ED318" i="4"/>
  <c r="DX318" i="4"/>
  <c r="DW317" i="4"/>
  <c r="BP320" i="4" l="1"/>
  <c r="BO319" i="4"/>
  <c r="BC319" i="4" s="1"/>
  <c r="EC316" i="4"/>
  <c r="ED317" i="4"/>
  <c r="DK316" i="4"/>
  <c r="DL317" i="4"/>
  <c r="CM316" i="4"/>
  <c r="CN317" i="4"/>
  <c r="CB317" i="4"/>
  <c r="CA316" i="4"/>
  <c r="CT317" i="4"/>
  <c r="CS316" i="4"/>
  <c r="CG316" i="4"/>
  <c r="CH317" i="4"/>
  <c r="BV317" i="4"/>
  <c r="BU316" i="4"/>
  <c r="DW316" i="4"/>
  <c r="DX317" i="4"/>
  <c r="DR317" i="4"/>
  <c r="DQ316" i="4"/>
  <c r="CZ317" i="4"/>
  <c r="CY316" i="4"/>
  <c r="DF317" i="4"/>
  <c r="AA317" i="4" s="1"/>
  <c r="DE316" i="4"/>
  <c r="BP319" i="4" l="1"/>
  <c r="BO318" i="4"/>
  <c r="BC318" i="4" s="1"/>
  <c r="CG315" i="4"/>
  <c r="CH316" i="4"/>
  <c r="CA315" i="4"/>
  <c r="CB316" i="4"/>
  <c r="CN316" i="4"/>
  <c r="CM315" i="4"/>
  <c r="DX316" i="4"/>
  <c r="DW315" i="4"/>
  <c r="DL316" i="4"/>
  <c r="DK315" i="4"/>
  <c r="DF316" i="4"/>
  <c r="AA316" i="4" s="1"/>
  <c r="DE315" i="4"/>
  <c r="CT316" i="4"/>
  <c r="CS315" i="4"/>
  <c r="BU315" i="4"/>
  <c r="BV316" i="4"/>
  <c r="CY315" i="4"/>
  <c r="CZ316" i="4"/>
  <c r="DQ315" i="4"/>
  <c r="DR316" i="4"/>
  <c r="EC315" i="4"/>
  <c r="ED316" i="4"/>
  <c r="BO317" i="4" l="1"/>
  <c r="BC317" i="4" s="1"/>
  <c r="BP318" i="4"/>
  <c r="DL315" i="4"/>
  <c r="DK314" i="4"/>
  <c r="EC314" i="4"/>
  <c r="ED315" i="4"/>
  <c r="DX315" i="4"/>
  <c r="DW314" i="4"/>
  <c r="CZ315" i="4"/>
  <c r="CY314" i="4"/>
  <c r="CB315" i="4"/>
  <c r="CA314" i="4"/>
  <c r="CN315" i="4"/>
  <c r="CM314" i="4"/>
  <c r="BU314" i="4"/>
  <c r="BV315" i="4"/>
  <c r="DF315" i="4"/>
  <c r="AA315" i="4" s="1"/>
  <c r="DE314" i="4"/>
  <c r="DQ314" i="4"/>
  <c r="DR315" i="4"/>
  <c r="CT315" i="4"/>
  <c r="CS314" i="4"/>
  <c r="CH315" i="4"/>
  <c r="CG314" i="4"/>
  <c r="BO316" i="4" l="1"/>
  <c r="BC316" i="4" s="1"/>
  <c r="BP317" i="4"/>
  <c r="CG313" i="4"/>
  <c r="CH314" i="4"/>
  <c r="CN314" i="4"/>
  <c r="CM313" i="4"/>
  <c r="DX314" i="4"/>
  <c r="DW313" i="4"/>
  <c r="CS313" i="4"/>
  <c r="CT314" i="4"/>
  <c r="CZ314" i="4"/>
  <c r="CY313" i="4"/>
  <c r="ED314" i="4"/>
  <c r="EC313" i="4"/>
  <c r="CA313" i="4"/>
  <c r="CB314" i="4"/>
  <c r="DK313" i="4"/>
  <c r="DL314" i="4"/>
  <c r="DQ313" i="4"/>
  <c r="DR314" i="4"/>
  <c r="DF314" i="4"/>
  <c r="AA314" i="4" s="1"/>
  <c r="DE313" i="4"/>
  <c r="BV314" i="4"/>
  <c r="BU313" i="4"/>
  <c r="BO315" i="4" l="1"/>
  <c r="BC315" i="4" s="1"/>
  <c r="BP316" i="4"/>
  <c r="ED313" i="4"/>
  <c r="EC312" i="4"/>
  <c r="CY312" i="4"/>
  <c r="CZ313" i="4"/>
  <c r="DK312" i="4"/>
  <c r="DL313" i="4"/>
  <c r="DR313" i="4"/>
  <c r="DQ312" i="4"/>
  <c r="DX313" i="4"/>
  <c r="DW312" i="4"/>
  <c r="BV313" i="4"/>
  <c r="BU312" i="4"/>
  <c r="DE312" i="4"/>
  <c r="DF313" i="4"/>
  <c r="AA313" i="4" s="1"/>
  <c r="CT313" i="4"/>
  <c r="CS312" i="4"/>
  <c r="CM312" i="4"/>
  <c r="CN313" i="4"/>
  <c r="CA312" i="4"/>
  <c r="CB313" i="4"/>
  <c r="CH313" i="4"/>
  <c r="CG312" i="4"/>
  <c r="BP315" i="4" l="1"/>
  <c r="BO314" i="4"/>
  <c r="BC314" i="4" s="1"/>
  <c r="CG311" i="4"/>
  <c r="CH312" i="4"/>
  <c r="DQ311" i="4"/>
  <c r="DR312" i="4"/>
  <c r="CA311" i="4"/>
  <c r="CB312" i="4"/>
  <c r="BV312" i="4"/>
  <c r="BU311" i="4"/>
  <c r="EC311" i="4"/>
  <c r="ED312" i="4"/>
  <c r="DX312" i="4"/>
  <c r="DW311" i="4"/>
  <c r="CN312" i="4"/>
  <c r="CM311" i="4"/>
  <c r="CS311" i="4"/>
  <c r="CT312" i="4"/>
  <c r="DK311" i="4"/>
  <c r="DL312" i="4"/>
  <c r="DE311" i="4"/>
  <c r="DF312" i="4"/>
  <c r="AA312" i="4" s="1"/>
  <c r="CZ312" i="4"/>
  <c r="CY311" i="4"/>
  <c r="BP314" i="4" l="1"/>
  <c r="BO313" i="4"/>
  <c r="BC313" i="4" s="1"/>
  <c r="CZ311" i="4"/>
  <c r="CY310" i="4"/>
  <c r="DE310" i="4"/>
  <c r="DF311" i="4"/>
  <c r="AA311" i="4" s="1"/>
  <c r="DL311" i="4"/>
  <c r="DK310" i="4"/>
  <c r="DW310" i="4"/>
  <c r="DX311" i="4"/>
  <c r="ED311" i="4"/>
  <c r="EC310" i="4"/>
  <c r="BV311" i="4"/>
  <c r="BU310" i="4"/>
  <c r="CB311" i="4"/>
  <c r="CA310" i="4"/>
  <c r="CT311" i="4"/>
  <c r="CS310" i="4"/>
  <c r="CN311" i="4"/>
  <c r="CM310" i="4"/>
  <c r="DQ310" i="4"/>
  <c r="DR311" i="4"/>
  <c r="CH311" i="4"/>
  <c r="CG310" i="4"/>
  <c r="BP313" i="4" l="1"/>
  <c r="BO312" i="4"/>
  <c r="BC312" i="4" s="1"/>
  <c r="ED310" i="4"/>
  <c r="EC309" i="4"/>
  <c r="DW309" i="4"/>
  <c r="DX310" i="4"/>
  <c r="DK309" i="4"/>
  <c r="DL310" i="4"/>
  <c r="DF310" i="4"/>
  <c r="AA310" i="4" s="1"/>
  <c r="DE309" i="4"/>
  <c r="CG309" i="4"/>
  <c r="CH310" i="4"/>
  <c r="DQ309" i="4"/>
  <c r="DR310" i="4"/>
  <c r="CN310" i="4"/>
  <c r="CM309" i="4"/>
  <c r="CT310" i="4"/>
  <c r="CS309" i="4"/>
  <c r="CA309" i="4"/>
  <c r="CB310" i="4"/>
  <c r="BU309" i="4"/>
  <c r="BV310" i="4"/>
  <c r="CY309" i="4"/>
  <c r="CZ310" i="4"/>
  <c r="BP312" i="4" l="1"/>
  <c r="BO311" i="4"/>
  <c r="BC311" i="4" s="1"/>
  <c r="CG308" i="4"/>
  <c r="CH309" i="4"/>
  <c r="BU308" i="4"/>
  <c r="BV309" i="4"/>
  <c r="DE308" i="4"/>
  <c r="DF309" i="4"/>
  <c r="AA309" i="4" s="1"/>
  <c r="CB309" i="4"/>
  <c r="CA308" i="4"/>
  <c r="CZ309" i="4"/>
  <c r="CY308" i="4"/>
  <c r="ED309" i="4"/>
  <c r="EC308" i="4"/>
  <c r="DK308" i="4"/>
  <c r="DL309" i="4"/>
  <c r="CT309" i="4"/>
  <c r="CS308" i="4"/>
  <c r="CM308" i="4"/>
  <c r="CN309" i="4"/>
  <c r="DW308" i="4"/>
  <c r="DX309" i="4"/>
  <c r="DR309" i="4"/>
  <c r="DQ308" i="4"/>
  <c r="BP311" i="4" l="1"/>
  <c r="BO310" i="4"/>
  <c r="BC310" i="4" s="1"/>
  <c r="ED308" i="4"/>
  <c r="EC307" i="4"/>
  <c r="DX308" i="4"/>
  <c r="DW307" i="4"/>
  <c r="DR308" i="4"/>
  <c r="DQ307" i="4"/>
  <c r="CY307" i="4"/>
  <c r="CZ308" i="4"/>
  <c r="CB308" i="4"/>
  <c r="CA307" i="4"/>
  <c r="CN308" i="4"/>
  <c r="CM307" i="4"/>
  <c r="CS307" i="4"/>
  <c r="CT308" i="4"/>
  <c r="DF308" i="4"/>
  <c r="AA308" i="4" s="1"/>
  <c r="DE307" i="4"/>
  <c r="BV308" i="4"/>
  <c r="BU307" i="4"/>
  <c r="DK307" i="4"/>
  <c r="DL308" i="4"/>
  <c r="CH308" i="4"/>
  <c r="CG307" i="4"/>
  <c r="BO309" i="4" l="1"/>
  <c r="BC309" i="4" s="1"/>
  <c r="BP310" i="4"/>
  <c r="CH307" i="4"/>
  <c r="CG306" i="4"/>
  <c r="CA306" i="4"/>
  <c r="CB307" i="4"/>
  <c r="BU306" i="4"/>
  <c r="BV307" i="4"/>
  <c r="DR307" i="4"/>
  <c r="DQ306" i="4"/>
  <c r="DX307" i="4"/>
  <c r="DW306" i="4"/>
  <c r="EC306" i="4"/>
  <c r="ED307" i="4"/>
  <c r="CN307" i="4"/>
  <c r="CM306" i="4"/>
  <c r="DK306" i="4"/>
  <c r="DL307" i="4"/>
  <c r="CY306" i="4"/>
  <c r="CZ307" i="4"/>
  <c r="DF307" i="4"/>
  <c r="AA307" i="4" s="1"/>
  <c r="DE306" i="4"/>
  <c r="CT307" i="4"/>
  <c r="CS306" i="4"/>
  <c r="BP309" i="4" l="1"/>
  <c r="BO308" i="4"/>
  <c r="BC308" i="4" s="1"/>
  <c r="CT306" i="4"/>
  <c r="CS305" i="4"/>
  <c r="DR306" i="4"/>
  <c r="DQ305" i="4"/>
  <c r="DX306" i="4"/>
  <c r="DW305" i="4"/>
  <c r="CG305" i="4"/>
  <c r="CH306" i="4"/>
  <c r="DE305" i="4"/>
  <c r="DF306" i="4"/>
  <c r="AA306" i="4" s="1"/>
  <c r="CZ306" i="4"/>
  <c r="CY305" i="4"/>
  <c r="DK305" i="4"/>
  <c r="DL306" i="4"/>
  <c r="BU305" i="4"/>
  <c r="BV306" i="4"/>
  <c r="CM305" i="4"/>
  <c r="CN306" i="4"/>
  <c r="CA305" i="4"/>
  <c r="CB306" i="4"/>
  <c r="EC305" i="4"/>
  <c r="ED306" i="4"/>
  <c r="BP308" i="4" l="1"/>
  <c r="BO307" i="4"/>
  <c r="BC307" i="4" s="1"/>
  <c r="EC304" i="4"/>
  <c r="ED305" i="4"/>
  <c r="DW304" i="4"/>
  <c r="DX305" i="4"/>
  <c r="DE304" i="4"/>
  <c r="DF305" i="4"/>
  <c r="AA305" i="4" s="1"/>
  <c r="CH305" i="4"/>
  <c r="CG304" i="4"/>
  <c r="DK304" i="4"/>
  <c r="DL305" i="4"/>
  <c r="CY304" i="4"/>
  <c r="CZ305" i="4"/>
  <c r="CT305" i="4"/>
  <c r="CS304" i="4"/>
  <c r="CB305" i="4"/>
  <c r="CA304" i="4"/>
  <c r="CM304" i="4"/>
  <c r="CN305" i="4"/>
  <c r="BV305" i="4"/>
  <c r="BU304" i="4"/>
  <c r="DQ304" i="4"/>
  <c r="DR305" i="4"/>
  <c r="BO306" i="4" l="1"/>
  <c r="BC306" i="4" s="1"/>
  <c r="BP307" i="4"/>
  <c r="DK303" i="4"/>
  <c r="DL304" i="4"/>
  <c r="DQ303" i="4"/>
  <c r="DR304" i="4"/>
  <c r="CS303" i="4"/>
  <c r="CT304" i="4"/>
  <c r="CZ304" i="4"/>
  <c r="CY303" i="4"/>
  <c r="BU303" i="4"/>
  <c r="BV304" i="4"/>
  <c r="CG303" i="4"/>
  <c r="CH304" i="4"/>
  <c r="CM303" i="4"/>
  <c r="CN304" i="4"/>
  <c r="DE303" i="4"/>
  <c r="DF304" i="4"/>
  <c r="AA304" i="4" s="1"/>
  <c r="CA303" i="4"/>
  <c r="CB304" i="4"/>
  <c r="DX304" i="4"/>
  <c r="DW303" i="4"/>
  <c r="ED304" i="4"/>
  <c r="EC303" i="4"/>
  <c r="BO305" i="4" l="1"/>
  <c r="BC305" i="4" s="1"/>
  <c r="BP306" i="4"/>
  <c r="BU302" i="4"/>
  <c r="BV303" i="4"/>
  <c r="EC302" i="4"/>
  <c r="ED303" i="4"/>
  <c r="CZ303" i="4"/>
  <c r="CY302" i="4"/>
  <c r="DW302" i="4"/>
  <c r="DX303" i="4"/>
  <c r="DE302" i="4"/>
  <c r="DF303" i="4"/>
  <c r="AA303" i="4" s="1"/>
  <c r="CN303" i="4"/>
  <c r="CM302" i="4"/>
  <c r="CB303" i="4"/>
  <c r="CA302" i="4"/>
  <c r="CT303" i="4"/>
  <c r="CS302" i="4"/>
  <c r="DR303" i="4"/>
  <c r="DQ302" i="4"/>
  <c r="CG302" i="4"/>
  <c r="CH303" i="4"/>
  <c r="DK302" i="4"/>
  <c r="DL303" i="4"/>
  <c r="BO304" i="4" l="1"/>
  <c r="BC304" i="4" s="1"/>
  <c r="BP305" i="4"/>
  <c r="CM301" i="4"/>
  <c r="CN302" i="4"/>
  <c r="DF302" i="4"/>
  <c r="AA302" i="4" s="1"/>
  <c r="DE301" i="4"/>
  <c r="EC301" i="4"/>
  <c r="ED302" i="4"/>
  <c r="CH302" i="4"/>
  <c r="CG301" i="4"/>
  <c r="CY301" i="4"/>
  <c r="CZ302" i="4"/>
  <c r="CS301" i="4"/>
  <c r="CT302" i="4"/>
  <c r="CA301" i="4"/>
  <c r="CB302" i="4"/>
  <c r="DK301" i="4"/>
  <c r="DL302" i="4"/>
  <c r="DW301" i="4"/>
  <c r="DX302" i="4"/>
  <c r="DR302" i="4"/>
  <c r="DQ301" i="4"/>
  <c r="BU301" i="4"/>
  <c r="BV302" i="4"/>
  <c r="BP304" i="4" l="1"/>
  <c r="BO303" i="4"/>
  <c r="BC303" i="4" s="1"/>
  <c r="DQ300" i="4"/>
  <c r="DR301" i="4"/>
  <c r="BV301" i="4"/>
  <c r="BU300" i="4"/>
  <c r="CH301" i="4"/>
  <c r="CG300" i="4"/>
  <c r="DW300" i="4"/>
  <c r="DX301" i="4"/>
  <c r="DK300" i="4"/>
  <c r="DL301" i="4"/>
  <c r="CZ301" i="4"/>
  <c r="CY300" i="4"/>
  <c r="DE300" i="4"/>
  <c r="DF301" i="4"/>
  <c r="AA301" i="4" s="1"/>
  <c r="CT301" i="4"/>
  <c r="CS300" i="4"/>
  <c r="ED301" i="4"/>
  <c r="EC300" i="4"/>
  <c r="CA300" i="4"/>
  <c r="CB301" i="4"/>
  <c r="CM300" i="4"/>
  <c r="CN301" i="4"/>
  <c r="BP303" i="4" l="1"/>
  <c r="BO302" i="4"/>
  <c r="BC302" i="4" s="1"/>
  <c r="CB300" i="4"/>
  <c r="CA299" i="4"/>
  <c r="CN300" i="4"/>
  <c r="CM299" i="4"/>
  <c r="CZ300" i="4"/>
  <c r="CY299" i="4"/>
  <c r="DK299" i="4"/>
  <c r="DL300" i="4"/>
  <c r="ED300" i="4"/>
  <c r="EC299" i="4"/>
  <c r="CH300" i="4"/>
  <c r="CG299" i="4"/>
  <c r="DX300" i="4"/>
  <c r="DW299" i="4"/>
  <c r="CT300" i="4"/>
  <c r="CS299" i="4"/>
  <c r="BV300" i="4"/>
  <c r="BU299" i="4"/>
  <c r="DF300" i="4"/>
  <c r="AA300" i="4" s="1"/>
  <c r="DE299" i="4"/>
  <c r="DQ299" i="4"/>
  <c r="DR300" i="4"/>
  <c r="BP302" i="4" l="1"/>
  <c r="BO301" i="4"/>
  <c r="BC301" i="4" s="1"/>
  <c r="ED299" i="4"/>
  <c r="EC298" i="4"/>
  <c r="CG298" i="4"/>
  <c r="CH299" i="4"/>
  <c r="DR299" i="4"/>
  <c r="DQ298" i="4"/>
  <c r="CZ299" i="4"/>
  <c r="CY298" i="4"/>
  <c r="CT299" i="4"/>
  <c r="CS298" i="4"/>
  <c r="DX299" i="4"/>
  <c r="DW298" i="4"/>
  <c r="CB299" i="4"/>
  <c r="CA298" i="4"/>
  <c r="DE298" i="4"/>
  <c r="DF299" i="4"/>
  <c r="AA299" i="4" s="1"/>
  <c r="DK298" i="4"/>
  <c r="DL299" i="4"/>
  <c r="BV299" i="4"/>
  <c r="BU298" i="4"/>
  <c r="CM298" i="4"/>
  <c r="CN299" i="4"/>
  <c r="BP301" i="4" l="1"/>
  <c r="BO300" i="4"/>
  <c r="BC300" i="4" s="1"/>
  <c r="CZ298" i="4"/>
  <c r="CY297" i="4"/>
  <c r="DE297" i="4"/>
  <c r="DF298" i="4"/>
  <c r="AA298" i="4" s="1"/>
  <c r="CH298" i="4"/>
  <c r="CG297" i="4"/>
  <c r="CN298" i="4"/>
  <c r="CM297" i="4"/>
  <c r="DX298" i="4"/>
  <c r="DW297" i="4"/>
  <c r="ED298" i="4"/>
  <c r="EC297" i="4"/>
  <c r="CT298" i="4"/>
  <c r="CS297" i="4"/>
  <c r="BU297" i="4"/>
  <c r="BV298" i="4"/>
  <c r="DL298" i="4"/>
  <c r="DK297" i="4"/>
  <c r="DQ297" i="4"/>
  <c r="DR298" i="4"/>
  <c r="CB298" i="4"/>
  <c r="CA297" i="4"/>
  <c r="BP300" i="4" l="1"/>
  <c r="BO299" i="4"/>
  <c r="BC299" i="4" s="1"/>
  <c r="CA296" i="4"/>
  <c r="CB297" i="4"/>
  <c r="DX297" i="4"/>
  <c r="DW296" i="4"/>
  <c r="DF297" i="4"/>
  <c r="AA297" i="4" s="1"/>
  <c r="DE296" i="4"/>
  <c r="CN297" i="4"/>
  <c r="CM296" i="4"/>
  <c r="CH297" i="4"/>
  <c r="CG296" i="4"/>
  <c r="BV297" i="4"/>
  <c r="BU296" i="4"/>
  <c r="EC296" i="4"/>
  <c r="ED297" i="4"/>
  <c r="CZ297" i="4"/>
  <c r="CY296" i="4"/>
  <c r="DQ296" i="4"/>
  <c r="DR297" i="4"/>
  <c r="DL297" i="4"/>
  <c r="DK296" i="4"/>
  <c r="CS296" i="4"/>
  <c r="CT297" i="4"/>
  <c r="BP299" i="4" l="1"/>
  <c r="BO298" i="4"/>
  <c r="BC298" i="4" s="1"/>
  <c r="CT296" i="4"/>
  <c r="CS295" i="4"/>
  <c r="CG295" i="4"/>
  <c r="CH296" i="4"/>
  <c r="DL296" i="4"/>
  <c r="DK295" i="4"/>
  <c r="DR296" i="4"/>
  <c r="DQ295" i="4"/>
  <c r="CY295" i="4"/>
  <c r="CZ296" i="4"/>
  <c r="DX296" i="4"/>
  <c r="DW295" i="4"/>
  <c r="BU295" i="4"/>
  <c r="BV296" i="4"/>
  <c r="CN296" i="4"/>
  <c r="CM295" i="4"/>
  <c r="DF296" i="4"/>
  <c r="AA296" i="4" s="1"/>
  <c r="DE295" i="4"/>
  <c r="ED296" i="4"/>
  <c r="EC295" i="4"/>
  <c r="CA295" i="4"/>
  <c r="CB296" i="4"/>
  <c r="BP298" i="4" l="1"/>
  <c r="BO297" i="4"/>
  <c r="BC297" i="4" s="1"/>
  <c r="CB295" i="4"/>
  <c r="CA294" i="4"/>
  <c r="CN295" i="4"/>
  <c r="CM294" i="4"/>
  <c r="CH295" i="4"/>
  <c r="CG294" i="4"/>
  <c r="DR295" i="4"/>
  <c r="DQ294" i="4"/>
  <c r="DW294" i="4"/>
  <c r="DX295" i="4"/>
  <c r="CS294" i="4"/>
  <c r="CT295" i="4"/>
  <c r="CY294" i="4"/>
  <c r="CZ295" i="4"/>
  <c r="EC294" i="4"/>
  <c r="ED295" i="4"/>
  <c r="DE294" i="4"/>
  <c r="DF295" i="4"/>
  <c r="AA295" i="4" s="1"/>
  <c r="DL295" i="4"/>
  <c r="DK294" i="4"/>
  <c r="BU294" i="4"/>
  <c r="BV295" i="4"/>
  <c r="BP297" i="4" l="1"/>
  <c r="BO296" i="4"/>
  <c r="BC296" i="4" s="1"/>
  <c r="BV294" i="4"/>
  <c r="BU293" i="4"/>
  <c r="DW293" i="4"/>
  <c r="DX294" i="4"/>
  <c r="DQ293" i="4"/>
  <c r="DR294" i="4"/>
  <c r="ED294" i="4"/>
  <c r="EC293" i="4"/>
  <c r="CA293" i="4"/>
  <c r="CB294" i="4"/>
  <c r="CT294" i="4"/>
  <c r="CS293" i="4"/>
  <c r="DL294" i="4"/>
  <c r="DK293" i="4"/>
  <c r="CH294" i="4"/>
  <c r="CG293" i="4"/>
  <c r="DF294" i="4"/>
  <c r="AA294" i="4" s="1"/>
  <c r="DE293" i="4"/>
  <c r="CN294" i="4"/>
  <c r="CM293" i="4"/>
  <c r="CZ294" i="4"/>
  <c r="CY293" i="4"/>
  <c r="BO295" i="4" l="1"/>
  <c r="BC295" i="4" s="1"/>
  <c r="BP296" i="4"/>
  <c r="EC292" i="4"/>
  <c r="ED293" i="4"/>
  <c r="CZ293" i="4"/>
  <c r="CY292" i="4"/>
  <c r="CB293" i="4"/>
  <c r="CA292" i="4"/>
  <c r="DW292" i="4"/>
  <c r="DX293" i="4"/>
  <c r="CG292" i="4"/>
  <c r="CH293" i="4"/>
  <c r="CS292" i="4"/>
  <c r="CT293" i="4"/>
  <c r="BU292" i="4"/>
  <c r="BV293" i="4"/>
  <c r="CM292" i="4"/>
  <c r="CN293" i="4"/>
  <c r="DF293" i="4"/>
  <c r="AA293" i="4" s="1"/>
  <c r="DE292" i="4"/>
  <c r="DQ292" i="4"/>
  <c r="DR293" i="4"/>
  <c r="DL293" i="4"/>
  <c r="DK292" i="4"/>
  <c r="BO294" i="4" l="1"/>
  <c r="BC294" i="4" s="1"/>
  <c r="BP295" i="4"/>
  <c r="CG291" i="4"/>
  <c r="CH292" i="4"/>
  <c r="DW291" i="4"/>
  <c r="DX292" i="4"/>
  <c r="DK291" i="4"/>
  <c r="DL292" i="4"/>
  <c r="CB292" i="4"/>
  <c r="CA291" i="4"/>
  <c r="CN292" i="4"/>
  <c r="CM291" i="4"/>
  <c r="BU291" i="4"/>
  <c r="BV292" i="4"/>
  <c r="DR292" i="4"/>
  <c r="DQ291" i="4"/>
  <c r="DE291" i="4"/>
  <c r="DF292" i="4"/>
  <c r="AA292" i="4" s="1"/>
  <c r="CZ292" i="4"/>
  <c r="CY291" i="4"/>
  <c r="CT292" i="4"/>
  <c r="CS291" i="4"/>
  <c r="ED292" i="4"/>
  <c r="EC291" i="4"/>
  <c r="BO293" i="4" l="1"/>
  <c r="BC293" i="4" s="1"/>
  <c r="BP294" i="4"/>
  <c r="CN291" i="4"/>
  <c r="CM290" i="4"/>
  <c r="CY290" i="4"/>
  <c r="CZ291" i="4"/>
  <c r="DW290" i="4"/>
  <c r="DX291" i="4"/>
  <c r="CB291" i="4"/>
  <c r="CA290" i="4"/>
  <c r="DE290" i="4"/>
  <c r="DF291" i="4"/>
  <c r="AA291" i="4" s="1"/>
  <c r="DQ290" i="4"/>
  <c r="DR291" i="4"/>
  <c r="ED291" i="4"/>
  <c r="EC290" i="4"/>
  <c r="CS290" i="4"/>
  <c r="CT291" i="4"/>
  <c r="DL291" i="4"/>
  <c r="DK290" i="4"/>
  <c r="BU290" i="4"/>
  <c r="BV291" i="4"/>
  <c r="CG290" i="4"/>
  <c r="CH291" i="4"/>
  <c r="BO292" i="4" l="1"/>
  <c r="BC292" i="4" s="1"/>
  <c r="BP293" i="4"/>
  <c r="DE289" i="4"/>
  <c r="DF290" i="4"/>
  <c r="AA290" i="4" s="1"/>
  <c r="CA289" i="4"/>
  <c r="CB290" i="4"/>
  <c r="BV290" i="4"/>
  <c r="BU289" i="4"/>
  <c r="CT290" i="4"/>
  <c r="CS289" i="4"/>
  <c r="CH290" i="4"/>
  <c r="CG289" i="4"/>
  <c r="CM289" i="4"/>
  <c r="CN290" i="4"/>
  <c r="DL290" i="4"/>
  <c r="DK289" i="4"/>
  <c r="DX290" i="4"/>
  <c r="DW289" i="4"/>
  <c r="EC289" i="4"/>
  <c r="ED290" i="4"/>
  <c r="CZ290" i="4"/>
  <c r="CY289" i="4"/>
  <c r="DQ289" i="4"/>
  <c r="DR290" i="4"/>
  <c r="BO291" i="4" l="1"/>
  <c r="BC291" i="4" s="1"/>
  <c r="BP292" i="4"/>
  <c r="CS288" i="4"/>
  <c r="CT289" i="4"/>
  <c r="ED289" i="4"/>
  <c r="EC288" i="4"/>
  <c r="BU288" i="4"/>
  <c r="BV289" i="4"/>
  <c r="DW288" i="4"/>
  <c r="DX289" i="4"/>
  <c r="DQ288" i="4"/>
  <c r="DR289" i="4"/>
  <c r="CZ289" i="4"/>
  <c r="CY288" i="4"/>
  <c r="CH289" i="4"/>
  <c r="CG288" i="4"/>
  <c r="CB289" i="4"/>
  <c r="CA288" i="4"/>
  <c r="DL289" i="4"/>
  <c r="DK288" i="4"/>
  <c r="CN289" i="4"/>
  <c r="CM288" i="4"/>
  <c r="DE288" i="4"/>
  <c r="DF289" i="4"/>
  <c r="AA289" i="4" s="1"/>
  <c r="BP291" i="4" l="1"/>
  <c r="BO290" i="4"/>
  <c r="BC290" i="4" s="1"/>
  <c r="DQ287" i="4"/>
  <c r="DR288" i="4"/>
  <c r="CM287" i="4"/>
  <c r="CN288" i="4"/>
  <c r="DW287" i="4"/>
  <c r="DX288" i="4"/>
  <c r="CA287" i="4"/>
  <c r="CB288" i="4"/>
  <c r="EC287" i="4"/>
  <c r="ED288" i="4"/>
  <c r="CZ288" i="4"/>
  <c r="CY287" i="4"/>
  <c r="DF288" i="4"/>
  <c r="AA288" i="4" s="1"/>
  <c r="DE287" i="4"/>
  <c r="DK287" i="4"/>
  <c r="DL288" i="4"/>
  <c r="BU287" i="4"/>
  <c r="BV288" i="4"/>
  <c r="CH288" i="4"/>
  <c r="CG287" i="4"/>
  <c r="CS287" i="4"/>
  <c r="CT288" i="4"/>
  <c r="BP290" i="4" l="1"/>
  <c r="BO289" i="4"/>
  <c r="BC289" i="4" s="1"/>
  <c r="CT287" i="4"/>
  <c r="CS286" i="4"/>
  <c r="CH287" i="4"/>
  <c r="CG286" i="4"/>
  <c r="CZ287" i="4"/>
  <c r="CY286" i="4"/>
  <c r="ED287" i="4"/>
  <c r="EC286" i="4"/>
  <c r="CB287" i="4"/>
  <c r="CA286" i="4"/>
  <c r="BV287" i="4"/>
  <c r="BU286" i="4"/>
  <c r="DK286" i="4"/>
  <c r="DL287" i="4"/>
  <c r="DW286" i="4"/>
  <c r="DX287" i="4"/>
  <c r="DE286" i="4"/>
  <c r="DF287" i="4"/>
  <c r="AA287" i="4" s="1"/>
  <c r="CN287" i="4"/>
  <c r="CM286" i="4"/>
  <c r="DR287" i="4"/>
  <c r="DQ286" i="4"/>
  <c r="BP289" i="4" l="1"/>
  <c r="BO288" i="4"/>
  <c r="BC288" i="4" s="1"/>
  <c r="DR286" i="4"/>
  <c r="DQ285" i="4"/>
  <c r="CM285" i="4"/>
  <c r="CN286" i="4"/>
  <c r="CH286" i="4"/>
  <c r="CG285" i="4"/>
  <c r="CB286" i="4"/>
  <c r="CA285" i="4"/>
  <c r="EC285" i="4"/>
  <c r="ED286" i="4"/>
  <c r="CZ286" i="4"/>
  <c r="CY285" i="4"/>
  <c r="DX286" i="4"/>
  <c r="DW285" i="4"/>
  <c r="BV286" i="4"/>
  <c r="BU285" i="4"/>
  <c r="CS285" i="4"/>
  <c r="CT286" i="4"/>
  <c r="DE285" i="4"/>
  <c r="DF286" i="4"/>
  <c r="AA286" i="4" s="1"/>
  <c r="DK285" i="4"/>
  <c r="DL286" i="4"/>
  <c r="BP288" i="4" l="1"/>
  <c r="BO287" i="4"/>
  <c r="BC287" i="4" s="1"/>
  <c r="CY284" i="4"/>
  <c r="CZ285" i="4"/>
  <c r="ED285" i="4"/>
  <c r="EC284" i="4"/>
  <c r="DL285" i="4"/>
  <c r="DK284" i="4"/>
  <c r="CS284" i="4"/>
  <c r="CT285" i="4"/>
  <c r="CM284" i="4"/>
  <c r="CN285" i="4"/>
  <c r="DF285" i="4"/>
  <c r="AA285" i="4" s="1"/>
  <c r="DE284" i="4"/>
  <c r="CA284" i="4"/>
  <c r="CB285" i="4"/>
  <c r="CG284" i="4"/>
  <c r="CH285" i="4"/>
  <c r="DQ284" i="4"/>
  <c r="DR285" i="4"/>
  <c r="BU284" i="4"/>
  <c r="BV285" i="4"/>
  <c r="DX285" i="4"/>
  <c r="DW284" i="4"/>
  <c r="BO286" i="4" l="1"/>
  <c r="BC286" i="4" s="1"/>
  <c r="BP287" i="4"/>
  <c r="DE283" i="4"/>
  <c r="DF284" i="4"/>
  <c r="AA284" i="4" s="1"/>
  <c r="DX284" i="4"/>
  <c r="DW283" i="4"/>
  <c r="CN284" i="4"/>
  <c r="CM283" i="4"/>
  <c r="DL284" i="4"/>
  <c r="DK283" i="4"/>
  <c r="CH284" i="4"/>
  <c r="CG283" i="4"/>
  <c r="BU283" i="4"/>
  <c r="BV284" i="4"/>
  <c r="DR284" i="4"/>
  <c r="DQ283" i="4"/>
  <c r="EC283" i="4"/>
  <c r="ED284" i="4"/>
  <c r="CS283" i="4"/>
  <c r="CT284" i="4"/>
  <c r="CB284" i="4"/>
  <c r="CA283" i="4"/>
  <c r="CZ284" i="4"/>
  <c r="CY283" i="4"/>
  <c r="BO285" i="4" l="1"/>
  <c r="BC285" i="4" s="1"/>
  <c r="BP286" i="4"/>
  <c r="DK282" i="4"/>
  <c r="DL283" i="4"/>
  <c r="CY282" i="4"/>
  <c r="CZ283" i="4"/>
  <c r="CB283" i="4"/>
  <c r="CA282" i="4"/>
  <c r="ED283" i="4"/>
  <c r="EC282" i="4"/>
  <c r="CH283" i="4"/>
  <c r="CG282" i="4"/>
  <c r="CM282" i="4"/>
  <c r="CN283" i="4"/>
  <c r="CS282" i="4"/>
  <c r="CT283" i="4"/>
  <c r="DW282" i="4"/>
  <c r="DX283" i="4"/>
  <c r="DQ282" i="4"/>
  <c r="DR283" i="4"/>
  <c r="BU282" i="4"/>
  <c r="BV283" i="4"/>
  <c r="DE282" i="4"/>
  <c r="DF283" i="4"/>
  <c r="AA283" i="4" s="1"/>
  <c r="BP285" i="4" l="1"/>
  <c r="BO284" i="4"/>
  <c r="BC284" i="4" s="1"/>
  <c r="CH282" i="4"/>
  <c r="CG281" i="4"/>
  <c r="DF282" i="4"/>
  <c r="AA282" i="4" s="1"/>
  <c r="DE281" i="4"/>
  <c r="CY281" i="4"/>
  <c r="CZ282" i="4"/>
  <c r="EC281" i="4"/>
  <c r="ED282" i="4"/>
  <c r="BV282" i="4"/>
  <c r="BU281" i="4"/>
  <c r="DR282" i="4"/>
  <c r="DQ281" i="4"/>
  <c r="CA281" i="4"/>
  <c r="CB282" i="4"/>
  <c r="DW281" i="4"/>
  <c r="DX282" i="4"/>
  <c r="CS281" i="4"/>
  <c r="CT282" i="4"/>
  <c r="CM281" i="4"/>
  <c r="CN282" i="4"/>
  <c r="DK281" i="4"/>
  <c r="DL282" i="4"/>
  <c r="BO283" i="4" l="1"/>
  <c r="BC283" i="4" s="1"/>
  <c r="BP284" i="4"/>
  <c r="BV281" i="4"/>
  <c r="BU280" i="4"/>
  <c r="CZ281" i="4"/>
  <c r="CY280" i="4"/>
  <c r="ED281" i="4"/>
  <c r="EC280" i="4"/>
  <c r="DW280" i="4"/>
  <c r="DX281" i="4"/>
  <c r="DE280" i="4"/>
  <c r="DF281" i="4"/>
  <c r="AA281" i="4" s="1"/>
  <c r="DQ280" i="4"/>
  <c r="DR281" i="4"/>
  <c r="CG280" i="4"/>
  <c r="CH281" i="4"/>
  <c r="DK280" i="4"/>
  <c r="DL281" i="4"/>
  <c r="CN281" i="4"/>
  <c r="CM280" i="4"/>
  <c r="CS280" i="4"/>
  <c r="CT281" i="4"/>
  <c r="CB281" i="4"/>
  <c r="CA280" i="4"/>
  <c r="BO282" i="4" l="1"/>
  <c r="BC282" i="4" s="1"/>
  <c r="BP283" i="4"/>
  <c r="CA279" i="4"/>
  <c r="CB280" i="4"/>
  <c r="ED280" i="4"/>
  <c r="EC279" i="4"/>
  <c r="DX280" i="4"/>
  <c r="DW279" i="4"/>
  <c r="CM279" i="4"/>
  <c r="CN280" i="4"/>
  <c r="CY279" i="4"/>
  <c r="CZ280" i="4"/>
  <c r="BV280" i="4"/>
  <c r="BU279" i="4"/>
  <c r="DR280" i="4"/>
  <c r="DQ279" i="4"/>
  <c r="DF280" i="4"/>
  <c r="AA280" i="4" s="1"/>
  <c r="DE279" i="4"/>
  <c r="CT280" i="4"/>
  <c r="CS279" i="4"/>
  <c r="DK279" i="4"/>
  <c r="DL280" i="4"/>
  <c r="CH280" i="4"/>
  <c r="CG279" i="4"/>
  <c r="BP282" i="4" l="1"/>
  <c r="BO281" i="4"/>
  <c r="BC281" i="4" s="1"/>
  <c r="CH279" i="4"/>
  <c r="CG278" i="4"/>
  <c r="DW278" i="4"/>
  <c r="DX279" i="4"/>
  <c r="CY278" i="4"/>
  <c r="CZ279" i="4"/>
  <c r="CM278" i="4"/>
  <c r="CN279" i="4"/>
  <c r="CT279" i="4"/>
  <c r="CS278" i="4"/>
  <c r="DF279" i="4"/>
  <c r="AA279" i="4" s="1"/>
  <c r="DE278" i="4"/>
  <c r="ED279" i="4"/>
  <c r="EC278" i="4"/>
  <c r="BU278" i="4"/>
  <c r="BV279" i="4"/>
  <c r="DL279" i="4"/>
  <c r="DK278" i="4"/>
  <c r="DR279" i="4"/>
  <c r="DQ278" i="4"/>
  <c r="CA278" i="4"/>
  <c r="CB279" i="4"/>
  <c r="BO280" i="4" l="1"/>
  <c r="BC280" i="4" s="1"/>
  <c r="BP281" i="4"/>
  <c r="CS277" i="4"/>
  <c r="CT278" i="4"/>
  <c r="DW277" i="4"/>
  <c r="DX278" i="4"/>
  <c r="DQ277" i="4"/>
  <c r="DR278" i="4"/>
  <c r="DK277" i="4"/>
  <c r="DL278" i="4"/>
  <c r="BU277" i="4"/>
  <c r="BV278" i="4"/>
  <c r="CG277" i="4"/>
  <c r="CH278" i="4"/>
  <c r="CB278" i="4"/>
  <c r="CA277" i="4"/>
  <c r="CM277" i="4"/>
  <c r="CN278" i="4"/>
  <c r="CY277" i="4"/>
  <c r="CZ278" i="4"/>
  <c r="EC277" i="4"/>
  <c r="ED278" i="4"/>
  <c r="DE277" i="4"/>
  <c r="DF278" i="4"/>
  <c r="AA278" i="4" s="1"/>
  <c r="BO279" i="4" l="1"/>
  <c r="BC279" i="4" s="1"/>
  <c r="BP280" i="4"/>
  <c r="DE276" i="4"/>
  <c r="DF277" i="4"/>
  <c r="AA277" i="4" s="1"/>
  <c r="CZ277" i="4"/>
  <c r="CY276" i="4"/>
  <c r="EC276" i="4"/>
  <c r="ED277" i="4"/>
  <c r="CN277" i="4"/>
  <c r="CM276" i="4"/>
  <c r="BV277" i="4"/>
  <c r="BU276" i="4"/>
  <c r="DK276" i="4"/>
  <c r="DL277" i="4"/>
  <c r="DQ276" i="4"/>
  <c r="DR277" i="4"/>
  <c r="DW276" i="4"/>
  <c r="DX277" i="4"/>
  <c r="CA276" i="4"/>
  <c r="CB277" i="4"/>
  <c r="CG276" i="4"/>
  <c r="CH277" i="4"/>
  <c r="CS276" i="4"/>
  <c r="CT277" i="4"/>
  <c r="BP279" i="4" l="1"/>
  <c r="BO278" i="4"/>
  <c r="BC278" i="4" s="1"/>
  <c r="DL276" i="4"/>
  <c r="DK275" i="4"/>
  <c r="CS275" i="4"/>
  <c r="CT276" i="4"/>
  <c r="CG275" i="4"/>
  <c r="CH276" i="4"/>
  <c r="CB276" i="4"/>
  <c r="CA275" i="4"/>
  <c r="BU275" i="4"/>
  <c r="BV276" i="4"/>
  <c r="CN276" i="4"/>
  <c r="CM275" i="4"/>
  <c r="EC275" i="4"/>
  <c r="ED276" i="4"/>
  <c r="CY275" i="4"/>
  <c r="CZ276" i="4"/>
  <c r="DX276" i="4"/>
  <c r="DW275" i="4"/>
  <c r="DQ275" i="4"/>
  <c r="DR276" i="4"/>
  <c r="DE275" i="4"/>
  <c r="DF276" i="4"/>
  <c r="AA276" i="4" s="1"/>
  <c r="BO277" i="4" l="1"/>
  <c r="BC277" i="4" s="1"/>
  <c r="BP278" i="4"/>
  <c r="DE274" i="4"/>
  <c r="DF275" i="4"/>
  <c r="AA275" i="4" s="1"/>
  <c r="CA274" i="4"/>
  <c r="CB275" i="4"/>
  <c r="DQ274" i="4"/>
  <c r="DR275" i="4"/>
  <c r="CN275" i="4"/>
  <c r="CM274" i="4"/>
  <c r="DL275" i="4"/>
  <c r="DK274" i="4"/>
  <c r="BU274" i="4"/>
  <c r="BV275" i="4"/>
  <c r="DW274" i="4"/>
  <c r="DX275" i="4"/>
  <c r="CY274" i="4"/>
  <c r="CZ275" i="4"/>
  <c r="CH275" i="4"/>
  <c r="CG274" i="4"/>
  <c r="ED275" i="4"/>
  <c r="EC274" i="4"/>
  <c r="CS274" i="4"/>
  <c r="CT275" i="4"/>
  <c r="BP277" i="4" l="1"/>
  <c r="BO276" i="4"/>
  <c r="BC276" i="4" s="1"/>
  <c r="DL274" i="4"/>
  <c r="DK273" i="4"/>
  <c r="CG273" i="4"/>
  <c r="CH274" i="4"/>
  <c r="CB274" i="4"/>
  <c r="CA273" i="4"/>
  <c r="EC273" i="4"/>
  <c r="ED274" i="4"/>
  <c r="DQ273" i="4"/>
  <c r="DR274" i="4"/>
  <c r="CS273" i="4"/>
  <c r="CT274" i="4"/>
  <c r="CM273" i="4"/>
  <c r="CN274" i="4"/>
  <c r="CZ274" i="4"/>
  <c r="CY273" i="4"/>
  <c r="DX274" i="4"/>
  <c r="DW273" i="4"/>
  <c r="BU273" i="4"/>
  <c r="BV274" i="4"/>
  <c r="DF274" i="4"/>
  <c r="AA274" i="4" s="1"/>
  <c r="DE273" i="4"/>
  <c r="BP276" i="4" l="1"/>
  <c r="BO275" i="4"/>
  <c r="BC275" i="4" s="1"/>
  <c r="DE272" i="4"/>
  <c r="DF273" i="4"/>
  <c r="AA273" i="4" s="1"/>
  <c r="DQ272" i="4"/>
  <c r="DR273" i="4"/>
  <c r="CT273" i="4"/>
  <c r="CS272" i="4"/>
  <c r="DX273" i="4"/>
  <c r="DW272" i="4"/>
  <c r="CB273" i="4"/>
  <c r="CA272" i="4"/>
  <c r="CG272" i="4"/>
  <c r="CH273" i="4"/>
  <c r="BU272" i="4"/>
  <c r="BV273" i="4"/>
  <c r="DK272" i="4"/>
  <c r="DL273" i="4"/>
  <c r="EC272" i="4"/>
  <c r="ED273" i="4"/>
  <c r="CZ273" i="4"/>
  <c r="CY272" i="4"/>
  <c r="CN273" i="4"/>
  <c r="CM272" i="4"/>
  <c r="BP275" i="4" l="1"/>
  <c r="BO274" i="4"/>
  <c r="BC274" i="4" s="1"/>
  <c r="CG271" i="4"/>
  <c r="CH272" i="4"/>
  <c r="ED272" i="4"/>
  <c r="EC271" i="4"/>
  <c r="DR272" i="4"/>
  <c r="DQ271" i="4"/>
  <c r="CB272" i="4"/>
  <c r="CA271" i="4"/>
  <c r="CY271" i="4"/>
  <c r="CZ272" i="4"/>
  <c r="CS271" i="4"/>
  <c r="CT272" i="4"/>
  <c r="CM271" i="4"/>
  <c r="CN272" i="4"/>
  <c r="DX272" i="4"/>
  <c r="DW271" i="4"/>
  <c r="DL272" i="4"/>
  <c r="DK271" i="4"/>
  <c r="BV272" i="4"/>
  <c r="BU271" i="4"/>
  <c r="DF272" i="4"/>
  <c r="AA272" i="4" s="1"/>
  <c r="DE271" i="4"/>
  <c r="BP274" i="4" l="1"/>
  <c r="BO273" i="4"/>
  <c r="BC273" i="4" s="1"/>
  <c r="DF271" i="4"/>
  <c r="AA271" i="4" s="1"/>
  <c r="DE270" i="4"/>
  <c r="CY270" i="4"/>
  <c r="CZ271" i="4"/>
  <c r="DR271" i="4"/>
  <c r="DQ270" i="4"/>
  <c r="BV271" i="4"/>
  <c r="BU270" i="4"/>
  <c r="DW270" i="4"/>
  <c r="DX271" i="4"/>
  <c r="CB271" i="4"/>
  <c r="CA270" i="4"/>
  <c r="DL271" i="4"/>
  <c r="DK270" i="4"/>
  <c r="EC270" i="4"/>
  <c r="ED271" i="4"/>
  <c r="CM270" i="4"/>
  <c r="CN271" i="4"/>
  <c r="CT271" i="4"/>
  <c r="CS270" i="4"/>
  <c r="CH271" i="4"/>
  <c r="CG270" i="4"/>
  <c r="BP273" i="4" l="1"/>
  <c r="BO272" i="4"/>
  <c r="BC272" i="4" s="1"/>
  <c r="DX270" i="4"/>
  <c r="DW269" i="4"/>
  <c r="CA269" i="4"/>
  <c r="CB270" i="4"/>
  <c r="CS269" i="4"/>
  <c r="CT270" i="4"/>
  <c r="DQ269" i="4"/>
  <c r="DR270" i="4"/>
  <c r="CN270" i="4"/>
  <c r="CM269" i="4"/>
  <c r="CY269" i="4"/>
  <c r="CZ270" i="4"/>
  <c r="DL270" i="4"/>
  <c r="DK269" i="4"/>
  <c r="DE269" i="4"/>
  <c r="DF270" i="4"/>
  <c r="AA270" i="4" s="1"/>
  <c r="CG269" i="4"/>
  <c r="CH270" i="4"/>
  <c r="BV270" i="4"/>
  <c r="BU269" i="4"/>
  <c r="EC269" i="4"/>
  <c r="ED270" i="4"/>
  <c r="BO271" i="4" l="1"/>
  <c r="BC271" i="4" s="1"/>
  <c r="BP272" i="4"/>
  <c r="DR269" i="4"/>
  <c r="DQ268" i="4"/>
  <c r="ED269" i="4"/>
  <c r="EC268" i="4"/>
  <c r="CZ269" i="4"/>
  <c r="CY268" i="4"/>
  <c r="DL269" i="4"/>
  <c r="DK268" i="4"/>
  <c r="DX269" i="4"/>
  <c r="DW268" i="4"/>
  <c r="CM268" i="4"/>
  <c r="CN269" i="4"/>
  <c r="BU268" i="4"/>
  <c r="BV269" i="4"/>
  <c r="CG268" i="4"/>
  <c r="CH269" i="4"/>
  <c r="CS268" i="4"/>
  <c r="CT269" i="4"/>
  <c r="DE268" i="4"/>
  <c r="DF269" i="4"/>
  <c r="AA269" i="4" s="1"/>
  <c r="CA268" i="4"/>
  <c r="CB269" i="4"/>
  <c r="BO270" i="4" l="1"/>
  <c r="BC270" i="4" s="1"/>
  <c r="BP271" i="4"/>
  <c r="CA267" i="4"/>
  <c r="CB268" i="4"/>
  <c r="DW267" i="4"/>
  <c r="DX268" i="4"/>
  <c r="CT268" i="4"/>
  <c r="CS267" i="4"/>
  <c r="CZ268" i="4"/>
  <c r="CY267" i="4"/>
  <c r="DK267" i="4"/>
  <c r="DL268" i="4"/>
  <c r="DF268" i="4"/>
  <c r="AA268" i="4" s="1"/>
  <c r="DE267" i="4"/>
  <c r="ED268" i="4"/>
  <c r="EC267" i="4"/>
  <c r="CH268" i="4"/>
  <c r="CG267" i="4"/>
  <c r="DQ267" i="4"/>
  <c r="DR268" i="4"/>
  <c r="BU267" i="4"/>
  <c r="BV268" i="4"/>
  <c r="CN268" i="4"/>
  <c r="CM267" i="4"/>
  <c r="BO269" i="4" l="1"/>
  <c r="BC269" i="4" s="1"/>
  <c r="BP270" i="4"/>
  <c r="BU266" i="4"/>
  <c r="BV267" i="4"/>
  <c r="CN267" i="4"/>
  <c r="CM266" i="4"/>
  <c r="DE266" i="4"/>
  <c r="DF267" i="4"/>
  <c r="AA267" i="4" s="1"/>
  <c r="DL267" i="4"/>
  <c r="DK266" i="4"/>
  <c r="CS266" i="4"/>
  <c r="CT267" i="4"/>
  <c r="CZ267" i="4"/>
  <c r="CY266" i="4"/>
  <c r="DQ266" i="4"/>
  <c r="DR267" i="4"/>
  <c r="CH267" i="4"/>
  <c r="CG266" i="4"/>
  <c r="ED267" i="4"/>
  <c r="EC266" i="4"/>
  <c r="DX267" i="4"/>
  <c r="DW266" i="4"/>
  <c r="CA266" i="4"/>
  <c r="CB267" i="4"/>
  <c r="BP269" i="4" l="1"/>
  <c r="BO268" i="4"/>
  <c r="BC268" i="4" s="1"/>
  <c r="CY265" i="4"/>
  <c r="CZ266" i="4"/>
  <c r="CA265" i="4"/>
  <c r="CB266" i="4"/>
  <c r="CS265" i="4"/>
  <c r="CT266" i="4"/>
  <c r="DK265" i="4"/>
  <c r="DL266" i="4"/>
  <c r="DF266" i="4"/>
  <c r="AA266" i="4" s="1"/>
  <c r="DE265" i="4"/>
  <c r="CG265" i="4"/>
  <c r="CH266" i="4"/>
  <c r="CM265" i="4"/>
  <c r="CN266" i="4"/>
  <c r="DX266" i="4"/>
  <c r="DW265" i="4"/>
  <c r="EC265" i="4"/>
  <c r="ED266" i="4"/>
  <c r="DQ265" i="4"/>
  <c r="DR266" i="4"/>
  <c r="BU265" i="4"/>
  <c r="BV266" i="4"/>
  <c r="BP268" i="4" l="1"/>
  <c r="BO267" i="4"/>
  <c r="BC267" i="4" s="1"/>
  <c r="BU264" i="4"/>
  <c r="BV265" i="4"/>
  <c r="ED265" i="4"/>
  <c r="EC264" i="4"/>
  <c r="DE264" i="4"/>
  <c r="DF265" i="4"/>
  <c r="AA265" i="4" s="1"/>
  <c r="DQ264" i="4"/>
  <c r="DR265" i="4"/>
  <c r="DL265" i="4"/>
  <c r="DK264" i="4"/>
  <c r="CT265" i="4"/>
  <c r="CS264" i="4"/>
  <c r="DX265" i="4"/>
  <c r="DW264" i="4"/>
  <c r="CB265" i="4"/>
  <c r="CA264" i="4"/>
  <c r="CM264" i="4"/>
  <c r="CN265" i="4"/>
  <c r="CG264" i="4"/>
  <c r="CH265" i="4"/>
  <c r="CY264" i="4"/>
  <c r="CZ265" i="4"/>
  <c r="BO266" i="4" l="1"/>
  <c r="BC266" i="4" s="1"/>
  <c r="BP267" i="4"/>
  <c r="DL264" i="4"/>
  <c r="DK263" i="4"/>
  <c r="CN264" i="4"/>
  <c r="CM263" i="4"/>
  <c r="CA263" i="4"/>
  <c r="CB264" i="4"/>
  <c r="DE263" i="4"/>
  <c r="DF264" i="4"/>
  <c r="AA264" i="4" s="1"/>
  <c r="DW263" i="4"/>
  <c r="DX264" i="4"/>
  <c r="CS263" i="4"/>
  <c r="CT264" i="4"/>
  <c r="CZ264" i="4"/>
  <c r="CY263" i="4"/>
  <c r="CH264" i="4"/>
  <c r="CG263" i="4"/>
  <c r="DQ263" i="4"/>
  <c r="DR264" i="4"/>
  <c r="ED264" i="4"/>
  <c r="EC263" i="4"/>
  <c r="BU263" i="4"/>
  <c r="BV264" i="4"/>
  <c r="BP266" i="4" l="1"/>
  <c r="BO265" i="4"/>
  <c r="BC265" i="4" s="1"/>
  <c r="BV263" i="4"/>
  <c r="BU262" i="4"/>
  <c r="CH263" i="4"/>
  <c r="CG262" i="4"/>
  <c r="DQ262" i="4"/>
  <c r="DR263" i="4"/>
  <c r="CZ263" i="4"/>
  <c r="CY262" i="4"/>
  <c r="DL263" i="4"/>
  <c r="DK262" i="4"/>
  <c r="DW262" i="4"/>
  <c r="DX263" i="4"/>
  <c r="ED263" i="4"/>
  <c r="EC262" i="4"/>
  <c r="DF263" i="4"/>
  <c r="AA263" i="4" s="1"/>
  <c r="DE262" i="4"/>
  <c r="CA262" i="4"/>
  <c r="CB263" i="4"/>
  <c r="CM262" i="4"/>
  <c r="CN263" i="4"/>
  <c r="CT263" i="4"/>
  <c r="CS262" i="4"/>
  <c r="BP265" i="4" l="1"/>
  <c r="BO264" i="4"/>
  <c r="BC264" i="4" s="1"/>
  <c r="DX262" i="4"/>
  <c r="DW261" i="4"/>
  <c r="CZ262" i="4"/>
  <c r="CY261" i="4"/>
  <c r="CS261" i="4"/>
  <c r="CT262" i="4"/>
  <c r="DK261" i="4"/>
  <c r="DL262" i="4"/>
  <c r="DF262" i="4"/>
  <c r="AA262" i="4" s="1"/>
  <c r="DE261" i="4"/>
  <c r="EC261" i="4"/>
  <c r="ED262" i="4"/>
  <c r="BU261" i="4"/>
  <c r="BV262" i="4"/>
  <c r="CM261" i="4"/>
  <c r="CN262" i="4"/>
  <c r="CA261" i="4"/>
  <c r="CB262" i="4"/>
  <c r="DQ261" i="4"/>
  <c r="DR262" i="4"/>
  <c r="CG261" i="4"/>
  <c r="CH262" i="4"/>
  <c r="BO263" i="4" l="1"/>
  <c r="BC263" i="4" s="1"/>
  <c r="BP264" i="4"/>
  <c r="CG260" i="4"/>
  <c r="CH261" i="4"/>
  <c r="DQ260" i="4"/>
  <c r="DR261" i="4"/>
  <c r="EC260" i="4"/>
  <c r="ED261" i="4"/>
  <c r="DW260" i="4"/>
  <c r="DX261" i="4"/>
  <c r="DF261" i="4"/>
  <c r="AA261" i="4" s="1"/>
  <c r="DE260" i="4"/>
  <c r="CA260" i="4"/>
  <c r="CB261" i="4"/>
  <c r="DK260" i="4"/>
  <c r="DL261" i="4"/>
  <c r="CN261" i="4"/>
  <c r="CM260" i="4"/>
  <c r="CS260" i="4"/>
  <c r="CT261" i="4"/>
  <c r="CY260" i="4"/>
  <c r="CZ261" i="4"/>
  <c r="BU260" i="4"/>
  <c r="BV261" i="4"/>
  <c r="BO262" i="4" l="1"/>
  <c r="BC262" i="4" s="1"/>
  <c r="BP263" i="4"/>
  <c r="CB260" i="4"/>
  <c r="CA259" i="4"/>
  <c r="CY259" i="4"/>
  <c r="CZ260" i="4"/>
  <c r="CN260" i="4"/>
  <c r="CM259" i="4"/>
  <c r="BU259" i="4"/>
  <c r="BV260" i="4"/>
  <c r="DF260" i="4"/>
  <c r="AA260" i="4" s="1"/>
  <c r="DE259" i="4"/>
  <c r="DX260" i="4"/>
  <c r="DW259" i="4"/>
  <c r="CS259" i="4"/>
  <c r="CT260" i="4"/>
  <c r="EC259" i="4"/>
  <c r="ED260" i="4"/>
  <c r="DR260" i="4"/>
  <c r="DQ259" i="4"/>
  <c r="DL260" i="4"/>
  <c r="DK259" i="4"/>
  <c r="CH260" i="4"/>
  <c r="CG259" i="4"/>
  <c r="BO261" i="4" l="1"/>
  <c r="BC261" i="4" s="1"/>
  <c r="BP262" i="4"/>
  <c r="DE258" i="4"/>
  <c r="DF259" i="4"/>
  <c r="AA259" i="4" s="1"/>
  <c r="CN259" i="4"/>
  <c r="CM258" i="4"/>
  <c r="CG258" i="4"/>
  <c r="CH259" i="4"/>
  <c r="BU258" i="4"/>
  <c r="BV259" i="4"/>
  <c r="DR259" i="4"/>
  <c r="DQ258" i="4"/>
  <c r="DW258" i="4"/>
  <c r="DX259" i="4"/>
  <c r="CB259" i="4"/>
  <c r="CA258" i="4"/>
  <c r="DK258" i="4"/>
  <c r="DL259" i="4"/>
  <c r="ED259" i="4"/>
  <c r="EC258" i="4"/>
  <c r="CT259" i="4"/>
  <c r="CS258" i="4"/>
  <c r="CZ259" i="4"/>
  <c r="CY258" i="4"/>
  <c r="BO260" i="4" l="1"/>
  <c r="BC260" i="4" s="1"/>
  <c r="BP261" i="4"/>
  <c r="DR258" i="4"/>
  <c r="DQ257" i="4"/>
  <c r="BV258" i="4"/>
  <c r="BU257" i="4"/>
  <c r="CZ258" i="4"/>
  <c r="CY257" i="4"/>
  <c r="DX258" i="4"/>
  <c r="DW257" i="4"/>
  <c r="EC257" i="4"/>
  <c r="ED258" i="4"/>
  <c r="CH258" i="4"/>
  <c r="CG257" i="4"/>
  <c r="CT258" i="4"/>
  <c r="CS257" i="4"/>
  <c r="CB258" i="4"/>
  <c r="CA257" i="4"/>
  <c r="CM257" i="4"/>
  <c r="CN258" i="4"/>
  <c r="DK257" i="4"/>
  <c r="DL258" i="4"/>
  <c r="DF258" i="4"/>
  <c r="AA258" i="4" s="1"/>
  <c r="DE257" i="4"/>
  <c r="BP260" i="4" l="1"/>
  <c r="BO259" i="4"/>
  <c r="BC259" i="4" s="1"/>
  <c r="DX257" i="4"/>
  <c r="DW256" i="4"/>
  <c r="DK256" i="4"/>
  <c r="DL257" i="4"/>
  <c r="DE256" i="4"/>
  <c r="DF257" i="4"/>
  <c r="AA257" i="4" s="1"/>
  <c r="CM256" i="4"/>
  <c r="CN257" i="4"/>
  <c r="CA256" i="4"/>
  <c r="CB257" i="4"/>
  <c r="EC256" i="4"/>
  <c r="ED257" i="4"/>
  <c r="CG256" i="4"/>
  <c r="CH257" i="4"/>
  <c r="DR257" i="4"/>
  <c r="DQ256" i="4"/>
  <c r="CZ257" i="4"/>
  <c r="CY256" i="4"/>
  <c r="BU256" i="4"/>
  <c r="BV257" i="4"/>
  <c r="CS256" i="4"/>
  <c r="CT257" i="4"/>
  <c r="BP259" i="4" l="1"/>
  <c r="BO258" i="4"/>
  <c r="BC258" i="4" s="1"/>
  <c r="BV256" i="4"/>
  <c r="BU255" i="4"/>
  <c r="CY255" i="4"/>
  <c r="CZ256" i="4"/>
  <c r="CA255" i="4"/>
  <c r="CB256" i="4"/>
  <c r="ED256" i="4"/>
  <c r="EC255" i="4"/>
  <c r="CH256" i="4"/>
  <c r="CG255" i="4"/>
  <c r="DW255" i="4"/>
  <c r="DX256" i="4"/>
  <c r="CT256" i="4"/>
  <c r="CS255" i="4"/>
  <c r="CM255" i="4"/>
  <c r="CN256" i="4"/>
  <c r="DQ255" i="4"/>
  <c r="DR256" i="4"/>
  <c r="DF256" i="4"/>
  <c r="AA256" i="4" s="1"/>
  <c r="DE255" i="4"/>
  <c r="DK255" i="4"/>
  <c r="DL256" i="4"/>
  <c r="BP258" i="4" l="1"/>
  <c r="BO257" i="4"/>
  <c r="BC257" i="4" s="1"/>
  <c r="DK254" i="4"/>
  <c r="DL255" i="4"/>
  <c r="DE254" i="4"/>
  <c r="DF255" i="4"/>
  <c r="AA255" i="4" s="1"/>
  <c r="CH255" i="4"/>
  <c r="CG254" i="4"/>
  <c r="CN255" i="4"/>
  <c r="CM254" i="4"/>
  <c r="CS254" i="4"/>
  <c r="CT255" i="4"/>
  <c r="BU254" i="4"/>
  <c r="BV255" i="4"/>
  <c r="EC254" i="4"/>
  <c r="ED255" i="4"/>
  <c r="DQ254" i="4"/>
  <c r="DR255" i="4"/>
  <c r="CA254" i="4"/>
  <c r="CB255" i="4"/>
  <c r="CY254" i="4"/>
  <c r="CZ255" i="4"/>
  <c r="DW254" i="4"/>
  <c r="DX255" i="4"/>
  <c r="BP257" i="4" l="1"/>
  <c r="BO256" i="4"/>
  <c r="BC256" i="4" s="1"/>
  <c r="CS253" i="4"/>
  <c r="CT254" i="4"/>
  <c r="DX254" i="4"/>
  <c r="DW253" i="4"/>
  <c r="CM253" i="4"/>
  <c r="CN254" i="4"/>
  <c r="CH254" i="4"/>
  <c r="CG253" i="4"/>
  <c r="DE253" i="4"/>
  <c r="DF254" i="4"/>
  <c r="AA254" i="4" s="1"/>
  <c r="CY253" i="4"/>
  <c r="CZ254" i="4"/>
  <c r="CA253" i="4"/>
  <c r="CB254" i="4"/>
  <c r="DQ253" i="4"/>
  <c r="DR254" i="4"/>
  <c r="EC253" i="4"/>
  <c r="ED254" i="4"/>
  <c r="BV254" i="4"/>
  <c r="BU253" i="4"/>
  <c r="DL254" i="4"/>
  <c r="DK253" i="4"/>
  <c r="BO255" i="4" l="1"/>
  <c r="BC255" i="4" s="1"/>
  <c r="BP256" i="4"/>
  <c r="CY252" i="4"/>
  <c r="CZ253" i="4"/>
  <c r="DK252" i="4"/>
  <c r="DL253" i="4"/>
  <c r="BV253" i="4"/>
  <c r="BU252" i="4"/>
  <c r="CH253" i="4"/>
  <c r="CG252" i="4"/>
  <c r="EC252" i="4"/>
  <c r="ED253" i="4"/>
  <c r="DW252" i="4"/>
  <c r="DX253" i="4"/>
  <c r="DF253" i="4"/>
  <c r="AA253" i="4" s="1"/>
  <c r="DE252" i="4"/>
  <c r="CM252" i="4"/>
  <c r="CN253" i="4"/>
  <c r="DR253" i="4"/>
  <c r="DQ252" i="4"/>
  <c r="CA252" i="4"/>
  <c r="CB253" i="4"/>
  <c r="CT253" i="4"/>
  <c r="CS252" i="4"/>
  <c r="BO254" i="4" l="1"/>
  <c r="BC254" i="4" s="1"/>
  <c r="BP255" i="4"/>
  <c r="CT252" i="4"/>
  <c r="CS251" i="4"/>
  <c r="EC251" i="4"/>
  <c r="ED252" i="4"/>
  <c r="DW251" i="4"/>
  <c r="DX252" i="4"/>
  <c r="CH252" i="4"/>
  <c r="CG251" i="4"/>
  <c r="CM251" i="4"/>
  <c r="CN252" i="4"/>
  <c r="DF252" i="4"/>
  <c r="AA252" i="4" s="1"/>
  <c r="DE251" i="4"/>
  <c r="CB252" i="4"/>
  <c r="CA251" i="4"/>
  <c r="DR252" i="4"/>
  <c r="DQ251" i="4"/>
  <c r="BV252" i="4"/>
  <c r="BU251" i="4"/>
  <c r="DL252" i="4"/>
  <c r="DK251" i="4"/>
  <c r="CY251" i="4"/>
  <c r="CZ252" i="4"/>
  <c r="BO253" i="4" l="1"/>
  <c r="BC253" i="4" s="1"/>
  <c r="BP254" i="4"/>
  <c r="CY250" i="4"/>
  <c r="CZ251" i="4"/>
  <c r="DK250" i="4"/>
  <c r="DL251" i="4"/>
  <c r="CM250" i="4"/>
  <c r="CN251" i="4"/>
  <c r="CH251" i="4"/>
  <c r="CG250" i="4"/>
  <c r="DW250" i="4"/>
  <c r="DX251" i="4"/>
  <c r="ED251" i="4"/>
  <c r="EC250" i="4"/>
  <c r="DE250" i="4"/>
  <c r="DF251" i="4"/>
  <c r="AA251" i="4" s="1"/>
  <c r="BU250" i="4"/>
  <c r="BV251" i="4"/>
  <c r="DR251" i="4"/>
  <c r="DQ250" i="4"/>
  <c r="CA250" i="4"/>
  <c r="CB251" i="4"/>
  <c r="CS250" i="4"/>
  <c r="CT251" i="4"/>
  <c r="BP253" i="4" l="1"/>
  <c r="BO252" i="4"/>
  <c r="BC252" i="4" s="1"/>
  <c r="DX250" i="4"/>
  <c r="DW249" i="4"/>
  <c r="DR250" i="4"/>
  <c r="DQ249" i="4"/>
  <c r="DF250" i="4"/>
  <c r="AA250" i="4" s="1"/>
  <c r="DE249" i="4"/>
  <c r="DL250" i="4"/>
  <c r="DK249" i="4"/>
  <c r="CS249" i="4"/>
  <c r="CT250" i="4"/>
  <c r="CA249" i="4"/>
  <c r="CB250" i="4"/>
  <c r="BU249" i="4"/>
  <c r="BV250" i="4"/>
  <c r="CG249" i="4"/>
  <c r="CH250" i="4"/>
  <c r="CN250" i="4"/>
  <c r="CM249" i="4"/>
  <c r="EC249" i="4"/>
  <c r="ED250" i="4"/>
  <c r="CZ250" i="4"/>
  <c r="CY249" i="4"/>
  <c r="BP252" i="4" l="1"/>
  <c r="BO251" i="4"/>
  <c r="BC251" i="4" s="1"/>
  <c r="CY248" i="4"/>
  <c r="CZ249" i="4"/>
  <c r="DL249" i="4"/>
  <c r="DK248" i="4"/>
  <c r="DE248" i="4"/>
  <c r="DF249" i="4"/>
  <c r="AA249" i="4" s="1"/>
  <c r="DX249" i="4"/>
  <c r="DW248" i="4"/>
  <c r="CB249" i="4"/>
  <c r="CA248" i="4"/>
  <c r="ED249" i="4"/>
  <c r="EC248" i="4"/>
  <c r="CS248" i="4"/>
  <c r="CT249" i="4"/>
  <c r="CM248" i="4"/>
  <c r="CN249" i="4"/>
  <c r="CG248" i="4"/>
  <c r="CH249" i="4"/>
  <c r="DR249" i="4"/>
  <c r="DQ248" i="4"/>
  <c r="BU248" i="4"/>
  <c r="BV249" i="4"/>
  <c r="BP251" i="4" l="1"/>
  <c r="BO250" i="4"/>
  <c r="BC250" i="4" s="1"/>
  <c r="CA247" i="4"/>
  <c r="CB248" i="4"/>
  <c r="DX248" i="4"/>
  <c r="DW247" i="4"/>
  <c r="BU247" i="4"/>
  <c r="BV248" i="4"/>
  <c r="CG247" i="4"/>
  <c r="CH248" i="4"/>
  <c r="CM247" i="4"/>
  <c r="CN248" i="4"/>
  <c r="DE247" i="4"/>
  <c r="DF248" i="4"/>
  <c r="AA248" i="4" s="1"/>
  <c r="CT248" i="4"/>
  <c r="CS247" i="4"/>
  <c r="DQ247" i="4"/>
  <c r="DR248" i="4"/>
  <c r="DK247" i="4"/>
  <c r="DL248" i="4"/>
  <c r="ED248" i="4"/>
  <c r="EC247" i="4"/>
  <c r="CY247" i="4"/>
  <c r="CZ248" i="4"/>
  <c r="BP250" i="4" l="1"/>
  <c r="BO249" i="4"/>
  <c r="BC249" i="4" s="1"/>
  <c r="CZ247" i="4"/>
  <c r="CY246" i="4"/>
  <c r="CG246" i="4"/>
  <c r="CH247" i="4"/>
  <c r="DL247" i="4"/>
  <c r="DK246" i="4"/>
  <c r="DQ246" i="4"/>
  <c r="DR247" i="4"/>
  <c r="DX247" i="4"/>
  <c r="DW246" i="4"/>
  <c r="CN247" i="4"/>
  <c r="CM246" i="4"/>
  <c r="EC246" i="4"/>
  <c r="ED247" i="4"/>
  <c r="BU246" i="4"/>
  <c r="BV247" i="4"/>
  <c r="CT247" i="4"/>
  <c r="CS246" i="4"/>
  <c r="DE246" i="4"/>
  <c r="DF247" i="4"/>
  <c r="AA247" i="4" s="1"/>
  <c r="CA246" i="4"/>
  <c r="CB247" i="4"/>
  <c r="BP249" i="4" l="1"/>
  <c r="BO248" i="4"/>
  <c r="BC248" i="4" s="1"/>
  <c r="DW245" i="4"/>
  <c r="DX246" i="4"/>
  <c r="CH246" i="4"/>
  <c r="CG245" i="4"/>
  <c r="CA245" i="4"/>
  <c r="CB246" i="4"/>
  <c r="CT246" i="4"/>
  <c r="CS245" i="4"/>
  <c r="DL246" i="4"/>
  <c r="DK245" i="4"/>
  <c r="CZ246" i="4"/>
  <c r="CY245" i="4"/>
  <c r="CM245" i="4"/>
  <c r="CN246" i="4"/>
  <c r="DE245" i="4"/>
  <c r="DF246" i="4"/>
  <c r="AA246" i="4" s="1"/>
  <c r="DQ245" i="4"/>
  <c r="DR246" i="4"/>
  <c r="BU245" i="4"/>
  <c r="BV246" i="4"/>
  <c r="ED246" i="4"/>
  <c r="EC245" i="4"/>
  <c r="BO247" i="4" l="1"/>
  <c r="BC247" i="4" s="1"/>
  <c r="BP248" i="4"/>
  <c r="EC244" i="4"/>
  <c r="ED245" i="4"/>
  <c r="BU244" i="4"/>
  <c r="BV245" i="4"/>
  <c r="DK244" i="4"/>
  <c r="DL245" i="4"/>
  <c r="DF245" i="4"/>
  <c r="AA245" i="4" s="1"/>
  <c r="DE244" i="4"/>
  <c r="DQ244" i="4"/>
  <c r="DR245" i="4"/>
  <c r="CH245" i="4"/>
  <c r="CG244" i="4"/>
  <c r="CZ245" i="4"/>
  <c r="CY244" i="4"/>
  <c r="CS244" i="4"/>
  <c r="CT245" i="4"/>
  <c r="CB245" i="4"/>
  <c r="CA244" i="4"/>
  <c r="CN245" i="4"/>
  <c r="CM244" i="4"/>
  <c r="DW244" i="4"/>
  <c r="DX245" i="4"/>
  <c r="BO246" i="4" l="1"/>
  <c r="BC246" i="4" s="1"/>
  <c r="BP247" i="4"/>
  <c r="DW243" i="4"/>
  <c r="DX244" i="4"/>
  <c r="DF244" i="4"/>
  <c r="AA244" i="4" s="1"/>
  <c r="DE243" i="4"/>
  <c r="DL244" i="4"/>
  <c r="DK243" i="4"/>
  <c r="DR244" i="4"/>
  <c r="DQ243" i="4"/>
  <c r="CB244" i="4"/>
  <c r="CA243" i="4"/>
  <c r="BV244" i="4"/>
  <c r="BU243" i="4"/>
  <c r="CY243" i="4"/>
  <c r="CZ244" i="4"/>
  <c r="CG243" i="4"/>
  <c r="CH244" i="4"/>
  <c r="CN244" i="4"/>
  <c r="CM243" i="4"/>
  <c r="CS243" i="4"/>
  <c r="CT244" i="4"/>
  <c r="ED244" i="4"/>
  <c r="EC243" i="4"/>
  <c r="BO245" i="4" l="1"/>
  <c r="BC245" i="4" s="1"/>
  <c r="BP246" i="4"/>
  <c r="CA242" i="4"/>
  <c r="CB243" i="4"/>
  <c r="ED243" i="4"/>
  <c r="EC242" i="4"/>
  <c r="DR243" i="4"/>
  <c r="DQ242" i="4"/>
  <c r="DL243" i="4"/>
  <c r="DK242" i="4"/>
  <c r="BU242" i="4"/>
  <c r="BV243" i="4"/>
  <c r="CT243" i="4"/>
  <c r="CS242" i="4"/>
  <c r="CM242" i="4"/>
  <c r="CN243" i="4"/>
  <c r="CG242" i="4"/>
  <c r="CH243" i="4"/>
  <c r="DF243" i="4"/>
  <c r="AA243" i="4" s="1"/>
  <c r="DE242" i="4"/>
  <c r="CZ243" i="4"/>
  <c r="CY242" i="4"/>
  <c r="DW242" i="4"/>
  <c r="DX243" i="4"/>
  <c r="BP245" i="4" l="1"/>
  <c r="BO244" i="4"/>
  <c r="BC244" i="4" s="1"/>
  <c r="CT242" i="4"/>
  <c r="CS241" i="4"/>
  <c r="DK241" i="4"/>
  <c r="DL242" i="4"/>
  <c r="DR242" i="4"/>
  <c r="DQ241" i="4"/>
  <c r="DE241" i="4"/>
  <c r="DF242" i="4"/>
  <c r="AA242" i="4" s="1"/>
  <c r="CH242" i="4"/>
  <c r="CG241" i="4"/>
  <c r="DX242" i="4"/>
  <c r="DW241" i="4"/>
  <c r="CZ242" i="4"/>
  <c r="CY241" i="4"/>
  <c r="BU241" i="4"/>
  <c r="BV242" i="4"/>
  <c r="ED242" i="4"/>
  <c r="EC241" i="4"/>
  <c r="CM241" i="4"/>
  <c r="CN242" i="4"/>
  <c r="CB242" i="4"/>
  <c r="CA241" i="4"/>
  <c r="BP244" i="4" l="1"/>
  <c r="BO243" i="4"/>
  <c r="BC243" i="4" s="1"/>
  <c r="CN241" i="4"/>
  <c r="CM240" i="4"/>
  <c r="CG240" i="4"/>
  <c r="CH241" i="4"/>
  <c r="ED241" i="4"/>
  <c r="EC240" i="4"/>
  <c r="BV241" i="4"/>
  <c r="BU240" i="4"/>
  <c r="DW240" i="4"/>
  <c r="DX241" i="4"/>
  <c r="CT241" i="4"/>
  <c r="CS240" i="4"/>
  <c r="CB241" i="4"/>
  <c r="CA240" i="4"/>
  <c r="DF241" i="4"/>
  <c r="AA241" i="4" s="1"/>
  <c r="DE240" i="4"/>
  <c r="DR241" i="4"/>
  <c r="DQ240" i="4"/>
  <c r="CZ241" i="4"/>
  <c r="CY240" i="4"/>
  <c r="DK240" i="4"/>
  <c r="DL241" i="4"/>
  <c r="BP243" i="4" l="1"/>
  <c r="BO242" i="4"/>
  <c r="BC242" i="4" s="1"/>
  <c r="CS239" i="4"/>
  <c r="CT240" i="4"/>
  <c r="DK239" i="4"/>
  <c r="DL240" i="4"/>
  <c r="DW239" i="4"/>
  <c r="DX240" i="4"/>
  <c r="DR240" i="4"/>
  <c r="DQ239" i="4"/>
  <c r="DF240" i="4"/>
  <c r="AA240" i="4" s="1"/>
  <c r="DE239" i="4"/>
  <c r="CA239" i="4"/>
  <c r="CB240" i="4"/>
  <c r="CM239" i="4"/>
  <c r="CN240" i="4"/>
  <c r="CZ240" i="4"/>
  <c r="CY239" i="4"/>
  <c r="BU239" i="4"/>
  <c r="BV240" i="4"/>
  <c r="EC239" i="4"/>
  <c r="ED240" i="4"/>
  <c r="CH240" i="4"/>
  <c r="CG239" i="4"/>
  <c r="BO241" i="4" l="1"/>
  <c r="BC241" i="4" s="1"/>
  <c r="BP242" i="4"/>
  <c r="CH239" i="4"/>
  <c r="CG238" i="4"/>
  <c r="DQ238" i="4"/>
  <c r="DR239" i="4"/>
  <c r="CB239" i="4"/>
  <c r="CA238" i="4"/>
  <c r="CZ239" i="4"/>
  <c r="CY238" i="4"/>
  <c r="DE238" i="4"/>
  <c r="DF239" i="4"/>
  <c r="AA239" i="4" s="1"/>
  <c r="ED239" i="4"/>
  <c r="EC238" i="4"/>
  <c r="BV239" i="4"/>
  <c r="BU238" i="4"/>
  <c r="DX239" i="4"/>
  <c r="DW238" i="4"/>
  <c r="DK238" i="4"/>
  <c r="DL239" i="4"/>
  <c r="CN239" i="4"/>
  <c r="CM238" i="4"/>
  <c r="CT239" i="4"/>
  <c r="CS238" i="4"/>
  <c r="BP241" i="4" l="1"/>
  <c r="BO240" i="4"/>
  <c r="BC240" i="4" s="1"/>
  <c r="CN238" i="4"/>
  <c r="CM237" i="4"/>
  <c r="DE237" i="4"/>
  <c r="DF238" i="4"/>
  <c r="AA238" i="4" s="1"/>
  <c r="DK237" i="4"/>
  <c r="DL238" i="4"/>
  <c r="CB238" i="4"/>
  <c r="CA237" i="4"/>
  <c r="DW237" i="4"/>
  <c r="DX238" i="4"/>
  <c r="ED238" i="4"/>
  <c r="EC237" i="4"/>
  <c r="CH238" i="4"/>
  <c r="CG237" i="4"/>
  <c r="CS237" i="4"/>
  <c r="CT238" i="4"/>
  <c r="CZ238" i="4"/>
  <c r="CY237" i="4"/>
  <c r="BU237" i="4"/>
  <c r="BV238" i="4"/>
  <c r="DQ237" i="4"/>
  <c r="DR238" i="4"/>
  <c r="BP240" i="4" l="1"/>
  <c r="BO239" i="4"/>
  <c r="BC239" i="4" s="1"/>
  <c r="DW236" i="4"/>
  <c r="DX237" i="4"/>
  <c r="DQ236" i="4"/>
  <c r="DR237" i="4"/>
  <c r="CB237" i="4"/>
  <c r="CA236" i="4"/>
  <c r="CS236" i="4"/>
  <c r="CT237" i="4"/>
  <c r="CG236" i="4"/>
  <c r="CH237" i="4"/>
  <c r="EC236" i="4"/>
  <c r="ED237" i="4"/>
  <c r="CN237" i="4"/>
  <c r="CM236" i="4"/>
  <c r="BV237" i="4"/>
  <c r="BU236" i="4"/>
  <c r="CZ237" i="4"/>
  <c r="CY236" i="4"/>
  <c r="DK236" i="4"/>
  <c r="DL237" i="4"/>
  <c r="DE236" i="4"/>
  <c r="DF237" i="4"/>
  <c r="AA237" i="4" s="1"/>
  <c r="BO238" i="4" l="1"/>
  <c r="BC238" i="4" s="1"/>
  <c r="BP239" i="4"/>
  <c r="CS235" i="4"/>
  <c r="CT236" i="4"/>
  <c r="DE235" i="4"/>
  <c r="DF236" i="4"/>
  <c r="AA236" i="4" s="1"/>
  <c r="DK235" i="4"/>
  <c r="DL236" i="4"/>
  <c r="CY235" i="4"/>
  <c r="CZ236" i="4"/>
  <c r="CB236" i="4"/>
  <c r="CA235" i="4"/>
  <c r="BV236" i="4"/>
  <c r="BU235" i="4"/>
  <c r="CN236" i="4"/>
  <c r="CM235" i="4"/>
  <c r="CG235" i="4"/>
  <c r="CH236" i="4"/>
  <c r="DR236" i="4"/>
  <c r="DQ235" i="4"/>
  <c r="ED236" i="4"/>
  <c r="EC235" i="4"/>
  <c r="DW235" i="4"/>
  <c r="DX236" i="4"/>
  <c r="BO237" i="4" l="1"/>
  <c r="BC237" i="4" s="1"/>
  <c r="BP238" i="4"/>
  <c r="BV235" i="4"/>
  <c r="BU234" i="4"/>
  <c r="ED235" i="4"/>
  <c r="EC234" i="4"/>
  <c r="DX235" i="4"/>
  <c r="DW234" i="4"/>
  <c r="CA234" i="4"/>
  <c r="CB235" i="4"/>
  <c r="DE234" i="4"/>
  <c r="DF235" i="4"/>
  <c r="AA235" i="4" s="1"/>
  <c r="CY234" i="4"/>
  <c r="CZ235" i="4"/>
  <c r="DR235" i="4"/>
  <c r="DQ234" i="4"/>
  <c r="CN235" i="4"/>
  <c r="CM234" i="4"/>
  <c r="DK234" i="4"/>
  <c r="DL235" i="4"/>
  <c r="CG234" i="4"/>
  <c r="CH235" i="4"/>
  <c r="CS234" i="4"/>
  <c r="CT235" i="4"/>
  <c r="BO236" i="4" l="1"/>
  <c r="BC236" i="4" s="1"/>
  <c r="BP237" i="4"/>
  <c r="CT234" i="4"/>
  <c r="CS233" i="4"/>
  <c r="DF234" i="4"/>
  <c r="AA234" i="4" s="1"/>
  <c r="DE233" i="4"/>
  <c r="DK233" i="4"/>
  <c r="DL234" i="4"/>
  <c r="CA233" i="4"/>
  <c r="CB234" i="4"/>
  <c r="CM233" i="4"/>
  <c r="CN234" i="4"/>
  <c r="EC233" i="4"/>
  <c r="ED234" i="4"/>
  <c r="BV234" i="4"/>
  <c r="BU233" i="4"/>
  <c r="CG233" i="4"/>
  <c r="CH234" i="4"/>
  <c r="DX234" i="4"/>
  <c r="DW233" i="4"/>
  <c r="DR234" i="4"/>
  <c r="DQ233" i="4"/>
  <c r="CZ234" i="4"/>
  <c r="CY233" i="4"/>
  <c r="BP236" i="4" l="1"/>
  <c r="BO235" i="4"/>
  <c r="BC235" i="4" s="1"/>
  <c r="DX233" i="4"/>
  <c r="DW232" i="4"/>
  <c r="DL233" i="4"/>
  <c r="DK232" i="4"/>
  <c r="CZ233" i="4"/>
  <c r="CY232" i="4"/>
  <c r="DR233" i="4"/>
  <c r="DQ232" i="4"/>
  <c r="DF233" i="4"/>
  <c r="AA233" i="4" s="1"/>
  <c r="DE232" i="4"/>
  <c r="CS232" i="4"/>
  <c r="CT233" i="4"/>
  <c r="CN233" i="4"/>
  <c r="CM232" i="4"/>
  <c r="CB233" i="4"/>
  <c r="CA232" i="4"/>
  <c r="CG232" i="4"/>
  <c r="CH233" i="4"/>
  <c r="BV233" i="4"/>
  <c r="BU232" i="4"/>
  <c r="EC232" i="4"/>
  <c r="ED233" i="4"/>
  <c r="BP235" i="4" l="1"/>
  <c r="BO234" i="4"/>
  <c r="BC234" i="4" s="1"/>
  <c r="CT232" i="4"/>
  <c r="CS231" i="4"/>
  <c r="BU231" i="4"/>
  <c r="BV232" i="4"/>
  <c r="DQ231" i="4"/>
  <c r="DR232" i="4"/>
  <c r="DE231" i="4"/>
  <c r="DF232" i="4"/>
  <c r="AA232" i="4" s="1"/>
  <c r="CM231" i="4"/>
  <c r="CN232" i="4"/>
  <c r="DW231" i="4"/>
  <c r="DX232" i="4"/>
  <c r="EC231" i="4"/>
  <c r="ED232" i="4"/>
  <c r="CH232" i="4"/>
  <c r="CG231" i="4"/>
  <c r="CZ232" i="4"/>
  <c r="CY231" i="4"/>
  <c r="CA231" i="4"/>
  <c r="CB232" i="4"/>
  <c r="DL232" i="4"/>
  <c r="DK231" i="4"/>
  <c r="BO233" i="4" l="1"/>
  <c r="BC233" i="4" s="1"/>
  <c r="BP234" i="4"/>
  <c r="CN231" i="4"/>
  <c r="CM230" i="4"/>
  <c r="CA230" i="4"/>
  <c r="CB231" i="4"/>
  <c r="BU230" i="4"/>
  <c r="BV231" i="4"/>
  <c r="DF231" i="4"/>
  <c r="AA231" i="4" s="1"/>
  <c r="DE230" i="4"/>
  <c r="CY230" i="4"/>
  <c r="CZ231" i="4"/>
  <c r="CS230" i="4"/>
  <c r="CT231" i="4"/>
  <c r="DK230" i="4"/>
  <c r="DL231" i="4"/>
  <c r="CH231" i="4"/>
  <c r="CG230" i="4"/>
  <c r="DR231" i="4"/>
  <c r="DQ230" i="4"/>
  <c r="ED231" i="4"/>
  <c r="EC230" i="4"/>
  <c r="DX231" i="4"/>
  <c r="DW230" i="4"/>
  <c r="BP233" i="4" l="1"/>
  <c r="BO232" i="4"/>
  <c r="BC232" i="4" s="1"/>
  <c r="ED230" i="4"/>
  <c r="EC229" i="4"/>
  <c r="DR230" i="4"/>
  <c r="DQ229" i="4"/>
  <c r="BU229" i="4"/>
  <c r="BV230" i="4"/>
  <c r="CB230" i="4"/>
  <c r="CA229" i="4"/>
  <c r="CG229" i="4"/>
  <c r="CH230" i="4"/>
  <c r="DX230" i="4"/>
  <c r="DW229" i="4"/>
  <c r="CZ230" i="4"/>
  <c r="CY229" i="4"/>
  <c r="DF230" i="4"/>
  <c r="AA230" i="4" s="1"/>
  <c r="DE229" i="4"/>
  <c r="CM229" i="4"/>
  <c r="CN230" i="4"/>
  <c r="DK229" i="4"/>
  <c r="DL230" i="4"/>
  <c r="CT230" i="4"/>
  <c r="CS229" i="4"/>
  <c r="BP232" i="4" l="1"/>
  <c r="BO231" i="4"/>
  <c r="BC231" i="4" s="1"/>
  <c r="DW228" i="4"/>
  <c r="DX229" i="4"/>
  <c r="BU228" i="4"/>
  <c r="BV229" i="4"/>
  <c r="CH229" i="4"/>
  <c r="CG228" i="4"/>
  <c r="DK228" i="4"/>
  <c r="DL229" i="4"/>
  <c r="CM228" i="4"/>
  <c r="CN229" i="4"/>
  <c r="DQ228" i="4"/>
  <c r="DR229" i="4"/>
  <c r="CZ229" i="4"/>
  <c r="CY228" i="4"/>
  <c r="ED229" i="4"/>
  <c r="EC228" i="4"/>
  <c r="CS228" i="4"/>
  <c r="CT229" i="4"/>
  <c r="CA228" i="4"/>
  <c r="CB229" i="4"/>
  <c r="DF229" i="4"/>
  <c r="AA229" i="4" s="1"/>
  <c r="DE228" i="4"/>
  <c r="BP231" i="4" l="1"/>
  <c r="BO230" i="4"/>
  <c r="BC230" i="4" s="1"/>
  <c r="CH228" i="4"/>
  <c r="CG227" i="4"/>
  <c r="CM227" i="4"/>
  <c r="CN228" i="4"/>
  <c r="CB228" i="4"/>
  <c r="CA227" i="4"/>
  <c r="DK227" i="4"/>
  <c r="DL228" i="4"/>
  <c r="EC227" i="4"/>
  <c r="ED228" i="4"/>
  <c r="CY227" i="4"/>
  <c r="CZ228" i="4"/>
  <c r="DF228" i="4"/>
  <c r="AA228" i="4" s="1"/>
  <c r="DE227" i="4"/>
  <c r="CT228" i="4"/>
  <c r="CS227" i="4"/>
  <c r="BV228" i="4"/>
  <c r="BU227" i="4"/>
  <c r="DR228" i="4"/>
  <c r="DQ227" i="4"/>
  <c r="DX228" i="4"/>
  <c r="DW227" i="4"/>
  <c r="BP230" i="4" l="1"/>
  <c r="BO229" i="4"/>
  <c r="BC229" i="4" s="1"/>
  <c r="DQ226" i="4"/>
  <c r="DR227" i="4"/>
  <c r="CM226" i="4"/>
  <c r="CN227" i="4"/>
  <c r="DX227" i="4"/>
  <c r="DW226" i="4"/>
  <c r="DL227" i="4"/>
  <c r="DK226" i="4"/>
  <c r="BU226" i="4"/>
  <c r="BV227" i="4"/>
  <c r="CT227" i="4"/>
  <c r="CS226" i="4"/>
  <c r="CH227" i="4"/>
  <c r="CG226" i="4"/>
  <c r="EC226" i="4"/>
  <c r="ED227" i="4"/>
  <c r="CB227" i="4"/>
  <c r="CA226" i="4"/>
  <c r="DE226" i="4"/>
  <c r="DF227" i="4"/>
  <c r="AA227" i="4" s="1"/>
  <c r="CZ227" i="4"/>
  <c r="CY226" i="4"/>
  <c r="BO228" i="4" l="1"/>
  <c r="BC228" i="4" s="1"/>
  <c r="BP229" i="4"/>
  <c r="BU225" i="4"/>
  <c r="BV226" i="4"/>
  <c r="CZ226" i="4"/>
  <c r="CY225" i="4"/>
  <c r="DE225" i="4"/>
  <c r="DF226" i="4"/>
  <c r="AA226" i="4" s="1"/>
  <c r="DX226" i="4"/>
  <c r="DW225" i="4"/>
  <c r="ED226" i="4"/>
  <c r="EC225" i="4"/>
  <c r="CS225" i="4"/>
  <c r="CT226" i="4"/>
  <c r="DL226" i="4"/>
  <c r="DK225" i="4"/>
  <c r="CA225" i="4"/>
  <c r="CB226" i="4"/>
  <c r="CM225" i="4"/>
  <c r="CN226" i="4"/>
  <c r="CG225" i="4"/>
  <c r="CH226" i="4"/>
  <c r="DQ225" i="4"/>
  <c r="DR226" i="4"/>
  <c r="BO227" i="4" l="1"/>
  <c r="BC227" i="4" s="1"/>
  <c r="BP228" i="4"/>
  <c r="CG224" i="4"/>
  <c r="CH225" i="4"/>
  <c r="ED225" i="4"/>
  <c r="EC224" i="4"/>
  <c r="CM224" i="4"/>
  <c r="CN225" i="4"/>
  <c r="DE224" i="4"/>
  <c r="DF225" i="4"/>
  <c r="AA225" i="4" s="1"/>
  <c r="DL225" i="4"/>
  <c r="DK224" i="4"/>
  <c r="DQ224" i="4"/>
  <c r="DR225" i="4"/>
  <c r="DW224" i="4"/>
  <c r="DX225" i="4"/>
  <c r="CB225" i="4"/>
  <c r="CA224" i="4"/>
  <c r="CY224" i="4"/>
  <c r="CZ225" i="4"/>
  <c r="CT225" i="4"/>
  <c r="CS224" i="4"/>
  <c r="BV225" i="4"/>
  <c r="BU224" i="4"/>
  <c r="BP227" i="4" l="1"/>
  <c r="BO226" i="4"/>
  <c r="BC226" i="4" s="1"/>
  <c r="DK223" i="4"/>
  <c r="DL224" i="4"/>
  <c r="CS223" i="4"/>
  <c r="CT224" i="4"/>
  <c r="DE223" i="4"/>
  <c r="DF224" i="4"/>
  <c r="AA224" i="4" s="1"/>
  <c r="CZ224" i="4"/>
  <c r="CY223" i="4"/>
  <c r="CB224" i="4"/>
  <c r="CA223" i="4"/>
  <c r="ED224" i="4"/>
  <c r="EC223" i="4"/>
  <c r="BV224" i="4"/>
  <c r="BU223" i="4"/>
  <c r="CN224" i="4"/>
  <c r="CM223" i="4"/>
  <c r="DW223" i="4"/>
  <c r="DX224" i="4"/>
  <c r="DR224" i="4"/>
  <c r="DQ223" i="4"/>
  <c r="CH224" i="4"/>
  <c r="CG223" i="4"/>
  <c r="BO225" i="4" l="1"/>
  <c r="BC225" i="4" s="1"/>
  <c r="BP226" i="4"/>
  <c r="DQ222" i="4"/>
  <c r="DR223" i="4"/>
  <c r="DW222" i="4"/>
  <c r="DX223" i="4"/>
  <c r="DF223" i="4"/>
  <c r="AA223" i="4" s="1"/>
  <c r="DE222" i="4"/>
  <c r="CS222" i="4"/>
  <c r="CT223" i="4"/>
  <c r="CG222" i="4"/>
  <c r="CH223" i="4"/>
  <c r="CB223" i="4"/>
  <c r="CA222" i="4"/>
  <c r="CZ223" i="4"/>
  <c r="CY222" i="4"/>
  <c r="BV223" i="4"/>
  <c r="BU222" i="4"/>
  <c r="ED223" i="4"/>
  <c r="EC222" i="4"/>
  <c r="CN223" i="4"/>
  <c r="CM222" i="4"/>
  <c r="DL223" i="4"/>
  <c r="DK222" i="4"/>
  <c r="BO224" i="4" l="1"/>
  <c r="BC224" i="4" s="1"/>
  <c r="BP225" i="4"/>
  <c r="CA221" i="4"/>
  <c r="CB222" i="4"/>
  <c r="CH222" i="4"/>
  <c r="CG221" i="4"/>
  <c r="CS221" i="4"/>
  <c r="CT222" i="4"/>
  <c r="DW221" i="4"/>
  <c r="DX222" i="4"/>
  <c r="DE221" i="4"/>
  <c r="DF222" i="4"/>
  <c r="AA222" i="4" s="1"/>
  <c r="CZ222" i="4"/>
  <c r="CY221" i="4"/>
  <c r="DL222" i="4"/>
  <c r="DK221" i="4"/>
  <c r="CN222" i="4"/>
  <c r="CM221" i="4"/>
  <c r="ED222" i="4"/>
  <c r="EC221" i="4"/>
  <c r="BU221" i="4"/>
  <c r="BV222" i="4"/>
  <c r="DR222" i="4"/>
  <c r="DQ221" i="4"/>
  <c r="BP224" i="4" l="1"/>
  <c r="BO223" i="4"/>
  <c r="BC223" i="4" s="1"/>
  <c r="CN221" i="4"/>
  <c r="CM220" i="4"/>
  <c r="DQ220" i="4"/>
  <c r="DR221" i="4"/>
  <c r="BU220" i="4"/>
  <c r="BV221" i="4"/>
  <c r="CS220" i="4"/>
  <c r="CT221" i="4"/>
  <c r="CY220" i="4"/>
  <c r="CZ221" i="4"/>
  <c r="DF221" i="4"/>
  <c r="AA221" i="4" s="1"/>
  <c r="DE220" i="4"/>
  <c r="DW220" i="4"/>
  <c r="DX221" i="4"/>
  <c r="EC220" i="4"/>
  <c r="ED221" i="4"/>
  <c r="DL221" i="4"/>
  <c r="DK220" i="4"/>
  <c r="CG220" i="4"/>
  <c r="CH221" i="4"/>
  <c r="CB221" i="4"/>
  <c r="CA220" i="4"/>
  <c r="BO222" i="4" l="1"/>
  <c r="BC222" i="4" s="1"/>
  <c r="BP223" i="4"/>
  <c r="CB220" i="4"/>
  <c r="CA219" i="4"/>
  <c r="CG219" i="4"/>
  <c r="CH220" i="4"/>
  <c r="DL220" i="4"/>
  <c r="DK219" i="4"/>
  <c r="ED220" i="4"/>
  <c r="EC219" i="4"/>
  <c r="DF220" i="4"/>
  <c r="AA220" i="4" s="1"/>
  <c r="DE219" i="4"/>
  <c r="CN220" i="4"/>
  <c r="CM219" i="4"/>
  <c r="CZ220" i="4"/>
  <c r="CY219" i="4"/>
  <c r="CS219" i="4"/>
  <c r="CT220" i="4"/>
  <c r="BV220" i="4"/>
  <c r="BU219" i="4"/>
  <c r="DQ219" i="4"/>
  <c r="DR220" i="4"/>
  <c r="DX220" i="4"/>
  <c r="DW219" i="4"/>
  <c r="BP222" i="4" l="1"/>
  <c r="BO221" i="4"/>
  <c r="BC221" i="4" s="1"/>
  <c r="CN219" i="4"/>
  <c r="CM218" i="4"/>
  <c r="CH219" i="4"/>
  <c r="CG218" i="4"/>
  <c r="DQ218" i="4"/>
  <c r="DR219" i="4"/>
  <c r="BU218" i="4"/>
  <c r="BV219" i="4"/>
  <c r="CZ219" i="4"/>
  <c r="CY218" i="4"/>
  <c r="CA218" i="4"/>
  <c r="CB219" i="4"/>
  <c r="DX219" i="4"/>
  <c r="DW218" i="4"/>
  <c r="DF219" i="4"/>
  <c r="AA219" i="4" s="1"/>
  <c r="DE218" i="4"/>
  <c r="EC218" i="4"/>
  <c r="ED219" i="4"/>
  <c r="DL219" i="4"/>
  <c r="DK218" i="4"/>
  <c r="CT219" i="4"/>
  <c r="CS218" i="4"/>
  <c r="BO220" i="4" l="1"/>
  <c r="BC220" i="4" s="1"/>
  <c r="BP221" i="4"/>
  <c r="CS217" i="4"/>
  <c r="CT218" i="4"/>
  <c r="EC217" i="4"/>
  <c r="ED218" i="4"/>
  <c r="DF218" i="4"/>
  <c r="AA218" i="4" s="1"/>
  <c r="DE217" i="4"/>
  <c r="CY217" i="4"/>
  <c r="CZ218" i="4"/>
  <c r="DL218" i="4"/>
  <c r="DK217" i="4"/>
  <c r="DX218" i="4"/>
  <c r="DW217" i="4"/>
  <c r="CM217" i="4"/>
  <c r="CN218" i="4"/>
  <c r="BU217" i="4"/>
  <c r="BV218" i="4"/>
  <c r="DR218" i="4"/>
  <c r="DQ217" i="4"/>
  <c r="CH218" i="4"/>
  <c r="CG217" i="4"/>
  <c r="CA217" i="4"/>
  <c r="CB218" i="4"/>
  <c r="BP220" i="4" l="1"/>
  <c r="BO219" i="4"/>
  <c r="BC219" i="4" s="1"/>
  <c r="CZ217" i="4"/>
  <c r="CY216" i="4"/>
  <c r="CG216" i="4"/>
  <c r="CH217" i="4"/>
  <c r="CA216" i="4"/>
  <c r="CB217" i="4"/>
  <c r="DE216" i="4"/>
  <c r="DF217" i="4"/>
  <c r="AA217" i="4" s="1"/>
  <c r="CN217" i="4"/>
  <c r="CM216" i="4"/>
  <c r="DW216" i="4"/>
  <c r="DX217" i="4"/>
  <c r="DK216" i="4"/>
  <c r="DL217" i="4"/>
  <c r="DQ216" i="4"/>
  <c r="DR217" i="4"/>
  <c r="BV217" i="4"/>
  <c r="BU216" i="4"/>
  <c r="ED217" i="4"/>
  <c r="EC216" i="4"/>
  <c r="CT217" i="4"/>
  <c r="CS216" i="4"/>
  <c r="BP219" i="4" l="1"/>
  <c r="BO218" i="4"/>
  <c r="BC218" i="4" s="1"/>
  <c r="CN216" i="4"/>
  <c r="CM215" i="4"/>
  <c r="BV216" i="4"/>
  <c r="BU215" i="4"/>
  <c r="DR216" i="4"/>
  <c r="DQ215" i="4"/>
  <c r="ED216" i="4"/>
  <c r="EC215" i="4"/>
  <c r="CZ216" i="4"/>
  <c r="CY215" i="4"/>
  <c r="CS215" i="4"/>
  <c r="CT216" i="4"/>
  <c r="DX216" i="4"/>
  <c r="DW215" i="4"/>
  <c r="DF216" i="4"/>
  <c r="AA216" i="4" s="1"/>
  <c r="DE215" i="4"/>
  <c r="CB216" i="4"/>
  <c r="CA215" i="4"/>
  <c r="CH216" i="4"/>
  <c r="CG215" i="4"/>
  <c r="DK215" i="4"/>
  <c r="DL216" i="4"/>
  <c r="BP218" i="4" l="1"/>
  <c r="BO217" i="4"/>
  <c r="BC217" i="4" s="1"/>
  <c r="CZ215" i="4"/>
  <c r="CY214" i="4"/>
  <c r="EC214" i="4"/>
  <c r="ED215" i="4"/>
  <c r="DK214" i="4"/>
  <c r="DL215" i="4"/>
  <c r="CH215" i="4"/>
  <c r="CG214" i="4"/>
  <c r="CM214" i="4"/>
  <c r="CN215" i="4"/>
  <c r="CA214" i="4"/>
  <c r="CB215" i="4"/>
  <c r="DF215" i="4"/>
  <c r="AA215" i="4" s="1"/>
  <c r="DE214" i="4"/>
  <c r="DR215" i="4"/>
  <c r="DQ214" i="4"/>
  <c r="DW214" i="4"/>
  <c r="DX215" i="4"/>
  <c r="BV215" i="4"/>
  <c r="BU214" i="4"/>
  <c r="CS214" i="4"/>
  <c r="CT215" i="4"/>
  <c r="BO216" i="4" l="1"/>
  <c r="BC216" i="4" s="1"/>
  <c r="BP217" i="4"/>
  <c r="CM213" i="4"/>
  <c r="CN214" i="4"/>
  <c r="CS213" i="4"/>
  <c r="CT214" i="4"/>
  <c r="BV214" i="4"/>
  <c r="BU213" i="4"/>
  <c r="DF214" i="4"/>
  <c r="AA214" i="4" s="1"/>
  <c r="DE213" i="4"/>
  <c r="CH214" i="4"/>
  <c r="CG213" i="4"/>
  <c r="DW213" i="4"/>
  <c r="DX214" i="4"/>
  <c r="DL214" i="4"/>
  <c r="DK213" i="4"/>
  <c r="DR214" i="4"/>
  <c r="DQ213" i="4"/>
  <c r="EC213" i="4"/>
  <c r="ED214" i="4"/>
  <c r="CZ214" i="4"/>
  <c r="CY213" i="4"/>
  <c r="CA213" i="4"/>
  <c r="CB214" i="4"/>
  <c r="BP216" i="4" l="1"/>
  <c r="BO215" i="4"/>
  <c r="BC215" i="4" s="1"/>
  <c r="CH213" i="4"/>
  <c r="CG212" i="4"/>
  <c r="DX213" i="4"/>
  <c r="DW212" i="4"/>
  <c r="CS212" i="4"/>
  <c r="CT213" i="4"/>
  <c r="DE212" i="4"/>
  <c r="DF213" i="4"/>
  <c r="AA213" i="4" s="1"/>
  <c r="BV213" i="4"/>
  <c r="BU212" i="4"/>
  <c r="CA212" i="4"/>
  <c r="CB213" i="4"/>
  <c r="CZ213" i="4"/>
  <c r="CY212" i="4"/>
  <c r="EC212" i="4"/>
  <c r="ED213" i="4"/>
  <c r="DR213" i="4"/>
  <c r="DQ212" i="4"/>
  <c r="DL213" i="4"/>
  <c r="DK212" i="4"/>
  <c r="CM212" i="4"/>
  <c r="CN213" i="4"/>
  <c r="BO214" i="4" l="1"/>
  <c r="BC214" i="4" s="1"/>
  <c r="BP215" i="4"/>
  <c r="CT212" i="4"/>
  <c r="CS211" i="4"/>
  <c r="BV212" i="4"/>
  <c r="BU211" i="4"/>
  <c r="DR212" i="4"/>
  <c r="DQ211" i="4"/>
  <c r="DF212" i="4"/>
  <c r="AA212" i="4" s="1"/>
  <c r="DE211" i="4"/>
  <c r="CZ212" i="4"/>
  <c r="CY211" i="4"/>
  <c r="CH212" i="4"/>
  <c r="CG211" i="4"/>
  <c r="CN212" i="4"/>
  <c r="CM211" i="4"/>
  <c r="DL212" i="4"/>
  <c r="DK211" i="4"/>
  <c r="ED212" i="4"/>
  <c r="EC211" i="4"/>
  <c r="DX212" i="4"/>
  <c r="DW211" i="4"/>
  <c r="CA211" i="4"/>
  <c r="CB212" i="4"/>
  <c r="BP214" i="4" l="1"/>
  <c r="BO213" i="4"/>
  <c r="BC213" i="4" s="1"/>
  <c r="DX211" i="4"/>
  <c r="DW210" i="4"/>
  <c r="CA210" i="4"/>
  <c r="CB211" i="4"/>
  <c r="DQ210" i="4"/>
  <c r="DR211" i="4"/>
  <c r="DL211" i="4"/>
  <c r="DK210" i="4"/>
  <c r="BV211" i="4"/>
  <c r="BU210" i="4"/>
  <c r="CN211" i="4"/>
  <c r="CM210" i="4"/>
  <c r="CZ211" i="4"/>
  <c r="CY210" i="4"/>
  <c r="DF211" i="4"/>
  <c r="AA211" i="4" s="1"/>
  <c r="DE210" i="4"/>
  <c r="ED211" i="4"/>
  <c r="EC210" i="4"/>
  <c r="CG210" i="4"/>
  <c r="CH211" i="4"/>
  <c r="CT211" i="4"/>
  <c r="CS210" i="4"/>
  <c r="BP213" i="4" l="1"/>
  <c r="BO212" i="4"/>
  <c r="BC212" i="4" s="1"/>
  <c r="CT210" i="4"/>
  <c r="CS209" i="4"/>
  <c r="ED210" i="4"/>
  <c r="EC209" i="4"/>
  <c r="CA209" i="4"/>
  <c r="CB210" i="4"/>
  <c r="CN210" i="4"/>
  <c r="CM209" i="4"/>
  <c r="CG209" i="4"/>
  <c r="CH210" i="4"/>
  <c r="DR210" i="4"/>
  <c r="DQ209" i="4"/>
  <c r="CY209" i="4"/>
  <c r="CZ210" i="4"/>
  <c r="DW209" i="4"/>
  <c r="DX210" i="4"/>
  <c r="BU209" i="4"/>
  <c r="BV210" i="4"/>
  <c r="DK209" i="4"/>
  <c r="DL210" i="4"/>
  <c r="DF210" i="4"/>
  <c r="AA210" i="4" s="1"/>
  <c r="DE209" i="4"/>
  <c r="BO211" i="4" l="1"/>
  <c r="BC211" i="4" s="1"/>
  <c r="BP212" i="4"/>
  <c r="DK208" i="4"/>
  <c r="DL209" i="4"/>
  <c r="CM208" i="4"/>
  <c r="CN209" i="4"/>
  <c r="CG208" i="4"/>
  <c r="CH209" i="4"/>
  <c r="BU208" i="4"/>
  <c r="BV209" i="4"/>
  <c r="DX209" i="4"/>
  <c r="DW208" i="4"/>
  <c r="CA208" i="4"/>
  <c r="CB209" i="4"/>
  <c r="DQ208" i="4"/>
  <c r="DR209" i="4"/>
  <c r="CS208" i="4"/>
  <c r="CT209" i="4"/>
  <c r="DE208" i="4"/>
  <c r="DF209" i="4"/>
  <c r="AA209" i="4" s="1"/>
  <c r="ED209" i="4"/>
  <c r="EC208" i="4"/>
  <c r="CY208" i="4"/>
  <c r="CZ209" i="4"/>
  <c r="BO210" i="4" l="1"/>
  <c r="BC210" i="4" s="1"/>
  <c r="BP211" i="4"/>
  <c r="CZ208" i="4"/>
  <c r="CY207" i="4"/>
  <c r="DL208" i="4"/>
  <c r="DK207" i="4"/>
  <c r="DW207" i="4"/>
  <c r="DX208" i="4"/>
  <c r="ED208" i="4"/>
  <c r="EC207" i="4"/>
  <c r="DF208" i="4"/>
  <c r="AA208" i="4" s="1"/>
  <c r="DE207" i="4"/>
  <c r="CS207" i="4"/>
  <c r="CT208" i="4"/>
  <c r="BU207" i="4"/>
  <c r="BV208" i="4"/>
  <c r="CH208" i="4"/>
  <c r="CG207" i="4"/>
  <c r="CN208" i="4"/>
  <c r="CM207" i="4"/>
  <c r="DQ207" i="4"/>
  <c r="DR208" i="4"/>
  <c r="CB208" i="4"/>
  <c r="CA207" i="4"/>
  <c r="BP210" i="4" l="1"/>
  <c r="BO209" i="4"/>
  <c r="BC209" i="4" s="1"/>
  <c r="CB207" i="4"/>
  <c r="CA206" i="4"/>
  <c r="DE206" i="4"/>
  <c r="DF207" i="4"/>
  <c r="AA207" i="4" s="1"/>
  <c r="DW206" i="4"/>
  <c r="DX207" i="4"/>
  <c r="BV207" i="4"/>
  <c r="BU206" i="4"/>
  <c r="EC206" i="4"/>
  <c r="ED207" i="4"/>
  <c r="DL207" i="4"/>
  <c r="DK206" i="4"/>
  <c r="CZ207" i="4"/>
  <c r="CY206" i="4"/>
  <c r="CS206" i="4"/>
  <c r="CT207" i="4"/>
  <c r="DR207" i="4"/>
  <c r="DQ206" i="4"/>
  <c r="CN207" i="4"/>
  <c r="CM206" i="4"/>
  <c r="CH207" i="4"/>
  <c r="CG206" i="4"/>
  <c r="BP209" i="4" l="1"/>
  <c r="BO208" i="4"/>
  <c r="BC208" i="4" s="1"/>
  <c r="CG205" i="4"/>
  <c r="CH206" i="4"/>
  <c r="EC205" i="4"/>
  <c r="ED206" i="4"/>
  <c r="CS205" i="4"/>
  <c r="CT206" i="4"/>
  <c r="DF206" i="4"/>
  <c r="AA206" i="4" s="1"/>
  <c r="DE205" i="4"/>
  <c r="DQ205" i="4"/>
  <c r="DR206" i="4"/>
  <c r="DW205" i="4"/>
  <c r="DX206" i="4"/>
  <c r="CA205" i="4"/>
  <c r="CB206" i="4"/>
  <c r="DL206" i="4"/>
  <c r="DK205" i="4"/>
  <c r="CM205" i="4"/>
  <c r="CN206" i="4"/>
  <c r="BV206" i="4"/>
  <c r="BU205" i="4"/>
  <c r="CZ206" i="4"/>
  <c r="CY205" i="4"/>
  <c r="BO207" i="4" l="1"/>
  <c r="BC207" i="4" s="1"/>
  <c r="BP208" i="4"/>
  <c r="CZ205" i="4"/>
  <c r="CY204" i="4"/>
  <c r="DX205" i="4"/>
  <c r="DW204" i="4"/>
  <c r="BV205" i="4"/>
  <c r="BU204" i="4"/>
  <c r="CM204" i="4"/>
  <c r="CN205" i="4"/>
  <c r="CB205" i="4"/>
  <c r="CA204" i="4"/>
  <c r="EC204" i="4"/>
  <c r="ED205" i="4"/>
  <c r="DR205" i="4"/>
  <c r="DQ204" i="4"/>
  <c r="DL205" i="4"/>
  <c r="DK204" i="4"/>
  <c r="CT205" i="4"/>
  <c r="CS204" i="4"/>
  <c r="DF205" i="4"/>
  <c r="AA205" i="4" s="1"/>
  <c r="DE204" i="4"/>
  <c r="CH205" i="4"/>
  <c r="CG204" i="4"/>
  <c r="BP207" i="4" l="1"/>
  <c r="BO206" i="4"/>
  <c r="BC206" i="4" s="1"/>
  <c r="ED204" i="4"/>
  <c r="EC203" i="4"/>
  <c r="CG203" i="4"/>
  <c r="CH204" i="4"/>
  <c r="CA203" i="4"/>
  <c r="CB204" i="4"/>
  <c r="CT204" i="4"/>
  <c r="CS203" i="4"/>
  <c r="DQ203" i="4"/>
  <c r="DR204" i="4"/>
  <c r="CZ204" i="4"/>
  <c r="CY203" i="4"/>
  <c r="DE203" i="4"/>
  <c r="DF204" i="4"/>
  <c r="AA204" i="4" s="1"/>
  <c r="CM203" i="4"/>
  <c r="CN204" i="4"/>
  <c r="BV204" i="4"/>
  <c r="BU203" i="4"/>
  <c r="DK203" i="4"/>
  <c r="DL204" i="4"/>
  <c r="DW203" i="4"/>
  <c r="DX204" i="4"/>
  <c r="BO205" i="4" l="1"/>
  <c r="BC205" i="4" s="1"/>
  <c r="BP206" i="4"/>
  <c r="DR203" i="4"/>
  <c r="DQ202" i="4"/>
  <c r="BU202" i="4"/>
  <c r="BV203" i="4"/>
  <c r="CM202" i="4"/>
  <c r="CN203" i="4"/>
  <c r="CZ203" i="4"/>
  <c r="CY202" i="4"/>
  <c r="ED203" i="4"/>
  <c r="EC202" i="4"/>
  <c r="DW202" i="4"/>
  <c r="DX203" i="4"/>
  <c r="CS202" i="4"/>
  <c r="CT203" i="4"/>
  <c r="DL203" i="4"/>
  <c r="DK202" i="4"/>
  <c r="CA202" i="4"/>
  <c r="CB203" i="4"/>
  <c r="DF203" i="4"/>
  <c r="AA203" i="4" s="1"/>
  <c r="DE202" i="4"/>
  <c r="CG202" i="4"/>
  <c r="CH203" i="4"/>
  <c r="BO204" i="4" l="1"/>
  <c r="BC204" i="4" s="1"/>
  <c r="BP205" i="4"/>
  <c r="DF202" i="4"/>
  <c r="AA202" i="4" s="1"/>
  <c r="DE201" i="4"/>
  <c r="BU201" i="4"/>
  <c r="BV202" i="4"/>
  <c r="DW201" i="4"/>
  <c r="DX202" i="4"/>
  <c r="CZ202" i="4"/>
  <c r="CY201" i="4"/>
  <c r="CN202" i="4"/>
  <c r="CM201" i="4"/>
  <c r="DQ201" i="4"/>
  <c r="DR202" i="4"/>
  <c r="CG201" i="4"/>
  <c r="CH202" i="4"/>
  <c r="EC201" i="4"/>
  <c r="ED202" i="4"/>
  <c r="CA201" i="4"/>
  <c r="CB202" i="4"/>
  <c r="DK201" i="4"/>
  <c r="DL202" i="4"/>
  <c r="CT202" i="4"/>
  <c r="CS201" i="4"/>
  <c r="BO203" i="4" l="1"/>
  <c r="BC203" i="4" s="1"/>
  <c r="BP204" i="4"/>
  <c r="DQ200" i="4"/>
  <c r="DR201" i="4"/>
  <c r="CT201" i="4"/>
  <c r="CS200" i="4"/>
  <c r="CY200" i="4"/>
  <c r="CZ201" i="4"/>
  <c r="ED201" i="4"/>
  <c r="EC200" i="4"/>
  <c r="BU200" i="4"/>
  <c r="BV201" i="4"/>
  <c r="CM200" i="4"/>
  <c r="CN201" i="4"/>
  <c r="DL201" i="4"/>
  <c r="DK200" i="4"/>
  <c r="DX201" i="4"/>
  <c r="DW200" i="4"/>
  <c r="DE200" i="4"/>
  <c r="DF201" i="4"/>
  <c r="AA201" i="4" s="1"/>
  <c r="CA200" i="4"/>
  <c r="CB201" i="4"/>
  <c r="CH201" i="4"/>
  <c r="CG200" i="4"/>
  <c r="BO202" i="4" l="1"/>
  <c r="BC202" i="4" s="1"/>
  <c r="BP203" i="4"/>
  <c r="CH200" i="4"/>
  <c r="CG199" i="4"/>
  <c r="CN200" i="4"/>
  <c r="CM199" i="4"/>
  <c r="CB200" i="4"/>
  <c r="CA199" i="4"/>
  <c r="BU199" i="4"/>
  <c r="BV200" i="4"/>
  <c r="CS199" i="4"/>
  <c r="CT200" i="4"/>
  <c r="DL200" i="4"/>
  <c r="DK199" i="4"/>
  <c r="EC199" i="4"/>
  <c r="ED200" i="4"/>
  <c r="DF200" i="4"/>
  <c r="AA200" i="4" s="1"/>
  <c r="DE199" i="4"/>
  <c r="DW199" i="4"/>
  <c r="DX200" i="4"/>
  <c r="CY199" i="4"/>
  <c r="CZ200" i="4"/>
  <c r="DR200" i="4"/>
  <c r="DQ199" i="4"/>
  <c r="BP202" i="4" l="1"/>
  <c r="BO201" i="4"/>
  <c r="BC201" i="4" s="1"/>
  <c r="DR199" i="4"/>
  <c r="DQ198" i="4"/>
  <c r="CT199" i="4"/>
  <c r="CS198" i="4"/>
  <c r="BV199" i="4"/>
  <c r="BU198" i="4"/>
  <c r="DL199" i="4"/>
  <c r="DK198" i="4"/>
  <c r="CB199" i="4"/>
  <c r="CA198" i="4"/>
  <c r="CM198" i="4"/>
  <c r="CN199" i="4"/>
  <c r="CH199" i="4"/>
  <c r="CG198" i="4"/>
  <c r="CZ199" i="4"/>
  <c r="CY198" i="4"/>
  <c r="DW198" i="4"/>
  <c r="DX199" i="4"/>
  <c r="DE198" i="4"/>
  <c r="DF199" i="4"/>
  <c r="AA199" i="4" s="1"/>
  <c r="ED199" i="4"/>
  <c r="EC198" i="4"/>
  <c r="BP201" i="4" l="1"/>
  <c r="BO200" i="4"/>
  <c r="BC200" i="4" s="1"/>
  <c r="ED198" i="4"/>
  <c r="EC197" i="4"/>
  <c r="CB198" i="4"/>
  <c r="CA197" i="4"/>
  <c r="DF198" i="4"/>
  <c r="AA198" i="4" s="1"/>
  <c r="DE197" i="4"/>
  <c r="BV198" i="4"/>
  <c r="BU197" i="4"/>
  <c r="CG197" i="4"/>
  <c r="CH198" i="4"/>
  <c r="DQ197" i="4"/>
  <c r="DR198" i="4"/>
  <c r="DL198" i="4"/>
  <c r="DK197" i="4"/>
  <c r="DX198" i="4"/>
  <c r="DW197" i="4"/>
  <c r="CZ198" i="4"/>
  <c r="CY197" i="4"/>
  <c r="CT198" i="4"/>
  <c r="CS197" i="4"/>
  <c r="CM197" i="4"/>
  <c r="CN198" i="4"/>
  <c r="BO199" i="4" l="1"/>
  <c r="BC199" i="4" s="1"/>
  <c r="BP200" i="4"/>
  <c r="CN197" i="4"/>
  <c r="CM196" i="4"/>
  <c r="CS196" i="4"/>
  <c r="CT197" i="4"/>
  <c r="CH197" i="4"/>
  <c r="CG196" i="4"/>
  <c r="BU196" i="4"/>
  <c r="BV197" i="4"/>
  <c r="CY196" i="4"/>
  <c r="CZ197" i="4"/>
  <c r="DF197" i="4"/>
  <c r="AA197" i="4" s="1"/>
  <c r="DE196" i="4"/>
  <c r="DX197" i="4"/>
  <c r="DW196" i="4"/>
  <c r="CA196" i="4"/>
  <c r="CB197" i="4"/>
  <c r="EC196" i="4"/>
  <c r="ED197" i="4"/>
  <c r="DL197" i="4"/>
  <c r="DK196" i="4"/>
  <c r="DR197" i="4"/>
  <c r="DQ196" i="4"/>
  <c r="BO198" i="4" l="1"/>
  <c r="BC198" i="4" s="1"/>
  <c r="BP199" i="4"/>
  <c r="DF196" i="4"/>
  <c r="AA196" i="4" s="1"/>
  <c r="DE195" i="4"/>
  <c r="DR196" i="4"/>
  <c r="DQ195" i="4"/>
  <c r="CA195" i="4"/>
  <c r="CB196" i="4"/>
  <c r="CS195" i="4"/>
  <c r="CT196" i="4"/>
  <c r="DK195" i="4"/>
  <c r="DL196" i="4"/>
  <c r="CG195" i="4"/>
  <c r="CH196" i="4"/>
  <c r="DX196" i="4"/>
  <c r="DW195" i="4"/>
  <c r="CN196" i="4"/>
  <c r="CM195" i="4"/>
  <c r="CZ196" i="4"/>
  <c r="CY195" i="4"/>
  <c r="BU195" i="4"/>
  <c r="BV196" i="4"/>
  <c r="EC195" i="4"/>
  <c r="ED196" i="4"/>
  <c r="BO197" i="4" l="1"/>
  <c r="BC197" i="4" s="1"/>
  <c r="BP198" i="4"/>
  <c r="DL195" i="4"/>
  <c r="DK194" i="4"/>
  <c r="BU194" i="4"/>
  <c r="BV195" i="4"/>
  <c r="DR195" i="4"/>
  <c r="DQ194" i="4"/>
  <c r="DF195" i="4"/>
  <c r="AA195" i="4" s="1"/>
  <c r="DE194" i="4"/>
  <c r="ED195" i="4"/>
  <c r="EC194" i="4"/>
  <c r="CY194" i="4"/>
  <c r="CZ195" i="4"/>
  <c r="CT195" i="4"/>
  <c r="CS194" i="4"/>
  <c r="CN195" i="4"/>
  <c r="CM194" i="4"/>
  <c r="CB195" i="4"/>
  <c r="CA194" i="4"/>
  <c r="DW194" i="4"/>
  <c r="DX195" i="4"/>
  <c r="CG194" i="4"/>
  <c r="CH195" i="4"/>
  <c r="BO196" i="4" l="1"/>
  <c r="BC196" i="4" s="1"/>
  <c r="BP197" i="4"/>
  <c r="CG193" i="4"/>
  <c r="CH194" i="4"/>
  <c r="DX194" i="4"/>
  <c r="DW193" i="4"/>
  <c r="DL194" i="4"/>
  <c r="DK193" i="4"/>
  <c r="EC193" i="4"/>
  <c r="ED194" i="4"/>
  <c r="DF194" i="4"/>
  <c r="AA194" i="4" s="1"/>
  <c r="DE193" i="4"/>
  <c r="CB194" i="4"/>
  <c r="CA193" i="4"/>
  <c r="DQ193" i="4"/>
  <c r="DR194" i="4"/>
  <c r="CN194" i="4"/>
  <c r="CM193" i="4"/>
  <c r="BV194" i="4"/>
  <c r="BU193" i="4"/>
  <c r="CS193" i="4"/>
  <c r="CT194" i="4"/>
  <c r="CY193" i="4"/>
  <c r="CZ194" i="4"/>
  <c r="BP196" i="4" l="1"/>
  <c r="BO195" i="4"/>
  <c r="BC195" i="4" s="1"/>
  <c r="CA192" i="4"/>
  <c r="CB193" i="4"/>
  <c r="CY192" i="4"/>
  <c r="CZ193" i="4"/>
  <c r="DL193" i="4"/>
  <c r="DK192" i="4"/>
  <c r="CS192" i="4"/>
  <c r="CT193" i="4"/>
  <c r="DW192" i="4"/>
  <c r="DX193" i="4"/>
  <c r="DE192" i="4"/>
  <c r="DF193" i="4"/>
  <c r="AA193" i="4" s="1"/>
  <c r="EC192" i="4"/>
  <c r="ED193" i="4"/>
  <c r="BV193" i="4"/>
  <c r="BU192" i="4"/>
  <c r="CN193" i="4"/>
  <c r="CM192" i="4"/>
  <c r="DR193" i="4"/>
  <c r="DQ192" i="4"/>
  <c r="CH193" i="4"/>
  <c r="CG192" i="4"/>
  <c r="BO194" i="4" l="1"/>
  <c r="BC194" i="4" s="1"/>
  <c r="BP195" i="4"/>
  <c r="DL192" i="4"/>
  <c r="DK191" i="4"/>
  <c r="DW191" i="4"/>
  <c r="DX192" i="4"/>
  <c r="CS191" i="4"/>
  <c r="CT192" i="4"/>
  <c r="BU191" i="4"/>
  <c r="BV192" i="4"/>
  <c r="CG191" i="4"/>
  <c r="CH192" i="4"/>
  <c r="DR192" i="4"/>
  <c r="DQ191" i="4"/>
  <c r="CM191" i="4"/>
  <c r="CN192" i="4"/>
  <c r="CZ192" i="4"/>
  <c r="CY191" i="4"/>
  <c r="EC191" i="4"/>
  <c r="ED192" i="4"/>
  <c r="DF192" i="4"/>
  <c r="AA192" i="4" s="1"/>
  <c r="DE191" i="4"/>
  <c r="CB192" i="4"/>
  <c r="CA191" i="4"/>
  <c r="BP194" i="4" l="1"/>
  <c r="BO193" i="4"/>
  <c r="BC193" i="4" s="1"/>
  <c r="CA190" i="4"/>
  <c r="CB191" i="4"/>
  <c r="CG190" i="4"/>
  <c r="CH191" i="4"/>
  <c r="DF191" i="4"/>
  <c r="AA191" i="4" s="1"/>
  <c r="DE190" i="4"/>
  <c r="ED191" i="4"/>
  <c r="EC190" i="4"/>
  <c r="CN191" i="4"/>
  <c r="CM190" i="4"/>
  <c r="DW190" i="4"/>
  <c r="DX191" i="4"/>
  <c r="DR191" i="4"/>
  <c r="DQ190" i="4"/>
  <c r="DL191" i="4"/>
  <c r="DK190" i="4"/>
  <c r="BV191" i="4"/>
  <c r="BU190" i="4"/>
  <c r="CY190" i="4"/>
  <c r="CZ191" i="4"/>
  <c r="CT191" i="4"/>
  <c r="CS190" i="4"/>
  <c r="BO192" i="4" l="1"/>
  <c r="BC192" i="4" s="1"/>
  <c r="BP193" i="4"/>
  <c r="CN190" i="4"/>
  <c r="CM189" i="4"/>
  <c r="DE189" i="4"/>
  <c r="DF190" i="4"/>
  <c r="AA190" i="4" s="1"/>
  <c r="CS189" i="4"/>
  <c r="CT190" i="4"/>
  <c r="BU189" i="4"/>
  <c r="BV190" i="4"/>
  <c r="DX190" i="4"/>
  <c r="DW189" i="4"/>
  <c r="CY189" i="4"/>
  <c r="CZ190" i="4"/>
  <c r="EC189" i="4"/>
  <c r="ED190" i="4"/>
  <c r="DK189" i="4"/>
  <c r="DL190" i="4"/>
  <c r="DR190" i="4"/>
  <c r="DQ189" i="4"/>
  <c r="CG189" i="4"/>
  <c r="CH190" i="4"/>
  <c r="CB190" i="4"/>
  <c r="CA189" i="4"/>
  <c r="BO191" i="4" l="1"/>
  <c r="BC191" i="4" s="1"/>
  <c r="BP192" i="4"/>
  <c r="CB189" i="4"/>
  <c r="CA188" i="4"/>
  <c r="CZ189" i="4"/>
  <c r="CY188" i="4"/>
  <c r="DX189" i="4"/>
  <c r="DW188" i="4"/>
  <c r="BU188" i="4"/>
  <c r="BV189" i="4"/>
  <c r="DR189" i="4"/>
  <c r="DQ188" i="4"/>
  <c r="CT189" i="4"/>
  <c r="CS188" i="4"/>
  <c r="DL189" i="4"/>
  <c r="DK188" i="4"/>
  <c r="CN189" i="4"/>
  <c r="CM188" i="4"/>
  <c r="CG188" i="4"/>
  <c r="CH189" i="4"/>
  <c r="DF189" i="4"/>
  <c r="AA189" i="4" s="1"/>
  <c r="DE188" i="4"/>
  <c r="EC188" i="4"/>
  <c r="ED189" i="4"/>
  <c r="BP191" i="4" l="1"/>
  <c r="BO190" i="4"/>
  <c r="BC190" i="4" s="1"/>
  <c r="DQ187" i="4"/>
  <c r="DR188" i="4"/>
  <c r="DW187" i="4"/>
  <c r="DX188" i="4"/>
  <c r="DF188" i="4"/>
  <c r="AA188" i="4" s="1"/>
  <c r="DE187" i="4"/>
  <c r="BV188" i="4"/>
  <c r="BU187" i="4"/>
  <c r="CN188" i="4"/>
  <c r="CM187" i="4"/>
  <c r="CS187" i="4"/>
  <c r="CT188" i="4"/>
  <c r="CA187" i="4"/>
  <c r="CB188" i="4"/>
  <c r="EC187" i="4"/>
  <c r="ED188" i="4"/>
  <c r="CG187" i="4"/>
  <c r="CH188" i="4"/>
  <c r="DK187" i="4"/>
  <c r="DL188" i="4"/>
  <c r="CZ188" i="4"/>
  <c r="CY187" i="4"/>
  <c r="BO189" i="4" l="1"/>
  <c r="BC189" i="4" s="1"/>
  <c r="BP190" i="4"/>
  <c r="CZ187" i="4"/>
  <c r="CY186" i="4"/>
  <c r="CN187" i="4"/>
  <c r="CM186" i="4"/>
  <c r="BV187" i="4"/>
  <c r="BU186" i="4"/>
  <c r="CA186" i="4"/>
  <c r="CB187" i="4"/>
  <c r="DX187" i="4"/>
  <c r="DW186" i="4"/>
  <c r="CH187" i="4"/>
  <c r="CG186" i="4"/>
  <c r="DF187" i="4"/>
  <c r="AA187" i="4" s="1"/>
  <c r="DE186" i="4"/>
  <c r="DK186" i="4"/>
  <c r="DL187" i="4"/>
  <c r="ED187" i="4"/>
  <c r="EC186" i="4"/>
  <c r="CT187" i="4"/>
  <c r="CS186" i="4"/>
  <c r="DR187" i="4"/>
  <c r="DQ186" i="4"/>
  <c r="BP189" i="4" l="1"/>
  <c r="BO188" i="4"/>
  <c r="BC188" i="4" s="1"/>
  <c r="DW185" i="4"/>
  <c r="DX186" i="4"/>
  <c r="BU185" i="4"/>
  <c r="BV186" i="4"/>
  <c r="ED186" i="4"/>
  <c r="EC185" i="4"/>
  <c r="CA185" i="4"/>
  <c r="CB186" i="4"/>
  <c r="CM185" i="4"/>
  <c r="CN186" i="4"/>
  <c r="DL186" i="4"/>
  <c r="DK185" i="4"/>
  <c r="CH186" i="4"/>
  <c r="CG185" i="4"/>
  <c r="CZ186" i="4"/>
  <c r="CY185" i="4"/>
  <c r="DQ185" i="4"/>
  <c r="DR186" i="4"/>
  <c r="CT186" i="4"/>
  <c r="CS185" i="4"/>
  <c r="DE185" i="4"/>
  <c r="DF186" i="4"/>
  <c r="AA186" i="4" s="1"/>
  <c r="BO187" i="4" l="1"/>
  <c r="BC187" i="4" s="1"/>
  <c r="BP188" i="4"/>
  <c r="CM184" i="4"/>
  <c r="CN185" i="4"/>
  <c r="BU184" i="4"/>
  <c r="BV185" i="4"/>
  <c r="DL185" i="4"/>
  <c r="DK184" i="4"/>
  <c r="DF185" i="4"/>
  <c r="AA185" i="4" s="1"/>
  <c r="DE184" i="4"/>
  <c r="CA184" i="4"/>
  <c r="CB185" i="4"/>
  <c r="CY184" i="4"/>
  <c r="CZ185" i="4"/>
  <c r="CT185" i="4"/>
  <c r="CS184" i="4"/>
  <c r="DR185" i="4"/>
  <c r="DQ184" i="4"/>
  <c r="EC184" i="4"/>
  <c r="ED185" i="4"/>
  <c r="CG184" i="4"/>
  <c r="CH185" i="4"/>
  <c r="DX185" i="4"/>
  <c r="DW184" i="4"/>
  <c r="BP187" i="4" l="1"/>
  <c r="BO186" i="4"/>
  <c r="BC186" i="4" s="1"/>
  <c r="CG183" i="4"/>
  <c r="CH184" i="4"/>
  <c r="DX184" i="4"/>
  <c r="DW183" i="4"/>
  <c r="DL184" i="4"/>
  <c r="DK183" i="4"/>
  <c r="CY183" i="4"/>
  <c r="CZ184" i="4"/>
  <c r="DE183" i="4"/>
  <c r="DF184" i="4"/>
  <c r="AA184" i="4" s="1"/>
  <c r="CA183" i="4"/>
  <c r="CB184" i="4"/>
  <c r="EC183" i="4"/>
  <c r="ED184" i="4"/>
  <c r="DR184" i="4"/>
  <c r="DQ183" i="4"/>
  <c r="CS183" i="4"/>
  <c r="CT184" i="4"/>
  <c r="BV184" i="4"/>
  <c r="BU183" i="4"/>
  <c r="CN184" i="4"/>
  <c r="CM183" i="4"/>
  <c r="BP186" i="4" l="1"/>
  <c r="BO185" i="4"/>
  <c r="BC185" i="4" s="1"/>
  <c r="CN183" i="4"/>
  <c r="CM182" i="4"/>
  <c r="CB183" i="4"/>
  <c r="CA182" i="4"/>
  <c r="DF183" i="4"/>
  <c r="AA183" i="4" s="1"/>
  <c r="DE182" i="4"/>
  <c r="BV183" i="4"/>
  <c r="BU182" i="4"/>
  <c r="CY182" i="4"/>
  <c r="CZ183" i="4"/>
  <c r="DW182" i="4"/>
  <c r="DX183" i="4"/>
  <c r="DK182" i="4"/>
  <c r="DL183" i="4"/>
  <c r="CT183" i="4"/>
  <c r="CS182" i="4"/>
  <c r="DR183" i="4"/>
  <c r="DQ182" i="4"/>
  <c r="EC182" i="4"/>
  <c r="ED183" i="4"/>
  <c r="CH183" i="4"/>
  <c r="CG182" i="4"/>
  <c r="BP185" i="4" l="1"/>
  <c r="BO184" i="4"/>
  <c r="BC184" i="4" s="1"/>
  <c r="DW181" i="4"/>
  <c r="DX182" i="4"/>
  <c r="EC181" i="4"/>
  <c r="ED182" i="4"/>
  <c r="DR182" i="4"/>
  <c r="DQ181" i="4"/>
  <c r="DF182" i="4"/>
  <c r="AA182" i="4" s="1"/>
  <c r="DE181" i="4"/>
  <c r="CY181" i="4"/>
  <c r="CZ182" i="4"/>
  <c r="BV182" i="4"/>
  <c r="BU181" i="4"/>
  <c r="CA181" i="4"/>
  <c r="CB182" i="4"/>
  <c r="CM181" i="4"/>
  <c r="CN182" i="4"/>
  <c r="CH182" i="4"/>
  <c r="CG181" i="4"/>
  <c r="CT182" i="4"/>
  <c r="CS181" i="4"/>
  <c r="DL182" i="4"/>
  <c r="DK181" i="4"/>
  <c r="BO183" i="4" l="1"/>
  <c r="BC183" i="4" s="1"/>
  <c r="BP184" i="4"/>
  <c r="BU180" i="4"/>
  <c r="BV181" i="4"/>
  <c r="DF181" i="4"/>
  <c r="AA181" i="4" s="1"/>
  <c r="DE180" i="4"/>
  <c r="DL181" i="4"/>
  <c r="DK180" i="4"/>
  <c r="CT181" i="4"/>
  <c r="CS180" i="4"/>
  <c r="CG180" i="4"/>
  <c r="CH181" i="4"/>
  <c r="CZ181" i="4"/>
  <c r="CY180" i="4"/>
  <c r="DR181" i="4"/>
  <c r="DQ180" i="4"/>
  <c r="CN181" i="4"/>
  <c r="CM180" i="4"/>
  <c r="ED181" i="4"/>
  <c r="EC180" i="4"/>
  <c r="CB181" i="4"/>
  <c r="CA180" i="4"/>
  <c r="DX181" i="4"/>
  <c r="DW180" i="4"/>
  <c r="BP183" i="4" l="1"/>
  <c r="BO182" i="4"/>
  <c r="BC182" i="4" s="1"/>
  <c r="CH180" i="4"/>
  <c r="CG179" i="4"/>
  <c r="DX180" i="4"/>
  <c r="DW179" i="4"/>
  <c r="EC179" i="4"/>
  <c r="ED180" i="4"/>
  <c r="DL180" i="4"/>
  <c r="DK179" i="4"/>
  <c r="CB180" i="4"/>
  <c r="CA179" i="4"/>
  <c r="DF180" i="4"/>
  <c r="AA180" i="4" s="1"/>
  <c r="DE179" i="4"/>
  <c r="CZ180" i="4"/>
  <c r="CY179" i="4"/>
  <c r="CS179" i="4"/>
  <c r="CT180" i="4"/>
  <c r="CM179" i="4"/>
  <c r="CN180" i="4"/>
  <c r="DR180" i="4"/>
  <c r="DQ179" i="4"/>
  <c r="BU179" i="4"/>
  <c r="BV180" i="4"/>
  <c r="BO181" i="4" l="1"/>
  <c r="BC181" i="4" s="1"/>
  <c r="BP182" i="4"/>
  <c r="CB179" i="4"/>
  <c r="CA178" i="4"/>
  <c r="ED179" i="4"/>
  <c r="EC178" i="4"/>
  <c r="DE178" i="4"/>
  <c r="DF179" i="4"/>
  <c r="AA179" i="4" s="1"/>
  <c r="BV179" i="4"/>
  <c r="BU178" i="4"/>
  <c r="DR179" i="4"/>
  <c r="DQ178" i="4"/>
  <c r="CN179" i="4"/>
  <c r="CM178" i="4"/>
  <c r="CT179" i="4"/>
  <c r="CS178" i="4"/>
  <c r="DW178" i="4"/>
  <c r="DX179" i="4"/>
  <c r="CY178" i="4"/>
  <c r="CZ179" i="4"/>
  <c r="CH179" i="4"/>
  <c r="CG178" i="4"/>
  <c r="DL179" i="4"/>
  <c r="DK178" i="4"/>
  <c r="BP181" i="4" l="1"/>
  <c r="BO180" i="4"/>
  <c r="BC180" i="4" s="1"/>
  <c r="BV178" i="4"/>
  <c r="BU177" i="4"/>
  <c r="EC177" i="4"/>
  <c r="ED178" i="4"/>
  <c r="DR178" i="4"/>
  <c r="DQ177" i="4"/>
  <c r="CY177" i="4"/>
  <c r="CZ178" i="4"/>
  <c r="CN178" i="4"/>
  <c r="CM177" i="4"/>
  <c r="CB178" i="4"/>
  <c r="CA177" i="4"/>
  <c r="DK177" i="4"/>
  <c r="DL178" i="4"/>
  <c r="CH178" i="4"/>
  <c r="CG177" i="4"/>
  <c r="DF178" i="4"/>
  <c r="AA178" i="4" s="1"/>
  <c r="DE177" i="4"/>
  <c r="DX178" i="4"/>
  <c r="DW177" i="4"/>
  <c r="CS177" i="4"/>
  <c r="CT178" i="4"/>
  <c r="BP180" i="4" l="1"/>
  <c r="BO179" i="4"/>
  <c r="BC179" i="4" s="1"/>
  <c r="CM176" i="4"/>
  <c r="CN177" i="4"/>
  <c r="CS176" i="4"/>
  <c r="CT177" i="4"/>
  <c r="DX177" i="4"/>
  <c r="DW176" i="4"/>
  <c r="DR177" i="4"/>
  <c r="DQ176" i="4"/>
  <c r="DL177" i="4"/>
  <c r="DK176" i="4"/>
  <c r="EC176" i="4"/>
  <c r="ED177" i="4"/>
  <c r="CZ177" i="4"/>
  <c r="CY176" i="4"/>
  <c r="CG176" i="4"/>
  <c r="CH177" i="4"/>
  <c r="CA176" i="4"/>
  <c r="CB177" i="4"/>
  <c r="BV177" i="4"/>
  <c r="BU176" i="4"/>
  <c r="DE176" i="4"/>
  <c r="DF177" i="4"/>
  <c r="AA177" i="4" s="1"/>
  <c r="BO178" i="4" l="1"/>
  <c r="BC178" i="4" s="1"/>
  <c r="BP179" i="4"/>
  <c r="DE175" i="4"/>
  <c r="DF176" i="4"/>
  <c r="AA176" i="4" s="1"/>
  <c r="DL176" i="4"/>
  <c r="DK175" i="4"/>
  <c r="BU175" i="4"/>
  <c r="BV176" i="4"/>
  <c r="DW175" i="4"/>
  <c r="DX176" i="4"/>
  <c r="CT176" i="4"/>
  <c r="CS175" i="4"/>
  <c r="CH176" i="4"/>
  <c r="CG175" i="4"/>
  <c r="CZ176" i="4"/>
  <c r="CY175" i="4"/>
  <c r="DQ175" i="4"/>
  <c r="DR176" i="4"/>
  <c r="CB176" i="4"/>
  <c r="CA175" i="4"/>
  <c r="ED176" i="4"/>
  <c r="EC175" i="4"/>
  <c r="CM175" i="4"/>
  <c r="CN176" i="4"/>
  <c r="BP178" i="4" l="1"/>
  <c r="BO177" i="4"/>
  <c r="BC177" i="4" s="1"/>
  <c r="CT175" i="4"/>
  <c r="CS174" i="4"/>
  <c r="DX175" i="4"/>
  <c r="DW174" i="4"/>
  <c r="CZ175" i="4"/>
  <c r="CY174" i="4"/>
  <c r="DL175" i="4"/>
  <c r="DK174" i="4"/>
  <c r="CM174" i="4"/>
  <c r="CN175" i="4"/>
  <c r="CA174" i="4"/>
  <c r="CB175" i="4"/>
  <c r="BV175" i="4"/>
  <c r="BU174" i="4"/>
  <c r="ED175" i="4"/>
  <c r="EC174" i="4"/>
  <c r="DR175" i="4"/>
  <c r="DQ174" i="4"/>
  <c r="CG174" i="4"/>
  <c r="CH175" i="4"/>
  <c r="DE174" i="4"/>
  <c r="DF175" i="4"/>
  <c r="AA175" i="4" s="1"/>
  <c r="BP177" i="4" l="1"/>
  <c r="BO176" i="4"/>
  <c r="BC176" i="4" s="1"/>
  <c r="DE173" i="4"/>
  <c r="DF174" i="4"/>
  <c r="AA174" i="4" s="1"/>
  <c r="DK173" i="4"/>
  <c r="DL174" i="4"/>
  <c r="CG173" i="4"/>
  <c r="CH174" i="4"/>
  <c r="DR174" i="4"/>
  <c r="DQ173" i="4"/>
  <c r="BU173" i="4"/>
  <c r="BV174" i="4"/>
  <c r="CT174" i="4"/>
  <c r="CS173" i="4"/>
  <c r="CN174" i="4"/>
  <c r="CM173" i="4"/>
  <c r="DX174" i="4"/>
  <c r="DW173" i="4"/>
  <c r="CY173" i="4"/>
  <c r="CZ174" i="4"/>
  <c r="ED174" i="4"/>
  <c r="EC173" i="4"/>
  <c r="CA173" i="4"/>
  <c r="CB174" i="4"/>
  <c r="BO175" i="4" l="1"/>
  <c r="BC175" i="4" s="1"/>
  <c r="BP176" i="4"/>
  <c r="DQ172" i="4"/>
  <c r="DR173" i="4"/>
  <c r="DL173" i="4"/>
  <c r="DK172" i="4"/>
  <c r="DW172" i="4"/>
  <c r="DX173" i="4"/>
  <c r="CS172" i="4"/>
  <c r="CT173" i="4"/>
  <c r="CA172" i="4"/>
  <c r="CB173" i="4"/>
  <c r="ED173" i="4"/>
  <c r="EC172" i="4"/>
  <c r="BU172" i="4"/>
  <c r="BV173" i="4"/>
  <c r="CZ173" i="4"/>
  <c r="CY172" i="4"/>
  <c r="CG172" i="4"/>
  <c r="CH173" i="4"/>
  <c r="CN173" i="4"/>
  <c r="CM172" i="4"/>
  <c r="DE172" i="4"/>
  <c r="DF173" i="4"/>
  <c r="AA173" i="4" s="1"/>
  <c r="BP175" i="4" l="1"/>
  <c r="BO174" i="4"/>
  <c r="BC174" i="4" s="1"/>
  <c r="DF172" i="4"/>
  <c r="AA172" i="4" s="1"/>
  <c r="DE171" i="4"/>
  <c r="CS171" i="4"/>
  <c r="CT172" i="4"/>
  <c r="DW171" i="4"/>
  <c r="DX172" i="4"/>
  <c r="CM171" i="4"/>
  <c r="CN172" i="4"/>
  <c r="CG171" i="4"/>
  <c r="CH172" i="4"/>
  <c r="CZ172" i="4"/>
  <c r="CY171" i="4"/>
  <c r="DQ171" i="4"/>
  <c r="DR172" i="4"/>
  <c r="CB172" i="4"/>
  <c r="CA171" i="4"/>
  <c r="ED172" i="4"/>
  <c r="EC171" i="4"/>
  <c r="DK171" i="4"/>
  <c r="DL172" i="4"/>
  <c r="BU171" i="4"/>
  <c r="BV172" i="4"/>
  <c r="BP174" i="4" l="1"/>
  <c r="BO173" i="4"/>
  <c r="BC173" i="4" s="1"/>
  <c r="CH171" i="4"/>
  <c r="CG170" i="4"/>
  <c r="DL171" i="4"/>
  <c r="DK170" i="4"/>
  <c r="CZ171" i="4"/>
  <c r="CY170" i="4"/>
  <c r="BU170" i="4"/>
  <c r="BV171" i="4"/>
  <c r="CM170" i="4"/>
  <c r="CN171" i="4"/>
  <c r="DE170" i="4"/>
  <c r="DF171" i="4"/>
  <c r="AA171" i="4" s="1"/>
  <c r="ED171" i="4"/>
  <c r="EC170" i="4"/>
  <c r="DW170" i="4"/>
  <c r="DX171" i="4"/>
  <c r="CA170" i="4"/>
  <c r="CB171" i="4"/>
  <c r="CS170" i="4"/>
  <c r="CT171" i="4"/>
  <c r="DQ170" i="4"/>
  <c r="DR171" i="4"/>
  <c r="BO172" i="4" l="1"/>
  <c r="BC172" i="4" s="1"/>
  <c r="BP173" i="4"/>
  <c r="DR170" i="4"/>
  <c r="DQ169" i="4"/>
  <c r="CS169" i="4"/>
  <c r="CT170" i="4"/>
  <c r="CN170" i="4"/>
  <c r="CM169" i="4"/>
  <c r="BU169" i="4"/>
  <c r="BV170" i="4"/>
  <c r="CH170" i="4"/>
  <c r="CG169" i="4"/>
  <c r="CB170" i="4"/>
  <c r="CA169" i="4"/>
  <c r="CZ170" i="4"/>
  <c r="CY169" i="4"/>
  <c r="DW169" i="4"/>
  <c r="DX170" i="4"/>
  <c r="EC169" i="4"/>
  <c r="ED170" i="4"/>
  <c r="DL170" i="4"/>
  <c r="DK169" i="4"/>
  <c r="DE169" i="4"/>
  <c r="DF170" i="4"/>
  <c r="AA170" i="4" s="1"/>
  <c r="BO171" i="4" l="1"/>
  <c r="BC171" i="4" s="1"/>
  <c r="BP172" i="4"/>
  <c r="CH169" i="4"/>
  <c r="CG168" i="4"/>
  <c r="CN169" i="4"/>
  <c r="CM168" i="4"/>
  <c r="BV169" i="4"/>
  <c r="BU168" i="4"/>
  <c r="EC168" i="4"/>
  <c r="ED169" i="4"/>
  <c r="DE168" i="4"/>
  <c r="DF169" i="4"/>
  <c r="AA169" i="4" s="1"/>
  <c r="DX169" i="4"/>
  <c r="DW168" i="4"/>
  <c r="CA168" i="4"/>
  <c r="CB169" i="4"/>
  <c r="DQ168" i="4"/>
  <c r="DR169" i="4"/>
  <c r="DL169" i="4"/>
  <c r="DK168" i="4"/>
  <c r="CZ169" i="4"/>
  <c r="CY168" i="4"/>
  <c r="CT169" i="4"/>
  <c r="CS168" i="4"/>
  <c r="BP171" i="4" l="1"/>
  <c r="BO170" i="4"/>
  <c r="BC170" i="4" s="1"/>
  <c r="DF168" i="4"/>
  <c r="AA168" i="4" s="1"/>
  <c r="DE167" i="4"/>
  <c r="DL168" i="4"/>
  <c r="DK167" i="4"/>
  <c r="CY167" i="4"/>
  <c r="CZ168" i="4"/>
  <c r="CN168" i="4"/>
  <c r="CM167" i="4"/>
  <c r="DW167" i="4"/>
  <c r="DX168" i="4"/>
  <c r="CG167" i="4"/>
  <c r="CH168" i="4"/>
  <c r="CT168" i="4"/>
  <c r="CS167" i="4"/>
  <c r="ED168" i="4"/>
  <c r="EC167" i="4"/>
  <c r="BU167" i="4"/>
  <c r="BV168" i="4"/>
  <c r="DR168" i="4"/>
  <c r="DQ167" i="4"/>
  <c r="CB168" i="4"/>
  <c r="CA167" i="4"/>
  <c r="BP170" i="4" l="1"/>
  <c r="BO169" i="4"/>
  <c r="BC169" i="4" s="1"/>
  <c r="CA166" i="4"/>
  <c r="CB167" i="4"/>
  <c r="CZ167" i="4"/>
  <c r="CY166" i="4"/>
  <c r="DL167" i="4"/>
  <c r="DK166" i="4"/>
  <c r="DX167" i="4"/>
  <c r="DW166" i="4"/>
  <c r="DR167" i="4"/>
  <c r="DQ166" i="4"/>
  <c r="BV167" i="4"/>
  <c r="BU166" i="4"/>
  <c r="ED167" i="4"/>
  <c r="EC166" i="4"/>
  <c r="CM166" i="4"/>
  <c r="CN167" i="4"/>
  <c r="DF167" i="4"/>
  <c r="AA167" i="4" s="1"/>
  <c r="DE166" i="4"/>
  <c r="CT167" i="4"/>
  <c r="CS166" i="4"/>
  <c r="CG166" i="4"/>
  <c r="CH167" i="4"/>
  <c r="BO168" i="4" l="1"/>
  <c r="BC168" i="4" s="1"/>
  <c r="BP169" i="4"/>
  <c r="CG165" i="4"/>
  <c r="CH166" i="4"/>
  <c r="DL166" i="4"/>
  <c r="DK165" i="4"/>
  <c r="CS165" i="4"/>
  <c r="CT166" i="4"/>
  <c r="CZ166" i="4"/>
  <c r="CY165" i="4"/>
  <c r="ED166" i="4"/>
  <c r="EC165" i="4"/>
  <c r="BV166" i="4"/>
  <c r="BU165" i="4"/>
  <c r="DR166" i="4"/>
  <c r="DQ165" i="4"/>
  <c r="DX166" i="4"/>
  <c r="DW165" i="4"/>
  <c r="DE165" i="4"/>
  <c r="DF166" i="4"/>
  <c r="AA166" i="4" s="1"/>
  <c r="CN166" i="4"/>
  <c r="CM165" i="4"/>
  <c r="CA165" i="4"/>
  <c r="CB166" i="4"/>
  <c r="BO167" i="4" l="1"/>
  <c r="BC167" i="4" s="1"/>
  <c r="BP168" i="4"/>
  <c r="ED165" i="4"/>
  <c r="EC164" i="4"/>
  <c r="BU164" i="4"/>
  <c r="BV165" i="4"/>
  <c r="CZ165" i="4"/>
  <c r="CY164" i="4"/>
  <c r="CA164" i="4"/>
  <c r="CB165" i="4"/>
  <c r="CN165" i="4"/>
  <c r="CM164" i="4"/>
  <c r="DR165" i="4"/>
  <c r="DQ164" i="4"/>
  <c r="DF165" i="4"/>
  <c r="AA165" i="4" s="1"/>
  <c r="DE164" i="4"/>
  <c r="CT165" i="4"/>
  <c r="CS164" i="4"/>
  <c r="DX165" i="4"/>
  <c r="DW164" i="4"/>
  <c r="DK164" i="4"/>
  <c r="DL165" i="4"/>
  <c r="CG164" i="4"/>
  <c r="CH165" i="4"/>
  <c r="BO166" i="4" l="1"/>
  <c r="BC166" i="4" s="1"/>
  <c r="BP167" i="4"/>
  <c r="CH164" i="4"/>
  <c r="CG163" i="4"/>
  <c r="CS163" i="4"/>
  <c r="CT164" i="4"/>
  <c r="CN164" i="4"/>
  <c r="CM163" i="4"/>
  <c r="CA163" i="4"/>
  <c r="CB164" i="4"/>
  <c r="BV164" i="4"/>
  <c r="BU163" i="4"/>
  <c r="DE163" i="4"/>
  <c r="DF164" i="4"/>
  <c r="AA164" i="4" s="1"/>
  <c r="ED164" i="4"/>
  <c r="EC163" i="4"/>
  <c r="DR164" i="4"/>
  <c r="DQ163" i="4"/>
  <c r="DK163" i="4"/>
  <c r="DL164" i="4"/>
  <c r="DX164" i="4"/>
  <c r="DW163" i="4"/>
  <c r="CZ164" i="4"/>
  <c r="CY163" i="4"/>
  <c r="BP166" i="4" l="1"/>
  <c r="BO165" i="4"/>
  <c r="BC165" i="4" s="1"/>
  <c r="CZ163" i="4"/>
  <c r="CY162" i="4"/>
  <c r="BV163" i="4"/>
  <c r="BU162" i="4"/>
  <c r="DL163" i="4"/>
  <c r="DK162" i="4"/>
  <c r="CB163" i="4"/>
  <c r="CA162" i="4"/>
  <c r="DR163" i="4"/>
  <c r="DQ162" i="4"/>
  <c r="DW162" i="4"/>
  <c r="DX163" i="4"/>
  <c r="CM162" i="4"/>
  <c r="CN163" i="4"/>
  <c r="ED163" i="4"/>
  <c r="EC162" i="4"/>
  <c r="CS162" i="4"/>
  <c r="CT163" i="4"/>
  <c r="CH163" i="4"/>
  <c r="CG162" i="4"/>
  <c r="DF163" i="4"/>
  <c r="AA163" i="4" s="1"/>
  <c r="DE162" i="4"/>
  <c r="BO164" i="4" l="1"/>
  <c r="BC164" i="4" s="1"/>
  <c r="BP165" i="4"/>
  <c r="DE161" i="4"/>
  <c r="DF162" i="4"/>
  <c r="AA162" i="4" s="1"/>
  <c r="CH162" i="4"/>
  <c r="CG161" i="4"/>
  <c r="CS161" i="4"/>
  <c r="CT162" i="4"/>
  <c r="DR162" i="4"/>
  <c r="DQ161" i="4"/>
  <c r="CB162" i="4"/>
  <c r="CA161" i="4"/>
  <c r="EC161" i="4"/>
  <c r="ED162" i="4"/>
  <c r="DL162" i="4"/>
  <c r="DK161" i="4"/>
  <c r="BU161" i="4"/>
  <c r="BV162" i="4"/>
  <c r="CZ162" i="4"/>
  <c r="CY161" i="4"/>
  <c r="CN162" i="4"/>
  <c r="CM161" i="4"/>
  <c r="DW161" i="4"/>
  <c r="DX162" i="4"/>
  <c r="BO163" i="4" l="1"/>
  <c r="BC163" i="4" s="1"/>
  <c r="BP164" i="4"/>
  <c r="CB161" i="4"/>
  <c r="CA160" i="4"/>
  <c r="CG160" i="4"/>
  <c r="CH161" i="4"/>
  <c r="DW160" i="4"/>
  <c r="DX161" i="4"/>
  <c r="DR161" i="4"/>
  <c r="DQ160" i="4"/>
  <c r="BU160" i="4"/>
  <c r="BV161" i="4"/>
  <c r="ED161" i="4"/>
  <c r="EC160" i="4"/>
  <c r="CN161" i="4"/>
  <c r="CM160" i="4"/>
  <c r="CY160" i="4"/>
  <c r="CZ161" i="4"/>
  <c r="CS160" i="4"/>
  <c r="CT161" i="4"/>
  <c r="DK160" i="4"/>
  <c r="DL161" i="4"/>
  <c r="DE160" i="4"/>
  <c r="DF161" i="4"/>
  <c r="AA161" i="4" s="1"/>
  <c r="BP163" i="4" l="1"/>
  <c r="BO162" i="4"/>
  <c r="BC162" i="4" s="1"/>
  <c r="ED160" i="4"/>
  <c r="EC159" i="4"/>
  <c r="DE159" i="4"/>
  <c r="DF160" i="4"/>
  <c r="AA160" i="4" s="1"/>
  <c r="BU159" i="4"/>
  <c r="BV160" i="4"/>
  <c r="CH160" i="4"/>
  <c r="CG159" i="4"/>
  <c r="DK159" i="4"/>
  <c r="DL160" i="4"/>
  <c r="DR160" i="4"/>
  <c r="DQ159" i="4"/>
  <c r="DW159" i="4"/>
  <c r="DX160" i="4"/>
  <c r="CN160" i="4"/>
  <c r="CM159" i="4"/>
  <c r="CA159" i="4"/>
  <c r="CB160" i="4"/>
  <c r="CS159" i="4"/>
  <c r="CT160" i="4"/>
  <c r="CZ160" i="4"/>
  <c r="CY159" i="4"/>
  <c r="BP162" i="4" l="1"/>
  <c r="BO161" i="4"/>
  <c r="BC161" i="4" s="1"/>
  <c r="CY158" i="4"/>
  <c r="CZ159" i="4"/>
  <c r="CT159" i="4"/>
  <c r="CS158" i="4"/>
  <c r="CN159" i="4"/>
  <c r="CM158" i="4"/>
  <c r="CB159" i="4"/>
  <c r="CA158" i="4"/>
  <c r="DF159" i="4"/>
  <c r="AA159" i="4" s="1"/>
  <c r="DE158" i="4"/>
  <c r="DL159" i="4"/>
  <c r="DK158" i="4"/>
  <c r="BV159" i="4"/>
  <c r="BU158" i="4"/>
  <c r="ED159" i="4"/>
  <c r="EC158" i="4"/>
  <c r="DQ158" i="4"/>
  <c r="DR159" i="4"/>
  <c r="CH159" i="4"/>
  <c r="CG158" i="4"/>
  <c r="DX159" i="4"/>
  <c r="DW158" i="4"/>
  <c r="BP161" i="4" l="1"/>
  <c r="BO160" i="4"/>
  <c r="BC160" i="4" s="1"/>
  <c r="CG157" i="4"/>
  <c r="CH158" i="4"/>
  <c r="EC157" i="4"/>
  <c r="ED158" i="4"/>
  <c r="CT158" i="4"/>
  <c r="CS157" i="4"/>
  <c r="BU157" i="4"/>
  <c r="BV158" i="4"/>
  <c r="DX158" i="4"/>
  <c r="DW157" i="4"/>
  <c r="DF158" i="4"/>
  <c r="AA158" i="4" s="1"/>
  <c r="DE157" i="4"/>
  <c r="CB158" i="4"/>
  <c r="CA157" i="4"/>
  <c r="CN158" i="4"/>
  <c r="CM157" i="4"/>
  <c r="DQ157" i="4"/>
  <c r="DR158" i="4"/>
  <c r="DL158" i="4"/>
  <c r="DK157" i="4"/>
  <c r="CY157" i="4"/>
  <c r="CZ158" i="4"/>
  <c r="BP160" i="4" l="1"/>
  <c r="BO159" i="4"/>
  <c r="BC159" i="4" s="1"/>
  <c r="DK156" i="4"/>
  <c r="DL157" i="4"/>
  <c r="CS156" i="4"/>
  <c r="CT157" i="4"/>
  <c r="CZ157" i="4"/>
  <c r="CY156" i="4"/>
  <c r="DW156" i="4"/>
  <c r="DX157" i="4"/>
  <c r="BU156" i="4"/>
  <c r="BV157" i="4"/>
  <c r="DQ156" i="4"/>
  <c r="DR157" i="4"/>
  <c r="CB157" i="4"/>
  <c r="CA156" i="4"/>
  <c r="DE156" i="4"/>
  <c r="DF157" i="4"/>
  <c r="AA157" i="4" s="1"/>
  <c r="CN157" i="4"/>
  <c r="CM156" i="4"/>
  <c r="ED157" i="4"/>
  <c r="EC156" i="4"/>
  <c r="CH157" i="4"/>
  <c r="CG156" i="4"/>
  <c r="BO158" i="4" l="1"/>
  <c r="BC158" i="4" s="1"/>
  <c r="BP159" i="4"/>
  <c r="DQ155" i="4"/>
  <c r="DR156" i="4"/>
  <c r="CG155" i="4"/>
  <c r="CH156" i="4"/>
  <c r="BU155" i="4"/>
  <c r="BV156" i="4"/>
  <c r="DW155" i="4"/>
  <c r="DX156" i="4"/>
  <c r="DF156" i="4"/>
  <c r="AA156" i="4" s="1"/>
  <c r="DE155" i="4"/>
  <c r="CT156" i="4"/>
  <c r="CS155" i="4"/>
  <c r="ED156" i="4"/>
  <c r="EC155" i="4"/>
  <c r="CB156" i="4"/>
  <c r="CA155" i="4"/>
  <c r="CN156" i="4"/>
  <c r="CM155" i="4"/>
  <c r="CZ156" i="4"/>
  <c r="CY155" i="4"/>
  <c r="DL156" i="4"/>
  <c r="DK155" i="4"/>
  <c r="BO157" i="4" l="1"/>
  <c r="BC157" i="4" s="1"/>
  <c r="BP158" i="4"/>
  <c r="ED155" i="4"/>
  <c r="EC154" i="4"/>
  <c r="DE154" i="4"/>
  <c r="DF155" i="4"/>
  <c r="AA155" i="4" s="1"/>
  <c r="CH155" i="4"/>
  <c r="CG154" i="4"/>
  <c r="DW154" i="4"/>
  <c r="DX155" i="4"/>
  <c r="BU154" i="4"/>
  <c r="BV155" i="4"/>
  <c r="CS154" i="4"/>
  <c r="CT155" i="4"/>
  <c r="DK154" i="4"/>
  <c r="DL155" i="4"/>
  <c r="CZ155" i="4"/>
  <c r="CY154" i="4"/>
  <c r="CN155" i="4"/>
  <c r="CM154" i="4"/>
  <c r="CA154" i="4"/>
  <c r="CB155" i="4"/>
  <c r="DR155" i="4"/>
  <c r="DQ154" i="4"/>
  <c r="BP157" i="4" l="1"/>
  <c r="BO156" i="4"/>
  <c r="BC156" i="4" s="1"/>
  <c r="CB154" i="4"/>
  <c r="CA153" i="4"/>
  <c r="BU153" i="4"/>
  <c r="BV154" i="4"/>
  <c r="CH154" i="4"/>
  <c r="CG153" i="4"/>
  <c r="CY153" i="4"/>
  <c r="CZ154" i="4"/>
  <c r="CN154" i="4"/>
  <c r="CM153" i="4"/>
  <c r="DK153" i="4"/>
  <c r="DL154" i="4"/>
  <c r="EC153" i="4"/>
  <c r="ED154" i="4"/>
  <c r="DQ153" i="4"/>
  <c r="DR154" i="4"/>
  <c r="DX154" i="4"/>
  <c r="DW153" i="4"/>
  <c r="DF154" i="4"/>
  <c r="AA154" i="4" s="1"/>
  <c r="DE153" i="4"/>
  <c r="CT154" i="4"/>
  <c r="CS153" i="4"/>
  <c r="BP156" i="4" l="1"/>
  <c r="BO155" i="4"/>
  <c r="BC155" i="4" s="1"/>
  <c r="CS152" i="4"/>
  <c r="CT153" i="4"/>
  <c r="DE152" i="4"/>
  <c r="DF153" i="4"/>
  <c r="AA153" i="4" s="1"/>
  <c r="DX153" i="4"/>
  <c r="DW152" i="4"/>
  <c r="CY152" i="4"/>
  <c r="CZ153" i="4"/>
  <c r="CM152" i="4"/>
  <c r="CN153" i="4"/>
  <c r="BU152" i="4"/>
  <c r="BV153" i="4"/>
  <c r="CH153" i="4"/>
  <c r="CG152" i="4"/>
  <c r="DQ152" i="4"/>
  <c r="DR153" i="4"/>
  <c r="EC152" i="4"/>
  <c r="ED153" i="4"/>
  <c r="CB153" i="4"/>
  <c r="CA152" i="4"/>
  <c r="DK152" i="4"/>
  <c r="DL153" i="4"/>
  <c r="BP155" i="4" l="1"/>
  <c r="BO154" i="4"/>
  <c r="BC154" i="4" s="1"/>
  <c r="CM151" i="4"/>
  <c r="CN152" i="4"/>
  <c r="BV152" i="4"/>
  <c r="BU151" i="4"/>
  <c r="ED152" i="4"/>
  <c r="EC151" i="4"/>
  <c r="CA151" i="4"/>
  <c r="CB152" i="4"/>
  <c r="DL152" i="4"/>
  <c r="DK151" i="4"/>
  <c r="CZ152" i="4"/>
  <c r="CY151" i="4"/>
  <c r="DX152" i="4"/>
  <c r="DW151" i="4"/>
  <c r="DR152" i="4"/>
  <c r="DQ151" i="4"/>
  <c r="CG151" i="4"/>
  <c r="CH152" i="4"/>
  <c r="DE151" i="4"/>
  <c r="DF152" i="4"/>
  <c r="AA152" i="4" s="1"/>
  <c r="CT152" i="4"/>
  <c r="CS151" i="4"/>
  <c r="BP154" i="4" l="1"/>
  <c r="BO153" i="4"/>
  <c r="BC153" i="4" s="1"/>
  <c r="CT151" i="4"/>
  <c r="CS150" i="4"/>
  <c r="DL151" i="4"/>
  <c r="DK150" i="4"/>
  <c r="CA150" i="4"/>
  <c r="CB151" i="4"/>
  <c r="CG150" i="4"/>
  <c r="CH151" i="4"/>
  <c r="DR151" i="4"/>
  <c r="DQ150" i="4"/>
  <c r="BU150" i="4"/>
  <c r="BV151" i="4"/>
  <c r="CY150" i="4"/>
  <c r="CZ151" i="4"/>
  <c r="DF151" i="4"/>
  <c r="AA151" i="4" s="1"/>
  <c r="DE150" i="4"/>
  <c r="ED151" i="4"/>
  <c r="EC150" i="4"/>
  <c r="DW150" i="4"/>
  <c r="DX151" i="4"/>
  <c r="CM150" i="4"/>
  <c r="CN151" i="4"/>
  <c r="BO152" i="4" l="1"/>
  <c r="BC152" i="4" s="1"/>
  <c r="BP153" i="4"/>
  <c r="CG149" i="4"/>
  <c r="CH150" i="4"/>
  <c r="EC149" i="4"/>
  <c r="ED150" i="4"/>
  <c r="DK149" i="4"/>
  <c r="DL150" i="4"/>
  <c r="DR150" i="4"/>
  <c r="DQ149" i="4"/>
  <c r="CZ150" i="4"/>
  <c r="CY149" i="4"/>
  <c r="BU149" i="4"/>
  <c r="BV150" i="4"/>
  <c r="CN150" i="4"/>
  <c r="CM149" i="4"/>
  <c r="DW149" i="4"/>
  <c r="DX150" i="4"/>
  <c r="DF150" i="4"/>
  <c r="AA150" i="4" s="1"/>
  <c r="DE149" i="4"/>
  <c r="CB150" i="4"/>
  <c r="CA149" i="4"/>
  <c r="CS149" i="4"/>
  <c r="CT150" i="4"/>
  <c r="BP152" i="4" l="1"/>
  <c r="BO151" i="4"/>
  <c r="BC151" i="4" s="1"/>
  <c r="CH149" i="4"/>
  <c r="CG148" i="4"/>
  <c r="CS148" i="4"/>
  <c r="CT149" i="4"/>
  <c r="CA148" i="4"/>
  <c r="CB149" i="4"/>
  <c r="DQ148" i="4"/>
  <c r="DR149" i="4"/>
  <c r="BV149" i="4"/>
  <c r="BU148" i="4"/>
  <c r="CY148" i="4"/>
  <c r="CZ149" i="4"/>
  <c r="DK148" i="4"/>
  <c r="DL149" i="4"/>
  <c r="EC148" i="4"/>
  <c r="ED149" i="4"/>
  <c r="DF149" i="4"/>
  <c r="AA149" i="4" s="1"/>
  <c r="DE148" i="4"/>
  <c r="DX149" i="4"/>
  <c r="DW148" i="4"/>
  <c r="CM148" i="4"/>
  <c r="CN149" i="4"/>
  <c r="BO150" i="4" l="1"/>
  <c r="BC150" i="4" s="1"/>
  <c r="BP151" i="4"/>
  <c r="CZ148" i="4"/>
  <c r="CY147" i="4"/>
  <c r="BV148" i="4"/>
  <c r="BU147" i="4"/>
  <c r="CN148" i="4"/>
  <c r="CM147" i="4"/>
  <c r="CA147" i="4"/>
  <c r="CB148" i="4"/>
  <c r="ED148" i="4"/>
  <c r="EC147" i="4"/>
  <c r="CT148" i="4"/>
  <c r="CS147" i="4"/>
  <c r="DX148" i="4"/>
  <c r="DW147" i="4"/>
  <c r="DQ147" i="4"/>
  <c r="DR148" i="4"/>
  <c r="CG147" i="4"/>
  <c r="CH148" i="4"/>
  <c r="DF148" i="4"/>
  <c r="AA148" i="4" s="1"/>
  <c r="DE147" i="4"/>
  <c r="DL148" i="4"/>
  <c r="DK147" i="4"/>
  <c r="BP150" i="4" l="1"/>
  <c r="BO149" i="4"/>
  <c r="BC149" i="4" s="1"/>
  <c r="CG146" i="4"/>
  <c r="CH147" i="4"/>
  <c r="DK146" i="4"/>
  <c r="DL147" i="4"/>
  <c r="ED147" i="4"/>
  <c r="EC146" i="4"/>
  <c r="CN147" i="4"/>
  <c r="CM146" i="4"/>
  <c r="CS146" i="4"/>
  <c r="CT147" i="4"/>
  <c r="DF147" i="4"/>
  <c r="AA147" i="4" s="1"/>
  <c r="DE146" i="4"/>
  <c r="CB147" i="4"/>
  <c r="CA146" i="4"/>
  <c r="BV147" i="4"/>
  <c r="BU146" i="4"/>
  <c r="DR147" i="4"/>
  <c r="DQ146" i="4"/>
  <c r="DW146" i="4"/>
  <c r="DX147" i="4"/>
  <c r="CY146" i="4"/>
  <c r="CZ147" i="4"/>
  <c r="BO148" i="4" l="1"/>
  <c r="BC148" i="4" s="1"/>
  <c r="BP149" i="4"/>
  <c r="ED146" i="4"/>
  <c r="EC145" i="4"/>
  <c r="CN146" i="4"/>
  <c r="CM145" i="4"/>
  <c r="DR146" i="4"/>
  <c r="DQ145" i="4"/>
  <c r="CT146" i="4"/>
  <c r="CS145" i="4"/>
  <c r="CZ146" i="4"/>
  <c r="CY145" i="4"/>
  <c r="DK145" i="4"/>
  <c r="DL146" i="4"/>
  <c r="CB146" i="4"/>
  <c r="CA145" i="4"/>
  <c r="DF146" i="4"/>
  <c r="AA146" i="4" s="1"/>
  <c r="DE145" i="4"/>
  <c r="DX146" i="4"/>
  <c r="DW145" i="4"/>
  <c r="BU145" i="4"/>
  <c r="BV146" i="4"/>
  <c r="CH146" i="4"/>
  <c r="CG145" i="4"/>
  <c r="BO147" i="4" l="1"/>
  <c r="BC147" i="4" s="1"/>
  <c r="BP148" i="4"/>
  <c r="DL145" i="4"/>
  <c r="DK144" i="4"/>
  <c r="CH145" i="4"/>
  <c r="CG144" i="4"/>
  <c r="BV145" i="4"/>
  <c r="BU144" i="4"/>
  <c r="CZ145" i="4"/>
  <c r="CY144" i="4"/>
  <c r="CN145" i="4"/>
  <c r="CM144" i="4"/>
  <c r="CT145" i="4"/>
  <c r="CS144" i="4"/>
  <c r="DQ144" i="4"/>
  <c r="DR145" i="4"/>
  <c r="DW144" i="4"/>
  <c r="DX145" i="4"/>
  <c r="DF145" i="4"/>
  <c r="AA145" i="4" s="1"/>
  <c r="DE144" i="4"/>
  <c r="CB145" i="4"/>
  <c r="CA144" i="4"/>
  <c r="EC144" i="4"/>
  <c r="ED145" i="4"/>
  <c r="BO146" i="4" l="1"/>
  <c r="BC146" i="4" s="1"/>
  <c r="BP147" i="4"/>
  <c r="EC143" i="4"/>
  <c r="ED144" i="4"/>
  <c r="CB144" i="4"/>
  <c r="CA143" i="4"/>
  <c r="CM143" i="4"/>
  <c r="CN144" i="4"/>
  <c r="DF144" i="4"/>
  <c r="AA144" i="4" s="1"/>
  <c r="DE143" i="4"/>
  <c r="DR144" i="4"/>
  <c r="DQ143" i="4"/>
  <c r="BV144" i="4"/>
  <c r="BU143" i="4"/>
  <c r="CG143" i="4"/>
  <c r="CH144" i="4"/>
  <c r="CT144" i="4"/>
  <c r="CS143" i="4"/>
  <c r="DK143" i="4"/>
  <c r="DL144" i="4"/>
  <c r="CY143" i="4"/>
  <c r="CZ144" i="4"/>
  <c r="DX144" i="4"/>
  <c r="DW143" i="4"/>
  <c r="BP146" i="4" l="1"/>
  <c r="BO145" i="4"/>
  <c r="BC145" i="4" s="1"/>
  <c r="DR143" i="4"/>
  <c r="DQ142" i="4"/>
  <c r="DE142" i="4"/>
  <c r="DF143" i="4"/>
  <c r="AA143" i="4" s="1"/>
  <c r="CT143" i="4"/>
  <c r="CS142" i="4"/>
  <c r="CB143" i="4"/>
  <c r="CA142" i="4"/>
  <c r="CH143" i="4"/>
  <c r="CG142" i="4"/>
  <c r="BU142" i="4"/>
  <c r="BV143" i="4"/>
  <c r="DX143" i="4"/>
  <c r="DW142" i="4"/>
  <c r="CZ143" i="4"/>
  <c r="CY142" i="4"/>
  <c r="DL143" i="4"/>
  <c r="DK142" i="4"/>
  <c r="CN143" i="4"/>
  <c r="CM142" i="4"/>
  <c r="EC142" i="4"/>
  <c r="ED143" i="4"/>
  <c r="BP145" i="4" l="1"/>
  <c r="BO144" i="4"/>
  <c r="BC144" i="4" s="1"/>
  <c r="BU141" i="4"/>
  <c r="BV142" i="4"/>
  <c r="CB142" i="4"/>
  <c r="CA141" i="4"/>
  <c r="DK141" i="4"/>
  <c r="DL142" i="4"/>
  <c r="ED142" i="4"/>
  <c r="EC141" i="4"/>
  <c r="CH142" i="4"/>
  <c r="CG141" i="4"/>
  <c r="CM141" i="4"/>
  <c r="CN142" i="4"/>
  <c r="DE141" i="4"/>
  <c r="DF142" i="4"/>
  <c r="AA142" i="4" s="1"/>
  <c r="CZ142" i="4"/>
  <c r="CY141" i="4"/>
  <c r="DX142" i="4"/>
  <c r="DW141" i="4"/>
  <c r="DQ141" i="4"/>
  <c r="DR142" i="4"/>
  <c r="CT142" i="4"/>
  <c r="CS141" i="4"/>
  <c r="BO143" i="4" l="1"/>
  <c r="BC143" i="4" s="1"/>
  <c r="BP144" i="4"/>
  <c r="EC140" i="4"/>
  <c r="ED141" i="4"/>
  <c r="CY140" i="4"/>
  <c r="CZ141" i="4"/>
  <c r="CA140" i="4"/>
  <c r="CB141" i="4"/>
  <c r="CS140" i="4"/>
  <c r="CT141" i="4"/>
  <c r="CH141" i="4"/>
  <c r="CG140" i="4"/>
  <c r="DX141" i="4"/>
  <c r="DW140" i="4"/>
  <c r="CN141" i="4"/>
  <c r="CM140" i="4"/>
  <c r="DR141" i="4"/>
  <c r="DQ140" i="4"/>
  <c r="DK140" i="4"/>
  <c r="DL141" i="4"/>
  <c r="DE140" i="4"/>
  <c r="DF141" i="4"/>
  <c r="AA141" i="4" s="1"/>
  <c r="BV141" i="4"/>
  <c r="BU140" i="4"/>
  <c r="BP143" i="4" l="1"/>
  <c r="BO142" i="4"/>
  <c r="BC142" i="4" s="1"/>
  <c r="BV140" i="4"/>
  <c r="BU139" i="4"/>
  <c r="DL140" i="4"/>
  <c r="DK139" i="4"/>
  <c r="CN140" i="4"/>
  <c r="CM139" i="4"/>
  <c r="CZ140" i="4"/>
  <c r="CY139" i="4"/>
  <c r="DW139" i="4"/>
  <c r="DX140" i="4"/>
  <c r="CH140" i="4"/>
  <c r="CG139" i="4"/>
  <c r="DF140" i="4"/>
  <c r="AA140" i="4" s="1"/>
  <c r="DE139" i="4"/>
  <c r="CS139" i="4"/>
  <c r="CT140" i="4"/>
  <c r="DR140" i="4"/>
  <c r="DQ139" i="4"/>
  <c r="CA139" i="4"/>
  <c r="CB140" i="4"/>
  <c r="ED140" i="4"/>
  <c r="EC139" i="4"/>
  <c r="BO141" i="4" l="1"/>
  <c r="BC141" i="4" s="1"/>
  <c r="BP142" i="4"/>
  <c r="CH139" i="4"/>
  <c r="CG138" i="4"/>
  <c r="CB139" i="4"/>
  <c r="CA138" i="4"/>
  <c r="CY138" i="4"/>
  <c r="CZ139" i="4"/>
  <c r="CN139" i="4"/>
  <c r="CM138" i="4"/>
  <c r="CS138" i="4"/>
  <c r="CT139" i="4"/>
  <c r="DX139" i="4"/>
  <c r="DW138" i="4"/>
  <c r="EC138" i="4"/>
  <c r="ED139" i="4"/>
  <c r="DQ138" i="4"/>
  <c r="DR139" i="4"/>
  <c r="DL139" i="4"/>
  <c r="DK138" i="4"/>
  <c r="DF139" i="4"/>
  <c r="AA139" i="4" s="1"/>
  <c r="DE138" i="4"/>
  <c r="BU138" i="4"/>
  <c r="BV139" i="4"/>
  <c r="BP141" i="4" l="1"/>
  <c r="BO140" i="4"/>
  <c r="BC140" i="4" s="1"/>
  <c r="BU137" i="4"/>
  <c r="BV138" i="4"/>
  <c r="CT138" i="4"/>
  <c r="CS137" i="4"/>
  <c r="DF138" i="4"/>
  <c r="AA138" i="4" s="1"/>
  <c r="DE137" i="4"/>
  <c r="CB138" i="4"/>
  <c r="CA137" i="4"/>
  <c r="DL138" i="4"/>
  <c r="DK137" i="4"/>
  <c r="DQ137" i="4"/>
  <c r="DR138" i="4"/>
  <c r="ED138" i="4"/>
  <c r="EC137" i="4"/>
  <c r="DW137" i="4"/>
  <c r="DX138" i="4"/>
  <c r="CG137" i="4"/>
  <c r="CH138" i="4"/>
  <c r="CM137" i="4"/>
  <c r="CN138" i="4"/>
  <c r="CZ138" i="4"/>
  <c r="CY137" i="4"/>
  <c r="BO139" i="4" l="1"/>
  <c r="BC139" i="4" s="1"/>
  <c r="BP140" i="4"/>
  <c r="DQ136" i="4"/>
  <c r="DR137" i="4"/>
  <c r="DX137" i="4"/>
  <c r="DW136" i="4"/>
  <c r="CM136" i="4"/>
  <c r="CN137" i="4"/>
  <c r="CH137" i="4"/>
  <c r="CG136" i="4"/>
  <c r="CS136" i="4"/>
  <c r="CT137" i="4"/>
  <c r="CZ137" i="4"/>
  <c r="CY136" i="4"/>
  <c r="CB137" i="4"/>
  <c r="CA136" i="4"/>
  <c r="DE136" i="4"/>
  <c r="DF137" i="4"/>
  <c r="AA137" i="4" s="1"/>
  <c r="ED137" i="4"/>
  <c r="EC136" i="4"/>
  <c r="DK136" i="4"/>
  <c r="DL137" i="4"/>
  <c r="BV137" i="4"/>
  <c r="BU136" i="4"/>
  <c r="BO138" i="4" l="1"/>
  <c r="BC138" i="4" s="1"/>
  <c r="BP139" i="4"/>
  <c r="BV136" i="4"/>
  <c r="BU135" i="4"/>
  <c r="CG135" i="4"/>
  <c r="CH136" i="4"/>
  <c r="CZ136" i="4"/>
  <c r="CY135" i="4"/>
  <c r="DF136" i="4"/>
  <c r="AA136" i="4" s="1"/>
  <c r="DE135" i="4"/>
  <c r="DL136" i="4"/>
  <c r="DK135" i="4"/>
  <c r="ED136" i="4"/>
  <c r="EC135" i="4"/>
  <c r="CM135" i="4"/>
  <c r="CN136" i="4"/>
  <c r="DW135" i="4"/>
  <c r="DX136" i="4"/>
  <c r="CA135" i="4"/>
  <c r="CB136" i="4"/>
  <c r="CT136" i="4"/>
  <c r="CS135" i="4"/>
  <c r="DR136" i="4"/>
  <c r="DQ135" i="4"/>
  <c r="BP138" i="4" l="1"/>
  <c r="BO137" i="4"/>
  <c r="BC137" i="4" s="1"/>
  <c r="CT135" i="4"/>
  <c r="CS134" i="4"/>
  <c r="ED135" i="4"/>
  <c r="EC134" i="4"/>
  <c r="CA134" i="4"/>
  <c r="CB135" i="4"/>
  <c r="CN135" i="4"/>
  <c r="CM134" i="4"/>
  <c r="BU134" i="4"/>
  <c r="BV135" i="4"/>
  <c r="DR135" i="4"/>
  <c r="DQ134" i="4"/>
  <c r="DK134" i="4"/>
  <c r="DL135" i="4"/>
  <c r="DF135" i="4"/>
  <c r="AA135" i="4" s="1"/>
  <c r="DE134" i="4"/>
  <c r="CY134" i="4"/>
  <c r="CZ135" i="4"/>
  <c r="DX135" i="4"/>
  <c r="DW134" i="4"/>
  <c r="CH135" i="4"/>
  <c r="CG134" i="4"/>
  <c r="BP137" i="4" l="1"/>
  <c r="BO136" i="4"/>
  <c r="BC136" i="4" s="1"/>
  <c r="CM133" i="4"/>
  <c r="CN134" i="4"/>
  <c r="DR134" i="4"/>
  <c r="DQ133" i="4"/>
  <c r="BV134" i="4"/>
  <c r="BU133" i="4"/>
  <c r="CA133" i="4"/>
  <c r="CB134" i="4"/>
  <c r="EC133" i="4"/>
  <c r="ED134" i="4"/>
  <c r="CS133" i="4"/>
  <c r="CT134" i="4"/>
  <c r="CH134" i="4"/>
  <c r="CG133" i="4"/>
  <c r="DW133" i="4"/>
  <c r="DX134" i="4"/>
  <c r="CY133" i="4"/>
  <c r="CZ134" i="4"/>
  <c r="DF134" i="4"/>
  <c r="AA134" i="4" s="1"/>
  <c r="DE133" i="4"/>
  <c r="DL134" i="4"/>
  <c r="DK133" i="4"/>
  <c r="BO135" i="4" l="1"/>
  <c r="BC135" i="4" s="1"/>
  <c r="BP136" i="4"/>
  <c r="BU132" i="4"/>
  <c r="BV133" i="4"/>
  <c r="DK132" i="4"/>
  <c r="DL133" i="4"/>
  <c r="DF133" i="4"/>
  <c r="AA133" i="4" s="1"/>
  <c r="DE132" i="4"/>
  <c r="DR133" i="4"/>
  <c r="DQ132" i="4"/>
  <c r="DX133" i="4"/>
  <c r="DW132" i="4"/>
  <c r="CM132" i="4"/>
  <c r="CN133" i="4"/>
  <c r="CA132" i="4"/>
  <c r="CB133" i="4"/>
  <c r="ED133" i="4"/>
  <c r="EC132" i="4"/>
  <c r="CY132" i="4"/>
  <c r="CZ133" i="4"/>
  <c r="CH133" i="4"/>
  <c r="CG132" i="4"/>
  <c r="CT133" i="4"/>
  <c r="CS132" i="4"/>
  <c r="BO134" i="4" l="1"/>
  <c r="BC134" i="4" s="1"/>
  <c r="BP135" i="4"/>
  <c r="CM131" i="4"/>
  <c r="CN132" i="4"/>
  <c r="DW131" i="4"/>
  <c r="DX132" i="4"/>
  <c r="DR132" i="4"/>
  <c r="DQ131" i="4"/>
  <c r="DF132" i="4"/>
  <c r="AA132" i="4" s="1"/>
  <c r="DE131" i="4"/>
  <c r="EC131" i="4"/>
  <c r="ED132" i="4"/>
  <c r="CS131" i="4"/>
  <c r="CT132" i="4"/>
  <c r="CG131" i="4"/>
  <c r="CH132" i="4"/>
  <c r="CY131" i="4"/>
  <c r="CZ132" i="4"/>
  <c r="DL132" i="4"/>
  <c r="DK131" i="4"/>
  <c r="CB132" i="4"/>
  <c r="CA131" i="4"/>
  <c r="BV132" i="4"/>
  <c r="BU131" i="4"/>
  <c r="BO133" i="4" l="1"/>
  <c r="BC133" i="4" s="1"/>
  <c r="BP134" i="4"/>
  <c r="DE130" i="4"/>
  <c r="DF131" i="4"/>
  <c r="AA131" i="4" s="1"/>
  <c r="DQ130" i="4"/>
  <c r="DR131" i="4"/>
  <c r="CT131" i="4"/>
  <c r="CS130" i="4"/>
  <c r="EC130" i="4"/>
  <c r="ED131" i="4"/>
  <c r="CZ131" i="4"/>
  <c r="CY130" i="4"/>
  <c r="DW130" i="4"/>
  <c r="DX131" i="4"/>
  <c r="BU130" i="4"/>
  <c r="BV131" i="4"/>
  <c r="CB131" i="4"/>
  <c r="CA130" i="4"/>
  <c r="DL131" i="4"/>
  <c r="DK130" i="4"/>
  <c r="CH131" i="4"/>
  <c r="CG130" i="4"/>
  <c r="CN131" i="4"/>
  <c r="CM130" i="4"/>
  <c r="BO132" i="4" l="1"/>
  <c r="BC132" i="4" s="1"/>
  <c r="BP133" i="4"/>
  <c r="CN130" i="4"/>
  <c r="CM129" i="4"/>
  <c r="CH130" i="4"/>
  <c r="CG129" i="4"/>
  <c r="CS129" i="4"/>
  <c r="CT130" i="4"/>
  <c r="CZ130" i="4"/>
  <c r="CY129" i="4"/>
  <c r="DQ129" i="4"/>
  <c r="DR130" i="4"/>
  <c r="DW129" i="4"/>
  <c r="DX130" i="4"/>
  <c r="ED130" i="4"/>
  <c r="EC129" i="4"/>
  <c r="CA129" i="4"/>
  <c r="CB130" i="4"/>
  <c r="DL130" i="4"/>
  <c r="DK129" i="4"/>
  <c r="BV130" i="4"/>
  <c r="BU129" i="4"/>
  <c r="DE129" i="4"/>
  <c r="DF130" i="4"/>
  <c r="AA130" i="4" s="1"/>
  <c r="BO131" i="4" l="1"/>
  <c r="BC131" i="4" s="1"/>
  <c r="BP132" i="4"/>
  <c r="BU128" i="4"/>
  <c r="BV129" i="4"/>
  <c r="DL129" i="4"/>
  <c r="DK128" i="4"/>
  <c r="CA128" i="4"/>
  <c r="CB129" i="4"/>
  <c r="DR129" i="4"/>
  <c r="DQ128" i="4"/>
  <c r="CY128" i="4"/>
  <c r="CZ129" i="4"/>
  <c r="CT129" i="4"/>
  <c r="CS128" i="4"/>
  <c r="CG128" i="4"/>
  <c r="CH129" i="4"/>
  <c r="CM128" i="4"/>
  <c r="CN129" i="4"/>
  <c r="DE128" i="4"/>
  <c r="DF129" i="4"/>
  <c r="AA129" i="4" s="1"/>
  <c r="ED129" i="4"/>
  <c r="EC128" i="4"/>
  <c r="DX129" i="4"/>
  <c r="DW128" i="4"/>
  <c r="BP131" i="4" l="1"/>
  <c r="BO130" i="4"/>
  <c r="BC130" i="4" s="1"/>
  <c r="CZ128" i="4"/>
  <c r="CY127" i="4"/>
  <c r="CN128" i="4"/>
  <c r="CM127" i="4"/>
  <c r="CA127" i="4"/>
  <c r="CB128" i="4"/>
  <c r="CG127" i="4"/>
  <c r="CH128" i="4"/>
  <c r="DR128" i="4"/>
  <c r="DQ127" i="4"/>
  <c r="DF128" i="4"/>
  <c r="AA128" i="4" s="1"/>
  <c r="DE127" i="4"/>
  <c r="DW127" i="4"/>
  <c r="DX128" i="4"/>
  <c r="ED128" i="4"/>
  <c r="EC127" i="4"/>
  <c r="DK127" i="4"/>
  <c r="DL128" i="4"/>
  <c r="CS127" i="4"/>
  <c r="CT128" i="4"/>
  <c r="BV128" i="4"/>
  <c r="BU127" i="4"/>
  <c r="BP130" i="4" l="1"/>
  <c r="BO129" i="4"/>
  <c r="BC129" i="4" s="1"/>
  <c r="BU126" i="4"/>
  <c r="BV127" i="4"/>
  <c r="CT127" i="4"/>
  <c r="CS126" i="4"/>
  <c r="CB127" i="4"/>
  <c r="CA126" i="4"/>
  <c r="DF127" i="4"/>
  <c r="AA127" i="4" s="1"/>
  <c r="DE126" i="4"/>
  <c r="DQ126" i="4"/>
  <c r="DR127" i="4"/>
  <c r="CH127" i="4"/>
  <c r="CG126" i="4"/>
  <c r="DL127" i="4"/>
  <c r="DK126" i="4"/>
  <c r="CN127" i="4"/>
  <c r="CM126" i="4"/>
  <c r="CZ127" i="4"/>
  <c r="CY126" i="4"/>
  <c r="EC126" i="4"/>
  <c r="ED127" i="4"/>
  <c r="DX127" i="4"/>
  <c r="DW126" i="4"/>
  <c r="BO128" i="4" l="1"/>
  <c r="BC128" i="4" s="1"/>
  <c r="BP129" i="4"/>
  <c r="CG125" i="4"/>
  <c r="CH126" i="4"/>
  <c r="DE125" i="4"/>
  <c r="DF126" i="4"/>
  <c r="AA126" i="4" s="1"/>
  <c r="DQ125" i="4"/>
  <c r="DR126" i="4"/>
  <c r="CY125" i="4"/>
  <c r="CZ126" i="4"/>
  <c r="CA125" i="4"/>
  <c r="CB126" i="4"/>
  <c r="CM125" i="4"/>
  <c r="CN126" i="4"/>
  <c r="DK125" i="4"/>
  <c r="DL126" i="4"/>
  <c r="DX126" i="4"/>
  <c r="DW125" i="4"/>
  <c r="EC125" i="4"/>
  <c r="ED126" i="4"/>
  <c r="CS125" i="4"/>
  <c r="CT126" i="4"/>
  <c r="BV126" i="4"/>
  <c r="BU125" i="4"/>
  <c r="BO127" i="4" l="1"/>
  <c r="BC127" i="4" s="1"/>
  <c r="BP128" i="4"/>
  <c r="CZ125" i="4"/>
  <c r="CY124" i="4"/>
  <c r="BV125" i="4"/>
  <c r="BU124" i="4"/>
  <c r="CS124" i="4"/>
  <c r="CT125" i="4"/>
  <c r="EC124" i="4"/>
  <c r="ED125" i="4"/>
  <c r="DK124" i="4"/>
  <c r="DL125" i="4"/>
  <c r="DF125" i="4"/>
  <c r="AA125" i="4" s="1"/>
  <c r="DE124" i="4"/>
  <c r="DW124" i="4"/>
  <c r="DX125" i="4"/>
  <c r="DR125" i="4"/>
  <c r="DQ124" i="4"/>
  <c r="CB125" i="4"/>
  <c r="CA124" i="4"/>
  <c r="CM124" i="4"/>
  <c r="CN125" i="4"/>
  <c r="CH125" i="4"/>
  <c r="CG124" i="4"/>
  <c r="BO126" i="4" l="1"/>
  <c r="BC126" i="4" s="1"/>
  <c r="BP127" i="4"/>
  <c r="CG123" i="4"/>
  <c r="CH124" i="4"/>
  <c r="DL124" i="4"/>
  <c r="DK123" i="4"/>
  <c r="ED124" i="4"/>
  <c r="EC123" i="4"/>
  <c r="CA123" i="4"/>
  <c r="CB124" i="4"/>
  <c r="DR124" i="4"/>
  <c r="DQ123" i="4"/>
  <c r="CM123" i="4"/>
  <c r="CN124" i="4"/>
  <c r="CY123" i="4"/>
  <c r="CZ124" i="4"/>
  <c r="CT124" i="4"/>
  <c r="CS123" i="4"/>
  <c r="BV124" i="4"/>
  <c r="BU123" i="4"/>
  <c r="DX124" i="4"/>
  <c r="DW123" i="4"/>
  <c r="DE123" i="4"/>
  <c r="DF124" i="4"/>
  <c r="AA124" i="4" s="1"/>
  <c r="BP126" i="4" l="1"/>
  <c r="BO125" i="4"/>
  <c r="BC125" i="4" s="1"/>
  <c r="CM122" i="4"/>
  <c r="CN123" i="4"/>
  <c r="DR123" i="4"/>
  <c r="DQ122" i="4"/>
  <c r="BV123" i="4"/>
  <c r="BU122" i="4"/>
  <c r="CB123" i="4"/>
  <c r="CA122" i="4"/>
  <c r="CS122" i="4"/>
  <c r="CT123" i="4"/>
  <c r="DK122" i="4"/>
  <c r="DL123" i="4"/>
  <c r="ED123" i="4"/>
  <c r="EC122" i="4"/>
  <c r="DE122" i="4"/>
  <c r="DF123" i="4"/>
  <c r="AA123" i="4" s="1"/>
  <c r="DW122" i="4"/>
  <c r="DX123" i="4"/>
  <c r="CZ123" i="4"/>
  <c r="CY122" i="4"/>
  <c r="CG122" i="4"/>
  <c r="CH123" i="4"/>
  <c r="BP125" i="4" l="1"/>
  <c r="BO124" i="4"/>
  <c r="BC124" i="4" s="1"/>
  <c r="CG121" i="4"/>
  <c r="CH122" i="4"/>
  <c r="CZ122" i="4"/>
  <c r="CY121" i="4"/>
  <c r="EC121" i="4"/>
  <c r="ED122" i="4"/>
  <c r="DQ121" i="4"/>
  <c r="DR122" i="4"/>
  <c r="CT122" i="4"/>
  <c r="CS121" i="4"/>
  <c r="CA121" i="4"/>
  <c r="CB122" i="4"/>
  <c r="DW121" i="4"/>
  <c r="DX122" i="4"/>
  <c r="BV122" i="4"/>
  <c r="BU121" i="4"/>
  <c r="DF122" i="4"/>
  <c r="AA122" i="4" s="1"/>
  <c r="DE121" i="4"/>
  <c r="DK121" i="4"/>
  <c r="DL122" i="4"/>
  <c r="CN122" i="4"/>
  <c r="CM121" i="4"/>
  <c r="BO123" i="4" l="1"/>
  <c r="BC123" i="4" s="1"/>
  <c r="BP124" i="4"/>
  <c r="CM120" i="4"/>
  <c r="CN121" i="4"/>
  <c r="DF121" i="4"/>
  <c r="AA121" i="4" s="1"/>
  <c r="DE120" i="4"/>
  <c r="DR121" i="4"/>
  <c r="DQ120" i="4"/>
  <c r="BV121" i="4"/>
  <c r="BU120" i="4"/>
  <c r="DK120" i="4"/>
  <c r="DL121" i="4"/>
  <c r="ED121" i="4"/>
  <c r="EC120" i="4"/>
  <c r="CS120" i="4"/>
  <c r="CT121" i="4"/>
  <c r="CY120" i="4"/>
  <c r="CZ121" i="4"/>
  <c r="DW120" i="4"/>
  <c r="DX121" i="4"/>
  <c r="CB121" i="4"/>
  <c r="CA120" i="4"/>
  <c r="CG120" i="4"/>
  <c r="CH121" i="4"/>
  <c r="BP123" i="4" l="1"/>
  <c r="BO122" i="4"/>
  <c r="BC122" i="4" s="1"/>
  <c r="ED120" i="4"/>
  <c r="EC119" i="4"/>
  <c r="DK119" i="4"/>
  <c r="DL120" i="4"/>
  <c r="CA119" i="4"/>
  <c r="CB120" i="4"/>
  <c r="CG119" i="4"/>
  <c r="CH120" i="4"/>
  <c r="BU119" i="4"/>
  <c r="BV120" i="4"/>
  <c r="DW119" i="4"/>
  <c r="DX120" i="4"/>
  <c r="CY119" i="4"/>
  <c r="CZ120" i="4"/>
  <c r="DR120" i="4"/>
  <c r="DQ119" i="4"/>
  <c r="DF120" i="4"/>
  <c r="AA120" i="4" s="1"/>
  <c r="DE119" i="4"/>
  <c r="CT120" i="4"/>
  <c r="CS119" i="4"/>
  <c r="CN120" i="4"/>
  <c r="CM119" i="4"/>
  <c r="BO121" i="4" l="1"/>
  <c r="BC121" i="4" s="1"/>
  <c r="BP122" i="4"/>
  <c r="DX119" i="4"/>
  <c r="DW118" i="4"/>
  <c r="CA118" i="4"/>
  <c r="CB119" i="4"/>
  <c r="BU118" i="4"/>
  <c r="BV119" i="4"/>
  <c r="CG118" i="4"/>
  <c r="CH119" i="4"/>
  <c r="DK118" i="4"/>
  <c r="DL119" i="4"/>
  <c r="DQ118" i="4"/>
  <c r="DR119" i="4"/>
  <c r="EC118" i="4"/>
  <c r="ED119" i="4"/>
  <c r="CM118" i="4"/>
  <c r="CN119" i="4"/>
  <c r="CT119" i="4"/>
  <c r="CS118" i="4"/>
  <c r="DF119" i="4"/>
  <c r="AA119" i="4" s="1"/>
  <c r="DE118" i="4"/>
  <c r="CY118" i="4"/>
  <c r="CZ119" i="4"/>
  <c r="BP121" i="4" l="1"/>
  <c r="BO120" i="4"/>
  <c r="BC120" i="4" s="1"/>
  <c r="BV118" i="4"/>
  <c r="BU117" i="4"/>
  <c r="DK117" i="4"/>
  <c r="DL118" i="4"/>
  <c r="CZ118" i="4"/>
  <c r="CY117" i="4"/>
  <c r="CH118" i="4"/>
  <c r="CG117" i="4"/>
  <c r="CS117" i="4"/>
  <c r="CT118" i="4"/>
  <c r="DW117" i="4"/>
  <c r="DX118" i="4"/>
  <c r="DF118" i="4"/>
  <c r="AA118" i="4" s="1"/>
  <c r="DE117" i="4"/>
  <c r="CN118" i="4"/>
  <c r="CM117" i="4"/>
  <c r="EC117" i="4"/>
  <c r="ED118" i="4"/>
  <c r="CB118" i="4"/>
  <c r="CA117" i="4"/>
  <c r="DR118" i="4"/>
  <c r="DQ117" i="4"/>
  <c r="BP120" i="4" l="1"/>
  <c r="BO119" i="4"/>
  <c r="BC119" i="4" s="1"/>
  <c r="CA116" i="4"/>
  <c r="CB117" i="4"/>
  <c r="DW116" i="4"/>
  <c r="DX117" i="4"/>
  <c r="ED117" i="4"/>
  <c r="EC116" i="4"/>
  <c r="CH117" i="4"/>
  <c r="CG116" i="4"/>
  <c r="CZ117" i="4"/>
  <c r="CY116" i="4"/>
  <c r="CN117" i="4"/>
  <c r="CM116" i="4"/>
  <c r="DK116" i="4"/>
  <c r="DL117" i="4"/>
  <c r="DE116" i="4"/>
  <c r="DF117" i="4"/>
  <c r="AA117" i="4" s="1"/>
  <c r="BV117" i="4"/>
  <c r="BU116" i="4"/>
  <c r="DQ116" i="4"/>
  <c r="DR117" i="4"/>
  <c r="CT117" i="4"/>
  <c r="CS116" i="4"/>
  <c r="BP119" i="4" l="1"/>
  <c r="BO118" i="4"/>
  <c r="BC118" i="4" s="1"/>
  <c r="CY115" i="4"/>
  <c r="CZ116" i="4"/>
  <c r="CH116" i="4"/>
  <c r="CG115" i="4"/>
  <c r="CS115" i="4"/>
  <c r="CT116" i="4"/>
  <c r="EC115" i="4"/>
  <c r="ED116" i="4"/>
  <c r="DW115" i="4"/>
  <c r="DX116" i="4"/>
  <c r="BV116" i="4"/>
  <c r="BU115" i="4"/>
  <c r="DK115" i="4"/>
  <c r="DL116" i="4"/>
  <c r="CM115" i="4"/>
  <c r="CN116" i="4"/>
  <c r="DR116" i="4"/>
  <c r="DQ115" i="4"/>
  <c r="DE115" i="4"/>
  <c r="DF116" i="4"/>
  <c r="AA116" i="4" s="1"/>
  <c r="CB116" i="4"/>
  <c r="CA115" i="4"/>
  <c r="BP118" i="4" l="1"/>
  <c r="BO117" i="4"/>
  <c r="BC117" i="4" s="1"/>
  <c r="CA114" i="4"/>
  <c r="CB115" i="4"/>
  <c r="BU114" i="4"/>
  <c r="BV115" i="4"/>
  <c r="DF115" i="4"/>
  <c r="AA115" i="4" s="1"/>
  <c r="DE114" i="4"/>
  <c r="CG114" i="4"/>
  <c r="CH115" i="4"/>
  <c r="DQ114" i="4"/>
  <c r="DR115" i="4"/>
  <c r="CM114" i="4"/>
  <c r="CN115" i="4"/>
  <c r="DW114" i="4"/>
  <c r="DX115" i="4"/>
  <c r="EC114" i="4"/>
  <c r="ED115" i="4"/>
  <c r="CS114" i="4"/>
  <c r="CT115" i="4"/>
  <c r="DK114" i="4"/>
  <c r="DL115" i="4"/>
  <c r="CZ115" i="4"/>
  <c r="CY114" i="4"/>
  <c r="BO116" i="4" l="1"/>
  <c r="BC116" i="4" s="1"/>
  <c r="BP117" i="4"/>
  <c r="DK113" i="4"/>
  <c r="DL114" i="4"/>
  <c r="CZ114" i="4"/>
  <c r="CY113" i="4"/>
  <c r="DE113" i="4"/>
  <c r="DF114" i="4"/>
  <c r="AA114" i="4" s="1"/>
  <c r="DQ113" i="4"/>
  <c r="DR114" i="4"/>
  <c r="DW113" i="4"/>
  <c r="DX114" i="4"/>
  <c r="BV114" i="4"/>
  <c r="BU113" i="4"/>
  <c r="CH114" i="4"/>
  <c r="CG113" i="4"/>
  <c r="CT114" i="4"/>
  <c r="CS113" i="4"/>
  <c r="EC113" i="4"/>
  <c r="ED114" i="4"/>
  <c r="CN114" i="4"/>
  <c r="CM113" i="4"/>
  <c r="CA113" i="4"/>
  <c r="CB114" i="4"/>
  <c r="BO115" i="4" l="1"/>
  <c r="BC115" i="4" s="1"/>
  <c r="BP116" i="4"/>
  <c r="CB113" i="4"/>
  <c r="CA112" i="4"/>
  <c r="CT113" i="4"/>
  <c r="CS112" i="4"/>
  <c r="CY112" i="4"/>
  <c r="CZ113" i="4"/>
  <c r="EC112" i="4"/>
  <c r="ED113" i="4"/>
  <c r="DF113" i="4"/>
  <c r="AA113" i="4" s="1"/>
  <c r="DE112" i="4"/>
  <c r="DW112" i="4"/>
  <c r="DX113" i="4"/>
  <c r="DR113" i="4"/>
  <c r="DQ112" i="4"/>
  <c r="BU112" i="4"/>
  <c r="BV113" i="4"/>
  <c r="CM112" i="4"/>
  <c r="CN113" i="4"/>
  <c r="CG112" i="4"/>
  <c r="CH113" i="4"/>
  <c r="DL113" i="4"/>
  <c r="DK112" i="4"/>
  <c r="BO114" i="4" l="1"/>
  <c r="BC114" i="4" s="1"/>
  <c r="BP115" i="4"/>
  <c r="DF112" i="4"/>
  <c r="AA112" i="4" s="1"/>
  <c r="DE111" i="4"/>
  <c r="CG111" i="4"/>
  <c r="CH112" i="4"/>
  <c r="CY111" i="4"/>
  <c r="CZ112" i="4"/>
  <c r="CT112" i="4"/>
  <c r="CS111" i="4"/>
  <c r="BV112" i="4"/>
  <c r="BU111" i="4"/>
  <c r="DR112" i="4"/>
  <c r="DQ111" i="4"/>
  <c r="CA111" i="4"/>
  <c r="CB112" i="4"/>
  <c r="DK111" i="4"/>
  <c r="DL112" i="4"/>
  <c r="ED112" i="4"/>
  <c r="EC111" i="4"/>
  <c r="CN112" i="4"/>
  <c r="CM111" i="4"/>
  <c r="DX112" i="4"/>
  <c r="DW111" i="4"/>
  <c r="BP114" i="4" l="1"/>
  <c r="BO113" i="4"/>
  <c r="BC113" i="4" s="1"/>
  <c r="DQ110" i="4"/>
  <c r="DR111" i="4"/>
  <c r="DX111" i="4"/>
  <c r="DW110" i="4"/>
  <c r="BU110" i="4"/>
  <c r="BV111" i="4"/>
  <c r="CS110" i="4"/>
  <c r="CT111" i="4"/>
  <c r="EC110" i="4"/>
  <c r="ED111" i="4"/>
  <c r="CY110" i="4"/>
  <c r="CZ111" i="4"/>
  <c r="DL111" i="4"/>
  <c r="DK110" i="4"/>
  <c r="CH111" i="4"/>
  <c r="CG110" i="4"/>
  <c r="DE110" i="4"/>
  <c r="DF111" i="4"/>
  <c r="AA111" i="4" s="1"/>
  <c r="CN111" i="4"/>
  <c r="CM110" i="4"/>
  <c r="CA110" i="4"/>
  <c r="CB111" i="4"/>
  <c r="BP113" i="4" l="1"/>
  <c r="BO112" i="4"/>
  <c r="BC112" i="4" s="1"/>
  <c r="CS109" i="4"/>
  <c r="CT110" i="4"/>
  <c r="CB110" i="4"/>
  <c r="CA109" i="4"/>
  <c r="ED110" i="4"/>
  <c r="EC109" i="4"/>
  <c r="DE109" i="4"/>
  <c r="DF110" i="4"/>
  <c r="AA110" i="4" s="1"/>
  <c r="DX110" i="4"/>
  <c r="DW109" i="4"/>
  <c r="CM109" i="4"/>
  <c r="CN110" i="4"/>
  <c r="CH110" i="4"/>
  <c r="CG109" i="4"/>
  <c r="BU109" i="4"/>
  <c r="BV110" i="4"/>
  <c r="DL110" i="4"/>
  <c r="DK109" i="4"/>
  <c r="CZ110" i="4"/>
  <c r="CY109" i="4"/>
  <c r="DQ109" i="4"/>
  <c r="DR110" i="4"/>
  <c r="BO111" i="4" l="1"/>
  <c r="BC111" i="4" s="1"/>
  <c r="BP112" i="4"/>
  <c r="DQ108" i="4"/>
  <c r="DR109" i="4"/>
  <c r="DF109" i="4"/>
  <c r="AA109" i="4" s="1"/>
  <c r="DE108" i="4"/>
  <c r="CY108" i="4"/>
  <c r="CZ109" i="4"/>
  <c r="ED109" i="4"/>
  <c r="EC108" i="4"/>
  <c r="CB109" i="4"/>
  <c r="CA108" i="4"/>
  <c r="DW108" i="4"/>
  <c r="DX109" i="4"/>
  <c r="DL109" i="4"/>
  <c r="DK108" i="4"/>
  <c r="BU108" i="4"/>
  <c r="BV109" i="4"/>
  <c r="CG108" i="4"/>
  <c r="CH109" i="4"/>
  <c r="CM108" i="4"/>
  <c r="CN109" i="4"/>
  <c r="CS108" i="4"/>
  <c r="CT109" i="4"/>
  <c r="BO110" i="4" l="1"/>
  <c r="BC110" i="4" s="1"/>
  <c r="BP111" i="4"/>
  <c r="CM107" i="4"/>
  <c r="CN108" i="4"/>
  <c r="BU107" i="4"/>
  <c r="BV108" i="4"/>
  <c r="DE107" i="4"/>
  <c r="DF108" i="4"/>
  <c r="AA108" i="4" s="1"/>
  <c r="CA107" i="4"/>
  <c r="CB108" i="4"/>
  <c r="ED108" i="4"/>
  <c r="EC107" i="4"/>
  <c r="CT108" i="4"/>
  <c r="CS107" i="4"/>
  <c r="CG107" i="4"/>
  <c r="CH108" i="4"/>
  <c r="CY107" i="4"/>
  <c r="CZ108" i="4"/>
  <c r="DL108" i="4"/>
  <c r="DK107" i="4"/>
  <c r="DX108" i="4"/>
  <c r="DW107" i="4"/>
  <c r="DR108" i="4"/>
  <c r="DQ107" i="4"/>
  <c r="BO109" i="4" l="1"/>
  <c r="BC109" i="4" s="1"/>
  <c r="BP110" i="4"/>
  <c r="CB107" i="4"/>
  <c r="CA106" i="4"/>
  <c r="DE106" i="4"/>
  <c r="DF107" i="4"/>
  <c r="AA107" i="4" s="1"/>
  <c r="CZ107" i="4"/>
  <c r="CY106" i="4"/>
  <c r="CG106" i="4"/>
  <c r="CH107" i="4"/>
  <c r="EC106" i="4"/>
  <c r="ED107" i="4"/>
  <c r="CN107" i="4"/>
  <c r="CM106" i="4"/>
  <c r="CT107" i="4"/>
  <c r="CS106" i="4"/>
  <c r="DR107" i="4"/>
  <c r="DQ106" i="4"/>
  <c r="DX107" i="4"/>
  <c r="DW106" i="4"/>
  <c r="DL107" i="4"/>
  <c r="DK106" i="4"/>
  <c r="BV107" i="4"/>
  <c r="BU106" i="4"/>
  <c r="BP109" i="4" l="1"/>
  <c r="BO108" i="4"/>
  <c r="BC108" i="4" s="1"/>
  <c r="BV106" i="4"/>
  <c r="BU105" i="4"/>
  <c r="DL106" i="4"/>
  <c r="DK105" i="4"/>
  <c r="ED106" i="4"/>
  <c r="EC105" i="4"/>
  <c r="DQ105" i="4"/>
  <c r="DR106" i="4"/>
  <c r="DX106" i="4"/>
  <c r="DW105" i="4"/>
  <c r="CN106" i="4"/>
  <c r="CM105" i="4"/>
  <c r="CT106" i="4"/>
  <c r="CS105" i="4"/>
  <c r="CA105" i="4"/>
  <c r="CB106" i="4"/>
  <c r="CH106" i="4"/>
  <c r="CG105" i="4"/>
  <c r="CZ106" i="4"/>
  <c r="CY105" i="4"/>
  <c r="DF106" i="4"/>
  <c r="AA106" i="4" s="1"/>
  <c r="DE105" i="4"/>
  <c r="BP108" i="4" l="1"/>
  <c r="BO107" i="4"/>
  <c r="BC107" i="4" s="1"/>
  <c r="DW104" i="4"/>
  <c r="DX105" i="4"/>
  <c r="DR105" i="4"/>
  <c r="DQ104" i="4"/>
  <c r="CN105" i="4"/>
  <c r="CM104" i="4"/>
  <c r="ED105" i="4"/>
  <c r="EC104" i="4"/>
  <c r="DL105" i="4"/>
  <c r="DK104" i="4"/>
  <c r="CA104" i="4"/>
  <c r="CB105" i="4"/>
  <c r="CS104" i="4"/>
  <c r="CT105" i="4"/>
  <c r="BU104" i="4"/>
  <c r="BV105" i="4"/>
  <c r="DE104" i="4"/>
  <c r="DF105" i="4"/>
  <c r="AA105" i="4" s="1"/>
  <c r="CY104" i="4"/>
  <c r="CZ105" i="4"/>
  <c r="CG104" i="4"/>
  <c r="CH105" i="4"/>
  <c r="BP107" i="4" l="1"/>
  <c r="BO106" i="4"/>
  <c r="BC106" i="4" s="1"/>
  <c r="ED104" i="4"/>
  <c r="EC103" i="4"/>
  <c r="CY103" i="4"/>
  <c r="CZ104" i="4"/>
  <c r="BV104" i="4"/>
  <c r="BU103" i="4"/>
  <c r="DK103" i="4"/>
  <c r="DL104" i="4"/>
  <c r="DF104" i="4"/>
  <c r="AA104" i="4" s="1"/>
  <c r="DE103" i="4"/>
  <c r="CT104" i="4"/>
  <c r="CS103" i="4"/>
  <c r="CG103" i="4"/>
  <c r="CH104" i="4"/>
  <c r="CN104" i="4"/>
  <c r="CM103" i="4"/>
  <c r="DR104" i="4"/>
  <c r="DQ103" i="4"/>
  <c r="CB104" i="4"/>
  <c r="CA103" i="4"/>
  <c r="DW103" i="4"/>
  <c r="DX104" i="4"/>
  <c r="BP106" i="4" l="1"/>
  <c r="BO105" i="4"/>
  <c r="BC105" i="4" s="1"/>
  <c r="DX103" i="4"/>
  <c r="DW102" i="4"/>
  <c r="CS102" i="4"/>
  <c r="CT103" i="4"/>
  <c r="DE102" i="4"/>
  <c r="DF103" i="4"/>
  <c r="AA103" i="4" s="1"/>
  <c r="DK102" i="4"/>
  <c r="DL103" i="4"/>
  <c r="CM102" i="4"/>
  <c r="CN103" i="4"/>
  <c r="CH103" i="4"/>
  <c r="CG102" i="4"/>
  <c r="CY102" i="4"/>
  <c r="CZ103" i="4"/>
  <c r="ED103" i="4"/>
  <c r="EC102" i="4"/>
  <c r="CA102" i="4"/>
  <c r="CB103" i="4"/>
  <c r="DQ102" i="4"/>
  <c r="DR103" i="4"/>
  <c r="BV103" i="4"/>
  <c r="BU102" i="4"/>
  <c r="BO104" i="4" l="1"/>
  <c r="BC104" i="4" s="1"/>
  <c r="BP105" i="4"/>
  <c r="BU101" i="4"/>
  <c r="BV102" i="4"/>
  <c r="CM101" i="4"/>
  <c r="CN102" i="4"/>
  <c r="CG101" i="4"/>
  <c r="CH102" i="4"/>
  <c r="DR102" i="4"/>
  <c r="DQ101" i="4"/>
  <c r="CA101" i="4"/>
  <c r="CB102" i="4"/>
  <c r="DX102" i="4"/>
  <c r="DW101" i="4"/>
  <c r="DK101" i="4"/>
  <c r="DL102" i="4"/>
  <c r="DF102" i="4"/>
  <c r="AA102" i="4" s="1"/>
  <c r="DE101" i="4"/>
  <c r="EC101" i="4"/>
  <c r="ED102" i="4"/>
  <c r="CS101" i="4"/>
  <c r="CT102" i="4"/>
  <c r="CY101" i="4"/>
  <c r="CZ102" i="4"/>
  <c r="BP104" i="4" l="1"/>
  <c r="BO103" i="4"/>
  <c r="BC103" i="4" s="1"/>
  <c r="DQ100" i="4"/>
  <c r="DR101" i="4"/>
  <c r="CZ101" i="4"/>
  <c r="CY100" i="4"/>
  <c r="CT101" i="4"/>
  <c r="CS100" i="4"/>
  <c r="EC100" i="4"/>
  <c r="ED101" i="4"/>
  <c r="DF101" i="4"/>
  <c r="AA101" i="4" s="1"/>
  <c r="DE100" i="4"/>
  <c r="DW100" i="4"/>
  <c r="DX101" i="4"/>
  <c r="CA100" i="4"/>
  <c r="CB101" i="4"/>
  <c r="CH101" i="4"/>
  <c r="CG100" i="4"/>
  <c r="DL101" i="4"/>
  <c r="DK100" i="4"/>
  <c r="CM100" i="4"/>
  <c r="CN101" i="4"/>
  <c r="BV101" i="4"/>
  <c r="BU100" i="4"/>
  <c r="BO102" i="4" l="1"/>
  <c r="BC102" i="4" s="1"/>
  <c r="BP103" i="4"/>
  <c r="DF100" i="4"/>
  <c r="AA100" i="4" s="1"/>
  <c r="DE99" i="4"/>
  <c r="CS99" i="4"/>
  <c r="CT100" i="4"/>
  <c r="CM99" i="4"/>
  <c r="CN100" i="4"/>
  <c r="BU99" i="4"/>
  <c r="BV100" i="4"/>
  <c r="ED100" i="4"/>
  <c r="EC99" i="4"/>
  <c r="DL100" i="4"/>
  <c r="DK99" i="4"/>
  <c r="CH100" i="4"/>
  <c r="CG99" i="4"/>
  <c r="CZ100" i="4"/>
  <c r="CY99" i="4"/>
  <c r="CB100" i="4"/>
  <c r="CA99" i="4"/>
  <c r="DX100" i="4"/>
  <c r="DW99" i="4"/>
  <c r="DR100" i="4"/>
  <c r="DQ99" i="4"/>
  <c r="BP102" i="4" l="1"/>
  <c r="BO101" i="4"/>
  <c r="BC101" i="4" s="1"/>
  <c r="ED99" i="4"/>
  <c r="EC98" i="4"/>
  <c r="CB99" i="4"/>
  <c r="CA98" i="4"/>
  <c r="DQ98" i="4"/>
  <c r="DR99" i="4"/>
  <c r="CN99" i="4"/>
  <c r="CM98" i="4"/>
  <c r="CS98" i="4"/>
  <c r="CT99" i="4"/>
  <c r="CH99" i="4"/>
  <c r="CG98" i="4"/>
  <c r="DF99" i="4"/>
  <c r="AA99" i="4" s="1"/>
  <c r="DE98" i="4"/>
  <c r="DK98" i="4"/>
  <c r="DL99" i="4"/>
  <c r="DW98" i="4"/>
  <c r="DX99" i="4"/>
  <c r="BV99" i="4"/>
  <c r="BU98" i="4"/>
  <c r="CY98" i="4"/>
  <c r="CZ99" i="4"/>
  <c r="BO100" i="4" l="1"/>
  <c r="BC100" i="4" s="1"/>
  <c r="BP101" i="4"/>
  <c r="CZ98" i="4"/>
  <c r="CY97" i="4"/>
  <c r="CA97" i="4"/>
  <c r="CB98" i="4"/>
  <c r="CM97" i="4"/>
  <c r="CN98" i="4"/>
  <c r="DK97" i="4"/>
  <c r="DL98" i="4"/>
  <c r="CG97" i="4"/>
  <c r="CH98" i="4"/>
  <c r="DQ97" i="4"/>
  <c r="DR98" i="4"/>
  <c r="DF98" i="4"/>
  <c r="AA98" i="4" s="1"/>
  <c r="DE97" i="4"/>
  <c r="EC97" i="4"/>
  <c r="ED98" i="4"/>
  <c r="CS97" i="4"/>
  <c r="CT98" i="4"/>
  <c r="BV98" i="4"/>
  <c r="BU97" i="4"/>
  <c r="DW97" i="4"/>
  <c r="DX98" i="4"/>
  <c r="BP100" i="4" l="1"/>
  <c r="BO99" i="4"/>
  <c r="BC99" i="4" s="1"/>
  <c r="DX97" i="4"/>
  <c r="DW96" i="4"/>
  <c r="DK96" i="4"/>
  <c r="DL97" i="4"/>
  <c r="CN97" i="4"/>
  <c r="CM96" i="4"/>
  <c r="CS96" i="4"/>
  <c r="CT97" i="4"/>
  <c r="DQ96" i="4"/>
  <c r="DR97" i="4"/>
  <c r="ED97" i="4"/>
  <c r="EC96" i="4"/>
  <c r="CB97" i="4"/>
  <c r="CA96" i="4"/>
  <c r="DE96" i="4"/>
  <c r="DF97" i="4"/>
  <c r="AA97" i="4" s="1"/>
  <c r="CZ97" i="4"/>
  <c r="CY96" i="4"/>
  <c r="BU96" i="4"/>
  <c r="BV97" i="4"/>
  <c r="CH97" i="4"/>
  <c r="CG96" i="4"/>
  <c r="BO98" i="4" l="1"/>
  <c r="BC98" i="4" s="1"/>
  <c r="BP99" i="4"/>
  <c r="CZ96" i="4"/>
  <c r="CY95" i="4"/>
  <c r="ED96" i="4"/>
  <c r="EC95" i="4"/>
  <c r="BV96" i="4"/>
  <c r="BU95" i="4"/>
  <c r="DF96" i="4"/>
  <c r="AA96" i="4" s="1"/>
  <c r="DE95" i="4"/>
  <c r="CH96" i="4"/>
  <c r="CG95" i="4"/>
  <c r="DL96" i="4"/>
  <c r="DK95" i="4"/>
  <c r="CA95" i="4"/>
  <c r="CB96" i="4"/>
  <c r="DW95" i="4"/>
  <c r="DX96" i="4"/>
  <c r="DQ95" i="4"/>
  <c r="DR96" i="4"/>
  <c r="CT96" i="4"/>
  <c r="CS95" i="4"/>
  <c r="CM95" i="4"/>
  <c r="CN96" i="4"/>
  <c r="BO97" i="4" l="1"/>
  <c r="BC97" i="4" s="1"/>
  <c r="BP98" i="4"/>
  <c r="CH95" i="4"/>
  <c r="CG94" i="4"/>
  <c r="DE94" i="4"/>
  <c r="DF95" i="4"/>
  <c r="AA95" i="4" s="1"/>
  <c r="CN95" i="4"/>
  <c r="CM94" i="4"/>
  <c r="CS94" i="4"/>
  <c r="CT95" i="4"/>
  <c r="BU94" i="4"/>
  <c r="BV95" i="4"/>
  <c r="ED95" i="4"/>
  <c r="EC94" i="4"/>
  <c r="CY94" i="4"/>
  <c r="CZ95" i="4"/>
  <c r="CB95" i="4"/>
  <c r="CA94" i="4"/>
  <c r="DQ94" i="4"/>
  <c r="DR95" i="4"/>
  <c r="DW94" i="4"/>
  <c r="DX95" i="4"/>
  <c r="DL95" i="4"/>
  <c r="DK94" i="4"/>
  <c r="BP97" i="4" l="1"/>
  <c r="BO96" i="4"/>
  <c r="BC96" i="4" s="1"/>
  <c r="EC93" i="4"/>
  <c r="ED94" i="4"/>
  <c r="DL94" i="4"/>
  <c r="DK93" i="4"/>
  <c r="DX94" i="4"/>
  <c r="DW93" i="4"/>
  <c r="CN94" i="4"/>
  <c r="CM93" i="4"/>
  <c r="DQ93" i="4"/>
  <c r="DR94" i="4"/>
  <c r="CB94" i="4"/>
  <c r="CA93" i="4"/>
  <c r="BV94" i="4"/>
  <c r="BU93" i="4"/>
  <c r="CT94" i="4"/>
  <c r="CS93" i="4"/>
  <c r="DE93" i="4"/>
  <c r="DF94" i="4"/>
  <c r="AA94" i="4" s="1"/>
  <c r="CG93" i="4"/>
  <c r="CH94" i="4"/>
  <c r="CZ94" i="4"/>
  <c r="CY93" i="4"/>
  <c r="BP96" i="4" l="1"/>
  <c r="BO95" i="4"/>
  <c r="BC95" i="4" s="1"/>
  <c r="DR93" i="4"/>
  <c r="DQ92" i="4"/>
  <c r="CZ93" i="4"/>
  <c r="CY92" i="4"/>
  <c r="DX93" i="4"/>
  <c r="DW92" i="4"/>
  <c r="CG92" i="4"/>
  <c r="CH93" i="4"/>
  <c r="BV93" i="4"/>
  <c r="BU92" i="4"/>
  <c r="DE92" i="4"/>
  <c r="DF93" i="4"/>
  <c r="AA93" i="4" s="1"/>
  <c r="CS92" i="4"/>
  <c r="CT93" i="4"/>
  <c r="DK92" i="4"/>
  <c r="DL93" i="4"/>
  <c r="CB93" i="4"/>
  <c r="CA92" i="4"/>
  <c r="CM92" i="4"/>
  <c r="CN93" i="4"/>
  <c r="ED93" i="4"/>
  <c r="EC92" i="4"/>
  <c r="BP95" i="4" l="1"/>
  <c r="BO94" i="4"/>
  <c r="BC94" i="4" s="1"/>
  <c r="ED92" i="4"/>
  <c r="EC91" i="4"/>
  <c r="BV92" i="4"/>
  <c r="BU91" i="4"/>
  <c r="CH92" i="4"/>
  <c r="CG91" i="4"/>
  <c r="DW91" i="4"/>
  <c r="DX92" i="4"/>
  <c r="DK91" i="4"/>
  <c r="DL92" i="4"/>
  <c r="DQ91" i="4"/>
  <c r="DR92" i="4"/>
  <c r="DE91" i="4"/>
  <c r="DF92" i="4"/>
  <c r="AA92" i="4" s="1"/>
  <c r="CN92" i="4"/>
  <c r="CM91" i="4"/>
  <c r="CB92" i="4"/>
  <c r="CA91" i="4"/>
  <c r="CY91" i="4"/>
  <c r="CZ92" i="4"/>
  <c r="CT92" i="4"/>
  <c r="CS91" i="4"/>
  <c r="BO93" i="4" l="1"/>
  <c r="BC93" i="4" s="1"/>
  <c r="BP94" i="4"/>
  <c r="DK90" i="4"/>
  <c r="DL91" i="4"/>
  <c r="CG90" i="4"/>
  <c r="CH91" i="4"/>
  <c r="CN91" i="4"/>
  <c r="CM90" i="4"/>
  <c r="ED91" i="4"/>
  <c r="EC90" i="4"/>
  <c r="CS90" i="4"/>
  <c r="CT91" i="4"/>
  <c r="DR91" i="4"/>
  <c r="DQ90" i="4"/>
  <c r="CZ91" i="4"/>
  <c r="CY90" i="4"/>
  <c r="DW90" i="4"/>
  <c r="DX91" i="4"/>
  <c r="CA90" i="4"/>
  <c r="CB91" i="4"/>
  <c r="BV91" i="4"/>
  <c r="BU90" i="4"/>
  <c r="DF91" i="4"/>
  <c r="AA91" i="4" s="1"/>
  <c r="DE90" i="4"/>
  <c r="BP93" i="4" l="1"/>
  <c r="BO92" i="4"/>
  <c r="BC92" i="4" s="1"/>
  <c r="DE89" i="4"/>
  <c r="DF90" i="4"/>
  <c r="AA90" i="4" s="1"/>
  <c r="BU89" i="4"/>
  <c r="BV90" i="4"/>
  <c r="DX90" i="4"/>
  <c r="DW89" i="4"/>
  <c r="DQ89" i="4"/>
  <c r="DR90" i="4"/>
  <c r="CT90" i="4"/>
  <c r="CS89" i="4"/>
  <c r="ED90" i="4"/>
  <c r="EC89" i="4"/>
  <c r="CN90" i="4"/>
  <c r="CM89" i="4"/>
  <c r="CB90" i="4"/>
  <c r="CA89" i="4"/>
  <c r="CH90" i="4"/>
  <c r="CG89" i="4"/>
  <c r="CY89" i="4"/>
  <c r="CZ90" i="4"/>
  <c r="DK89" i="4"/>
  <c r="DL90" i="4"/>
  <c r="BO91" i="4" l="1"/>
  <c r="BC91" i="4" s="1"/>
  <c r="BP92" i="4"/>
  <c r="DL89" i="4"/>
  <c r="DK88" i="4"/>
  <c r="CZ89" i="4"/>
  <c r="CY88" i="4"/>
  <c r="DX89" i="4"/>
  <c r="DW88" i="4"/>
  <c r="CM88" i="4"/>
  <c r="CN89" i="4"/>
  <c r="ED89" i="4"/>
  <c r="EC88" i="4"/>
  <c r="CS88" i="4"/>
  <c r="CT89" i="4"/>
  <c r="DR89" i="4"/>
  <c r="DQ88" i="4"/>
  <c r="CH89" i="4"/>
  <c r="CG88" i="4"/>
  <c r="CA88" i="4"/>
  <c r="CB89" i="4"/>
  <c r="BV89" i="4"/>
  <c r="BU88" i="4"/>
  <c r="DF89" i="4"/>
  <c r="AA89" i="4" s="1"/>
  <c r="DE88" i="4"/>
  <c r="BO90" i="4" l="1"/>
  <c r="BC90" i="4" s="1"/>
  <c r="BP91" i="4"/>
  <c r="ED88" i="4"/>
  <c r="EC87" i="4"/>
  <c r="DX88" i="4"/>
  <c r="DW87" i="4"/>
  <c r="CA87" i="4"/>
  <c r="CB88" i="4"/>
  <c r="CY87" i="4"/>
  <c r="CZ88" i="4"/>
  <c r="DL88" i="4"/>
  <c r="DK87" i="4"/>
  <c r="DF88" i="4"/>
  <c r="AA88" i="4" s="1"/>
  <c r="DE87" i="4"/>
  <c r="BV88" i="4"/>
  <c r="BU87" i="4"/>
  <c r="CN88" i="4"/>
  <c r="CM87" i="4"/>
  <c r="CH88" i="4"/>
  <c r="CG87" i="4"/>
  <c r="DR88" i="4"/>
  <c r="DQ87" i="4"/>
  <c r="CT88" i="4"/>
  <c r="CS87" i="4"/>
  <c r="BO89" i="4" l="1"/>
  <c r="BC89" i="4" s="1"/>
  <c r="BP90" i="4"/>
  <c r="CS86" i="4"/>
  <c r="CT87" i="4"/>
  <c r="DR87" i="4"/>
  <c r="DQ86" i="4"/>
  <c r="CZ87" i="4"/>
  <c r="CY86" i="4"/>
  <c r="CN87" i="4"/>
  <c r="CM86" i="4"/>
  <c r="BU86" i="4"/>
  <c r="BV87" i="4"/>
  <c r="DE86" i="4"/>
  <c r="DF87" i="4"/>
  <c r="AA87" i="4" s="1"/>
  <c r="EC86" i="4"/>
  <c r="ED87" i="4"/>
  <c r="DK86" i="4"/>
  <c r="DL87" i="4"/>
  <c r="CH87" i="4"/>
  <c r="CG86" i="4"/>
  <c r="CB87" i="4"/>
  <c r="CA86" i="4"/>
  <c r="DW86" i="4"/>
  <c r="DX87" i="4"/>
  <c r="BP89" i="4" l="1"/>
  <c r="BO88" i="4"/>
  <c r="BC88" i="4" s="1"/>
  <c r="CB86" i="4"/>
  <c r="CA85" i="4"/>
  <c r="BV86" i="4"/>
  <c r="BU85" i="4"/>
  <c r="DW85" i="4"/>
  <c r="DX86" i="4"/>
  <c r="CN86" i="4"/>
  <c r="CM85" i="4"/>
  <c r="CY85" i="4"/>
  <c r="CZ86" i="4"/>
  <c r="CG85" i="4"/>
  <c r="CH86" i="4"/>
  <c r="DR86" i="4"/>
  <c r="DQ85" i="4"/>
  <c r="DK85" i="4"/>
  <c r="DL86" i="4"/>
  <c r="ED86" i="4"/>
  <c r="EC85" i="4"/>
  <c r="DE85" i="4"/>
  <c r="DF86" i="4"/>
  <c r="AA86" i="4" s="1"/>
  <c r="CS85" i="4"/>
  <c r="CT86" i="4"/>
  <c r="BO87" i="4" l="1"/>
  <c r="BC87" i="4" s="1"/>
  <c r="BP88" i="4"/>
  <c r="CS84" i="4"/>
  <c r="CT85" i="4"/>
  <c r="CZ85" i="4"/>
  <c r="CY84" i="4"/>
  <c r="EC84" i="4"/>
  <c r="ED85" i="4"/>
  <c r="DK84" i="4"/>
  <c r="DL85" i="4"/>
  <c r="DR85" i="4"/>
  <c r="DQ84" i="4"/>
  <c r="CB85" i="4"/>
  <c r="CA84" i="4"/>
  <c r="CG84" i="4"/>
  <c r="CH85" i="4"/>
  <c r="DF85" i="4"/>
  <c r="AA85" i="4" s="1"/>
  <c r="DE84" i="4"/>
  <c r="CN85" i="4"/>
  <c r="CM84" i="4"/>
  <c r="DW84" i="4"/>
  <c r="DX85" i="4"/>
  <c r="BV85" i="4"/>
  <c r="BU84" i="4"/>
  <c r="BO86" i="4" l="1"/>
  <c r="BC86" i="4" s="1"/>
  <c r="BP87" i="4"/>
  <c r="DR84" i="4"/>
  <c r="DQ83" i="4"/>
  <c r="CM83" i="4"/>
  <c r="CN84" i="4"/>
  <c r="DK83" i="4"/>
  <c r="DL84" i="4"/>
  <c r="EC83" i="4"/>
  <c r="ED84" i="4"/>
  <c r="BU83" i="4"/>
  <c r="BV84" i="4"/>
  <c r="DW83" i="4"/>
  <c r="DX84" i="4"/>
  <c r="DF84" i="4"/>
  <c r="AA84" i="4" s="1"/>
  <c r="DE83" i="4"/>
  <c r="CY83" i="4"/>
  <c r="CZ84" i="4"/>
  <c r="CG83" i="4"/>
  <c r="CH84" i="4"/>
  <c r="CA83" i="4"/>
  <c r="CB84" i="4"/>
  <c r="CT84" i="4"/>
  <c r="CS83" i="4"/>
  <c r="BO85" i="4" l="1"/>
  <c r="BC85" i="4" s="1"/>
  <c r="BP86" i="4"/>
  <c r="CS82" i="4"/>
  <c r="CT83" i="4"/>
  <c r="CA82" i="4"/>
  <c r="CB83" i="4"/>
  <c r="CH83" i="4"/>
  <c r="CG82" i="4"/>
  <c r="DE82" i="4"/>
  <c r="DF83" i="4"/>
  <c r="AA83" i="4" s="1"/>
  <c r="CN83" i="4"/>
  <c r="CM82" i="4"/>
  <c r="BU82" i="4"/>
  <c r="BV83" i="4"/>
  <c r="EC82" i="4"/>
  <c r="ED83" i="4"/>
  <c r="CZ83" i="4"/>
  <c r="CY82" i="4"/>
  <c r="DL83" i="4"/>
  <c r="DK82" i="4"/>
  <c r="DQ82" i="4"/>
  <c r="DR83" i="4"/>
  <c r="DW82" i="4"/>
  <c r="DX83" i="4"/>
  <c r="BP85" i="4" l="1"/>
  <c r="BO84" i="4"/>
  <c r="BC84" i="4" s="1"/>
  <c r="DX82" i="4"/>
  <c r="DW81" i="4"/>
  <c r="DR82" i="4"/>
  <c r="DQ81" i="4"/>
  <c r="DL82" i="4"/>
  <c r="DK81" i="4"/>
  <c r="CN82" i="4"/>
  <c r="CM81" i="4"/>
  <c r="DE81" i="4"/>
  <c r="DF82" i="4"/>
  <c r="AA82" i="4" s="1"/>
  <c r="CH82" i="4"/>
  <c r="CG81" i="4"/>
  <c r="CZ82" i="4"/>
  <c r="CY81" i="4"/>
  <c r="CB82" i="4"/>
  <c r="CA81" i="4"/>
  <c r="ED82" i="4"/>
  <c r="EC81" i="4"/>
  <c r="BV82" i="4"/>
  <c r="BU81" i="4"/>
  <c r="CS81" i="4"/>
  <c r="CT82" i="4"/>
  <c r="BP84" i="4" l="1"/>
  <c r="BO83" i="4"/>
  <c r="BC83" i="4" s="1"/>
  <c r="CM80" i="4"/>
  <c r="CN81" i="4"/>
  <c r="BV81" i="4"/>
  <c r="BU80" i="4"/>
  <c r="CS80" i="4"/>
  <c r="CT81" i="4"/>
  <c r="ED81" i="4"/>
  <c r="EC80" i="4"/>
  <c r="DE80" i="4"/>
  <c r="DF81" i="4"/>
  <c r="AA81" i="4" s="1"/>
  <c r="CA80" i="4"/>
  <c r="CB81" i="4"/>
  <c r="DL81" i="4"/>
  <c r="DK80" i="4"/>
  <c r="CZ81" i="4"/>
  <c r="CY80" i="4"/>
  <c r="DR81" i="4"/>
  <c r="DQ80" i="4"/>
  <c r="CG80" i="4"/>
  <c r="CH81" i="4"/>
  <c r="DX81" i="4"/>
  <c r="DW80" i="4"/>
  <c r="BP83" i="4" l="1"/>
  <c r="BO82" i="4"/>
  <c r="BC82" i="4" s="1"/>
  <c r="DE79" i="4"/>
  <c r="DF80" i="4"/>
  <c r="AA80" i="4" s="1"/>
  <c r="CG79" i="4"/>
  <c r="CH80" i="4"/>
  <c r="EC79" i="4"/>
  <c r="ED80" i="4"/>
  <c r="CZ80" i="4"/>
  <c r="CY79" i="4"/>
  <c r="DW79" i="4"/>
  <c r="DX80" i="4"/>
  <c r="DR80" i="4"/>
  <c r="DQ79" i="4"/>
  <c r="CT80" i="4"/>
  <c r="CS79" i="4"/>
  <c r="DK79" i="4"/>
  <c r="DL80" i="4"/>
  <c r="BV80" i="4"/>
  <c r="BU79" i="4"/>
  <c r="CB80" i="4"/>
  <c r="CA79" i="4"/>
  <c r="CM79" i="4"/>
  <c r="CN80" i="4"/>
  <c r="BP82" i="4" l="1"/>
  <c r="BO81" i="4"/>
  <c r="BC81" i="4" s="1"/>
  <c r="CM78" i="4"/>
  <c r="CN79" i="4"/>
  <c r="CY78" i="4"/>
  <c r="CZ79" i="4"/>
  <c r="DX79" i="4"/>
  <c r="DW78" i="4"/>
  <c r="CG78" i="4"/>
  <c r="CH79" i="4"/>
  <c r="CB79" i="4"/>
  <c r="CA78" i="4"/>
  <c r="BU78" i="4"/>
  <c r="BV79" i="4"/>
  <c r="ED79" i="4"/>
  <c r="EC78" i="4"/>
  <c r="DL79" i="4"/>
  <c r="DK78" i="4"/>
  <c r="CT79" i="4"/>
  <c r="CS78" i="4"/>
  <c r="DQ78" i="4"/>
  <c r="DR79" i="4"/>
  <c r="DF79" i="4"/>
  <c r="AA79" i="4" s="1"/>
  <c r="DE78" i="4"/>
  <c r="BP81" i="4" l="1"/>
  <c r="BO80" i="4"/>
  <c r="BC80" i="4" s="1"/>
  <c r="CB78" i="4"/>
  <c r="CA77" i="4"/>
  <c r="CZ78" i="4"/>
  <c r="CY77" i="4"/>
  <c r="BV78" i="4"/>
  <c r="BU77" i="4"/>
  <c r="CH78" i="4"/>
  <c r="CG77" i="4"/>
  <c r="DX78" i="4"/>
  <c r="DW77" i="4"/>
  <c r="EC77" i="4"/>
  <c r="ED78" i="4"/>
  <c r="DE77" i="4"/>
  <c r="DF78" i="4"/>
  <c r="AA78" i="4" s="1"/>
  <c r="DQ77" i="4"/>
  <c r="DR78" i="4"/>
  <c r="CT78" i="4"/>
  <c r="CS77" i="4"/>
  <c r="DK77" i="4"/>
  <c r="DL78" i="4"/>
  <c r="CM77" i="4"/>
  <c r="CN78" i="4"/>
  <c r="BP80" i="4" l="1"/>
  <c r="BO79" i="4"/>
  <c r="BC79" i="4" s="1"/>
  <c r="CH77" i="4"/>
  <c r="CG76" i="4"/>
  <c r="EC76" i="4"/>
  <c r="ED77" i="4"/>
  <c r="DQ76" i="4"/>
  <c r="DR77" i="4"/>
  <c r="CM76" i="4"/>
  <c r="CN77" i="4"/>
  <c r="DX77" i="4"/>
  <c r="DW76" i="4"/>
  <c r="DL77" i="4"/>
  <c r="DK76" i="4"/>
  <c r="CT77" i="4"/>
  <c r="CS76" i="4"/>
  <c r="BV77" i="4"/>
  <c r="BU76" i="4"/>
  <c r="CY76" i="4"/>
  <c r="CZ77" i="4"/>
  <c r="CB77" i="4"/>
  <c r="CA76" i="4"/>
  <c r="DF77" i="4"/>
  <c r="AA77" i="4" s="1"/>
  <c r="DE76" i="4"/>
  <c r="BP79" i="4" l="1"/>
  <c r="BO78" i="4"/>
  <c r="BC78" i="4" s="1"/>
  <c r="CA75" i="4"/>
  <c r="CB76" i="4"/>
  <c r="CZ76" i="4"/>
  <c r="CY75" i="4"/>
  <c r="DX76" i="4"/>
  <c r="DW75" i="4"/>
  <c r="DF76" i="4"/>
  <c r="AA76" i="4" s="1"/>
  <c r="DE75" i="4"/>
  <c r="CN76" i="4"/>
  <c r="CM75" i="4"/>
  <c r="DQ75" i="4"/>
  <c r="DR76" i="4"/>
  <c r="BU75" i="4"/>
  <c r="BV76" i="4"/>
  <c r="EC75" i="4"/>
  <c r="ED76" i="4"/>
  <c r="CS75" i="4"/>
  <c r="CT76" i="4"/>
  <c r="CH76" i="4"/>
  <c r="CG75" i="4"/>
  <c r="DK75" i="4"/>
  <c r="DL76" i="4"/>
  <c r="BO77" i="4" l="1"/>
  <c r="BC77" i="4" s="1"/>
  <c r="BP78" i="4"/>
  <c r="CH75" i="4"/>
  <c r="CG74" i="4"/>
  <c r="DQ74" i="4"/>
  <c r="DR75" i="4"/>
  <c r="ED75" i="4"/>
  <c r="EC74" i="4"/>
  <c r="DF75" i="4"/>
  <c r="AA75" i="4" s="1"/>
  <c r="DE74" i="4"/>
  <c r="CN75" i="4"/>
  <c r="CM74" i="4"/>
  <c r="DL75" i="4"/>
  <c r="DK74" i="4"/>
  <c r="DX75" i="4"/>
  <c r="DW74" i="4"/>
  <c r="CS74" i="4"/>
  <c r="CT75" i="4"/>
  <c r="CY74" i="4"/>
  <c r="CZ75" i="4"/>
  <c r="BV75" i="4"/>
  <c r="BU74" i="4"/>
  <c r="CA74" i="4"/>
  <c r="CB75" i="4"/>
  <c r="BO76" i="4" l="1"/>
  <c r="BC76" i="4" s="1"/>
  <c r="BP77" i="4"/>
  <c r="DE73" i="4"/>
  <c r="DF74" i="4"/>
  <c r="AA74" i="4" s="1"/>
  <c r="CA73" i="4"/>
  <c r="CB74" i="4"/>
  <c r="DQ73" i="4"/>
  <c r="DR74" i="4"/>
  <c r="CN74" i="4"/>
  <c r="CM73" i="4"/>
  <c r="BV74" i="4"/>
  <c r="BU73" i="4"/>
  <c r="EC73" i="4"/>
  <c r="ED74" i="4"/>
  <c r="CY73" i="4"/>
  <c r="CZ74" i="4"/>
  <c r="CS73" i="4"/>
  <c r="CT74" i="4"/>
  <c r="DW73" i="4"/>
  <c r="DX74" i="4"/>
  <c r="DK73" i="4"/>
  <c r="DL74" i="4"/>
  <c r="CG73" i="4"/>
  <c r="CH74" i="4"/>
  <c r="BP76" i="4" l="1"/>
  <c r="BO75" i="4"/>
  <c r="BC75" i="4" s="1"/>
  <c r="BU72" i="4"/>
  <c r="BV73" i="4"/>
  <c r="ED73" i="4"/>
  <c r="EC72" i="4"/>
  <c r="DK72" i="4"/>
  <c r="DL73" i="4"/>
  <c r="DX73" i="4"/>
  <c r="DW72" i="4"/>
  <c r="DQ72" i="4"/>
  <c r="DR73" i="4"/>
  <c r="CS72" i="4"/>
  <c r="CT73" i="4"/>
  <c r="CB73" i="4"/>
  <c r="CA72" i="4"/>
  <c r="CG72" i="4"/>
  <c r="CH73" i="4"/>
  <c r="CM72" i="4"/>
  <c r="CN73" i="4"/>
  <c r="CZ73" i="4"/>
  <c r="CY72" i="4"/>
  <c r="DE72" i="4"/>
  <c r="DF73" i="4"/>
  <c r="AA73" i="4" s="1"/>
  <c r="BP75" i="4" l="1"/>
  <c r="BO74" i="4"/>
  <c r="BC74" i="4" s="1"/>
  <c r="DR72" i="4"/>
  <c r="DQ71" i="4"/>
  <c r="CH72" i="4"/>
  <c r="CG71" i="4"/>
  <c r="CZ72" i="4"/>
  <c r="CY71" i="4"/>
  <c r="CM71" i="4"/>
  <c r="CN72" i="4"/>
  <c r="DF72" i="4"/>
  <c r="AA72" i="4" s="1"/>
  <c r="DE71" i="4"/>
  <c r="DX72" i="4"/>
  <c r="DW71" i="4"/>
  <c r="DL72" i="4"/>
  <c r="DK71" i="4"/>
  <c r="CA71" i="4"/>
  <c r="CB72" i="4"/>
  <c r="EC71" i="4"/>
  <c r="ED72" i="4"/>
  <c r="CS71" i="4"/>
  <c r="CT72" i="4"/>
  <c r="BU71" i="4"/>
  <c r="BV72" i="4"/>
  <c r="BP74" i="4" l="1"/>
  <c r="BO73" i="4"/>
  <c r="BC73" i="4" s="1"/>
  <c r="DE70" i="4"/>
  <c r="DF71" i="4"/>
  <c r="AA71" i="4" s="1"/>
  <c r="EC70" i="4"/>
  <c r="ED71" i="4"/>
  <c r="CS70" i="4"/>
  <c r="CT71" i="4"/>
  <c r="DL71" i="4"/>
  <c r="DK70" i="4"/>
  <c r="DX71" i="4"/>
  <c r="DW70" i="4"/>
  <c r="DQ70" i="4"/>
  <c r="DR71" i="4"/>
  <c r="BU70" i="4"/>
  <c r="BV71" i="4"/>
  <c r="CM70" i="4"/>
  <c r="CN71" i="4"/>
  <c r="CY70" i="4"/>
  <c r="CZ71" i="4"/>
  <c r="CB71" i="4"/>
  <c r="CA70" i="4"/>
  <c r="CG70" i="4"/>
  <c r="CH71" i="4"/>
  <c r="BP73" i="4" l="1"/>
  <c r="BO72" i="4"/>
  <c r="BC72" i="4" s="1"/>
  <c r="CH70" i="4"/>
  <c r="CG69" i="4"/>
  <c r="DK69" i="4"/>
  <c r="DL70" i="4"/>
  <c r="CT70" i="4"/>
  <c r="CS69" i="4"/>
  <c r="BU69" i="4"/>
  <c r="BV70" i="4"/>
  <c r="DW69" i="4"/>
  <c r="DX70" i="4"/>
  <c r="CA69" i="4"/>
  <c r="CB70" i="4"/>
  <c r="CY69" i="4"/>
  <c r="CZ70" i="4"/>
  <c r="CN70" i="4"/>
  <c r="CM69" i="4"/>
  <c r="EC69" i="4"/>
  <c r="ED70" i="4"/>
  <c r="DQ69" i="4"/>
  <c r="DR70" i="4"/>
  <c r="DF70" i="4"/>
  <c r="AA70" i="4" s="1"/>
  <c r="DE69" i="4"/>
  <c r="BO71" i="4" l="1"/>
  <c r="BC71" i="4" s="1"/>
  <c r="BP72" i="4"/>
  <c r="CA68" i="4"/>
  <c r="CB69" i="4"/>
  <c r="DW68" i="4"/>
  <c r="DX69" i="4"/>
  <c r="EC68" i="4"/>
  <c r="ED69" i="4"/>
  <c r="DE68" i="4"/>
  <c r="DF69" i="4"/>
  <c r="AA69" i="4" s="1"/>
  <c r="CM68" i="4"/>
  <c r="CN69" i="4"/>
  <c r="DQ68" i="4"/>
  <c r="DR69" i="4"/>
  <c r="BU68" i="4"/>
  <c r="BV69" i="4"/>
  <c r="CG68" i="4"/>
  <c r="CH69" i="4"/>
  <c r="CT69" i="4"/>
  <c r="CS68" i="4"/>
  <c r="CZ69" i="4"/>
  <c r="CY68" i="4"/>
  <c r="DL69" i="4"/>
  <c r="DK68" i="4"/>
  <c r="BO70" i="4" l="1"/>
  <c r="BC70" i="4" s="1"/>
  <c r="BP71" i="4"/>
  <c r="DR68" i="4"/>
  <c r="CN68" i="4"/>
  <c r="ED68" i="4"/>
  <c r="DF68" i="4"/>
  <c r="AA68" i="4" s="1"/>
  <c r="CT68" i="4"/>
  <c r="CH68" i="4"/>
  <c r="DL68" i="4"/>
  <c r="CZ68" i="4"/>
  <c r="DX68" i="4"/>
  <c r="BV68" i="4"/>
  <c r="CB68" i="4"/>
  <c r="BO69" i="4" l="1"/>
  <c r="BC69" i="4" s="1"/>
  <c r="BP70" i="4"/>
  <c r="CF45" i="4"/>
  <c r="BZ45" i="4"/>
  <c r="DP45" i="4"/>
  <c r="DD45" i="4"/>
  <c r="BN45" i="4"/>
  <c r="DV45" i="4"/>
  <c r="EB45" i="4"/>
  <c r="CL45" i="4"/>
  <c r="CX45" i="4"/>
  <c r="DJ45" i="4"/>
  <c r="BT45" i="4"/>
  <c r="CR45" i="4"/>
  <c r="BP69" i="4" l="1"/>
  <c r="BO68" i="4"/>
  <c r="BZ67" i="4"/>
  <c r="CA67" i="4" s="1"/>
  <c r="CB67" i="4" s="1"/>
  <c r="EB67" i="4"/>
  <c r="EC67" i="4" s="1"/>
  <c r="ED67" i="4" s="1"/>
  <c r="DJ67" i="4"/>
  <c r="DK67" i="4" s="1"/>
  <c r="DL67" i="4" s="1"/>
  <c r="CX67" i="4"/>
  <c r="CY67" i="4" s="1"/>
  <c r="CZ67" i="4" s="1"/>
  <c r="BT67" i="4"/>
  <c r="BU67" i="4" s="1"/>
  <c r="BV67" i="4" s="1"/>
  <c r="CR67" i="4"/>
  <c r="CS67" i="4" s="1"/>
  <c r="CT67" i="4" s="1"/>
  <c r="CL67" i="4"/>
  <c r="CM67" i="4" s="1"/>
  <c r="CN67" i="4" s="1"/>
  <c r="DV67" i="4"/>
  <c r="DW67" i="4" s="1"/>
  <c r="DX67" i="4" s="1"/>
  <c r="DD67" i="4"/>
  <c r="DP67" i="4"/>
  <c r="DQ67" i="4" s="1"/>
  <c r="DR67" i="4" s="1"/>
  <c r="BN67" i="4"/>
  <c r="BP68" i="4" l="1"/>
  <c r="BC68" i="4"/>
  <c r="BO67" i="4"/>
  <c r="BC67" i="4" s="1"/>
  <c r="DE67" i="4"/>
  <c r="DF67" i="4" s="1"/>
  <c r="AA67" i="4" s="1"/>
  <c r="BP67" i="4" l="1"/>
  <c r="BT63" i="4"/>
  <c r="DP63" i="4"/>
  <c r="CF63" i="4"/>
  <c r="CR63" i="4"/>
  <c r="EB63" i="4"/>
  <c r="CF67" i="4" l="1"/>
  <c r="CG67" i="4" s="1"/>
  <c r="BN63" i="4"/>
  <c r="BZ63" i="4"/>
  <c r="DD63" i="4"/>
  <c r="CX63" i="4"/>
  <c r="DJ63" i="4"/>
  <c r="DV63" i="4"/>
  <c r="CL63" i="4"/>
  <c r="CH67" i="4" l="1"/>
  <c r="DJ64" i="4" l="1"/>
  <c r="CL60" i="4" l="1"/>
  <c r="DD64" i="4"/>
  <c r="BT60" i="4"/>
  <c r="BT64" i="4"/>
  <c r="EB60" i="4"/>
  <c r="CF60" i="4"/>
  <c r="DP60" i="4"/>
  <c r="EB64" i="4"/>
  <c r="DV64" i="4" l="1"/>
  <c r="CX64" i="4"/>
  <c r="BZ64" i="4" l="1"/>
  <c r="BZ60" i="4" l="1"/>
  <c r="DD60" i="4"/>
  <c r="DJ60" i="4"/>
  <c r="CL64" i="4"/>
  <c r="CX60" i="4"/>
  <c r="CR64" i="4"/>
  <c r="CR60" i="4"/>
  <c r="DV60" i="4"/>
  <c r="DP64" i="4"/>
  <c r="BN64" i="4"/>
  <c r="BN60" i="4"/>
  <c r="CF64" i="4"/>
  <c r="DJ66" i="4" l="1"/>
  <c r="DK66" i="4" l="1"/>
  <c r="DL66" i="4" s="1"/>
  <c r="DJ65" i="4"/>
  <c r="DK65" i="4" l="1"/>
  <c r="DK64" i="4" s="1"/>
  <c r="DL65" i="4" l="1"/>
  <c r="DL64" i="4"/>
  <c r="DK63" i="4"/>
  <c r="DL63" i="4" s="1"/>
  <c r="CR66" i="4" l="1"/>
  <c r="DV66" i="4"/>
  <c r="BZ66" i="4"/>
  <c r="DD66" i="4"/>
  <c r="DE66" i="4" l="1"/>
  <c r="DF66" i="4" s="1"/>
  <c r="AA66" i="4" s="1"/>
  <c r="DD65" i="4"/>
  <c r="CA66" i="4"/>
  <c r="CB66" i="4" s="1"/>
  <c r="BZ65" i="4"/>
  <c r="CS66" i="4"/>
  <c r="CT66" i="4" s="1"/>
  <c r="CR65" i="4"/>
  <c r="DW66" i="4"/>
  <c r="DX66" i="4" s="1"/>
  <c r="DV65" i="4"/>
  <c r="CA65" i="4" l="1"/>
  <c r="CA64" i="4" s="1"/>
  <c r="CS65" i="4"/>
  <c r="CS64" i="4" s="1"/>
  <c r="DW65" i="4"/>
  <c r="DW64" i="4" s="1"/>
  <c r="DE65" i="4"/>
  <c r="DE64" i="4" s="1"/>
  <c r="CT65" i="4" l="1"/>
  <c r="CB65" i="4"/>
  <c r="DX65" i="4"/>
  <c r="DF65" i="4"/>
  <c r="AA65" i="4" s="1"/>
  <c r="DX64" i="4"/>
  <c r="DW63" i="4"/>
  <c r="CB64" i="4"/>
  <c r="CA63" i="4"/>
  <c r="DE63" i="4"/>
  <c r="DF64" i="4"/>
  <c r="AA64" i="4" s="1"/>
  <c r="CS63" i="4"/>
  <c r="CT64" i="4"/>
  <c r="DF63" i="4" l="1"/>
  <c r="AA63" i="4" s="1"/>
  <c r="CT63" i="4"/>
  <c r="DX63" i="4"/>
  <c r="CB63" i="4"/>
  <c r="BN66" i="4" l="1"/>
  <c r="BN65" i="4"/>
  <c r="BN62" i="4"/>
  <c r="BN61" i="4"/>
  <c r="DP66" i="4"/>
  <c r="DQ66" i="4" s="1"/>
  <c r="DP65" i="4"/>
  <c r="DP62" i="4"/>
  <c r="DP61" i="4" s="1"/>
  <c r="DP43" i="4"/>
  <c r="DP44" i="4" s="1"/>
  <c r="EB66" i="4"/>
  <c r="EB65" i="4" s="1"/>
  <c r="EB62" i="4"/>
  <c r="EB61" i="4" s="1"/>
  <c r="CF66" i="4"/>
  <c r="CG66" i="4" s="1"/>
  <c r="CF65" i="4"/>
  <c r="CF62" i="4"/>
  <c r="CF61" i="4"/>
  <c r="CF43" i="4"/>
  <c r="CF44" i="4" s="1"/>
  <c r="DD62" i="4"/>
  <c r="DE62" i="4" s="1"/>
  <c r="DD61" i="4"/>
  <c r="DV62" i="4"/>
  <c r="DV61" i="4" s="1"/>
  <c r="DV43" i="4"/>
  <c r="DV44" i="4" s="1"/>
  <c r="BT66" i="4"/>
  <c r="BU66" i="4" s="1"/>
  <c r="BT65" i="4"/>
  <c r="BT62" i="4"/>
  <c r="BT61" i="4" s="1"/>
  <c r="CX66" i="4"/>
  <c r="CX65" i="4" s="1"/>
  <c r="CX62" i="4"/>
  <c r="CX61" i="4"/>
  <c r="CL66" i="4"/>
  <c r="CM66" i="4" s="1"/>
  <c r="CN66" i="4" s="1"/>
  <c r="CL65" i="4"/>
  <c r="CL62" i="4"/>
  <c r="CL61" i="4"/>
  <c r="CR62" i="4"/>
  <c r="CS62" i="4" s="1"/>
  <c r="CT62" i="4" s="1"/>
  <c r="CR61" i="4"/>
  <c r="DJ62" i="4"/>
  <c r="DJ61" i="4" s="1"/>
  <c r="BZ62" i="4"/>
  <c r="BZ61" i="4" s="1"/>
  <c r="BO66" i="4" l="1"/>
  <c r="BC66" i="4" s="1"/>
  <c r="DK62" i="4"/>
  <c r="DL62" i="4" s="1"/>
  <c r="CA62" i="4"/>
  <c r="BV66" i="4"/>
  <c r="BU65" i="4"/>
  <c r="BU64" i="4" s="1"/>
  <c r="BU63" i="4" s="1"/>
  <c r="DQ65" i="4"/>
  <c r="DR65" i="4" s="1"/>
  <c r="DR66" i="4"/>
  <c r="DW62" i="4"/>
  <c r="DW61" i="4" s="1"/>
  <c r="CS61" i="4"/>
  <c r="CS60" i="4" s="1"/>
  <c r="CY66" i="4"/>
  <c r="CY65" i="4" s="1"/>
  <c r="CG65" i="4"/>
  <c r="CH66" i="4"/>
  <c r="DF62" i="4"/>
  <c r="AA62" i="4" s="1"/>
  <c r="DE61" i="4"/>
  <c r="CM65" i="4"/>
  <c r="EC66" i="4"/>
  <c r="BO65" i="4" l="1"/>
  <c r="BC65" i="4" s="1"/>
  <c r="BP66" i="4"/>
  <c r="CT61" i="4"/>
  <c r="DK61" i="4"/>
  <c r="DL61" i="4" s="1"/>
  <c r="DX62" i="4"/>
  <c r="BV65" i="4"/>
  <c r="CA61" i="4"/>
  <c r="CB62" i="4"/>
  <c r="BV64" i="4"/>
  <c r="CZ66" i="4"/>
  <c r="DQ64" i="4"/>
  <c r="DR64" i="4" s="1"/>
  <c r="CG64" i="4"/>
  <c r="CH65" i="4"/>
  <c r="CS59" i="4"/>
  <c r="CT60" i="4"/>
  <c r="EC65" i="4"/>
  <c r="ED66" i="4"/>
  <c r="BU62" i="4"/>
  <c r="BV63" i="4"/>
  <c r="CM64" i="4"/>
  <c r="CN65" i="4"/>
  <c r="CY64" i="4"/>
  <c r="CZ65" i="4"/>
  <c r="DW60" i="4"/>
  <c r="DX61" i="4"/>
  <c r="DF61" i="4"/>
  <c r="AA61" i="4" s="1"/>
  <c r="DE60" i="4"/>
  <c r="BO64" i="4" l="1"/>
  <c r="BC64" i="4" s="1"/>
  <c r="BP65" i="4"/>
  <c r="DK60" i="4"/>
  <c r="DK59" i="4" s="1"/>
  <c r="CA60" i="4"/>
  <c r="CB61" i="4"/>
  <c r="DQ63" i="4"/>
  <c r="DQ62" i="4" s="1"/>
  <c r="BV62" i="4"/>
  <c r="BU61" i="4"/>
  <c r="EC64" i="4"/>
  <c r="ED65" i="4"/>
  <c r="CS58" i="4"/>
  <c r="CT59" i="4"/>
  <c r="DE59" i="4"/>
  <c r="DF60" i="4"/>
  <c r="AA60" i="4" s="1"/>
  <c r="DW59" i="4"/>
  <c r="DX60" i="4"/>
  <c r="CY63" i="4"/>
  <c r="CZ64" i="4"/>
  <c r="CM63" i="4"/>
  <c r="CN64" i="4"/>
  <c r="CH64" i="4"/>
  <c r="CG63" i="4"/>
  <c r="BO63" i="4" l="1"/>
  <c r="BC63" i="4" s="1"/>
  <c r="BP64" i="4"/>
  <c r="DL60" i="4"/>
  <c r="DR63" i="4"/>
  <c r="CA59" i="4"/>
  <c r="CB60" i="4"/>
  <c r="DL59" i="4"/>
  <c r="DK58" i="4"/>
  <c r="CH63" i="4"/>
  <c r="CG62" i="4"/>
  <c r="CN63" i="4"/>
  <c r="CM62" i="4"/>
  <c r="CZ63" i="4"/>
  <c r="CY62" i="4"/>
  <c r="DQ61" i="4"/>
  <c r="DR62" i="4"/>
  <c r="BU60" i="4"/>
  <c r="BV61" i="4"/>
  <c r="CT58" i="4"/>
  <c r="CS57" i="4"/>
  <c r="ED64" i="4"/>
  <c r="EC63" i="4"/>
  <c r="DX59" i="4"/>
  <c r="DW58" i="4"/>
  <c r="DF59" i="4"/>
  <c r="AA59" i="4" s="1"/>
  <c r="DE58" i="4"/>
  <c r="BP63" i="4" l="1"/>
  <c r="BO62" i="4"/>
  <c r="BO61" i="4" s="1"/>
  <c r="BP62" i="4"/>
  <c r="CB59" i="4"/>
  <c r="CA58" i="4"/>
  <c r="DF58" i="4"/>
  <c r="AA58" i="4" s="1"/>
  <c r="DE57" i="4"/>
  <c r="CZ62" i="4"/>
  <c r="CY61" i="4"/>
  <c r="BV60" i="4"/>
  <c r="BU59" i="4"/>
  <c r="DQ60" i="4"/>
  <c r="DR61" i="4"/>
  <c r="CM61" i="4"/>
  <c r="CN62" i="4"/>
  <c r="DK57" i="4"/>
  <c r="DL58" i="4"/>
  <c r="DW57" i="4"/>
  <c r="DX58" i="4"/>
  <c r="ED63" i="4"/>
  <c r="EC62" i="4"/>
  <c r="CT57" i="4"/>
  <c r="CS56" i="4"/>
  <c r="CH62" i="4"/>
  <c r="CG61" i="4"/>
  <c r="BC62" i="4" l="1"/>
  <c r="BC61" i="4"/>
  <c r="BO60" i="4"/>
  <c r="BC60" i="4" s="1"/>
  <c r="BP61" i="4"/>
  <c r="CA57" i="4"/>
  <c r="CB58" i="4"/>
  <c r="DK56" i="4"/>
  <c r="DL57" i="4"/>
  <c r="CH61" i="4"/>
  <c r="CG60" i="4"/>
  <c r="CT56" i="4"/>
  <c r="CS55" i="4"/>
  <c r="EC61" i="4"/>
  <c r="ED62" i="4"/>
  <c r="DF57" i="4"/>
  <c r="AA57" i="4" s="1"/>
  <c r="DE56" i="4"/>
  <c r="CM60" i="4"/>
  <c r="CN61" i="4"/>
  <c r="DQ59" i="4"/>
  <c r="DR60" i="4"/>
  <c r="BV59" i="4"/>
  <c r="BU58" i="4"/>
  <c r="CZ61" i="4"/>
  <c r="CY60" i="4"/>
  <c r="DW56" i="4"/>
  <c r="DX57" i="4"/>
  <c r="BO59" i="4" l="1"/>
  <c r="BC59" i="4" s="1"/>
  <c r="BP60" i="4"/>
  <c r="CA56" i="4"/>
  <c r="CB57" i="4"/>
  <c r="BO58" i="4"/>
  <c r="BC58" i="4" s="1"/>
  <c r="BP59" i="4"/>
  <c r="DW55" i="4"/>
  <c r="DX56" i="4"/>
  <c r="CZ60" i="4"/>
  <c r="CY59" i="4"/>
  <c r="BV58" i="4"/>
  <c r="BU57" i="4"/>
  <c r="DF56" i="4"/>
  <c r="AA56" i="4" s="1"/>
  <c r="DE55" i="4"/>
  <c r="ED61" i="4"/>
  <c r="EC60" i="4"/>
  <c r="CS54" i="4"/>
  <c r="CT55" i="4"/>
  <c r="CH60" i="4"/>
  <c r="CG59" i="4"/>
  <c r="DQ58" i="4"/>
  <c r="DR59" i="4"/>
  <c r="CN60" i="4"/>
  <c r="CM59" i="4"/>
  <c r="DK55" i="4"/>
  <c r="DL56" i="4"/>
  <c r="CA55" i="4" l="1"/>
  <c r="CB56" i="4"/>
  <c r="DL55" i="4"/>
  <c r="DK54" i="4"/>
  <c r="CY58" i="4"/>
  <c r="CZ59" i="4"/>
  <c r="DE54" i="4"/>
  <c r="DF55" i="4"/>
  <c r="AA55" i="4" s="1"/>
  <c r="CM58" i="4"/>
  <c r="CN59" i="4"/>
  <c r="DQ57" i="4"/>
  <c r="DR58" i="4"/>
  <c r="CG58" i="4"/>
  <c r="CH59" i="4"/>
  <c r="BU56" i="4"/>
  <c r="BV57" i="4"/>
  <c r="CS53" i="4"/>
  <c r="CT54" i="4"/>
  <c r="DX55" i="4"/>
  <c r="DW54" i="4"/>
  <c r="ED60" i="4"/>
  <c r="EC59" i="4"/>
  <c r="BO57" i="4"/>
  <c r="BC57" i="4" s="1"/>
  <c r="BP58" i="4"/>
  <c r="CB55" i="4" l="1"/>
  <c r="CA54" i="4"/>
  <c r="BO56" i="4"/>
  <c r="BC56" i="4" s="1"/>
  <c r="BP57" i="4"/>
  <c r="ED59" i="4"/>
  <c r="EC58" i="4"/>
  <c r="DQ56" i="4"/>
  <c r="DR57" i="4"/>
  <c r="CS52" i="4"/>
  <c r="CT53" i="4"/>
  <c r="DL54" i="4"/>
  <c r="DK53" i="4"/>
  <c r="CG57" i="4"/>
  <c r="CH58" i="4"/>
  <c r="DW53" i="4"/>
  <c r="DX54" i="4"/>
  <c r="CN58" i="4"/>
  <c r="CM57" i="4"/>
  <c r="DF54" i="4"/>
  <c r="AA54" i="4" s="1"/>
  <c r="DE53" i="4"/>
  <c r="CZ58" i="4"/>
  <c r="CY57" i="4"/>
  <c r="BV56" i="4"/>
  <c r="BU55" i="4"/>
  <c r="CB54" i="4" l="1"/>
  <c r="CA53" i="4"/>
  <c r="CG56" i="4"/>
  <c r="CH57" i="4"/>
  <c r="CZ57" i="4"/>
  <c r="CY56" i="4"/>
  <c r="DE52" i="4"/>
  <c r="DF53" i="4"/>
  <c r="AA53" i="4" s="1"/>
  <c r="DR56" i="4"/>
  <c r="DQ55" i="4"/>
  <c r="BV55" i="4"/>
  <c r="BU54" i="4"/>
  <c r="DL53" i="4"/>
  <c r="DK52" i="4"/>
  <c r="CT52" i="4"/>
  <c r="CS51" i="4"/>
  <c r="CN57" i="4"/>
  <c r="CM56" i="4"/>
  <c r="EC57" i="4"/>
  <c r="ED58" i="4"/>
  <c r="DX53" i="4"/>
  <c r="DW52" i="4"/>
  <c r="BP56" i="4"/>
  <c r="BO55" i="4"/>
  <c r="BC55" i="4" s="1"/>
  <c r="CA52" i="4" l="1"/>
  <c r="CB53" i="4"/>
  <c r="BO54" i="4"/>
  <c r="BC54" i="4" s="1"/>
  <c r="BP55" i="4"/>
  <c r="BU53" i="4"/>
  <c r="BV54" i="4"/>
  <c r="DX52" i="4"/>
  <c r="DW51" i="4"/>
  <c r="EC56" i="4"/>
  <c r="ED57" i="4"/>
  <c r="CM55" i="4"/>
  <c r="CN56" i="4"/>
  <c r="DR55" i="4"/>
  <c r="DQ54" i="4"/>
  <c r="DE51" i="4"/>
  <c r="DF52" i="4"/>
  <c r="AA52" i="4" s="1"/>
  <c r="CS50" i="4"/>
  <c r="CT51" i="4"/>
  <c r="CY55" i="4"/>
  <c r="CZ56" i="4"/>
  <c r="DL52" i="4"/>
  <c r="DK51" i="4"/>
  <c r="CG55" i="4"/>
  <c r="CH56" i="4"/>
  <c r="CA51" i="4" l="1"/>
  <c r="CB52" i="4"/>
  <c r="DQ53" i="4"/>
  <c r="DR54" i="4"/>
  <c r="DL51" i="4"/>
  <c r="DK50" i="4"/>
  <c r="CM54" i="4"/>
  <c r="CN55" i="4"/>
  <c r="CZ55" i="4"/>
  <c r="CY54" i="4"/>
  <c r="CS49" i="4"/>
  <c r="CT50" i="4"/>
  <c r="CG54" i="4"/>
  <c r="CH55" i="4"/>
  <c r="EC55" i="4"/>
  <c r="ED56" i="4"/>
  <c r="DX51" i="4"/>
  <c r="DW50" i="4"/>
  <c r="BU52" i="4"/>
  <c r="BV53" i="4"/>
  <c r="DE50" i="4"/>
  <c r="DF51" i="4"/>
  <c r="AA51" i="4" s="1"/>
  <c r="BP54" i="4"/>
  <c r="BO53" i="4"/>
  <c r="BC53" i="4" s="1"/>
  <c r="CA50" i="4" l="1"/>
  <c r="CB51" i="4"/>
  <c r="BO52" i="4"/>
  <c r="BC52" i="4" s="1"/>
  <c r="BP53" i="4"/>
  <c r="CH54" i="4"/>
  <c r="CG53" i="4"/>
  <c r="CT49" i="4"/>
  <c r="CS48" i="4"/>
  <c r="BU51" i="4"/>
  <c r="BV52" i="4"/>
  <c r="DE49" i="4"/>
  <c r="DF50" i="4"/>
  <c r="AA50" i="4" s="1"/>
  <c r="CY53" i="4"/>
  <c r="CZ54" i="4"/>
  <c r="CM53" i="4"/>
  <c r="CN54" i="4"/>
  <c r="DW49" i="4"/>
  <c r="DX50" i="4"/>
  <c r="DK49" i="4"/>
  <c r="DL50" i="4"/>
  <c r="EC54" i="4"/>
  <c r="ED55" i="4"/>
  <c r="DR53" i="4"/>
  <c r="DQ52" i="4"/>
  <c r="CA49" i="4" l="1"/>
  <c r="CB50" i="4"/>
  <c r="DK48" i="4"/>
  <c r="DL49" i="4"/>
  <c r="DR52" i="4"/>
  <c r="DQ51" i="4"/>
  <c r="DF49" i="4"/>
  <c r="AA49" i="4" s="1"/>
  <c r="DE48" i="4"/>
  <c r="BU50" i="4"/>
  <c r="BV51" i="4"/>
  <c r="CY52" i="4"/>
  <c r="CZ53" i="4"/>
  <c r="EC53" i="4"/>
  <c r="ED54" i="4"/>
  <c r="CT48" i="4"/>
  <c r="DW48" i="4"/>
  <c r="DX49" i="4"/>
  <c r="CH53" i="4"/>
  <c r="CG52" i="4"/>
  <c r="CM52" i="4"/>
  <c r="CN53" i="4"/>
  <c r="BP52" i="4"/>
  <c r="BO51" i="4"/>
  <c r="BC51" i="4" s="1"/>
  <c r="CB49" i="4" l="1"/>
  <c r="CA48" i="4"/>
  <c r="EC52" i="4"/>
  <c r="ED53" i="4"/>
  <c r="CM51" i="4"/>
  <c r="CN52" i="4"/>
  <c r="DF48" i="4"/>
  <c r="AA48" i="4" s="1"/>
  <c r="BO50" i="4"/>
  <c r="BC50" i="4" s="1"/>
  <c r="BP51" i="4"/>
  <c r="CY51" i="4"/>
  <c r="CZ52" i="4"/>
  <c r="BV50" i="4"/>
  <c r="BU49" i="4"/>
  <c r="CH52" i="4"/>
  <c r="CG51" i="4"/>
  <c r="DQ50" i="4"/>
  <c r="DR51" i="4"/>
  <c r="DX48" i="4"/>
  <c r="DL48" i="4"/>
  <c r="CB48" i="4" l="1"/>
  <c r="CY50" i="4"/>
  <c r="CZ51" i="4"/>
  <c r="DQ49" i="4"/>
  <c r="DR50" i="4"/>
  <c r="CH51" i="4"/>
  <c r="CG50" i="4"/>
  <c r="BP50" i="4"/>
  <c r="BO49" i="4"/>
  <c r="BC49" i="4" s="1"/>
  <c r="CN51" i="4"/>
  <c r="CM50" i="4"/>
  <c r="BU48" i="4"/>
  <c r="BV49" i="4"/>
  <c r="EC51" i="4"/>
  <c r="ED52" i="4"/>
  <c r="ED51" i="4" l="1"/>
  <c r="EC50" i="4"/>
  <c r="DQ48" i="4"/>
  <c r="DR49" i="4"/>
  <c r="BV48" i="4"/>
  <c r="CM49" i="4"/>
  <c r="CN50" i="4"/>
  <c r="BO48" i="4"/>
  <c r="BC48" i="4" s="1"/>
  <c r="BP49" i="4"/>
  <c r="CH50" i="4"/>
  <c r="CG49" i="4"/>
  <c r="CY49" i="4"/>
  <c r="CZ50" i="4"/>
  <c r="CZ49" i="4" l="1"/>
  <c r="CY48" i="4"/>
  <c r="CM48" i="4"/>
  <c r="CN49" i="4"/>
  <c r="EC49" i="4"/>
  <c r="ED50" i="4"/>
  <c r="CG48" i="4"/>
  <c r="CH49" i="4"/>
  <c r="DR48" i="4"/>
  <c r="BP48" i="4"/>
  <c r="EC48" i="4" l="1"/>
  <c r="ED49" i="4"/>
  <c r="CH48" i="4"/>
  <c r="CN48" i="4"/>
  <c r="CZ48" i="4"/>
  <c r="ED48" i="4" l="1"/>
  <c r="EB43" i="4" l="1"/>
  <c r="EB44" i="4" s="1"/>
  <c r="CX43" i="4"/>
  <c r="CX44" i="4" s="1"/>
  <c r="CL43" i="4"/>
  <c r="CL44" i="4" s="1"/>
  <c r="BN43" i="4"/>
  <c r="BT43" i="4"/>
  <c r="BT44" i="4" s="1"/>
  <c r="DJ43" i="4"/>
  <c r="DJ44" i="4" s="1"/>
  <c r="DD43" i="4"/>
  <c r="DD44" i="4" s="1"/>
  <c r="BZ43" i="4"/>
  <c r="BZ44" i="4" s="1"/>
  <c r="CR43" i="4"/>
  <c r="CR44" i="4" s="1"/>
  <c r="BN44" i="4" l="1"/>
  <c r="DV47" i="4"/>
  <c r="DW47" i="4" s="1"/>
  <c r="DV46" i="4"/>
  <c r="EB47" i="4"/>
  <c r="EC47" i="4" s="1"/>
  <c r="DD47" i="4"/>
  <c r="DE47" i="4" s="1"/>
  <c r="DD46" i="4"/>
  <c r="DJ47" i="4"/>
  <c r="DK47" i="4" s="1"/>
  <c r="DL47" i="4" s="1"/>
  <c r="DJ46" i="4"/>
  <c r="BT47" i="4"/>
  <c r="BU47" i="4" s="1"/>
  <c r="BV47" i="4" s="1"/>
  <c r="BT46" i="4"/>
  <c r="BZ47" i="4"/>
  <c r="CA47" i="4" s="1"/>
  <c r="BZ46" i="4"/>
  <c r="CR47" i="4"/>
  <c r="CS47" i="4" s="1"/>
  <c r="BN47" i="4"/>
  <c r="BN46" i="4"/>
  <c r="DP47" i="4"/>
  <c r="DQ47" i="4" s="1"/>
  <c r="DP46" i="4"/>
  <c r="CF47" i="4"/>
  <c r="CG47" i="4" s="1"/>
  <c r="CH47" i="4" s="1"/>
  <c r="CF46" i="4"/>
  <c r="CX47" i="4"/>
  <c r="CY47" i="4" s="1"/>
  <c r="CZ47" i="4" s="1"/>
  <c r="CX46" i="4"/>
  <c r="CL47" i="4"/>
  <c r="CM47" i="4" s="1"/>
  <c r="CL46" i="4"/>
  <c r="BO47" i="4" l="1"/>
  <c r="BC47" i="4" s="1"/>
  <c r="CG46" i="4"/>
  <c r="CH46" i="4" s="1"/>
  <c r="ED47" i="4"/>
  <c r="CM46" i="4"/>
  <c r="CN46" i="4" s="1"/>
  <c r="CA46" i="4"/>
  <c r="CB46" i="4" s="1"/>
  <c r="DK46" i="4"/>
  <c r="CR46" i="4"/>
  <c r="CS46" i="4" s="1"/>
  <c r="EB46" i="4"/>
  <c r="EC46" i="4" s="1"/>
  <c r="EC45" i="4" s="1"/>
  <c r="DW46" i="4"/>
  <c r="DX47" i="4"/>
  <c r="DR47" i="4"/>
  <c r="DQ46" i="4"/>
  <c r="CN47" i="4"/>
  <c r="DF47" i="4"/>
  <c r="AA47" i="4" s="1"/>
  <c r="DE46" i="4"/>
  <c r="BU46" i="4"/>
  <c r="CB47" i="4"/>
  <c r="CT47" i="4"/>
  <c r="CY46" i="4"/>
  <c r="BO46" i="4" l="1"/>
  <c r="BC46" i="4" s="1"/>
  <c r="BP47" i="4"/>
  <c r="CG45" i="4"/>
  <c r="CH45" i="4" s="1"/>
  <c r="CA45" i="4"/>
  <c r="CA44" i="4" s="1"/>
  <c r="CM45" i="4"/>
  <c r="CM44" i="4" s="1"/>
  <c r="ED46" i="4"/>
  <c r="DK45" i="4"/>
  <c r="DL46" i="4"/>
  <c r="DF46" i="4"/>
  <c r="AA46" i="4" s="1"/>
  <c r="DE45" i="4"/>
  <c r="CY45" i="4"/>
  <c r="CZ46" i="4"/>
  <c r="CS45" i="4"/>
  <c r="CT46" i="4"/>
  <c r="ED45" i="4"/>
  <c r="EC44" i="4"/>
  <c r="BV46" i="4"/>
  <c r="BU45" i="4"/>
  <c r="DQ45" i="4"/>
  <c r="DR46" i="4"/>
  <c r="DW45" i="4"/>
  <c r="DX46" i="4"/>
  <c r="BP46" i="4" l="1"/>
  <c r="BO45" i="4"/>
  <c r="BO44" i="4" s="1"/>
  <c r="CG44" i="4"/>
  <c r="CH44" i="4" s="1"/>
  <c r="CB45" i="4"/>
  <c r="CN45" i="4"/>
  <c r="DL45" i="4"/>
  <c r="DK44" i="4"/>
  <c r="CM43" i="4"/>
  <c r="CN44" i="4"/>
  <c r="EC43" i="4"/>
  <c r="ED44" i="4"/>
  <c r="CT45" i="4"/>
  <c r="CS44" i="4"/>
  <c r="DF45" i="4"/>
  <c r="AA45" i="4" s="1"/>
  <c r="DE44" i="4"/>
  <c r="CB44" i="4"/>
  <c r="CA43" i="4"/>
  <c r="DW44" i="4"/>
  <c r="DX45" i="4"/>
  <c r="DQ44" i="4"/>
  <c r="DR45" i="4"/>
  <c r="CY44" i="4"/>
  <c r="CZ45" i="4"/>
  <c r="BU44" i="4"/>
  <c r="BV45" i="4"/>
  <c r="BP45" i="4" l="1"/>
  <c r="BC45" i="4"/>
  <c r="BC44" i="4"/>
  <c r="BO43" i="4"/>
  <c r="BC43" i="4" s="1"/>
  <c r="BP44" i="4"/>
  <c r="CG43" i="4"/>
  <c r="CG42" i="4" s="1"/>
  <c r="CH42" i="4" s="1"/>
  <c r="DL44" i="4"/>
  <c r="DK43" i="4"/>
  <c r="BU43" i="4"/>
  <c r="BV44" i="4"/>
  <c r="CA42" i="4"/>
  <c r="CB43" i="4"/>
  <c r="DF44" i="4"/>
  <c r="AA44" i="4" s="1"/>
  <c r="DE43" i="4"/>
  <c r="DR44" i="4"/>
  <c r="DQ43" i="4"/>
  <c r="CS43" i="4"/>
  <c r="CT44" i="4"/>
  <c r="ED43" i="4"/>
  <c r="EC42" i="4"/>
  <c r="CZ44" i="4"/>
  <c r="CY43" i="4"/>
  <c r="BO42" i="4"/>
  <c r="BC42" i="4" s="1"/>
  <c r="BP43" i="4"/>
  <c r="DW43" i="4"/>
  <c r="DX44" i="4"/>
  <c r="CM42" i="4"/>
  <c r="CN43" i="4"/>
  <c r="CG41" i="4" l="1"/>
  <c r="CG40" i="4" s="1"/>
  <c r="CH43" i="4"/>
  <c r="DL43" i="4"/>
  <c r="DK42" i="4"/>
  <c r="CM41" i="4"/>
  <c r="CN42" i="4"/>
  <c r="ED42" i="4"/>
  <c r="EC41" i="4"/>
  <c r="DW42" i="4"/>
  <c r="DX43" i="4"/>
  <c r="CS42" i="4"/>
  <c r="CT43" i="4"/>
  <c r="DQ42" i="4"/>
  <c r="DR43" i="4"/>
  <c r="DF43" i="4"/>
  <c r="AA43" i="4" s="1"/>
  <c r="DE42" i="4"/>
  <c r="BO41" i="4"/>
  <c r="BC41" i="4" s="1"/>
  <c r="BP42" i="4"/>
  <c r="CB42" i="4"/>
  <c r="CA41" i="4"/>
  <c r="CZ43" i="4"/>
  <c r="CY42" i="4"/>
  <c r="BV43" i="4"/>
  <c r="BU42" i="4"/>
  <c r="CH41" i="4" l="1"/>
  <c r="DK41" i="4"/>
  <c r="DL42" i="4"/>
  <c r="CY41" i="4"/>
  <c r="CZ42" i="4"/>
  <c r="DQ41" i="4"/>
  <c r="DR42" i="4"/>
  <c r="CA40" i="4"/>
  <c r="CB41" i="4"/>
  <c r="CH40" i="4"/>
  <c r="CG39" i="4"/>
  <c r="DW41" i="4"/>
  <c r="DX42" i="4"/>
  <c r="ED41" i="4"/>
  <c r="EC40" i="4"/>
  <c r="CS41" i="4"/>
  <c r="CT42" i="4"/>
  <c r="BP41" i="4"/>
  <c r="BO40" i="4"/>
  <c r="BC40" i="4" s="1"/>
  <c r="DF42" i="4"/>
  <c r="AA42" i="4" s="1"/>
  <c r="DE41" i="4"/>
  <c r="BU41" i="4"/>
  <c r="BV42" i="4"/>
  <c r="CM40" i="4"/>
  <c r="CN41" i="4"/>
  <c r="DK40" i="4" l="1"/>
  <c r="DL41" i="4"/>
  <c r="BU40" i="4"/>
  <c r="BV41" i="4"/>
  <c r="DE40" i="4"/>
  <c r="DF41" i="4"/>
  <c r="AA41" i="4" s="1"/>
  <c r="DX41" i="4"/>
  <c r="DW40" i="4"/>
  <c r="CG38" i="4"/>
  <c r="CH39" i="4"/>
  <c r="BP40" i="4"/>
  <c r="BO39" i="4"/>
  <c r="BC39" i="4" s="1"/>
  <c r="CA39" i="4"/>
  <c r="CB40" i="4"/>
  <c r="CM39" i="4"/>
  <c r="CN40" i="4"/>
  <c r="ED40" i="4"/>
  <c r="EC39" i="4"/>
  <c r="DR41" i="4"/>
  <c r="DQ40" i="4"/>
  <c r="CS40" i="4"/>
  <c r="CT41" i="4"/>
  <c r="CY40" i="4"/>
  <c r="CZ41" i="4"/>
  <c r="DL40" i="4" l="1"/>
  <c r="DK39" i="4"/>
  <c r="CZ40" i="4"/>
  <c r="CY39" i="4"/>
  <c r="BO38" i="4"/>
  <c r="BC38" i="4" s="1"/>
  <c r="BP39" i="4"/>
  <c r="CH38" i="4"/>
  <c r="DQ39" i="4"/>
  <c r="DR40" i="4"/>
  <c r="DW39" i="4"/>
  <c r="DX40" i="4"/>
  <c r="CB39" i="4"/>
  <c r="CA38" i="4"/>
  <c r="CS39" i="4"/>
  <c r="CT40" i="4"/>
  <c r="EC38" i="4"/>
  <c r="ED39" i="4"/>
  <c r="DE39" i="4"/>
  <c r="DF40" i="4"/>
  <c r="AA40" i="4" s="1"/>
  <c r="CN39" i="4"/>
  <c r="CM38" i="4"/>
  <c r="BU39" i="4"/>
  <c r="BV40" i="4"/>
  <c r="DK38" i="4" l="1"/>
  <c r="DL38" i="4" s="1"/>
  <c r="DL39" i="4"/>
  <c r="BV39" i="4"/>
  <c r="BU38" i="4"/>
  <c r="DR39" i="4"/>
  <c r="DQ38" i="4"/>
  <c r="DF39" i="4"/>
  <c r="AA39" i="4" s="1"/>
  <c r="DE38" i="4"/>
  <c r="DX39" i="4"/>
  <c r="DW38" i="4"/>
  <c r="CN38" i="4"/>
  <c r="ED38" i="4"/>
  <c r="BP38" i="4"/>
  <c r="CT39" i="4"/>
  <c r="CS38" i="4"/>
  <c r="CY38" i="4"/>
  <c r="CZ39" i="4"/>
  <c r="CB38" i="4"/>
  <c r="DX38" i="4" l="1"/>
  <c r="DF38" i="4"/>
  <c r="AA38" i="4" s="1"/>
  <c r="BV38" i="4"/>
  <c r="CZ38" i="4"/>
  <c r="CT38" i="4"/>
  <c r="DR38" i="4"/>
  <c r="BZ35" i="4"/>
  <c r="DP36" i="4"/>
  <c r="DP35" i="4" s="1"/>
  <c r="DP37" i="4"/>
  <c r="DQ37" i="4" s="1"/>
  <c r="BN36" i="4"/>
  <c r="BN37" i="4"/>
  <c r="CX36" i="4"/>
  <c r="CX35" i="4" s="1"/>
  <c r="CX37" i="4"/>
  <c r="CY37" i="4" s="1"/>
  <c r="DV36" i="4"/>
  <c r="DV35" i="4" s="1"/>
  <c r="DV37" i="4"/>
  <c r="DW37" i="4" s="1"/>
  <c r="CR36" i="4"/>
  <c r="CR35" i="4" s="1"/>
  <c r="CR37" i="4"/>
  <c r="CS37" i="4" s="1"/>
  <c r="DD36" i="4"/>
  <c r="DD35" i="4" s="1"/>
  <c r="DD37" i="4"/>
  <c r="DE37" i="4" s="1"/>
  <c r="BZ36" i="4"/>
  <c r="BZ37" i="4"/>
  <c r="CA37" i="4" s="1"/>
  <c r="DJ36" i="4"/>
  <c r="DJ35" i="4" s="1"/>
  <c r="DJ37" i="4"/>
  <c r="DK37" i="4" s="1"/>
  <c r="BT36" i="4"/>
  <c r="BT35" i="4" s="1"/>
  <c r="BT37" i="4"/>
  <c r="BU37" i="4" s="1"/>
  <c r="CL36" i="4"/>
  <c r="CL35" i="4" s="1"/>
  <c r="CL37" i="4"/>
  <c r="CM37" i="4" s="1"/>
  <c r="EB36" i="4"/>
  <c r="EB35" i="4" s="1"/>
  <c r="EB37" i="4"/>
  <c r="EC37" i="4" s="1"/>
  <c r="CF36" i="4"/>
  <c r="CF35" i="4" s="1"/>
  <c r="CF37" i="4"/>
  <c r="CG37" i="4" s="1"/>
  <c r="CH37" i="4" s="1"/>
  <c r="BO37" i="4" l="1"/>
  <c r="BC37" i="4" s="1"/>
  <c r="BN35" i="4"/>
  <c r="BN23" i="4"/>
  <c r="BN22" i="4"/>
  <c r="CS36" i="4"/>
  <c r="CS35" i="4" s="1"/>
  <c r="CS34" i="4" s="1"/>
  <c r="CS33" i="4" s="1"/>
  <c r="DK36" i="4"/>
  <c r="DL36" i="4" s="1"/>
  <c r="BU36" i="4"/>
  <c r="BU35" i="4" s="1"/>
  <c r="BO36" i="4"/>
  <c r="BP37" i="4"/>
  <c r="CG36" i="4"/>
  <c r="CH36" i="4" s="1"/>
  <c r="DF37" i="4"/>
  <c r="AA37" i="4" s="1"/>
  <c r="DE36" i="4"/>
  <c r="DF36" i="4" s="1"/>
  <c r="AA36" i="4" s="1"/>
  <c r="CN37" i="4"/>
  <c r="CM36" i="4"/>
  <c r="CA36" i="4"/>
  <c r="CA35" i="4" s="1"/>
  <c r="CB37" i="4"/>
  <c r="CT37" i="4"/>
  <c r="EC36" i="4"/>
  <c r="ED37" i="4"/>
  <c r="CZ37" i="4"/>
  <c r="CY36" i="4"/>
  <c r="DX37" i="4"/>
  <c r="DW36" i="4"/>
  <c r="DQ36" i="4"/>
  <c r="DR37" i="4"/>
  <c r="DL37" i="4"/>
  <c r="BV37" i="4"/>
  <c r="BP36" i="4" l="1"/>
  <c r="BC36" i="4"/>
  <c r="BV36" i="4"/>
  <c r="CT36" i="4"/>
  <c r="DK35" i="4"/>
  <c r="DK34" i="4" s="1"/>
  <c r="BO35" i="4"/>
  <c r="CB36" i="4"/>
  <c r="CG35" i="4"/>
  <c r="CG34" i="4" s="1"/>
  <c r="CG33" i="4" s="1"/>
  <c r="DE35" i="4"/>
  <c r="DF35" i="4" s="1"/>
  <c r="AA35" i="4" s="1"/>
  <c r="CM35" i="4"/>
  <c r="CN36" i="4"/>
  <c r="CT34" i="4"/>
  <c r="CT35" i="4"/>
  <c r="DQ35" i="4"/>
  <c r="DR36" i="4"/>
  <c r="BU34" i="4"/>
  <c r="BV35" i="4"/>
  <c r="CA34" i="4"/>
  <c r="CB35" i="4"/>
  <c r="CS32" i="4"/>
  <c r="CT33" i="4"/>
  <c r="CZ36" i="4"/>
  <c r="CY35" i="4"/>
  <c r="DW35" i="4"/>
  <c r="DX36" i="4"/>
  <c r="EC35" i="4"/>
  <c r="ED36" i="4"/>
  <c r="BP35" i="4" l="1"/>
  <c r="BC35" i="4"/>
  <c r="CH34" i="4"/>
  <c r="BO34" i="4"/>
  <c r="BC34" i="4" s="1"/>
  <c r="DL35" i="4"/>
  <c r="CH35" i="4"/>
  <c r="DE34" i="4"/>
  <c r="DF34" i="4" s="1"/>
  <c r="AA34" i="4" s="1"/>
  <c r="CM34" i="4"/>
  <c r="CN35" i="4"/>
  <c r="EC34" i="4"/>
  <c r="ED35" i="4"/>
  <c r="CA33" i="4"/>
  <c r="CB34" i="4"/>
  <c r="CZ35" i="4"/>
  <c r="CY34" i="4"/>
  <c r="BU33" i="4"/>
  <c r="BV34" i="4"/>
  <c r="CT32" i="4"/>
  <c r="CS31" i="4"/>
  <c r="DX35" i="4"/>
  <c r="DW34" i="4"/>
  <c r="CH33" i="4"/>
  <c r="CG32" i="4"/>
  <c r="DL34" i="4"/>
  <c r="DK33" i="4"/>
  <c r="DQ34" i="4"/>
  <c r="DR35" i="4"/>
  <c r="BP34" i="4" l="1"/>
  <c r="BO33" i="4"/>
  <c r="BC33" i="4" s="1"/>
  <c r="DE33" i="4"/>
  <c r="CN34" i="4"/>
  <c r="CM33" i="4"/>
  <c r="CY33" i="4"/>
  <c r="CZ34" i="4"/>
  <c r="DR34" i="4"/>
  <c r="DQ33" i="4"/>
  <c r="DL33" i="4"/>
  <c r="DK32" i="4"/>
  <c r="DX34" i="4"/>
  <c r="DW33" i="4"/>
  <c r="BU32" i="4"/>
  <c r="BV33" i="4"/>
  <c r="CG31" i="4"/>
  <c r="CH32" i="4"/>
  <c r="CS30" i="4"/>
  <c r="CT31" i="4"/>
  <c r="CB33" i="4"/>
  <c r="CA32" i="4"/>
  <c r="EC33" i="4"/>
  <c r="ED34" i="4"/>
  <c r="BP33" i="4" l="1"/>
  <c r="BO32" i="4"/>
  <c r="DE32" i="4"/>
  <c r="DF33" i="4"/>
  <c r="AA33" i="4" s="1"/>
  <c r="CN33" i="4"/>
  <c r="CM32" i="4"/>
  <c r="DX33" i="4"/>
  <c r="DW32" i="4"/>
  <c r="EC32" i="4"/>
  <c r="ED33" i="4"/>
  <c r="CA31" i="4"/>
  <c r="CB32" i="4"/>
  <c r="CS29" i="4"/>
  <c r="CT30" i="4"/>
  <c r="CH31" i="4"/>
  <c r="CG30" i="4"/>
  <c r="BV32" i="4"/>
  <c r="BU31" i="4"/>
  <c r="DL32" i="4"/>
  <c r="DK31" i="4"/>
  <c r="DQ32" i="4"/>
  <c r="DR33" i="4"/>
  <c r="CY32" i="4"/>
  <c r="CZ33" i="4"/>
  <c r="BP32" i="4" l="1"/>
  <c r="BC32" i="4"/>
  <c r="BO31" i="4"/>
  <c r="BC31" i="4" s="1"/>
  <c r="DE31" i="4"/>
  <c r="DF32" i="4"/>
  <c r="AA32" i="4" s="1"/>
  <c r="CM31" i="4"/>
  <c r="CN32" i="4"/>
  <c r="CH30" i="4"/>
  <c r="CG29" i="4"/>
  <c r="DK30" i="4"/>
  <c r="DL31" i="4"/>
  <c r="BU30" i="4"/>
  <c r="BV31" i="4"/>
  <c r="DX32" i="4"/>
  <c r="DW31" i="4"/>
  <c r="CZ32" i="4"/>
  <c r="CY31" i="4"/>
  <c r="CT29" i="4"/>
  <c r="CS28" i="4"/>
  <c r="DR32" i="4"/>
  <c r="DQ31" i="4"/>
  <c r="CB31" i="4"/>
  <c r="CA30" i="4"/>
  <c r="ED32" i="4"/>
  <c r="EC31" i="4"/>
  <c r="BO30" i="4" l="1"/>
  <c r="BC30" i="4" s="1"/>
  <c r="BP31" i="4"/>
  <c r="DE30" i="4"/>
  <c r="DF31" i="4"/>
  <c r="AA31" i="4" s="1"/>
  <c r="CN31" i="4"/>
  <c r="CM30" i="4"/>
  <c r="CB30" i="4"/>
  <c r="CA29" i="4"/>
  <c r="BV30" i="4"/>
  <c r="BU29" i="4"/>
  <c r="DR31" i="4"/>
  <c r="DQ30" i="4"/>
  <c r="DK29" i="4"/>
  <c r="DL30" i="4"/>
  <c r="CS27" i="4"/>
  <c r="CT28" i="4"/>
  <c r="CH29" i="4"/>
  <c r="CG28" i="4"/>
  <c r="CY30" i="4"/>
  <c r="CZ31" i="4"/>
  <c r="ED31" i="4"/>
  <c r="EC30" i="4"/>
  <c r="DW30" i="4"/>
  <c r="DX31" i="4"/>
  <c r="BP30" i="4" l="1"/>
  <c r="BO29" i="4"/>
  <c r="BC29" i="4" s="1"/>
  <c r="DF30" i="4"/>
  <c r="AA30" i="4" s="1"/>
  <c r="DE29" i="4"/>
  <c r="CM29" i="4"/>
  <c r="CN30" i="4"/>
  <c r="ED30" i="4"/>
  <c r="EC29" i="4"/>
  <c r="DR30" i="4"/>
  <c r="DQ29" i="4"/>
  <c r="DL29" i="4"/>
  <c r="DK28" i="4"/>
  <c r="CY29" i="4"/>
  <c r="CZ30" i="4"/>
  <c r="CT27" i="4"/>
  <c r="CT26" i="4" s="1"/>
  <c r="CS26" i="4"/>
  <c r="CB29" i="4"/>
  <c r="CA28" i="4"/>
  <c r="DW29" i="4"/>
  <c r="DX30" i="4"/>
  <c r="CH28" i="4"/>
  <c r="CG27" i="4"/>
  <c r="BV29" i="4"/>
  <c r="BU28" i="4"/>
  <c r="BO28" i="4" l="1"/>
  <c r="BP29" i="4"/>
  <c r="DF29" i="4"/>
  <c r="AA29" i="4" s="1"/>
  <c r="DE28" i="4"/>
  <c r="CM28" i="4"/>
  <c r="CN29" i="4"/>
  <c r="CY28" i="4"/>
  <c r="CZ29" i="4"/>
  <c r="DK27" i="4"/>
  <c r="DL28" i="4"/>
  <c r="DX29" i="4"/>
  <c r="DW28" i="4"/>
  <c r="EC28" i="4"/>
  <c r="ED29" i="4"/>
  <c r="BV28" i="4"/>
  <c r="BU27" i="4"/>
  <c r="CG26" i="4"/>
  <c r="CH27" i="4"/>
  <c r="CH26" i="4" s="1"/>
  <c r="DR29" i="4"/>
  <c r="DQ28" i="4"/>
  <c r="CA27" i="4"/>
  <c r="CB28" i="4"/>
  <c r="BO27" i="4" l="1"/>
  <c r="BC27" i="4" s="1"/>
  <c r="BC28" i="4"/>
  <c r="BP28" i="4"/>
  <c r="DF28" i="4"/>
  <c r="AA28" i="4" s="1"/>
  <c r="DE27" i="4"/>
  <c r="CM27" i="4"/>
  <c r="CN28" i="4"/>
  <c r="ED28" i="4"/>
  <c r="EC27" i="4"/>
  <c r="DW27" i="4"/>
  <c r="DX28" i="4"/>
  <c r="DK26" i="4"/>
  <c r="DL27" i="4"/>
  <c r="DL26" i="4" s="1"/>
  <c r="DR28" i="4"/>
  <c r="DQ27" i="4"/>
  <c r="CB27" i="4"/>
  <c r="CB26" i="4" s="1"/>
  <c r="CA26" i="4"/>
  <c r="BV27" i="4"/>
  <c r="BV26" i="4" s="1"/>
  <c r="BU26" i="4"/>
  <c r="CY27" i="4"/>
  <c r="CZ28" i="4"/>
  <c r="BC23" i="4" l="1"/>
  <c r="BC22" i="4"/>
  <c r="BO23" i="4"/>
  <c r="BO22" i="4"/>
  <c r="BO26" i="4"/>
  <c r="BP27" i="4"/>
  <c r="DF27" i="4"/>
  <c r="DE26" i="4"/>
  <c r="CM26" i="4"/>
  <c r="CN27" i="4"/>
  <c r="CN26" i="4" s="1"/>
  <c r="DQ26" i="4"/>
  <c r="DR27" i="4"/>
  <c r="DR26" i="4" s="1"/>
  <c r="DX27" i="4"/>
  <c r="DX26" i="4" s="1"/>
  <c r="DW26" i="4"/>
  <c r="ED27" i="4"/>
  <c r="ED26" i="4" s="1"/>
  <c r="EC26" i="4"/>
  <c r="CY26" i="4"/>
  <c r="CZ27" i="4"/>
  <c r="CZ26" i="4" s="1"/>
  <c r="DF26" i="4" l="1"/>
  <c r="AA27" i="4"/>
  <c r="BP26" i="4"/>
  <c r="BP23" i="4"/>
  <c r="BP2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Bart</author>
    <author>Bart Duijndam</author>
  </authors>
  <commentList>
    <comment ref="CB15" authorId="0" shapeId="0" xr:uid="{3A39C567-6AFF-4C1A-9D7C-A2EEC89FA20B}">
      <text>
        <r>
          <rPr>
            <b/>
            <sz val="9"/>
            <color indexed="81"/>
            <rFont val="Tahoma"/>
            <family val="2"/>
          </rPr>
          <t>Bart:</t>
        </r>
        <r>
          <rPr>
            <sz val="9"/>
            <color indexed="81"/>
            <rFont val="Tahoma"/>
            <family val="2"/>
          </rPr>
          <t xml:space="preserve">
In some circumstances rounding errors make Vp x p &gt; 1, which does not fit the ASINE function, so just make sure no errors occur and apply the MIN function first.</t>
        </r>
      </text>
    </comment>
    <comment ref="BE25" authorId="1" shapeId="0" xr:uid="{5F9C46CD-EB3B-46FC-9EA9-F51B237C100C}">
      <text>
        <r>
          <rPr>
            <b/>
            <sz val="9"/>
            <color indexed="81"/>
            <rFont val="Tahoma"/>
            <family val="2"/>
          </rPr>
          <t>Bart Duijndam:</t>
        </r>
        <r>
          <rPr>
            <sz val="9"/>
            <color indexed="81"/>
            <rFont val="Tahoma"/>
            <family val="2"/>
          </rPr>
          <t xml:space="preserve">
Shared axis with all series(rays)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<sst xmlns="http://schemas.openxmlformats.org/spreadsheetml/2006/main" count="254" uniqueCount="111">
  <si>
    <t>Water Layer</t>
  </si>
  <si>
    <t>[m]</t>
  </si>
  <si>
    <t>[m/s]</t>
  </si>
  <si>
    <t>[kg/m3]</t>
  </si>
  <si>
    <t>Target</t>
  </si>
  <si>
    <t>Vp0</t>
  </si>
  <si>
    <t>Kz</t>
  </si>
  <si>
    <t>Vs0</t>
  </si>
  <si>
    <t>A</t>
  </si>
  <si>
    <t>Rho0</t>
  </si>
  <si>
    <t>B</t>
  </si>
  <si>
    <t>[1/s]</t>
  </si>
  <si>
    <t>[]</t>
  </si>
  <si>
    <t>[kg*s/m4]</t>
  </si>
  <si>
    <t>Vp = Vp0 + Kz*Z</t>
  </si>
  <si>
    <t>Vs = Vs0 + A*Vp</t>
  </si>
  <si>
    <t>Rho = Rho0 + B*Vp</t>
  </si>
  <si>
    <t>Layer
Thickness</t>
  </si>
  <si>
    <t>N</t>
  </si>
  <si>
    <t>Deep AVA: angle limitations and transmission loss effect</t>
  </si>
  <si>
    <t>Spreadsheet use and explanation</t>
  </si>
  <si>
    <t>Spreadsheet allows user to quickly assess maximum angle of incidence at a certain target based on maximum nominal offset, for a horizontally layered model. The model assumes a marine setting. In addition, the spreadsheet shows the AVA behavior at the target interface. Possible transmission loss from the mid layer top and base interfaces can be incorporated at the target AVA response.
This is intended for a quick "back-of-the-envelope" assessment (no dip, no 3D effects, ray-based) and this does not replace a dedicated illumination exercise: if concerns exist because of angle limitations, significant angle variation or transmission losses, a  follow-up with dedicated software is advised.</t>
  </si>
  <si>
    <t>Layer 1</t>
  </si>
  <si>
    <t>Layer 2</t>
  </si>
  <si>
    <t>Layer 3</t>
  </si>
  <si>
    <t>Z</t>
  </si>
  <si>
    <t>Vp</t>
  </si>
  <si>
    <t>Vs @Top</t>
  </si>
  <si>
    <t>Vp @Top</t>
  </si>
  <si>
    <t>Vp @Bottom</t>
  </si>
  <si>
    <t>Vs @Bottom</t>
  </si>
  <si>
    <t>Rho @Top</t>
  </si>
  <si>
    <t>Rho @Bottom</t>
  </si>
  <si>
    <t>dZ</t>
  </si>
  <si>
    <t>AI @Top</t>
  </si>
  <si>
    <t>AI @Bottom</t>
  </si>
  <si>
    <t>Rho</t>
  </si>
  <si>
    <t>Vs</t>
  </si>
  <si>
    <t>AI</t>
  </si>
  <si>
    <t>Vp/Vs @Top</t>
  </si>
  <si>
    <t>Vp/Vs @Bottom</t>
  </si>
  <si>
    <t>Vp/Vs</t>
  </si>
  <si>
    <t>Bottom/top</t>
  </si>
  <si>
    <t>Layer</t>
  </si>
  <si>
    <t>[deg]</t>
  </si>
  <si>
    <t>water</t>
  </si>
  <si>
    <t>PhiCrit @Z</t>
  </si>
  <si>
    <t>p-crit @Z</t>
  </si>
  <si>
    <t>Phi @Z</t>
  </si>
  <si>
    <t>AoI Max</t>
  </si>
  <si>
    <t>PhiMax Tol</t>
  </si>
  <si>
    <t>p-QC</t>
  </si>
  <si>
    <t>Min Z-turn</t>
  </si>
  <si>
    <t>Ray AoI</t>
  </si>
  <si>
    <t>k</t>
  </si>
  <si>
    <t>AoI Ray</t>
  </si>
  <si>
    <t>X Ray</t>
  </si>
  <si>
    <t>AoI-0</t>
  </si>
  <si>
    <t>Vo</t>
  </si>
  <si>
    <t>dX Ray</t>
  </si>
  <si>
    <t>Ray-1</t>
  </si>
  <si>
    <t>Ray-2</t>
  </si>
  <si>
    <t>Index</t>
  </si>
  <si>
    <t>[s/m]</t>
  </si>
  <si>
    <t>Critical Down</t>
  </si>
  <si>
    <t>Critical Up</t>
  </si>
  <si>
    <t>Aoi vs Depth</t>
  </si>
  <si>
    <t>Ray p</t>
  </si>
  <si>
    <t>Zoeppritz</t>
  </si>
  <si>
    <t>Aki Richardson</t>
  </si>
  <si>
    <t>layers</t>
  </si>
  <si>
    <t>1/2</t>
  </si>
  <si>
    <t>2/3</t>
  </si>
  <si>
    <t>Ray parameter</t>
  </si>
  <si>
    <t>Ray AoI [deg]</t>
  </si>
  <si>
    <t>Zoepp. with losses</t>
  </si>
  <si>
    <t>Shuey 2-param</t>
  </si>
  <si>
    <t>Transmission losses</t>
  </si>
  <si>
    <t>Down</t>
  </si>
  <si>
    <t>Up</t>
  </si>
  <si>
    <t>start deep</t>
  </si>
  <si>
    <t>0 or 1</t>
  </si>
  <si>
    <t>Phi top</t>
  </si>
  <si>
    <t>Phi bottom</t>
  </si>
  <si>
    <t>ActiveSheet.Range(Cells(2, 3), Cells(10, 4)).Select</t>
  </si>
  <si>
    <t>To select the range C2:D10 on the active worksheet, you can use </t>
  </si>
  <si>
    <t>p-values</t>
  </si>
  <si>
    <t>https://library.seg.org/doi/abs/10.1190/1.1436898</t>
  </si>
  <si>
    <t>http://time2depth.gandi.ws/</t>
  </si>
  <si>
    <t>For VoKz media see:</t>
  </si>
  <si>
    <t>See also</t>
  </si>
  <si>
    <t>Dave Marsden</t>
  </si>
  <si>
    <t>Max ray param</t>
  </si>
  <si>
    <t>top</t>
  </si>
  <si>
    <t>bottom</t>
  </si>
  <si>
    <t>position</t>
  </si>
  <si>
    <t>Raytracing QC using linear &amp;circular ray segment formulas</t>
  </si>
  <si>
    <t>Ray Tracer parameters</t>
  </si>
  <si>
    <t>[M.ray]</t>
  </si>
  <si>
    <t>delta phi</t>
  </si>
  <si>
    <t>Depth steps</t>
  </si>
  <si>
    <t>V_under</t>
  </si>
  <si>
    <t>AoI Critical</t>
  </si>
  <si>
    <t>Max AoI tracer</t>
  </si>
  <si>
    <t>Nr of rays</t>
  </si>
  <si>
    <t>dZ [m]</t>
  </si>
  <si>
    <t>count</t>
  </si>
  <si>
    <t>Downwards</t>
  </si>
  <si>
    <t>*</t>
  </si>
  <si>
    <t>Windows OS</t>
  </si>
  <si>
    <t>Excel &amp; SeimicExcel 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</si>
</sst>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
    <numFmt numFmtId="165" formatCode="0.00000000"/>
    <numFmt numFmtId="166" formatCode="0.000"/>
    <numFmt numFmtId="167" formatCode="0.0"/>
    <numFmt numFmtId="168" formatCode="0.00000"/>
    <numFmt numFmtId="169" formatCode="0.0000000"/>
    <numFmt numFmtId="170" formatCode="#,##0.0"/>
    <numFmt numFmtId="171" formatCode="0.000000"/>
    <numFmt numFmtId="172" formatCode="0.E+00"/>
  </numFmts>
  <fonts count="26" x14ac:knownFonts="1">
    <font>
      <sz val="11"/>
      <color theme="1"/>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sz val="9"/>
      <color rgb="FFFF0000"/>
      <name val="Calibri"/>
      <family val="2"/>
      <scheme val="minor"/>
    </font>
    <font>
      <sz val="10"/>
      <color theme="0"/>
      <name val="Calibri"/>
      <family val="2"/>
      <scheme val="minor"/>
    </font>
    <font>
      <sz val="10"/>
      <color rgb="FFFF0000"/>
      <name val="Calibri"/>
      <family val="2"/>
      <scheme val="minor"/>
    </font>
    <font>
      <b/>
      <sz val="9"/>
      <name val="Calibri"/>
      <family val="2"/>
      <scheme val="minor"/>
    </font>
    <font>
      <i/>
      <sz val="9"/>
      <color rgb="FFFF0000"/>
      <name val="Calibri"/>
      <family val="2"/>
      <scheme val="minor"/>
    </font>
    <font>
      <sz val="8"/>
      <color theme="1"/>
      <name val="Calibri"/>
      <family val="2"/>
      <scheme val="minor"/>
    </font>
    <font>
      <b/>
      <sz val="9"/>
      <color rgb="FFC00000"/>
      <name val="Calibri"/>
      <family val="2"/>
      <scheme val="minor"/>
    </font>
    <font>
      <sz val="18"/>
      <color rgb="FFFFFF00"/>
      <name val="Calibri"/>
      <family val="2"/>
      <scheme val="minor"/>
    </font>
    <font>
      <sz val="8"/>
      <name val="Calibri"/>
      <family val="2"/>
      <scheme val="minor"/>
    </font>
    <font>
      <b/>
      <sz val="10"/>
      <color theme="3" tint="-0.249977111117893"/>
      <name val="Calibri"/>
      <family val="2"/>
      <scheme val="minor"/>
    </font>
    <font>
      <sz val="9"/>
      <color indexed="81"/>
      <name val="Tahoma"/>
      <family val="2"/>
    </font>
    <font>
      <b/>
      <sz val="9"/>
      <color indexed="81"/>
      <name val="Tahoma"/>
      <family val="2"/>
    </font>
    <font>
      <sz val="9"/>
      <name val="Calibri"/>
      <family val="2"/>
      <scheme val="minor"/>
    </font>
    <font>
      <sz val="8"/>
      <color rgb="FFFF0000"/>
      <name val="Calibri"/>
      <family val="2"/>
      <scheme val="minor"/>
    </font>
    <font>
      <sz val="10"/>
      <name val="Times New Roman"/>
      <family val="1"/>
    </font>
    <font>
      <sz val="10"/>
      <name val="Calibri"/>
      <family val="2"/>
      <scheme val="minor"/>
    </font>
    <font>
      <b/>
      <sz val="10"/>
      <name val="Calibri"/>
      <family val="2"/>
      <scheme val="minor"/>
    </font>
    <font>
      <u/>
      <sz val="10"/>
      <color theme="10"/>
      <name val="Times New Roman"/>
      <family val="1"/>
    </font>
    <font>
      <sz val="10"/>
      <color rgb="FF171717"/>
      <name val="Segoe UI"/>
      <family val="2"/>
    </font>
    <font>
      <u/>
      <sz val="11"/>
      <color theme="10"/>
      <name val="Calibri"/>
      <family val="2"/>
      <scheme val="minor"/>
    </font>
    <font>
      <i/>
      <sz val="10"/>
      <color rgb="FFFF0000"/>
      <name val="Calibri"/>
      <family val="2"/>
      <scheme val="minor"/>
    </font>
    <font>
      <sz val="9"/>
      <color theme="0" tint="-0.499984740745262"/>
      <name val="Calibri"/>
      <family val="2"/>
      <scheme val="minor"/>
    </font>
  </fonts>
  <fills count="2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C000"/>
        <bgColor indexed="64"/>
      </patternFill>
    </fill>
    <fill>
      <patternFill patternType="solid">
        <fgColor theme="4" tint="0.59999389629810485"/>
        <bgColor indexed="64"/>
      </patternFill>
    </fill>
    <fill>
      <patternFill patternType="solid">
        <fgColor rgb="FFE1FFFF"/>
        <bgColor indexed="64"/>
      </patternFill>
    </fill>
    <fill>
      <patternFill patternType="solid">
        <fgColor rgb="FFFFD1D1"/>
        <bgColor indexed="64"/>
      </patternFill>
    </fill>
    <fill>
      <patternFill patternType="solid">
        <fgColor rgb="FFD7FFD7"/>
        <bgColor indexed="64"/>
      </patternFill>
    </fill>
    <fill>
      <patternFill patternType="solid">
        <fgColor rgb="FFCCFFFF"/>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99CCFF"/>
        <bgColor indexed="64"/>
      </patternFill>
    </fill>
  </fills>
  <borders count="72">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double">
        <color indexed="64"/>
      </bottom>
      <diagonal/>
    </border>
    <border>
      <left style="medium">
        <color indexed="64"/>
      </left>
      <right style="medium">
        <color indexed="64"/>
      </right>
      <top style="medium">
        <color indexed="64"/>
      </top>
      <bottom style="double">
        <color indexed="64"/>
      </bottom>
      <diagonal/>
    </border>
    <border>
      <left/>
      <right style="medium">
        <color indexed="64"/>
      </right>
      <top style="thin">
        <color indexed="64"/>
      </top>
      <bottom/>
      <diagonal/>
    </border>
    <border>
      <left/>
      <right style="medium">
        <color indexed="64"/>
      </right>
      <top/>
      <bottom style="double">
        <color indexed="64"/>
      </bottom>
      <diagonal/>
    </border>
    <border>
      <left style="medium">
        <color indexed="64"/>
      </left>
      <right style="thin">
        <color indexed="64"/>
      </right>
      <top/>
      <bottom style="double">
        <color indexed="64"/>
      </bottom>
      <diagonal/>
    </border>
    <border>
      <left/>
      <right style="thin">
        <color indexed="64"/>
      </right>
      <top style="thin">
        <color auto="1"/>
      </top>
      <bottom style="thin">
        <color auto="1"/>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s>
  <cellStyleXfs count="4">
    <xf numFmtId="0" fontId="0" fillId="0" borderId="0"/>
    <xf numFmtId="3" fontId="18" fillId="0" borderId="0"/>
    <xf numFmtId="3" fontId="21" fillId="0" borderId="0" applyNumberFormat="0" applyFill="0" applyBorder="0" applyAlignment="0" applyProtection="0"/>
    <xf numFmtId="0" fontId="23" fillId="0" borderId="0" applyNumberFormat="0" applyFill="0" applyBorder="0" applyAlignment="0" applyProtection="0"/>
  </cellStyleXfs>
  <cellXfs count="407">
    <xf numFmtId="0" fontId="0" fillId="0" borderId="0" xfId="0"/>
    <xf numFmtId="0" fontId="1" fillId="2" borderId="0" xfId="0" applyFont="1" applyFill="1"/>
    <xf numFmtId="0" fontId="4" fillId="2" borderId="8" xfId="0" applyFont="1" applyFill="1" applyBorder="1" applyAlignment="1">
      <alignment horizontal="center"/>
    </xf>
    <xf numFmtId="0" fontId="4" fillId="2" borderId="2" xfId="0" applyFont="1" applyFill="1" applyBorder="1" applyAlignment="1">
      <alignment horizontal="center"/>
    </xf>
    <xf numFmtId="0" fontId="4" fillId="2" borderId="9" xfId="0" applyFont="1" applyFill="1" applyBorder="1" applyAlignment="1">
      <alignment horizontal="center"/>
    </xf>
    <xf numFmtId="1" fontId="1" fillId="2" borderId="0" xfId="0" applyNumberFormat="1" applyFont="1" applyFill="1"/>
    <xf numFmtId="165" fontId="1" fillId="2" borderId="0" xfId="0" applyNumberFormat="1" applyFont="1" applyFill="1"/>
    <xf numFmtId="0" fontId="1" fillId="4" borderId="12" xfId="0" applyFont="1" applyFill="1" applyBorder="1"/>
    <xf numFmtId="0" fontId="1" fillId="4" borderId="13" xfId="0" applyFont="1" applyFill="1" applyBorder="1"/>
    <xf numFmtId="0" fontId="1" fillId="4" borderId="15" xfId="0" applyFont="1" applyFill="1" applyBorder="1"/>
    <xf numFmtId="0" fontId="2" fillId="4" borderId="0" xfId="0" applyFont="1" applyFill="1"/>
    <xf numFmtId="0" fontId="1" fillId="4" borderId="0" xfId="0" applyFont="1" applyFill="1"/>
    <xf numFmtId="0" fontId="1" fillId="4" borderId="17" xfId="0" applyFont="1" applyFill="1" applyBorder="1"/>
    <xf numFmtId="0" fontId="1" fillId="4" borderId="11" xfId="0" applyFont="1" applyFill="1" applyBorder="1"/>
    <xf numFmtId="164" fontId="1" fillId="4" borderId="0" xfId="0" applyNumberFormat="1" applyFont="1" applyFill="1"/>
    <xf numFmtId="1" fontId="1" fillId="4" borderId="0" xfId="0" applyNumberFormat="1" applyFont="1" applyFill="1"/>
    <xf numFmtId="164" fontId="1" fillId="4" borderId="13" xfId="0" applyNumberFormat="1" applyFont="1" applyFill="1" applyBorder="1"/>
    <xf numFmtId="1" fontId="1" fillId="4" borderId="11" xfId="0" applyNumberFormat="1" applyFont="1" applyFill="1" applyBorder="1"/>
    <xf numFmtId="0" fontId="5" fillId="2" borderId="0" xfId="0" applyFont="1" applyFill="1"/>
    <xf numFmtId="0" fontId="3" fillId="5" borderId="10" xfId="0" applyFont="1" applyFill="1" applyBorder="1" applyAlignment="1">
      <alignment horizontal="center"/>
    </xf>
    <xf numFmtId="0" fontId="3" fillId="5" borderId="14" xfId="0" applyFont="1" applyFill="1" applyBorder="1" applyAlignment="1">
      <alignment horizontal="center"/>
    </xf>
    <xf numFmtId="0" fontId="6" fillId="2" borderId="0" xfId="0" applyFont="1" applyFill="1"/>
    <xf numFmtId="0" fontId="6" fillId="2" borderId="0" xfId="0" applyFont="1" applyFill="1" applyAlignment="1">
      <alignment horizontal="center"/>
    </xf>
    <xf numFmtId="1" fontId="6" fillId="2" borderId="0" xfId="0" applyNumberFormat="1" applyFont="1" applyFill="1"/>
    <xf numFmtId="1" fontId="8" fillId="2" borderId="0" xfId="0" applyNumberFormat="1" applyFont="1" applyFill="1"/>
    <xf numFmtId="1" fontId="4" fillId="2" borderId="0" xfId="0" applyNumberFormat="1" applyFont="1" applyFill="1"/>
    <xf numFmtId="0" fontId="4" fillId="2" borderId="0" xfId="0" applyFont="1" applyFill="1"/>
    <xf numFmtId="167" fontId="1" fillId="2" borderId="0" xfId="0" applyNumberFormat="1" applyFont="1" applyFill="1"/>
    <xf numFmtId="0" fontId="3" fillId="2" borderId="8" xfId="0" applyFont="1" applyFill="1" applyBorder="1"/>
    <xf numFmtId="0" fontId="3" fillId="2" borderId="2" xfId="0" applyFont="1" applyFill="1" applyBorder="1"/>
    <xf numFmtId="0" fontId="3" fillId="2" borderId="9" xfId="0" applyFont="1" applyFill="1" applyBorder="1"/>
    <xf numFmtId="0" fontId="3" fillId="2" borderId="3" xfId="0" applyFont="1" applyFill="1" applyBorder="1"/>
    <xf numFmtId="0" fontId="3" fillId="5" borderId="31" xfId="0" applyFont="1" applyFill="1" applyBorder="1" applyAlignment="1">
      <alignment horizontal="center"/>
    </xf>
    <xf numFmtId="0" fontId="4" fillId="2" borderId="32" xfId="0" applyFont="1" applyFill="1" applyBorder="1" applyAlignment="1">
      <alignment horizontal="center"/>
    </xf>
    <xf numFmtId="2" fontId="4" fillId="2" borderId="5" xfId="0" applyNumberFormat="1" applyFont="1" applyFill="1" applyBorder="1" applyAlignment="1">
      <alignment horizontal="center"/>
    </xf>
    <xf numFmtId="167" fontId="1" fillId="2" borderId="0" xfId="0" applyNumberFormat="1" applyFont="1" applyFill="1" applyAlignment="1">
      <alignment horizontal="center"/>
    </xf>
    <xf numFmtId="0" fontId="10" fillId="4" borderId="0" xfId="0" applyFont="1" applyFill="1" applyAlignment="1">
      <alignment horizontal="right"/>
    </xf>
    <xf numFmtId="1" fontId="6" fillId="4" borderId="13" xfId="0" applyNumberFormat="1" applyFont="1" applyFill="1" applyBorder="1"/>
    <xf numFmtId="164" fontId="6" fillId="4" borderId="0" xfId="0" applyNumberFormat="1" applyFont="1" applyFill="1"/>
    <xf numFmtId="1" fontId="4" fillId="4" borderId="0" xfId="0" applyNumberFormat="1" applyFont="1" applyFill="1" applyAlignment="1">
      <alignment horizontal="center"/>
    </xf>
    <xf numFmtId="166" fontId="4" fillId="4" borderId="0" xfId="0" applyNumberFormat="1" applyFont="1" applyFill="1" applyAlignment="1">
      <alignment horizontal="center"/>
    </xf>
    <xf numFmtId="168" fontId="6" fillId="4" borderId="0" xfId="0" applyNumberFormat="1" applyFont="1" applyFill="1"/>
    <xf numFmtId="0" fontId="6" fillId="4" borderId="0" xfId="0" applyFont="1" applyFill="1"/>
    <xf numFmtId="166" fontId="6" fillId="4" borderId="0" xfId="0" applyNumberFormat="1" applyFont="1" applyFill="1"/>
    <xf numFmtId="0" fontId="6" fillId="4" borderId="0" xfId="0" applyFont="1" applyFill="1" applyAlignment="1">
      <alignment horizontal="center"/>
    </xf>
    <xf numFmtId="1" fontId="4" fillId="4" borderId="13" xfId="0" applyNumberFormat="1" applyFont="1" applyFill="1" applyBorder="1" applyAlignment="1">
      <alignment horizontal="center"/>
    </xf>
    <xf numFmtId="166" fontId="4" fillId="4" borderId="13" xfId="0" applyNumberFormat="1" applyFont="1" applyFill="1" applyBorder="1" applyAlignment="1">
      <alignment horizontal="center"/>
    </xf>
    <xf numFmtId="1" fontId="4" fillId="4" borderId="14" xfId="0" applyNumberFormat="1" applyFont="1" applyFill="1" applyBorder="1" applyAlignment="1">
      <alignment horizontal="center"/>
    </xf>
    <xf numFmtId="1" fontId="4" fillId="4" borderId="16" xfId="0" applyNumberFormat="1" applyFont="1" applyFill="1" applyBorder="1" applyAlignment="1">
      <alignment horizontal="center"/>
    </xf>
    <xf numFmtId="0" fontId="6" fillId="4" borderId="16" xfId="0" applyFont="1" applyFill="1" applyBorder="1"/>
    <xf numFmtId="0" fontId="6" fillId="4" borderId="11" xfId="0" applyFont="1" applyFill="1" applyBorder="1"/>
    <xf numFmtId="0" fontId="6" fillId="4" borderId="18" xfId="0" applyFont="1" applyFill="1" applyBorder="1"/>
    <xf numFmtId="0" fontId="2" fillId="5" borderId="34" xfId="0" applyFont="1" applyFill="1" applyBorder="1"/>
    <xf numFmtId="0" fontId="2" fillId="5" borderId="35" xfId="0" applyFont="1" applyFill="1" applyBorder="1"/>
    <xf numFmtId="0" fontId="9" fillId="4" borderId="0" xfId="0" applyFont="1" applyFill="1" applyAlignment="1">
      <alignment horizontal="center" vertical="top"/>
    </xf>
    <xf numFmtId="0" fontId="9" fillId="4" borderId="0" xfId="0" applyFont="1" applyFill="1" applyAlignment="1">
      <alignment horizontal="left" vertical="top" wrapText="1"/>
    </xf>
    <xf numFmtId="1" fontId="4" fillId="2" borderId="28" xfId="0" applyNumberFormat="1" applyFont="1" applyFill="1" applyBorder="1" applyAlignment="1">
      <alignment horizontal="center"/>
    </xf>
    <xf numFmtId="166" fontId="4" fillId="2" borderId="33" xfId="0" applyNumberFormat="1" applyFont="1" applyFill="1" applyBorder="1" applyAlignment="1">
      <alignment horizontal="center"/>
    </xf>
    <xf numFmtId="166" fontId="4" fillId="2" borderId="7" xfId="0" applyNumberFormat="1" applyFont="1" applyFill="1" applyBorder="1" applyAlignment="1">
      <alignment horizontal="center"/>
    </xf>
    <xf numFmtId="1" fontId="13" fillId="4" borderId="0" xfId="0" applyNumberFormat="1" applyFont="1" applyFill="1" applyAlignment="1">
      <alignment horizontal="right" vertical="top"/>
    </xf>
    <xf numFmtId="1" fontId="4" fillId="2" borderId="29" xfId="0" applyNumberFormat="1" applyFont="1" applyFill="1" applyBorder="1" applyAlignment="1">
      <alignment horizontal="center"/>
    </xf>
    <xf numFmtId="0" fontId="3" fillId="5" borderId="39" xfId="0" applyFont="1" applyFill="1" applyBorder="1" applyAlignment="1">
      <alignment horizontal="center"/>
    </xf>
    <xf numFmtId="0" fontId="3" fillId="5" borderId="21" xfId="0" applyFont="1" applyFill="1" applyBorder="1" applyAlignment="1">
      <alignment horizontal="center"/>
    </xf>
    <xf numFmtId="1" fontId="16" fillId="7" borderId="6" xfId="0" applyNumberFormat="1" applyFont="1" applyFill="1" applyBorder="1" applyAlignment="1">
      <alignment horizontal="center"/>
    </xf>
    <xf numFmtId="1" fontId="16" fillId="7" borderId="42" xfId="0" applyNumberFormat="1" applyFont="1" applyFill="1" applyBorder="1" applyAlignment="1">
      <alignment horizontal="center"/>
    </xf>
    <xf numFmtId="0" fontId="3" fillId="5" borderId="1" xfId="0" applyFont="1" applyFill="1" applyBorder="1" applyAlignment="1">
      <alignment horizontal="center"/>
    </xf>
    <xf numFmtId="1" fontId="17" fillId="2" borderId="0" xfId="0" applyNumberFormat="1" applyFont="1" applyFill="1" applyAlignment="1">
      <alignment horizontal="center"/>
    </xf>
    <xf numFmtId="0" fontId="17" fillId="2" borderId="0" xfId="0" applyFont="1" applyFill="1" applyAlignment="1">
      <alignment horizontal="center"/>
    </xf>
    <xf numFmtId="0" fontId="3" fillId="5" borderId="35" xfId="0" applyFont="1" applyFill="1" applyBorder="1" applyAlignment="1">
      <alignment horizontal="center"/>
    </xf>
    <xf numFmtId="0" fontId="3" fillId="5" borderId="26" xfId="0" applyFont="1" applyFill="1" applyBorder="1" applyAlignment="1">
      <alignment horizontal="center"/>
    </xf>
    <xf numFmtId="0" fontId="3" fillId="5" borderId="43" xfId="0" applyFont="1" applyFill="1" applyBorder="1" applyAlignment="1">
      <alignment horizontal="center"/>
    </xf>
    <xf numFmtId="0" fontId="3" fillId="5" borderId="53" xfId="0" applyFont="1" applyFill="1" applyBorder="1" applyAlignment="1">
      <alignment horizontal="center"/>
    </xf>
    <xf numFmtId="0" fontId="3" fillId="5" borderId="27" xfId="0" applyFont="1" applyFill="1" applyBorder="1" applyAlignment="1">
      <alignment horizontal="center"/>
    </xf>
    <xf numFmtId="0" fontId="3" fillId="5" borderId="37" xfId="0" applyFont="1" applyFill="1" applyBorder="1" applyAlignment="1">
      <alignment horizontal="center"/>
    </xf>
    <xf numFmtId="0" fontId="3" fillId="5" borderId="4" xfId="0" applyFont="1" applyFill="1" applyBorder="1" applyAlignment="1">
      <alignment horizontal="center"/>
    </xf>
    <xf numFmtId="0" fontId="3" fillId="5" borderId="34" xfId="0" applyFont="1" applyFill="1" applyBorder="1" applyAlignment="1">
      <alignment horizontal="center"/>
    </xf>
    <xf numFmtId="167" fontId="16" fillId="7" borderId="6" xfId="0" applyNumberFormat="1" applyFont="1" applyFill="1" applyBorder="1" applyAlignment="1">
      <alignment horizontal="center"/>
    </xf>
    <xf numFmtId="2" fontId="16" fillId="7" borderId="6" xfId="0" applyNumberFormat="1" applyFont="1" applyFill="1" applyBorder="1" applyAlignment="1">
      <alignment horizontal="center"/>
    </xf>
    <xf numFmtId="1" fontId="16" fillId="7" borderId="2" xfId="0" applyNumberFormat="1" applyFont="1" applyFill="1" applyBorder="1" applyAlignment="1">
      <alignment horizontal="center"/>
    </xf>
    <xf numFmtId="1" fontId="16" fillId="7" borderId="61" xfId="0" applyNumberFormat="1" applyFont="1" applyFill="1" applyBorder="1" applyAlignment="1">
      <alignment horizontal="center"/>
    </xf>
    <xf numFmtId="2" fontId="16" fillId="7" borderId="42" xfId="0" applyNumberFormat="1" applyFont="1" applyFill="1" applyBorder="1" applyAlignment="1">
      <alignment horizontal="center"/>
    </xf>
    <xf numFmtId="167" fontId="3" fillId="5" borderId="30" xfId="0" applyNumberFormat="1" applyFont="1" applyFill="1" applyBorder="1" applyAlignment="1">
      <alignment horizontal="center"/>
    </xf>
    <xf numFmtId="167" fontId="3" fillId="5" borderId="43" xfId="0" applyNumberFormat="1" applyFont="1" applyFill="1" applyBorder="1" applyAlignment="1">
      <alignment horizontal="center"/>
    </xf>
    <xf numFmtId="0" fontId="3" fillId="5" borderId="32" xfId="0" applyFont="1" applyFill="1" applyBorder="1" applyAlignment="1">
      <alignment horizontal="left"/>
    </xf>
    <xf numFmtId="0" fontId="3" fillId="5" borderId="24" xfId="0" applyFont="1" applyFill="1" applyBorder="1" applyAlignment="1">
      <alignment horizontal="left"/>
    </xf>
    <xf numFmtId="0" fontId="3" fillId="5" borderId="36" xfId="0" applyFont="1" applyFill="1" applyBorder="1" applyAlignment="1">
      <alignment horizontal="left"/>
    </xf>
    <xf numFmtId="167" fontId="4" fillId="8" borderId="1" xfId="0" applyNumberFormat="1" applyFont="1" applyFill="1" applyBorder="1" applyAlignment="1">
      <alignment horizontal="center"/>
    </xf>
    <xf numFmtId="167" fontId="4" fillId="8" borderId="35" xfId="0" applyNumberFormat="1" applyFont="1" applyFill="1" applyBorder="1" applyAlignment="1">
      <alignment horizontal="center"/>
    </xf>
    <xf numFmtId="1" fontId="7" fillId="3" borderId="39" xfId="0" applyNumberFormat="1" applyFont="1" applyFill="1" applyBorder="1" applyAlignment="1">
      <alignment horizontal="center"/>
    </xf>
    <xf numFmtId="1" fontId="7" fillId="3" borderId="5" xfId="0" applyNumberFormat="1" applyFont="1" applyFill="1" applyBorder="1" applyAlignment="1">
      <alignment horizontal="center"/>
    </xf>
    <xf numFmtId="1" fontId="7" fillId="3" borderId="51" xfId="0" quotePrefix="1" applyNumberFormat="1" applyFont="1" applyFill="1" applyBorder="1" applyAlignment="1">
      <alignment horizontal="center"/>
    </xf>
    <xf numFmtId="1" fontId="7" fillId="3" borderId="52" xfId="0" applyNumberFormat="1" applyFont="1" applyFill="1" applyBorder="1" applyAlignment="1">
      <alignment horizontal="center"/>
    </xf>
    <xf numFmtId="1" fontId="7" fillId="9" borderId="40" xfId="0" applyNumberFormat="1" applyFont="1" applyFill="1" applyBorder="1" applyAlignment="1">
      <alignment horizontal="center"/>
    </xf>
    <xf numFmtId="1" fontId="7" fillId="9" borderId="33" xfId="0" applyNumberFormat="1" applyFont="1" applyFill="1" applyBorder="1" applyAlignment="1">
      <alignment horizontal="center"/>
    </xf>
    <xf numFmtId="1" fontId="7" fillId="9" borderId="41" xfId="0" quotePrefix="1" applyNumberFormat="1" applyFont="1" applyFill="1" applyBorder="1" applyAlignment="1">
      <alignment horizontal="center"/>
    </xf>
    <xf numFmtId="1" fontId="7" fillId="9" borderId="23" xfId="0" applyNumberFormat="1" applyFont="1" applyFill="1" applyBorder="1" applyAlignment="1">
      <alignment horizontal="center"/>
    </xf>
    <xf numFmtId="0" fontId="16" fillId="16" borderId="19" xfId="0" applyFont="1" applyFill="1" applyBorder="1"/>
    <xf numFmtId="0" fontId="4" fillId="16" borderId="21" xfId="0" applyFont="1" applyFill="1" applyBorder="1"/>
    <xf numFmtId="0" fontId="16" fillId="16" borderId="22" xfId="0" applyFont="1" applyFill="1" applyBorder="1"/>
    <xf numFmtId="0" fontId="4" fillId="16" borderId="23" xfId="0" applyFont="1" applyFill="1" applyBorder="1"/>
    <xf numFmtId="0" fontId="16" fillId="16" borderId="67" xfId="0" applyFont="1" applyFill="1" applyBorder="1"/>
    <xf numFmtId="0" fontId="4" fillId="16" borderId="52" xfId="0" applyFont="1" applyFill="1" applyBorder="1"/>
    <xf numFmtId="0" fontId="17" fillId="2" borderId="0" xfId="0" applyFont="1" applyFill="1"/>
    <xf numFmtId="0" fontId="6" fillId="2" borderId="0" xfId="0" applyFont="1" applyFill="1" applyAlignment="1">
      <alignment vertical="center"/>
    </xf>
    <xf numFmtId="1" fontId="16" fillId="2" borderId="38" xfId="0" applyNumberFormat="1" applyFont="1" applyFill="1" applyBorder="1" applyAlignment="1">
      <alignment horizontal="center"/>
    </xf>
    <xf numFmtId="2" fontId="6" fillId="2" borderId="0" xfId="0" applyNumberFormat="1" applyFont="1" applyFill="1"/>
    <xf numFmtId="1" fontId="6" fillId="2" borderId="0" xfId="0" applyNumberFormat="1" applyFont="1" applyFill="1" applyAlignment="1">
      <alignment horizontal="center"/>
    </xf>
    <xf numFmtId="167" fontId="6" fillId="2" borderId="0" xfId="0" applyNumberFormat="1" applyFont="1" applyFill="1"/>
    <xf numFmtId="172" fontId="1" fillId="2" borderId="0" xfId="0" applyNumberFormat="1" applyFont="1" applyFill="1"/>
    <xf numFmtId="0" fontId="19" fillId="2" borderId="0" xfId="0" applyFont="1" applyFill="1"/>
    <xf numFmtId="0" fontId="22" fillId="0" borderId="0" xfId="0" applyFont="1"/>
    <xf numFmtId="0" fontId="19" fillId="15" borderId="27" xfId="0" applyFont="1" applyFill="1" applyBorder="1" applyAlignment="1">
      <alignment vertical="center"/>
    </xf>
    <xf numFmtId="0" fontId="19" fillId="15" borderId="1" xfId="0" applyFont="1" applyFill="1" applyBorder="1" applyAlignment="1">
      <alignment vertical="center"/>
    </xf>
    <xf numFmtId="0" fontId="19" fillId="15" borderId="35" xfId="0" applyFont="1" applyFill="1" applyBorder="1" applyAlignment="1">
      <alignment vertical="center"/>
    </xf>
    <xf numFmtId="0" fontId="23" fillId="2" borderId="0" xfId="3" applyFill="1"/>
    <xf numFmtId="0" fontId="2" fillId="4" borderId="0" xfId="0" applyFont="1" applyFill="1" applyAlignment="1">
      <alignment horizontal="center"/>
    </xf>
    <xf numFmtId="1" fontId="16" fillId="2" borderId="40" xfId="0" applyNumberFormat="1" applyFont="1" applyFill="1" applyBorder="1" applyAlignment="1">
      <alignment horizontal="center"/>
    </xf>
    <xf numFmtId="1" fontId="16" fillId="2" borderId="49" xfId="0" applyNumberFormat="1" applyFont="1" applyFill="1" applyBorder="1" applyAlignment="1">
      <alignment horizontal="center"/>
    </xf>
    <xf numFmtId="1" fontId="16" fillId="2" borderId="23" xfId="0" applyNumberFormat="1" applyFont="1" applyFill="1" applyBorder="1" applyAlignment="1">
      <alignment horizontal="center"/>
    </xf>
    <xf numFmtId="1" fontId="16" fillId="2" borderId="51" xfId="0" applyNumberFormat="1" applyFont="1" applyFill="1" applyBorder="1" applyAlignment="1">
      <alignment horizontal="center"/>
    </xf>
    <xf numFmtId="1" fontId="16" fillId="2" borderId="55" xfId="0" applyNumberFormat="1" applyFont="1" applyFill="1" applyBorder="1" applyAlignment="1">
      <alignment horizontal="center"/>
    </xf>
    <xf numFmtId="1" fontId="16" fillId="2" borderId="52" xfId="0" applyNumberFormat="1" applyFont="1" applyFill="1" applyBorder="1" applyAlignment="1">
      <alignment horizontal="center"/>
    </xf>
    <xf numFmtId="1" fontId="16" fillId="2" borderId="41" xfId="0" applyNumberFormat="1" applyFont="1" applyFill="1" applyBorder="1" applyAlignment="1">
      <alignment horizontal="center"/>
    </xf>
    <xf numFmtId="1" fontId="16" fillId="2" borderId="45" xfId="0" applyNumberFormat="1" applyFont="1" applyFill="1" applyBorder="1" applyAlignment="1">
      <alignment horizontal="center"/>
    </xf>
    <xf numFmtId="166" fontId="16" fillId="2" borderId="26" xfId="0" applyNumberFormat="1" applyFont="1" applyFill="1" applyBorder="1" applyAlignment="1">
      <alignment horizontal="center"/>
    </xf>
    <xf numFmtId="1" fontId="16" fillId="2" borderId="26" xfId="0" applyNumberFormat="1" applyFont="1" applyFill="1" applyBorder="1" applyAlignment="1">
      <alignment horizontal="center"/>
    </xf>
    <xf numFmtId="0" fontId="12" fillId="4" borderId="0" xfId="0" applyFont="1" applyFill="1" applyAlignment="1">
      <alignment horizontal="center" vertical="top"/>
    </xf>
    <xf numFmtId="2" fontId="16" fillId="2" borderId="40" xfId="0" applyNumberFormat="1" applyFont="1" applyFill="1" applyBorder="1" applyAlignment="1">
      <alignment horizontal="center"/>
    </xf>
    <xf numFmtId="2" fontId="16" fillId="2" borderId="23" xfId="0" applyNumberFormat="1" applyFont="1" applyFill="1" applyBorder="1" applyAlignment="1">
      <alignment horizontal="center"/>
    </xf>
    <xf numFmtId="4" fontId="16" fillId="2" borderId="40" xfId="0" applyNumberFormat="1" applyFont="1" applyFill="1" applyBorder="1" applyAlignment="1">
      <alignment horizontal="center"/>
    </xf>
    <xf numFmtId="4" fontId="16" fillId="2" borderId="23" xfId="0" applyNumberFormat="1" applyFont="1" applyFill="1" applyBorder="1" applyAlignment="1">
      <alignment horizontal="center"/>
    </xf>
    <xf numFmtId="2" fontId="16" fillId="2" borderId="51" xfId="0" applyNumberFormat="1" applyFont="1" applyFill="1" applyBorder="1" applyAlignment="1">
      <alignment horizontal="center"/>
    </xf>
    <xf numFmtId="2" fontId="16" fillId="2" borderId="52" xfId="0" applyNumberFormat="1" applyFont="1" applyFill="1" applyBorder="1" applyAlignment="1">
      <alignment horizontal="center"/>
    </xf>
    <xf numFmtId="4" fontId="16" fillId="2" borderId="51" xfId="0" applyNumberFormat="1" applyFont="1" applyFill="1" applyBorder="1" applyAlignment="1">
      <alignment horizontal="center"/>
    </xf>
    <xf numFmtId="4" fontId="16" fillId="2" borderId="52" xfId="0" applyNumberFormat="1" applyFont="1" applyFill="1" applyBorder="1" applyAlignment="1">
      <alignment horizontal="center"/>
    </xf>
    <xf numFmtId="2" fontId="16" fillId="2" borderId="41" xfId="0" applyNumberFormat="1" applyFont="1" applyFill="1" applyBorder="1" applyAlignment="1">
      <alignment horizontal="center"/>
    </xf>
    <xf numFmtId="2" fontId="16" fillId="2" borderId="26" xfId="0" applyNumberFormat="1" applyFont="1" applyFill="1" applyBorder="1" applyAlignment="1">
      <alignment horizontal="center"/>
    </xf>
    <xf numFmtId="4" fontId="16" fillId="2" borderId="41" xfId="0" applyNumberFormat="1" applyFont="1" applyFill="1" applyBorder="1" applyAlignment="1">
      <alignment horizontal="center"/>
    </xf>
    <xf numFmtId="4" fontId="16" fillId="2" borderId="26" xfId="0" applyNumberFormat="1" applyFont="1" applyFill="1" applyBorder="1" applyAlignment="1">
      <alignment horizontal="center"/>
    </xf>
    <xf numFmtId="169" fontId="16" fillId="2" borderId="27" xfId="0" applyNumberFormat="1" applyFont="1" applyFill="1" applyBorder="1" applyAlignment="1">
      <alignment horizontal="center"/>
    </xf>
    <xf numFmtId="0" fontId="9" fillId="4" borderId="0" xfId="0" applyFont="1" applyFill="1" applyAlignment="1">
      <alignment horizontal="right"/>
    </xf>
    <xf numFmtId="167" fontId="16" fillId="8" borderId="27" xfId="0" applyNumberFormat="1" applyFont="1" applyFill="1" applyBorder="1" applyAlignment="1">
      <alignment horizontal="center"/>
    </xf>
    <xf numFmtId="171" fontId="16" fillId="11" borderId="35" xfId="0" applyNumberFormat="1" applyFont="1" applyFill="1" applyBorder="1" applyAlignment="1">
      <alignment horizontal="center"/>
    </xf>
    <xf numFmtId="166" fontId="16" fillId="11" borderId="9" xfId="0" applyNumberFormat="1" applyFont="1" applyFill="1" applyBorder="1" applyAlignment="1">
      <alignment horizontal="center"/>
    </xf>
    <xf numFmtId="1" fontId="16" fillId="11" borderId="9" xfId="0" applyNumberFormat="1" applyFont="1" applyFill="1" applyBorder="1" applyAlignment="1">
      <alignment horizontal="center"/>
    </xf>
    <xf numFmtId="166" fontId="16" fillId="11" borderId="8" xfId="0" applyNumberFormat="1" applyFont="1" applyFill="1" applyBorder="1" applyAlignment="1">
      <alignment horizontal="center"/>
    </xf>
    <xf numFmtId="1" fontId="16" fillId="11" borderId="8" xfId="0" applyNumberFormat="1" applyFont="1" applyFill="1" applyBorder="1" applyAlignment="1">
      <alignment horizontal="center"/>
    </xf>
    <xf numFmtId="166" fontId="7" fillId="11" borderId="56" xfId="0" applyNumberFormat="1" applyFont="1" applyFill="1" applyBorder="1" applyAlignment="1">
      <alignment horizontal="center"/>
    </xf>
    <xf numFmtId="166" fontId="16" fillId="11" borderId="56" xfId="0" applyNumberFormat="1" applyFont="1" applyFill="1" applyBorder="1" applyAlignment="1">
      <alignment horizontal="center"/>
    </xf>
    <xf numFmtId="1" fontId="16" fillId="11" borderId="56" xfId="0" applyNumberFormat="1" applyFont="1" applyFill="1" applyBorder="1" applyAlignment="1">
      <alignment horizontal="center"/>
    </xf>
    <xf numFmtId="166" fontId="16" fillId="11" borderId="38" xfId="0" applyNumberFormat="1" applyFont="1" applyFill="1" applyBorder="1" applyAlignment="1">
      <alignment horizontal="center"/>
    </xf>
    <xf numFmtId="166" fontId="16" fillId="11" borderId="35" xfId="0" applyNumberFormat="1" applyFont="1" applyFill="1" applyBorder="1" applyAlignment="1">
      <alignment horizontal="center"/>
    </xf>
    <xf numFmtId="166" fontId="16" fillId="11" borderId="35" xfId="0" applyNumberFormat="1" applyFont="1" applyFill="1" applyBorder="1" applyAlignment="1">
      <alignment horizontal="left"/>
    </xf>
    <xf numFmtId="170" fontId="16" fillId="11" borderId="9" xfId="0" applyNumberFormat="1" applyFont="1" applyFill="1" applyBorder="1" applyAlignment="1">
      <alignment horizontal="center" vertical="center"/>
    </xf>
    <xf numFmtId="170" fontId="16" fillId="11" borderId="8" xfId="0" applyNumberFormat="1" applyFont="1" applyFill="1" applyBorder="1" applyAlignment="1">
      <alignment horizontal="center" vertical="center"/>
    </xf>
    <xf numFmtId="170" fontId="16" fillId="11" borderId="56" xfId="0" applyNumberFormat="1" applyFont="1" applyFill="1" applyBorder="1" applyAlignment="1">
      <alignment horizontal="center" vertical="center"/>
    </xf>
    <xf numFmtId="167" fontId="7" fillId="11" borderId="69" xfId="0" applyNumberFormat="1" applyFont="1" applyFill="1" applyBorder="1" applyAlignment="1">
      <alignment horizontal="center" vertical="center"/>
    </xf>
    <xf numFmtId="0" fontId="12" fillId="2" borderId="0" xfId="0" applyFont="1" applyFill="1" applyAlignment="1">
      <alignment horizontal="right"/>
    </xf>
    <xf numFmtId="3" fontId="16" fillId="11" borderId="58" xfId="0" applyNumberFormat="1" applyFont="1" applyFill="1" applyBorder="1" applyAlignment="1">
      <alignment horizontal="center" vertical="center"/>
    </xf>
    <xf numFmtId="3" fontId="16" fillId="11" borderId="52" xfId="0" applyNumberFormat="1" applyFont="1" applyFill="1" applyBorder="1" applyAlignment="1">
      <alignment horizontal="center" vertical="center"/>
    </xf>
    <xf numFmtId="3" fontId="16" fillId="11" borderId="59" xfId="0" applyNumberFormat="1" applyFont="1" applyFill="1" applyBorder="1" applyAlignment="1">
      <alignment horizontal="center" vertical="center"/>
    </xf>
    <xf numFmtId="1" fontId="7" fillId="11" borderId="70" xfId="0" applyNumberFormat="1" applyFont="1" applyFill="1" applyBorder="1" applyAlignment="1">
      <alignment horizontal="center" vertical="center"/>
    </xf>
    <xf numFmtId="3" fontId="16" fillId="11" borderId="10" xfId="0" applyNumberFormat="1" applyFont="1" applyFill="1" applyBorder="1" applyAlignment="1">
      <alignment horizontal="center" vertical="center"/>
    </xf>
    <xf numFmtId="3" fontId="16" fillId="11" borderId="51" xfId="0" applyNumberFormat="1" applyFont="1" applyFill="1" applyBorder="1" applyAlignment="1">
      <alignment horizontal="center" vertical="center"/>
    </xf>
    <xf numFmtId="1" fontId="7" fillId="11" borderId="71" xfId="0" applyNumberFormat="1" applyFont="1" applyFill="1" applyBorder="1" applyAlignment="1">
      <alignment horizontal="center" vertical="center"/>
    </xf>
    <xf numFmtId="1" fontId="16" fillId="2" borderId="9" xfId="0" applyNumberFormat="1" applyFont="1" applyFill="1" applyBorder="1" applyAlignment="1">
      <alignment horizontal="center"/>
    </xf>
    <xf numFmtId="2" fontId="16" fillId="2" borderId="10" xfId="0" applyNumberFormat="1" applyFont="1" applyFill="1" applyBorder="1" applyAlignment="1">
      <alignment horizontal="center"/>
    </xf>
    <xf numFmtId="2" fontId="16" fillId="2" borderId="58" xfId="0" applyNumberFormat="1" applyFont="1" applyFill="1" applyBorder="1" applyAlignment="1">
      <alignment horizontal="center"/>
    </xf>
    <xf numFmtId="166" fontId="16" fillId="2" borderId="9" xfId="0" applyNumberFormat="1" applyFont="1" applyFill="1" applyBorder="1" applyAlignment="1">
      <alignment horizontal="center"/>
    </xf>
    <xf numFmtId="168" fontId="16" fillId="11" borderId="9" xfId="0" applyNumberFormat="1" applyFont="1" applyFill="1" applyBorder="1" applyAlignment="1">
      <alignment horizontal="center"/>
    </xf>
    <xf numFmtId="1" fontId="16" fillId="2" borderId="8" xfId="0" applyNumberFormat="1" applyFont="1" applyFill="1" applyBorder="1" applyAlignment="1">
      <alignment horizontal="center"/>
    </xf>
    <xf numFmtId="166" fontId="16" fillId="2" borderId="8" xfId="0" applyNumberFormat="1" applyFont="1" applyFill="1" applyBorder="1" applyAlignment="1">
      <alignment horizontal="center"/>
    </xf>
    <xf numFmtId="168" fontId="16" fillId="11" borderId="8" xfId="0" applyNumberFormat="1" applyFont="1" applyFill="1" applyBorder="1" applyAlignment="1">
      <alignment horizontal="center"/>
    </xf>
    <xf numFmtId="1" fontId="16" fillId="3" borderId="8" xfId="0" applyNumberFormat="1" applyFont="1" applyFill="1" applyBorder="1" applyAlignment="1">
      <alignment horizontal="center"/>
    </xf>
    <xf numFmtId="1" fontId="16" fillId="3" borderId="9" xfId="0" applyNumberFormat="1" applyFont="1" applyFill="1" applyBorder="1" applyAlignment="1">
      <alignment horizontal="center"/>
    </xf>
    <xf numFmtId="1" fontId="16" fillId="9" borderId="8" xfId="0" applyNumberFormat="1" applyFont="1" applyFill="1" applyBorder="1" applyAlignment="1">
      <alignment horizontal="center"/>
    </xf>
    <xf numFmtId="1" fontId="16" fillId="9" borderId="9" xfId="0" applyNumberFormat="1" applyFont="1" applyFill="1" applyBorder="1" applyAlignment="1">
      <alignment horizontal="center"/>
    </xf>
    <xf numFmtId="1" fontId="16" fillId="2" borderId="56" xfId="0" applyNumberFormat="1" applyFont="1" applyFill="1" applyBorder="1" applyAlignment="1">
      <alignment horizontal="center"/>
    </xf>
    <xf numFmtId="2" fontId="16" fillId="2" borderId="60" xfId="0" applyNumberFormat="1" applyFont="1" applyFill="1" applyBorder="1" applyAlignment="1">
      <alignment horizontal="center"/>
    </xf>
    <xf numFmtId="2" fontId="16" fillId="2" borderId="59" xfId="0" applyNumberFormat="1" applyFont="1" applyFill="1" applyBorder="1" applyAlignment="1">
      <alignment horizontal="center"/>
    </xf>
    <xf numFmtId="1" fontId="16" fillId="16" borderId="56" xfId="0" applyNumberFormat="1" applyFont="1" applyFill="1" applyBorder="1" applyAlignment="1">
      <alignment horizontal="center"/>
    </xf>
    <xf numFmtId="166" fontId="16" fillId="2" borderId="56" xfId="0" applyNumberFormat="1" applyFont="1" applyFill="1" applyBorder="1" applyAlignment="1">
      <alignment horizontal="center"/>
    </xf>
    <xf numFmtId="168" fontId="16" fillId="11" borderId="56" xfId="0" applyNumberFormat="1" applyFont="1" applyFill="1" applyBorder="1" applyAlignment="1">
      <alignment horizontal="center"/>
    </xf>
    <xf numFmtId="166" fontId="7" fillId="14" borderId="57" xfId="0" applyNumberFormat="1" applyFont="1" applyFill="1" applyBorder="1" applyAlignment="1">
      <alignment horizontal="center"/>
    </xf>
    <xf numFmtId="1" fontId="16" fillId="16" borderId="38" xfId="0" applyNumberFormat="1" applyFont="1" applyFill="1" applyBorder="1" applyAlignment="1">
      <alignment horizontal="center"/>
    </xf>
    <xf numFmtId="166" fontId="16" fillId="2" borderId="38" xfId="0" applyNumberFormat="1" applyFont="1" applyFill="1" applyBorder="1" applyAlignment="1">
      <alignment horizontal="center"/>
    </xf>
    <xf numFmtId="168" fontId="16" fillId="11" borderId="38" xfId="0" applyNumberFormat="1" applyFont="1" applyFill="1" applyBorder="1" applyAlignment="1">
      <alignment horizontal="center"/>
    </xf>
    <xf numFmtId="166" fontId="7" fillId="14" borderId="35" xfId="0" applyNumberFormat="1" applyFont="1" applyFill="1" applyBorder="1" applyAlignment="1">
      <alignment horizontal="center"/>
    </xf>
    <xf numFmtId="1" fontId="16" fillId="2" borderId="35" xfId="0" applyNumberFormat="1" applyFont="1" applyFill="1" applyBorder="1" applyAlignment="1">
      <alignment horizontal="center"/>
    </xf>
    <xf numFmtId="166" fontId="16" fillId="2" borderId="35" xfId="0" applyNumberFormat="1" applyFont="1" applyFill="1" applyBorder="1" applyAlignment="1">
      <alignment horizontal="center"/>
    </xf>
    <xf numFmtId="168" fontId="16" fillId="11" borderId="35" xfId="0" applyNumberFormat="1" applyFont="1" applyFill="1" applyBorder="1" applyAlignment="1">
      <alignment horizontal="center"/>
    </xf>
    <xf numFmtId="171" fontId="16" fillId="11" borderId="9" xfId="0" applyNumberFormat="1" applyFont="1" applyFill="1" applyBorder="1" applyAlignment="1">
      <alignment horizontal="center"/>
    </xf>
    <xf numFmtId="171" fontId="16" fillId="11" borderId="8" xfId="0" applyNumberFormat="1" applyFont="1" applyFill="1" applyBorder="1" applyAlignment="1">
      <alignment horizontal="center"/>
    </xf>
    <xf numFmtId="171" fontId="16" fillId="11" borderId="56" xfId="0" applyNumberFormat="1" applyFont="1" applyFill="1" applyBorder="1" applyAlignment="1">
      <alignment horizontal="center"/>
    </xf>
    <xf numFmtId="171" fontId="16" fillId="11" borderId="38" xfId="0" applyNumberFormat="1" applyFont="1" applyFill="1" applyBorder="1" applyAlignment="1">
      <alignment horizontal="center"/>
    </xf>
    <xf numFmtId="0" fontId="3" fillId="5" borderId="37" xfId="0" applyFont="1" applyFill="1" applyBorder="1" applyAlignment="1">
      <alignment horizontal="right"/>
    </xf>
    <xf numFmtId="1" fontId="6" fillId="4" borderId="0" xfId="0" applyNumberFormat="1" applyFont="1" applyFill="1"/>
    <xf numFmtId="0" fontId="6" fillId="4" borderId="15" xfId="0" applyFont="1" applyFill="1" applyBorder="1"/>
    <xf numFmtId="2" fontId="6" fillId="4" borderId="0" xfId="0" applyNumberFormat="1" applyFont="1" applyFill="1"/>
    <xf numFmtId="2" fontId="6" fillId="4" borderId="16" xfId="0" applyNumberFormat="1" applyFont="1" applyFill="1" applyBorder="1"/>
    <xf numFmtId="1" fontId="16" fillId="7" borderId="28" xfId="0" applyNumberFormat="1" applyFont="1" applyFill="1" applyBorder="1" applyAlignment="1">
      <alignment horizontal="center"/>
    </xf>
    <xf numFmtId="0" fontId="24" fillId="2" borderId="0" xfId="0" applyFont="1" applyFill="1"/>
    <xf numFmtId="167" fontId="19" fillId="2" borderId="23" xfId="0" applyNumberFormat="1" applyFont="1" applyFill="1" applyBorder="1" applyAlignment="1">
      <alignment horizontal="center"/>
    </xf>
    <xf numFmtId="167" fontId="16" fillId="2" borderId="25" xfId="0" applyNumberFormat="1" applyFont="1" applyFill="1" applyBorder="1" applyAlignment="1">
      <alignment horizontal="center"/>
    </xf>
    <xf numFmtId="0" fontId="1" fillId="4" borderId="0" xfId="0" applyFont="1" applyFill="1" applyAlignment="1">
      <alignment horizontal="center"/>
    </xf>
    <xf numFmtId="0" fontId="3" fillId="5" borderId="41" xfId="0" applyFont="1" applyFill="1" applyBorder="1" applyAlignment="1">
      <alignment horizontal="center"/>
    </xf>
    <xf numFmtId="0" fontId="3" fillId="5" borderId="47" xfId="0" applyFont="1" applyFill="1" applyBorder="1" applyAlignment="1">
      <alignment horizontal="center"/>
    </xf>
    <xf numFmtId="2" fontId="7" fillId="11" borderId="48" xfId="0" applyNumberFormat="1" applyFont="1" applyFill="1" applyBorder="1" applyAlignment="1">
      <alignment horizontal="center"/>
    </xf>
    <xf numFmtId="168" fontId="17" fillId="2" borderId="0" xfId="0" applyNumberFormat="1" applyFont="1" applyFill="1" applyAlignment="1">
      <alignment horizontal="center"/>
    </xf>
    <xf numFmtId="0" fontId="3" fillId="5" borderId="52" xfId="0" applyFont="1" applyFill="1" applyBorder="1" applyAlignment="1">
      <alignment horizontal="center"/>
    </xf>
    <xf numFmtId="167" fontId="3" fillId="11" borderId="50" xfId="0" applyNumberFormat="1" applyFont="1" applyFill="1" applyBorder="1" applyAlignment="1">
      <alignment horizontal="center"/>
    </xf>
    <xf numFmtId="2" fontId="10" fillId="2" borderId="55" xfId="0" applyNumberFormat="1" applyFont="1" applyFill="1" applyBorder="1" applyAlignment="1">
      <alignment horizontal="center"/>
    </xf>
    <xf numFmtId="167" fontId="10" fillId="2" borderId="50" xfId="0" applyNumberFormat="1" applyFont="1" applyFill="1" applyBorder="1" applyAlignment="1">
      <alignment horizontal="center"/>
    </xf>
    <xf numFmtId="1" fontId="10" fillId="2" borderId="45" xfId="0" applyNumberFormat="1" applyFont="1" applyFill="1" applyBorder="1" applyAlignment="1">
      <alignment horizontal="center"/>
    </xf>
    <xf numFmtId="170" fontId="16" fillId="2" borderId="35" xfId="0" applyNumberFormat="1" applyFont="1" applyFill="1" applyBorder="1" applyAlignment="1">
      <alignment horizontal="center" vertical="center"/>
    </xf>
    <xf numFmtId="0" fontId="16" fillId="2" borderId="40" xfId="0" applyFont="1" applyFill="1" applyBorder="1" applyAlignment="1">
      <alignment horizontal="center"/>
    </xf>
    <xf numFmtId="1" fontId="16" fillId="2" borderId="22" xfId="0" applyNumberFormat="1" applyFont="1" applyFill="1" applyBorder="1" applyAlignment="1">
      <alignment horizontal="center"/>
    </xf>
    <xf numFmtId="2" fontId="16" fillId="11" borderId="40" xfId="0" applyNumberFormat="1" applyFont="1" applyFill="1" applyBorder="1" applyAlignment="1">
      <alignment horizontal="center"/>
    </xf>
    <xf numFmtId="2" fontId="16" fillId="11" borderId="23" xfId="0" applyNumberFormat="1" applyFont="1" applyFill="1" applyBorder="1" applyAlignment="1">
      <alignment horizontal="center"/>
    </xf>
    <xf numFmtId="167" fontId="16" fillId="11" borderId="40" xfId="0" applyNumberFormat="1" applyFont="1" applyFill="1" applyBorder="1" applyAlignment="1">
      <alignment horizontal="center"/>
    </xf>
    <xf numFmtId="167" fontId="16" fillId="11" borderId="16" xfId="0" applyNumberFormat="1" applyFont="1" applyFill="1" applyBorder="1" applyAlignment="1">
      <alignment horizontal="center"/>
    </xf>
    <xf numFmtId="167" fontId="16" fillId="11" borderId="23" xfId="0" applyNumberFormat="1" applyFont="1" applyFill="1" applyBorder="1" applyAlignment="1">
      <alignment horizontal="center"/>
    </xf>
    <xf numFmtId="2" fontId="16" fillId="15" borderId="40" xfId="0" applyNumberFormat="1" applyFont="1" applyFill="1" applyBorder="1" applyAlignment="1">
      <alignment horizontal="center"/>
    </xf>
    <xf numFmtId="2" fontId="16" fillId="15" borderId="23" xfId="0" applyNumberFormat="1" applyFont="1" applyFill="1" applyBorder="1" applyAlignment="1">
      <alignment horizontal="center"/>
    </xf>
    <xf numFmtId="167" fontId="16" fillId="15" borderId="40" xfId="0" applyNumberFormat="1" applyFont="1" applyFill="1" applyBorder="1" applyAlignment="1">
      <alignment horizontal="center"/>
    </xf>
    <xf numFmtId="1" fontId="16" fillId="15" borderId="16" xfId="0" applyNumberFormat="1" applyFont="1" applyFill="1" applyBorder="1" applyAlignment="1">
      <alignment horizontal="center"/>
    </xf>
    <xf numFmtId="1" fontId="16" fillId="15" borderId="23" xfId="0" applyNumberFormat="1" applyFont="1" applyFill="1" applyBorder="1" applyAlignment="1">
      <alignment horizontal="center"/>
    </xf>
    <xf numFmtId="1" fontId="16" fillId="11" borderId="16" xfId="0" applyNumberFormat="1" applyFont="1" applyFill="1" applyBorder="1" applyAlignment="1">
      <alignment horizontal="center"/>
    </xf>
    <xf numFmtId="1" fontId="16" fillId="11" borderId="23" xfId="0" applyNumberFormat="1" applyFont="1" applyFill="1" applyBorder="1" applyAlignment="1">
      <alignment horizontal="center"/>
    </xf>
    <xf numFmtId="2" fontId="16" fillId="11" borderId="41" xfId="0" applyNumberFormat="1" applyFont="1" applyFill="1" applyBorder="1" applyAlignment="1">
      <alignment horizontal="center"/>
    </xf>
    <xf numFmtId="2" fontId="16" fillId="11" borderId="26" xfId="0" applyNumberFormat="1" applyFont="1" applyFill="1" applyBorder="1" applyAlignment="1">
      <alignment horizontal="center"/>
    </xf>
    <xf numFmtId="167" fontId="16" fillId="11" borderId="41" xfId="0" applyNumberFormat="1" applyFont="1" applyFill="1" applyBorder="1" applyAlignment="1">
      <alignment horizontal="center"/>
    </xf>
    <xf numFmtId="167" fontId="16" fillId="11" borderId="44" xfId="0" applyNumberFormat="1" applyFont="1" applyFill="1" applyBorder="1" applyAlignment="1">
      <alignment horizontal="center"/>
    </xf>
    <xf numFmtId="167" fontId="16" fillId="11" borderId="26" xfId="0" applyNumberFormat="1" applyFont="1" applyFill="1" applyBorder="1" applyAlignment="1">
      <alignment horizontal="center"/>
    </xf>
    <xf numFmtId="2" fontId="16" fillId="15" borderId="41" xfId="0" applyNumberFormat="1" applyFont="1" applyFill="1" applyBorder="1" applyAlignment="1">
      <alignment horizontal="center"/>
    </xf>
    <xf numFmtId="2" fontId="16" fillId="15" borderId="26" xfId="0" applyNumberFormat="1" applyFont="1" applyFill="1" applyBorder="1" applyAlignment="1">
      <alignment horizontal="center"/>
    </xf>
    <xf numFmtId="167" fontId="16" fillId="15" borderId="41" xfId="0" applyNumberFormat="1" applyFont="1" applyFill="1" applyBorder="1" applyAlignment="1">
      <alignment horizontal="center"/>
    </xf>
    <xf numFmtId="1" fontId="16" fillId="15" borderId="44" xfId="0" applyNumberFormat="1" applyFont="1" applyFill="1" applyBorder="1" applyAlignment="1">
      <alignment horizontal="center"/>
    </xf>
    <xf numFmtId="1" fontId="16" fillId="15" borderId="26" xfId="0" applyNumberFormat="1" applyFont="1" applyFill="1" applyBorder="1" applyAlignment="1">
      <alignment horizontal="center"/>
    </xf>
    <xf numFmtId="1" fontId="16" fillId="11" borderId="44" xfId="0" applyNumberFormat="1" applyFont="1" applyFill="1" applyBorder="1" applyAlignment="1">
      <alignment horizontal="center"/>
    </xf>
    <xf numFmtId="1" fontId="16" fillId="11" borderId="26" xfId="0" applyNumberFormat="1" applyFont="1" applyFill="1" applyBorder="1" applyAlignment="1">
      <alignment horizontal="center"/>
    </xf>
    <xf numFmtId="0" fontId="7" fillId="5" borderId="27" xfId="0" applyFont="1" applyFill="1" applyBorder="1" applyAlignment="1">
      <alignment horizontal="center"/>
    </xf>
    <xf numFmtId="0" fontId="7" fillId="5" borderId="1" xfId="0" applyFont="1" applyFill="1" applyBorder="1" applyAlignment="1">
      <alignment horizontal="center"/>
    </xf>
    <xf numFmtId="0" fontId="7" fillId="5" borderId="43" xfId="0" applyFont="1" applyFill="1" applyBorder="1" applyAlignment="1">
      <alignment horizontal="center"/>
    </xf>
    <xf numFmtId="2" fontId="16" fillId="15" borderId="43" xfId="0" applyNumberFormat="1" applyFont="1" applyFill="1" applyBorder="1" applyAlignment="1">
      <alignment horizontal="center"/>
    </xf>
    <xf numFmtId="2" fontId="7" fillId="11" borderId="1" xfId="0" applyNumberFormat="1" applyFont="1" applyFill="1" applyBorder="1" applyAlignment="1">
      <alignment horizontal="center"/>
    </xf>
    <xf numFmtId="0" fontId="7" fillId="5" borderId="35" xfId="0" applyFont="1" applyFill="1" applyBorder="1" applyAlignment="1">
      <alignment horizontal="center"/>
    </xf>
    <xf numFmtId="0" fontId="7" fillId="5" borderId="26" xfId="0" applyFont="1" applyFill="1" applyBorder="1" applyAlignment="1">
      <alignment horizontal="center"/>
    </xf>
    <xf numFmtId="171" fontId="16" fillId="15" borderId="35" xfId="0" applyNumberFormat="1" applyFont="1" applyFill="1" applyBorder="1" applyAlignment="1">
      <alignment horizontal="center"/>
    </xf>
    <xf numFmtId="0" fontId="7" fillId="5" borderId="4" xfId="0" applyFont="1" applyFill="1" applyBorder="1" applyAlignment="1">
      <alignment horizontal="center"/>
    </xf>
    <xf numFmtId="0" fontId="7" fillId="5" borderId="51" xfId="0" applyFont="1" applyFill="1" applyBorder="1" applyAlignment="1">
      <alignment horizontal="center"/>
    </xf>
    <xf numFmtId="164" fontId="16" fillId="11" borderId="41" xfId="0" applyNumberFormat="1" applyFont="1" applyFill="1" applyBorder="1" applyAlignment="1">
      <alignment horizontal="center"/>
    </xf>
    <xf numFmtId="164" fontId="16" fillId="11" borderId="45" xfId="0" applyNumberFormat="1" applyFont="1" applyFill="1" applyBorder="1" applyAlignment="1">
      <alignment horizontal="center"/>
    </xf>
    <xf numFmtId="164" fontId="16" fillId="11" borderId="62" xfId="0" applyNumberFormat="1" applyFont="1" applyFill="1" applyBorder="1" applyAlignment="1">
      <alignment horizontal="center"/>
    </xf>
    <xf numFmtId="164" fontId="16" fillId="2" borderId="39" xfId="0" applyNumberFormat="1" applyFont="1" applyFill="1" applyBorder="1" applyAlignment="1">
      <alignment horizontal="center"/>
    </xf>
    <xf numFmtId="164" fontId="16" fillId="2" borderId="53" xfId="0" applyNumberFormat="1" applyFont="1" applyFill="1" applyBorder="1" applyAlignment="1">
      <alignment horizontal="center"/>
    </xf>
    <xf numFmtId="164" fontId="16" fillId="2" borderId="63" xfId="0" applyNumberFormat="1" applyFont="1" applyFill="1" applyBorder="1" applyAlignment="1">
      <alignment horizontal="center"/>
    </xf>
    <xf numFmtId="164" fontId="16" fillId="2" borderId="51" xfId="0" applyNumberFormat="1" applyFont="1" applyFill="1" applyBorder="1" applyAlignment="1">
      <alignment horizontal="center"/>
    </xf>
    <xf numFmtId="164" fontId="16" fillId="2" borderId="55" xfId="0" applyNumberFormat="1" applyFont="1" applyFill="1" applyBorder="1" applyAlignment="1">
      <alignment horizontal="center"/>
    </xf>
    <xf numFmtId="164" fontId="16" fillId="2" borderId="64" xfId="0" applyNumberFormat="1" applyFont="1" applyFill="1" applyBorder="1" applyAlignment="1">
      <alignment horizontal="center"/>
    </xf>
    <xf numFmtId="164" fontId="16" fillId="2" borderId="40" xfId="0" applyNumberFormat="1" applyFont="1" applyFill="1" applyBorder="1" applyAlignment="1">
      <alignment horizontal="center"/>
    </xf>
    <xf numFmtId="164" fontId="16" fillId="2" borderId="49" xfId="0" applyNumberFormat="1" applyFont="1" applyFill="1" applyBorder="1" applyAlignment="1">
      <alignment horizontal="center"/>
    </xf>
    <xf numFmtId="164" fontId="16" fillId="2" borderId="65" xfId="0" applyNumberFormat="1" applyFont="1" applyFill="1" applyBorder="1" applyAlignment="1">
      <alignment horizontal="center"/>
    </xf>
    <xf numFmtId="164" fontId="16" fillId="2" borderId="47" xfId="0" applyNumberFormat="1" applyFont="1" applyFill="1" applyBorder="1" applyAlignment="1">
      <alignment horizontal="center"/>
    </xf>
    <xf numFmtId="164" fontId="16" fillId="2" borderId="48" xfId="0" applyNumberFormat="1" applyFont="1" applyFill="1" applyBorder="1" applyAlignment="1">
      <alignment horizontal="center"/>
    </xf>
    <xf numFmtId="164" fontId="16" fillId="2" borderId="66" xfId="0" applyNumberFormat="1" applyFont="1" applyFill="1" applyBorder="1" applyAlignment="1">
      <alignment horizontal="center"/>
    </xf>
    <xf numFmtId="164" fontId="16" fillId="2" borderId="41" xfId="0" applyNumberFormat="1" applyFont="1" applyFill="1" applyBorder="1" applyAlignment="1">
      <alignment horizontal="center"/>
    </xf>
    <xf numFmtId="164" fontId="16" fillId="2" borderId="45" xfId="0" applyNumberFormat="1" applyFont="1" applyFill="1" applyBorder="1" applyAlignment="1">
      <alignment horizontal="center"/>
    </xf>
    <xf numFmtId="164" fontId="16" fillId="2" borderId="62" xfId="0" applyNumberFormat="1" applyFont="1" applyFill="1" applyBorder="1" applyAlignment="1">
      <alignment horizontal="center"/>
    </xf>
    <xf numFmtId="171" fontId="16" fillId="11" borderId="48" xfId="0" applyNumberFormat="1" applyFont="1" applyFill="1" applyBorder="1" applyAlignment="1">
      <alignment horizontal="center"/>
    </xf>
    <xf numFmtId="171" fontId="16" fillId="11" borderId="46" xfId="0" applyNumberFormat="1" applyFont="1" applyFill="1" applyBorder="1" applyAlignment="1">
      <alignment horizontal="center"/>
    </xf>
    <xf numFmtId="171" fontId="16" fillId="11" borderId="66" xfId="0" applyNumberFormat="1" applyFont="1" applyFill="1" applyBorder="1" applyAlignment="1">
      <alignment horizontal="center"/>
    </xf>
    <xf numFmtId="2" fontId="16" fillId="15" borderId="32" xfId="0" applyNumberFormat="1" applyFont="1" applyFill="1" applyBorder="1" applyAlignment="1">
      <alignment horizontal="center"/>
    </xf>
    <xf numFmtId="2" fontId="16" fillId="15" borderId="50" xfId="0" applyNumberFormat="1" applyFont="1" applyFill="1" applyBorder="1" applyAlignment="1">
      <alignment horizontal="center"/>
    </xf>
    <xf numFmtId="2" fontId="16" fillId="15" borderId="30" xfId="0" applyNumberFormat="1" applyFont="1" applyFill="1" applyBorder="1" applyAlignment="1">
      <alignment horizontal="center"/>
    </xf>
    <xf numFmtId="2" fontId="16" fillId="15" borderId="5" xfId="0" applyNumberFormat="1" applyFont="1" applyFill="1" applyBorder="1" applyAlignment="1">
      <alignment horizontal="center"/>
    </xf>
    <xf numFmtId="2" fontId="16" fillId="15" borderId="24" xfId="0" applyNumberFormat="1" applyFont="1" applyFill="1" applyBorder="1" applyAlignment="1">
      <alignment horizontal="center"/>
    </xf>
    <xf numFmtId="2" fontId="16" fillId="15" borderId="45" xfId="0" applyNumberFormat="1" applyFont="1" applyFill="1" applyBorder="1" applyAlignment="1">
      <alignment horizontal="center"/>
    </xf>
    <xf numFmtId="2" fontId="16" fillId="15" borderId="44" xfId="0" applyNumberFormat="1" applyFont="1" applyFill="1" applyBorder="1" applyAlignment="1">
      <alignment horizontal="center"/>
    </xf>
    <xf numFmtId="2" fontId="16" fillId="15" borderId="62" xfId="0" applyNumberFormat="1" applyFont="1" applyFill="1" applyBorder="1" applyAlignment="1">
      <alignment horizontal="center"/>
    </xf>
    <xf numFmtId="0" fontId="7" fillId="5" borderId="41" xfId="0" applyFont="1" applyFill="1" applyBorder="1" applyAlignment="1">
      <alignment horizontal="center"/>
    </xf>
    <xf numFmtId="1" fontId="7" fillId="11" borderId="45" xfId="0" applyNumberFormat="1" applyFont="1" applyFill="1" applyBorder="1" applyAlignment="1">
      <alignment horizontal="center"/>
    </xf>
    <xf numFmtId="0" fontId="7" fillId="5" borderId="6" xfId="0" applyFont="1" applyFill="1" applyBorder="1" applyAlignment="1">
      <alignment horizontal="center"/>
    </xf>
    <xf numFmtId="2" fontId="7" fillId="11" borderId="54" xfId="0" applyNumberFormat="1" applyFont="1" applyFill="1" applyBorder="1" applyAlignment="1">
      <alignment horizontal="center"/>
    </xf>
    <xf numFmtId="0" fontId="3" fillId="5" borderId="42" xfId="0" applyFont="1" applyFill="1" applyBorder="1" applyAlignment="1">
      <alignment horizontal="center"/>
    </xf>
    <xf numFmtId="1" fontId="16" fillId="18" borderId="40" xfId="0" applyNumberFormat="1" applyFont="1" applyFill="1" applyBorder="1" applyAlignment="1">
      <alignment horizontal="center"/>
    </xf>
    <xf numFmtId="1" fontId="16" fillId="18" borderId="51" xfId="0" applyNumberFormat="1" applyFont="1" applyFill="1" applyBorder="1" applyAlignment="1">
      <alignment horizontal="center"/>
    </xf>
    <xf numFmtId="166" fontId="16" fillId="18" borderId="23" xfId="0" applyNumberFormat="1" applyFont="1" applyFill="1" applyBorder="1" applyAlignment="1">
      <alignment horizontal="center"/>
    </xf>
    <xf numFmtId="166" fontId="16" fillId="18" borderId="52" xfId="0" applyNumberFormat="1" applyFont="1" applyFill="1" applyBorder="1" applyAlignment="1">
      <alignment horizontal="center"/>
    </xf>
    <xf numFmtId="1" fontId="25" fillId="10" borderId="6" xfId="0" applyNumberFormat="1" applyFont="1" applyFill="1" applyBorder="1" applyAlignment="1">
      <alignment horizontal="center"/>
    </xf>
    <xf numFmtId="1" fontId="25" fillId="10" borderId="54" xfId="0" applyNumberFormat="1" applyFont="1" applyFill="1" applyBorder="1" applyAlignment="1">
      <alignment horizontal="center"/>
    </xf>
    <xf numFmtId="166" fontId="25" fillId="10" borderId="42" xfId="0" applyNumberFormat="1" applyFont="1" applyFill="1" applyBorder="1" applyAlignment="1">
      <alignment horizontal="center"/>
    </xf>
    <xf numFmtId="1" fontId="25" fillId="10" borderId="42" xfId="0" applyNumberFormat="1" applyFont="1" applyFill="1" applyBorder="1" applyAlignment="1">
      <alignment horizontal="center"/>
    </xf>
    <xf numFmtId="0" fontId="25" fillId="4" borderId="3" xfId="0" applyFont="1" applyFill="1" applyBorder="1" applyAlignment="1">
      <alignment horizontal="center"/>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1" fontId="16" fillId="8" borderId="9" xfId="0" applyNumberFormat="1" applyFont="1" applyFill="1" applyBorder="1" applyAlignment="1">
      <alignment horizontal="center"/>
    </xf>
    <xf numFmtId="1" fontId="16" fillId="8" borderId="8" xfId="0" applyNumberFormat="1" applyFont="1" applyFill="1" applyBorder="1" applyAlignment="1">
      <alignment horizontal="center"/>
    </xf>
    <xf numFmtId="1" fontId="16" fillId="8" borderId="56" xfId="0" applyNumberFormat="1" applyFont="1" applyFill="1" applyBorder="1" applyAlignment="1">
      <alignment horizontal="center"/>
    </xf>
    <xf numFmtId="1" fontId="16" fillId="8" borderId="38" xfId="0" applyNumberFormat="1" applyFont="1" applyFill="1" applyBorder="1" applyAlignment="1">
      <alignment horizontal="center"/>
    </xf>
    <xf numFmtId="1" fontId="16" fillId="8" borderId="35" xfId="0" applyNumberFormat="1" applyFont="1" applyFill="1" applyBorder="1" applyAlignment="1">
      <alignment horizontal="center"/>
    </xf>
    <xf numFmtId="0" fontId="0" fillId="13" borderId="27" xfId="0" applyFill="1" applyBorder="1" applyAlignment="1">
      <alignment horizontal="center"/>
    </xf>
    <xf numFmtId="1" fontId="4" fillId="2" borderId="0" xfId="0" applyNumberFormat="1" applyFont="1" applyFill="1" applyAlignment="1">
      <alignment horizontal="center"/>
    </xf>
    <xf numFmtId="0" fontId="16" fillId="9" borderId="40" xfId="0" applyFont="1" applyFill="1" applyBorder="1" applyAlignment="1">
      <alignment horizontal="center"/>
    </xf>
    <xf numFmtId="0" fontId="16" fillId="9" borderId="38" xfId="0" applyFont="1" applyFill="1" applyBorder="1" applyAlignment="1">
      <alignment horizontal="center"/>
    </xf>
    <xf numFmtId="2" fontId="16" fillId="9" borderId="23" xfId="0" applyNumberFormat="1" applyFont="1" applyFill="1" applyBorder="1" applyAlignment="1">
      <alignment horizontal="center"/>
    </xf>
    <xf numFmtId="1" fontId="16" fillId="9" borderId="38" xfId="0" applyNumberFormat="1" applyFont="1" applyFill="1" applyBorder="1" applyAlignment="1">
      <alignment horizontal="center"/>
    </xf>
    <xf numFmtId="1" fontId="16" fillId="9" borderId="22" xfId="0" applyNumberFormat="1" applyFont="1" applyFill="1" applyBorder="1" applyAlignment="1">
      <alignment horizontal="center"/>
    </xf>
    <xf numFmtId="0" fontId="16" fillId="9" borderId="41" xfId="0" applyFont="1" applyFill="1" applyBorder="1" applyAlignment="1">
      <alignment horizontal="center"/>
    </xf>
    <xf numFmtId="0" fontId="16" fillId="9" borderId="35" xfId="0" applyFont="1" applyFill="1" applyBorder="1" applyAlignment="1">
      <alignment horizontal="center"/>
    </xf>
    <xf numFmtId="2" fontId="16" fillId="9" borderId="26" xfId="0" applyNumberFormat="1" applyFont="1" applyFill="1" applyBorder="1" applyAlignment="1">
      <alignment horizontal="center"/>
    </xf>
    <xf numFmtId="1" fontId="16" fillId="9" borderId="35" xfId="0" applyNumberFormat="1" applyFont="1" applyFill="1" applyBorder="1" applyAlignment="1">
      <alignment horizontal="center"/>
    </xf>
    <xf numFmtId="1" fontId="16" fillId="9" borderId="24" xfId="0" applyNumberFormat="1" applyFont="1" applyFill="1" applyBorder="1" applyAlignment="1">
      <alignment horizontal="center"/>
    </xf>
    <xf numFmtId="1" fontId="16" fillId="3" borderId="38" xfId="0" applyNumberFormat="1" applyFont="1" applyFill="1" applyBorder="1" applyAlignment="1">
      <alignment horizontal="center"/>
    </xf>
    <xf numFmtId="0" fontId="16" fillId="14" borderId="38" xfId="0" applyFont="1" applyFill="1" applyBorder="1" applyAlignment="1">
      <alignment horizontal="center"/>
    </xf>
    <xf numFmtId="2" fontId="4" fillId="2" borderId="0" xfId="0" applyNumberFormat="1" applyFont="1" applyFill="1" applyAlignment="1">
      <alignment horizontal="center"/>
    </xf>
    <xf numFmtId="2" fontId="16" fillId="19" borderId="34" xfId="0" applyNumberFormat="1" applyFont="1" applyFill="1" applyBorder="1" applyAlignment="1">
      <alignment horizontal="center"/>
    </xf>
    <xf numFmtId="2" fontId="16" fillId="19" borderId="38" xfId="0" applyNumberFormat="1" applyFont="1" applyFill="1" applyBorder="1" applyAlignment="1">
      <alignment horizontal="center"/>
    </xf>
    <xf numFmtId="2" fontId="16" fillId="9" borderId="38" xfId="0" applyNumberFormat="1" applyFont="1" applyFill="1" applyBorder="1" applyAlignment="1">
      <alignment horizontal="center"/>
    </xf>
    <xf numFmtId="2" fontId="16" fillId="9" borderId="35" xfId="0" applyNumberFormat="1" applyFont="1" applyFill="1" applyBorder="1" applyAlignment="1">
      <alignment horizontal="center"/>
    </xf>
    <xf numFmtId="167" fontId="6" fillId="2" borderId="0" xfId="0" applyNumberFormat="1" applyFont="1" applyFill="1" applyAlignment="1">
      <alignment horizontal="center"/>
    </xf>
    <xf numFmtId="167" fontId="16" fillId="7" borderId="61" xfId="0" applyNumberFormat="1" applyFont="1" applyFill="1" applyBorder="1" applyAlignment="1">
      <alignment horizontal="center"/>
    </xf>
    <xf numFmtId="1" fontId="10" fillId="2" borderId="48" xfId="0" applyNumberFormat="1" applyFont="1" applyFill="1" applyBorder="1" applyAlignment="1">
      <alignment horizontal="center"/>
    </xf>
    <xf numFmtId="166" fontId="16" fillId="18" borderId="41" xfId="0" applyNumberFormat="1" applyFont="1" applyFill="1" applyBorder="1" applyAlignment="1">
      <alignment horizontal="center"/>
    </xf>
    <xf numFmtId="1" fontId="16" fillId="17" borderId="27" xfId="0" applyNumberFormat="1" applyFont="1" applyFill="1" applyBorder="1" applyAlignment="1">
      <alignment horizontal="center"/>
    </xf>
    <xf numFmtId="167" fontId="16" fillId="17" borderId="47" xfId="0" applyNumberFormat="1" applyFont="1" applyFill="1" applyBorder="1" applyAlignment="1">
      <alignment horizontal="center"/>
    </xf>
    <xf numFmtId="167" fontId="16" fillId="17" borderId="48" xfId="0" applyNumberFormat="1" applyFont="1" applyFill="1" applyBorder="1" applyAlignment="1">
      <alignment horizontal="center"/>
    </xf>
    <xf numFmtId="167" fontId="16" fillId="17" borderId="46" xfId="0" applyNumberFormat="1" applyFont="1" applyFill="1" applyBorder="1" applyAlignment="1">
      <alignment horizontal="center"/>
    </xf>
    <xf numFmtId="167" fontId="16" fillId="17" borderId="66" xfId="0" applyNumberFormat="1" applyFont="1" applyFill="1" applyBorder="1" applyAlignment="1">
      <alignment horizontal="center"/>
    </xf>
    <xf numFmtId="167" fontId="16" fillId="2" borderId="0" xfId="0" applyNumberFormat="1" applyFont="1" applyFill="1" applyAlignment="1">
      <alignment horizontal="center"/>
    </xf>
    <xf numFmtId="167" fontId="16" fillId="2" borderId="23" xfId="0" applyNumberFormat="1" applyFont="1" applyFill="1" applyBorder="1" applyAlignment="1">
      <alignment horizontal="center"/>
    </xf>
    <xf numFmtId="2" fontId="16" fillId="2" borderId="0" xfId="0" applyNumberFormat="1" applyFont="1" applyFill="1" applyAlignment="1">
      <alignment horizontal="center"/>
    </xf>
    <xf numFmtId="167" fontId="19" fillId="2" borderId="0" xfId="0" applyNumberFormat="1" applyFont="1" applyFill="1" applyAlignment="1">
      <alignment horizontal="center"/>
    </xf>
    <xf numFmtId="0" fontId="6" fillId="2" borderId="23" xfId="0" applyFont="1" applyFill="1" applyBorder="1"/>
    <xf numFmtId="0" fontId="6" fillId="2" borderId="25" xfId="0" applyFont="1" applyFill="1" applyBorder="1"/>
    <xf numFmtId="0" fontId="6" fillId="2" borderId="26" xfId="0" applyFont="1" applyFill="1" applyBorder="1"/>
    <xf numFmtId="167" fontId="16" fillId="2" borderId="11" xfId="0" applyNumberFormat="1" applyFont="1" applyFill="1" applyBorder="1" applyAlignment="1">
      <alignment horizontal="center"/>
    </xf>
    <xf numFmtId="2" fontId="16" fillId="2" borderId="11" xfId="0" applyNumberFormat="1" applyFont="1" applyFill="1" applyBorder="1" applyAlignment="1">
      <alignment horizontal="center"/>
    </xf>
    <xf numFmtId="167" fontId="19" fillId="2" borderId="11" xfId="0" applyNumberFormat="1" applyFont="1" applyFill="1" applyBorder="1" applyAlignment="1">
      <alignment horizontal="center"/>
    </xf>
    <xf numFmtId="167" fontId="19" fillId="2" borderId="52" xfId="0" applyNumberFormat="1" applyFont="1" applyFill="1" applyBorder="1" applyAlignment="1">
      <alignment horizontal="center"/>
    </xf>
    <xf numFmtId="167" fontId="16" fillId="2" borderId="22" xfId="0" applyNumberFormat="1" applyFont="1" applyFill="1" applyBorder="1" applyAlignment="1">
      <alignment horizontal="center"/>
    </xf>
    <xf numFmtId="169" fontId="16" fillId="11" borderId="36" xfId="0" applyNumberFormat="1" applyFont="1" applyFill="1" applyBorder="1" applyAlignment="1">
      <alignment horizontal="center"/>
    </xf>
    <xf numFmtId="0" fontId="7" fillId="5" borderId="4" xfId="0" applyFont="1" applyFill="1" applyBorder="1" applyAlignment="1">
      <alignment horizontal="left"/>
    </xf>
    <xf numFmtId="0" fontId="7" fillId="5" borderId="51" xfId="0" applyFont="1" applyFill="1" applyBorder="1" applyAlignment="1">
      <alignment horizontal="left"/>
    </xf>
    <xf numFmtId="0" fontId="1" fillId="2" borderId="32" xfId="0" applyFont="1" applyFill="1" applyBorder="1"/>
    <xf numFmtId="0" fontId="1" fillId="2" borderId="43" xfId="0" applyFont="1" applyFill="1" applyBorder="1"/>
    <xf numFmtId="167" fontId="7" fillId="8" borderId="4" xfId="0" applyNumberFormat="1" applyFont="1" applyFill="1" applyBorder="1" applyAlignment="1">
      <alignment horizontal="center"/>
    </xf>
    <xf numFmtId="167" fontId="7" fillId="8" borderId="50" xfId="0" applyNumberFormat="1" applyFont="1" applyFill="1" applyBorder="1" applyAlignment="1">
      <alignment horizontal="center"/>
    </xf>
    <xf numFmtId="167" fontId="7" fillId="8" borderId="5" xfId="0" applyNumberFormat="1" applyFont="1" applyFill="1" applyBorder="1" applyAlignment="1">
      <alignment horizontal="center"/>
    </xf>
    <xf numFmtId="1" fontId="12" fillId="2" borderId="19" xfId="0" applyNumberFormat="1" applyFont="1" applyFill="1" applyBorder="1" applyAlignment="1">
      <alignment horizontal="left" vertical="center" wrapText="1"/>
    </xf>
    <xf numFmtId="1" fontId="12" fillId="2" borderId="20" xfId="0" applyNumberFormat="1" applyFont="1" applyFill="1" applyBorder="1" applyAlignment="1">
      <alignment horizontal="left" vertical="center" wrapText="1"/>
    </xf>
    <xf numFmtId="1" fontId="12" fillId="2" borderId="21" xfId="0" applyNumberFormat="1" applyFont="1" applyFill="1" applyBorder="1" applyAlignment="1">
      <alignment horizontal="left" vertical="center" wrapText="1"/>
    </xf>
    <xf numFmtId="1" fontId="12" fillId="2" borderId="22" xfId="0" applyNumberFormat="1" applyFont="1" applyFill="1" applyBorder="1" applyAlignment="1">
      <alignment horizontal="left" vertical="center" wrapText="1"/>
    </xf>
    <xf numFmtId="1" fontId="12" fillId="2" borderId="0" xfId="0" applyNumberFormat="1" applyFont="1" applyFill="1" applyAlignment="1">
      <alignment horizontal="left" vertical="center" wrapText="1"/>
    </xf>
    <xf numFmtId="1" fontId="12" fillId="2" borderId="23" xfId="0" applyNumberFormat="1" applyFont="1" applyFill="1" applyBorder="1" applyAlignment="1">
      <alignment horizontal="left" vertical="center" wrapText="1"/>
    </xf>
    <xf numFmtId="1" fontId="12" fillId="2" borderId="24" xfId="0" applyNumberFormat="1" applyFont="1" applyFill="1" applyBorder="1" applyAlignment="1">
      <alignment horizontal="left" vertical="center" wrapText="1"/>
    </xf>
    <xf numFmtId="1" fontId="12" fillId="2" borderId="25" xfId="0" applyNumberFormat="1" applyFont="1" applyFill="1" applyBorder="1" applyAlignment="1">
      <alignment horizontal="left" vertical="center" wrapText="1"/>
    </xf>
    <xf numFmtId="1" fontId="12" fillId="2" borderId="26" xfId="0" applyNumberFormat="1" applyFont="1" applyFill="1" applyBorder="1" applyAlignment="1">
      <alignment horizontal="left" vertical="center" wrapText="1"/>
    </xf>
    <xf numFmtId="1" fontId="20" fillId="10" borderId="19" xfId="0" applyNumberFormat="1" applyFont="1" applyFill="1" applyBorder="1" applyAlignment="1">
      <alignment horizontal="center" vertical="center"/>
    </xf>
    <xf numFmtId="1" fontId="20" fillId="10" borderId="20" xfId="0" applyNumberFormat="1" applyFont="1" applyFill="1" applyBorder="1" applyAlignment="1">
      <alignment horizontal="center" vertical="center"/>
    </xf>
    <xf numFmtId="1" fontId="20" fillId="10" borderId="21" xfId="0" applyNumberFormat="1" applyFont="1" applyFill="1" applyBorder="1" applyAlignment="1">
      <alignment horizontal="center" vertical="center"/>
    </xf>
    <xf numFmtId="1" fontId="20" fillId="10" borderId="24" xfId="0" applyNumberFormat="1" applyFont="1" applyFill="1" applyBorder="1" applyAlignment="1">
      <alignment horizontal="center" vertical="center"/>
    </xf>
    <xf numFmtId="1" fontId="20" fillId="10" borderId="25" xfId="0" applyNumberFormat="1" applyFont="1" applyFill="1" applyBorder="1" applyAlignment="1">
      <alignment horizontal="center" vertical="center"/>
    </xf>
    <xf numFmtId="1" fontId="20" fillId="10" borderId="26" xfId="0" applyNumberFormat="1" applyFont="1" applyFill="1" applyBorder="1" applyAlignment="1">
      <alignment horizontal="center" vertical="center"/>
    </xf>
    <xf numFmtId="0" fontId="3" fillId="10" borderId="19" xfId="0" applyFont="1" applyFill="1" applyBorder="1" applyAlignment="1">
      <alignment horizontal="center" vertical="center"/>
    </xf>
    <xf numFmtId="0" fontId="3" fillId="10" borderId="20" xfId="0" applyFont="1" applyFill="1" applyBorder="1" applyAlignment="1">
      <alignment horizontal="center" vertical="center"/>
    </xf>
    <xf numFmtId="0" fontId="3" fillId="10" borderId="21" xfId="0" applyFont="1" applyFill="1" applyBorder="1" applyAlignment="1">
      <alignment horizontal="center" vertical="center"/>
    </xf>
    <xf numFmtId="0" fontId="3" fillId="10" borderId="24" xfId="0" applyFont="1" applyFill="1" applyBorder="1" applyAlignment="1">
      <alignment horizontal="center" vertical="center"/>
    </xf>
    <xf numFmtId="0" fontId="3" fillId="10" borderId="25" xfId="0" applyFont="1" applyFill="1" applyBorder="1" applyAlignment="1">
      <alignment horizontal="center" vertical="center"/>
    </xf>
    <xf numFmtId="0" fontId="3" fillId="10" borderId="26" xfId="0" applyFont="1" applyFill="1" applyBorder="1" applyAlignment="1">
      <alignment horizontal="center" vertical="center"/>
    </xf>
    <xf numFmtId="3" fontId="16" fillId="2" borderId="1" xfId="0" applyNumberFormat="1" applyFont="1" applyFill="1" applyBorder="1" applyAlignment="1">
      <alignment horizontal="center" vertical="center"/>
    </xf>
    <xf numFmtId="3" fontId="16" fillId="2" borderId="2" xfId="0" applyNumberFormat="1" applyFont="1" applyFill="1" applyBorder="1" applyAlignment="1">
      <alignment horizontal="center" vertical="center"/>
    </xf>
    <xf numFmtId="3" fontId="16" fillId="2" borderId="9" xfId="0" applyNumberFormat="1" applyFont="1" applyFill="1" applyBorder="1" applyAlignment="1">
      <alignment horizontal="center" vertical="center"/>
    </xf>
    <xf numFmtId="3" fontId="16" fillId="2" borderId="56" xfId="0" applyNumberFormat="1" applyFont="1" applyFill="1" applyBorder="1" applyAlignment="1">
      <alignment horizontal="center" vertical="center"/>
    </xf>
    <xf numFmtId="3" fontId="16" fillId="2" borderId="8" xfId="0" applyNumberFormat="1" applyFont="1" applyFill="1" applyBorder="1" applyAlignment="1">
      <alignment horizontal="center" vertical="center"/>
    </xf>
    <xf numFmtId="3" fontId="16" fillId="2" borderId="3" xfId="0" applyNumberFormat="1" applyFont="1" applyFill="1" applyBorder="1" applyAlignment="1">
      <alignment horizontal="center" vertical="center"/>
    </xf>
    <xf numFmtId="166" fontId="16" fillId="2" borderId="2" xfId="0" applyNumberFormat="1" applyFont="1" applyFill="1" applyBorder="1" applyAlignment="1">
      <alignment horizontal="center" vertical="center"/>
    </xf>
    <xf numFmtId="166" fontId="16" fillId="2" borderId="68" xfId="0" applyNumberFormat="1" applyFont="1" applyFill="1" applyBorder="1" applyAlignment="1">
      <alignment horizontal="center" vertical="center"/>
    </xf>
    <xf numFmtId="164" fontId="16" fillId="13" borderId="9" xfId="0" applyNumberFormat="1" applyFont="1" applyFill="1" applyBorder="1" applyAlignment="1">
      <alignment horizontal="center" vertical="center"/>
    </xf>
    <xf numFmtId="164" fontId="16" fillId="13" borderId="8" xfId="0" applyNumberFormat="1" applyFont="1" applyFill="1" applyBorder="1" applyAlignment="1">
      <alignment horizontal="center" vertical="center"/>
    </xf>
    <xf numFmtId="166" fontId="16" fillId="12" borderId="9" xfId="0" applyNumberFormat="1" applyFont="1" applyFill="1" applyBorder="1" applyAlignment="1">
      <alignment horizontal="center" vertical="center"/>
    </xf>
    <xf numFmtId="166" fontId="16" fillId="12" borderId="8" xfId="0" applyNumberFormat="1" applyFont="1" applyFill="1" applyBorder="1" applyAlignment="1">
      <alignment horizontal="center" vertical="center"/>
    </xf>
    <xf numFmtId="164" fontId="16" fillId="13" borderId="56" xfId="0" applyNumberFormat="1" applyFont="1" applyFill="1" applyBorder="1" applyAlignment="1">
      <alignment horizontal="center" vertical="center"/>
    </xf>
    <xf numFmtId="166" fontId="16" fillId="12" borderId="56" xfId="0" applyNumberFormat="1" applyFont="1" applyFill="1" applyBorder="1" applyAlignment="1">
      <alignment horizontal="center" vertical="center"/>
    </xf>
    <xf numFmtId="164" fontId="16" fillId="13" borderId="38" xfId="0" applyNumberFormat="1" applyFont="1" applyFill="1" applyBorder="1" applyAlignment="1">
      <alignment horizontal="center" vertical="center"/>
    </xf>
    <xf numFmtId="164" fontId="16" fillId="13" borderId="35" xfId="0" applyNumberFormat="1" applyFont="1" applyFill="1" applyBorder="1" applyAlignment="1">
      <alignment horizontal="center" vertical="center"/>
    </xf>
    <xf numFmtId="166" fontId="16" fillId="12" borderId="38" xfId="0" applyNumberFormat="1" applyFont="1" applyFill="1" applyBorder="1" applyAlignment="1">
      <alignment horizontal="center" vertical="center"/>
    </xf>
    <xf numFmtId="166" fontId="16" fillId="12" borderId="35" xfId="0" applyNumberFormat="1" applyFont="1" applyFill="1" applyBorder="1" applyAlignment="1">
      <alignment horizontal="center" vertical="center"/>
    </xf>
    <xf numFmtId="1" fontId="11" fillId="6" borderId="19" xfId="0" applyNumberFormat="1" applyFont="1" applyFill="1" applyBorder="1" applyAlignment="1">
      <alignment horizontal="center" vertical="center"/>
    </xf>
    <xf numFmtId="1" fontId="11" fillId="6" borderId="20" xfId="0" applyNumberFormat="1" applyFont="1" applyFill="1" applyBorder="1" applyAlignment="1">
      <alignment horizontal="center" vertical="center"/>
    </xf>
    <xf numFmtId="1" fontId="11" fillId="6" borderId="21" xfId="0" applyNumberFormat="1" applyFont="1" applyFill="1" applyBorder="1" applyAlignment="1">
      <alignment horizontal="center" vertical="center"/>
    </xf>
    <xf numFmtId="1" fontId="11" fillId="6" borderId="24" xfId="0" applyNumberFormat="1" applyFont="1" applyFill="1" applyBorder="1" applyAlignment="1">
      <alignment horizontal="center" vertical="center"/>
    </xf>
    <xf numFmtId="1" fontId="11" fillId="6" borderId="25" xfId="0" applyNumberFormat="1" applyFont="1" applyFill="1" applyBorder="1" applyAlignment="1">
      <alignment horizontal="center" vertical="center"/>
    </xf>
    <xf numFmtId="1" fontId="11" fillId="6" borderId="26" xfId="0" applyNumberFormat="1" applyFont="1" applyFill="1" applyBorder="1" applyAlignment="1">
      <alignment horizontal="center" vertical="center"/>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30" xfId="0" applyFont="1" applyFill="1" applyBorder="1" applyAlignment="1">
      <alignment horizontal="center"/>
    </xf>
    <xf numFmtId="0" fontId="2" fillId="5" borderId="21" xfId="0" applyFont="1" applyFill="1" applyBorder="1" applyAlignment="1">
      <alignment horizontal="center" vertical="center" wrapText="1"/>
    </xf>
    <xf numFmtId="0" fontId="0" fillId="0" borderId="26" xfId="0" applyBorder="1" applyAlignment="1">
      <alignment horizontal="center" vertical="center"/>
    </xf>
    <xf numFmtId="0" fontId="19" fillId="8" borderId="38" xfId="0" applyFont="1" applyFill="1" applyBorder="1" applyAlignment="1">
      <alignment horizontal="center" vertical="center"/>
    </xf>
    <xf numFmtId="0" fontId="19" fillId="8" borderId="8" xfId="0" applyFont="1" applyFill="1" applyBorder="1" applyAlignment="1">
      <alignment horizontal="center" vertical="center"/>
    </xf>
    <xf numFmtId="0" fontId="19" fillId="8" borderId="9" xfId="0" applyFont="1" applyFill="1" applyBorder="1" applyAlignment="1">
      <alignment horizontal="center" vertical="center"/>
    </xf>
    <xf numFmtId="0" fontId="19" fillId="8" borderId="56" xfId="0" applyFont="1" applyFill="1" applyBorder="1" applyAlignment="1">
      <alignment horizontal="center" vertical="center"/>
    </xf>
    <xf numFmtId="0" fontId="19" fillId="8" borderId="35" xfId="0" applyFont="1" applyFill="1" applyBorder="1" applyAlignment="1">
      <alignment horizontal="center" vertical="center"/>
    </xf>
  </cellXfs>
  <cellStyles count="4">
    <cellStyle name="Hyperlink" xfId="3" builtinId="8"/>
    <cellStyle name="Hyperlink 2" xfId="2" xr:uid="{37B5E34F-CEB9-42C6-B5D0-319B97C8EAEB}"/>
    <cellStyle name="Normal" xfId="0" builtinId="0"/>
    <cellStyle name="Normal 2" xfId="1" xr:uid="{0672BBFC-1DEC-4F08-BBC8-9C82B3483901}"/>
  </cellStyles>
  <dxfs count="2">
    <dxf>
      <font>
        <color rgb="FF9C0006"/>
      </font>
      <fill>
        <patternFill>
          <bgColor rgb="FFFFC7CE"/>
        </patternFill>
      </fill>
    </dxf>
    <dxf>
      <font>
        <color rgb="FFC00000"/>
      </font>
      <fill>
        <patternFill>
          <bgColor theme="5" tint="0.79998168889431442"/>
        </patternFill>
      </fill>
    </dxf>
  </dxfs>
  <tableStyles count="0" defaultTableStyle="TableStyleMedium2" defaultPivotStyle="PivotStyleLight16"/>
  <colors>
    <mruColors>
      <color rgb="FFFFFFCC"/>
      <color rgb="FFCCFFFF"/>
      <color rgb="FF99CCFF"/>
      <color rgb="FFD7FFD7"/>
      <color rgb="FFE1FFFF"/>
      <color rgb="FFFFD1D1"/>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7.xml"/><Relationship Id="rId13" Type="http://schemas.openxmlformats.org/officeDocument/2006/relationships/sharedStrings" Target="sharedStrings.xml"/><Relationship Id="rId3" Type="http://schemas.openxmlformats.org/officeDocument/2006/relationships/chartsheet" Target="chartsheets/sheet2.xml"/><Relationship Id="rId7" Type="http://schemas.openxmlformats.org/officeDocument/2006/relationships/chartsheet" Target="chartsheets/sheet6.xml"/><Relationship Id="rId12"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theme" Target="theme/theme1.xml"/><Relationship Id="rId5" Type="http://schemas.openxmlformats.org/officeDocument/2006/relationships/chartsheet" Target="chartsheets/sheet4.xml"/><Relationship Id="rId15" Type="http://schemas.openxmlformats.org/officeDocument/2006/relationships/calcChain" Target="calcChain.xml"/><Relationship Id="rId10" Type="http://schemas.openxmlformats.org/officeDocument/2006/relationships/chartsheet" Target="chartsheets/sheet9.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PVelocity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ANALYSIS!$AI$7:$AI$16</c:f>
              <c:numCache>
                <c:formatCode>0</c:formatCode>
                <c:ptCount val="10"/>
                <c:pt idx="0">
                  <c:v>1500</c:v>
                </c:pt>
                <c:pt idx="1">
                  <c:v>1500</c:v>
                </c:pt>
                <c:pt idx="2">
                  <c:v>1265</c:v>
                </c:pt>
                <c:pt idx="3">
                  <c:v>2277.5</c:v>
                </c:pt>
                <c:pt idx="4">
                  <c:v>2677.5</c:v>
                </c:pt>
                <c:pt idx="5">
                  <c:v>2902.5</c:v>
                </c:pt>
                <c:pt idx="6">
                  <c:v>2502.5</c:v>
                </c:pt>
                <c:pt idx="7">
                  <c:v>2615</c:v>
                </c:pt>
                <c:pt idx="8">
                  <c:v>2932</c:v>
                </c:pt>
                <c:pt idx="9">
                  <c:v>2932</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B568-4DB8-AC9A-B300D3682F2D}"/>
            </c:ext>
          </c:extLst>
        </c:ser>
        <c:dLbls>
          <c:showLegendKey val="0"/>
          <c:showVal val="0"/>
          <c:showCatName val="0"/>
          <c:showSerName val="0"/>
          <c:showPercent val="0"/>
          <c:showBubbleSize val="0"/>
        </c:dLbls>
        <c:axId val="710127576"/>
        <c:axId val="710133808"/>
      </c:scatterChart>
      <c:valAx>
        <c:axId val="710127576"/>
        <c:scaling>
          <c:orientation val="minMax"/>
          <c:max val="6000"/>
          <c:min val="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Density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ANALYSIS!$AJ$7:$AJ$16</c:f>
              <c:numCache>
                <c:formatCode>0</c:formatCode>
                <c:ptCount val="10"/>
                <c:pt idx="0">
                  <c:v>1000</c:v>
                </c:pt>
                <c:pt idx="1">
                  <c:v>1000</c:v>
                </c:pt>
                <c:pt idx="2">
                  <c:v>2028.48</c:v>
                </c:pt>
                <c:pt idx="3">
                  <c:v>2263.38</c:v>
                </c:pt>
                <c:pt idx="4">
                  <c:v>2356.1800000000003</c:v>
                </c:pt>
                <c:pt idx="5">
                  <c:v>2408.38</c:v>
                </c:pt>
                <c:pt idx="6">
                  <c:v>2315.58</c:v>
                </c:pt>
                <c:pt idx="7">
                  <c:v>2341.6800000000003</c:v>
                </c:pt>
                <c:pt idx="8">
                  <c:v>2198</c:v>
                </c:pt>
                <c:pt idx="9">
                  <c:v>2198</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B568-4DB8-AC9A-B300D3682F2D}"/>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SVelocity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ANALYSIS!$AK$7:$AK$16</c:f>
              <c:numCache>
                <c:formatCode>0</c:formatCode>
                <c:ptCount val="10"/>
                <c:pt idx="0">
                  <c:v>#N/A</c:v>
                </c:pt>
                <c:pt idx="1">
                  <c:v>#N/A</c:v>
                </c:pt>
                <c:pt idx="2">
                  <c:v>145.5</c:v>
                </c:pt>
                <c:pt idx="3">
                  <c:v>854.25</c:v>
                </c:pt>
                <c:pt idx="4">
                  <c:v>1134.2499999999998</c:v>
                </c:pt>
                <c:pt idx="5">
                  <c:v>1291.7499999999998</c:v>
                </c:pt>
                <c:pt idx="6">
                  <c:v>1011.75</c:v>
                </c:pt>
                <c:pt idx="7">
                  <c:v>1090.4999999999998</c:v>
                </c:pt>
                <c:pt idx="8">
                  <c:v>1442.58</c:v>
                </c:pt>
                <c:pt idx="9">
                  <c:v>1442.58</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B568-4DB8-AC9A-B300D3682F2D}"/>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Acoustic Impedance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ANALYSIS!$AM$7:$AM$16</c:f>
              <c:numCache>
                <c:formatCode>0.000</c:formatCode>
                <c:ptCount val="10"/>
                <c:pt idx="0">
                  <c:v>1.5</c:v>
                </c:pt>
                <c:pt idx="1">
                  <c:v>1.5</c:v>
                </c:pt>
                <c:pt idx="2">
                  <c:v>2.5660271999999997</c:v>
                </c:pt>
                <c:pt idx="3">
                  <c:v>5.1548479500000006</c:v>
                </c:pt>
                <c:pt idx="4">
                  <c:v>6.3086719499999999</c:v>
                </c:pt>
                <c:pt idx="5">
                  <c:v>6.9903229499999995</c:v>
                </c:pt>
                <c:pt idx="6">
                  <c:v>5.7947389499999993</c:v>
                </c:pt>
                <c:pt idx="7">
                  <c:v>6.1234932000000004</c:v>
                </c:pt>
                <c:pt idx="8">
                  <c:v>6.4445359999999994</c:v>
                </c:pt>
                <c:pt idx="9">
                  <c:v>6.4445359999999994</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B568-4DB8-AC9A-B300D3682F2D}"/>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Vp/Vs Ratio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ANALYSIS!$AL$7:$AL$16</c:f>
              <c:numCache>
                <c:formatCode>0.000</c:formatCode>
                <c:ptCount val="10"/>
                <c:pt idx="0">
                  <c:v>#N/A</c:v>
                </c:pt>
                <c:pt idx="1">
                  <c:v>#N/A</c:v>
                </c:pt>
                <c:pt idx="2">
                  <c:v>8.6941580756013739</c:v>
                </c:pt>
                <c:pt idx="3">
                  <c:v>2.6660813579163007</c:v>
                </c:pt>
                <c:pt idx="4">
                  <c:v>2.3605906986995815</c:v>
                </c:pt>
                <c:pt idx="5">
                  <c:v>2.2469518095606738</c:v>
                </c:pt>
                <c:pt idx="6">
                  <c:v>2.4734371139115394</c:v>
                </c:pt>
                <c:pt idx="7">
                  <c:v>2.3979825767996337</c:v>
                </c:pt>
                <c:pt idx="8">
                  <c:v>2.0324696030722733</c:v>
                </c:pt>
                <c:pt idx="9">
                  <c:v>2.0324696030722733</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B568-4DB8-AC9A-B300D3682F2D}"/>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u="none" strike="noStrike" baseline="0">
                <a:effectLst/>
              </a:rPr>
              <a:t>Incidence Angle </a:t>
            </a:r>
            <a:r>
              <a:rPr lang="en-US" sz="1400" b="0" i="0" baseline="0">
                <a:solidFill>
                  <a:srgbClr val="C00000"/>
                </a:solidFill>
                <a:effectLst/>
              </a:rPr>
              <a:t>-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manualLayout>
          <c:layoutTarget val="inner"/>
          <c:xMode val="edge"/>
          <c:yMode val="edge"/>
          <c:x val="8.7583713504267663E-2"/>
          <c:y val="0.13645693861365937"/>
          <c:w val="0.85434303565544489"/>
          <c:h val="0.83308903258210487"/>
        </c:manualLayout>
      </c:layout>
      <c:scatterChart>
        <c:scatterStyle val="lineMarker"/>
        <c:varyColors val="0"/>
        <c:ser>
          <c:idx val="0"/>
          <c:order val="0"/>
          <c:tx>
            <c:strRef>
              <c:f>ANALYSIS!$CC$6</c:f>
              <c:strCache>
                <c:ptCount val="1"/>
                <c:pt idx="0">
                  <c:v>Aoi vs Depth</c:v>
                </c:pt>
              </c:strCache>
            </c:strRef>
          </c:tx>
          <c:spPr>
            <a:ln w="19050" cap="rnd">
              <a:solidFill>
                <a:schemeClr val="accent1"/>
              </a:solidFill>
              <a:round/>
            </a:ln>
            <a:effectLst/>
          </c:spPr>
          <c:marker>
            <c:symbol val="circle"/>
            <c:size val="4"/>
            <c:spPr>
              <a:solidFill>
                <a:schemeClr val="accent1"/>
              </a:solidFill>
              <a:ln w="9525">
                <a:solidFill>
                  <a:schemeClr val="accent1"/>
                </a:solidFill>
              </a:ln>
              <a:effectLst/>
            </c:spPr>
          </c:marker>
          <c:xVal>
            <c:numRef>
              <c:f>ANALYSIS!$CC$7:$CC$16</c:f>
              <c:numCache>
                <c:formatCode>0.000</c:formatCode>
                <c:ptCount val="10"/>
                <c:pt idx="0">
                  <c:v>30.739968861826057</c:v>
                </c:pt>
                <c:pt idx="1">
                  <c:v>30.739968861826057</c:v>
                </c:pt>
                <c:pt idx="2">
                  <c:v>25.535078238133249</c:v>
                </c:pt>
                <c:pt idx="3">
                  <c:v>50.903494663482313</c:v>
                </c:pt>
                <c:pt idx="4">
                  <c:v>65.837689753530569</c:v>
                </c:pt>
                <c:pt idx="5">
                  <c:v>81.517499932513019</c:v>
                </c:pt>
                <c:pt idx="6">
                  <c:v>58.512733607914839</c:v>
                </c:pt>
                <c:pt idx="7">
                  <c:v>63.010784575683921</c:v>
                </c:pt>
                <c:pt idx="8">
                  <c:v>90</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3788-4F3F-9249-E0AAC83CE7E0}"/>
            </c:ext>
          </c:extLst>
        </c:ser>
        <c:ser>
          <c:idx val="1"/>
          <c:order val="1"/>
          <c:tx>
            <c:strRef>
              <c:f>ANALYSIS!$CF$6</c:f>
              <c:strCache>
                <c:ptCount val="1"/>
                <c:pt idx="0">
                  <c:v>Critical Down</c:v>
                </c:pt>
              </c:strCache>
            </c:strRef>
          </c:tx>
          <c:spPr>
            <a:ln w="19050" cap="rnd">
              <a:noFill/>
              <a:round/>
            </a:ln>
            <a:effectLst/>
          </c:spPr>
          <c:marker>
            <c:symbol val="circle"/>
            <c:size val="7"/>
            <c:spPr>
              <a:solidFill>
                <a:srgbClr val="00B050"/>
              </a:solidFill>
              <a:ln w="9525">
                <a:solidFill>
                  <a:schemeClr val="accent2"/>
                </a:solidFill>
              </a:ln>
              <a:effectLst/>
            </c:spPr>
          </c:marker>
          <c:xVal>
            <c:numRef>
              <c:f>ANALYSIS!$CF$7:$CF$16</c:f>
              <c:numCache>
                <c:formatCode>0.0000</c:formatCode>
                <c:ptCount val="10"/>
                <c:pt idx="0">
                  <c:v>#N/A</c:v>
                </c:pt>
                <c:pt idx="2">
                  <c:v>58.27774167336122</c:v>
                </c:pt>
                <c:pt idx="4">
                  <c:v>#N/A</c:v>
                </c:pt>
                <c:pt idx="6">
                  <c:v>63.110784575683923</c:v>
                </c:pt>
                <c:pt idx="8">
                  <c:v>#N/A</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1-3788-4F3F-9249-E0AAC83CE7E0}"/>
            </c:ext>
          </c:extLst>
        </c:ser>
        <c:ser>
          <c:idx val="2"/>
          <c:order val="2"/>
          <c:tx>
            <c:strRef>
              <c:f>ANALYSIS!$CG$6</c:f>
              <c:strCache>
                <c:ptCount val="1"/>
                <c:pt idx="0">
                  <c:v>Critical Up</c:v>
                </c:pt>
              </c:strCache>
            </c:strRef>
          </c:tx>
          <c:spPr>
            <a:ln w="19050" cap="rnd">
              <a:noFill/>
              <a:round/>
            </a:ln>
            <a:effectLst/>
          </c:spPr>
          <c:marker>
            <c:symbol val="circle"/>
            <c:size val="7"/>
            <c:spPr>
              <a:solidFill>
                <a:srgbClr val="C00000"/>
              </a:solidFill>
              <a:ln w="9525">
                <a:solidFill>
                  <a:schemeClr val="accent3"/>
                </a:solidFill>
              </a:ln>
              <a:effectLst/>
            </c:spPr>
          </c:marker>
          <c:xVal>
            <c:numRef>
              <c:f>ANALYSIS!$CG$7:$CG$16</c:f>
              <c:numCache>
                <c:formatCode>0.000</c:formatCode>
                <c:ptCount val="10"/>
                <c:pt idx="0">
                  <c:v>57.493803611277485</c:v>
                </c:pt>
                <c:pt idx="2">
                  <c:v>#N/A</c:v>
                </c:pt>
                <c:pt idx="4">
                  <c:v>59.563120127261492</c:v>
                </c:pt>
                <c:pt idx="6">
                  <c:v>#N/A</c:v>
                </c:pt>
                <c:pt idx="8">
                  <c:v>#N/A</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2-3788-4F3F-9249-E0AAC83CE7E0}"/>
            </c:ext>
          </c:extLst>
        </c:ser>
        <c:dLbls>
          <c:showLegendKey val="0"/>
          <c:showVal val="0"/>
          <c:showCatName val="0"/>
          <c:showSerName val="0"/>
          <c:showPercent val="0"/>
          <c:showBubbleSize val="0"/>
        </c:dLbls>
        <c:axId val="710127576"/>
        <c:axId val="710133808"/>
      </c:scatterChart>
      <c:valAx>
        <c:axId val="710127576"/>
        <c:scaling>
          <c:orientation val="minMax"/>
          <c:max val="90"/>
          <c:min val="0"/>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majorUnit val="10"/>
        <c:minorUnit val="5"/>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legend>
      <c:legendPos val="r"/>
      <c:layout>
        <c:manualLayout>
          <c:xMode val="edge"/>
          <c:yMode val="edge"/>
          <c:x val="0.13080992509265726"/>
          <c:y val="0.77057652506669583"/>
          <c:w val="0.21013822041862326"/>
          <c:h val="0.14015872718291295"/>
        </c:manualLayout>
      </c:layout>
      <c:overlay val="0"/>
      <c:spPr>
        <a:solidFill>
          <a:schemeClr val="bg1">
            <a:lumMod val="95000"/>
          </a:schemeClr>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nl-NL">
                <a:solidFill>
                  <a:srgbClr val="C00000"/>
                </a:solidFill>
              </a:rPr>
              <a:t>Rays - Depth Profile - 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manualLayout>
          <c:layoutTarget val="inner"/>
          <c:xMode val="edge"/>
          <c:yMode val="edge"/>
          <c:x val="7.9836738036669588E-2"/>
          <c:y val="0.13669007469294223"/>
          <c:w val="0.85881801380489542"/>
          <c:h val="0.70349359823778279"/>
        </c:manualLayout>
      </c:layout>
      <c:scatterChart>
        <c:scatterStyle val="lineMarker"/>
        <c:varyColors val="0"/>
        <c:ser>
          <c:idx val="33"/>
          <c:order val="0"/>
          <c:tx>
            <c:strRef>
              <c:f>ANALYSIS!$ED$25</c:f>
              <c:strCache>
                <c:ptCount val="1"/>
                <c:pt idx="0">
                  <c:v>60.0</c:v>
                </c:pt>
              </c:strCache>
            </c:strRef>
          </c:tx>
          <c:spPr>
            <a:ln w="19050" cap="rnd">
              <a:solidFill>
                <a:srgbClr val="00B0F0"/>
              </a:solidFill>
              <a:round/>
            </a:ln>
            <a:effectLst/>
          </c:spPr>
          <c:marker>
            <c:symbol val="none"/>
          </c:marker>
          <c:xVal>
            <c:numRef>
              <c:f>ANALYSIS!$ED$27:$ED$627</c:f>
              <c:numCache>
                <c:formatCode>0</c:formatCode>
                <c:ptCount val="601"/>
                <c:pt idx="0">
                  <c:v>4326.0369495203377</c:v>
                </c:pt>
                <c:pt idx="1">
                  <c:v>4326.0369495203377</c:v>
                </c:pt>
                <c:pt idx="2">
                  <c:v>4321.069308580848</c:v>
                </c:pt>
                <c:pt idx="3">
                  <c:v>4316.1016676413583</c:v>
                </c:pt>
                <c:pt idx="4">
                  <c:v>4311.1340267018686</c:v>
                </c:pt>
                <c:pt idx="5">
                  <c:v>4306.1663857623789</c:v>
                </c:pt>
                <c:pt idx="6">
                  <c:v>4301.1987448228892</c:v>
                </c:pt>
                <c:pt idx="7">
                  <c:v>4296.2311038833996</c:v>
                </c:pt>
                <c:pt idx="8">
                  <c:v>4291.2634629439099</c:v>
                </c:pt>
                <c:pt idx="9">
                  <c:v>4286.2958220044202</c:v>
                </c:pt>
                <c:pt idx="10">
                  <c:v>4281.3281810649305</c:v>
                </c:pt>
                <c:pt idx="11">
                  <c:v>4276.3605401254408</c:v>
                </c:pt>
                <c:pt idx="12">
                  <c:v>4271.3928991859511</c:v>
                </c:pt>
                <c:pt idx="13">
                  <c:v>4266.4252582464615</c:v>
                </c:pt>
                <c:pt idx="14">
                  <c:v>4261.4576173069718</c:v>
                </c:pt>
                <c:pt idx="15">
                  <c:v>4256.4899763674821</c:v>
                </c:pt>
                <c:pt idx="16">
                  <c:v>4251.5223354279924</c:v>
                </c:pt>
                <c:pt idx="17">
                  <c:v>4246.5546944885027</c:v>
                </c:pt>
                <c:pt idx="18">
                  <c:v>4241.587053549013</c:v>
                </c:pt>
                <c:pt idx="19">
                  <c:v>4236.6194126095234</c:v>
                </c:pt>
                <c:pt idx="20">
                  <c:v>4231.6517716700337</c:v>
                </c:pt>
                <c:pt idx="21">
                  <c:v>4226.684130730544</c:v>
                </c:pt>
                <c:pt idx="22">
                  <c:v>4221.7164897910543</c:v>
                </c:pt>
                <c:pt idx="23">
                  <c:v>4216.7488488515646</c:v>
                </c:pt>
                <c:pt idx="24">
                  <c:v>4211.7812079120749</c:v>
                </c:pt>
                <c:pt idx="25">
                  <c:v>4206.8135669725852</c:v>
                </c:pt>
                <c:pt idx="26">
                  <c:v>4201.8459260330956</c:v>
                </c:pt>
                <c:pt idx="27">
                  <c:v>4196.8782850936059</c:v>
                </c:pt>
                <c:pt idx="28">
                  <c:v>4191.9106441541162</c:v>
                </c:pt>
                <c:pt idx="29">
                  <c:v>4186.9430032146265</c:v>
                </c:pt>
                <c:pt idx="30">
                  <c:v>4181.9753622751368</c:v>
                </c:pt>
                <c:pt idx="31">
                  <c:v>4177.0077213356471</c:v>
                </c:pt>
                <c:pt idx="32">
                  <c:v>4172.0400803961575</c:v>
                </c:pt>
                <c:pt idx="33">
                  <c:v>4167.0724394566678</c:v>
                </c:pt>
                <c:pt idx="34">
                  <c:v>4162.1047985171781</c:v>
                </c:pt>
                <c:pt idx="35">
                  <c:v>4157.1371575776884</c:v>
                </c:pt>
                <c:pt idx="36">
                  <c:v>4152.1695166381987</c:v>
                </c:pt>
                <c:pt idx="37">
                  <c:v>4147.201875698709</c:v>
                </c:pt>
                <c:pt idx="38">
                  <c:v>4142.2342347592194</c:v>
                </c:pt>
                <c:pt idx="39">
                  <c:v>4137.2665938197297</c:v>
                </c:pt>
                <c:pt idx="40">
                  <c:v>4132.29895288024</c:v>
                </c:pt>
                <c:pt idx="41">
                  <c:v>4127.3313119407503</c:v>
                </c:pt>
                <c:pt idx="42">
                  <c:v>4122.3636710012606</c:v>
                </c:pt>
                <c:pt idx="43">
                  <c:v>4117.3960300617709</c:v>
                </c:pt>
                <c:pt idx="44">
                  <c:v>4112.4283891222813</c:v>
                </c:pt>
                <c:pt idx="45">
                  <c:v>4107.4607481827916</c:v>
                </c:pt>
                <c:pt idx="46">
                  <c:v>4102.4931072433019</c:v>
                </c:pt>
                <c:pt idx="47">
                  <c:v>4097.5254663038122</c:v>
                </c:pt>
                <c:pt idx="48">
                  <c:v>4092.5578253643221</c:v>
                </c:pt>
                <c:pt idx="49">
                  <c:v>4087.5901844248319</c:v>
                </c:pt>
                <c:pt idx="50">
                  <c:v>4082.6225434853418</c:v>
                </c:pt>
                <c:pt idx="51">
                  <c:v>4077.6549025458517</c:v>
                </c:pt>
                <c:pt idx="52">
                  <c:v>4072.6872616063615</c:v>
                </c:pt>
                <c:pt idx="53">
                  <c:v>4067.7196206668714</c:v>
                </c:pt>
                <c:pt idx="54">
                  <c:v>4062.7519797273812</c:v>
                </c:pt>
                <c:pt idx="55">
                  <c:v>4057.7843387878911</c:v>
                </c:pt>
                <c:pt idx="56">
                  <c:v>4052.816697848401</c:v>
                </c:pt>
                <c:pt idx="57">
                  <c:v>4047.8490569089108</c:v>
                </c:pt>
                <c:pt idx="58">
                  <c:v>4042.8814159694207</c:v>
                </c:pt>
                <c:pt idx="59">
                  <c:v>4037.9137750299305</c:v>
                </c:pt>
                <c:pt idx="60">
                  <c:v>4032.9461340904404</c:v>
                </c:pt>
                <c:pt idx="61">
                  <c:v>4027.9784931509503</c:v>
                </c:pt>
                <c:pt idx="62">
                  <c:v>4023.0108522114601</c:v>
                </c:pt>
                <c:pt idx="63">
                  <c:v>4018.04321127197</c:v>
                </c:pt>
                <c:pt idx="64">
                  <c:v>4013.0755703324799</c:v>
                </c:pt>
                <c:pt idx="65">
                  <c:v>4008.1079293929897</c:v>
                </c:pt>
                <c:pt idx="66">
                  <c:v>4003.1402884534996</c:v>
                </c:pt>
                <c:pt idx="67">
                  <c:v>3998.1726475140094</c:v>
                </c:pt>
                <c:pt idx="68">
                  <c:v>3993.2050065745193</c:v>
                </c:pt>
                <c:pt idx="69">
                  <c:v>3988.2373656350292</c:v>
                </c:pt>
                <c:pt idx="70">
                  <c:v>3983.269724695539</c:v>
                </c:pt>
                <c:pt idx="71">
                  <c:v>3978.3020837560489</c:v>
                </c:pt>
                <c:pt idx="72">
                  <c:v>3973.3344428165587</c:v>
                </c:pt>
                <c:pt idx="73">
                  <c:v>3968.3668018770686</c:v>
                </c:pt>
                <c:pt idx="74">
                  <c:v>3963.3991609375785</c:v>
                </c:pt>
                <c:pt idx="75">
                  <c:v>3958.4315199980883</c:v>
                </c:pt>
                <c:pt idx="76">
                  <c:v>3953.4638790585982</c:v>
                </c:pt>
                <c:pt idx="77">
                  <c:v>3948.4962381191081</c:v>
                </c:pt>
                <c:pt idx="78">
                  <c:v>3943.5285971796179</c:v>
                </c:pt>
                <c:pt idx="79">
                  <c:v>3938.5609562401278</c:v>
                </c:pt>
                <c:pt idx="80">
                  <c:v>3933.5933153006376</c:v>
                </c:pt>
                <c:pt idx="81">
                  <c:v>3928.6256743611475</c:v>
                </c:pt>
                <c:pt idx="82">
                  <c:v>3923.6580334216574</c:v>
                </c:pt>
                <c:pt idx="83">
                  <c:v>3918.6903924821672</c:v>
                </c:pt>
                <c:pt idx="84">
                  <c:v>3913.7227515426771</c:v>
                </c:pt>
                <c:pt idx="85">
                  <c:v>3908.7551106031869</c:v>
                </c:pt>
                <c:pt idx="86">
                  <c:v>3903.7874696636968</c:v>
                </c:pt>
                <c:pt idx="87">
                  <c:v>3898.8198287242067</c:v>
                </c:pt>
                <c:pt idx="88">
                  <c:v>3893.8521877847165</c:v>
                </c:pt>
                <c:pt idx="89">
                  <c:v>3888.8845468452264</c:v>
                </c:pt>
                <c:pt idx="90">
                  <c:v>3883.9169059057363</c:v>
                </c:pt>
                <c:pt idx="91">
                  <c:v>3878.9492649662461</c:v>
                </c:pt>
                <c:pt idx="92">
                  <c:v>3873.981624026756</c:v>
                </c:pt>
                <c:pt idx="93">
                  <c:v>3869.0139830872658</c:v>
                </c:pt>
                <c:pt idx="94">
                  <c:v>3864.0463421477757</c:v>
                </c:pt>
                <c:pt idx="95">
                  <c:v>3859.0787012082856</c:v>
                </c:pt>
                <c:pt idx="96">
                  <c:v>3854.1110602687954</c:v>
                </c:pt>
                <c:pt idx="97">
                  <c:v>3849.1434193293053</c:v>
                </c:pt>
                <c:pt idx="98">
                  <c:v>3844.1757783898152</c:v>
                </c:pt>
                <c:pt idx="99">
                  <c:v>3839.208137450325</c:v>
                </c:pt>
                <c:pt idx="100">
                  <c:v>3834.2404965108349</c:v>
                </c:pt>
                <c:pt idx="101">
                  <c:v>3829.2728555713447</c:v>
                </c:pt>
                <c:pt idx="102">
                  <c:v>3824.3052146318546</c:v>
                </c:pt>
                <c:pt idx="103">
                  <c:v>3819.3375736923645</c:v>
                </c:pt>
                <c:pt idx="104">
                  <c:v>3814.3699327528743</c:v>
                </c:pt>
                <c:pt idx="105">
                  <c:v>3809.4022918133842</c:v>
                </c:pt>
                <c:pt idx="106">
                  <c:v>3804.434650873894</c:v>
                </c:pt>
                <c:pt idx="107">
                  <c:v>3799.4670099344039</c:v>
                </c:pt>
                <c:pt idx="108">
                  <c:v>3794.4993689949138</c:v>
                </c:pt>
                <c:pt idx="109">
                  <c:v>3789.5317280554236</c:v>
                </c:pt>
                <c:pt idx="110">
                  <c:v>3784.5640871159335</c:v>
                </c:pt>
                <c:pt idx="111">
                  <c:v>3779.5964461764434</c:v>
                </c:pt>
                <c:pt idx="112">
                  <c:v>3774.6288052369532</c:v>
                </c:pt>
                <c:pt idx="113">
                  <c:v>3769.6611642974631</c:v>
                </c:pt>
                <c:pt idx="114">
                  <c:v>3764.6935233579729</c:v>
                </c:pt>
                <c:pt idx="115">
                  <c:v>3759.7258824184828</c:v>
                </c:pt>
                <c:pt idx="116">
                  <c:v>3754.7582414789927</c:v>
                </c:pt>
                <c:pt idx="117">
                  <c:v>3749.7906005395025</c:v>
                </c:pt>
                <c:pt idx="118">
                  <c:v>3744.8229596000124</c:v>
                </c:pt>
                <c:pt idx="119">
                  <c:v>3739.8553186605222</c:v>
                </c:pt>
                <c:pt idx="120">
                  <c:v>3734.8876777210321</c:v>
                </c:pt>
                <c:pt idx="121">
                  <c:v>3729.920036781542</c:v>
                </c:pt>
                <c:pt idx="122">
                  <c:v>3724.9523958420518</c:v>
                </c:pt>
                <c:pt idx="123">
                  <c:v>3719.9847549025617</c:v>
                </c:pt>
                <c:pt idx="124">
                  <c:v>3715.0171139630716</c:v>
                </c:pt>
                <c:pt idx="125">
                  <c:v>3710.0494730235814</c:v>
                </c:pt>
                <c:pt idx="126">
                  <c:v>3705.0818320840913</c:v>
                </c:pt>
                <c:pt idx="127">
                  <c:v>3700.1141911446011</c:v>
                </c:pt>
                <c:pt idx="128">
                  <c:v>3695.146550205111</c:v>
                </c:pt>
                <c:pt idx="129">
                  <c:v>3690.1789092656209</c:v>
                </c:pt>
                <c:pt idx="130">
                  <c:v>3685.2112683261307</c:v>
                </c:pt>
                <c:pt idx="131">
                  <c:v>3680.2436273866406</c:v>
                </c:pt>
                <c:pt idx="132">
                  <c:v>3675.2759864471504</c:v>
                </c:pt>
                <c:pt idx="133">
                  <c:v>3670.3083455076603</c:v>
                </c:pt>
                <c:pt idx="134">
                  <c:v>3665.3407045681702</c:v>
                </c:pt>
                <c:pt idx="135">
                  <c:v>3660.37306362868</c:v>
                </c:pt>
                <c:pt idx="136">
                  <c:v>3655.4054226891899</c:v>
                </c:pt>
                <c:pt idx="137">
                  <c:v>3650.4377817496998</c:v>
                </c:pt>
                <c:pt idx="138">
                  <c:v>3645.4701408102096</c:v>
                </c:pt>
                <c:pt idx="139">
                  <c:v>3640.5024998707195</c:v>
                </c:pt>
                <c:pt idx="140">
                  <c:v>3635.5348589312293</c:v>
                </c:pt>
                <c:pt idx="141">
                  <c:v>3630.5672179917392</c:v>
                </c:pt>
                <c:pt idx="142">
                  <c:v>3625.5995770522491</c:v>
                </c:pt>
                <c:pt idx="143">
                  <c:v>3620.6319361127589</c:v>
                </c:pt>
                <c:pt idx="144">
                  <c:v>3615.6642951732688</c:v>
                </c:pt>
                <c:pt idx="145">
                  <c:v>3610.6966542337786</c:v>
                </c:pt>
                <c:pt idx="146">
                  <c:v>3605.7290132942885</c:v>
                </c:pt>
                <c:pt idx="147">
                  <c:v>3600.7613723547984</c:v>
                </c:pt>
                <c:pt idx="148">
                  <c:v>3595.7937314153082</c:v>
                </c:pt>
                <c:pt idx="149">
                  <c:v>3590.8260904758181</c:v>
                </c:pt>
                <c:pt idx="150">
                  <c:v>3585.858449536328</c:v>
                </c:pt>
                <c:pt idx="151">
                  <c:v>3580.8908085968378</c:v>
                </c:pt>
                <c:pt idx="152">
                  <c:v>3575.9231676573477</c:v>
                </c:pt>
                <c:pt idx="153">
                  <c:v>3570.9555267178575</c:v>
                </c:pt>
                <c:pt idx="154">
                  <c:v>3565.9878857783674</c:v>
                </c:pt>
                <c:pt idx="155">
                  <c:v>3561.0202448388773</c:v>
                </c:pt>
                <c:pt idx="156">
                  <c:v>3556.0526038993871</c:v>
                </c:pt>
                <c:pt idx="157">
                  <c:v>3551.084962959897</c:v>
                </c:pt>
                <c:pt idx="158">
                  <c:v>3546.1173220204068</c:v>
                </c:pt>
                <c:pt idx="159">
                  <c:v>3541.1496810809167</c:v>
                </c:pt>
                <c:pt idx="160">
                  <c:v>3536.1820401414266</c:v>
                </c:pt>
                <c:pt idx="161">
                  <c:v>3531.2143992019364</c:v>
                </c:pt>
                <c:pt idx="162">
                  <c:v>3526.2467582624463</c:v>
                </c:pt>
                <c:pt idx="163">
                  <c:v>3521.2791173229562</c:v>
                </c:pt>
                <c:pt idx="164">
                  <c:v>3516.311476383466</c:v>
                </c:pt>
                <c:pt idx="165">
                  <c:v>3511.3438354439759</c:v>
                </c:pt>
                <c:pt idx="166">
                  <c:v>3506.3761945044857</c:v>
                </c:pt>
                <c:pt idx="167">
                  <c:v>3501.4085535649956</c:v>
                </c:pt>
                <c:pt idx="168">
                  <c:v>3496.4409126255055</c:v>
                </c:pt>
                <c:pt idx="169">
                  <c:v>3491.4732716860153</c:v>
                </c:pt>
                <c:pt idx="170">
                  <c:v>3486.5056307465252</c:v>
                </c:pt>
                <c:pt idx="171">
                  <c:v>3481.537989807035</c:v>
                </c:pt>
                <c:pt idx="172">
                  <c:v>3476.5703488675449</c:v>
                </c:pt>
                <c:pt idx="173">
                  <c:v>3471.6027079280548</c:v>
                </c:pt>
                <c:pt idx="174">
                  <c:v>3466.6350669885646</c:v>
                </c:pt>
                <c:pt idx="175">
                  <c:v>3461.6674260490745</c:v>
                </c:pt>
                <c:pt idx="176">
                  <c:v>3456.6997851095844</c:v>
                </c:pt>
                <c:pt idx="177">
                  <c:v>3451.7321441700942</c:v>
                </c:pt>
                <c:pt idx="178">
                  <c:v>3446.7645032306041</c:v>
                </c:pt>
                <c:pt idx="179">
                  <c:v>3441.7968622911139</c:v>
                </c:pt>
                <c:pt idx="180">
                  <c:v>3436.8292213516238</c:v>
                </c:pt>
                <c:pt idx="181">
                  <c:v>3431.8615804121337</c:v>
                </c:pt>
                <c:pt idx="182">
                  <c:v>3426.8939394726435</c:v>
                </c:pt>
                <c:pt idx="183">
                  <c:v>3421.9262985331534</c:v>
                </c:pt>
                <c:pt idx="184">
                  <c:v>3416.9586575936632</c:v>
                </c:pt>
                <c:pt idx="185">
                  <c:v>3411.9910166541731</c:v>
                </c:pt>
                <c:pt idx="186">
                  <c:v>3407.023375714683</c:v>
                </c:pt>
                <c:pt idx="187">
                  <c:v>3402.0557347751928</c:v>
                </c:pt>
                <c:pt idx="188">
                  <c:v>3397.0880938357027</c:v>
                </c:pt>
                <c:pt idx="189">
                  <c:v>3392.1204528962126</c:v>
                </c:pt>
                <c:pt idx="190">
                  <c:v>3387.1528119567224</c:v>
                </c:pt>
                <c:pt idx="191">
                  <c:v>3382.1851710172323</c:v>
                </c:pt>
                <c:pt idx="192">
                  <c:v>3377.2175300777421</c:v>
                </c:pt>
                <c:pt idx="193">
                  <c:v>3372.249889138252</c:v>
                </c:pt>
                <c:pt idx="194">
                  <c:v>3367.2822481987619</c:v>
                </c:pt>
                <c:pt idx="195">
                  <c:v>3362.3146072592717</c:v>
                </c:pt>
                <c:pt idx="196">
                  <c:v>3357.3469663197816</c:v>
                </c:pt>
                <c:pt idx="197">
                  <c:v>3352.3793253802914</c:v>
                </c:pt>
                <c:pt idx="198">
                  <c:v>3347.4116844408013</c:v>
                </c:pt>
                <c:pt idx="199">
                  <c:v>3342.4440435013112</c:v>
                </c:pt>
                <c:pt idx="200">
                  <c:v>3337.476402561821</c:v>
                </c:pt>
                <c:pt idx="201">
                  <c:v>3332.6807139889079</c:v>
                </c:pt>
                <c:pt idx="202">
                  <c:v>3328.0569777825717</c:v>
                </c:pt>
                <c:pt idx="203">
                  <c:v>3323.4132897737668</c:v>
                </c:pt>
                <c:pt idx="204">
                  <c:v>3318.7496042390421</c:v>
                </c:pt>
                <c:pt idx="205">
                  <c:v>3314.0658751173196</c:v>
                </c:pt>
                <c:pt idx="206">
                  <c:v>3309.3620560070763</c:v>
                </c:pt>
                <c:pt idx="207">
                  <c:v>3304.6381001634941</c:v>
                </c:pt>
                <c:pt idx="208">
                  <c:v>3299.8939604955776</c:v>
                </c:pt>
                <c:pt idx="209">
                  <c:v>3295.129589563237</c:v>
                </c:pt>
                <c:pt idx="210">
                  <c:v>3290.3449395743305</c:v>
                </c:pt>
                <c:pt idx="211">
                  <c:v>3285.5399623816802</c:v>
                </c:pt>
                <c:pt idx="212">
                  <c:v>3280.7146094800473</c:v>
                </c:pt>
                <c:pt idx="213">
                  <c:v>3275.8688320030687</c:v>
                </c:pt>
                <c:pt idx="214">
                  <c:v>3271.0025807201637</c:v>
                </c:pt>
                <c:pt idx="215">
                  <c:v>3266.1158060333951</c:v>
                </c:pt>
                <c:pt idx="216">
                  <c:v>3261.2084579742968</c:v>
                </c:pt>
                <c:pt idx="217">
                  <c:v>3256.2804862006669</c:v>
                </c:pt>
                <c:pt idx="218">
                  <c:v>3251.3318399933119</c:v>
                </c:pt>
                <c:pt idx="219">
                  <c:v>3246.3624682527593</c:v>
                </c:pt>
                <c:pt idx="220">
                  <c:v>3241.3723194959257</c:v>
                </c:pt>
                <c:pt idx="221">
                  <c:v>3236.3613418527489</c:v>
                </c:pt>
                <c:pt idx="222">
                  <c:v>3231.3294830627697</c:v>
                </c:pt>
                <c:pt idx="223">
                  <c:v>3226.2766904716846</c:v>
                </c:pt>
                <c:pt idx="224">
                  <c:v>3221.2029110278418</c:v>
                </c:pt>
                <c:pt idx="225">
                  <c:v>3216.1080912787056</c:v>
                </c:pt>
                <c:pt idx="226">
                  <c:v>3210.9921773672704</c:v>
                </c:pt>
                <c:pt idx="227">
                  <c:v>3205.8551150284311</c:v>
                </c:pt>
                <c:pt idx="228">
                  <c:v>3200.6968495853112</c:v>
                </c:pt>
                <c:pt idx="229">
                  <c:v>3195.5173259455382</c:v>
                </c:pt>
                <c:pt idx="230">
                  <c:v>3190.3164885974852</c:v>
                </c:pt>
                <c:pt idx="231">
                  <c:v>3185.0942816064489</c:v>
                </c:pt>
                <c:pt idx="232">
                  <c:v>3179.8506486107908</c:v>
                </c:pt>
                <c:pt idx="233">
                  <c:v>3174.5855328180305</c:v>
                </c:pt>
                <c:pt idx="234">
                  <c:v>3169.2988770008792</c:v>
                </c:pt>
                <c:pt idx="235">
                  <c:v>3163.9906234932328</c:v>
                </c:pt>
                <c:pt idx="236">
                  <c:v>3158.6607141861114</c:v>
                </c:pt>
                <c:pt idx="237">
                  <c:v>3153.3090905235454</c:v>
                </c:pt>
                <c:pt idx="238">
                  <c:v>3147.9356934984107</c:v>
                </c:pt>
                <c:pt idx="239">
                  <c:v>3142.5404636482072</c:v>
                </c:pt>
                <c:pt idx="240">
                  <c:v>3137.1233410507916</c:v>
                </c:pt>
                <c:pt idx="241">
                  <c:v>3131.684265320041</c:v>
                </c:pt>
                <c:pt idx="242">
                  <c:v>3126.2231756014785</c:v>
                </c:pt>
                <c:pt idx="243">
                  <c:v>3120.740010567823</c:v>
                </c:pt>
                <c:pt idx="244">
                  <c:v>3115.2347084144994</c:v>
                </c:pt>
                <c:pt idx="245">
                  <c:v>3109.7072068550751</c:v>
                </c:pt>
                <c:pt idx="246">
                  <c:v>3104.1574431166473</c:v>
                </c:pt>
                <c:pt idx="247">
                  <c:v>3098.5853539351665</c:v>
                </c:pt>
                <c:pt idx="248">
                  <c:v>3092.9908755506954</c:v>
                </c:pt>
                <c:pt idx="249">
                  <c:v>3087.3739437026111</c:v>
                </c:pt>
                <c:pt idx="250">
                  <c:v>3081.7344936247423</c:v>
                </c:pt>
                <c:pt idx="251">
                  <c:v>3076.0724600404374</c:v>
                </c:pt>
                <c:pt idx="252">
                  <c:v>3070.3877771575726</c:v>
                </c:pt>
                <c:pt idx="253">
                  <c:v>3064.6803786634941</c:v>
                </c:pt>
                <c:pt idx="254">
                  <c:v>3058.9501977198893</c:v>
                </c:pt>
                <c:pt idx="255">
                  <c:v>3053.1971669575905</c:v>
                </c:pt>
                <c:pt idx="256">
                  <c:v>3047.4212184713092</c:v>
                </c:pt>
                <c:pt idx="257">
                  <c:v>3041.6222838142994</c:v>
                </c:pt>
                <c:pt idx="258">
                  <c:v>3035.800293992952</c:v>
                </c:pt>
                <c:pt idx="259">
                  <c:v>3029.9551794613085</c:v>
                </c:pt>
                <c:pt idx="260">
                  <c:v>3024.0868701155096</c:v>
                </c:pt>
                <c:pt idx="261">
                  <c:v>3018.1952952881593</c:v>
                </c:pt>
                <c:pt idx="262">
                  <c:v>3012.2803837426209</c:v>
                </c:pt>
                <c:pt idx="263">
                  <c:v>3006.3420636672281</c:v>
                </c:pt>
                <c:pt idx="264">
                  <c:v>3000.3802626694187</c:v>
                </c:pt>
                <c:pt idx="265">
                  <c:v>2994.3949077697898</c:v>
                </c:pt>
                <c:pt idx="266">
                  <c:v>2988.3859253960673</c:v>
                </c:pt>
                <c:pt idx="267">
                  <c:v>2982.3532413769958</c:v>
                </c:pt>
                <c:pt idx="268">
                  <c:v>2976.296780936138</c:v>
                </c:pt>
                <c:pt idx="269">
                  <c:v>2970.2164686855976</c:v>
                </c:pt>
                <c:pt idx="270">
                  <c:v>2964.1122286196401</c:v>
                </c:pt>
                <c:pt idx="271">
                  <c:v>2957.9839841082412</c:v>
                </c:pt>
                <c:pt idx="272">
                  <c:v>2951.8316578905287</c:v>
                </c:pt>
                <c:pt idx="273">
                  <c:v>2945.6551720681432</c:v>
                </c:pt>
                <c:pt idx="274">
                  <c:v>2939.4544480984996</c:v>
                </c:pt>
                <c:pt idx="275">
                  <c:v>2933.2294067879534</c:v>
                </c:pt>
                <c:pt idx="276">
                  <c:v>2926.9799682848711</c:v>
                </c:pt>
                <c:pt idx="277">
                  <c:v>2920.7060520726041</c:v>
                </c:pt>
                <c:pt idx="278">
                  <c:v>2914.4075769623551</c:v>
                </c:pt>
                <c:pt idx="279">
                  <c:v>2908.0844610859485</c:v>
                </c:pt>
                <c:pt idx="280">
                  <c:v>2901.7366218884972</c:v>
                </c:pt>
                <c:pt idx="281">
                  <c:v>2895.3639761209524</c:v>
                </c:pt>
                <c:pt idx="282">
                  <c:v>2888.9664398325649</c:v>
                </c:pt>
                <c:pt idx="283">
                  <c:v>2882.5439283632181</c:v>
                </c:pt>
                <c:pt idx="284">
                  <c:v>2876.0963563356618</c:v>
                </c:pt>
                <c:pt idx="285">
                  <c:v>2869.6236376476199</c:v>
                </c:pt>
                <c:pt idx="286">
                  <c:v>2863.1256854638004</c:v>
                </c:pt>
                <c:pt idx="287">
                  <c:v>2856.6024122077711</c:v>
                </c:pt>
                <c:pt idx="288">
                  <c:v>2850.0537295537224</c:v>
                </c:pt>
                <c:pt idx="289">
                  <c:v>2843.4795484181077</c:v>
                </c:pt>
                <c:pt idx="290">
                  <c:v>2836.8797789511591</c:v>
                </c:pt>
                <c:pt idx="291">
                  <c:v>2830.2543305282788</c:v>
                </c:pt>
                <c:pt idx="292">
                  <c:v>2823.6031117412949</c:v>
                </c:pt>
                <c:pt idx="293">
                  <c:v>2816.9260303895981</c:v>
                </c:pt>
                <c:pt idx="294">
                  <c:v>2810.222993471129</c:v>
                </c:pt>
                <c:pt idx="295">
                  <c:v>2803.4939071732433</c:v>
                </c:pt>
                <c:pt idx="296">
                  <c:v>2796.7386768634333</c:v>
                </c:pt>
                <c:pt idx="297">
                  <c:v>2789.9572070799054</c:v>
                </c:pt>
                <c:pt idx="298">
                  <c:v>2783.1494015220196</c:v>
                </c:pt>
                <c:pt idx="299">
                  <c:v>2776.315163040575</c:v>
                </c:pt>
                <c:pt idx="300">
                  <c:v>2769.4543936279565</c:v>
                </c:pt>
                <c:pt idx="301">
                  <c:v>2762.566994408121</c:v>
                </c:pt>
                <c:pt idx="302">
                  <c:v>2755.6528656264295</c:v>
                </c:pt>
                <c:pt idx="303">
                  <c:v>2748.7119066393307</c:v>
                </c:pt>
                <c:pt idx="304">
                  <c:v>2741.7440159038679</c:v>
                </c:pt>
                <c:pt idx="305">
                  <c:v>2734.749090967036</c:v>
                </c:pt>
                <c:pt idx="306">
                  <c:v>2727.7270284549677</c:v>
                </c:pt>
                <c:pt idx="307">
                  <c:v>2720.6777240619472</c:v>
                </c:pt>
                <c:pt idx="308">
                  <c:v>2713.6010725392484</c:v>
                </c:pt>
                <c:pt idx="309">
                  <c:v>2706.496967683805</c:v>
                </c:pt>
                <c:pt idx="310">
                  <c:v>2699.3653023266934</c:v>
                </c:pt>
                <c:pt idx="311">
                  <c:v>2692.2059683214329</c:v>
                </c:pt>
                <c:pt idx="312">
                  <c:v>2685.0188565321005</c:v>
                </c:pt>
                <c:pt idx="313">
                  <c:v>2677.8038568212514</c:v>
                </c:pt>
                <c:pt idx="314">
                  <c:v>2670.560858037652</c:v>
                </c:pt>
                <c:pt idx="315">
                  <c:v>2663.2897480038055</c:v>
                </c:pt>
                <c:pt idx="316">
                  <c:v>2655.9904135032793</c:v>
                </c:pt>
                <c:pt idx="317">
                  <c:v>2648.66274026783</c:v>
                </c:pt>
                <c:pt idx="318">
                  <c:v>2641.3066129643034</c:v>
                </c:pt>
                <c:pt idx="319">
                  <c:v>2633.9219151813436</c:v>
                </c:pt>
                <c:pt idx="320">
                  <c:v>2626.5085294158589</c:v>
                </c:pt>
                <c:pt idx="321">
                  <c:v>2619.0663370592774</c:v>
                </c:pt>
                <c:pt idx="322">
                  <c:v>2611.5952183835698</c:v>
                </c:pt>
                <c:pt idx="323">
                  <c:v>2604.0950525270455</c:v>
                </c:pt>
                <c:pt idx="324">
                  <c:v>2596.5657174798989</c:v>
                </c:pt>
                <c:pt idx="325">
                  <c:v>2589.0070900695318</c:v>
                </c:pt>
                <c:pt idx="326">
                  <c:v>2581.4190459456058</c:v>
                </c:pt>
                <c:pt idx="327">
                  <c:v>2573.8014595648633</c:v>
                </c:pt>
                <c:pt idx="328">
                  <c:v>2566.1542041756775</c:v>
                </c:pt>
                <c:pt idx="329">
                  <c:v>2558.4771518023422</c:v>
                </c:pt>
                <c:pt idx="330">
                  <c:v>2550.7701732291007</c:v>
                </c:pt>
                <c:pt idx="331">
                  <c:v>2543.0331379838854</c:v>
                </c:pt>
                <c:pt idx="332">
                  <c:v>2535.2659143217916</c:v>
                </c:pt>
                <c:pt idx="333">
                  <c:v>2527.4683692082617</c:v>
                </c:pt>
                <c:pt idx="334">
                  <c:v>2519.6403683019671</c:v>
                </c:pt>
                <c:pt idx="335">
                  <c:v>2511.7817759374093</c:v>
                </c:pt>
                <c:pt idx="336">
                  <c:v>2503.8924551072009</c:v>
                </c:pt>
                <c:pt idx="337">
                  <c:v>2495.9722674440518</c:v>
                </c:pt>
                <c:pt idx="338">
                  <c:v>2488.0210732024143</c:v>
                </c:pt>
                <c:pt idx="339">
                  <c:v>2480.0387312398284</c:v>
                </c:pt>
                <c:pt idx="340">
                  <c:v>2472.0250989979208</c:v>
                </c:pt>
                <c:pt idx="341">
                  <c:v>2463.9800324830621</c:v>
                </c:pt>
                <c:pt idx="342">
                  <c:v>2455.9033862466949</c:v>
                </c:pt>
                <c:pt idx="343">
                  <c:v>2447.7950133652903</c:v>
                </c:pt>
                <c:pt idx="344">
                  <c:v>2439.6547654199471</c:v>
                </c:pt>
                <c:pt idx="345">
                  <c:v>2431.4824924756276</c:v>
                </c:pt>
                <c:pt idx="346">
                  <c:v>2423.2780430600087</c:v>
                </c:pt>
                <c:pt idx="347">
                  <c:v>2415.0412641419462</c:v>
                </c:pt>
                <c:pt idx="348">
                  <c:v>2406.7720011095503</c:v>
                </c:pt>
                <c:pt idx="349">
                  <c:v>2398.4700977478506</c:v>
                </c:pt>
                <c:pt idx="350">
                  <c:v>2390.1353962160529</c:v>
                </c:pt>
                <c:pt idx="351">
                  <c:v>2381.76773702436</c:v>
                </c:pt>
                <c:pt idx="352">
                  <c:v>2373.3669590103855</c:v>
                </c:pt>
                <c:pt idx="353">
                  <c:v>2364.9328993151012</c:v>
                </c:pt>
                <c:pt idx="354">
                  <c:v>2356.4653933583431</c:v>
                </c:pt>
                <c:pt idx="355">
                  <c:v>2347.9642748138508</c:v>
                </c:pt>
                <c:pt idx="356">
                  <c:v>2339.4293755838412</c:v>
                </c:pt>
                <c:pt idx="357">
                  <c:v>2330.8605257730851</c:v>
                </c:pt>
                <c:pt idx="358">
                  <c:v>2322.2575536624954</c:v>
                </c:pt>
                <c:pt idx="359">
                  <c:v>2313.6202856822115</c:v>
                </c:pt>
                <c:pt idx="360">
                  <c:v>2304.9485463841511</c:v>
                </c:pt>
                <c:pt idx="361">
                  <c:v>2296.2421584140457</c:v>
                </c:pt>
                <c:pt idx="362">
                  <c:v>2287.5009424829141</c:v>
                </c:pt>
                <c:pt idx="363">
                  <c:v>2278.7247173379992</c:v>
                </c:pt>
                <c:pt idx="364">
                  <c:v>2269.9132997331121</c:v>
                </c:pt>
                <c:pt idx="365">
                  <c:v>2261.0665043984063</c:v>
                </c:pt>
                <c:pt idx="366">
                  <c:v>2252.1841440095463</c:v>
                </c:pt>
                <c:pt idx="367">
                  <c:v>2243.2660291562652</c:v>
                </c:pt>
                <c:pt idx="368">
                  <c:v>2234.3119683102905</c:v>
                </c:pt>
                <c:pt idx="369">
                  <c:v>2225.3217677926273</c:v>
                </c:pt>
                <c:pt idx="370">
                  <c:v>2216.295231740185</c:v>
                </c:pt>
                <c:pt idx="371">
                  <c:v>2207.2321620717207</c:v>
                </c:pt>
                <c:pt idx="372">
                  <c:v>2198.1323584530955</c:v>
                </c:pt>
                <c:pt idx="373">
                  <c:v>2188.995618261818</c:v>
                </c:pt>
                <c:pt idx="374">
                  <c:v>2179.8217365508503</c:v>
                </c:pt>
                <c:pt idx="375">
                  <c:v>2170.6105060116884</c:v>
                </c:pt>
                <c:pt idx="376">
                  <c:v>2161.3617169366585</c:v>
                </c:pt>
                <c:pt idx="377">
                  <c:v>2152.0751571804276</c:v>
                </c:pt>
                <c:pt idx="378">
                  <c:v>2142.7506121207239</c:v>
                </c:pt>
                <c:pt idx="379">
                  <c:v>2133.387864618212</c:v>
                </c:pt>
                <c:pt idx="380">
                  <c:v>2123.9866949755369</c:v>
                </c:pt>
                <c:pt idx="381">
                  <c:v>2114.546880895487</c:v>
                </c:pt>
                <c:pt idx="382">
                  <c:v>2105.0681974382696</c:v>
                </c:pt>
                <c:pt idx="383">
                  <c:v>2095.5504169778724</c:v>
                </c:pt>
                <c:pt idx="384">
                  <c:v>2085.9933091574758</c:v>
                </c:pt>
                <c:pt idx="385">
                  <c:v>2076.3966408439123</c:v>
                </c:pt>
                <c:pt idx="386">
                  <c:v>2066.7601760811322</c:v>
                </c:pt>
                <c:pt idx="387">
                  <c:v>2057.0836760426409</c:v>
                </c:pt>
                <c:pt idx="388">
                  <c:v>2047.3668989829077</c:v>
                </c:pt>
                <c:pt idx="389">
                  <c:v>2037.6096001876986</c:v>
                </c:pt>
                <c:pt idx="390">
                  <c:v>2027.8115319232927</c:v>
                </c:pt>
                <c:pt idx="391">
                  <c:v>2017.9724433845865</c:v>
                </c:pt>
                <c:pt idx="392">
                  <c:v>2008.0920806420272</c:v>
                </c:pt>
                <c:pt idx="393">
                  <c:v>1998.1701865873447</c:v>
                </c:pt>
                <c:pt idx="394">
                  <c:v>1988.2065008780648</c:v>
                </c:pt>
                <c:pt idx="395">
                  <c:v>1978.2007598807611</c:v>
                </c:pt>
                <c:pt idx="396">
                  <c:v>1968.1526966129993</c:v>
                </c:pt>
                <c:pt idx="397">
                  <c:v>1958.062040683955</c:v>
                </c:pt>
                <c:pt idx="398">
                  <c:v>1947.9285182336569</c:v>
                </c:pt>
                <c:pt idx="399">
                  <c:v>1937.7518518708264</c:v>
                </c:pt>
                <c:pt idx="400">
                  <c:v>1927.5317606092535</c:v>
                </c:pt>
                <c:pt idx="401">
                  <c:v>1917.2679598026862</c:v>
                </c:pt>
                <c:pt idx="402">
                  <c:v>1906.9601610781929</c:v>
                </c:pt>
                <c:pt idx="403">
                  <c:v>1896.608072267923</c:v>
                </c:pt>
                <c:pt idx="404">
                  <c:v>1886.2113973392636</c:v>
                </c:pt>
                <c:pt idx="405">
                  <c:v>1875.7698363233108</c:v>
                </c:pt>
                <c:pt idx="406">
                  <c:v>1865.2830852416137</c:v>
                </c:pt>
                <c:pt idx="407">
                  <c:v>1854.7508360311463</c:v>
                </c:pt>
                <c:pt idx="408">
                  <c:v>1844.1727764674656</c:v>
                </c:pt>
                <c:pt idx="409">
                  <c:v>1833.5485900859603</c:v>
                </c:pt>
                <c:pt idx="410">
                  <c:v>1822.8779561011843</c:v>
                </c:pt>
                <c:pt idx="411">
                  <c:v>1812.1605493241759</c:v>
                </c:pt>
                <c:pt idx="412">
                  <c:v>1801.3960400777296</c:v>
                </c:pt>
                <c:pt idx="413">
                  <c:v>1790.584094109533</c:v>
                </c:pt>
                <c:pt idx="414">
                  <c:v>1779.7243725031326</c:v>
                </c:pt>
                <c:pt idx="415">
                  <c:v>1768.8165315866254</c:v>
                </c:pt>
                <c:pt idx="416">
                  <c:v>1757.8602228390382</c:v>
                </c:pt>
                <c:pt idx="417">
                  <c:v>1746.8550927942988</c:v>
                </c:pt>
                <c:pt idx="418">
                  <c:v>1735.8007829427429</c:v>
                </c:pt>
                <c:pt idx="419">
                  <c:v>1724.6969296300572</c:v>
                </c:pt>
                <c:pt idx="420">
                  <c:v>1713.5431639535977</c:v>
                </c:pt>
                <c:pt idx="421">
                  <c:v>1702.3391116559719</c:v>
                </c:pt>
                <c:pt idx="422">
                  <c:v>1691.0843930158367</c:v>
                </c:pt>
                <c:pt idx="423">
                  <c:v>1679.7786227357851</c:v>
                </c:pt>
                <c:pt idx="424">
                  <c:v>1668.4214098272328</c:v>
                </c:pt>
                <c:pt idx="425">
                  <c:v>1657.0123574922345</c:v>
                </c:pt>
                <c:pt idx="426">
                  <c:v>1641.6795229822396</c:v>
                </c:pt>
                <c:pt idx="427">
                  <c:v>1622.4229062972481</c:v>
                </c:pt>
                <c:pt idx="428">
                  <c:v>1603.012602624628</c:v>
                </c:pt>
                <c:pt idx="429">
                  <c:v>1583.4456718180973</c:v>
                </c:pt>
                <c:pt idx="430">
                  <c:v>1563.7190736020175</c:v>
                </c:pt>
                <c:pt idx="431">
                  <c:v>1543.8296627096333</c:v>
                </c:pt>
                <c:pt idx="432">
                  <c:v>1523.7741837129006</c:v>
                </c:pt>
                <c:pt idx="433">
                  <c:v>1503.549265519604</c:v>
                </c:pt>
                <c:pt idx="434">
                  <c:v>1483.1514155111709</c:v>
                </c:pt>
                <c:pt idx="435">
                  <c:v>1462.5770132920734</c:v>
                </c:pt>
                <c:pt idx="436">
                  <c:v>1441.8223040188959</c:v>
                </c:pt>
                <c:pt idx="437">
                  <c:v>1420.8833912738901</c:v>
                </c:pt>
                <c:pt idx="438">
                  <c:v>1399.7562294444378</c:v>
                </c:pt>
                <c:pt idx="439">
                  <c:v>1378.4366155658695</c:v>
                </c:pt>
                <c:pt idx="440">
                  <c:v>1356.9201805806078</c:v>
                </c:pt>
                <c:pt idx="441">
                  <c:v>1335.2023799617705</c:v>
                </c:pt>
                <c:pt idx="442">
                  <c:v>1313.2784836437786</c:v>
                </c:pt>
                <c:pt idx="443">
                  <c:v>1291.1435651962361</c:v>
                </c:pt>
                <c:pt idx="444">
                  <c:v>1268.7924901703527</c:v>
                </c:pt>
                <c:pt idx="445">
                  <c:v>1246.2199035392141</c:v>
                </c:pt>
                <c:pt idx="446">
                  <c:v>1223.4202161441876</c:v>
                </c:pt>
                <c:pt idx="447">
                  <c:v>1200.3875900495304</c:v>
                </c:pt>
                <c:pt idx="448">
                  <c:v>1177.1159226956402</c:v>
                </c:pt>
                <c:pt idx="449">
                  <c:v>1153.598829728257</c:v>
                </c:pt>
                <c:pt idx="450">
                  <c:v>1129.8296263655975</c:v>
                </c:pt>
                <c:pt idx="451">
                  <c:v>1105.801307148311</c:v>
                </c:pt>
                <c:pt idx="452">
                  <c:v>1081.5065238971492</c:v>
                </c:pt>
                <c:pt idx="453">
                  <c:v>1056.9375616804664</c:v>
                </c:pt>
                <c:pt idx="454">
                  <c:v>1032.0863125671804</c:v>
                </c:pt>
                <c:pt idx="455">
                  <c:v>1006.9442469104742</c:v>
                </c:pt>
                <c:pt idx="456">
                  <c:v>981.50238187198238</c:v>
                </c:pt>
                <c:pt idx="457">
                  <c:v>955.75124685500941</c:v>
                </c:pt>
                <c:pt idx="458">
                  <c:v>929.68084546731825</c:v>
                </c:pt>
                <c:pt idx="459">
                  <c:v>903.28061357754359</c:v>
                </c:pt>
                <c:pt idx="460">
                  <c:v>876.5393729631196</c:v>
                </c:pt>
                <c:pt idx="461">
                  <c:v>849.44527996940633</c:v>
                </c:pt>
                <c:pt idx="462">
                  <c:v>821.9857685072966</c:v>
                </c:pt>
                <c:pt idx="463">
                  <c:v>794.1474866064882</c:v>
                </c:pt>
                <c:pt idx="464">
                  <c:v>765.91622561036456</c:v>
                </c:pt>
                <c:pt idx="465">
                  <c:v>737.27684094123379</c:v>
                </c:pt>
                <c:pt idx="466">
                  <c:v>708.2131631750417</c:v>
                </c:pt>
                <c:pt idx="467">
                  <c:v>678.70789793563381</c:v>
                </c:pt>
                <c:pt idx="468">
                  <c:v>648.74251283995636</c:v>
                </c:pt>
                <c:pt idx="469">
                  <c:v>618.29710938502103</c:v>
                </c:pt>
                <c:pt idx="470">
                  <c:v>587.35027724883548</c:v>
                </c:pt>
                <c:pt idx="471">
                  <c:v>555.878927960076</c:v>
                </c:pt>
                <c:pt idx="472">
                  <c:v>523.85810424762258</c:v>
                </c:pt>
                <c:pt idx="473">
                  <c:v>491.26076057483897</c:v>
                </c:pt>
                <c:pt idx="474">
                  <c:v>458.05750934721073</c:v>
                </c:pt>
                <c:pt idx="475">
                  <c:v>424.21632599069471</c:v>
                </c:pt>
                <c:pt idx="476">
                  <c:v>399.86928085340696</c:v>
                </c:pt>
                <c:pt idx="477">
                  <c:v>385.01637393534747</c:v>
                </c:pt>
                <c:pt idx="478">
                  <c:v>370.0774013874684</c:v>
                </c:pt>
                <c:pt idx="479">
                  <c:v>355.05132356180638</c:v>
                </c:pt>
                <c:pt idx="480">
                  <c:v>339.93707778749013</c:v>
                </c:pt>
                <c:pt idx="481">
                  <c:v>324.73357764756247</c:v>
                </c:pt>
                <c:pt idx="482">
                  <c:v>309.43971222623941</c:v>
                </c:pt>
                <c:pt idx="483">
                  <c:v>294.05434532508525</c:v>
                </c:pt>
                <c:pt idx="484">
                  <c:v>278.57631464659107</c:v>
                </c:pt>
                <c:pt idx="485">
                  <c:v>263.00443094338016</c:v>
                </c:pt>
                <c:pt idx="486">
                  <c:v>247.33747713132789</c:v>
                </c:pt>
                <c:pt idx="487">
                  <c:v>231.57420736468566</c:v>
                </c:pt>
                <c:pt idx="488">
                  <c:v>215.7133460711907</c:v>
                </c:pt>
                <c:pt idx="489">
                  <c:v>199.75358694501256</c:v>
                </c:pt>
                <c:pt idx="490">
                  <c:v>183.69359189528677</c:v>
                </c:pt>
                <c:pt idx="491">
                  <c:v>167.53198994780178</c:v>
                </c:pt>
                <c:pt idx="492">
                  <c:v>151.26737609723978</c:v>
                </c:pt>
                <c:pt idx="493">
                  <c:v>134.89831010725629</c:v>
                </c:pt>
                <c:pt idx="494">
                  <c:v>118.42331525544978</c:v>
                </c:pt>
                <c:pt idx="495">
                  <c:v>101.84087702007082</c:v>
                </c:pt>
                <c:pt idx="496">
                  <c:v>85.149441705167192</c:v>
                </c:pt>
                <c:pt idx="497">
                  <c:v>68.347415000566798</c:v>
                </c:pt>
                <c:pt idx="498">
                  <c:v>51.43316047289818</c:v>
                </c:pt>
                <c:pt idx="499">
                  <c:v>34.404997983537669</c:v>
                </c:pt>
                <c:pt idx="500">
                  <c:v>17.261202029129436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8-2DCE-4612-AC16-CA4AC3D30887}"/>
            </c:ext>
          </c:extLst>
        </c:ser>
        <c:ser>
          <c:idx val="27"/>
          <c:order val="1"/>
          <c:tx>
            <c:strRef>
              <c:f>ANALYSIS!$DX$25</c:f>
              <c:strCache>
                <c:ptCount val="1"/>
                <c:pt idx="0">
                  <c:v>55.0</c:v>
                </c:pt>
              </c:strCache>
            </c:strRef>
          </c:tx>
          <c:spPr>
            <a:ln w="19050" cap="rnd">
              <a:solidFill>
                <a:schemeClr val="accent1">
                  <a:lumMod val="40000"/>
                  <a:lumOff val="60000"/>
                </a:schemeClr>
              </a:solidFill>
              <a:round/>
            </a:ln>
            <a:effectLst/>
          </c:spPr>
          <c:marker>
            <c:symbol val="none"/>
          </c:marker>
          <c:xVal>
            <c:numRef>
              <c:f>ANALYSIS!$DX$27:$DX$627</c:f>
              <c:numCache>
                <c:formatCode>0</c:formatCode>
                <c:ptCount val="601"/>
                <c:pt idx="0">
                  <c:v>3724.9472297820766</c:v>
                </c:pt>
                <c:pt idx="1">
                  <c:v>3724.9472297820766</c:v>
                </c:pt>
                <c:pt idx="2">
                  <c:v>3720.2484608855816</c:v>
                </c:pt>
                <c:pt idx="3">
                  <c:v>3715.5496919890866</c:v>
                </c:pt>
                <c:pt idx="4">
                  <c:v>3710.8509230925915</c:v>
                </c:pt>
                <c:pt idx="5">
                  <c:v>3706.1521541960965</c:v>
                </c:pt>
                <c:pt idx="6">
                  <c:v>3701.4533852996015</c:v>
                </c:pt>
                <c:pt idx="7">
                  <c:v>3696.7546164031064</c:v>
                </c:pt>
                <c:pt idx="8">
                  <c:v>3692.0558475066114</c:v>
                </c:pt>
                <c:pt idx="9">
                  <c:v>3687.3570786101163</c:v>
                </c:pt>
                <c:pt idx="10">
                  <c:v>3682.6583097136213</c:v>
                </c:pt>
                <c:pt idx="11">
                  <c:v>3677.9595408171263</c:v>
                </c:pt>
                <c:pt idx="12">
                  <c:v>3673.2607719206312</c:v>
                </c:pt>
                <c:pt idx="13">
                  <c:v>3668.5620030241362</c:v>
                </c:pt>
                <c:pt idx="14">
                  <c:v>3663.8632341276411</c:v>
                </c:pt>
                <c:pt idx="15">
                  <c:v>3659.1644652311461</c:v>
                </c:pt>
                <c:pt idx="16">
                  <c:v>3654.4656963346511</c:v>
                </c:pt>
                <c:pt idx="17">
                  <c:v>3649.766927438156</c:v>
                </c:pt>
                <c:pt idx="18">
                  <c:v>3645.068158541661</c:v>
                </c:pt>
                <c:pt idx="19">
                  <c:v>3640.3693896451659</c:v>
                </c:pt>
                <c:pt idx="20">
                  <c:v>3635.6706207486709</c:v>
                </c:pt>
                <c:pt idx="21">
                  <c:v>3630.9718518521759</c:v>
                </c:pt>
                <c:pt idx="22">
                  <c:v>3626.2730829556808</c:v>
                </c:pt>
                <c:pt idx="23">
                  <c:v>3621.5743140591858</c:v>
                </c:pt>
                <c:pt idx="24">
                  <c:v>3616.8755451626907</c:v>
                </c:pt>
                <c:pt idx="25">
                  <c:v>3612.1767762661957</c:v>
                </c:pt>
                <c:pt idx="26">
                  <c:v>3607.4780073697007</c:v>
                </c:pt>
                <c:pt idx="27">
                  <c:v>3602.7792384732056</c:v>
                </c:pt>
                <c:pt idx="28">
                  <c:v>3598.0804695767106</c:v>
                </c:pt>
                <c:pt idx="29">
                  <c:v>3593.3817006802155</c:v>
                </c:pt>
                <c:pt idx="30">
                  <c:v>3588.6829317837205</c:v>
                </c:pt>
                <c:pt idx="31">
                  <c:v>3583.9841628872255</c:v>
                </c:pt>
                <c:pt idx="32">
                  <c:v>3579.2853939907304</c:v>
                </c:pt>
                <c:pt idx="33">
                  <c:v>3574.5866250942354</c:v>
                </c:pt>
                <c:pt idx="34">
                  <c:v>3569.8878561977403</c:v>
                </c:pt>
                <c:pt idx="35">
                  <c:v>3565.1890873012453</c:v>
                </c:pt>
                <c:pt idx="36">
                  <c:v>3560.4903184047503</c:v>
                </c:pt>
                <c:pt idx="37">
                  <c:v>3555.7915495082552</c:v>
                </c:pt>
                <c:pt idx="38">
                  <c:v>3551.0927806117602</c:v>
                </c:pt>
                <c:pt idx="39">
                  <c:v>3546.3940117152652</c:v>
                </c:pt>
                <c:pt idx="40">
                  <c:v>3541.6952428187701</c:v>
                </c:pt>
                <c:pt idx="41">
                  <c:v>3536.9964739222751</c:v>
                </c:pt>
                <c:pt idx="42">
                  <c:v>3532.29770502578</c:v>
                </c:pt>
                <c:pt idx="43">
                  <c:v>3527.598936129285</c:v>
                </c:pt>
                <c:pt idx="44">
                  <c:v>3522.90016723279</c:v>
                </c:pt>
                <c:pt idx="45">
                  <c:v>3518.2013983362949</c:v>
                </c:pt>
                <c:pt idx="46">
                  <c:v>3513.5026294397999</c:v>
                </c:pt>
                <c:pt idx="47">
                  <c:v>3508.8038605433048</c:v>
                </c:pt>
                <c:pt idx="48">
                  <c:v>3504.1050916468098</c:v>
                </c:pt>
                <c:pt idx="49">
                  <c:v>3499.4063227503148</c:v>
                </c:pt>
                <c:pt idx="50">
                  <c:v>3494.7075538538197</c:v>
                </c:pt>
                <c:pt idx="51">
                  <c:v>3490.0087849573247</c:v>
                </c:pt>
                <c:pt idx="52">
                  <c:v>3485.3100160608296</c:v>
                </c:pt>
                <c:pt idx="53">
                  <c:v>3480.6112471643346</c:v>
                </c:pt>
                <c:pt idx="54">
                  <c:v>3475.9124782678396</c:v>
                </c:pt>
                <c:pt idx="55">
                  <c:v>3471.2137093713445</c:v>
                </c:pt>
                <c:pt idx="56">
                  <c:v>3466.5149404748495</c:v>
                </c:pt>
                <c:pt idx="57">
                  <c:v>3461.8161715783544</c:v>
                </c:pt>
                <c:pt idx="58">
                  <c:v>3457.1174026818594</c:v>
                </c:pt>
                <c:pt idx="59">
                  <c:v>3452.4186337853644</c:v>
                </c:pt>
                <c:pt idx="60">
                  <c:v>3447.7198648888693</c:v>
                </c:pt>
                <c:pt idx="61">
                  <c:v>3443.0210959923743</c:v>
                </c:pt>
                <c:pt idx="62">
                  <c:v>3438.3223270958792</c:v>
                </c:pt>
                <c:pt idx="63">
                  <c:v>3433.6235581993842</c:v>
                </c:pt>
                <c:pt idx="64">
                  <c:v>3428.9247893028892</c:v>
                </c:pt>
                <c:pt idx="65">
                  <c:v>3424.2260204063941</c:v>
                </c:pt>
                <c:pt idx="66">
                  <c:v>3419.5272515098991</c:v>
                </c:pt>
                <c:pt idx="67">
                  <c:v>3414.828482613404</c:v>
                </c:pt>
                <c:pt idx="68">
                  <c:v>3410.129713716909</c:v>
                </c:pt>
                <c:pt idx="69">
                  <c:v>3405.430944820414</c:v>
                </c:pt>
                <c:pt idx="70">
                  <c:v>3400.7321759239189</c:v>
                </c:pt>
                <c:pt idx="71">
                  <c:v>3396.0334070274239</c:v>
                </c:pt>
                <c:pt idx="72">
                  <c:v>3391.3346381309289</c:v>
                </c:pt>
                <c:pt idx="73">
                  <c:v>3386.6358692344338</c:v>
                </c:pt>
                <c:pt idx="74">
                  <c:v>3381.9371003379388</c:v>
                </c:pt>
                <c:pt idx="75">
                  <c:v>3377.2383314414437</c:v>
                </c:pt>
                <c:pt idx="76">
                  <c:v>3372.5395625449487</c:v>
                </c:pt>
                <c:pt idx="77">
                  <c:v>3367.8407936484537</c:v>
                </c:pt>
                <c:pt idx="78">
                  <c:v>3363.1420247519586</c:v>
                </c:pt>
                <c:pt idx="79">
                  <c:v>3358.4432558554636</c:v>
                </c:pt>
                <c:pt idx="80">
                  <c:v>3353.7444869589685</c:v>
                </c:pt>
                <c:pt idx="81">
                  <c:v>3349.0457180624735</c:v>
                </c:pt>
                <c:pt idx="82">
                  <c:v>3344.3469491659785</c:v>
                </c:pt>
                <c:pt idx="83">
                  <c:v>3339.6481802694834</c:v>
                </c:pt>
                <c:pt idx="84">
                  <c:v>3334.9494113729884</c:v>
                </c:pt>
                <c:pt idx="85">
                  <c:v>3330.2506424764933</c:v>
                </c:pt>
                <c:pt idx="86">
                  <c:v>3325.5518735799983</c:v>
                </c:pt>
                <c:pt idx="87">
                  <c:v>3320.8531046835033</c:v>
                </c:pt>
                <c:pt idx="88">
                  <c:v>3316.1543357870082</c:v>
                </c:pt>
                <c:pt idx="89">
                  <c:v>3311.4555668905132</c:v>
                </c:pt>
                <c:pt idx="90">
                  <c:v>3306.7567979940181</c:v>
                </c:pt>
                <c:pt idx="91">
                  <c:v>3302.0580290975231</c:v>
                </c:pt>
                <c:pt idx="92">
                  <c:v>3297.3592602010281</c:v>
                </c:pt>
                <c:pt idx="93">
                  <c:v>3292.660491304533</c:v>
                </c:pt>
                <c:pt idx="94">
                  <c:v>3287.961722408038</c:v>
                </c:pt>
                <c:pt idx="95">
                  <c:v>3283.2629535115429</c:v>
                </c:pt>
                <c:pt idx="96">
                  <c:v>3278.5641846150479</c:v>
                </c:pt>
                <c:pt idx="97">
                  <c:v>3273.8654157185529</c:v>
                </c:pt>
                <c:pt idx="98">
                  <c:v>3269.1666468220578</c:v>
                </c:pt>
                <c:pt idx="99">
                  <c:v>3264.4678779255628</c:v>
                </c:pt>
                <c:pt idx="100">
                  <c:v>3259.7691090290677</c:v>
                </c:pt>
                <c:pt idx="101">
                  <c:v>3255.0703401325727</c:v>
                </c:pt>
                <c:pt idx="102">
                  <c:v>3250.3715712360777</c:v>
                </c:pt>
                <c:pt idx="103">
                  <c:v>3245.6728023395826</c:v>
                </c:pt>
                <c:pt idx="104">
                  <c:v>3240.9740334430876</c:v>
                </c:pt>
                <c:pt idx="105">
                  <c:v>3236.2752645465926</c:v>
                </c:pt>
                <c:pt idx="106">
                  <c:v>3231.5764956500975</c:v>
                </c:pt>
                <c:pt idx="107">
                  <c:v>3226.8777267536025</c:v>
                </c:pt>
                <c:pt idx="108">
                  <c:v>3222.1789578571074</c:v>
                </c:pt>
                <c:pt idx="109">
                  <c:v>3217.4801889606124</c:v>
                </c:pt>
                <c:pt idx="110">
                  <c:v>3212.7814200641174</c:v>
                </c:pt>
                <c:pt idx="111">
                  <c:v>3208.0826511676223</c:v>
                </c:pt>
                <c:pt idx="112">
                  <c:v>3203.3838822711273</c:v>
                </c:pt>
                <c:pt idx="113">
                  <c:v>3198.6851133746322</c:v>
                </c:pt>
                <c:pt idx="114">
                  <c:v>3193.9863444781372</c:v>
                </c:pt>
                <c:pt idx="115">
                  <c:v>3189.2875755816422</c:v>
                </c:pt>
                <c:pt idx="116">
                  <c:v>3184.5888066851467</c:v>
                </c:pt>
                <c:pt idx="117">
                  <c:v>3179.8900377886516</c:v>
                </c:pt>
                <c:pt idx="118">
                  <c:v>3175.1912688921566</c:v>
                </c:pt>
                <c:pt idx="119">
                  <c:v>3170.4924999956615</c:v>
                </c:pt>
                <c:pt idx="120">
                  <c:v>3165.7937310991665</c:v>
                </c:pt>
                <c:pt idx="121">
                  <c:v>3161.0949622026715</c:v>
                </c:pt>
                <c:pt idx="122">
                  <c:v>3156.3961933061764</c:v>
                </c:pt>
                <c:pt idx="123">
                  <c:v>3151.6974244096814</c:v>
                </c:pt>
                <c:pt idx="124">
                  <c:v>3146.9986555131863</c:v>
                </c:pt>
                <c:pt idx="125">
                  <c:v>3142.2998866166913</c:v>
                </c:pt>
                <c:pt idx="126">
                  <c:v>3137.6011177201963</c:v>
                </c:pt>
                <c:pt idx="127">
                  <c:v>3132.9023488237008</c:v>
                </c:pt>
                <c:pt idx="128">
                  <c:v>3128.2035799272057</c:v>
                </c:pt>
                <c:pt idx="129">
                  <c:v>3123.5048110307107</c:v>
                </c:pt>
                <c:pt idx="130">
                  <c:v>3118.8060421342157</c:v>
                </c:pt>
                <c:pt idx="131">
                  <c:v>3114.1072732377206</c:v>
                </c:pt>
                <c:pt idx="132">
                  <c:v>3109.4085043412256</c:v>
                </c:pt>
                <c:pt idx="133">
                  <c:v>3104.7097354447305</c:v>
                </c:pt>
                <c:pt idx="134">
                  <c:v>3100.0109665482355</c:v>
                </c:pt>
                <c:pt idx="135">
                  <c:v>3095.3121976517405</c:v>
                </c:pt>
                <c:pt idx="136">
                  <c:v>3090.6134287552454</c:v>
                </c:pt>
                <c:pt idx="137">
                  <c:v>3085.9146598587504</c:v>
                </c:pt>
                <c:pt idx="138">
                  <c:v>3081.2158909622549</c:v>
                </c:pt>
                <c:pt idx="139">
                  <c:v>3076.5171220657598</c:v>
                </c:pt>
                <c:pt idx="140">
                  <c:v>3071.8183531692648</c:v>
                </c:pt>
                <c:pt idx="141">
                  <c:v>3067.1195842727698</c:v>
                </c:pt>
                <c:pt idx="142">
                  <c:v>3062.4208153762747</c:v>
                </c:pt>
                <c:pt idx="143">
                  <c:v>3057.7220464797797</c:v>
                </c:pt>
                <c:pt idx="144">
                  <c:v>3053.0232775832847</c:v>
                </c:pt>
                <c:pt idx="145">
                  <c:v>3048.3245086867896</c:v>
                </c:pt>
                <c:pt idx="146">
                  <c:v>3043.6257397902946</c:v>
                </c:pt>
                <c:pt idx="147">
                  <c:v>3038.9269708937995</c:v>
                </c:pt>
                <c:pt idx="148">
                  <c:v>3034.2282019973045</c:v>
                </c:pt>
                <c:pt idx="149">
                  <c:v>3029.5294331008095</c:v>
                </c:pt>
                <c:pt idx="150">
                  <c:v>3024.8306642043144</c:v>
                </c:pt>
                <c:pt idx="151">
                  <c:v>3020.1318953078194</c:v>
                </c:pt>
                <c:pt idx="152">
                  <c:v>3015.4331264113243</c:v>
                </c:pt>
                <c:pt idx="153">
                  <c:v>3010.7343575148293</c:v>
                </c:pt>
                <c:pt idx="154">
                  <c:v>3006.0355886183343</c:v>
                </c:pt>
                <c:pt idx="155">
                  <c:v>3001.3368197218388</c:v>
                </c:pt>
                <c:pt idx="156">
                  <c:v>2996.6380508253437</c:v>
                </c:pt>
                <c:pt idx="157">
                  <c:v>2991.9392819288487</c:v>
                </c:pt>
                <c:pt idx="158">
                  <c:v>2987.2405130323536</c:v>
                </c:pt>
                <c:pt idx="159">
                  <c:v>2982.5417441358586</c:v>
                </c:pt>
                <c:pt idx="160">
                  <c:v>2977.8429752393636</c:v>
                </c:pt>
                <c:pt idx="161">
                  <c:v>2973.1442063428685</c:v>
                </c:pt>
                <c:pt idx="162">
                  <c:v>2968.4454374463735</c:v>
                </c:pt>
                <c:pt idx="163">
                  <c:v>2963.7466685498784</c:v>
                </c:pt>
                <c:pt idx="164">
                  <c:v>2959.0478996533834</c:v>
                </c:pt>
                <c:pt idx="165">
                  <c:v>2954.3491307568884</c:v>
                </c:pt>
                <c:pt idx="166">
                  <c:v>2949.6503618603929</c:v>
                </c:pt>
                <c:pt idx="167">
                  <c:v>2944.9515929638978</c:v>
                </c:pt>
                <c:pt idx="168">
                  <c:v>2940.2528240674028</c:v>
                </c:pt>
                <c:pt idx="169">
                  <c:v>2935.5540551709078</c:v>
                </c:pt>
                <c:pt idx="170">
                  <c:v>2930.8552862744127</c:v>
                </c:pt>
                <c:pt idx="171">
                  <c:v>2926.1565173779177</c:v>
                </c:pt>
                <c:pt idx="172">
                  <c:v>2921.4577484814226</c:v>
                </c:pt>
                <c:pt idx="173">
                  <c:v>2916.7589795849276</c:v>
                </c:pt>
                <c:pt idx="174">
                  <c:v>2912.0602106884326</c:v>
                </c:pt>
                <c:pt idx="175">
                  <c:v>2907.3614417919375</c:v>
                </c:pt>
                <c:pt idx="176">
                  <c:v>2902.6626728954425</c:v>
                </c:pt>
                <c:pt idx="177">
                  <c:v>2897.963903998947</c:v>
                </c:pt>
                <c:pt idx="178">
                  <c:v>2893.2651351024519</c:v>
                </c:pt>
                <c:pt idx="179">
                  <c:v>2888.5663662059569</c:v>
                </c:pt>
                <c:pt idx="180">
                  <c:v>2883.8675973094619</c:v>
                </c:pt>
                <c:pt idx="181">
                  <c:v>2879.1688284129668</c:v>
                </c:pt>
                <c:pt idx="182">
                  <c:v>2874.4700595164718</c:v>
                </c:pt>
                <c:pt idx="183">
                  <c:v>2869.7712906199768</c:v>
                </c:pt>
                <c:pt idx="184">
                  <c:v>2865.0725217234817</c:v>
                </c:pt>
                <c:pt idx="185">
                  <c:v>2860.3737528269867</c:v>
                </c:pt>
                <c:pt idx="186">
                  <c:v>2855.6749839304916</c:v>
                </c:pt>
                <c:pt idx="187">
                  <c:v>2850.9762150339966</c:v>
                </c:pt>
                <c:pt idx="188">
                  <c:v>2846.2774461375016</c:v>
                </c:pt>
                <c:pt idx="189">
                  <c:v>2841.5786772410065</c:v>
                </c:pt>
                <c:pt idx="190">
                  <c:v>2836.8799083445115</c:v>
                </c:pt>
                <c:pt idx="191">
                  <c:v>2832.1811394480164</c:v>
                </c:pt>
                <c:pt idx="192">
                  <c:v>2827.4823705515214</c:v>
                </c:pt>
                <c:pt idx="193">
                  <c:v>2822.7836016550264</c:v>
                </c:pt>
                <c:pt idx="194">
                  <c:v>2818.0848327585309</c:v>
                </c:pt>
                <c:pt idx="195">
                  <c:v>2813.3860638620358</c:v>
                </c:pt>
                <c:pt idx="196">
                  <c:v>2808.6872949655408</c:v>
                </c:pt>
                <c:pt idx="197">
                  <c:v>2803.9885260690457</c:v>
                </c:pt>
                <c:pt idx="198">
                  <c:v>2799.2897571725507</c:v>
                </c:pt>
                <c:pt idx="199">
                  <c:v>2794.5909882760557</c:v>
                </c:pt>
                <c:pt idx="200">
                  <c:v>2789.8922193795606</c:v>
                </c:pt>
                <c:pt idx="201">
                  <c:v>2785.3803066075852</c:v>
                </c:pt>
                <c:pt idx="202">
                  <c:v>2781.0552499601295</c:v>
                </c:pt>
                <c:pt idx="203">
                  <c:v>2776.7119439100447</c:v>
                </c:pt>
                <c:pt idx="204">
                  <c:v>2772.3503518761427</c:v>
                </c:pt>
                <c:pt idx="205">
                  <c:v>2767.9704370247664</c:v>
                </c:pt>
                <c:pt idx="206">
                  <c:v>2763.5721622679062</c:v>
                </c:pt>
                <c:pt idx="207">
                  <c:v>2759.1554902612893</c:v>
                </c:pt>
                <c:pt idx="208">
                  <c:v>2754.7203834024567</c:v>
                </c:pt>
                <c:pt idx="209">
                  <c:v>2750.2668038288066</c:v>
                </c:pt>
                <c:pt idx="210">
                  <c:v>2745.7947134156311</c:v>
                </c:pt>
                <c:pt idx="211">
                  <c:v>2741.3040737741217</c:v>
                </c:pt>
                <c:pt idx="212">
                  <c:v>2736.7948462493541</c:v>
                </c:pt>
                <c:pt idx="213">
                  <c:v>2732.2669919182536</c:v>
                </c:pt>
                <c:pt idx="214">
                  <c:v>2727.7204715875359</c:v>
                </c:pt>
                <c:pt idx="215">
                  <c:v>2723.1552457916259</c:v>
                </c:pt>
                <c:pt idx="216">
                  <c:v>2718.5712747905573</c:v>
                </c:pt>
                <c:pt idx="217">
                  <c:v>2713.9685185678391</c:v>
                </c:pt>
                <c:pt idx="218">
                  <c:v>2709.3469368283072</c:v>
                </c:pt>
                <c:pt idx="219">
                  <c:v>2704.7064889959511</c:v>
                </c:pt>
                <c:pt idx="220">
                  <c:v>2700.0471342117121</c:v>
                </c:pt>
                <c:pt idx="221">
                  <c:v>2695.3688313312628</c:v>
                </c:pt>
                <c:pt idx="222">
                  <c:v>2690.671538922752</c:v>
                </c:pt>
                <c:pt idx="223">
                  <c:v>2685.9552152645383</c:v>
                </c:pt>
                <c:pt idx="224">
                  <c:v>2681.2198183428864</c:v>
                </c:pt>
                <c:pt idx="225">
                  <c:v>2676.4653058496415</c:v>
                </c:pt>
                <c:pt idx="226">
                  <c:v>2671.6916351798804</c:v>
                </c:pt>
                <c:pt idx="227">
                  <c:v>2666.8987634295299</c:v>
                </c:pt>
                <c:pt idx="228">
                  <c:v>2662.086647392965</c:v>
                </c:pt>
                <c:pt idx="229">
                  <c:v>2657.255243560573</c:v>
                </c:pt>
                <c:pt idx="230">
                  <c:v>2652.4045081162976</c:v>
                </c:pt>
                <c:pt idx="231">
                  <c:v>2647.5343969351443</c:v>
                </c:pt>
                <c:pt idx="232">
                  <c:v>2642.6448655806716</c:v>
                </c:pt>
                <c:pt idx="233">
                  <c:v>2637.7358693024394</c:v>
                </c:pt>
                <c:pt idx="234">
                  <c:v>2632.8073630334366</c:v>
                </c:pt>
                <c:pt idx="235">
                  <c:v>2627.8593013874765</c:v>
                </c:pt>
                <c:pt idx="236">
                  <c:v>2622.8916386565634</c:v>
                </c:pt>
                <c:pt idx="237">
                  <c:v>2617.9043288082244</c:v>
                </c:pt>
                <c:pt idx="238">
                  <c:v>2612.8973254828184</c:v>
                </c:pt>
                <c:pt idx="239">
                  <c:v>2607.8705819908055</c:v>
                </c:pt>
                <c:pt idx="240">
                  <c:v>2602.8240513099909</c:v>
                </c:pt>
                <c:pt idx="241">
                  <c:v>2597.7576860827312</c:v>
                </c:pt>
                <c:pt idx="242">
                  <c:v>2592.6714386131139</c:v>
                </c:pt>
                <c:pt idx="243">
                  <c:v>2587.565260864098</c:v>
                </c:pt>
                <c:pt idx="244">
                  <c:v>2582.4391044546264</c:v>
                </c:pt>
                <c:pt idx="245">
                  <c:v>2577.2929206566987</c:v>
                </c:pt>
                <c:pt idx="246">
                  <c:v>2572.1266603924178</c:v>
                </c:pt>
                <c:pt idx="247">
                  <c:v>2566.9402742309894</c:v>
                </c:pt>
                <c:pt idx="248">
                  <c:v>2561.7337123856983</c:v>
                </c:pt>
                <c:pt idx="249">
                  <c:v>2556.5069247108408</c:v>
                </c:pt>
                <c:pt idx="250">
                  <c:v>2551.2598606986248</c:v>
                </c:pt>
                <c:pt idx="251">
                  <c:v>2545.9924694760289</c:v>
                </c:pt>
                <c:pt idx="252">
                  <c:v>2540.7046998016276</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2481.1792218946721</c:v>
                </c:pt>
                <c:pt idx="264">
                  <c:v>2475.6427753620424</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2413.3379102305635</c:v>
                </c:pt>
                <c:pt idx="276">
                  <c:v>2407.5446677305831</c:v>
                </c:pt>
                <c:pt idx="277">
                  <c:v>2401.7296358838048</c:v>
                </c:pt>
                <c:pt idx="278">
                  <c:v>2395.8927526184075</c:v>
                </c:pt>
                <c:pt idx="279">
                  <c:v>2390.0339553919925</c:v>
                </c:pt>
                <c:pt idx="280">
                  <c:v>2384.153181187105</c:v>
                </c:pt>
                <c:pt idx="281">
                  <c:v>2378.2503665066774</c:v>
                </c:pt>
                <c:pt idx="282">
                  <c:v>2372.3254473694369</c:v>
                </c:pt>
                <c:pt idx="283">
                  <c:v>2366.3783593052408</c:v>
                </c:pt>
                <c:pt idx="284">
                  <c:v>2360.40903735035</c:v>
                </c:pt>
                <c:pt idx="285">
                  <c:v>2354.4174160426519</c:v>
                </c:pt>
                <c:pt idx="286">
                  <c:v>2348.4034294168041</c:v>
                </c:pt>
                <c:pt idx="287">
                  <c:v>2342.3670109993323</c:v>
                </c:pt>
                <c:pt idx="288">
                  <c:v>2336.308093803651</c:v>
                </c:pt>
                <c:pt idx="289">
                  <c:v>2330.2266103250258</c:v>
                </c:pt>
                <c:pt idx="290">
                  <c:v>2324.1224925354604</c:v>
                </c:pt>
                <c:pt idx="291">
                  <c:v>2317.9956718785315</c:v>
                </c:pt>
                <c:pt idx="292">
                  <c:v>2311.8460792641399</c:v>
                </c:pt>
                <c:pt idx="293">
                  <c:v>2305.6736450631915</c:v>
                </c:pt>
                <c:pt idx="294">
                  <c:v>2299.4782991022271</c:v>
                </c:pt>
                <c:pt idx="295">
                  <c:v>2293.259970657954</c:v>
                </c:pt>
                <c:pt idx="296">
                  <c:v>2287.0185884517205</c:v>
                </c:pt>
                <c:pt idx="297">
                  <c:v>2280.7540806439124</c:v>
                </c:pt>
                <c:pt idx="298">
                  <c:v>2274.4663748282701</c:v>
                </c:pt>
                <c:pt idx="299">
                  <c:v>2268.1553980261369</c:v>
                </c:pt>
                <c:pt idx="300">
                  <c:v>2261.8210766806169</c:v>
                </c:pt>
                <c:pt idx="301">
                  <c:v>2255.463336650666</c:v>
                </c:pt>
                <c:pt idx="302">
                  <c:v>2249.0821032050935</c:v>
                </c:pt>
                <c:pt idx="303">
                  <c:v>2242.6773010164857</c:v>
                </c:pt>
                <c:pt idx="304">
                  <c:v>2236.2488541550374</c:v>
                </c:pt>
                <c:pt idx="305">
                  <c:v>2229.796686082318</c:v>
                </c:pt>
                <c:pt idx="306">
                  <c:v>2223.3207196449275</c:v>
                </c:pt>
                <c:pt idx="307">
                  <c:v>2216.8208770680808</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2150.4916955732824</c:v>
                </c:pt>
                <c:pt idx="318">
                  <c:v>2143.7238979064196</c:v>
                </c:pt>
                <c:pt idx="319">
                  <c:v>2136.9312398705592</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2081.6844711853164</c:v>
                </c:pt>
                <c:pt idx="328">
                  <c:v>2074.6640899656632</c:v>
                </c:pt>
                <c:pt idx="329">
                  <c:v>2067.6179501370789</c:v>
                </c:pt>
                <c:pt idx="330">
                  <c:v>2060.5459576341045</c:v>
                </c:pt>
                <c:pt idx="331">
                  <c:v>2053.4480175850404</c:v>
                </c:pt>
                <c:pt idx="332">
                  <c:v>2046.3240343027667</c:v>
                </c:pt>
                <c:pt idx="333">
                  <c:v>2039.1739112754028</c:v>
                </c:pt>
                <c:pt idx="334">
                  <c:v>2031.9975511568391</c:v>
                </c:pt>
                <c:pt idx="335">
                  <c:v>2024.7948557571167</c:v>
                </c:pt>
                <c:pt idx="336">
                  <c:v>2017.5657260326748</c:v>
                </c:pt>
                <c:pt idx="337">
                  <c:v>2010.3100620764269</c:v>
                </c:pt>
                <c:pt idx="338">
                  <c:v>2003.0277631077065</c:v>
                </c:pt>
                <c:pt idx="339">
                  <c:v>1995.7187274620455</c:v>
                </c:pt>
                <c:pt idx="340">
                  <c:v>1988.3828525807971</c:v>
                </c:pt>
                <c:pt idx="341">
                  <c:v>1981.020035000605</c:v>
                </c:pt>
                <c:pt idx="342">
                  <c:v>1973.6301703426959</c:v>
                </c:pt>
                <c:pt idx="343">
                  <c:v>1966.213153302017</c:v>
                </c:pt>
                <c:pt idx="344">
                  <c:v>1958.7688776362024</c:v>
                </c:pt>
                <c:pt idx="345">
                  <c:v>1951.297236154353</c:v>
                </c:pt>
                <c:pt idx="346">
                  <c:v>1943.79812070566</c:v>
                </c:pt>
                <c:pt idx="347">
                  <c:v>1936.2714221678336</c:v>
                </c:pt>
                <c:pt idx="348">
                  <c:v>1928.7170304353529</c:v>
                </c:pt>
                <c:pt idx="349">
                  <c:v>1921.1348344075279</c:v>
                </c:pt>
                <c:pt idx="350">
                  <c:v>1913.5247219763755</c:v>
                </c:pt>
                <c:pt idx="351">
                  <c:v>1905.8865800142939</c:v>
                </c:pt>
                <c:pt idx="352">
                  <c:v>1898.2202943615398</c:v>
                </c:pt>
                <c:pt idx="353">
                  <c:v>1890.5257498135134</c:v>
                </c:pt>
                <c:pt idx="354">
                  <c:v>1882.8028301078198</c:v>
                </c:pt>
                <c:pt idx="355">
                  <c:v>1875.0514179111399</c:v>
                </c:pt>
                <c:pt idx="356">
                  <c:v>1867.2713948058654</c:v>
                </c:pt>
                <c:pt idx="357">
                  <c:v>1859.4626412765392</c:v>
                </c:pt>
                <c:pt idx="358">
                  <c:v>1851.6250366960467</c:v>
                </c:pt>
                <c:pt idx="359">
                  <c:v>1843.7584593116021</c:v>
                </c:pt>
                <c:pt idx="360">
                  <c:v>1835.8627862304916</c:v>
                </c:pt>
                <c:pt idx="361">
                  <c:v>1827.9378934055751</c:v>
                </c:pt>
                <c:pt idx="362">
                  <c:v>1819.9836556205578</c:v>
                </c:pt>
                <c:pt idx="363">
                  <c:v>1811.9999464750072</c:v>
                </c:pt>
                <c:pt idx="364">
                  <c:v>1803.9866383691228</c:v>
                </c:pt>
                <c:pt idx="365">
                  <c:v>1795.9436024882368</c:v>
                </c:pt>
                <c:pt idx="366">
                  <c:v>1787.870708787076</c:v>
                </c:pt>
                <c:pt idx="367">
                  <c:v>1779.7678259737295</c:v>
                </c:pt>
                <c:pt idx="368">
                  <c:v>1771.6348214933601</c:v>
                </c:pt>
                <c:pt idx="369">
                  <c:v>1763.4715615116331</c:v>
                </c:pt>
                <c:pt idx="370">
                  <c:v>1755.2779108978566</c:v>
                </c:pt>
                <c:pt idx="371">
                  <c:v>1747.0537332078316</c:v>
                </c:pt>
                <c:pt idx="372">
                  <c:v>1738.7988906664082</c:v>
                </c:pt>
                <c:pt idx="373">
                  <c:v>1730.5132441497353</c:v>
                </c:pt>
                <c:pt idx="374">
                  <c:v>1722.1966531672022</c:v>
                </c:pt>
                <c:pt idx="375">
                  <c:v>1713.8489758430603</c:v>
                </c:pt>
                <c:pt idx="376">
                  <c:v>1705.4700688977223</c:v>
                </c:pt>
                <c:pt idx="377">
                  <c:v>1697.0597876287411</c:v>
                </c:pt>
                <c:pt idx="378">
                  <c:v>1688.61798589143</c:v>
                </c:pt>
                <c:pt idx="379">
                  <c:v>1680.1445160791577</c:v>
                </c:pt>
                <c:pt idx="380">
                  <c:v>1671.6392291032807</c:v>
                </c:pt>
                <c:pt idx="381">
                  <c:v>1663.1019743727193</c:v>
                </c:pt>
                <c:pt idx="382">
                  <c:v>1654.5325997731609</c:v>
                </c:pt>
                <c:pt idx="383">
                  <c:v>1645.9309516458936</c:v>
                </c:pt>
                <c:pt idx="384">
                  <c:v>1637.2968747662471</c:v>
                </c:pt>
                <c:pt idx="385">
                  <c:v>1628.6302123216478</c:v>
                </c:pt>
                <c:pt idx="386">
                  <c:v>1619.9308058892702</c:v>
                </c:pt>
                <c:pt idx="387">
                  <c:v>1611.1984954132661</c:v>
                </c:pt>
                <c:pt idx="388">
                  <c:v>1602.4331191815941</c:v>
                </c:pt>
                <c:pt idx="389">
                  <c:v>1593.6345138024019</c:v>
                </c:pt>
                <c:pt idx="390">
                  <c:v>1584.8025141799715</c:v>
                </c:pt>
                <c:pt idx="391">
                  <c:v>1575.9369534902223</c:v>
                </c:pt>
                <c:pt idx="392">
                  <c:v>1567.0376631557456</c:v>
                </c:pt>
                <c:pt idx="393">
                  <c:v>1558.1044728203724</c:v>
                </c:pt>
                <c:pt idx="394">
                  <c:v>1549.1372103232595</c:v>
                </c:pt>
                <c:pt idx="395">
                  <c:v>1540.1357016724755</c:v>
                </c:pt>
                <c:pt idx="396">
                  <c:v>1531.0997710181009</c:v>
                </c:pt>
                <c:pt idx="397">
                  <c:v>1522.0292406247829</c:v>
                </c:pt>
                <c:pt idx="398">
                  <c:v>1512.92393084379</c:v>
                </c:pt>
                <c:pt idx="399">
                  <c:v>1503.7836600845071</c:v>
                </c:pt>
                <c:pt idx="400">
                  <c:v>1494.6082447853869</c:v>
                </c:pt>
                <c:pt idx="401">
                  <c:v>1485.3974993843215</c:v>
                </c:pt>
                <c:pt idx="402">
                  <c:v>1476.1512362884521</c:v>
                </c:pt>
                <c:pt idx="403">
                  <c:v>1466.8692658433692</c:v>
                </c:pt>
                <c:pt idx="404">
                  <c:v>1457.5513963016995</c:v>
                </c:pt>
                <c:pt idx="405">
                  <c:v>1448.1974337910913</c:v>
                </c:pt>
                <c:pt idx="406">
                  <c:v>1438.8071822815323</c:v>
                </c:pt>
                <c:pt idx="407">
                  <c:v>1429.3804435520365</c:v>
                </c:pt>
                <c:pt idx="408">
                  <c:v>1419.9170171566418</c:v>
                </c:pt>
                <c:pt idx="409">
                  <c:v>1410.4167003897287</c:v>
                </c:pt>
                <c:pt idx="410">
                  <c:v>1400.8792882506407</c:v>
                </c:pt>
                <c:pt idx="411">
                  <c:v>1391.3045734075627</c:v>
                </c:pt>
                <c:pt idx="412">
                  <c:v>1381.6923461606748</c:v>
                </c:pt>
                <c:pt idx="413">
                  <c:v>1372.0423944045478</c:v>
                </c:pt>
                <c:pt idx="414">
                  <c:v>1362.3545035897462</c:v>
                </c:pt>
                <c:pt idx="415">
                  <c:v>1352.6284566836423</c:v>
                </c:pt>
                <c:pt idx="416">
                  <c:v>1342.864034130419</c:v>
                </c:pt>
                <c:pt idx="417">
                  <c:v>1333.0610138102099</c:v>
                </c:pt>
                <c:pt idx="418">
                  <c:v>1323.2191709974015</c:v>
                </c:pt>
                <c:pt idx="419">
                  <c:v>1313.3382783180421</c:v>
                </c:pt>
                <c:pt idx="420">
                  <c:v>1303.4181057063324</c:v>
                </c:pt>
                <c:pt idx="421">
                  <c:v>1293.4584203602139</c:v>
                </c:pt>
                <c:pt idx="422">
                  <c:v>1283.4589866959668</c:v>
                </c:pt>
                <c:pt idx="423">
                  <c:v>1273.4195663018554</c:v>
                </c:pt>
                <c:pt idx="424">
                  <c:v>1263.3399178907537</c:v>
                </c:pt>
                <c:pt idx="425">
                  <c:v>1253.2197972517395</c:v>
                </c:pt>
                <c:pt idx="426">
                  <c:v>1240.4366529001782</c:v>
                </c:pt>
                <c:pt idx="427">
                  <c:v>1224.9904848360698</c:v>
                </c:pt>
                <c:pt idx="428">
                  <c:v>1209.4559623257105</c:v>
                </c:pt>
                <c:pt idx="429">
                  <c:v>1193.8320064505338</c:v>
                </c:pt>
                <c:pt idx="430">
                  <c:v>1178.1175142884063</c:v>
                </c:pt>
                <c:pt idx="431">
                  <c:v>1162.3113581559501</c:v>
                </c:pt>
                <c:pt idx="432">
                  <c:v>1146.4123848197337</c:v>
                </c:pt>
                <c:pt idx="433">
                  <c:v>1130.4194146747736</c:v>
                </c:pt>
                <c:pt idx="434">
                  <c:v>1114.3312408886527</c:v>
                </c:pt>
                <c:pt idx="435">
                  <c:v>1098.1466285094616</c:v>
                </c:pt>
                <c:pt idx="436">
                  <c:v>1081.8643135357447</c:v>
                </c:pt>
                <c:pt idx="437">
                  <c:v>1065.4830019463329</c:v>
                </c:pt>
                <c:pt idx="438">
                  <c:v>1049.0013686880643</c:v>
                </c:pt>
                <c:pt idx="439">
                  <c:v>1032.4180566190134</c:v>
                </c:pt>
                <c:pt idx="440">
                  <c:v>1015.7316754048861</c:v>
                </c:pt>
                <c:pt idx="441">
                  <c:v>998.94080036598416</c:v>
                </c:pt>
                <c:pt idx="442">
                  <c:v>982.04397127202537</c:v>
                </c:pt>
                <c:pt idx="443">
                  <c:v>965.03969108185538</c:v>
                </c:pt>
                <c:pt idx="444">
                  <c:v>947.92642462501271</c:v>
                </c:pt>
                <c:pt idx="445">
                  <c:v>930.70259722176434</c:v>
                </c:pt>
                <c:pt idx="446">
                  <c:v>913.3665932380618</c:v>
                </c:pt>
                <c:pt idx="447">
                  <c:v>895.91675457171277</c:v>
                </c:pt>
                <c:pt idx="448">
                  <c:v>878.35137906556747</c:v>
                </c:pt>
                <c:pt idx="449">
                  <c:v>860.66871884351349</c:v>
                </c:pt>
                <c:pt idx="450">
                  <c:v>842.86697856455248</c:v>
                </c:pt>
                <c:pt idx="451">
                  <c:v>824.94431358997008</c:v>
                </c:pt>
                <c:pt idx="452">
                  <c:v>806.8988280582962</c:v>
                </c:pt>
                <c:pt idx="453">
                  <c:v>788.72857286226645</c:v>
                </c:pt>
                <c:pt idx="454">
                  <c:v>770.43154352162401</c:v>
                </c:pt>
                <c:pt idx="455">
                  <c:v>752.00567794514473</c:v>
                </c:pt>
                <c:pt idx="456">
                  <c:v>733.44885407472202</c:v>
                </c:pt>
                <c:pt idx="457">
                  <c:v>714.75888740380742</c:v>
                </c:pt>
                <c:pt idx="458">
                  <c:v>695.93352836195345</c:v>
                </c:pt>
                <c:pt idx="459">
                  <c:v>676.97045955646399</c:v>
                </c:pt>
                <c:pt idx="460">
                  <c:v>657.86729286149648</c:v>
                </c:pt>
                <c:pt idx="461">
                  <c:v>638.62156634421581</c:v>
                </c:pt>
                <c:pt idx="462">
                  <c:v>619.23074101657403</c:v>
                </c:pt>
                <c:pt idx="463">
                  <c:v>599.69219740063681</c:v>
                </c:pt>
                <c:pt idx="464">
                  <c:v>580.00323189402388</c:v>
                </c:pt>
                <c:pt idx="465">
                  <c:v>560.16105292113798</c:v>
                </c:pt>
                <c:pt idx="466">
                  <c:v>540.16277685454133</c:v>
                </c:pt>
                <c:pt idx="467">
                  <c:v>520.00542368938341</c:v>
                </c:pt>
                <c:pt idx="468">
                  <c:v>499.68591245240714</c:v>
                </c:pt>
                <c:pt idx="469">
                  <c:v>479.2010563253225</c:v>
                </c:pt>
                <c:pt idx="470">
                  <c:v>458.54755746046976</c:v>
                </c:pt>
                <c:pt idx="471">
                  <c:v>437.72200146469731</c:v>
                </c:pt>
                <c:pt idx="472">
                  <c:v>416.72085152515911</c:v>
                </c:pt>
                <c:pt idx="473">
                  <c:v>395.54044214803434</c:v>
                </c:pt>
                <c:pt idx="474">
                  <c:v>374.1769724786991</c:v>
                </c:pt>
                <c:pt idx="475">
                  <c:v>352.62649916843384</c:v>
                </c:pt>
                <c:pt idx="476">
                  <c:v>335.52351826065251</c:v>
                </c:pt>
                <c:pt idx="477">
                  <c:v>322.86802975535511</c:v>
                </c:pt>
                <c:pt idx="478">
                  <c:v>310.15313236919928</c:v>
                </c:pt>
                <c:pt idx="479">
                  <c:v>297.37830710414846</c:v>
                </c:pt>
                <c:pt idx="480">
                  <c:v>284.54302640990863</c:v>
                </c:pt>
                <c:pt idx="481">
                  <c:v>271.64675398488362</c:v>
                </c:pt>
                <c:pt idx="482">
                  <c:v>258.6889445711704</c:v>
                </c:pt>
                <c:pt idx="483">
                  <c:v>245.66904374327123</c:v>
                </c:pt>
                <c:pt idx="484">
                  <c:v>232.58648769033289</c:v>
                </c:pt>
                <c:pt idx="485">
                  <c:v>219.44070299167015</c:v>
                </c:pt>
                <c:pt idx="486">
                  <c:v>206.23110638530716</c:v>
                </c:pt>
                <c:pt idx="487">
                  <c:v>192.95710452924686</c:v>
                </c:pt>
                <c:pt idx="488">
                  <c:v>179.61809375525263</c:v>
                </c:pt>
                <c:pt idx="489">
                  <c:v>166.21345981477589</c:v>
                </c:pt>
                <c:pt idx="490">
                  <c:v>152.74257761676108</c:v>
                </c:pt>
                <c:pt idx="491">
                  <c:v>139.2048109570278</c:v>
                </c:pt>
                <c:pt idx="492">
                  <c:v>125.59951223882717</c:v>
                </c:pt>
                <c:pt idx="493">
                  <c:v>111.9260221843042</c:v>
                </c:pt>
                <c:pt idx="494">
                  <c:v>98.183669536433172</c:v>
                </c:pt>
                <c:pt idx="495">
                  <c:v>84.371770751065924</c:v>
                </c:pt>
                <c:pt idx="496">
                  <c:v>70.489629678695565</c:v>
                </c:pt>
                <c:pt idx="497">
                  <c:v>56.536537235494052</c:v>
                </c:pt>
                <c:pt idx="498">
                  <c:v>42.511771063183915</c:v>
                </c:pt>
                <c:pt idx="499">
                  <c:v>28.414595177295723</c:v>
                </c:pt>
                <c:pt idx="500">
                  <c:v>14.244259603280625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4-2DCE-4612-AC16-CA4AC3D30887}"/>
            </c:ext>
          </c:extLst>
        </c:ser>
        <c:ser>
          <c:idx val="21"/>
          <c:order val="2"/>
          <c:tx>
            <c:strRef>
              <c:f>ANALYSIS!$DR$25</c:f>
              <c:strCache>
                <c:ptCount val="1"/>
                <c:pt idx="0">
                  <c:v>50.0</c:v>
                </c:pt>
              </c:strCache>
            </c:strRef>
          </c:tx>
          <c:spPr>
            <a:ln w="19050" cap="rnd">
              <a:solidFill>
                <a:schemeClr val="accent1"/>
              </a:solidFill>
              <a:round/>
            </a:ln>
            <a:effectLst/>
          </c:spPr>
          <c:marker>
            <c:symbol val="none"/>
          </c:marker>
          <c:xVal>
            <c:numRef>
              <c:f>ANALYSIS!$DR$27:$DR$627</c:f>
              <c:numCache>
                <c:formatCode>0</c:formatCode>
                <c:ptCount val="601"/>
                <c:pt idx="0">
                  <c:v>3268.9186588308748</c:v>
                </c:pt>
                <c:pt idx="1">
                  <c:v>3268.9186588308748</c:v>
                </c:pt>
                <c:pt idx="2">
                  <c:v>3264.5245224458713</c:v>
                </c:pt>
                <c:pt idx="3">
                  <c:v>3260.1303860608677</c:v>
                </c:pt>
                <c:pt idx="4">
                  <c:v>3255.7362496758642</c:v>
                </c:pt>
                <c:pt idx="5">
                  <c:v>3251.3421132908607</c:v>
                </c:pt>
                <c:pt idx="6">
                  <c:v>3246.9479769058571</c:v>
                </c:pt>
                <c:pt idx="7">
                  <c:v>3242.5538405208536</c:v>
                </c:pt>
                <c:pt idx="8">
                  <c:v>3238.15970413585</c:v>
                </c:pt>
                <c:pt idx="9">
                  <c:v>3233.7655677508465</c:v>
                </c:pt>
                <c:pt idx="10">
                  <c:v>3229.3714313658429</c:v>
                </c:pt>
                <c:pt idx="11">
                  <c:v>3224.9772949808394</c:v>
                </c:pt>
                <c:pt idx="12">
                  <c:v>3220.5831585958358</c:v>
                </c:pt>
                <c:pt idx="13">
                  <c:v>3216.1890222108323</c:v>
                </c:pt>
                <c:pt idx="14">
                  <c:v>3211.7948858258287</c:v>
                </c:pt>
                <c:pt idx="15">
                  <c:v>3207.4007494408252</c:v>
                </c:pt>
                <c:pt idx="16">
                  <c:v>3203.0066130558216</c:v>
                </c:pt>
                <c:pt idx="17">
                  <c:v>3198.6124766708181</c:v>
                </c:pt>
                <c:pt idx="18">
                  <c:v>3194.2183402858145</c:v>
                </c:pt>
                <c:pt idx="19">
                  <c:v>3189.824203900811</c:v>
                </c:pt>
                <c:pt idx="20">
                  <c:v>3185.4300675158074</c:v>
                </c:pt>
                <c:pt idx="21">
                  <c:v>3181.0359311308039</c:v>
                </c:pt>
                <c:pt idx="22">
                  <c:v>3176.6417947458003</c:v>
                </c:pt>
                <c:pt idx="23">
                  <c:v>3172.2476583607968</c:v>
                </c:pt>
                <c:pt idx="24">
                  <c:v>3167.8535219757932</c:v>
                </c:pt>
                <c:pt idx="25">
                  <c:v>3163.4593855907897</c:v>
                </c:pt>
                <c:pt idx="26">
                  <c:v>3159.0652492057861</c:v>
                </c:pt>
                <c:pt idx="27">
                  <c:v>3154.6711128207826</c:v>
                </c:pt>
                <c:pt idx="28">
                  <c:v>3150.276976435779</c:v>
                </c:pt>
                <c:pt idx="29">
                  <c:v>3145.8828400507755</c:v>
                </c:pt>
                <c:pt idx="30">
                  <c:v>3141.4887036657719</c:v>
                </c:pt>
                <c:pt idx="31">
                  <c:v>3137.0945672807684</c:v>
                </c:pt>
                <c:pt idx="32">
                  <c:v>3132.7004308957648</c:v>
                </c:pt>
                <c:pt idx="33">
                  <c:v>3128.3062945107613</c:v>
                </c:pt>
                <c:pt idx="34">
                  <c:v>3123.9121581257577</c:v>
                </c:pt>
                <c:pt idx="35">
                  <c:v>3119.5180217407542</c:v>
                </c:pt>
                <c:pt idx="36">
                  <c:v>3115.1238853557506</c:v>
                </c:pt>
                <c:pt idx="37">
                  <c:v>3110.7297489707471</c:v>
                </c:pt>
                <c:pt idx="38">
                  <c:v>3106.3356125857435</c:v>
                </c:pt>
                <c:pt idx="39">
                  <c:v>3101.94147620074</c:v>
                </c:pt>
                <c:pt idx="40">
                  <c:v>3097.5473398157364</c:v>
                </c:pt>
                <c:pt idx="41">
                  <c:v>3093.1532034307329</c:v>
                </c:pt>
                <c:pt idx="42">
                  <c:v>3088.7590670457294</c:v>
                </c:pt>
                <c:pt idx="43">
                  <c:v>3084.3649306607258</c:v>
                </c:pt>
                <c:pt idx="44">
                  <c:v>3079.9707942757223</c:v>
                </c:pt>
                <c:pt idx="45">
                  <c:v>3075.5766578907187</c:v>
                </c:pt>
                <c:pt idx="46">
                  <c:v>3071.1825215057152</c:v>
                </c:pt>
                <c:pt idx="47">
                  <c:v>3066.7883851207116</c:v>
                </c:pt>
                <c:pt idx="48">
                  <c:v>3062.3942487357081</c:v>
                </c:pt>
                <c:pt idx="49">
                  <c:v>3058.0001123507045</c:v>
                </c:pt>
                <c:pt idx="50">
                  <c:v>3053.605975965701</c:v>
                </c:pt>
                <c:pt idx="51">
                  <c:v>3049.2118395806974</c:v>
                </c:pt>
                <c:pt idx="52">
                  <c:v>3044.8177031956939</c:v>
                </c:pt>
                <c:pt idx="53">
                  <c:v>3040.4235668106903</c:v>
                </c:pt>
                <c:pt idx="54">
                  <c:v>3036.0294304256868</c:v>
                </c:pt>
                <c:pt idx="55">
                  <c:v>3031.6352940406832</c:v>
                </c:pt>
                <c:pt idx="56">
                  <c:v>3027.2411576556797</c:v>
                </c:pt>
                <c:pt idx="57">
                  <c:v>3022.8470212706761</c:v>
                </c:pt>
                <c:pt idx="58">
                  <c:v>3018.4528848856726</c:v>
                </c:pt>
                <c:pt idx="59">
                  <c:v>3014.058748500669</c:v>
                </c:pt>
                <c:pt idx="60">
                  <c:v>3009.6646121156655</c:v>
                </c:pt>
                <c:pt idx="61">
                  <c:v>3005.2704757306619</c:v>
                </c:pt>
                <c:pt idx="62">
                  <c:v>3000.8763393456584</c:v>
                </c:pt>
                <c:pt idx="63">
                  <c:v>2996.4822029606548</c:v>
                </c:pt>
                <c:pt idx="64">
                  <c:v>2992.0880665756513</c:v>
                </c:pt>
                <c:pt idx="65">
                  <c:v>2987.6939301906477</c:v>
                </c:pt>
                <c:pt idx="66">
                  <c:v>2983.2997938056442</c:v>
                </c:pt>
                <c:pt idx="67">
                  <c:v>2978.9056574206406</c:v>
                </c:pt>
                <c:pt idx="68">
                  <c:v>2974.5115210356371</c:v>
                </c:pt>
                <c:pt idx="69">
                  <c:v>2970.1173846506335</c:v>
                </c:pt>
                <c:pt idx="70">
                  <c:v>2965.72324826563</c:v>
                </c:pt>
                <c:pt idx="71">
                  <c:v>2961.3291118806264</c:v>
                </c:pt>
                <c:pt idx="72">
                  <c:v>2956.9349754956229</c:v>
                </c:pt>
                <c:pt idx="73">
                  <c:v>2952.5408391106193</c:v>
                </c:pt>
                <c:pt idx="74">
                  <c:v>2948.1467027256158</c:v>
                </c:pt>
                <c:pt idx="75">
                  <c:v>2943.7525663406122</c:v>
                </c:pt>
                <c:pt idx="76">
                  <c:v>2939.3584299556087</c:v>
                </c:pt>
                <c:pt idx="77">
                  <c:v>2934.9642935706052</c:v>
                </c:pt>
                <c:pt idx="78">
                  <c:v>2930.5701571856016</c:v>
                </c:pt>
                <c:pt idx="79">
                  <c:v>2926.1760208005981</c:v>
                </c:pt>
                <c:pt idx="80">
                  <c:v>2921.7818844155945</c:v>
                </c:pt>
                <c:pt idx="81">
                  <c:v>2917.387748030591</c:v>
                </c:pt>
                <c:pt idx="82">
                  <c:v>2912.9936116455874</c:v>
                </c:pt>
                <c:pt idx="83">
                  <c:v>2908.5994752605839</c:v>
                </c:pt>
                <c:pt idx="84">
                  <c:v>2904.2053388755803</c:v>
                </c:pt>
                <c:pt idx="85">
                  <c:v>2899.8112024905768</c:v>
                </c:pt>
                <c:pt idx="86">
                  <c:v>2895.4170661055732</c:v>
                </c:pt>
                <c:pt idx="87">
                  <c:v>2891.0229297205697</c:v>
                </c:pt>
                <c:pt idx="88">
                  <c:v>2886.6287933355661</c:v>
                </c:pt>
                <c:pt idx="89">
                  <c:v>2882.2346569505626</c:v>
                </c:pt>
                <c:pt idx="90">
                  <c:v>2877.840520565559</c:v>
                </c:pt>
                <c:pt idx="91">
                  <c:v>2873.4463841805555</c:v>
                </c:pt>
                <c:pt idx="92">
                  <c:v>2869.0522477955519</c:v>
                </c:pt>
                <c:pt idx="93">
                  <c:v>2864.6581114105484</c:v>
                </c:pt>
                <c:pt idx="94">
                  <c:v>2860.2639750255448</c:v>
                </c:pt>
                <c:pt idx="95">
                  <c:v>2855.8698386405413</c:v>
                </c:pt>
                <c:pt idx="96">
                  <c:v>2851.4757022555377</c:v>
                </c:pt>
                <c:pt idx="97">
                  <c:v>2847.0815658705342</c:v>
                </c:pt>
                <c:pt idx="98">
                  <c:v>2842.6874294855306</c:v>
                </c:pt>
                <c:pt idx="99">
                  <c:v>2838.2932931005271</c:v>
                </c:pt>
                <c:pt idx="100">
                  <c:v>2833.8991567155235</c:v>
                </c:pt>
                <c:pt idx="101">
                  <c:v>2829.50502033052</c:v>
                </c:pt>
                <c:pt idx="102">
                  <c:v>2825.1108839455164</c:v>
                </c:pt>
                <c:pt idx="103">
                  <c:v>2820.7167475605129</c:v>
                </c:pt>
                <c:pt idx="104">
                  <c:v>2816.3226111755093</c:v>
                </c:pt>
                <c:pt idx="105">
                  <c:v>2811.9284747905058</c:v>
                </c:pt>
                <c:pt idx="106">
                  <c:v>2807.5343384055022</c:v>
                </c:pt>
                <c:pt idx="107">
                  <c:v>2803.1402020204987</c:v>
                </c:pt>
                <c:pt idx="108">
                  <c:v>2798.7460656354951</c:v>
                </c:pt>
                <c:pt idx="109">
                  <c:v>2794.3519292504916</c:v>
                </c:pt>
                <c:pt idx="110">
                  <c:v>2789.957792865488</c:v>
                </c:pt>
                <c:pt idx="111">
                  <c:v>2785.5636564804845</c:v>
                </c:pt>
                <c:pt idx="112">
                  <c:v>2781.1695200954809</c:v>
                </c:pt>
                <c:pt idx="113">
                  <c:v>2776.7753837104774</c:v>
                </c:pt>
                <c:pt idx="114">
                  <c:v>2772.3812473254739</c:v>
                </c:pt>
                <c:pt idx="115">
                  <c:v>2767.9871109404703</c:v>
                </c:pt>
                <c:pt idx="116">
                  <c:v>2763.5929745554668</c:v>
                </c:pt>
                <c:pt idx="117">
                  <c:v>2759.1988381704632</c:v>
                </c:pt>
                <c:pt idx="118">
                  <c:v>2754.8047017854597</c:v>
                </c:pt>
                <c:pt idx="119">
                  <c:v>2750.4105654004561</c:v>
                </c:pt>
                <c:pt idx="120">
                  <c:v>2746.0164290154526</c:v>
                </c:pt>
                <c:pt idx="121">
                  <c:v>2741.622292630449</c:v>
                </c:pt>
                <c:pt idx="122">
                  <c:v>2737.2281562454455</c:v>
                </c:pt>
                <c:pt idx="123">
                  <c:v>2732.8340198604419</c:v>
                </c:pt>
                <c:pt idx="124">
                  <c:v>2728.4398834754384</c:v>
                </c:pt>
                <c:pt idx="125">
                  <c:v>2724.0457470904348</c:v>
                </c:pt>
                <c:pt idx="126">
                  <c:v>2719.6516107054313</c:v>
                </c:pt>
                <c:pt idx="127">
                  <c:v>2715.2574743204277</c:v>
                </c:pt>
                <c:pt idx="128">
                  <c:v>2710.8633379354242</c:v>
                </c:pt>
                <c:pt idx="129">
                  <c:v>2706.4692015504206</c:v>
                </c:pt>
                <c:pt idx="130">
                  <c:v>2702.0750651654171</c:v>
                </c:pt>
                <c:pt idx="131">
                  <c:v>2697.6809287804135</c:v>
                </c:pt>
                <c:pt idx="132">
                  <c:v>2693.28679239541</c:v>
                </c:pt>
                <c:pt idx="133">
                  <c:v>2688.8926560104064</c:v>
                </c:pt>
                <c:pt idx="134">
                  <c:v>2684.4985196254029</c:v>
                </c:pt>
                <c:pt idx="135">
                  <c:v>2680.1043832403993</c:v>
                </c:pt>
                <c:pt idx="136">
                  <c:v>2675.7102468553958</c:v>
                </c:pt>
                <c:pt idx="137">
                  <c:v>2671.3161104703922</c:v>
                </c:pt>
                <c:pt idx="138">
                  <c:v>2666.9219740853887</c:v>
                </c:pt>
                <c:pt idx="139">
                  <c:v>2662.5278377003851</c:v>
                </c:pt>
                <c:pt idx="140">
                  <c:v>2658.1337013153816</c:v>
                </c:pt>
                <c:pt idx="141">
                  <c:v>2653.739564930378</c:v>
                </c:pt>
                <c:pt idx="142">
                  <c:v>2649.3454285453745</c:v>
                </c:pt>
                <c:pt idx="143">
                  <c:v>2644.9512921603709</c:v>
                </c:pt>
                <c:pt idx="144">
                  <c:v>2640.5571557753674</c:v>
                </c:pt>
                <c:pt idx="145">
                  <c:v>2636.1630193903638</c:v>
                </c:pt>
                <c:pt idx="146">
                  <c:v>2631.7688830053603</c:v>
                </c:pt>
                <c:pt idx="147">
                  <c:v>2627.3747466203567</c:v>
                </c:pt>
                <c:pt idx="148">
                  <c:v>2622.9806102353532</c:v>
                </c:pt>
                <c:pt idx="149">
                  <c:v>2618.5864738503496</c:v>
                </c:pt>
                <c:pt idx="150">
                  <c:v>2614.1923374653461</c:v>
                </c:pt>
                <c:pt idx="151">
                  <c:v>2609.7982010803426</c:v>
                </c:pt>
                <c:pt idx="152">
                  <c:v>2605.404064695339</c:v>
                </c:pt>
                <c:pt idx="153">
                  <c:v>2601.0099283103355</c:v>
                </c:pt>
                <c:pt idx="154">
                  <c:v>2596.6157919253319</c:v>
                </c:pt>
                <c:pt idx="155">
                  <c:v>2592.2216555403284</c:v>
                </c:pt>
                <c:pt idx="156">
                  <c:v>2587.8275191553248</c:v>
                </c:pt>
                <c:pt idx="157">
                  <c:v>2583.4333827703213</c:v>
                </c:pt>
                <c:pt idx="158">
                  <c:v>2579.0392463853177</c:v>
                </c:pt>
                <c:pt idx="159">
                  <c:v>2574.6451100003142</c:v>
                </c:pt>
                <c:pt idx="160">
                  <c:v>2570.2509736153106</c:v>
                </c:pt>
                <c:pt idx="161">
                  <c:v>2565.8568372303071</c:v>
                </c:pt>
                <c:pt idx="162">
                  <c:v>2561.4627008453035</c:v>
                </c:pt>
                <c:pt idx="163">
                  <c:v>2557.0685644603</c:v>
                </c:pt>
                <c:pt idx="164">
                  <c:v>2552.6744280752964</c:v>
                </c:pt>
                <c:pt idx="165">
                  <c:v>2548.2802916902929</c:v>
                </c:pt>
                <c:pt idx="166">
                  <c:v>2543.8861553052893</c:v>
                </c:pt>
                <c:pt idx="167">
                  <c:v>2539.4920189202858</c:v>
                </c:pt>
                <c:pt idx="168">
                  <c:v>2535.0978825352822</c:v>
                </c:pt>
                <c:pt idx="169">
                  <c:v>2530.7037461502787</c:v>
                </c:pt>
                <c:pt idx="170">
                  <c:v>2526.3096097652751</c:v>
                </c:pt>
                <c:pt idx="171">
                  <c:v>2521.9154733802716</c:v>
                </c:pt>
                <c:pt idx="172">
                  <c:v>2517.521336995268</c:v>
                </c:pt>
                <c:pt idx="173">
                  <c:v>2513.1272006102645</c:v>
                </c:pt>
                <c:pt idx="174">
                  <c:v>2508.7330642252609</c:v>
                </c:pt>
                <c:pt idx="175">
                  <c:v>2504.3389278402574</c:v>
                </c:pt>
                <c:pt idx="176">
                  <c:v>2499.9447914552538</c:v>
                </c:pt>
                <c:pt idx="177">
                  <c:v>2495.5506550702503</c:v>
                </c:pt>
                <c:pt idx="178">
                  <c:v>2491.1565186852467</c:v>
                </c:pt>
                <c:pt idx="179">
                  <c:v>2486.7623823002432</c:v>
                </c:pt>
                <c:pt idx="180">
                  <c:v>2482.3682459152396</c:v>
                </c:pt>
                <c:pt idx="181">
                  <c:v>2477.9741095302361</c:v>
                </c:pt>
                <c:pt idx="182">
                  <c:v>2473.5799731452325</c:v>
                </c:pt>
                <c:pt idx="183">
                  <c:v>2469.185836760229</c:v>
                </c:pt>
                <c:pt idx="184">
                  <c:v>2464.7917003752254</c:v>
                </c:pt>
                <c:pt idx="185">
                  <c:v>2460.3975639902219</c:v>
                </c:pt>
                <c:pt idx="186">
                  <c:v>2456.0034276052183</c:v>
                </c:pt>
                <c:pt idx="187">
                  <c:v>2451.6092912202148</c:v>
                </c:pt>
                <c:pt idx="188">
                  <c:v>2447.2151548352113</c:v>
                </c:pt>
                <c:pt idx="189">
                  <c:v>2442.8210184502077</c:v>
                </c:pt>
                <c:pt idx="190">
                  <c:v>2438.4268820652042</c:v>
                </c:pt>
                <c:pt idx="191">
                  <c:v>2434.0327456802006</c:v>
                </c:pt>
                <c:pt idx="192">
                  <c:v>2429.6386092951971</c:v>
                </c:pt>
                <c:pt idx="193">
                  <c:v>2425.2444729101935</c:v>
                </c:pt>
                <c:pt idx="194">
                  <c:v>2420.85033652519</c:v>
                </c:pt>
                <c:pt idx="195">
                  <c:v>2416.4562001401864</c:v>
                </c:pt>
                <c:pt idx="196">
                  <c:v>2412.0620637551829</c:v>
                </c:pt>
                <c:pt idx="197">
                  <c:v>2407.6679273701793</c:v>
                </c:pt>
                <c:pt idx="198">
                  <c:v>2403.2737909851758</c:v>
                </c:pt>
                <c:pt idx="199">
                  <c:v>2398.8796546001722</c:v>
                </c:pt>
                <c:pt idx="200">
                  <c:v>2394.4855182151687</c:v>
                </c:pt>
                <c:pt idx="201">
                  <c:v>2390.2894449959872</c:v>
                </c:pt>
                <c:pt idx="202">
                  <c:v>2386.2914349426273</c:v>
                </c:pt>
                <c:pt idx="203">
                  <c:v>2382.2769446726925</c:v>
                </c:pt>
                <c:pt idx="204">
                  <c:v>2378.2459459680417</c:v>
                </c:pt>
                <c:pt idx="205">
                  <c:v>2374.1984104296339</c:v>
                </c:pt>
                <c:pt idx="206">
                  <c:v>2370.1343094763488</c:v>
                </c:pt>
                <c:pt idx="207">
                  <c:v>2366.0536143437835</c:v>
                </c:pt>
                <c:pt idx="208">
                  <c:v>2361.9562960830431</c:v>
                </c:pt>
                <c:pt idx="209">
                  <c:v>2357.8423255595176</c:v>
                </c:pt>
                <c:pt idx="210">
                  <c:v>2353.7116734516503</c:v>
                </c:pt>
                <c:pt idx="211">
                  <c:v>2349.5643102496879</c:v>
                </c:pt>
                <c:pt idx="212">
                  <c:v>2345.4002062544255</c:v>
                </c:pt>
                <c:pt idx="213">
                  <c:v>2341.2193315759296</c:v>
                </c:pt>
                <c:pt idx="214">
                  <c:v>2337.0216561322595</c:v>
                </c:pt>
                <c:pt idx="215">
                  <c:v>2332.8071496481653</c:v>
                </c:pt>
                <c:pt idx="216">
                  <c:v>2328.5757816537835</c:v>
                </c:pt>
                <c:pt idx="217">
                  <c:v>2324.3275214833093</c:v>
                </c:pt>
                <c:pt idx="218">
                  <c:v>2320.0623382736626</c:v>
                </c:pt>
                <c:pt idx="219">
                  <c:v>2315.78020096314</c:v>
                </c:pt>
                <c:pt idx="220">
                  <c:v>2311.4810782900449</c:v>
                </c:pt>
                <c:pt idx="221">
                  <c:v>2307.1649387913203</c:v>
                </c:pt>
                <c:pt idx="222">
                  <c:v>2302.8317508011519</c:v>
                </c:pt>
                <c:pt idx="223">
                  <c:v>2298.4814824495611</c:v>
                </c:pt>
                <c:pt idx="224">
                  <c:v>2294.1141016609922</c:v>
                </c:pt>
                <c:pt idx="225">
                  <c:v>2289.7295761528762</c:v>
                </c:pt>
                <c:pt idx="226">
                  <c:v>2285.3278734341807</c:v>
                </c:pt>
                <c:pt idx="227">
                  <c:v>2280.9089608039508</c:v>
                </c:pt>
                <c:pt idx="228">
                  <c:v>2276.4728053498307</c:v>
                </c:pt>
                <c:pt idx="229">
                  <c:v>2272.0193739465658</c:v>
                </c:pt>
                <c:pt idx="230">
                  <c:v>2267.5486332545056</c:v>
                </c:pt>
                <c:pt idx="231">
                  <c:v>2263.0605497180686</c:v>
                </c:pt>
                <c:pt idx="232">
                  <c:v>2258.5550895642104</c:v>
                </c:pt>
                <c:pt idx="233">
                  <c:v>2254.0322188008686</c:v>
                </c:pt>
                <c:pt idx="234">
                  <c:v>2249.491903215388</c:v>
                </c:pt>
                <c:pt idx="235">
                  <c:v>2244.9341083729378</c:v>
                </c:pt>
                <c:pt idx="236">
                  <c:v>2240.3587996149049</c:v>
                </c:pt>
                <c:pt idx="237">
                  <c:v>2235.7659420572777</c:v>
                </c:pt>
                <c:pt idx="238">
                  <c:v>2231.1555005890059</c:v>
                </c:pt>
                <c:pt idx="239">
                  <c:v>2226.5274398703468</c:v>
                </c:pt>
                <c:pt idx="240">
                  <c:v>2221.8817243311983</c:v>
                </c:pt>
                <c:pt idx="241">
                  <c:v>2217.218318169404</c:v>
                </c:pt>
                <c:pt idx="242">
                  <c:v>2212.5371853490533</c:v>
                </c:pt>
                <c:pt idx="243">
                  <c:v>2207.8382895987529</c:v>
                </c:pt>
                <c:pt idx="244">
                  <c:v>2203.1215944098894</c:v>
                </c:pt>
                <c:pt idx="245">
                  <c:v>2198.387063034862</c:v>
                </c:pt>
                <c:pt idx="246">
                  <c:v>2193.6346584853118</c:v>
                </c:pt>
                <c:pt idx="247">
                  <c:v>2188.8643435303179</c:v>
                </c:pt>
                <c:pt idx="248">
                  <c:v>2184.0760806945841</c:v>
                </c:pt>
                <c:pt idx="249">
                  <c:v>2179.2698322566021</c:v>
                </c:pt>
                <c:pt idx="250">
                  <c:v>2174.4455602467942</c:v>
                </c:pt>
                <c:pt idx="251">
                  <c:v>2169.6032264456426</c:v>
                </c:pt>
                <c:pt idx="252">
                  <c:v>2164.74279238179</c:v>
                </c:pt>
                <c:pt idx="253">
                  <c:v>2159.8642193301271</c:v>
                </c:pt>
                <c:pt idx="254">
                  <c:v>2154.9674683098556</c:v>
                </c:pt>
                <c:pt idx="255">
                  <c:v>2150.0525000825301</c:v>
                </c:pt>
                <c:pt idx="256">
                  <c:v>2145.1192751500848</c:v>
                </c:pt>
                <c:pt idx="257">
                  <c:v>2140.1677537528312</c:v>
                </c:pt>
                <c:pt idx="258">
                  <c:v>2135.1978958674367</c:v>
                </c:pt>
                <c:pt idx="259">
                  <c:v>2130.2096612048872</c:v>
                </c:pt>
                <c:pt idx="260">
                  <c:v>2125.2030092084192</c:v>
                </c:pt>
                <c:pt idx="261">
                  <c:v>2120.1778990514304</c:v>
                </c:pt>
                <c:pt idx="262">
                  <c:v>2115.1342896353781</c:v>
                </c:pt>
                <c:pt idx="263">
                  <c:v>2110.0721395876394</c:v>
                </c:pt>
                <c:pt idx="264">
                  <c:v>2104.9914072593588</c:v>
                </c:pt>
                <c:pt idx="265">
                  <c:v>2099.8920507232669</c:v>
                </c:pt>
                <c:pt idx="266">
                  <c:v>2094.7740277714811</c:v>
                </c:pt>
                <c:pt idx="267">
                  <c:v>2089.6372959132723</c:v>
                </c:pt>
                <c:pt idx="268">
                  <c:v>2084.4818123728182</c:v>
                </c:pt>
                <c:pt idx="269">
                  <c:v>2079.3075340869241</c:v>
                </c:pt>
                <c:pt idx="270">
                  <c:v>2074.1144177027199</c:v>
                </c:pt>
                <c:pt idx="271">
                  <c:v>2068.9024195753341</c:v>
                </c:pt>
                <c:pt idx="272">
                  <c:v>2063.6714957655404</c:v>
                </c:pt>
                <c:pt idx="273">
                  <c:v>2058.4216020373751</c:v>
                </c:pt>
                <c:pt idx="274">
                  <c:v>2053.1526938557363</c:v>
                </c:pt>
                <c:pt idx="275">
                  <c:v>2047.8647263839439</c:v>
                </c:pt>
                <c:pt idx="276">
                  <c:v>2042.5576544812868</c:v>
                </c:pt>
                <c:pt idx="277">
                  <c:v>2037.2314327005263</c:v>
                </c:pt>
                <c:pt idx="278">
                  <c:v>2031.8860152853874</c:v>
                </c:pt>
                <c:pt idx="279">
                  <c:v>2026.5213561680102</c:v>
                </c:pt>
                <c:pt idx="280">
                  <c:v>2021.1374089663773</c:v>
                </c:pt>
                <c:pt idx="281">
                  <c:v>2015.7341269817111</c:v>
                </c:pt>
                <c:pt idx="282">
                  <c:v>2010.3114631958426</c:v>
                </c:pt>
                <c:pt idx="283">
                  <c:v>2004.8693702685482</c:v>
                </c:pt>
                <c:pt idx="284">
                  <c:v>1999.407800534857</c:v>
                </c:pt>
                <c:pt idx="285">
                  <c:v>1993.9267060023305</c:v>
                </c:pt>
                <c:pt idx="286">
                  <c:v>1988.4260383483013</c:v>
                </c:pt>
                <c:pt idx="287">
                  <c:v>1982.905748917095</c:v>
                </c:pt>
                <c:pt idx="288">
                  <c:v>1977.3657887172058</c:v>
                </c:pt>
                <c:pt idx="289">
                  <c:v>1971.8061084184469</c:v>
                </c:pt>
                <c:pt idx="290">
                  <c:v>1966.2266583490677</c:v>
                </c:pt>
                <c:pt idx="291">
                  <c:v>1960.627388492836</c:v>
                </c:pt>
                <c:pt idx="292">
                  <c:v>1955.0082484860859</c:v>
                </c:pt>
                <c:pt idx="293">
                  <c:v>1949.3691876147309</c:v>
                </c:pt>
                <c:pt idx="294">
                  <c:v>1943.7101548112455</c:v>
                </c:pt>
                <c:pt idx="295">
                  <c:v>1938.0310986516072</c:v>
                </c:pt>
                <c:pt idx="296">
                  <c:v>1932.3319673522046</c:v>
                </c:pt>
                <c:pt idx="297">
                  <c:v>1926.6127087667087</c:v>
                </c:pt>
                <c:pt idx="298">
                  <c:v>1920.8732703829087</c:v>
                </c:pt>
                <c:pt idx="299">
                  <c:v>1915.113599319506</c:v>
                </c:pt>
                <c:pt idx="300">
                  <c:v>1909.333642322877</c:v>
                </c:pt>
                <c:pt idx="301">
                  <c:v>1903.5333457637885</c:v>
                </c:pt>
                <c:pt idx="302">
                  <c:v>1897.7126556340847</c:v>
                </c:pt>
                <c:pt idx="303">
                  <c:v>1891.8715175433244</c:v>
                </c:pt>
                <c:pt idx="304">
                  <c:v>1886.0098767153827</c:v>
                </c:pt>
                <c:pt idx="305">
                  <c:v>1880.1276779850145</c:v>
                </c:pt>
                <c:pt idx="306">
                  <c:v>1874.2248657943705</c:v>
                </c:pt>
                <c:pt idx="307">
                  <c:v>1868.3013841894726</c:v>
                </c:pt>
                <c:pt idx="308">
                  <c:v>1862.3571768166546</c:v>
                </c:pt>
                <c:pt idx="309">
                  <c:v>1856.3921869189458</c:v>
                </c:pt>
                <c:pt idx="310">
                  <c:v>1850.4063573324233</c:v>
                </c:pt>
                <c:pt idx="311">
                  <c:v>1844.3996304825093</c:v>
                </c:pt>
                <c:pt idx="312">
                  <c:v>1838.3719483802365</c:v>
                </c:pt>
                <c:pt idx="313">
                  <c:v>1832.3232526184481</c:v>
                </c:pt>
                <c:pt idx="314">
                  <c:v>1826.2534843679716</c:v>
                </c:pt>
                <c:pt idx="315">
                  <c:v>1820.1625843737338</c:v>
                </c:pt>
                <c:pt idx="316">
                  <c:v>1814.0504929508265</c:v>
                </c:pt>
                <c:pt idx="317">
                  <c:v>1807.917149980532</c:v>
                </c:pt>
                <c:pt idx="318">
                  <c:v>1801.762494906292</c:v>
                </c:pt>
                <c:pt idx="319">
                  <c:v>1795.586466729626</c:v>
                </c:pt>
                <c:pt idx="320">
                  <c:v>1789.389004006006</c:v>
                </c:pt>
                <c:pt idx="321">
                  <c:v>1783.1700448406716</c:v>
                </c:pt>
                <c:pt idx="322">
                  <c:v>1776.9295268843966</c:v>
                </c:pt>
                <c:pt idx="323">
                  <c:v>1770.6673873292002</c:v>
                </c:pt>
                <c:pt idx="324">
                  <c:v>1764.3835629040057</c:v>
                </c:pt>
                <c:pt idx="325">
                  <c:v>1758.0779898702449</c:v>
                </c:pt>
                <c:pt idx="326">
                  <c:v>1751.7506040174007</c:v>
                </c:pt>
                <c:pt idx="327">
                  <c:v>1745.4013406585034</c:v>
                </c:pt>
                <c:pt idx="328">
                  <c:v>1739.0301346255628</c:v>
                </c:pt>
                <c:pt idx="329">
                  <c:v>1732.636920264936</c:v>
                </c:pt>
                <c:pt idx="330">
                  <c:v>1726.2216314326483</c:v>
                </c:pt>
                <c:pt idx="331">
                  <c:v>1719.7842014896501</c:v>
                </c:pt>
                <c:pt idx="332">
                  <c:v>1713.324563297002</c:v>
                </c:pt>
                <c:pt idx="333">
                  <c:v>1706.8426492110125</c:v>
                </c:pt>
                <c:pt idx="334">
                  <c:v>1700.3383910783048</c:v>
                </c:pt>
                <c:pt idx="335">
                  <c:v>1693.8117202308169</c:v>
                </c:pt>
                <c:pt idx="336">
                  <c:v>1687.2625674807455</c:v>
                </c:pt>
                <c:pt idx="337">
                  <c:v>1680.6908631154113</c:v>
                </c:pt>
                <c:pt idx="338">
                  <c:v>1674.0965368920695</c:v>
                </c:pt>
                <c:pt idx="339">
                  <c:v>1667.4795180326428</c:v>
                </c:pt>
                <c:pt idx="340">
                  <c:v>1660.8397352183908</c:v>
                </c:pt>
                <c:pt idx="341">
                  <c:v>1654.1771165844993</c:v>
                </c:pt>
                <c:pt idx="342">
                  <c:v>1647.4915897146138</c:v>
                </c:pt>
                <c:pt idx="343">
                  <c:v>1640.7830816352855</c:v>
                </c:pt>
                <c:pt idx="344">
                  <c:v>1634.0515188103454</c:v>
                </c:pt>
                <c:pt idx="345">
                  <c:v>1627.2968271352133</c:v>
                </c:pt>
                <c:pt idx="346">
                  <c:v>1620.518931931118</c:v>
                </c:pt>
                <c:pt idx="347">
                  <c:v>1613.7177579392433</c:v>
                </c:pt>
                <c:pt idx="348">
                  <c:v>1606.8932293148002</c:v>
                </c:pt>
                <c:pt idx="349">
                  <c:v>1600.0452696210116</c:v>
                </c:pt>
                <c:pt idx="350">
                  <c:v>1593.1738018230183</c:v>
                </c:pt>
                <c:pt idx="351">
                  <c:v>1586.2787482817021</c:v>
                </c:pt>
                <c:pt idx="352">
                  <c:v>1579.3600307474233</c:v>
                </c:pt>
                <c:pt idx="353">
                  <c:v>1572.4175703536737</c:v>
                </c:pt>
                <c:pt idx="354">
                  <c:v>1565.4512876106398</c:v>
                </c:pt>
                <c:pt idx="355">
                  <c:v>1558.4611023986806</c:v>
                </c:pt>
                <c:pt idx="356">
                  <c:v>1551.4469339617101</c:v>
                </c:pt>
                <c:pt idx="357">
                  <c:v>1544.4087009004922</c:v>
                </c:pt>
                <c:pt idx="358">
                  <c:v>1537.3463211658445</c:v>
                </c:pt>
                <c:pt idx="359">
                  <c:v>1530.2597120517357</c:v>
                </c:pt>
                <c:pt idx="360">
                  <c:v>1523.1487901882977</c:v>
                </c:pt>
                <c:pt idx="361">
                  <c:v>1516.0134715347385</c:v>
                </c:pt>
                <c:pt idx="362">
                  <c:v>1508.8536713721462</c:v>
                </c:pt>
                <c:pt idx="363">
                  <c:v>1501.6693042962004</c:v>
                </c:pt>
                <c:pt idx="364">
                  <c:v>1494.4602842097784</c:v>
                </c:pt>
                <c:pt idx="365">
                  <c:v>1487.2265243154498</c:v>
                </c:pt>
                <c:pt idx="366">
                  <c:v>1479.9679371078691</c:v>
                </c:pt>
                <c:pt idx="367">
                  <c:v>1472.6844343660641</c:v>
                </c:pt>
                <c:pt idx="368">
                  <c:v>1465.3759271456033</c:v>
                </c:pt>
                <c:pt idx="369">
                  <c:v>1458.0423257706527</c:v>
                </c:pt>
                <c:pt idx="370">
                  <c:v>1450.6835398259261</c:v>
                </c:pt>
                <c:pt idx="371">
                  <c:v>1443.2994781485081</c:v>
                </c:pt>
                <c:pt idx="372">
                  <c:v>1435.8900488195618</c:v>
                </c:pt>
                <c:pt idx="373">
                  <c:v>1428.4551591559177</c:v>
                </c:pt>
                <c:pt idx="374">
                  <c:v>1420.9947157015397</c:v>
                </c:pt>
                <c:pt idx="375">
                  <c:v>1413.5086242188552</c:v>
                </c:pt>
                <c:pt idx="376">
                  <c:v>1405.9967896799719</c:v>
                </c:pt>
                <c:pt idx="377">
                  <c:v>1398.4591162577603</c:v>
                </c:pt>
                <c:pt idx="378">
                  <c:v>1390.8955073167915</c:v>
                </c:pt>
                <c:pt idx="379">
                  <c:v>1383.3058654041592</c:v>
                </c:pt>
                <c:pt idx="380">
                  <c:v>1375.6900922401528</c:v>
                </c:pt>
                <c:pt idx="381">
                  <c:v>1368.0480887087879</c:v>
                </c:pt>
                <c:pt idx="382">
                  <c:v>1360.3797548482066</c:v>
                </c:pt>
                <c:pt idx="383">
                  <c:v>1352.6849898409221</c:v>
                </c:pt>
                <c:pt idx="384">
                  <c:v>1344.9636920039181</c:v>
                </c:pt>
                <c:pt idx="385">
                  <c:v>1337.2157587785991</c:v>
                </c:pt>
                <c:pt idx="386">
                  <c:v>1329.4410867205911</c:v>
                </c:pt>
                <c:pt idx="387">
                  <c:v>1321.6395714893724</c:v>
                </c:pt>
                <c:pt idx="388">
                  <c:v>1313.8111078377633</c:v>
                </c:pt>
                <c:pt idx="389">
                  <c:v>1305.9555896012434</c:v>
                </c:pt>
                <c:pt idx="390">
                  <c:v>1298.0729096870998</c:v>
                </c:pt>
                <c:pt idx="391">
                  <c:v>1290.1629600634224</c:v>
                </c:pt>
                <c:pt idx="392">
                  <c:v>1282.2256317479105</c:v>
                </c:pt>
                <c:pt idx="393">
                  <c:v>1274.2608147965109</c:v>
                </c:pt>
                <c:pt idx="394">
                  <c:v>1266.2683982918859</c:v>
                </c:pt>
                <c:pt idx="395">
                  <c:v>1258.2482703316889</c:v>
                </c:pt>
                <c:pt idx="396">
                  <c:v>1250.200318016655</c:v>
                </c:pt>
                <c:pt idx="397">
                  <c:v>1242.1244274385144</c:v>
                </c:pt>
                <c:pt idx="398">
                  <c:v>1234.0204836677015</c:v>
                </c:pt>
                <c:pt idx="399">
                  <c:v>1225.8883707408706</c:v>
                </c:pt>
                <c:pt idx="400">
                  <c:v>1217.7279716482178</c:v>
                </c:pt>
                <c:pt idx="401">
                  <c:v>1209.5391683205924</c:v>
                </c:pt>
                <c:pt idx="402">
                  <c:v>1201.3218416164009</c:v>
                </c:pt>
                <c:pt idx="403">
                  <c:v>1193.0758713083003</c:v>
                </c:pt>
                <c:pt idx="404">
                  <c:v>1184.8011360696819</c:v>
                </c:pt>
                <c:pt idx="405">
                  <c:v>1176.4975134609222</c:v>
                </c:pt>
                <c:pt idx="406">
                  <c:v>1168.1648799154145</c:v>
                </c:pt>
                <c:pt idx="407">
                  <c:v>1159.8031107253769</c:v>
                </c:pt>
                <c:pt idx="408">
                  <c:v>1151.4120800274138</c:v>
                </c:pt>
                <c:pt idx="409">
                  <c:v>1142.9916607878497</c:v>
                </c:pt>
                <c:pt idx="410">
                  <c:v>1134.5417247878183</c:v>
                </c:pt>
                <c:pt idx="411">
                  <c:v>1126.0621426080925</c:v>
                </c:pt>
                <c:pt idx="412">
                  <c:v>1117.5527836136712</c:v>
                </c:pt>
                <c:pt idx="413">
                  <c:v>1109.0135159381059</c:v>
                </c:pt>
                <c:pt idx="414">
                  <c:v>1100.4442064675611</c:v>
                </c:pt>
                <c:pt idx="415">
                  <c:v>1091.8447208245971</c:v>
                </c:pt>
                <c:pt idx="416">
                  <c:v>1083.2149233517</c:v>
                </c:pt>
                <c:pt idx="417">
                  <c:v>1074.5546770945016</c:v>
                </c:pt>
                <c:pt idx="418">
                  <c:v>1065.8638437847305</c:v>
                </c:pt>
                <c:pt idx="419">
                  <c:v>1057.1422838228739</c:v>
                </c:pt>
                <c:pt idx="420">
                  <c:v>1048.3898562605223</c:v>
                </c:pt>
                <c:pt idx="421">
                  <c:v>1039.6064187824202</c:v>
                </c:pt>
                <c:pt idx="422">
                  <c:v>1030.7918276882128</c:v>
                </c:pt>
                <c:pt idx="423">
                  <c:v>1021.9459378738508</c:v>
                </c:pt>
                <c:pt idx="424">
                  <c:v>1013.0686028126926</c:v>
                </c:pt>
                <c:pt idx="425">
                  <c:v>1004.1596745362634</c:v>
                </c:pt>
                <c:pt idx="426">
                  <c:v>993.36914091318295</c:v>
                </c:pt>
                <c:pt idx="427">
                  <c:v>980.69700194345114</c:v>
                </c:pt>
                <c:pt idx="428">
                  <c:v>967.96918579157318</c:v>
                </c:pt>
                <c:pt idx="429">
                  <c:v>955.18523697279443</c:v>
                </c:pt>
                <c:pt idx="430">
                  <c:v>942.3446929784991</c:v>
                </c:pt>
                <c:pt idx="431">
                  <c:v>929.44708412331875</c:v>
                </c:pt>
                <c:pt idx="432">
                  <c:v>916.49193338789973</c:v>
                </c:pt>
                <c:pt idx="433">
                  <c:v>903.47875625723464</c:v>
                </c:pt>
                <c:pt idx="434">
                  <c:v>890.40706055433429</c:v>
                </c:pt>
                <c:pt idx="435">
                  <c:v>877.27634626909094</c:v>
                </c:pt>
                <c:pt idx="436">
                  <c:v>864.08610538221774</c:v>
                </c:pt>
                <c:pt idx="437">
                  <c:v>850.83582168400471</c:v>
                </c:pt>
                <c:pt idx="438">
                  <c:v>837.52497058776135</c:v>
                </c:pt>
                <c:pt idx="439">
                  <c:v>824.15301893773176</c:v>
                </c:pt>
                <c:pt idx="440">
                  <c:v>810.71942481129827</c:v>
                </c:pt>
                <c:pt idx="441">
                  <c:v>797.22363731523228</c:v>
                </c:pt>
                <c:pt idx="442">
                  <c:v>783.66509637580066</c:v>
                </c:pt>
                <c:pt idx="443">
                  <c:v>770.04323252250151</c:v>
                </c:pt>
                <c:pt idx="444">
                  <c:v>756.35746666515161</c:v>
                </c:pt>
                <c:pt idx="445">
                  <c:v>742.60720986412025</c:v>
                </c:pt>
                <c:pt idx="446">
                  <c:v>728.79186309344004</c:v>
                </c:pt>
                <c:pt idx="447">
                  <c:v>714.91081699647975</c:v>
                </c:pt>
                <c:pt idx="448">
                  <c:v>700.96345163395517</c:v>
                </c:pt>
                <c:pt idx="449">
                  <c:v>686.94913622394643</c:v>
                </c:pt>
                <c:pt idx="450">
                  <c:v>672.86722887359429</c:v>
                </c:pt>
                <c:pt idx="451">
                  <c:v>658.71707630218634</c:v>
                </c:pt>
                <c:pt idx="452">
                  <c:v>644.49801355528007</c:v>
                </c:pt>
                <c:pt idx="453">
                  <c:v>630.20936370946174</c:v>
                </c:pt>
                <c:pt idx="454">
                  <c:v>615.85043756744017</c:v>
                </c:pt>
                <c:pt idx="455">
                  <c:v>601.42053334302182</c:v>
                </c:pt>
                <c:pt idx="456">
                  <c:v>586.91893633557629</c:v>
                </c:pt>
                <c:pt idx="457">
                  <c:v>572.34491859356967</c:v>
                </c:pt>
                <c:pt idx="458">
                  <c:v>557.69773856668962</c:v>
                </c:pt>
                <c:pt idx="459">
                  <c:v>542.9766407461143</c:v>
                </c:pt>
                <c:pt idx="460">
                  <c:v>528.18085529238169</c:v>
                </c:pt>
                <c:pt idx="461">
                  <c:v>513.30959765040006</c:v>
                </c:pt>
                <c:pt idx="462">
                  <c:v>498.36206815098012</c:v>
                </c:pt>
                <c:pt idx="463">
                  <c:v>483.3374515983528</c:v>
                </c:pt>
                <c:pt idx="464">
                  <c:v>468.23491684305236</c:v>
                </c:pt>
                <c:pt idx="465">
                  <c:v>453.05361633951497</c:v>
                </c:pt>
                <c:pt idx="466">
                  <c:v>437.79268568773068</c:v>
                </c:pt>
                <c:pt idx="467">
                  <c:v>422.4512431582375</c:v>
                </c:pt>
                <c:pt idx="468">
                  <c:v>407.02838919970236</c:v>
                </c:pt>
                <c:pt idx="469">
                  <c:v>391.5232059283062</c:v>
                </c:pt>
                <c:pt idx="470">
                  <c:v>375.93475659811747</c:v>
                </c:pt>
                <c:pt idx="471">
                  <c:v>360.26208505153954</c:v>
                </c:pt>
                <c:pt idx="472">
                  <c:v>344.50421514896152</c:v>
                </c:pt>
                <c:pt idx="473">
                  <c:v>328.66015017660857</c:v>
                </c:pt>
                <c:pt idx="474">
                  <c:v>312.72887223154976</c:v>
                </c:pt>
                <c:pt idx="475">
                  <c:v>296.70934158281761</c:v>
                </c:pt>
                <c:pt idx="476">
                  <c:v>283.29978013587106</c:v>
                </c:pt>
                <c:pt idx="477">
                  <c:v>272.50018789071009</c:v>
                </c:pt>
                <c:pt idx="478">
                  <c:v>261.65843129382529</c:v>
                </c:pt>
                <c:pt idx="479">
                  <c:v>250.77424285151756</c:v>
                </c:pt>
                <c:pt idx="480">
                  <c:v>239.8473517423422</c:v>
                </c:pt>
                <c:pt idx="481">
                  <c:v>228.87748375905585</c:v>
                </c:pt>
                <c:pt idx="482">
                  <c:v>217.86436124923739</c:v>
                </c:pt>
                <c:pt idx="483">
                  <c:v>206.80770305455962</c:v>
                </c:pt>
                <c:pt idx="484">
                  <c:v>195.7072244486676</c:v>
                </c:pt>
                <c:pt idx="485">
                  <c:v>184.56263707362996</c:v>
                </c:pt>
                <c:pt idx="486">
                  <c:v>173.37364887490185</c:v>
                </c:pt>
                <c:pt idx="487">
                  <c:v>162.1399640347995</c:v>
                </c:pt>
                <c:pt idx="488">
                  <c:v>150.86128290440092</c:v>
                </c:pt>
                <c:pt idx="489">
                  <c:v>139.53730193383899</c:v>
                </c:pt>
                <c:pt idx="490">
                  <c:v>128.16771360096118</c:v>
                </c:pt>
                <c:pt idx="491">
                  <c:v>116.75220633828985</c:v>
                </c:pt>
                <c:pt idx="492">
                  <c:v>105.2904644582236</c:v>
                </c:pt>
                <c:pt idx="493">
                  <c:v>93.782168076451399</c:v>
                </c:pt>
                <c:pt idx="494">
                  <c:v>82.22699303352374</c:v>
                </c:pt>
                <c:pt idx="495">
                  <c:v>70.624610814491461</c:v>
                </c:pt>
                <c:pt idx="496">
                  <c:v>58.97468846661377</c:v>
                </c:pt>
                <c:pt idx="497">
                  <c:v>47.276888515023074</c:v>
                </c:pt>
                <c:pt idx="498">
                  <c:v>35.530868876312525</c:v>
                </c:pt>
                <c:pt idx="499">
                  <c:v>23.736282769972604</c:v>
                </c:pt>
                <c:pt idx="500">
                  <c:v>11.892778627634016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0-2DCE-4612-AC16-CA4AC3D30887}"/>
            </c:ext>
          </c:extLst>
        </c:ser>
        <c:ser>
          <c:idx val="15"/>
          <c:order val="3"/>
          <c:tx>
            <c:strRef>
              <c:f>ANALYSIS!$DL$25</c:f>
              <c:strCache>
                <c:ptCount val="1"/>
                <c:pt idx="0">
                  <c:v>45.0</c:v>
                </c:pt>
              </c:strCache>
            </c:strRef>
          </c:tx>
          <c:spPr>
            <a:ln w="19050" cap="rnd">
              <a:solidFill>
                <a:schemeClr val="accent1"/>
              </a:solidFill>
              <a:round/>
            </a:ln>
            <a:effectLst/>
          </c:spPr>
          <c:marker>
            <c:symbol val="none"/>
          </c:marker>
          <c:xVal>
            <c:numRef>
              <c:f>ANALYSIS!$DL$27:$DL$627</c:f>
              <c:numCache>
                <c:formatCode>0</c:formatCode>
                <c:ptCount val="601"/>
                <c:pt idx="0">
                  <c:v>2874.0183221051989</c:v>
                </c:pt>
                <c:pt idx="1">
                  <c:v>2874.0183221051989</c:v>
                </c:pt>
                <c:pt idx="2">
                  <c:v>2869.9622602628287</c:v>
                </c:pt>
                <c:pt idx="3">
                  <c:v>2865.9061984204586</c:v>
                </c:pt>
                <c:pt idx="4">
                  <c:v>2861.8501365780885</c:v>
                </c:pt>
                <c:pt idx="5">
                  <c:v>2857.7940747357184</c:v>
                </c:pt>
                <c:pt idx="6">
                  <c:v>2853.7380128933482</c:v>
                </c:pt>
                <c:pt idx="7">
                  <c:v>2849.6819510509781</c:v>
                </c:pt>
                <c:pt idx="8">
                  <c:v>2845.625889208608</c:v>
                </c:pt>
                <c:pt idx="9">
                  <c:v>2841.5698273662379</c:v>
                </c:pt>
                <c:pt idx="10">
                  <c:v>2837.5137655238677</c:v>
                </c:pt>
                <c:pt idx="11">
                  <c:v>2833.4577036814976</c:v>
                </c:pt>
                <c:pt idx="12">
                  <c:v>2829.4016418391275</c:v>
                </c:pt>
                <c:pt idx="13">
                  <c:v>2825.3455799967574</c:v>
                </c:pt>
                <c:pt idx="14">
                  <c:v>2821.2895181543872</c:v>
                </c:pt>
                <c:pt idx="15">
                  <c:v>2817.2334563120171</c:v>
                </c:pt>
                <c:pt idx="16">
                  <c:v>2813.177394469647</c:v>
                </c:pt>
                <c:pt idx="17">
                  <c:v>2809.1213326272768</c:v>
                </c:pt>
                <c:pt idx="18">
                  <c:v>2805.0652707849067</c:v>
                </c:pt>
                <c:pt idx="19">
                  <c:v>2801.0092089425366</c:v>
                </c:pt>
                <c:pt idx="20">
                  <c:v>2796.9531471001665</c:v>
                </c:pt>
                <c:pt idx="21">
                  <c:v>2792.8970852577963</c:v>
                </c:pt>
                <c:pt idx="22">
                  <c:v>2788.8410234154262</c:v>
                </c:pt>
                <c:pt idx="23">
                  <c:v>2784.7849615730561</c:v>
                </c:pt>
                <c:pt idx="24">
                  <c:v>2780.728899730686</c:v>
                </c:pt>
                <c:pt idx="25">
                  <c:v>2776.6728378883158</c:v>
                </c:pt>
                <c:pt idx="26">
                  <c:v>2772.6167760459457</c:v>
                </c:pt>
                <c:pt idx="27">
                  <c:v>2768.5607142035756</c:v>
                </c:pt>
                <c:pt idx="28">
                  <c:v>2764.5046523612054</c:v>
                </c:pt>
                <c:pt idx="29">
                  <c:v>2760.4485905188353</c:v>
                </c:pt>
                <c:pt idx="30">
                  <c:v>2756.3925286764652</c:v>
                </c:pt>
                <c:pt idx="31">
                  <c:v>2752.3364668340951</c:v>
                </c:pt>
                <c:pt idx="32">
                  <c:v>2748.2804049917249</c:v>
                </c:pt>
                <c:pt idx="33">
                  <c:v>2744.2243431493548</c:v>
                </c:pt>
                <c:pt idx="34">
                  <c:v>2740.1682813069847</c:v>
                </c:pt>
                <c:pt idx="35">
                  <c:v>2736.1122194646146</c:v>
                </c:pt>
                <c:pt idx="36">
                  <c:v>2732.0561576222444</c:v>
                </c:pt>
                <c:pt idx="37">
                  <c:v>2728.0000957798743</c:v>
                </c:pt>
                <c:pt idx="38">
                  <c:v>2723.9440339375042</c:v>
                </c:pt>
                <c:pt idx="39">
                  <c:v>2719.887972095134</c:v>
                </c:pt>
                <c:pt idx="40">
                  <c:v>2715.8319102527639</c:v>
                </c:pt>
                <c:pt idx="41">
                  <c:v>2711.7758484103938</c:v>
                </c:pt>
                <c:pt idx="42">
                  <c:v>2707.7197865680237</c:v>
                </c:pt>
                <c:pt idx="43">
                  <c:v>2703.6637247256535</c:v>
                </c:pt>
                <c:pt idx="44">
                  <c:v>2699.6076628832834</c:v>
                </c:pt>
                <c:pt idx="45">
                  <c:v>2695.5516010409133</c:v>
                </c:pt>
                <c:pt idx="46">
                  <c:v>2691.4955391985432</c:v>
                </c:pt>
                <c:pt idx="47">
                  <c:v>2687.439477356173</c:v>
                </c:pt>
                <c:pt idx="48">
                  <c:v>2683.3834155138029</c:v>
                </c:pt>
                <c:pt idx="49">
                  <c:v>2679.3273536714328</c:v>
                </c:pt>
                <c:pt idx="50">
                  <c:v>2675.2712918290626</c:v>
                </c:pt>
                <c:pt idx="51">
                  <c:v>2671.2152299866925</c:v>
                </c:pt>
                <c:pt idx="52">
                  <c:v>2667.1591681443224</c:v>
                </c:pt>
                <c:pt idx="53">
                  <c:v>2663.1031063019523</c:v>
                </c:pt>
                <c:pt idx="54">
                  <c:v>2659.0470444595821</c:v>
                </c:pt>
                <c:pt idx="55">
                  <c:v>2654.990982617212</c:v>
                </c:pt>
                <c:pt idx="56">
                  <c:v>2650.9349207748419</c:v>
                </c:pt>
                <c:pt idx="57">
                  <c:v>2646.8788589324718</c:v>
                </c:pt>
                <c:pt idx="58">
                  <c:v>2642.8227970901016</c:v>
                </c:pt>
                <c:pt idx="59">
                  <c:v>2638.7667352477315</c:v>
                </c:pt>
                <c:pt idx="60">
                  <c:v>2634.7106734053614</c:v>
                </c:pt>
                <c:pt idx="61">
                  <c:v>2630.6546115629912</c:v>
                </c:pt>
                <c:pt idx="62">
                  <c:v>2626.5985497206211</c:v>
                </c:pt>
                <c:pt idx="63">
                  <c:v>2622.542487878251</c:v>
                </c:pt>
                <c:pt idx="64">
                  <c:v>2618.4864260358809</c:v>
                </c:pt>
                <c:pt idx="65">
                  <c:v>2614.4303641935107</c:v>
                </c:pt>
                <c:pt idx="66">
                  <c:v>2610.3743023511406</c:v>
                </c:pt>
                <c:pt idx="67">
                  <c:v>2606.3182405087705</c:v>
                </c:pt>
                <c:pt idx="68">
                  <c:v>2602.2621786664004</c:v>
                </c:pt>
                <c:pt idx="69">
                  <c:v>2598.2061168240302</c:v>
                </c:pt>
                <c:pt idx="70">
                  <c:v>2594.1500549816601</c:v>
                </c:pt>
                <c:pt idx="71">
                  <c:v>2590.09399313929</c:v>
                </c:pt>
                <c:pt idx="72">
                  <c:v>2586.0379312969199</c:v>
                </c:pt>
                <c:pt idx="73">
                  <c:v>2581.9818694545497</c:v>
                </c:pt>
                <c:pt idx="74">
                  <c:v>2577.9258076121796</c:v>
                </c:pt>
                <c:pt idx="75">
                  <c:v>2573.8697457698095</c:v>
                </c:pt>
                <c:pt idx="76">
                  <c:v>2569.8136839274393</c:v>
                </c:pt>
                <c:pt idx="77">
                  <c:v>2565.7576220850692</c:v>
                </c:pt>
                <c:pt idx="78">
                  <c:v>2561.7015602426991</c:v>
                </c:pt>
                <c:pt idx="79">
                  <c:v>2557.645498400329</c:v>
                </c:pt>
                <c:pt idx="80">
                  <c:v>2553.5894365579588</c:v>
                </c:pt>
                <c:pt idx="81">
                  <c:v>2549.5333747155887</c:v>
                </c:pt>
                <c:pt idx="82">
                  <c:v>2545.4773128732186</c:v>
                </c:pt>
                <c:pt idx="83">
                  <c:v>2541.4212510308485</c:v>
                </c:pt>
                <c:pt idx="84">
                  <c:v>2537.3651891884783</c:v>
                </c:pt>
                <c:pt idx="85">
                  <c:v>2533.3091273461082</c:v>
                </c:pt>
                <c:pt idx="86">
                  <c:v>2529.2530655037381</c:v>
                </c:pt>
                <c:pt idx="87">
                  <c:v>2525.1970036613679</c:v>
                </c:pt>
                <c:pt idx="88">
                  <c:v>2521.1409418189978</c:v>
                </c:pt>
                <c:pt idx="89">
                  <c:v>2517.0848799766277</c:v>
                </c:pt>
                <c:pt idx="90">
                  <c:v>2513.0288181342576</c:v>
                </c:pt>
                <c:pt idx="91">
                  <c:v>2508.9727562918874</c:v>
                </c:pt>
                <c:pt idx="92">
                  <c:v>2504.9166944495173</c:v>
                </c:pt>
                <c:pt idx="93">
                  <c:v>2500.8606326071472</c:v>
                </c:pt>
                <c:pt idx="94">
                  <c:v>2496.8045707647771</c:v>
                </c:pt>
                <c:pt idx="95">
                  <c:v>2492.7485089224069</c:v>
                </c:pt>
                <c:pt idx="96">
                  <c:v>2488.6924470800368</c:v>
                </c:pt>
                <c:pt idx="97">
                  <c:v>2484.6363852376667</c:v>
                </c:pt>
                <c:pt idx="98">
                  <c:v>2480.5803233952965</c:v>
                </c:pt>
                <c:pt idx="99">
                  <c:v>2476.5242615529264</c:v>
                </c:pt>
                <c:pt idx="100">
                  <c:v>2472.4681997105563</c:v>
                </c:pt>
                <c:pt idx="101">
                  <c:v>2468.4121378681862</c:v>
                </c:pt>
                <c:pt idx="102">
                  <c:v>2464.356076025816</c:v>
                </c:pt>
                <c:pt idx="103">
                  <c:v>2460.3000141834459</c:v>
                </c:pt>
                <c:pt idx="104">
                  <c:v>2456.2439523410758</c:v>
                </c:pt>
                <c:pt idx="105">
                  <c:v>2452.1878904987057</c:v>
                </c:pt>
                <c:pt idx="106">
                  <c:v>2448.1318286563355</c:v>
                </c:pt>
                <c:pt idx="107">
                  <c:v>2444.0757668139654</c:v>
                </c:pt>
                <c:pt idx="108">
                  <c:v>2440.0197049715953</c:v>
                </c:pt>
                <c:pt idx="109">
                  <c:v>2435.9636431292251</c:v>
                </c:pt>
                <c:pt idx="110">
                  <c:v>2431.907581286855</c:v>
                </c:pt>
                <c:pt idx="111">
                  <c:v>2427.8515194444849</c:v>
                </c:pt>
                <c:pt idx="112">
                  <c:v>2423.7954576021148</c:v>
                </c:pt>
                <c:pt idx="113">
                  <c:v>2419.7393957597446</c:v>
                </c:pt>
                <c:pt idx="114">
                  <c:v>2415.6833339173745</c:v>
                </c:pt>
                <c:pt idx="115">
                  <c:v>2411.6272720750044</c:v>
                </c:pt>
                <c:pt idx="116">
                  <c:v>2407.5712102326343</c:v>
                </c:pt>
                <c:pt idx="117">
                  <c:v>2403.5151483902641</c:v>
                </c:pt>
                <c:pt idx="118">
                  <c:v>2399.459086547894</c:v>
                </c:pt>
                <c:pt idx="119">
                  <c:v>2395.4030247055239</c:v>
                </c:pt>
                <c:pt idx="120">
                  <c:v>2391.3469628631537</c:v>
                </c:pt>
                <c:pt idx="121">
                  <c:v>2387.2909010207836</c:v>
                </c:pt>
                <c:pt idx="122">
                  <c:v>2383.2348391784135</c:v>
                </c:pt>
                <c:pt idx="123">
                  <c:v>2379.1787773360434</c:v>
                </c:pt>
                <c:pt idx="124">
                  <c:v>2375.1227154936732</c:v>
                </c:pt>
                <c:pt idx="125">
                  <c:v>2371.0666536513031</c:v>
                </c:pt>
                <c:pt idx="126">
                  <c:v>2367.010591808933</c:v>
                </c:pt>
                <c:pt idx="127">
                  <c:v>2362.9545299665629</c:v>
                </c:pt>
                <c:pt idx="128">
                  <c:v>2358.8984681241927</c:v>
                </c:pt>
                <c:pt idx="129">
                  <c:v>2354.8424062818226</c:v>
                </c:pt>
                <c:pt idx="130">
                  <c:v>2350.7863444394525</c:v>
                </c:pt>
                <c:pt idx="131">
                  <c:v>2346.7302825970824</c:v>
                </c:pt>
                <c:pt idx="132">
                  <c:v>2342.6742207547122</c:v>
                </c:pt>
                <c:pt idx="133">
                  <c:v>2338.6181589123421</c:v>
                </c:pt>
                <c:pt idx="134">
                  <c:v>2334.562097069972</c:v>
                </c:pt>
                <c:pt idx="135">
                  <c:v>2330.5060352276018</c:v>
                </c:pt>
                <c:pt idx="136">
                  <c:v>2326.4499733852317</c:v>
                </c:pt>
                <c:pt idx="137">
                  <c:v>2322.3939115428611</c:v>
                </c:pt>
                <c:pt idx="138">
                  <c:v>2318.337849700491</c:v>
                </c:pt>
                <c:pt idx="139">
                  <c:v>2314.2817878581209</c:v>
                </c:pt>
                <c:pt idx="140">
                  <c:v>2310.2257260157508</c:v>
                </c:pt>
                <c:pt idx="141">
                  <c:v>2306.1696641733806</c:v>
                </c:pt>
                <c:pt idx="142">
                  <c:v>2302.1136023310105</c:v>
                </c:pt>
                <c:pt idx="143">
                  <c:v>2298.0575404886404</c:v>
                </c:pt>
                <c:pt idx="144">
                  <c:v>2294.0014786462702</c:v>
                </c:pt>
                <c:pt idx="145">
                  <c:v>2289.9454168039001</c:v>
                </c:pt>
                <c:pt idx="146">
                  <c:v>2285.8893549615295</c:v>
                </c:pt>
                <c:pt idx="147">
                  <c:v>2281.8332931191594</c:v>
                </c:pt>
                <c:pt idx="148">
                  <c:v>2277.7772312767893</c:v>
                </c:pt>
                <c:pt idx="149">
                  <c:v>2273.7211694344192</c:v>
                </c:pt>
                <c:pt idx="150">
                  <c:v>2269.665107592049</c:v>
                </c:pt>
                <c:pt idx="151">
                  <c:v>2265.6090457496789</c:v>
                </c:pt>
                <c:pt idx="152">
                  <c:v>2261.5529839073088</c:v>
                </c:pt>
                <c:pt idx="153">
                  <c:v>2257.4969220649386</c:v>
                </c:pt>
                <c:pt idx="154">
                  <c:v>2253.4408602225685</c:v>
                </c:pt>
                <c:pt idx="155">
                  <c:v>2249.3847983801984</c:v>
                </c:pt>
                <c:pt idx="156">
                  <c:v>2245.3287365378283</c:v>
                </c:pt>
                <c:pt idx="157">
                  <c:v>2241.2726746954581</c:v>
                </c:pt>
                <c:pt idx="158">
                  <c:v>2237.216612853088</c:v>
                </c:pt>
                <c:pt idx="159">
                  <c:v>2233.1605510107179</c:v>
                </c:pt>
                <c:pt idx="160">
                  <c:v>2229.1044891683478</c:v>
                </c:pt>
                <c:pt idx="161">
                  <c:v>2225.0484273259776</c:v>
                </c:pt>
                <c:pt idx="162">
                  <c:v>2220.9923654836075</c:v>
                </c:pt>
                <c:pt idx="163">
                  <c:v>2216.9363036412369</c:v>
                </c:pt>
                <c:pt idx="164">
                  <c:v>2212.8802417988668</c:v>
                </c:pt>
                <c:pt idx="165">
                  <c:v>2208.8241799564967</c:v>
                </c:pt>
                <c:pt idx="166">
                  <c:v>2204.7681181141265</c:v>
                </c:pt>
                <c:pt idx="167">
                  <c:v>2200.7120562717564</c:v>
                </c:pt>
                <c:pt idx="168">
                  <c:v>2196.6559944293863</c:v>
                </c:pt>
                <c:pt idx="169">
                  <c:v>2192.5999325870162</c:v>
                </c:pt>
                <c:pt idx="170">
                  <c:v>2188.543870744646</c:v>
                </c:pt>
                <c:pt idx="171">
                  <c:v>2184.4878089022759</c:v>
                </c:pt>
                <c:pt idx="172">
                  <c:v>2180.4317470599053</c:v>
                </c:pt>
                <c:pt idx="173">
                  <c:v>2176.3756852175352</c:v>
                </c:pt>
                <c:pt idx="174">
                  <c:v>2172.3196233751651</c:v>
                </c:pt>
                <c:pt idx="175">
                  <c:v>2168.2635615327949</c:v>
                </c:pt>
                <c:pt idx="176">
                  <c:v>2164.2074996904248</c:v>
                </c:pt>
                <c:pt idx="177">
                  <c:v>2160.1514378480547</c:v>
                </c:pt>
                <c:pt idx="178">
                  <c:v>2156.0953760056846</c:v>
                </c:pt>
                <c:pt idx="179">
                  <c:v>2152.0393141633144</c:v>
                </c:pt>
                <c:pt idx="180">
                  <c:v>2147.9832523209443</c:v>
                </c:pt>
                <c:pt idx="181">
                  <c:v>2143.9271904785737</c:v>
                </c:pt>
                <c:pt idx="182">
                  <c:v>2139.8711286362036</c:v>
                </c:pt>
                <c:pt idx="183">
                  <c:v>2135.8150667938335</c:v>
                </c:pt>
                <c:pt idx="184">
                  <c:v>2131.7590049514633</c:v>
                </c:pt>
                <c:pt idx="185">
                  <c:v>2127.7029431090932</c:v>
                </c:pt>
                <c:pt idx="186">
                  <c:v>2123.6468812667231</c:v>
                </c:pt>
                <c:pt idx="187">
                  <c:v>2119.590819424353</c:v>
                </c:pt>
                <c:pt idx="188">
                  <c:v>2115.5347575819828</c:v>
                </c:pt>
                <c:pt idx="189">
                  <c:v>2111.4786957396127</c:v>
                </c:pt>
                <c:pt idx="190">
                  <c:v>2107.4226338972426</c:v>
                </c:pt>
                <c:pt idx="191">
                  <c:v>2103.3665720548724</c:v>
                </c:pt>
                <c:pt idx="192">
                  <c:v>2099.3105102125023</c:v>
                </c:pt>
                <c:pt idx="193">
                  <c:v>2095.2544483701322</c:v>
                </c:pt>
                <c:pt idx="194">
                  <c:v>2091.1983865277621</c:v>
                </c:pt>
                <c:pt idx="195">
                  <c:v>2087.1423246853919</c:v>
                </c:pt>
                <c:pt idx="196">
                  <c:v>2083.0862628430218</c:v>
                </c:pt>
                <c:pt idx="197">
                  <c:v>2079.0302010006517</c:v>
                </c:pt>
                <c:pt idx="198">
                  <c:v>2074.9741391582816</c:v>
                </c:pt>
                <c:pt idx="199">
                  <c:v>2070.9180773159114</c:v>
                </c:pt>
                <c:pt idx="200">
                  <c:v>2066.8620154735413</c:v>
                </c:pt>
                <c:pt idx="201">
                  <c:v>2063.0102178442348</c:v>
                </c:pt>
                <c:pt idx="202">
                  <c:v>2059.362684427992</c:v>
                </c:pt>
                <c:pt idx="203">
                  <c:v>2055.7004649637602</c:v>
                </c:pt>
                <c:pt idx="204">
                  <c:v>2052.0235385279698</c:v>
                </c:pt>
                <c:pt idx="205">
                  <c:v>2048.331884073019</c:v>
                </c:pt>
                <c:pt idx="206">
                  <c:v>2044.625480426575</c:v>
                </c:pt>
                <c:pt idx="207">
                  <c:v>2040.904306290869</c:v>
                </c:pt>
                <c:pt idx="208">
                  <c:v>2037.1683402419906</c:v>
                </c:pt>
                <c:pt idx="209">
                  <c:v>2033.4175607291645</c:v>
                </c:pt>
                <c:pt idx="210">
                  <c:v>2029.6519460740312</c:v>
                </c:pt>
                <c:pt idx="211">
                  <c:v>2025.8714744699196</c:v>
                </c:pt>
                <c:pt idx="212">
                  <c:v>2022.076123981105</c:v>
                </c:pt>
                <c:pt idx="213">
                  <c:v>2018.2658725420706</c:v>
                </c:pt>
                <c:pt idx="214">
                  <c:v>2014.4406979567584</c:v>
                </c:pt>
                <c:pt idx="215">
                  <c:v>2010.6005778978133</c:v>
                </c:pt>
                <c:pt idx="216">
                  <c:v>2006.745489905818</c:v>
                </c:pt>
                <c:pt idx="217">
                  <c:v>2002.8754113885273</c:v>
                </c:pt>
                <c:pt idx="218">
                  <c:v>1998.9903196200898</c:v>
                </c:pt>
                <c:pt idx="219">
                  <c:v>1995.0901917402637</c:v>
                </c:pt>
                <c:pt idx="220">
                  <c:v>1991.1750047536302</c:v>
                </c:pt>
                <c:pt idx="221">
                  <c:v>1987.2447355287929</c:v>
                </c:pt>
                <c:pt idx="222">
                  <c:v>1983.2993607975754</c:v>
                </c:pt>
                <c:pt idx="223">
                  <c:v>1979.3388571542091</c:v>
                </c:pt>
                <c:pt idx="224">
                  <c:v>1975.363201054512</c:v>
                </c:pt>
                <c:pt idx="225">
                  <c:v>1971.3723688150662</c:v>
                </c:pt>
                <c:pt idx="226">
                  <c:v>1967.366336612381</c:v>
                </c:pt>
                <c:pt idx="227">
                  <c:v>1963.3450804820554</c:v>
                </c:pt>
                <c:pt idx="228">
                  <c:v>1959.308576317922</c:v>
                </c:pt>
                <c:pt idx="229">
                  <c:v>1955.2567998712002</c:v>
                </c:pt>
                <c:pt idx="230">
                  <c:v>1951.1897267496229</c:v>
                </c:pt>
                <c:pt idx="231">
                  <c:v>1947.1073324165675</c:v>
                </c:pt>
                <c:pt idx="232">
                  <c:v>1943.0095921901784</c:v>
                </c:pt>
                <c:pt idx="233">
                  <c:v>1938.8964812424751</c:v>
                </c:pt>
                <c:pt idx="234">
                  <c:v>1934.7679745984565</c:v>
                </c:pt>
                <c:pt idx="235">
                  <c:v>1930.6240471351962</c:v>
                </c:pt>
                <c:pt idx="236">
                  <c:v>1926.4646735809342</c:v>
                </c:pt>
                <c:pt idx="237">
                  <c:v>1922.2898285141473</c:v>
                </c:pt>
                <c:pt idx="238">
                  <c:v>1918.0994863626274</c:v>
                </c:pt>
                <c:pt idx="239">
                  <c:v>1913.8936214025368</c:v>
                </c:pt>
                <c:pt idx="240">
                  <c:v>1909.6722077574673</c:v>
                </c:pt>
                <c:pt idx="241">
                  <c:v>1905.4352193974805</c:v>
                </c:pt>
                <c:pt idx="242">
                  <c:v>1901.182630138145</c:v>
                </c:pt>
                <c:pt idx="243">
                  <c:v>1896.9144136395639</c:v>
                </c:pt>
                <c:pt idx="244">
                  <c:v>1892.6305434053893</c:v>
                </c:pt>
                <c:pt idx="245">
                  <c:v>1888.3309927818359</c:v>
                </c:pt>
                <c:pt idx="246">
                  <c:v>1884.0157349566744</c:v>
                </c:pt>
                <c:pt idx="247">
                  <c:v>1879.6847429582267</c:v>
                </c:pt>
                <c:pt idx="248">
                  <c:v>1875.3379896543454</c:v>
                </c:pt>
                <c:pt idx="249">
                  <c:v>1870.9754477513825</c:v>
                </c:pt>
                <c:pt idx="250">
                  <c:v>1866.5970897931511</c:v>
                </c:pt>
                <c:pt idx="251">
                  <c:v>1862.2028881598824</c:v>
                </c:pt>
                <c:pt idx="252">
                  <c:v>1857.7928150671612</c:v>
                </c:pt>
                <c:pt idx="253">
                  <c:v>1853.3668425648614</c:v>
                </c:pt>
                <c:pt idx="254">
                  <c:v>1848.9249425360672</c:v>
                </c:pt>
                <c:pt idx="255">
                  <c:v>1844.4670866959855</c:v>
                </c:pt>
                <c:pt idx="256">
                  <c:v>1839.993246590845</c:v>
                </c:pt>
                <c:pt idx="257">
                  <c:v>1835.5033935967922</c:v>
                </c:pt>
                <c:pt idx="258">
                  <c:v>1830.9974989187674</c:v>
                </c:pt>
                <c:pt idx="259">
                  <c:v>1826.475533589376</c:v>
                </c:pt>
                <c:pt idx="260">
                  <c:v>1821.9374684677509</c:v>
                </c:pt>
                <c:pt idx="261">
                  <c:v>1817.3832742383966</c:v>
                </c:pt>
                <c:pt idx="262">
                  <c:v>1812.8129214100277</c:v>
                </c:pt>
                <c:pt idx="263">
                  <c:v>1808.2263803143978</c:v>
                </c:pt>
                <c:pt idx="264">
                  <c:v>1803.6236211051141</c:v>
                </c:pt>
                <c:pt idx="265">
                  <c:v>1799.0046137564393</c:v>
                </c:pt>
                <c:pt idx="266">
                  <c:v>1794.3693280620832</c:v>
                </c:pt>
                <c:pt idx="267">
                  <c:v>1789.7177336339869</c:v>
                </c:pt>
                <c:pt idx="268">
                  <c:v>1785.04979990109</c:v>
                </c:pt>
                <c:pt idx="269">
                  <c:v>1780.3654961080865</c:v>
                </c:pt>
                <c:pt idx="270">
                  <c:v>1775.6647913141733</c:v>
                </c:pt>
                <c:pt idx="271">
                  <c:v>1770.9476543917795</c:v>
                </c:pt>
                <c:pt idx="272">
                  <c:v>1766.2140540252894</c:v>
                </c:pt>
                <c:pt idx="273">
                  <c:v>1761.4639587097481</c:v>
                </c:pt>
                <c:pt idx="274">
                  <c:v>1756.6973367495625</c:v>
                </c:pt>
                <c:pt idx="275">
                  <c:v>1751.9141562571781</c:v>
                </c:pt>
                <c:pt idx="276">
                  <c:v>1747.1143851517518</c:v>
                </c:pt>
                <c:pt idx="277">
                  <c:v>1742.2979911578104</c:v>
                </c:pt>
                <c:pt idx="278">
                  <c:v>1737.4649418038923</c:v>
                </c:pt>
                <c:pt idx="279">
                  <c:v>1732.6152044211785</c:v>
                </c:pt>
                <c:pt idx="280">
                  <c:v>1727.7487461421103</c:v>
                </c:pt>
                <c:pt idx="281">
                  <c:v>1722.8655338989934</c:v>
                </c:pt>
                <c:pt idx="282">
                  <c:v>1717.9655344225857</c:v>
                </c:pt>
                <c:pt idx="283">
                  <c:v>1713.0487142406732</c:v>
                </c:pt>
                <c:pt idx="284">
                  <c:v>1708.1150396766345</c:v>
                </c:pt>
                <c:pt idx="285">
                  <c:v>1703.1644768479844</c:v>
                </c:pt>
                <c:pt idx="286">
                  <c:v>1698.1969916649095</c:v>
                </c:pt>
                <c:pt idx="287">
                  <c:v>1693.2125498287835</c:v>
                </c:pt>
                <c:pt idx="288">
                  <c:v>1688.2111168306751</c:v>
                </c:pt>
                <c:pt idx="289">
                  <c:v>1683.1926579498297</c:v>
                </c:pt>
                <c:pt idx="290">
                  <c:v>1678.1571382521515</c:v>
                </c:pt>
                <c:pt idx="291">
                  <c:v>1673.1045225886523</c:v>
                </c:pt>
                <c:pt idx="292">
                  <c:v>1668.0347755939013</c:v>
                </c:pt>
                <c:pt idx="293">
                  <c:v>1662.9478616844463</c:v>
                </c:pt>
                <c:pt idx="294">
                  <c:v>1657.843745057228</c:v>
                </c:pt>
                <c:pt idx="295">
                  <c:v>1652.7223896879732</c:v>
                </c:pt>
                <c:pt idx="296">
                  <c:v>1647.5837593295741</c:v>
                </c:pt>
                <c:pt idx="297">
                  <c:v>1642.4278175104482</c:v>
                </c:pt>
                <c:pt idx="298">
                  <c:v>1637.2545275328862</c:v>
                </c:pt>
                <c:pt idx="299">
                  <c:v>1632.0638524713795</c:v>
                </c:pt>
                <c:pt idx="300">
                  <c:v>1626.8557551709259</c:v>
                </c:pt>
                <c:pt idx="301">
                  <c:v>1621.630198245336</c:v>
                </c:pt>
                <c:pt idx="302">
                  <c:v>1616.387144075497</c:v>
                </c:pt>
                <c:pt idx="303">
                  <c:v>1611.1265548076353</c:v>
                </c:pt>
                <c:pt idx="304">
                  <c:v>1605.8483923515628</c:v>
                </c:pt>
                <c:pt idx="305">
                  <c:v>1600.5526183788909</c:v>
                </c:pt>
                <c:pt idx="306">
                  <c:v>1595.2391943212385</c:v>
                </c:pt>
                <c:pt idx="307">
                  <c:v>1589.9080813684172</c:v>
                </c:pt>
                <c:pt idx="308">
                  <c:v>1584.5592404666002</c:v>
                </c:pt>
                <c:pt idx="309">
                  <c:v>1579.1926323164641</c:v>
                </c:pt>
                <c:pt idx="310">
                  <c:v>1573.808217371321</c:v>
                </c:pt>
                <c:pt idx="311">
                  <c:v>1568.4059558352265</c:v>
                </c:pt>
                <c:pt idx="312">
                  <c:v>1562.9858076610685</c:v>
                </c:pt>
                <c:pt idx="313">
                  <c:v>1557.5477325486331</c:v>
                </c:pt>
                <c:pt idx="314">
                  <c:v>1552.0916899426566</c:v>
                </c:pt>
                <c:pt idx="315">
                  <c:v>1546.6176390308492</c:v>
                </c:pt>
                <c:pt idx="316">
                  <c:v>1541.1255387419051</c:v>
                </c:pt>
                <c:pt idx="317">
                  <c:v>1535.6153477434868</c:v>
                </c:pt>
                <c:pt idx="318">
                  <c:v>1530.087024440186</c:v>
                </c:pt>
                <c:pt idx="319">
                  <c:v>1524.5405269714724</c:v>
                </c:pt>
                <c:pt idx="320">
                  <c:v>1518.9758132096115</c:v>
                </c:pt>
                <c:pt idx="321">
                  <c:v>1513.3928407575568</c:v>
                </c:pt>
                <c:pt idx="322">
                  <c:v>1507.7915669468362</c:v>
                </c:pt>
                <c:pt idx="323">
                  <c:v>1502.1719488353965</c:v>
                </c:pt>
                <c:pt idx="324">
                  <c:v>1496.5339432054375</c:v>
                </c:pt>
                <c:pt idx="325">
                  <c:v>1490.8775065612176</c:v>
                </c:pt>
                <c:pt idx="326">
                  <c:v>1485.2025951268329</c:v>
                </c:pt>
                <c:pt idx="327">
                  <c:v>1479.5091648439809</c:v>
                </c:pt>
                <c:pt idx="328">
                  <c:v>1473.7971713696925</c:v>
                </c:pt>
                <c:pt idx="329">
                  <c:v>1468.0665700740392</c:v>
                </c:pt>
                <c:pt idx="330">
                  <c:v>1462.3173160378235</c:v>
                </c:pt>
                <c:pt idx="331">
                  <c:v>1456.5493640502318</c:v>
                </c:pt>
                <c:pt idx="332">
                  <c:v>1450.7626686064696</c:v>
                </c:pt>
                <c:pt idx="333">
                  <c:v>1444.9571839053719</c:v>
                </c:pt>
                <c:pt idx="334">
                  <c:v>1439.1328638469829</c:v>
                </c:pt>
                <c:pt idx="335">
                  <c:v>1433.2896620301078</c:v>
                </c:pt>
                <c:pt idx="336">
                  <c:v>1427.4275317498418</c:v>
                </c:pt>
                <c:pt idx="337">
                  <c:v>1421.5464259950745</c:v>
                </c:pt>
                <c:pt idx="338">
                  <c:v>1415.6462974459539</c:v>
                </c:pt>
                <c:pt idx="339">
                  <c:v>1409.7270984713357</c:v>
                </c:pt>
                <c:pt idx="340">
                  <c:v>1403.7887811261969</c:v>
                </c:pt>
                <c:pt idx="341">
                  <c:v>1397.8312971490254</c:v>
                </c:pt>
                <c:pt idx="342">
                  <c:v>1391.854597959172</c:v>
                </c:pt>
                <c:pt idx="343">
                  <c:v>1385.8586346541797</c:v>
                </c:pt>
                <c:pt idx="344">
                  <c:v>1379.843358007085</c:v>
                </c:pt>
                <c:pt idx="345">
                  <c:v>1373.8087184636761</c:v>
                </c:pt>
                <c:pt idx="346">
                  <c:v>1367.7546661397391</c:v>
                </c:pt>
                <c:pt idx="347">
                  <c:v>1361.6811508182516</c:v>
                </c:pt>
                <c:pt idx="348">
                  <c:v>1355.5881219465648</c:v>
                </c:pt>
                <c:pt idx="349">
                  <c:v>1349.4755286335344</c:v>
                </c:pt>
                <c:pt idx="350">
                  <c:v>1343.3433196466385</c:v>
                </c:pt>
                <c:pt idx="351">
                  <c:v>1337.1914434090409</c:v>
                </c:pt>
                <c:pt idx="352">
                  <c:v>1331.0198479966405</c:v>
                </c:pt>
                <c:pt idx="353">
                  <c:v>1324.8284811350732</c:v>
                </c:pt>
                <c:pt idx="354">
                  <c:v>1318.6172901966831</c:v>
                </c:pt>
                <c:pt idx="355">
                  <c:v>1312.3862221974646</c:v>
                </c:pt>
                <c:pt idx="356">
                  <c:v>1306.1352237939561</c:v>
                </c:pt>
                <c:pt idx="357">
                  <c:v>1299.8642412801139</c:v>
                </c:pt>
                <c:pt idx="358">
                  <c:v>1293.5732205841309</c:v>
                </c:pt>
                <c:pt idx="359">
                  <c:v>1287.2621072652357</c:v>
                </c:pt>
                <c:pt idx="360">
                  <c:v>1280.9308465104473</c:v>
                </c:pt>
                <c:pt idx="361">
                  <c:v>1274.579383131279</c:v>
                </c:pt>
                <c:pt idx="362">
                  <c:v>1268.2076615604308</c:v>
                </c:pt>
                <c:pt idx="363">
                  <c:v>1261.8156258484162</c:v>
                </c:pt>
                <c:pt idx="364">
                  <c:v>1255.4032196601647</c:v>
                </c:pt>
                <c:pt idx="365">
                  <c:v>1248.970386271578</c:v>
                </c:pt>
                <c:pt idx="366">
                  <c:v>1242.5170685660451</c:v>
                </c:pt>
                <c:pt idx="367">
                  <c:v>1236.0432090309184</c:v>
                </c:pt>
                <c:pt idx="368">
                  <c:v>1229.5487497539464</c:v>
                </c:pt>
                <c:pt idx="369">
                  <c:v>1223.0336324196635</c:v>
                </c:pt>
                <c:pt idx="370">
                  <c:v>1216.4977983057356</c:v>
                </c:pt>
                <c:pt idx="371">
                  <c:v>1209.941188279259</c:v>
                </c:pt>
                <c:pt idx="372">
                  <c:v>1203.3637427930234</c:v>
                </c:pt>
                <c:pt idx="373">
                  <c:v>1196.7654018817218</c:v>
                </c:pt>
                <c:pt idx="374">
                  <c:v>1190.1461051581132</c:v>
                </c:pt>
                <c:pt idx="375">
                  <c:v>1183.5057918091486</c:v>
                </c:pt>
                <c:pt idx="376">
                  <c:v>1176.8444005920339</c:v>
                </c:pt>
                <c:pt idx="377">
                  <c:v>1170.1618698302602</c:v>
                </c:pt>
                <c:pt idx="378">
                  <c:v>1163.458137409574</c:v>
                </c:pt>
                <c:pt idx="379">
                  <c:v>1156.7331407739059</c:v>
                </c:pt>
                <c:pt idx="380">
                  <c:v>1149.9868169212439</c:v>
                </c:pt>
                <c:pt idx="381">
                  <c:v>1143.2191023994533</c:v>
                </c:pt>
                <c:pt idx="382">
                  <c:v>1136.4299333020529</c:v>
                </c:pt>
                <c:pt idx="383">
                  <c:v>1129.6192452639339</c:v>
                </c:pt>
                <c:pt idx="384">
                  <c:v>1122.7869734570208</c:v>
                </c:pt>
                <c:pt idx="385">
                  <c:v>1115.9330525858832</c:v>
                </c:pt>
                <c:pt idx="386">
                  <c:v>1109.0574168832989</c:v>
                </c:pt>
                <c:pt idx="387">
                  <c:v>1102.1600001057432</c:v>
                </c:pt>
                <c:pt idx="388">
                  <c:v>1095.2407355288392</c:v>
                </c:pt>
                <c:pt idx="389">
                  <c:v>1088.2995559427413</c:v>
                </c:pt>
                <c:pt idx="390">
                  <c:v>1081.3363936474591</c:v>
                </c:pt>
                <c:pt idx="391">
                  <c:v>1074.3511804481282</c:v>
                </c:pt>
                <c:pt idx="392">
                  <c:v>1067.3438476502154</c:v>
                </c:pt>
                <c:pt idx="393">
                  <c:v>1060.3143260546642</c:v>
                </c:pt>
                <c:pt idx="394">
                  <c:v>1053.2625459529741</c:v>
                </c:pt>
                <c:pt idx="395">
                  <c:v>1046.188437122227</c:v>
                </c:pt>
                <c:pt idx="396">
                  <c:v>1039.0919288200357</c:v>
                </c:pt>
                <c:pt idx="397">
                  <c:v>1031.9729497794372</c:v>
                </c:pt>
                <c:pt idx="398">
                  <c:v>1024.8314282037168</c:v>
                </c:pt>
                <c:pt idx="399">
                  <c:v>1017.6672917611589</c:v>
                </c:pt>
                <c:pt idx="400">
                  <c:v>1010.4804675797387</c:v>
                </c:pt>
                <c:pt idx="401">
                  <c:v>1003.2708822417386</c:v>
                </c:pt>
                <c:pt idx="402">
                  <c:v>996.03846177829962</c:v>
                </c:pt>
                <c:pt idx="403">
                  <c:v>988.78313166388341</c:v>
                </c:pt>
                <c:pt idx="404">
                  <c:v>981.50481681069107</c:v>
                </c:pt>
                <c:pt idx="405">
                  <c:v>974.20344156297631</c:v>
                </c:pt>
                <c:pt idx="406">
                  <c:v>966.87892969130542</c:v>
                </c:pt>
                <c:pt idx="407">
                  <c:v>959.53120438673557</c:v>
                </c:pt>
                <c:pt idx="408">
                  <c:v>952.16018825490085</c:v>
                </c:pt>
                <c:pt idx="409">
                  <c:v>944.7658033100455</c:v>
                </c:pt>
                <c:pt idx="410">
                  <c:v>937.34797096894647</c:v>
                </c:pt>
                <c:pt idx="411">
                  <c:v>929.90661204478317</c:v>
                </c:pt>
                <c:pt idx="412">
                  <c:v>922.44164674090041</c:v>
                </c:pt>
                <c:pt idx="413">
                  <c:v>914.95299464450488</c:v>
                </c:pt>
                <c:pt idx="414">
                  <c:v>907.44057472025941</c:v>
                </c:pt>
                <c:pt idx="415">
                  <c:v>899.90430530380365</c:v>
                </c:pt>
                <c:pt idx="416">
                  <c:v>892.34410409517875</c:v>
                </c:pt>
                <c:pt idx="417">
                  <c:v>884.75988815215976</c:v>
                </c:pt>
                <c:pt idx="418">
                  <c:v>877.15157388350565</c:v>
                </c:pt>
                <c:pt idx="419">
                  <c:v>869.51907704210282</c:v>
                </c:pt>
                <c:pt idx="420">
                  <c:v>861.86231271802774</c:v>
                </c:pt>
                <c:pt idx="421">
                  <c:v>854.18119533149741</c:v>
                </c:pt>
                <c:pt idx="422">
                  <c:v>846.47563862573577</c:v>
                </c:pt>
                <c:pt idx="423">
                  <c:v>838.74555565973094</c:v>
                </c:pt>
                <c:pt idx="424">
                  <c:v>830.99085880089854</c:v>
                </c:pt>
                <c:pt idx="425">
                  <c:v>823.21145971763133</c:v>
                </c:pt>
                <c:pt idx="426">
                  <c:v>814.06446906008728</c:v>
                </c:pt>
                <c:pt idx="427">
                  <c:v>803.54988682826638</c:v>
                </c:pt>
                <c:pt idx="428">
                  <c:v>792.99802327250723</c:v>
                </c:pt>
                <c:pt idx="429">
                  <c:v>782.40866903892925</c:v>
                </c:pt>
                <c:pt idx="430">
                  <c:v>771.78161245095293</c:v>
                </c:pt>
                <c:pt idx="431">
                  <c:v>761.11663947325565</c:v>
                </c:pt>
                <c:pt idx="432">
                  <c:v>750.41353367494935</c:v>
                </c:pt>
                <c:pt idx="433">
                  <c:v>739.67207619204487</c:v>
                </c:pt>
                <c:pt idx="434">
                  <c:v>728.89204568914943</c:v>
                </c:pt>
                <c:pt idx="435">
                  <c:v>718.07321832035473</c:v>
                </c:pt>
                <c:pt idx="436">
                  <c:v>707.21536768935835</c:v>
                </c:pt>
                <c:pt idx="437">
                  <c:v>696.31826480872473</c:v>
                </c:pt>
                <c:pt idx="438">
                  <c:v>685.38167805832904</c:v>
                </c:pt>
                <c:pt idx="439">
                  <c:v>674.40537314290873</c:v>
                </c:pt>
                <c:pt idx="440">
                  <c:v>663.38911304875523</c:v>
                </c:pt>
                <c:pt idx="441">
                  <c:v>652.3326579994648</c:v>
                </c:pt>
                <c:pt idx="442">
                  <c:v>641.23576541076841</c:v>
                </c:pt>
                <c:pt idx="443">
                  <c:v>630.0981898444054</c:v>
                </c:pt>
                <c:pt idx="444">
                  <c:v>618.91968296099981</c:v>
                </c:pt>
                <c:pt idx="445">
                  <c:v>607.69999347193402</c:v>
                </c:pt>
                <c:pt idx="446">
                  <c:v>596.43886709018147</c:v>
                </c:pt>
                <c:pt idx="447">
                  <c:v>585.13604648008027</c:v>
                </c:pt>
                <c:pt idx="448">
                  <c:v>573.79127120599355</c:v>
                </c:pt>
                <c:pt idx="449">
                  <c:v>562.40427767988081</c:v>
                </c:pt>
                <c:pt idx="450">
                  <c:v>550.97479910767902</c:v>
                </c:pt>
                <c:pt idx="451">
                  <c:v>539.5025654345252</c:v>
                </c:pt>
                <c:pt idx="452">
                  <c:v>527.98730328875376</c:v>
                </c:pt>
                <c:pt idx="453">
                  <c:v>516.42873592464116</c:v>
                </c:pt>
                <c:pt idx="454">
                  <c:v>504.82658316386801</c:v>
                </c:pt>
                <c:pt idx="455">
                  <c:v>493.18056133566665</c:v>
                </c:pt>
                <c:pt idx="456">
                  <c:v>481.49038321561079</c:v>
                </c:pt>
                <c:pt idx="457">
                  <c:v>469.75575796299313</c:v>
                </c:pt>
                <c:pt idx="458">
                  <c:v>457.97639105680832</c:v>
                </c:pt>
                <c:pt idx="459">
                  <c:v>446.15198423021934</c:v>
                </c:pt>
                <c:pt idx="460">
                  <c:v>434.28223540354725</c:v>
                </c:pt>
                <c:pt idx="461">
                  <c:v>422.36683861566303</c:v>
                </c:pt>
                <c:pt idx="462">
                  <c:v>410.40548395381779</c:v>
                </c:pt>
                <c:pt idx="463">
                  <c:v>398.39785748178952</c:v>
                </c:pt>
                <c:pt idx="464">
                  <c:v>386.34364116635493</c:v>
                </c:pt>
                <c:pt idx="465">
                  <c:v>374.24251280201202</c:v>
                </c:pt>
                <c:pt idx="466">
                  <c:v>362.09414593387851</c:v>
                </c:pt>
                <c:pt idx="467">
                  <c:v>349.8982097788014</c:v>
                </c:pt>
                <c:pt idx="468">
                  <c:v>337.65436914447787</c:v>
                </c:pt>
                <c:pt idx="469">
                  <c:v>325.36228434670352</c:v>
                </c:pt>
                <c:pt idx="470">
                  <c:v>313.02161112453064</c:v>
                </c:pt>
                <c:pt idx="471">
                  <c:v>300.6320005533828</c:v>
                </c:pt>
                <c:pt idx="472">
                  <c:v>288.19309895602032</c:v>
                </c:pt>
                <c:pt idx="473">
                  <c:v>275.70454781128569</c:v>
                </c:pt>
                <c:pt idx="474">
                  <c:v>263.16598366059657</c:v>
                </c:pt>
                <c:pt idx="475">
                  <c:v>250.57703801206185</c:v>
                </c:pt>
                <c:pt idx="476">
                  <c:v>239.67957286024603</c:v>
                </c:pt>
                <c:pt idx="477">
                  <c:v>230.4735882051491</c:v>
                </c:pt>
                <c:pt idx="478">
                  <c:v>221.23697705407085</c:v>
                </c:pt>
                <c:pt idx="479">
                  <c:v>211.96959850650956</c:v>
                </c:pt>
                <c:pt idx="480">
                  <c:v>202.6713103226466</c:v>
                </c:pt>
                <c:pt idx="481">
                  <c:v>193.34196890570729</c:v>
                </c:pt>
                <c:pt idx="482">
                  <c:v>183.98142928401057</c:v>
                </c:pt>
                <c:pt idx="483">
                  <c:v>174.5895450927228</c:v>
                </c:pt>
                <c:pt idx="484">
                  <c:v>165.16616855528491</c:v>
                </c:pt>
                <c:pt idx="485">
                  <c:v>155.71115046452314</c:v>
                </c:pt>
                <c:pt idx="486">
                  <c:v>146.22434016342095</c:v>
                </c:pt>
                <c:pt idx="487">
                  <c:v>136.70558552557395</c:v>
                </c:pt>
                <c:pt idx="488">
                  <c:v>127.15473293527157</c:v>
                </c:pt>
                <c:pt idx="489">
                  <c:v>117.57162726726119</c:v>
                </c:pt>
                <c:pt idx="490">
                  <c:v>107.95611186612587</c:v>
                </c:pt>
                <c:pt idx="491">
                  <c:v>98.308028525307236</c:v>
                </c:pt>
                <c:pt idx="492">
                  <c:v>88.627217465759259</c:v>
                </c:pt>
                <c:pt idx="493">
                  <c:v>78.913517314206274</c:v>
                </c:pt>
                <c:pt idx="494">
                  <c:v>69.166765081013637</c:v>
                </c:pt>
                <c:pt idx="495">
                  <c:v>59.386796137671809</c:v>
                </c:pt>
                <c:pt idx="496">
                  <c:v>49.573444193852083</c:v>
                </c:pt>
                <c:pt idx="497">
                  <c:v>39.726541274049396</c:v>
                </c:pt>
                <c:pt idx="498">
                  <c:v>29.845917693814954</c:v>
                </c:pt>
                <c:pt idx="499">
                  <c:v>19.931402035526389</c:v>
                </c:pt>
                <c:pt idx="500">
                  <c:v>9.9828211237254436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C-2DCE-4612-AC16-CA4AC3D30887}"/>
            </c:ext>
          </c:extLst>
        </c:ser>
        <c:ser>
          <c:idx val="9"/>
          <c:order val="4"/>
          <c:tx>
            <c:strRef>
              <c:f>ANALYSIS!$DF$25</c:f>
              <c:strCache>
                <c:ptCount val="1"/>
                <c:pt idx="0">
                  <c:v>40.0</c:v>
                </c:pt>
              </c:strCache>
            </c:strRef>
          </c:tx>
          <c:spPr>
            <a:ln w="19050" cap="rnd">
              <a:solidFill>
                <a:schemeClr val="accent1"/>
              </a:solidFill>
              <a:round/>
            </a:ln>
            <a:effectLst/>
          </c:spPr>
          <c:marker>
            <c:symbol val="none"/>
          </c:marker>
          <c:xVal>
            <c:numRef>
              <c:f>ANALYSIS!$DF$27:$DF$627</c:f>
              <c:numCache>
                <c:formatCode>0</c:formatCode>
                <c:ptCount val="601"/>
                <c:pt idx="0">
                  <c:v>2512.4247354444074</c:v>
                </c:pt>
                <c:pt idx="1">
                  <c:v>2512.4247354444074</c:v>
                </c:pt>
                <c:pt idx="2">
                  <c:v>2508.737617224408</c:v>
                </c:pt>
                <c:pt idx="3">
                  <c:v>2505.0504990044087</c:v>
                </c:pt>
                <c:pt idx="4">
                  <c:v>2501.3633807844094</c:v>
                </c:pt>
                <c:pt idx="5">
                  <c:v>2497.6762625644101</c:v>
                </c:pt>
                <c:pt idx="6">
                  <c:v>2493.9891443444108</c:v>
                </c:pt>
                <c:pt idx="7">
                  <c:v>2490.3020261244114</c:v>
                </c:pt>
                <c:pt idx="8">
                  <c:v>2486.6149079044121</c:v>
                </c:pt>
                <c:pt idx="9">
                  <c:v>2482.9277896844128</c:v>
                </c:pt>
                <c:pt idx="10">
                  <c:v>2479.2406714644135</c:v>
                </c:pt>
                <c:pt idx="11">
                  <c:v>2475.5535532444142</c:v>
                </c:pt>
                <c:pt idx="12">
                  <c:v>2471.8664350244148</c:v>
                </c:pt>
                <c:pt idx="13">
                  <c:v>2468.1793168044155</c:v>
                </c:pt>
                <c:pt idx="14">
                  <c:v>2464.4921985844162</c:v>
                </c:pt>
                <c:pt idx="15">
                  <c:v>2460.8050803644169</c:v>
                </c:pt>
                <c:pt idx="16">
                  <c:v>2457.1179621444176</c:v>
                </c:pt>
                <c:pt idx="17">
                  <c:v>2453.4308439244182</c:v>
                </c:pt>
                <c:pt idx="18">
                  <c:v>2449.7437257044189</c:v>
                </c:pt>
                <c:pt idx="19">
                  <c:v>2446.0566074844196</c:v>
                </c:pt>
                <c:pt idx="20">
                  <c:v>2442.3694892644203</c:v>
                </c:pt>
                <c:pt idx="21">
                  <c:v>2438.682371044421</c:v>
                </c:pt>
                <c:pt idx="22">
                  <c:v>2434.9952528244216</c:v>
                </c:pt>
                <c:pt idx="23">
                  <c:v>2431.3081346044223</c:v>
                </c:pt>
                <c:pt idx="24">
                  <c:v>2427.621016384423</c:v>
                </c:pt>
                <c:pt idx="25">
                  <c:v>2423.9338981644237</c:v>
                </c:pt>
                <c:pt idx="26">
                  <c:v>2420.2467799444244</c:v>
                </c:pt>
                <c:pt idx="27">
                  <c:v>2416.559661724425</c:v>
                </c:pt>
                <c:pt idx="28">
                  <c:v>2412.8725435044257</c:v>
                </c:pt>
                <c:pt idx="29">
                  <c:v>2409.1854252844264</c:v>
                </c:pt>
                <c:pt idx="30">
                  <c:v>2405.4983070644271</c:v>
                </c:pt>
                <c:pt idx="31">
                  <c:v>2401.8111888444278</c:v>
                </c:pt>
                <c:pt idx="32">
                  <c:v>2398.1240706244284</c:v>
                </c:pt>
                <c:pt idx="33">
                  <c:v>2394.4369524044291</c:v>
                </c:pt>
                <c:pt idx="34">
                  <c:v>2390.7498341844298</c:v>
                </c:pt>
                <c:pt idx="35">
                  <c:v>2387.0627159644305</c:v>
                </c:pt>
                <c:pt idx="36">
                  <c:v>2383.3755977444312</c:v>
                </c:pt>
                <c:pt idx="37">
                  <c:v>2379.6884795244318</c:v>
                </c:pt>
                <c:pt idx="38">
                  <c:v>2376.0013613044325</c:v>
                </c:pt>
                <c:pt idx="39">
                  <c:v>2372.3142430844332</c:v>
                </c:pt>
                <c:pt idx="40">
                  <c:v>2368.6271248644339</c:v>
                </c:pt>
                <c:pt idx="41">
                  <c:v>2364.9400066444346</c:v>
                </c:pt>
                <c:pt idx="42">
                  <c:v>2361.2528884244352</c:v>
                </c:pt>
                <c:pt idx="43">
                  <c:v>2357.5657702044359</c:v>
                </c:pt>
                <c:pt idx="44">
                  <c:v>2353.8786519844366</c:v>
                </c:pt>
                <c:pt idx="45">
                  <c:v>2350.1915337644373</c:v>
                </c:pt>
                <c:pt idx="46">
                  <c:v>2346.504415544438</c:v>
                </c:pt>
                <c:pt idx="47">
                  <c:v>2342.8172973244386</c:v>
                </c:pt>
                <c:pt idx="48">
                  <c:v>2339.1301791044393</c:v>
                </c:pt>
                <c:pt idx="49">
                  <c:v>2335.44306088444</c:v>
                </c:pt>
                <c:pt idx="50">
                  <c:v>2331.7559426644407</c:v>
                </c:pt>
                <c:pt idx="51">
                  <c:v>2328.0688244444414</c:v>
                </c:pt>
                <c:pt idx="52">
                  <c:v>2324.381706224442</c:v>
                </c:pt>
                <c:pt idx="53">
                  <c:v>2320.6945880044427</c:v>
                </c:pt>
                <c:pt idx="54">
                  <c:v>2317.0074697844434</c:v>
                </c:pt>
                <c:pt idx="55">
                  <c:v>2313.3203515644441</c:v>
                </c:pt>
                <c:pt idx="56">
                  <c:v>2309.6332333444448</c:v>
                </c:pt>
                <c:pt idx="57">
                  <c:v>2305.9461151244454</c:v>
                </c:pt>
                <c:pt idx="58">
                  <c:v>2302.2589969044461</c:v>
                </c:pt>
                <c:pt idx="59">
                  <c:v>2298.5718786844468</c:v>
                </c:pt>
                <c:pt idx="60">
                  <c:v>2294.8847604644475</c:v>
                </c:pt>
                <c:pt idx="61">
                  <c:v>2291.1976422444482</c:v>
                </c:pt>
                <c:pt idx="62">
                  <c:v>2287.5105240244488</c:v>
                </c:pt>
                <c:pt idx="63">
                  <c:v>2283.8234058044495</c:v>
                </c:pt>
                <c:pt idx="64">
                  <c:v>2280.1362875844502</c:v>
                </c:pt>
                <c:pt idx="65">
                  <c:v>2276.4491693644509</c:v>
                </c:pt>
                <c:pt idx="66">
                  <c:v>2272.7620511444516</c:v>
                </c:pt>
                <c:pt idx="67">
                  <c:v>2269.0749329244522</c:v>
                </c:pt>
                <c:pt idx="68">
                  <c:v>2265.3878147044529</c:v>
                </c:pt>
                <c:pt idx="69">
                  <c:v>2261.7006964844536</c:v>
                </c:pt>
                <c:pt idx="70">
                  <c:v>2258.0135782644543</c:v>
                </c:pt>
                <c:pt idx="71">
                  <c:v>2254.326460044455</c:v>
                </c:pt>
                <c:pt idx="72">
                  <c:v>2250.6393418244556</c:v>
                </c:pt>
                <c:pt idx="73">
                  <c:v>2246.9522236044563</c:v>
                </c:pt>
                <c:pt idx="74">
                  <c:v>2243.265105384457</c:v>
                </c:pt>
                <c:pt idx="75">
                  <c:v>2239.5779871644577</c:v>
                </c:pt>
                <c:pt idx="76">
                  <c:v>2235.8908689444584</c:v>
                </c:pt>
                <c:pt idx="77">
                  <c:v>2232.203750724459</c:v>
                </c:pt>
                <c:pt idx="78">
                  <c:v>2228.5166325044597</c:v>
                </c:pt>
                <c:pt idx="79">
                  <c:v>2224.8295142844604</c:v>
                </c:pt>
                <c:pt idx="80">
                  <c:v>2221.1423960644611</c:v>
                </c:pt>
                <c:pt idx="81">
                  <c:v>2217.4552778444618</c:v>
                </c:pt>
                <c:pt idx="82">
                  <c:v>2213.7681596244624</c:v>
                </c:pt>
                <c:pt idx="83">
                  <c:v>2210.0810414044631</c:v>
                </c:pt>
                <c:pt idx="84">
                  <c:v>2206.3939231844638</c:v>
                </c:pt>
                <c:pt idx="85">
                  <c:v>2202.7068049644645</c:v>
                </c:pt>
                <c:pt idx="86">
                  <c:v>2199.0196867444652</c:v>
                </c:pt>
                <c:pt idx="87">
                  <c:v>2195.3325685244658</c:v>
                </c:pt>
                <c:pt idx="88">
                  <c:v>2191.6454503044665</c:v>
                </c:pt>
                <c:pt idx="89">
                  <c:v>2187.9583320844672</c:v>
                </c:pt>
                <c:pt idx="90">
                  <c:v>2184.2712138644679</c:v>
                </c:pt>
                <c:pt idx="91">
                  <c:v>2180.5840956444686</c:v>
                </c:pt>
                <c:pt idx="92">
                  <c:v>2176.8969774244692</c:v>
                </c:pt>
                <c:pt idx="93">
                  <c:v>2173.2098592044699</c:v>
                </c:pt>
                <c:pt idx="94">
                  <c:v>2169.5227409844706</c:v>
                </c:pt>
                <c:pt idx="95">
                  <c:v>2165.8356227644713</c:v>
                </c:pt>
                <c:pt idx="96">
                  <c:v>2162.148504544472</c:v>
                </c:pt>
                <c:pt idx="97">
                  <c:v>2158.4613863244726</c:v>
                </c:pt>
                <c:pt idx="98">
                  <c:v>2154.7742681044733</c:v>
                </c:pt>
                <c:pt idx="99">
                  <c:v>2151.087149884474</c:v>
                </c:pt>
                <c:pt idx="100">
                  <c:v>2147.4000316644747</c:v>
                </c:pt>
                <c:pt idx="101">
                  <c:v>2143.7129134444754</c:v>
                </c:pt>
                <c:pt idx="102">
                  <c:v>2140.025795224476</c:v>
                </c:pt>
                <c:pt idx="103">
                  <c:v>2136.3386770044767</c:v>
                </c:pt>
                <c:pt idx="104">
                  <c:v>2132.6515587844774</c:v>
                </c:pt>
                <c:pt idx="105">
                  <c:v>2128.9644405644781</c:v>
                </c:pt>
                <c:pt idx="106">
                  <c:v>2125.2773223444788</c:v>
                </c:pt>
                <c:pt idx="107">
                  <c:v>2121.5902041244794</c:v>
                </c:pt>
                <c:pt idx="108">
                  <c:v>2117.9030859044801</c:v>
                </c:pt>
                <c:pt idx="109">
                  <c:v>2114.2159676844808</c:v>
                </c:pt>
                <c:pt idx="110">
                  <c:v>2110.5288494644815</c:v>
                </c:pt>
                <c:pt idx="111">
                  <c:v>2106.8417312444822</c:v>
                </c:pt>
                <c:pt idx="112">
                  <c:v>2103.1546130244828</c:v>
                </c:pt>
                <c:pt idx="113">
                  <c:v>2099.4674948044835</c:v>
                </c:pt>
                <c:pt idx="114">
                  <c:v>2095.7803765844842</c:v>
                </c:pt>
                <c:pt idx="115">
                  <c:v>2092.0932583644849</c:v>
                </c:pt>
                <c:pt idx="116">
                  <c:v>2088.4061401444856</c:v>
                </c:pt>
                <c:pt idx="117">
                  <c:v>2084.7190219244862</c:v>
                </c:pt>
                <c:pt idx="118">
                  <c:v>2081.0319037044869</c:v>
                </c:pt>
                <c:pt idx="119">
                  <c:v>2077.3447854844876</c:v>
                </c:pt>
                <c:pt idx="120">
                  <c:v>2073.6576672644883</c:v>
                </c:pt>
                <c:pt idx="121">
                  <c:v>2069.970549044489</c:v>
                </c:pt>
                <c:pt idx="122">
                  <c:v>2066.2834308244896</c:v>
                </c:pt>
                <c:pt idx="123">
                  <c:v>2062.5963126044903</c:v>
                </c:pt>
                <c:pt idx="124">
                  <c:v>2058.909194384491</c:v>
                </c:pt>
                <c:pt idx="125">
                  <c:v>2055.2220761644917</c:v>
                </c:pt>
                <c:pt idx="126">
                  <c:v>2051.5349579444924</c:v>
                </c:pt>
                <c:pt idx="127">
                  <c:v>2047.847839724493</c:v>
                </c:pt>
                <c:pt idx="128">
                  <c:v>2044.1607215044937</c:v>
                </c:pt>
                <c:pt idx="129">
                  <c:v>2040.4736032844944</c:v>
                </c:pt>
                <c:pt idx="130">
                  <c:v>2036.7864850644951</c:v>
                </c:pt>
                <c:pt idx="131">
                  <c:v>2033.0993668444958</c:v>
                </c:pt>
                <c:pt idx="132">
                  <c:v>2029.4122486244964</c:v>
                </c:pt>
                <c:pt idx="133">
                  <c:v>2025.7251304044971</c:v>
                </c:pt>
                <c:pt idx="134">
                  <c:v>2022.0380121844978</c:v>
                </c:pt>
                <c:pt idx="135">
                  <c:v>2018.3508939644985</c:v>
                </c:pt>
                <c:pt idx="136">
                  <c:v>2014.6637757444992</c:v>
                </c:pt>
                <c:pt idx="137">
                  <c:v>2010.9766575244998</c:v>
                </c:pt>
                <c:pt idx="138">
                  <c:v>2007.2895393045005</c:v>
                </c:pt>
                <c:pt idx="139">
                  <c:v>2003.6024210845012</c:v>
                </c:pt>
                <c:pt idx="140">
                  <c:v>1999.9153028645019</c:v>
                </c:pt>
                <c:pt idx="141">
                  <c:v>1996.2281846445026</c:v>
                </c:pt>
                <c:pt idx="142">
                  <c:v>1992.5410664245032</c:v>
                </c:pt>
                <c:pt idx="143">
                  <c:v>1988.8539482045039</c:v>
                </c:pt>
                <c:pt idx="144">
                  <c:v>1985.1668299845046</c:v>
                </c:pt>
                <c:pt idx="145">
                  <c:v>1981.4797117645053</c:v>
                </c:pt>
                <c:pt idx="146">
                  <c:v>1977.792593544506</c:v>
                </c:pt>
                <c:pt idx="147">
                  <c:v>1974.1054753245066</c:v>
                </c:pt>
                <c:pt idx="148">
                  <c:v>1970.4183571045073</c:v>
                </c:pt>
                <c:pt idx="149">
                  <c:v>1966.731238884508</c:v>
                </c:pt>
                <c:pt idx="150">
                  <c:v>1963.0441206645087</c:v>
                </c:pt>
                <c:pt idx="151">
                  <c:v>1959.3570024445094</c:v>
                </c:pt>
                <c:pt idx="152">
                  <c:v>1955.66988422451</c:v>
                </c:pt>
                <c:pt idx="153">
                  <c:v>1951.9827660045107</c:v>
                </c:pt>
                <c:pt idx="154">
                  <c:v>1948.2956477845114</c:v>
                </c:pt>
                <c:pt idx="155">
                  <c:v>1944.6085295645121</c:v>
                </c:pt>
                <c:pt idx="156">
                  <c:v>1940.9214113445128</c:v>
                </c:pt>
                <c:pt idx="157">
                  <c:v>1937.2342931245134</c:v>
                </c:pt>
                <c:pt idx="158">
                  <c:v>1933.5471749045141</c:v>
                </c:pt>
                <c:pt idx="159">
                  <c:v>1929.8600566845148</c:v>
                </c:pt>
                <c:pt idx="160">
                  <c:v>1926.1729384645155</c:v>
                </c:pt>
                <c:pt idx="161">
                  <c:v>1922.4858202445162</c:v>
                </c:pt>
                <c:pt idx="162">
                  <c:v>1918.7987020245168</c:v>
                </c:pt>
                <c:pt idx="163">
                  <c:v>1915.1115838045175</c:v>
                </c:pt>
                <c:pt idx="164">
                  <c:v>1911.4244655845182</c:v>
                </c:pt>
                <c:pt idx="165">
                  <c:v>1907.7373473645189</c:v>
                </c:pt>
                <c:pt idx="166">
                  <c:v>1904.0502291445196</c:v>
                </c:pt>
                <c:pt idx="167">
                  <c:v>1900.3631109245202</c:v>
                </c:pt>
                <c:pt idx="168">
                  <c:v>1896.6759927045209</c:v>
                </c:pt>
                <c:pt idx="169">
                  <c:v>1892.9888744845216</c:v>
                </c:pt>
                <c:pt idx="170">
                  <c:v>1889.3017562645223</c:v>
                </c:pt>
                <c:pt idx="171">
                  <c:v>1885.614638044523</c:v>
                </c:pt>
                <c:pt idx="172">
                  <c:v>1881.9275198245236</c:v>
                </c:pt>
                <c:pt idx="173">
                  <c:v>1878.2404016045243</c:v>
                </c:pt>
                <c:pt idx="174">
                  <c:v>1874.553283384525</c:v>
                </c:pt>
                <c:pt idx="175">
                  <c:v>1870.8661651645257</c:v>
                </c:pt>
                <c:pt idx="176">
                  <c:v>1867.1790469445264</c:v>
                </c:pt>
                <c:pt idx="177">
                  <c:v>1863.491928724527</c:v>
                </c:pt>
                <c:pt idx="178">
                  <c:v>1859.8048105045277</c:v>
                </c:pt>
                <c:pt idx="179">
                  <c:v>1856.1176922845284</c:v>
                </c:pt>
                <c:pt idx="180">
                  <c:v>1852.4305740645291</c:v>
                </c:pt>
                <c:pt idx="181">
                  <c:v>1848.7434558445298</c:v>
                </c:pt>
                <c:pt idx="182">
                  <c:v>1845.0563376245304</c:v>
                </c:pt>
                <c:pt idx="183">
                  <c:v>1841.3692194045311</c:v>
                </c:pt>
                <c:pt idx="184">
                  <c:v>1837.6821011845318</c:v>
                </c:pt>
                <c:pt idx="185">
                  <c:v>1833.9949829645325</c:v>
                </c:pt>
                <c:pt idx="186">
                  <c:v>1830.3078647445332</c:v>
                </c:pt>
                <c:pt idx="187">
                  <c:v>1826.6207465245338</c:v>
                </c:pt>
                <c:pt idx="188">
                  <c:v>1822.9336283045345</c:v>
                </c:pt>
                <c:pt idx="189">
                  <c:v>1819.2465100845352</c:v>
                </c:pt>
                <c:pt idx="190">
                  <c:v>1815.5593918645359</c:v>
                </c:pt>
                <c:pt idx="191">
                  <c:v>1811.8722736445366</c:v>
                </c:pt>
                <c:pt idx="192">
                  <c:v>1808.1851554245372</c:v>
                </c:pt>
                <c:pt idx="193">
                  <c:v>1804.4980372045379</c:v>
                </c:pt>
                <c:pt idx="194">
                  <c:v>1800.8109189845386</c:v>
                </c:pt>
                <c:pt idx="195">
                  <c:v>1797.1238007645393</c:v>
                </c:pt>
                <c:pt idx="196">
                  <c:v>1793.43668254454</c:v>
                </c:pt>
                <c:pt idx="197">
                  <c:v>1789.7495643245406</c:v>
                </c:pt>
                <c:pt idx="198">
                  <c:v>1786.0624461045413</c:v>
                </c:pt>
                <c:pt idx="199">
                  <c:v>1782.3753278845422</c:v>
                </c:pt>
                <c:pt idx="200">
                  <c:v>1778.6882096645429</c:v>
                </c:pt>
                <c:pt idx="201">
                  <c:v>1775.2056010338897</c:v>
                </c:pt>
                <c:pt idx="202">
                  <c:v>1771.9275019925824</c:v>
                </c:pt>
                <c:pt idx="203">
                  <c:v>1768.6365041589124</c:v>
                </c:pt>
                <c:pt idx="204">
                  <c:v>1765.3325926944965</c:v>
                </c:pt>
                <c:pt idx="205">
                  <c:v>1762.0157526798189</c:v>
                </c:pt>
                <c:pt idx="206">
                  <c:v>1758.6859691138604</c:v>
                </c:pt>
                <c:pt idx="207">
                  <c:v>1755.3432269137079</c:v>
                </c:pt>
                <c:pt idx="208">
                  <c:v>1751.9875109141678</c:v>
                </c:pt>
                <c:pt idx="209">
                  <c:v>1748.6188058673786</c:v>
                </c:pt>
                <c:pt idx="210">
                  <c:v>1745.2370964424144</c:v>
                </c:pt>
                <c:pt idx="211">
                  <c:v>1741.8423672248928</c:v>
                </c:pt>
                <c:pt idx="212">
                  <c:v>1738.4346027165686</c:v>
                </c:pt>
                <c:pt idx="213">
                  <c:v>1735.0137873349406</c:v>
                </c:pt>
                <c:pt idx="214">
                  <c:v>1731.5799054128379</c:v>
                </c:pt>
                <c:pt idx="215">
                  <c:v>1728.1329411980169</c:v>
                </c:pt>
                <c:pt idx="216">
                  <c:v>1724.672878852743</c:v>
                </c:pt>
                <c:pt idx="217">
                  <c:v>1721.1997024533816</c:v>
                </c:pt>
                <c:pt idx="218">
                  <c:v>1717.7133959899738</c:v>
                </c:pt>
                <c:pt idx="219">
                  <c:v>1714.2139433658199</c:v>
                </c:pt>
                <c:pt idx="220">
                  <c:v>1710.70132839705</c:v>
                </c:pt>
                <c:pt idx="221">
                  <c:v>1707.1755348121956</c:v>
                </c:pt>
                <c:pt idx="222">
                  <c:v>1703.636546251761</c:v>
                </c:pt>
                <c:pt idx="223">
                  <c:v>1700.0843462677833</c:v>
                </c:pt>
                <c:pt idx="224">
                  <c:v>1696.5189183233961</c:v>
                </c:pt>
                <c:pt idx="225">
                  <c:v>1692.9402457923875</c:v>
                </c:pt>
                <c:pt idx="226">
                  <c:v>1689.3483119587527</c:v>
                </c:pt>
                <c:pt idx="227">
                  <c:v>1685.7431000162442</c:v>
                </c:pt>
                <c:pt idx="228">
                  <c:v>1682.1245930679199</c:v>
                </c:pt>
                <c:pt idx="229">
                  <c:v>1678.492774125687</c:v>
                </c:pt>
                <c:pt idx="230">
                  <c:v>1674.8476261098392</c:v>
                </c:pt>
                <c:pt idx="231">
                  <c:v>1671.1891318485946</c:v>
                </c:pt>
                <c:pt idx="232">
                  <c:v>1667.517274077627</c:v>
                </c:pt>
                <c:pt idx="233">
                  <c:v>1663.8320354395964</c:v>
                </c:pt>
                <c:pt idx="234">
                  <c:v>1660.1333984836724</c:v>
                </c:pt>
                <c:pt idx="235">
                  <c:v>1656.4213456650521</c:v>
                </c:pt>
                <c:pt idx="236">
                  <c:v>1652.6958593444833</c:v>
                </c:pt>
                <c:pt idx="237">
                  <c:v>1648.9569217877724</c:v>
                </c:pt>
                <c:pt idx="238">
                  <c:v>1645.2045151652983</c:v>
                </c:pt>
                <c:pt idx="239">
                  <c:v>1641.4386215515137</c:v>
                </c:pt>
                <c:pt idx="240">
                  <c:v>1637.6592229244484</c:v>
                </c:pt>
                <c:pt idx="241">
                  <c:v>1633.8663011652047</c:v>
                </c:pt>
                <c:pt idx="242">
                  <c:v>1630.0598380574563</c:v>
                </c:pt>
                <c:pt idx="243">
                  <c:v>1626.2398152869305</c:v>
                </c:pt>
                <c:pt idx="244">
                  <c:v>1622.4062144408961</c:v>
                </c:pt>
                <c:pt idx="245">
                  <c:v>1618.5590170076459</c:v>
                </c:pt>
                <c:pt idx="246">
                  <c:v>1614.6982043759733</c:v>
                </c:pt>
                <c:pt idx="247">
                  <c:v>1610.8237578346402</c:v>
                </c:pt>
                <c:pt idx="248">
                  <c:v>1606.9356585718501</c:v>
                </c:pt>
                <c:pt idx="249">
                  <c:v>1603.033887674711</c:v>
                </c:pt>
                <c:pt idx="250">
                  <c:v>1599.1184261286928</c:v>
                </c:pt>
                <c:pt idx="251">
                  <c:v>1595.1892548170849</c:v>
                </c:pt>
                <c:pt idx="252">
                  <c:v>1591.246354520445</c:v>
                </c:pt>
                <c:pt idx="253">
                  <c:v>1587.2897059160441</c:v>
                </c:pt>
                <c:pt idx="254">
                  <c:v>1583.3192895773134</c:v>
                </c:pt>
                <c:pt idx="255">
                  <c:v>1579.3350859732734</c:v>
                </c:pt>
                <c:pt idx="256">
                  <c:v>1575.3370754679759</c:v>
                </c:pt>
                <c:pt idx="257">
                  <c:v>1571.3252383199208</c:v>
                </c:pt>
                <c:pt idx="258">
                  <c:v>1567.2995546814889</c:v>
                </c:pt>
                <c:pt idx="259">
                  <c:v>1563.2600045983536</c:v>
                </c:pt>
                <c:pt idx="260">
                  <c:v>1559.2065680088981</c:v>
                </c:pt>
                <c:pt idx="261">
                  <c:v>1555.1392247436236</c:v>
                </c:pt>
                <c:pt idx="262">
                  <c:v>1551.0579545245505</c:v>
                </c:pt>
                <c:pt idx="263">
                  <c:v>1546.9627369646191</c:v>
                </c:pt>
                <c:pt idx="264">
                  <c:v>1542.8535515670853</c:v>
                </c:pt>
                <c:pt idx="265">
                  <c:v>1538.7303777249044</c:v>
                </c:pt>
                <c:pt idx="266">
                  <c:v>1534.5931947201223</c:v>
                </c:pt>
                <c:pt idx="267">
                  <c:v>1530.4419817232447</c:v>
                </c:pt>
                <c:pt idx="268">
                  <c:v>1526.2767177926191</c:v>
                </c:pt>
                <c:pt idx="269">
                  <c:v>1522.0973818738003</c:v>
                </c:pt>
                <c:pt idx="270">
                  <c:v>1517.9039527989084</c:v>
                </c:pt>
                <c:pt idx="271">
                  <c:v>1513.6964092859969</c:v>
                </c:pt>
                <c:pt idx="272">
                  <c:v>1509.4747299383916</c:v>
                </c:pt>
                <c:pt idx="273">
                  <c:v>1505.2388932440517</c:v>
                </c:pt>
                <c:pt idx="274">
                  <c:v>1500.9888775748991</c:v>
                </c:pt>
                <c:pt idx="275">
                  <c:v>1496.724661186161</c:v>
                </c:pt>
                <c:pt idx="276">
                  <c:v>1492.4462222156997</c:v>
                </c:pt>
                <c:pt idx="277">
                  <c:v>1488.1535386833336</c:v>
                </c:pt>
                <c:pt idx="278">
                  <c:v>1483.8465884901593</c:v>
                </c:pt>
                <c:pt idx="279">
                  <c:v>1479.5253494178646</c:v>
                </c:pt>
                <c:pt idx="280">
                  <c:v>1475.1897991280343</c:v>
                </c:pt>
                <c:pt idx="281">
                  <c:v>1470.8399151614528</c:v>
                </c:pt>
                <c:pt idx="282">
                  <c:v>1466.4756749373983</c:v>
                </c:pt>
                <c:pt idx="283">
                  <c:v>1462.0970557529347</c:v>
                </c:pt>
                <c:pt idx="284">
                  <c:v>1457.7040347821944</c:v>
                </c:pt>
                <c:pt idx="285">
                  <c:v>1453.2965890756518</c:v>
                </c:pt>
                <c:pt idx="286">
                  <c:v>1448.874695559402</c:v>
                </c:pt>
                <c:pt idx="287">
                  <c:v>1444.4383310344199</c:v>
                </c:pt>
                <c:pt idx="288">
                  <c:v>1439.9874721758192</c:v>
                </c:pt>
                <c:pt idx="289">
                  <c:v>1435.5220955321076</c:v>
                </c:pt>
                <c:pt idx="290">
                  <c:v>1431.0421775244326</c:v>
                </c:pt>
                <c:pt idx="291">
                  <c:v>1426.5476944458183</c:v>
                </c:pt>
                <c:pt idx="292">
                  <c:v>1422.0386224603999</c:v>
                </c:pt>
                <c:pt idx="293">
                  <c:v>1417.5149376026495</c:v>
                </c:pt>
                <c:pt idx="294">
                  <c:v>1412.976615776598</c:v>
                </c:pt>
                <c:pt idx="295">
                  <c:v>1408.4236327550439</c:v>
                </c:pt>
                <c:pt idx="296">
                  <c:v>1403.8559641787647</c:v>
                </c:pt>
                <c:pt idx="297">
                  <c:v>1399.2735855557089</c:v>
                </c:pt>
                <c:pt idx="298">
                  <c:v>1394.6764722601963</c:v>
                </c:pt>
                <c:pt idx="299">
                  <c:v>1390.0645995320961</c:v>
                </c:pt>
                <c:pt idx="300">
                  <c:v>1385.4379424760107</c:v>
                </c:pt>
                <c:pt idx="301">
                  <c:v>1380.7964760604418</c:v>
                </c:pt>
                <c:pt idx="302">
                  <c:v>1376.1401751169587</c:v>
                </c:pt>
                <c:pt idx="303">
                  <c:v>1371.46901433935</c:v>
                </c:pt>
                <c:pt idx="304">
                  <c:v>1366.7829682827746</c:v>
                </c:pt>
                <c:pt idx="305">
                  <c:v>1362.0820113629061</c:v>
                </c:pt>
                <c:pt idx="306">
                  <c:v>1357.3661178550601</c:v>
                </c:pt>
                <c:pt idx="307">
                  <c:v>1352.6352618933297</c:v>
                </c:pt>
                <c:pt idx="308">
                  <c:v>1347.8894174696923</c:v>
                </c:pt>
                <c:pt idx="309">
                  <c:v>1343.1285584331313</c:v>
                </c:pt>
                <c:pt idx="310">
                  <c:v>1338.3526584887336</c:v>
                </c:pt>
                <c:pt idx="311">
                  <c:v>1333.5616911967847</c:v>
                </c:pt>
                <c:pt idx="312">
                  <c:v>1328.755629971856</c:v>
                </c:pt>
                <c:pt idx="313">
                  <c:v>1323.934448081885</c:v>
                </c:pt>
                <c:pt idx="314">
                  <c:v>1319.0981186472445</c:v>
                </c:pt>
                <c:pt idx="315">
                  <c:v>1314.2466146398028</c:v>
                </c:pt>
                <c:pt idx="316">
                  <c:v>1309.3799088819833</c:v>
                </c:pt>
                <c:pt idx="317">
                  <c:v>1304.497974045805</c:v>
                </c:pt>
                <c:pt idx="318">
                  <c:v>1299.6007826519199</c:v>
                </c:pt>
                <c:pt idx="319">
                  <c:v>1294.6883070686422</c:v>
                </c:pt>
                <c:pt idx="320">
                  <c:v>1289.7605195109686</c:v>
                </c:pt>
                <c:pt idx="321">
                  <c:v>1284.8173920395857</c:v>
                </c:pt>
                <c:pt idx="322">
                  <c:v>1279.8588965598765</c:v>
                </c:pt>
                <c:pt idx="323">
                  <c:v>1274.8850048209079</c:v>
                </c:pt>
                <c:pt idx="324">
                  <c:v>1269.895688414417</c:v>
                </c:pt>
                <c:pt idx="325">
                  <c:v>1264.890918773785</c:v>
                </c:pt>
                <c:pt idx="326">
                  <c:v>1259.8706671729999</c:v>
                </c:pt>
                <c:pt idx="327">
                  <c:v>1254.8349047256161</c:v>
                </c:pt>
                <c:pt idx="328">
                  <c:v>1249.7836023836953</c:v>
                </c:pt>
                <c:pt idx="329">
                  <c:v>1244.7167309367485</c:v>
                </c:pt>
                <c:pt idx="330">
                  <c:v>1239.634261010656</c:v>
                </c:pt>
                <c:pt idx="331">
                  <c:v>1234.5361630665898</c:v>
                </c:pt>
                <c:pt idx="332">
                  <c:v>1229.4224073999158</c:v>
                </c:pt>
                <c:pt idx="333">
                  <c:v>1224.2929641390936</c:v>
                </c:pt>
                <c:pt idx="334">
                  <c:v>1219.1478032445602</c:v>
                </c:pt>
                <c:pt idx="335">
                  <c:v>1213.98689450761</c:v>
                </c:pt>
                <c:pt idx="336">
                  <c:v>1208.810207549255</c:v>
                </c:pt>
                <c:pt idx="337">
                  <c:v>1203.6177118190844</c:v>
                </c:pt>
                <c:pt idx="338">
                  <c:v>1198.4093765941084</c:v>
                </c:pt>
                <c:pt idx="339">
                  <c:v>1193.1851709775883</c:v>
                </c:pt>
                <c:pt idx="340">
                  <c:v>1187.9450638978649</c:v>
                </c:pt>
                <c:pt idx="341">
                  <c:v>1182.6890241071665</c:v>
                </c:pt>
                <c:pt idx="342">
                  <c:v>1177.4170201804091</c:v>
                </c:pt>
                <c:pt idx="343">
                  <c:v>1172.1290205139899</c:v>
                </c:pt>
                <c:pt idx="344">
                  <c:v>1166.824993324562</c:v>
                </c:pt>
                <c:pt idx="345">
                  <c:v>1161.5049066477998</c:v>
                </c:pt>
                <c:pt idx="346">
                  <c:v>1156.1687283371591</c:v>
                </c:pt>
                <c:pt idx="347">
                  <c:v>1150.8164260626129</c:v>
                </c:pt>
                <c:pt idx="348">
                  <c:v>1145.4479673093902</c:v>
                </c:pt>
                <c:pt idx="349">
                  <c:v>1140.0633193766896</c:v>
                </c:pt>
                <c:pt idx="350">
                  <c:v>1134.6624493763866</c:v>
                </c:pt>
                <c:pt idx="351">
                  <c:v>1129.2453242317331</c:v>
                </c:pt>
                <c:pt idx="352">
                  <c:v>1123.8119106760344</c:v>
                </c:pt>
                <c:pt idx="353">
                  <c:v>1118.36217525132</c:v>
                </c:pt>
                <c:pt idx="354">
                  <c:v>1112.8960843070029</c:v>
                </c:pt>
                <c:pt idx="355">
                  <c:v>1107.4136039985169</c:v>
                </c:pt>
                <c:pt idx="356">
                  <c:v>1101.9147002859581</c:v>
                </c:pt>
                <c:pt idx="357">
                  <c:v>1096.3993389326904</c:v>
                </c:pt>
                <c:pt idx="358">
                  <c:v>1090.8674855039612</c:v>
                </c:pt>
                <c:pt idx="359">
                  <c:v>1085.3191053654828</c:v>
                </c:pt>
                <c:pt idx="360">
                  <c:v>1079.7541636820147</c:v>
                </c:pt>
                <c:pt idx="361">
                  <c:v>1074.172625415925</c:v>
                </c:pt>
                <c:pt idx="362">
                  <c:v>1068.5744553257398</c:v>
                </c:pt>
                <c:pt idx="363">
                  <c:v>1062.9596179646803</c:v>
                </c:pt>
                <c:pt idx="364">
                  <c:v>1057.3280776791776</c:v>
                </c:pt>
                <c:pt idx="365">
                  <c:v>1051.6797986073889</c:v>
                </c:pt>
                <c:pt idx="366">
                  <c:v>1046.0147446776775</c:v>
                </c:pt>
                <c:pt idx="367">
                  <c:v>1040.332879607098</c:v>
                </c:pt>
                <c:pt idx="368">
                  <c:v>1034.6341668998559</c:v>
                </c:pt>
                <c:pt idx="369">
                  <c:v>1028.9185698457509</c:v>
                </c:pt>
                <c:pt idx="370">
                  <c:v>1023.1860515186119</c:v>
                </c:pt>
                <c:pt idx="371">
                  <c:v>1017.4365747747112</c:v>
                </c:pt>
                <c:pt idx="372">
                  <c:v>1011.6701022511644</c:v>
                </c:pt>
                <c:pt idx="373">
                  <c:v>1005.8865963643119</c:v>
                </c:pt>
                <c:pt idx="374">
                  <c:v>1000.0860193080913</c:v>
                </c:pt>
                <c:pt idx="375">
                  <c:v>994.26833305238335</c:v>
                </c:pt>
                <c:pt idx="376">
                  <c:v>988.43349934135415</c:v>
                </c:pt>
                <c:pt idx="377">
                  <c:v>982.58147969176082</c:v>
                </c:pt>
                <c:pt idx="378">
                  <c:v>976.7122353912697</c:v>
                </c:pt>
                <c:pt idx="379">
                  <c:v>970.82572749672283</c:v>
                </c:pt>
                <c:pt idx="380">
                  <c:v>964.92191683241811</c:v>
                </c:pt>
                <c:pt idx="381">
                  <c:v>959.00076398835029</c:v>
                </c:pt>
                <c:pt idx="382">
                  <c:v>953.06222931844729</c:v>
                </c:pt>
                <c:pt idx="383">
                  <c:v>947.10627293877872</c:v>
                </c:pt>
                <c:pt idx="384">
                  <c:v>941.13285472575569</c:v>
                </c:pt>
                <c:pt idx="385">
                  <c:v>935.14193431430442</c:v>
                </c:pt>
                <c:pt idx="386">
                  <c:v>929.13347109602512</c:v>
                </c:pt>
                <c:pt idx="387">
                  <c:v>923.10742421733028</c:v>
                </c:pt>
                <c:pt idx="388">
                  <c:v>917.06375257756451</c:v>
                </c:pt>
                <c:pt idx="389">
                  <c:v>911.00241482710828</c:v>
                </c:pt>
                <c:pt idx="390">
                  <c:v>904.92336936545291</c:v>
                </c:pt>
                <c:pt idx="391">
                  <c:v>898.8265743392684</c:v>
                </c:pt>
                <c:pt idx="392">
                  <c:v>892.71198764043709</c:v>
                </c:pt>
                <c:pt idx="393">
                  <c:v>886.57956690407912</c:v>
                </c:pt>
                <c:pt idx="394">
                  <c:v>880.42926950655158</c:v>
                </c:pt>
                <c:pt idx="395">
                  <c:v>874.26105256342578</c:v>
                </c:pt>
                <c:pt idx="396">
                  <c:v>868.0748729274452</c:v>
                </c:pt>
                <c:pt idx="397">
                  <c:v>861.87068718646458</c:v>
                </c:pt>
                <c:pt idx="398">
                  <c:v>855.64845166136035</c:v>
                </c:pt>
                <c:pt idx="399">
                  <c:v>849.40812240392677</c:v>
                </c:pt>
                <c:pt idx="400">
                  <c:v>843.14965519474265</c:v>
                </c:pt>
                <c:pt idx="401">
                  <c:v>836.87300554102455</c:v>
                </c:pt>
                <c:pt idx="402">
                  <c:v>830.57812867444625</c:v>
                </c:pt>
                <c:pt idx="403">
                  <c:v>824.26497954894205</c:v>
                </c:pt>
                <c:pt idx="404">
                  <c:v>817.93351283848858</c:v>
                </c:pt>
                <c:pt idx="405">
                  <c:v>811.58368293485444</c:v>
                </c:pt>
                <c:pt idx="406">
                  <c:v>805.21544394533237</c:v>
                </c:pt>
                <c:pt idx="407">
                  <c:v>798.8287496904469</c:v>
                </c:pt>
                <c:pt idx="408">
                  <c:v>792.4235537016358</c:v>
                </c:pt>
                <c:pt idx="409">
                  <c:v>785.99980921890449</c:v>
                </c:pt>
                <c:pt idx="410">
                  <c:v>779.55746918845728</c:v>
                </c:pt>
                <c:pt idx="411">
                  <c:v>773.09648626030537</c:v>
                </c:pt>
                <c:pt idx="412">
                  <c:v>766.61681278584354</c:v>
                </c:pt>
                <c:pt idx="413">
                  <c:v>760.11840081540447</c:v>
                </c:pt>
                <c:pt idx="414">
                  <c:v>753.60120209578611</c:v>
                </c:pt>
                <c:pt idx="415">
                  <c:v>747.06516806774687</c:v>
                </c:pt>
                <c:pt idx="416">
                  <c:v>740.51024986348273</c:v>
                </c:pt>
                <c:pt idx="417">
                  <c:v>733.93639830406426</c:v>
                </c:pt>
                <c:pt idx="418">
                  <c:v>727.3435638968657</c:v>
                </c:pt>
                <c:pt idx="419">
                  <c:v>720.73169683293474</c:v>
                </c:pt>
                <c:pt idx="420">
                  <c:v>714.10074698436517</c:v>
                </c:pt>
                <c:pt idx="421">
                  <c:v>707.45066390161594</c:v>
                </c:pt>
                <c:pt idx="422">
                  <c:v>700.78139681081723</c:v>
                </c:pt>
                <c:pt idx="423">
                  <c:v>694.09289461103856</c:v>
                </c:pt>
                <c:pt idx="424">
                  <c:v>687.38510587152302</c:v>
                </c:pt>
                <c:pt idx="425">
                  <c:v>680.65797882890217</c:v>
                </c:pt>
                <c:pt idx="426">
                  <c:v>672.91707730280234</c:v>
                </c:pt>
                <c:pt idx="427">
                  <c:v>664.16240129322352</c:v>
                </c:pt>
                <c:pt idx="428">
                  <c:v>655.38170583107296</c:v>
                </c:pt>
                <c:pt idx="429">
                  <c:v>646.57488982562893</c:v>
                </c:pt>
                <c:pt idx="430">
                  <c:v>637.74185135874461</c:v>
                </c:pt>
                <c:pt idx="431">
                  <c:v>628.88248767551397</c:v>
                </c:pt>
                <c:pt idx="432">
                  <c:v>619.99669517480891</c:v>
                </c:pt>
                <c:pt idx="433">
                  <c:v>611.08436939965816</c:v>
                </c:pt>
                <c:pt idx="434">
                  <c:v>602.14540502750526</c:v>
                </c:pt>
                <c:pt idx="435">
                  <c:v>593.17969586031325</c:v>
                </c:pt>
                <c:pt idx="436">
                  <c:v>584.18713481450834</c:v>
                </c:pt>
                <c:pt idx="437">
                  <c:v>575.16761391079638</c:v>
                </c:pt>
                <c:pt idx="438">
                  <c:v>566.12102426380955</c:v>
                </c:pt>
                <c:pt idx="439">
                  <c:v>557.04725607160083</c:v>
                </c:pt>
                <c:pt idx="440">
                  <c:v>547.9461986049929</c:v>
                </c:pt>
                <c:pt idx="441">
                  <c:v>538.81774019673651</c:v>
                </c:pt>
                <c:pt idx="442">
                  <c:v>529.6617682305374</c:v>
                </c:pt>
                <c:pt idx="443">
                  <c:v>520.47816912988094</c:v>
                </c:pt>
                <c:pt idx="444">
                  <c:v>511.26682834672658</c:v>
                </c:pt>
                <c:pt idx="445">
                  <c:v>502.02763034998964</c:v>
                </c:pt>
                <c:pt idx="446">
                  <c:v>492.76045861386649</c:v>
                </c:pt>
                <c:pt idx="447">
                  <c:v>483.46519560597392</c:v>
                </c:pt>
                <c:pt idx="448">
                  <c:v>474.14172277530236</c:v>
                </c:pt>
                <c:pt idx="449">
                  <c:v>464.78992053998775</c:v>
                </c:pt>
                <c:pt idx="450">
                  <c:v>455.40966827488285</c:v>
                </c:pt>
                <c:pt idx="451">
                  <c:v>446.00084429894025</c:v>
                </c:pt>
                <c:pt idx="452">
                  <c:v>436.56332586239444</c:v>
                </c:pt>
                <c:pt idx="453">
                  <c:v>427.09698913373916</c:v>
                </c:pt>
                <c:pt idx="454">
                  <c:v>417.60170918650113</c:v>
                </c:pt>
                <c:pt idx="455">
                  <c:v>408.07735998580313</c:v>
                </c:pt>
                <c:pt idx="456">
                  <c:v>398.52381437471024</c:v>
                </c:pt>
                <c:pt idx="457">
                  <c:v>388.94094406035822</c:v>
                </c:pt>
                <c:pt idx="458">
                  <c:v>379.32861959985541</c:v>
                </c:pt>
                <c:pt idx="459">
                  <c:v>369.68671038596051</c:v>
                </c:pt>
                <c:pt idx="460">
                  <c:v>360.01508463253424</c:v>
                </c:pt>
                <c:pt idx="461">
                  <c:v>350.31360935973601</c:v>
                </c:pt>
                <c:pt idx="462">
                  <c:v>340.58215037900038</c:v>
                </c:pt>
                <c:pt idx="463">
                  <c:v>330.82057227774897</c:v>
                </c:pt>
                <c:pt idx="464">
                  <c:v>321.02873840386076</c:v>
                </c:pt>
                <c:pt idx="465">
                  <c:v>311.20651084988697</c:v>
                </c:pt>
                <c:pt idx="466">
                  <c:v>301.35375043699617</c:v>
                </c:pt>
                <c:pt idx="467">
                  <c:v>291.47031669866431</c:v>
                </c:pt>
                <c:pt idx="468">
                  <c:v>281.55606786407145</c:v>
                </c:pt>
                <c:pt idx="469">
                  <c:v>271.61086084124975</c:v>
                </c:pt>
                <c:pt idx="470">
                  <c:v>261.63455119992079</c:v>
                </c:pt>
                <c:pt idx="471">
                  <c:v>251.62699315406019</c:v>
                </c:pt>
                <c:pt idx="472">
                  <c:v>241.588039544156</c:v>
                </c:pt>
                <c:pt idx="473">
                  <c:v>231.51754181917215</c:v>
                </c:pt>
                <c:pt idx="474">
                  <c:v>221.4153500181975</c:v>
                </c:pt>
                <c:pt idx="475">
                  <c:v>211.28131275179078</c:v>
                </c:pt>
                <c:pt idx="476">
                  <c:v>202.30760063934372</c:v>
                </c:pt>
                <c:pt idx="477">
                  <c:v>194.49421368085632</c:v>
                </c:pt>
                <c:pt idx="478">
                  <c:v>186.65818229635011</c:v>
                </c:pt>
                <c:pt idx="479">
                  <c:v>178.79943155460592</c:v>
                </c:pt>
                <c:pt idx="480">
                  <c:v>170.91788597473578</c:v>
                </c:pt>
                <c:pt idx="481">
                  <c:v>163.01346952072981</c:v>
                </c:pt>
                <c:pt idx="482">
                  <c:v>155.08610559589533</c:v>
                </c:pt>
                <c:pt idx="483">
                  <c:v>147.13571703726302</c:v>
                </c:pt>
                <c:pt idx="484">
                  <c:v>139.16222610988143</c:v>
                </c:pt>
                <c:pt idx="485">
                  <c:v>131.16555450106944</c:v>
                </c:pt>
                <c:pt idx="486">
                  <c:v>123.14562331456295</c:v>
                </c:pt>
                <c:pt idx="487">
                  <c:v>115.10235306460731</c:v>
                </c:pt>
                <c:pt idx="488">
                  <c:v>107.03566366996233</c:v>
                </c:pt>
                <c:pt idx="489">
                  <c:v>98.945474447827337</c:v>
                </c:pt>
                <c:pt idx="490">
                  <c:v>90.831704107677979</c:v>
                </c:pt>
                <c:pt idx="491">
                  <c:v>82.694270745038239</c:v>
                </c:pt>
                <c:pt idx="492">
                  <c:v>74.533091835152618</c:v>
                </c:pt>
                <c:pt idx="493">
                  <c:v>66.348084226578749</c:v>
                </c:pt>
                <c:pt idx="494">
                  <c:v>58.139164134696102</c:v>
                </c:pt>
                <c:pt idx="495">
                  <c:v>49.906247135121703</c:v>
                </c:pt>
                <c:pt idx="496">
                  <c:v>41.649248157037164</c:v>
                </c:pt>
                <c:pt idx="497">
                  <c:v>33.368081476427506</c:v>
                </c:pt>
                <c:pt idx="498">
                  <c:v>25.062660709224929</c:v>
                </c:pt>
                <c:pt idx="499">
                  <c:v>16.732898804360957</c:v>
                </c:pt>
                <c:pt idx="500">
                  <c:v>8.3787080367214912</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8-2DCE-4612-AC16-CA4AC3D30887}"/>
            </c:ext>
          </c:extLst>
        </c:ser>
        <c:ser>
          <c:idx val="3"/>
          <c:order val="5"/>
          <c:tx>
            <c:strRef>
              <c:f>ANALYSIS!$CZ$25</c:f>
              <c:strCache>
                <c:ptCount val="1"/>
                <c:pt idx="0">
                  <c:v>35.0</c:v>
                </c:pt>
              </c:strCache>
            </c:strRef>
          </c:tx>
          <c:spPr>
            <a:ln w="19050" cap="rnd">
              <a:solidFill>
                <a:schemeClr val="accent1"/>
              </a:solidFill>
              <a:round/>
            </a:ln>
            <a:effectLst/>
          </c:spPr>
          <c:marker>
            <c:symbol val="none"/>
          </c:marker>
          <c:xVal>
            <c:numRef>
              <c:f>ANALYSIS!$CZ$27:$CZ$627</c:f>
              <c:numCache>
                <c:formatCode>0</c:formatCode>
                <c:ptCount val="601"/>
                <c:pt idx="0">
                  <c:v>2171.3669021273763</c:v>
                </c:pt>
                <c:pt idx="1">
                  <c:v>2171.3669021273763</c:v>
                </c:pt>
                <c:pt idx="2">
                  <c:v>2168.0767887257452</c:v>
                </c:pt>
                <c:pt idx="3">
                  <c:v>2164.7866753241142</c:v>
                </c:pt>
                <c:pt idx="4">
                  <c:v>2161.4965619224831</c:v>
                </c:pt>
                <c:pt idx="5">
                  <c:v>2158.2064485208521</c:v>
                </c:pt>
                <c:pt idx="6">
                  <c:v>2154.916335119221</c:v>
                </c:pt>
                <c:pt idx="7">
                  <c:v>2151.6262217175899</c:v>
                </c:pt>
                <c:pt idx="8">
                  <c:v>2148.3361083159589</c:v>
                </c:pt>
                <c:pt idx="9">
                  <c:v>2145.0459949143278</c:v>
                </c:pt>
                <c:pt idx="10">
                  <c:v>2141.7558815126968</c:v>
                </c:pt>
                <c:pt idx="11">
                  <c:v>2138.4657681110657</c:v>
                </c:pt>
                <c:pt idx="12">
                  <c:v>2135.1756547094346</c:v>
                </c:pt>
                <c:pt idx="13">
                  <c:v>2131.8855413078036</c:v>
                </c:pt>
                <c:pt idx="14">
                  <c:v>2128.5954279061725</c:v>
                </c:pt>
                <c:pt idx="15">
                  <c:v>2125.3053145045415</c:v>
                </c:pt>
                <c:pt idx="16">
                  <c:v>2122.0152011029104</c:v>
                </c:pt>
                <c:pt idx="17">
                  <c:v>2118.7250877012793</c:v>
                </c:pt>
                <c:pt idx="18">
                  <c:v>2115.4349742996483</c:v>
                </c:pt>
                <c:pt idx="19">
                  <c:v>2112.1448608980172</c:v>
                </c:pt>
                <c:pt idx="20">
                  <c:v>2108.8547474963862</c:v>
                </c:pt>
                <c:pt idx="21">
                  <c:v>2105.5646340947551</c:v>
                </c:pt>
                <c:pt idx="22">
                  <c:v>2102.274520693124</c:v>
                </c:pt>
                <c:pt idx="23">
                  <c:v>2098.984407291493</c:v>
                </c:pt>
                <c:pt idx="24">
                  <c:v>2095.6942938898619</c:v>
                </c:pt>
                <c:pt idx="25">
                  <c:v>2092.4041804882308</c:v>
                </c:pt>
                <c:pt idx="26">
                  <c:v>2089.1140670865998</c:v>
                </c:pt>
                <c:pt idx="27">
                  <c:v>2085.8239536849687</c:v>
                </c:pt>
                <c:pt idx="28">
                  <c:v>2082.5338402833377</c:v>
                </c:pt>
                <c:pt idx="29">
                  <c:v>2079.2437268817066</c:v>
                </c:pt>
                <c:pt idx="30">
                  <c:v>2075.9536134800755</c:v>
                </c:pt>
                <c:pt idx="31">
                  <c:v>2072.6635000784445</c:v>
                </c:pt>
                <c:pt idx="32">
                  <c:v>2069.3733866768134</c:v>
                </c:pt>
                <c:pt idx="33">
                  <c:v>2066.0832732751824</c:v>
                </c:pt>
                <c:pt idx="34">
                  <c:v>2062.7931598735513</c:v>
                </c:pt>
                <c:pt idx="35">
                  <c:v>2059.5030464719202</c:v>
                </c:pt>
                <c:pt idx="36">
                  <c:v>2056.2129330702892</c:v>
                </c:pt>
                <c:pt idx="37">
                  <c:v>2052.9228196686581</c:v>
                </c:pt>
                <c:pt idx="38">
                  <c:v>2049.6327062670271</c:v>
                </c:pt>
                <c:pt idx="39">
                  <c:v>2046.3425928653958</c:v>
                </c:pt>
                <c:pt idx="40">
                  <c:v>2043.0524794637645</c:v>
                </c:pt>
                <c:pt idx="41">
                  <c:v>2039.7623660621332</c:v>
                </c:pt>
                <c:pt idx="42">
                  <c:v>2036.4722526605019</c:v>
                </c:pt>
                <c:pt idx="43">
                  <c:v>2033.1821392588706</c:v>
                </c:pt>
                <c:pt idx="44">
                  <c:v>2029.8920258572393</c:v>
                </c:pt>
                <c:pt idx="45">
                  <c:v>2026.601912455608</c:v>
                </c:pt>
                <c:pt idx="46">
                  <c:v>2023.3117990539768</c:v>
                </c:pt>
                <c:pt idx="47">
                  <c:v>2020.0216856523455</c:v>
                </c:pt>
                <c:pt idx="48">
                  <c:v>2016.7315722507142</c:v>
                </c:pt>
                <c:pt idx="49">
                  <c:v>2013.4414588490829</c:v>
                </c:pt>
                <c:pt idx="50">
                  <c:v>2010.1513454474516</c:v>
                </c:pt>
                <c:pt idx="51">
                  <c:v>2006.8612320458203</c:v>
                </c:pt>
                <c:pt idx="52">
                  <c:v>2003.571118644189</c:v>
                </c:pt>
                <c:pt idx="53">
                  <c:v>2000.2810052425577</c:v>
                </c:pt>
                <c:pt idx="54">
                  <c:v>1996.9908918409265</c:v>
                </c:pt>
                <c:pt idx="55">
                  <c:v>1993.7007784392952</c:v>
                </c:pt>
                <c:pt idx="56">
                  <c:v>1990.4106650376639</c:v>
                </c:pt>
                <c:pt idx="57">
                  <c:v>1987.1205516360326</c:v>
                </c:pt>
                <c:pt idx="58">
                  <c:v>1983.8304382344013</c:v>
                </c:pt>
                <c:pt idx="59">
                  <c:v>1980.54032483277</c:v>
                </c:pt>
                <c:pt idx="60">
                  <c:v>1977.2502114311387</c:v>
                </c:pt>
                <c:pt idx="61">
                  <c:v>1973.9600980295074</c:v>
                </c:pt>
                <c:pt idx="62">
                  <c:v>1970.6699846278761</c:v>
                </c:pt>
                <c:pt idx="63">
                  <c:v>1967.3798712262449</c:v>
                </c:pt>
                <c:pt idx="64">
                  <c:v>1964.0897578246136</c:v>
                </c:pt>
                <c:pt idx="65">
                  <c:v>1960.7996444229823</c:v>
                </c:pt>
                <c:pt idx="66">
                  <c:v>1957.509531021351</c:v>
                </c:pt>
                <c:pt idx="67">
                  <c:v>1954.2194176197197</c:v>
                </c:pt>
                <c:pt idx="68">
                  <c:v>1950.9293042180884</c:v>
                </c:pt>
                <c:pt idx="69">
                  <c:v>1947.6391908164571</c:v>
                </c:pt>
                <c:pt idx="70">
                  <c:v>1944.3490774148258</c:v>
                </c:pt>
                <c:pt idx="71">
                  <c:v>1941.0589640131946</c:v>
                </c:pt>
                <c:pt idx="72">
                  <c:v>1937.7688506115633</c:v>
                </c:pt>
                <c:pt idx="73">
                  <c:v>1934.478737209932</c:v>
                </c:pt>
                <c:pt idx="74">
                  <c:v>1931.1886238083007</c:v>
                </c:pt>
                <c:pt idx="75">
                  <c:v>1927.8985104066694</c:v>
                </c:pt>
                <c:pt idx="76">
                  <c:v>1924.6083970050381</c:v>
                </c:pt>
                <c:pt idx="77">
                  <c:v>1921.3182836034068</c:v>
                </c:pt>
                <c:pt idx="78">
                  <c:v>1918.0281702017755</c:v>
                </c:pt>
                <c:pt idx="79">
                  <c:v>1914.7380568001442</c:v>
                </c:pt>
                <c:pt idx="80">
                  <c:v>1911.447943398513</c:v>
                </c:pt>
                <c:pt idx="81">
                  <c:v>1908.1578299968817</c:v>
                </c:pt>
                <c:pt idx="82">
                  <c:v>1904.8677165952504</c:v>
                </c:pt>
                <c:pt idx="83">
                  <c:v>1901.5776031936191</c:v>
                </c:pt>
                <c:pt idx="84">
                  <c:v>1898.2874897919878</c:v>
                </c:pt>
                <c:pt idx="85">
                  <c:v>1894.9973763903565</c:v>
                </c:pt>
                <c:pt idx="86">
                  <c:v>1891.7072629887252</c:v>
                </c:pt>
                <c:pt idx="87">
                  <c:v>1888.4171495870939</c:v>
                </c:pt>
                <c:pt idx="88">
                  <c:v>1885.1270361854627</c:v>
                </c:pt>
                <c:pt idx="89">
                  <c:v>1881.8369227838314</c:v>
                </c:pt>
                <c:pt idx="90">
                  <c:v>1878.5468093822001</c:v>
                </c:pt>
                <c:pt idx="91">
                  <c:v>1875.2566959805688</c:v>
                </c:pt>
                <c:pt idx="92">
                  <c:v>1871.9665825789375</c:v>
                </c:pt>
                <c:pt idx="93">
                  <c:v>1868.6764691773062</c:v>
                </c:pt>
                <c:pt idx="94">
                  <c:v>1865.3863557756749</c:v>
                </c:pt>
                <c:pt idx="95">
                  <c:v>1862.0962423740436</c:v>
                </c:pt>
                <c:pt idx="96">
                  <c:v>1858.8061289724124</c:v>
                </c:pt>
                <c:pt idx="97">
                  <c:v>1855.5160155707811</c:v>
                </c:pt>
                <c:pt idx="98">
                  <c:v>1852.2259021691498</c:v>
                </c:pt>
                <c:pt idx="99">
                  <c:v>1848.9357887675185</c:v>
                </c:pt>
                <c:pt idx="100">
                  <c:v>1845.6456753658872</c:v>
                </c:pt>
                <c:pt idx="101">
                  <c:v>1842.3555619642559</c:v>
                </c:pt>
                <c:pt idx="102">
                  <c:v>1839.0654485626246</c:v>
                </c:pt>
                <c:pt idx="103">
                  <c:v>1835.7753351609933</c:v>
                </c:pt>
                <c:pt idx="104">
                  <c:v>1832.485221759362</c:v>
                </c:pt>
                <c:pt idx="105">
                  <c:v>1829.1951083577308</c:v>
                </c:pt>
                <c:pt idx="106">
                  <c:v>1825.9049949560995</c:v>
                </c:pt>
                <c:pt idx="107">
                  <c:v>1822.6148815544682</c:v>
                </c:pt>
                <c:pt idx="108">
                  <c:v>1819.3247681528369</c:v>
                </c:pt>
                <c:pt idx="109">
                  <c:v>1816.0346547512056</c:v>
                </c:pt>
                <c:pt idx="110">
                  <c:v>1812.7445413495743</c:v>
                </c:pt>
                <c:pt idx="111">
                  <c:v>1809.454427947943</c:v>
                </c:pt>
                <c:pt idx="112">
                  <c:v>1806.1643145463117</c:v>
                </c:pt>
                <c:pt idx="113">
                  <c:v>1802.8742011446805</c:v>
                </c:pt>
                <c:pt idx="114">
                  <c:v>1799.5840877430492</c:v>
                </c:pt>
                <c:pt idx="115">
                  <c:v>1796.2939743414179</c:v>
                </c:pt>
                <c:pt idx="116">
                  <c:v>1793.0038609397866</c:v>
                </c:pt>
                <c:pt idx="117">
                  <c:v>1789.7137475381553</c:v>
                </c:pt>
                <c:pt idx="118">
                  <c:v>1786.423634136524</c:v>
                </c:pt>
                <c:pt idx="119">
                  <c:v>1783.1335207348927</c:v>
                </c:pt>
                <c:pt idx="120">
                  <c:v>1779.8434073332614</c:v>
                </c:pt>
                <c:pt idx="121">
                  <c:v>1776.5532939316302</c:v>
                </c:pt>
                <c:pt idx="122">
                  <c:v>1773.2631805299989</c:v>
                </c:pt>
                <c:pt idx="123">
                  <c:v>1769.9730671283676</c:v>
                </c:pt>
                <c:pt idx="124">
                  <c:v>1766.6829537267363</c:v>
                </c:pt>
                <c:pt idx="125">
                  <c:v>1763.392840325105</c:v>
                </c:pt>
                <c:pt idx="126">
                  <c:v>1760.1027269234737</c:v>
                </c:pt>
                <c:pt idx="127">
                  <c:v>1756.8126135218424</c:v>
                </c:pt>
                <c:pt idx="128">
                  <c:v>1753.5225001202111</c:v>
                </c:pt>
                <c:pt idx="129">
                  <c:v>1750.2323867185798</c:v>
                </c:pt>
                <c:pt idx="130">
                  <c:v>1746.9422733169486</c:v>
                </c:pt>
                <c:pt idx="131">
                  <c:v>1743.6521599153173</c:v>
                </c:pt>
                <c:pt idx="132">
                  <c:v>1740.362046513686</c:v>
                </c:pt>
                <c:pt idx="133">
                  <c:v>1737.0719331120547</c:v>
                </c:pt>
                <c:pt idx="134">
                  <c:v>1733.7818197104234</c:v>
                </c:pt>
                <c:pt idx="135">
                  <c:v>1730.4917063087921</c:v>
                </c:pt>
                <c:pt idx="136">
                  <c:v>1727.2015929071608</c:v>
                </c:pt>
                <c:pt idx="137">
                  <c:v>1723.9114795055295</c:v>
                </c:pt>
                <c:pt idx="138">
                  <c:v>1720.6213661038983</c:v>
                </c:pt>
                <c:pt idx="139">
                  <c:v>1717.331252702267</c:v>
                </c:pt>
                <c:pt idx="140">
                  <c:v>1714.0411393006357</c:v>
                </c:pt>
                <c:pt idx="141">
                  <c:v>1710.7510258990044</c:v>
                </c:pt>
                <c:pt idx="142">
                  <c:v>1707.4609124973731</c:v>
                </c:pt>
                <c:pt idx="143">
                  <c:v>1704.1707990957418</c:v>
                </c:pt>
                <c:pt idx="144">
                  <c:v>1700.8806856941105</c:v>
                </c:pt>
                <c:pt idx="145">
                  <c:v>1697.5905722924792</c:v>
                </c:pt>
                <c:pt idx="146">
                  <c:v>1694.3004588908479</c:v>
                </c:pt>
                <c:pt idx="147">
                  <c:v>1691.0103454892167</c:v>
                </c:pt>
                <c:pt idx="148">
                  <c:v>1687.7202320875854</c:v>
                </c:pt>
                <c:pt idx="149">
                  <c:v>1684.4301186859541</c:v>
                </c:pt>
                <c:pt idx="150">
                  <c:v>1681.1400052843228</c:v>
                </c:pt>
                <c:pt idx="151">
                  <c:v>1677.8498918826915</c:v>
                </c:pt>
                <c:pt idx="152">
                  <c:v>1674.5597784810602</c:v>
                </c:pt>
                <c:pt idx="153">
                  <c:v>1671.2696650794289</c:v>
                </c:pt>
                <c:pt idx="154">
                  <c:v>1667.9795516777976</c:v>
                </c:pt>
                <c:pt idx="155">
                  <c:v>1664.6894382761664</c:v>
                </c:pt>
                <c:pt idx="156">
                  <c:v>1661.3993248745351</c:v>
                </c:pt>
                <c:pt idx="157">
                  <c:v>1658.1092114729038</c:v>
                </c:pt>
                <c:pt idx="158">
                  <c:v>1654.8190980712725</c:v>
                </c:pt>
                <c:pt idx="159">
                  <c:v>1651.5289846696414</c:v>
                </c:pt>
                <c:pt idx="160">
                  <c:v>1648.2388712680101</c:v>
                </c:pt>
                <c:pt idx="161">
                  <c:v>1644.9487578663789</c:v>
                </c:pt>
                <c:pt idx="162">
                  <c:v>1641.6586444647476</c:v>
                </c:pt>
                <c:pt idx="163">
                  <c:v>1638.3685310631163</c:v>
                </c:pt>
                <c:pt idx="164">
                  <c:v>1635.078417661485</c:v>
                </c:pt>
                <c:pt idx="165">
                  <c:v>1631.7883042598537</c:v>
                </c:pt>
                <c:pt idx="166">
                  <c:v>1628.4981908582226</c:v>
                </c:pt>
                <c:pt idx="167">
                  <c:v>1625.2080774565914</c:v>
                </c:pt>
                <c:pt idx="168">
                  <c:v>1621.9179640549601</c:v>
                </c:pt>
                <c:pt idx="169">
                  <c:v>1618.6278506533288</c:v>
                </c:pt>
                <c:pt idx="170">
                  <c:v>1615.3377372516975</c:v>
                </c:pt>
                <c:pt idx="171">
                  <c:v>1612.0476238500662</c:v>
                </c:pt>
                <c:pt idx="172">
                  <c:v>1608.7575104484349</c:v>
                </c:pt>
                <c:pt idx="173">
                  <c:v>1605.4673970468039</c:v>
                </c:pt>
                <c:pt idx="174">
                  <c:v>1602.1772836451726</c:v>
                </c:pt>
                <c:pt idx="175">
                  <c:v>1598.8871702435413</c:v>
                </c:pt>
                <c:pt idx="176">
                  <c:v>1595.59705684191</c:v>
                </c:pt>
                <c:pt idx="177">
                  <c:v>1592.3069434402787</c:v>
                </c:pt>
                <c:pt idx="178">
                  <c:v>1589.0168300386474</c:v>
                </c:pt>
                <c:pt idx="179">
                  <c:v>1585.7267166370161</c:v>
                </c:pt>
                <c:pt idx="180">
                  <c:v>1582.4366032353851</c:v>
                </c:pt>
                <c:pt idx="181">
                  <c:v>1579.1464898337538</c:v>
                </c:pt>
                <c:pt idx="182">
                  <c:v>1575.8563764321225</c:v>
                </c:pt>
                <c:pt idx="183">
                  <c:v>1572.5662630304912</c:v>
                </c:pt>
                <c:pt idx="184">
                  <c:v>1569.2761496288599</c:v>
                </c:pt>
                <c:pt idx="185">
                  <c:v>1565.9860362272286</c:v>
                </c:pt>
                <c:pt idx="186">
                  <c:v>1562.6959228255973</c:v>
                </c:pt>
                <c:pt idx="187">
                  <c:v>1559.4058094239663</c:v>
                </c:pt>
                <c:pt idx="188">
                  <c:v>1556.115696022335</c:v>
                </c:pt>
                <c:pt idx="189">
                  <c:v>1552.8255826207037</c:v>
                </c:pt>
                <c:pt idx="190">
                  <c:v>1549.5354692190724</c:v>
                </c:pt>
                <c:pt idx="191">
                  <c:v>1546.2453558174411</c:v>
                </c:pt>
                <c:pt idx="192">
                  <c:v>1542.9552424158098</c:v>
                </c:pt>
                <c:pt idx="193">
                  <c:v>1539.6651290141785</c:v>
                </c:pt>
                <c:pt idx="194">
                  <c:v>1536.3750156125475</c:v>
                </c:pt>
                <c:pt idx="195">
                  <c:v>1533.0849022109162</c:v>
                </c:pt>
                <c:pt idx="196">
                  <c:v>1529.7947888092849</c:v>
                </c:pt>
                <c:pt idx="197">
                  <c:v>1526.5046754076536</c:v>
                </c:pt>
                <c:pt idx="198">
                  <c:v>1523.2145620060223</c:v>
                </c:pt>
                <c:pt idx="199">
                  <c:v>1519.924448604391</c:v>
                </c:pt>
                <c:pt idx="200">
                  <c:v>1516.6343352027598</c:v>
                </c:pt>
                <c:pt idx="201">
                  <c:v>1513.5424645692651</c:v>
                </c:pt>
                <c:pt idx="202">
                  <c:v>1510.6488367039069</c:v>
                </c:pt>
                <c:pt idx="203">
                  <c:v>1507.7440682457454</c:v>
                </c:pt>
                <c:pt idx="204">
                  <c:v>1504.8281492118408</c:v>
                </c:pt>
                <c:pt idx="205">
                  <c:v>1501.9010695689346</c:v>
                </c:pt>
                <c:pt idx="206">
                  <c:v>1498.9628192332525</c:v>
                </c:pt>
                <c:pt idx="207">
                  <c:v>1496.0133880703195</c:v>
                </c:pt>
                <c:pt idx="208">
                  <c:v>1493.0527658947617</c:v>
                </c:pt>
                <c:pt idx="209">
                  <c:v>1490.0809424701133</c:v>
                </c:pt>
                <c:pt idx="210">
                  <c:v>1487.097907508622</c:v>
                </c:pt>
                <c:pt idx="211">
                  <c:v>1484.1036506710468</c:v>
                </c:pt>
                <c:pt idx="212">
                  <c:v>1481.0981615664646</c:v>
                </c:pt>
                <c:pt idx="213">
                  <c:v>1478.081429752069</c:v>
                </c:pt>
                <c:pt idx="214">
                  <c:v>1475.0534447329665</c:v>
                </c:pt>
                <c:pt idx="215">
                  <c:v>1472.0141959619768</c:v>
                </c:pt>
                <c:pt idx="216">
                  <c:v>1468.9636728394257</c:v>
                </c:pt>
                <c:pt idx="217">
                  <c:v>1465.9018647129387</c:v>
                </c:pt>
                <c:pt idx="218">
                  <c:v>1462.8287608772416</c:v>
                </c:pt>
                <c:pt idx="219">
                  <c:v>1459.7443505739386</c:v>
                </c:pt>
                <c:pt idx="220">
                  <c:v>1456.6486229913162</c:v>
                </c:pt>
                <c:pt idx="221">
                  <c:v>1453.541567264122</c:v>
                </c:pt>
                <c:pt idx="222">
                  <c:v>1450.4231724733572</c:v>
                </c:pt>
                <c:pt idx="223">
                  <c:v>1447.293427646058</c:v>
                </c:pt>
                <c:pt idx="224">
                  <c:v>1444.1523217550844</c:v>
                </c:pt>
                <c:pt idx="225">
                  <c:v>1440.9998437188981</c:v>
                </c:pt>
                <c:pt idx="226">
                  <c:v>1437.8359824013485</c:v>
                </c:pt>
                <c:pt idx="227">
                  <c:v>1434.6607266114468</c:v>
                </c:pt>
                <c:pt idx="228">
                  <c:v>1431.4740651031498</c:v>
                </c:pt>
                <c:pt idx="229">
                  <c:v>1428.275986575132</c:v>
                </c:pt>
                <c:pt idx="230">
                  <c:v>1425.0664796705623</c:v>
                </c:pt>
                <c:pt idx="231">
                  <c:v>1421.8455329768774</c:v>
                </c:pt>
                <c:pt idx="232">
                  <c:v>1418.6131350255537</c:v>
                </c:pt>
                <c:pt idx="233">
                  <c:v>1415.3692742918779</c:v>
                </c:pt>
                <c:pt idx="234">
                  <c:v>1412.1139391947145</c:v>
                </c:pt>
                <c:pt idx="235">
                  <c:v>1408.847118096272</c:v>
                </c:pt>
                <c:pt idx="236">
                  <c:v>1405.5687993018732</c:v>
                </c:pt>
                <c:pt idx="237">
                  <c:v>1402.2789710597121</c:v>
                </c:pt>
                <c:pt idx="238">
                  <c:v>1398.9776215606203</c:v>
                </c:pt>
                <c:pt idx="239">
                  <c:v>1395.6647389378277</c:v>
                </c:pt>
                <c:pt idx="240">
                  <c:v>1392.3403112667193</c:v>
                </c:pt>
                <c:pt idx="241">
                  <c:v>1389.0043265645927</c:v>
                </c:pt>
                <c:pt idx="242">
                  <c:v>1385.6567727904146</c:v>
                </c:pt>
                <c:pt idx="243">
                  <c:v>1382.2976378445728</c:v>
                </c:pt>
                <c:pt idx="244">
                  <c:v>1378.9269095686295</c:v>
                </c:pt>
                <c:pt idx="245">
                  <c:v>1375.5445757450725</c:v>
                </c:pt>
                <c:pt idx="246">
                  <c:v>1372.1506240970602</c:v>
                </c:pt>
                <c:pt idx="247">
                  <c:v>1368.7450422881714</c:v>
                </c:pt>
                <c:pt idx="248">
                  <c:v>1365.3278179221493</c:v>
                </c:pt>
                <c:pt idx="249">
                  <c:v>1361.8989385426446</c:v>
                </c:pt>
                <c:pt idx="250">
                  <c:v>1358.4583916329559</c:v>
                </c:pt>
                <c:pt idx="251">
                  <c:v>1355.0061646157701</c:v>
                </c:pt>
                <c:pt idx="252">
                  <c:v>1351.5422448529011</c:v>
                </c:pt>
                <c:pt idx="253">
                  <c:v>1348.0666196450243</c:v>
                </c:pt>
                <c:pt idx="254">
                  <c:v>1344.5792762314095</c:v>
                </c:pt>
                <c:pt idx="255">
                  <c:v>1341.0802017896544</c:v>
                </c:pt>
                <c:pt idx="256">
                  <c:v>1337.5693834354174</c:v>
                </c:pt>
                <c:pt idx="257">
                  <c:v>1334.0468082221396</c:v>
                </c:pt>
                <c:pt idx="258">
                  <c:v>1330.5124631407762</c:v>
                </c:pt>
                <c:pt idx="259">
                  <c:v>1326.9663351195202</c:v>
                </c:pt>
                <c:pt idx="260">
                  <c:v>1323.4084110235217</c:v>
                </c:pt>
                <c:pt idx="261">
                  <c:v>1319.838677654614</c:v>
                </c:pt>
                <c:pt idx="262">
                  <c:v>1316.2571217510263</c:v>
                </c:pt>
                <c:pt idx="263">
                  <c:v>1312.6637299871049</c:v>
                </c:pt>
                <c:pt idx="264">
                  <c:v>1309.058488973023</c:v>
                </c:pt>
                <c:pt idx="265">
                  <c:v>1305.4413852544985</c:v>
                </c:pt>
                <c:pt idx="266">
                  <c:v>1301.8124053125</c:v>
                </c:pt>
                <c:pt idx="267">
                  <c:v>1298.171535562959</c:v>
                </c:pt>
                <c:pt idx="268">
                  <c:v>1294.518762356473</c:v>
                </c:pt>
                <c:pt idx="269">
                  <c:v>1290.8540719780108</c:v>
                </c:pt>
                <c:pt idx="270">
                  <c:v>1287.177450646614</c:v>
                </c:pt>
                <c:pt idx="271">
                  <c:v>1283.4888845150999</c:v>
                </c:pt>
                <c:pt idx="272">
                  <c:v>1279.7883596697548</c:v>
                </c:pt>
                <c:pt idx="273">
                  <c:v>1276.0758621300342</c:v>
                </c:pt>
                <c:pt idx="274">
                  <c:v>1272.3513778482532</c:v>
                </c:pt>
                <c:pt idx="275">
                  <c:v>1268.6148927092772</c:v>
                </c:pt>
                <c:pt idx="276">
                  <c:v>1264.8663925302151</c:v>
                </c:pt>
                <c:pt idx="277">
                  <c:v>1261.1058630601019</c:v>
                </c:pt>
                <c:pt idx="278">
                  <c:v>1257.3332899795855</c:v>
                </c:pt>
                <c:pt idx="279">
                  <c:v>1253.5486589006086</c:v>
                </c:pt>
                <c:pt idx="280">
                  <c:v>1249.7519553660879</c:v>
                </c:pt>
                <c:pt idx="281">
                  <c:v>1245.9431648495929</c:v>
                </c:pt>
                <c:pt idx="282">
                  <c:v>1242.122272755023</c:v>
                </c:pt>
                <c:pt idx="283">
                  <c:v>1238.2892644162764</c:v>
                </c:pt>
                <c:pt idx="284">
                  <c:v>1234.4441250969214</c:v>
                </c:pt>
                <c:pt idx="285">
                  <c:v>1230.5868399898704</c:v>
                </c:pt>
                <c:pt idx="286">
                  <c:v>1226.7173942170393</c:v>
                </c:pt>
                <c:pt idx="287">
                  <c:v>1222.8357728290132</c:v>
                </c:pt>
                <c:pt idx="288">
                  <c:v>1218.9419608047097</c:v>
                </c:pt>
                <c:pt idx="289">
                  <c:v>1215.0359430510343</c:v>
                </c:pt>
                <c:pt idx="290">
                  <c:v>1211.1177044025371</c:v>
                </c:pt>
                <c:pt idx="291">
                  <c:v>1207.1872296210688</c:v>
                </c:pt>
                <c:pt idx="292">
                  <c:v>1203.2445033954275</c:v>
                </c:pt>
                <c:pt idx="293">
                  <c:v>1199.2895103410137</c:v>
                </c:pt>
                <c:pt idx="294">
                  <c:v>1195.3222349994701</c:v>
                </c:pt>
                <c:pt idx="295">
                  <c:v>1191.3426618383273</c:v>
                </c:pt>
                <c:pt idx="296">
                  <c:v>1187.3507752506453</c:v>
                </c:pt>
                <c:pt idx="297">
                  <c:v>1183.3465595546515</c:v>
                </c:pt>
                <c:pt idx="298">
                  <c:v>1179.3299989933757</c:v>
                </c:pt>
                <c:pt idx="299">
                  <c:v>1175.3010777342806</c:v>
                </c:pt>
                <c:pt idx="300">
                  <c:v>1171.2597798688989</c:v>
                </c:pt>
                <c:pt idx="301">
                  <c:v>1167.2060894124529</c:v>
                </c:pt>
                <c:pt idx="302">
                  <c:v>1163.1399903034835</c:v>
                </c:pt>
                <c:pt idx="303">
                  <c:v>1159.0614664034724</c:v>
                </c:pt>
                <c:pt idx="304">
                  <c:v>1154.970501496457</c:v>
                </c:pt>
                <c:pt idx="305">
                  <c:v>1150.8670792886537</c:v>
                </c:pt>
                <c:pt idx="306">
                  <c:v>1146.7511834080647</c:v>
                </c:pt>
                <c:pt idx="307">
                  <c:v>1142.6227974040921</c:v>
                </c:pt>
                <c:pt idx="308">
                  <c:v>1138.4819047471447</c:v>
                </c:pt>
                <c:pt idx="309">
                  <c:v>1134.3284888282433</c:v>
                </c:pt>
                <c:pt idx="310">
                  <c:v>1130.1625329586236</c:v>
                </c:pt>
                <c:pt idx="311">
                  <c:v>1125.9840203693307</c:v>
                </c:pt>
                <c:pt idx="312">
                  <c:v>1121.7929342108218</c:v>
                </c:pt>
                <c:pt idx="313">
                  <c:v>1117.5892575525531</c:v>
                </c:pt>
                <c:pt idx="314">
                  <c:v>1113.3729733825744</c:v>
                </c:pt>
                <c:pt idx="315">
                  <c:v>1109.144064607111</c:v>
                </c:pt>
                <c:pt idx="316">
                  <c:v>1104.9025140501526</c:v>
                </c:pt>
                <c:pt idx="317">
                  <c:v>1100.6483044530312</c:v>
                </c:pt>
                <c:pt idx="318">
                  <c:v>1096.3814184739963</c:v>
                </c:pt>
                <c:pt idx="319">
                  <c:v>1092.1018386877959</c:v>
                </c:pt>
                <c:pt idx="320">
                  <c:v>1087.8095475852415</c:v>
                </c:pt>
                <c:pt idx="321">
                  <c:v>1083.5045275727766</c:v>
                </c:pt>
                <c:pt idx="322">
                  <c:v>1079.1867609720448</c:v>
                </c:pt>
                <c:pt idx="323">
                  <c:v>1074.8562300194492</c:v>
                </c:pt>
                <c:pt idx="324">
                  <c:v>1070.5129168657102</c:v>
                </c:pt>
                <c:pt idx="325">
                  <c:v>1066.1568035754185</c:v>
                </c:pt>
                <c:pt idx="326">
                  <c:v>1061.7878721265915</c:v>
                </c:pt>
                <c:pt idx="327">
                  <c:v>1057.4061044102141</c:v>
                </c:pt>
                <c:pt idx="328">
                  <c:v>1053.0114822297901</c:v>
                </c:pt>
                <c:pt idx="329">
                  <c:v>1048.6039873008801</c:v>
                </c:pt>
                <c:pt idx="330">
                  <c:v>1044.1836012506383</c:v>
                </c:pt>
                <c:pt idx="331">
                  <c:v>1039.7503056173468</c:v>
                </c:pt>
                <c:pt idx="332">
                  <c:v>1035.3040818499467</c:v>
                </c:pt>
                <c:pt idx="333">
                  <c:v>1030.8449113075662</c:v>
                </c:pt>
                <c:pt idx="334">
                  <c:v>1026.3727752590398</c:v>
                </c:pt>
                <c:pt idx="335">
                  <c:v>1021.887654882435</c:v>
                </c:pt>
                <c:pt idx="336">
                  <c:v>1017.3895312645593</c:v>
                </c:pt>
                <c:pt idx="337">
                  <c:v>1012.8783854004797</c:v>
                </c:pt>
                <c:pt idx="338">
                  <c:v>1008.3541981930263</c:v>
                </c:pt>
                <c:pt idx="339">
                  <c:v>1003.8169504522999</c:v>
                </c:pt>
                <c:pt idx="340">
                  <c:v>999.26662289517208</c:v>
                </c:pt>
                <c:pt idx="341">
                  <c:v>994.70319614478171</c:v>
                </c:pt>
                <c:pt idx="342">
                  <c:v>990.12665073002677</c:v>
                </c:pt>
                <c:pt idx="343">
                  <c:v>985.53696708505845</c:v>
                </c:pt>
                <c:pt idx="344">
                  <c:v>980.93412554875772</c:v>
                </c:pt>
                <c:pt idx="345">
                  <c:v>976.31810636422711</c:v>
                </c:pt>
                <c:pt idx="346">
                  <c:v>971.68888967825865</c:v>
                </c:pt>
                <c:pt idx="347">
                  <c:v>967.04645554081105</c:v>
                </c:pt>
                <c:pt idx="348">
                  <c:v>962.39078390447924</c:v>
                </c:pt>
                <c:pt idx="349">
                  <c:v>957.72185462395771</c:v>
                </c:pt>
                <c:pt idx="350">
                  <c:v>953.03964745550184</c:v>
                </c:pt>
                <c:pt idx="351">
                  <c:v>948.34414205638438</c:v>
                </c:pt>
                <c:pt idx="352">
                  <c:v>943.63531798434474</c:v>
                </c:pt>
                <c:pt idx="353">
                  <c:v>938.91315469704386</c:v>
                </c:pt>
                <c:pt idx="354">
                  <c:v>934.17763155149817</c:v>
                </c:pt>
                <c:pt idx="355">
                  <c:v>929.42872780352877</c:v>
                </c:pt>
                <c:pt idx="356">
                  <c:v>924.66642260718731</c:v>
                </c:pt>
                <c:pt idx="357">
                  <c:v>919.89069501418965</c:v>
                </c:pt>
                <c:pt idx="358">
                  <c:v>915.10152397334627</c:v>
                </c:pt>
                <c:pt idx="359">
                  <c:v>910.2988883299729</c:v>
                </c:pt>
                <c:pt idx="360">
                  <c:v>905.48276682531809</c:v>
                </c:pt>
                <c:pt idx="361">
                  <c:v>900.65313809596751</c:v>
                </c:pt>
                <c:pt idx="362">
                  <c:v>895.80998067325459</c:v>
                </c:pt>
                <c:pt idx="363">
                  <c:v>890.95327298266329</c:v>
                </c:pt>
                <c:pt idx="364">
                  <c:v>886.08299334322226</c:v>
                </c:pt>
                <c:pt idx="365">
                  <c:v>881.199119966902</c:v>
                </c:pt>
                <c:pt idx="366">
                  <c:v>876.30163095800094</c:v>
                </c:pt>
                <c:pt idx="367">
                  <c:v>871.39050431252906</c:v>
                </c:pt>
                <c:pt idx="368">
                  <c:v>866.46571791758561</c:v>
                </c:pt>
                <c:pt idx="369">
                  <c:v>861.52724955073381</c:v>
                </c:pt>
                <c:pt idx="370">
                  <c:v>856.57507687936436</c:v>
                </c:pt>
                <c:pt idx="371">
                  <c:v>851.60917746006442</c:v>
                </c:pt>
                <c:pt idx="372">
                  <c:v>846.62952873797383</c:v>
                </c:pt>
                <c:pt idx="373">
                  <c:v>841.63610804613211</c:v>
                </c:pt>
                <c:pt idx="374">
                  <c:v>836.62889260483723</c:v>
                </c:pt>
                <c:pt idx="375">
                  <c:v>831.60785952097683</c:v>
                </c:pt>
                <c:pt idx="376">
                  <c:v>826.57298578736902</c:v>
                </c:pt>
                <c:pt idx="377">
                  <c:v>821.52424828209598</c:v>
                </c:pt>
                <c:pt idx="378">
                  <c:v>816.46162376782706</c:v>
                </c:pt>
                <c:pt idx="379">
                  <c:v>811.38508889113916</c:v>
                </c:pt>
                <c:pt idx="380">
                  <c:v>806.29462018183438</c:v>
                </c:pt>
                <c:pt idx="381">
                  <c:v>801.19019405224651</c:v>
                </c:pt>
                <c:pt idx="382">
                  <c:v>796.07178679654351</c:v>
                </c:pt>
                <c:pt idx="383">
                  <c:v>790.93937459003098</c:v>
                </c:pt>
                <c:pt idx="384">
                  <c:v>785.79293348843623</c:v>
                </c:pt>
                <c:pt idx="385">
                  <c:v>780.63243942719998</c:v>
                </c:pt>
                <c:pt idx="386">
                  <c:v>775.45786822075831</c:v>
                </c:pt>
                <c:pt idx="387">
                  <c:v>770.2691955618094</c:v>
                </c:pt>
                <c:pt idx="388">
                  <c:v>765.06639702059022</c:v>
                </c:pt>
                <c:pt idx="389">
                  <c:v>759.84944804413215</c:v>
                </c:pt>
                <c:pt idx="390">
                  <c:v>754.61832395552176</c:v>
                </c:pt>
                <c:pt idx="391">
                  <c:v>749.37299995314709</c:v>
                </c:pt>
                <c:pt idx="392">
                  <c:v>744.11345110994432</c:v>
                </c:pt>
                <c:pt idx="393">
                  <c:v>738.83965237263249</c:v>
                </c:pt>
                <c:pt idx="394">
                  <c:v>733.55157856094741</c:v>
                </c:pt>
                <c:pt idx="395">
                  <c:v>728.24920436686386</c:v>
                </c:pt>
                <c:pt idx="396">
                  <c:v>722.93250435381162</c:v>
                </c:pt>
                <c:pt idx="397">
                  <c:v>717.60145295589302</c:v>
                </c:pt>
                <c:pt idx="398">
                  <c:v>712.25602447708081</c:v>
                </c:pt>
                <c:pt idx="399">
                  <c:v>706.89619309041893</c:v>
                </c:pt>
                <c:pt idx="400">
                  <c:v>701.52193283721806</c:v>
                </c:pt>
                <c:pt idx="401">
                  <c:v>696.13321762623048</c:v>
                </c:pt>
                <c:pt idx="402">
                  <c:v>690.73002123283629</c:v>
                </c:pt>
                <c:pt idx="403">
                  <c:v>685.31231729820877</c:v>
                </c:pt>
                <c:pt idx="404">
                  <c:v>679.88007932847961</c:v>
                </c:pt>
                <c:pt idx="405">
                  <c:v>674.43328069389543</c:v>
                </c:pt>
                <c:pt idx="406">
                  <c:v>668.97189462796371</c:v>
                </c:pt>
                <c:pt idx="407">
                  <c:v>663.49589422660063</c:v>
                </c:pt>
                <c:pt idx="408">
                  <c:v>658.00525244725907</c:v>
                </c:pt>
                <c:pt idx="409">
                  <c:v>652.49994210805824</c:v>
                </c:pt>
                <c:pt idx="410">
                  <c:v>646.97993588690144</c:v>
                </c:pt>
                <c:pt idx="411">
                  <c:v>641.44520632059368</c:v>
                </c:pt>
                <c:pt idx="412">
                  <c:v>635.89572580393462</c:v>
                </c:pt>
                <c:pt idx="413">
                  <c:v>630.33146658882868</c:v>
                </c:pt>
                <c:pt idx="414">
                  <c:v>624.75240078336094</c:v>
                </c:pt>
                <c:pt idx="415">
                  <c:v>619.15850035088613</c:v>
                </c:pt>
                <c:pt idx="416">
                  <c:v>613.54973710909428</c:v>
                </c:pt>
                <c:pt idx="417">
                  <c:v>607.92608272908581</c:v>
                </c:pt>
                <c:pt idx="418">
                  <c:v>602.28750873441493</c:v>
                </c:pt>
                <c:pt idx="419">
                  <c:v>596.63398650014631</c:v>
                </c:pt>
                <c:pt idx="420">
                  <c:v>590.96548725189371</c:v>
                </c:pt>
                <c:pt idx="421">
                  <c:v>585.28198206484637</c:v>
                </c:pt>
                <c:pt idx="422">
                  <c:v>579.58344186279749</c:v>
                </c:pt>
                <c:pt idx="423">
                  <c:v>573.86983741715687</c:v>
                </c:pt>
                <c:pt idx="424">
                  <c:v>568.14113934595377</c:v>
                </c:pt>
                <c:pt idx="425">
                  <c:v>562.39731811283616</c:v>
                </c:pt>
                <c:pt idx="426">
                  <c:v>555.89275513548887</c:v>
                </c:pt>
                <c:pt idx="427">
                  <c:v>548.6274504139119</c:v>
                </c:pt>
                <c:pt idx="428">
                  <c:v>541.34348060132334</c:v>
                </c:pt>
                <c:pt idx="429">
                  <c:v>534.04079582558506</c:v>
                </c:pt>
                <c:pt idx="430">
                  <c:v>526.71934590789601</c:v>
                </c:pt>
                <c:pt idx="431">
                  <c:v>519.37908036027943</c:v>
                </c:pt>
                <c:pt idx="432">
                  <c:v>512.01994838302267</c:v>
                </c:pt>
                <c:pt idx="433">
                  <c:v>504.64189886210329</c:v>
                </c:pt>
                <c:pt idx="434">
                  <c:v>497.24488036658067</c:v>
                </c:pt>
                <c:pt idx="435">
                  <c:v>489.82884114596163</c:v>
                </c:pt>
                <c:pt idx="436">
                  <c:v>482.39372912753834</c:v>
                </c:pt>
                <c:pt idx="437">
                  <c:v>474.93949191368915</c:v>
                </c:pt>
                <c:pt idx="438">
                  <c:v>467.46607677916518</c:v>
                </c:pt>
                <c:pt idx="439">
                  <c:v>459.97343066832696</c:v>
                </c:pt>
                <c:pt idx="440">
                  <c:v>452.4615001923712</c:v>
                </c:pt>
                <c:pt idx="441">
                  <c:v>444.9302316265107</c:v>
                </c:pt>
                <c:pt idx="442">
                  <c:v>437.37957090712757</c:v>
                </c:pt>
                <c:pt idx="443">
                  <c:v>429.80946362890381</c:v>
                </c:pt>
                <c:pt idx="444">
                  <c:v>422.21985504190707</c:v>
                </c:pt>
                <c:pt idx="445">
                  <c:v>414.61069004864407</c:v>
                </c:pt>
                <c:pt idx="446">
                  <c:v>406.98191320109891</c:v>
                </c:pt>
                <c:pt idx="447">
                  <c:v>399.33346869771435</c:v>
                </c:pt>
                <c:pt idx="448">
                  <c:v>391.66530038035239</c:v>
                </c:pt>
                <c:pt idx="449">
                  <c:v>383.97735173122123</c:v>
                </c:pt>
                <c:pt idx="450">
                  <c:v>376.26956586976075</c:v>
                </c:pt>
                <c:pt idx="451">
                  <c:v>368.5418855494961</c:v>
                </c:pt>
                <c:pt idx="452">
                  <c:v>360.79425315485742</c:v>
                </c:pt>
                <c:pt idx="453">
                  <c:v>353.02661069795795</c:v>
                </c:pt>
                <c:pt idx="454">
                  <c:v>345.23889981534467</c:v>
                </c:pt>
                <c:pt idx="455">
                  <c:v>337.43106176469769</c:v>
                </c:pt>
                <c:pt idx="456">
                  <c:v>329.60303742150563</c:v>
                </c:pt>
                <c:pt idx="457">
                  <c:v>321.75476727569253</c:v>
                </c:pt>
                <c:pt idx="458">
                  <c:v>313.88619142821153</c:v>
                </c:pt>
                <c:pt idx="459">
                  <c:v>305.99724958759998</c:v>
                </c:pt>
                <c:pt idx="460">
                  <c:v>298.08788106648853</c:v>
                </c:pt>
                <c:pt idx="461">
                  <c:v>290.15802477806574</c:v>
                </c:pt>
                <c:pt idx="462">
                  <c:v>282.2076192325294</c:v>
                </c:pt>
                <c:pt idx="463">
                  <c:v>274.23660253345179</c:v>
                </c:pt>
                <c:pt idx="464">
                  <c:v>266.24491237414168</c:v>
                </c:pt>
                <c:pt idx="465">
                  <c:v>258.23248603394086</c:v>
                </c:pt>
                <c:pt idx="466">
                  <c:v>250.19926037448477</c:v>
                </c:pt>
                <c:pt idx="467">
                  <c:v>242.14517183591943</c:v>
                </c:pt>
                <c:pt idx="468">
                  <c:v>234.07015643306886</c:v>
                </c:pt>
                <c:pt idx="469">
                  <c:v>225.97414975156471</c:v>
                </c:pt>
                <c:pt idx="470">
                  <c:v>217.85708694392224</c:v>
                </c:pt>
                <c:pt idx="471">
                  <c:v>209.71890272557175</c:v>
                </c:pt>
                <c:pt idx="472">
                  <c:v>201.55953137084134</c:v>
                </c:pt>
                <c:pt idx="473">
                  <c:v>193.37890670889647</c:v>
                </c:pt>
                <c:pt idx="474">
                  <c:v>185.17696211962675</c:v>
                </c:pt>
                <c:pt idx="475">
                  <c:v>176.95363052947823</c:v>
                </c:pt>
                <c:pt idx="476">
                  <c:v>169.55439690963476</c:v>
                </c:pt>
                <c:pt idx="477">
                  <c:v>162.97926126009634</c:v>
                </c:pt>
                <c:pt idx="478">
                  <c:v>156.3871861002699</c:v>
                </c:pt>
                <c:pt idx="479">
                  <c:v>149.77813178009296</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75.946339649182164</c:v>
                </c:pt>
                <c:pt idx="491">
                  <c:v>69.130358547014794</c:v>
                </c:pt>
                <c:pt idx="492">
                  <c:v>62.296861594463053</c:v>
                </c:pt>
                <c:pt idx="493">
                  <c:v>55.445805811047876</c:v>
                </c:pt>
                <c:pt idx="494">
                  <c:v>48.577147964572077</c:v>
                </c:pt>
                <c:pt idx="495">
                  <c:v>41.690844569172668</c:v>
                </c:pt>
                <c:pt idx="496">
                  <c:v>34.786851883360214</c:v>
                </c:pt>
                <c:pt idx="497">
                  <c:v>27.865125908026585</c:v>
                </c:pt>
                <c:pt idx="498">
                  <c:v>20.925622384448616</c:v>
                </c:pt>
                <c:pt idx="499">
                  <c:v>13.968296792253341</c:v>
                </c:pt>
                <c:pt idx="500">
                  <c:v>6.9931043473795853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4-2DCE-4612-AC16-CA4AC3D30887}"/>
            </c:ext>
          </c:extLst>
        </c:ser>
        <c:ser>
          <c:idx val="17"/>
          <c:order val="6"/>
          <c:tx>
            <c:strRef>
              <c:f>ANALYSIS!$CT$25</c:f>
              <c:strCache>
                <c:ptCount val="1"/>
                <c:pt idx="0">
                  <c:v>30.0</c:v>
                </c:pt>
              </c:strCache>
            </c:strRef>
          </c:tx>
          <c:spPr>
            <a:ln w="19050" cap="rnd">
              <a:solidFill>
                <a:schemeClr val="accent1"/>
              </a:solidFill>
              <a:round/>
            </a:ln>
            <a:effectLst/>
          </c:spPr>
          <c:marker>
            <c:symbol val="none"/>
          </c:marker>
          <c:xVal>
            <c:numRef>
              <c:f>ANALYSIS!$CT$27:$CT$627</c:f>
              <c:numCache>
                <c:formatCode>0</c:formatCode>
                <c:ptCount val="601"/>
                <c:pt idx="0">
                  <c:v>1843.8871972378488</c:v>
                </c:pt>
                <c:pt idx="1">
                  <c:v>1843.8871972378488</c:v>
                </c:pt>
                <c:pt idx="2">
                  <c:v>1841.0191284041969</c:v>
                </c:pt>
                <c:pt idx="3">
                  <c:v>1838.1510595705449</c:v>
                </c:pt>
                <c:pt idx="4">
                  <c:v>1835.282990736893</c:v>
                </c:pt>
                <c:pt idx="5">
                  <c:v>1832.4149219032411</c:v>
                </c:pt>
                <c:pt idx="6">
                  <c:v>1829.5468530695891</c:v>
                </c:pt>
                <c:pt idx="7">
                  <c:v>1826.6787842359372</c:v>
                </c:pt>
                <c:pt idx="8">
                  <c:v>1823.8107154022853</c:v>
                </c:pt>
                <c:pt idx="9">
                  <c:v>1820.9426465686333</c:v>
                </c:pt>
                <c:pt idx="10">
                  <c:v>1818.0745777349814</c:v>
                </c:pt>
                <c:pt idx="11">
                  <c:v>1815.2065089013295</c:v>
                </c:pt>
                <c:pt idx="12">
                  <c:v>1812.3384400676775</c:v>
                </c:pt>
                <c:pt idx="13">
                  <c:v>1809.4703712340256</c:v>
                </c:pt>
                <c:pt idx="14">
                  <c:v>1806.6023024003737</c:v>
                </c:pt>
                <c:pt idx="15">
                  <c:v>1803.7342335667217</c:v>
                </c:pt>
                <c:pt idx="16">
                  <c:v>1800.8661647330698</c:v>
                </c:pt>
                <c:pt idx="17">
                  <c:v>1797.9980958994179</c:v>
                </c:pt>
                <c:pt idx="18">
                  <c:v>1795.1300270657659</c:v>
                </c:pt>
                <c:pt idx="19">
                  <c:v>1792.261958232114</c:v>
                </c:pt>
                <c:pt idx="20">
                  <c:v>1789.3938893984621</c:v>
                </c:pt>
                <c:pt idx="21">
                  <c:v>1786.5258205648101</c:v>
                </c:pt>
                <c:pt idx="22">
                  <c:v>1783.6577517311582</c:v>
                </c:pt>
                <c:pt idx="23">
                  <c:v>1780.7896828975063</c:v>
                </c:pt>
                <c:pt idx="24">
                  <c:v>1777.9216140638543</c:v>
                </c:pt>
                <c:pt idx="25">
                  <c:v>1775.0535452302024</c:v>
                </c:pt>
                <c:pt idx="26">
                  <c:v>1772.1854763965505</c:v>
                </c:pt>
                <c:pt idx="27">
                  <c:v>1769.3174075628986</c:v>
                </c:pt>
                <c:pt idx="28">
                  <c:v>1766.4493387292466</c:v>
                </c:pt>
                <c:pt idx="29">
                  <c:v>1763.5812698955947</c:v>
                </c:pt>
                <c:pt idx="30">
                  <c:v>1760.7132010619428</c:v>
                </c:pt>
                <c:pt idx="31">
                  <c:v>1757.8451322282908</c:v>
                </c:pt>
                <c:pt idx="32">
                  <c:v>1754.9770633946389</c:v>
                </c:pt>
                <c:pt idx="33">
                  <c:v>1752.108994560987</c:v>
                </c:pt>
                <c:pt idx="34">
                  <c:v>1749.240925727335</c:v>
                </c:pt>
                <c:pt idx="35">
                  <c:v>1746.3728568936831</c:v>
                </c:pt>
                <c:pt idx="36">
                  <c:v>1743.5047880600312</c:v>
                </c:pt>
                <c:pt idx="37">
                  <c:v>1740.6367192263792</c:v>
                </c:pt>
                <c:pt idx="38">
                  <c:v>1737.7686503927273</c:v>
                </c:pt>
                <c:pt idx="39">
                  <c:v>1734.9005815590754</c:v>
                </c:pt>
                <c:pt idx="40">
                  <c:v>1732.0325127254234</c:v>
                </c:pt>
                <c:pt idx="41">
                  <c:v>1729.1644438917715</c:v>
                </c:pt>
                <c:pt idx="42">
                  <c:v>1726.2963750581196</c:v>
                </c:pt>
                <c:pt idx="43">
                  <c:v>1723.4283062244676</c:v>
                </c:pt>
                <c:pt idx="44">
                  <c:v>1720.5602373908157</c:v>
                </c:pt>
                <c:pt idx="45">
                  <c:v>1717.6921685571638</c:v>
                </c:pt>
                <c:pt idx="46">
                  <c:v>1714.8240997235118</c:v>
                </c:pt>
                <c:pt idx="47">
                  <c:v>1711.9560308898599</c:v>
                </c:pt>
                <c:pt idx="48">
                  <c:v>1709.087962056208</c:v>
                </c:pt>
                <c:pt idx="49">
                  <c:v>1706.219893222556</c:v>
                </c:pt>
                <c:pt idx="50">
                  <c:v>1703.3518243889041</c:v>
                </c:pt>
                <c:pt idx="51">
                  <c:v>1700.4837555552522</c:v>
                </c:pt>
                <c:pt idx="52">
                  <c:v>1697.6156867216002</c:v>
                </c:pt>
                <c:pt idx="53">
                  <c:v>1694.7476178879483</c:v>
                </c:pt>
                <c:pt idx="54">
                  <c:v>1691.8795490542964</c:v>
                </c:pt>
                <c:pt idx="55">
                  <c:v>1689.0114802206444</c:v>
                </c:pt>
                <c:pt idx="56">
                  <c:v>1686.1434113869925</c:v>
                </c:pt>
                <c:pt idx="57">
                  <c:v>1683.2753425533406</c:v>
                </c:pt>
                <c:pt idx="58">
                  <c:v>1680.4072737196886</c:v>
                </c:pt>
                <c:pt idx="59">
                  <c:v>1677.5392048860367</c:v>
                </c:pt>
                <c:pt idx="60">
                  <c:v>1674.6711360523848</c:v>
                </c:pt>
                <c:pt idx="61">
                  <c:v>1671.8030672187328</c:v>
                </c:pt>
                <c:pt idx="62">
                  <c:v>1668.9349983850809</c:v>
                </c:pt>
                <c:pt idx="63">
                  <c:v>1666.066929551429</c:v>
                </c:pt>
                <c:pt idx="64">
                  <c:v>1663.1988607177771</c:v>
                </c:pt>
                <c:pt idx="65">
                  <c:v>1660.3307918841251</c:v>
                </c:pt>
                <c:pt idx="66">
                  <c:v>1657.4627230504732</c:v>
                </c:pt>
                <c:pt idx="67">
                  <c:v>1654.5946542168213</c:v>
                </c:pt>
                <c:pt idx="68">
                  <c:v>1651.7265853831693</c:v>
                </c:pt>
                <c:pt idx="69">
                  <c:v>1648.8585165495174</c:v>
                </c:pt>
                <c:pt idx="70">
                  <c:v>1645.9904477158655</c:v>
                </c:pt>
                <c:pt idx="71">
                  <c:v>1643.1223788822135</c:v>
                </c:pt>
                <c:pt idx="72">
                  <c:v>1640.2543100485616</c:v>
                </c:pt>
                <c:pt idx="73">
                  <c:v>1637.3862412149097</c:v>
                </c:pt>
                <c:pt idx="74">
                  <c:v>1634.5181723812577</c:v>
                </c:pt>
                <c:pt idx="75">
                  <c:v>1631.6501035476058</c:v>
                </c:pt>
                <c:pt idx="76">
                  <c:v>1628.7820347139539</c:v>
                </c:pt>
                <c:pt idx="77">
                  <c:v>1625.9139658803019</c:v>
                </c:pt>
                <c:pt idx="78">
                  <c:v>1623.04589704665</c:v>
                </c:pt>
                <c:pt idx="79">
                  <c:v>1620.1778282129981</c:v>
                </c:pt>
                <c:pt idx="80">
                  <c:v>1617.3097593793461</c:v>
                </c:pt>
                <c:pt idx="81">
                  <c:v>1614.4416905456942</c:v>
                </c:pt>
                <c:pt idx="82">
                  <c:v>1611.5736217120423</c:v>
                </c:pt>
                <c:pt idx="83">
                  <c:v>1608.7055528783903</c:v>
                </c:pt>
                <c:pt idx="84">
                  <c:v>1605.8374840447384</c:v>
                </c:pt>
                <c:pt idx="85">
                  <c:v>1602.9694152110865</c:v>
                </c:pt>
                <c:pt idx="86">
                  <c:v>1600.1013463774345</c:v>
                </c:pt>
                <c:pt idx="87">
                  <c:v>1597.2332775437826</c:v>
                </c:pt>
                <c:pt idx="88">
                  <c:v>1594.3652087101307</c:v>
                </c:pt>
                <c:pt idx="89">
                  <c:v>1591.4971398764787</c:v>
                </c:pt>
                <c:pt idx="90">
                  <c:v>1588.6290710428268</c:v>
                </c:pt>
                <c:pt idx="91">
                  <c:v>1585.7610022091749</c:v>
                </c:pt>
                <c:pt idx="92">
                  <c:v>1582.8929333755229</c:v>
                </c:pt>
                <c:pt idx="93">
                  <c:v>1580.024864541871</c:v>
                </c:pt>
                <c:pt idx="94">
                  <c:v>1577.1567957082191</c:v>
                </c:pt>
                <c:pt idx="95">
                  <c:v>1574.2887268745671</c:v>
                </c:pt>
                <c:pt idx="96">
                  <c:v>1571.420658040915</c:v>
                </c:pt>
                <c:pt idx="97">
                  <c:v>1568.5525892072631</c:v>
                </c:pt>
                <c:pt idx="98">
                  <c:v>1565.6845203736111</c:v>
                </c:pt>
                <c:pt idx="99">
                  <c:v>1562.816451539959</c:v>
                </c:pt>
                <c:pt idx="100">
                  <c:v>1559.948382706307</c:v>
                </c:pt>
                <c:pt idx="101">
                  <c:v>1557.0803138726551</c:v>
                </c:pt>
                <c:pt idx="102">
                  <c:v>1554.2122450390029</c:v>
                </c:pt>
                <c:pt idx="103">
                  <c:v>1551.344176205351</c:v>
                </c:pt>
                <c:pt idx="104">
                  <c:v>1548.4761073716991</c:v>
                </c:pt>
                <c:pt idx="105">
                  <c:v>1545.6080385380469</c:v>
                </c:pt>
                <c:pt idx="106">
                  <c:v>1542.739969704395</c:v>
                </c:pt>
                <c:pt idx="107">
                  <c:v>1539.871900870743</c:v>
                </c:pt>
                <c:pt idx="108">
                  <c:v>1537.0038320370909</c:v>
                </c:pt>
                <c:pt idx="109">
                  <c:v>1534.135763203439</c:v>
                </c:pt>
                <c:pt idx="110">
                  <c:v>1531.267694369787</c:v>
                </c:pt>
                <c:pt idx="111">
                  <c:v>1528.3996255361349</c:v>
                </c:pt>
                <c:pt idx="112">
                  <c:v>1525.5315567024829</c:v>
                </c:pt>
                <c:pt idx="113">
                  <c:v>1522.663487868831</c:v>
                </c:pt>
                <c:pt idx="114">
                  <c:v>1519.7954190351788</c:v>
                </c:pt>
                <c:pt idx="115">
                  <c:v>1516.9273502015269</c:v>
                </c:pt>
                <c:pt idx="116">
                  <c:v>1514.059281367875</c:v>
                </c:pt>
                <c:pt idx="117">
                  <c:v>1511.1912125342228</c:v>
                </c:pt>
                <c:pt idx="118">
                  <c:v>1508.3231437005709</c:v>
                </c:pt>
                <c:pt idx="119">
                  <c:v>1505.4550748669189</c:v>
                </c:pt>
                <c:pt idx="120">
                  <c:v>1502.5870060332668</c:v>
                </c:pt>
                <c:pt idx="121">
                  <c:v>1499.7189371996149</c:v>
                </c:pt>
                <c:pt idx="122">
                  <c:v>1496.8508683659629</c:v>
                </c:pt>
                <c:pt idx="123">
                  <c:v>1493.9827995323108</c:v>
                </c:pt>
                <c:pt idx="124">
                  <c:v>1491.1147306986588</c:v>
                </c:pt>
                <c:pt idx="125">
                  <c:v>1488.2466618650069</c:v>
                </c:pt>
                <c:pt idx="126">
                  <c:v>1485.3785930313547</c:v>
                </c:pt>
                <c:pt idx="127">
                  <c:v>1482.5105241977028</c:v>
                </c:pt>
                <c:pt idx="128">
                  <c:v>1479.6424553640509</c:v>
                </c:pt>
                <c:pt idx="129">
                  <c:v>1476.7743865303989</c:v>
                </c:pt>
                <c:pt idx="130">
                  <c:v>1473.906317696747</c:v>
                </c:pt>
                <c:pt idx="131">
                  <c:v>1471.0382488630951</c:v>
                </c:pt>
                <c:pt idx="132">
                  <c:v>1468.1701800294431</c:v>
                </c:pt>
                <c:pt idx="133">
                  <c:v>1465.302111195791</c:v>
                </c:pt>
                <c:pt idx="134">
                  <c:v>1462.4340423621391</c:v>
                </c:pt>
                <c:pt idx="135">
                  <c:v>1459.5659735284871</c:v>
                </c:pt>
                <c:pt idx="136">
                  <c:v>1456.697904694835</c:v>
                </c:pt>
                <c:pt idx="137">
                  <c:v>1453.829835861183</c:v>
                </c:pt>
                <c:pt idx="138">
                  <c:v>1450.9617670275311</c:v>
                </c:pt>
                <c:pt idx="139">
                  <c:v>1448.0936981938789</c:v>
                </c:pt>
                <c:pt idx="140">
                  <c:v>1445.225629360227</c:v>
                </c:pt>
                <c:pt idx="141">
                  <c:v>1442.3575605265751</c:v>
                </c:pt>
                <c:pt idx="142">
                  <c:v>1439.4894916929229</c:v>
                </c:pt>
                <c:pt idx="143">
                  <c:v>1436.621422859271</c:v>
                </c:pt>
                <c:pt idx="144">
                  <c:v>1433.753354025619</c:v>
                </c:pt>
                <c:pt idx="145">
                  <c:v>1430.8852851919669</c:v>
                </c:pt>
                <c:pt idx="146">
                  <c:v>1428.017216358315</c:v>
                </c:pt>
                <c:pt idx="147">
                  <c:v>1425.149147524663</c:v>
                </c:pt>
                <c:pt idx="148">
                  <c:v>1422.2810786910109</c:v>
                </c:pt>
                <c:pt idx="149">
                  <c:v>1419.4130098573589</c:v>
                </c:pt>
                <c:pt idx="150">
                  <c:v>1416.544941023707</c:v>
                </c:pt>
                <c:pt idx="151">
                  <c:v>1413.6768721900548</c:v>
                </c:pt>
                <c:pt idx="152">
                  <c:v>1410.8088033564029</c:v>
                </c:pt>
                <c:pt idx="153">
                  <c:v>1407.940734522751</c:v>
                </c:pt>
                <c:pt idx="154">
                  <c:v>1405.0726656890988</c:v>
                </c:pt>
                <c:pt idx="155">
                  <c:v>1402.2045968554469</c:v>
                </c:pt>
                <c:pt idx="156">
                  <c:v>1399.3365280217949</c:v>
                </c:pt>
                <c:pt idx="157">
                  <c:v>1396.4684591881428</c:v>
                </c:pt>
                <c:pt idx="158">
                  <c:v>1393.6003903544909</c:v>
                </c:pt>
                <c:pt idx="159">
                  <c:v>1390.7323215208389</c:v>
                </c:pt>
                <c:pt idx="160">
                  <c:v>1387.8642526871868</c:v>
                </c:pt>
                <c:pt idx="161">
                  <c:v>1384.9961838535348</c:v>
                </c:pt>
                <c:pt idx="162">
                  <c:v>1382.1281150198829</c:v>
                </c:pt>
                <c:pt idx="163">
                  <c:v>1379.260046186231</c:v>
                </c:pt>
                <c:pt idx="164">
                  <c:v>1376.391977352579</c:v>
                </c:pt>
                <c:pt idx="165">
                  <c:v>1373.5239085189271</c:v>
                </c:pt>
                <c:pt idx="166">
                  <c:v>1370.6558396852752</c:v>
                </c:pt>
                <c:pt idx="167">
                  <c:v>1367.787770851623</c:v>
                </c:pt>
                <c:pt idx="168">
                  <c:v>1364.9197020179711</c:v>
                </c:pt>
                <c:pt idx="169">
                  <c:v>1362.0516331843191</c:v>
                </c:pt>
                <c:pt idx="170">
                  <c:v>1359.183564350667</c:v>
                </c:pt>
                <c:pt idx="171">
                  <c:v>1356.3154955170151</c:v>
                </c:pt>
                <c:pt idx="172">
                  <c:v>1353.4474266833631</c:v>
                </c:pt>
                <c:pt idx="173">
                  <c:v>1350.579357849711</c:v>
                </c:pt>
                <c:pt idx="174">
                  <c:v>1347.711289016059</c:v>
                </c:pt>
                <c:pt idx="175">
                  <c:v>1344.8432201824071</c:v>
                </c:pt>
                <c:pt idx="176">
                  <c:v>1341.9751513487549</c:v>
                </c:pt>
                <c:pt idx="177">
                  <c:v>1339.107082515103</c:v>
                </c:pt>
                <c:pt idx="178">
                  <c:v>1336.2390136814511</c:v>
                </c:pt>
                <c:pt idx="179">
                  <c:v>1333.3709448477989</c:v>
                </c:pt>
                <c:pt idx="180">
                  <c:v>1330.502876014147</c:v>
                </c:pt>
                <c:pt idx="181">
                  <c:v>1327.634807180495</c:v>
                </c:pt>
                <c:pt idx="182">
                  <c:v>1324.7667383468429</c:v>
                </c:pt>
                <c:pt idx="183">
                  <c:v>1321.898669513191</c:v>
                </c:pt>
                <c:pt idx="184">
                  <c:v>1319.030600679539</c:v>
                </c:pt>
                <c:pt idx="185">
                  <c:v>1316.1625318458871</c:v>
                </c:pt>
                <c:pt idx="186">
                  <c:v>1313.2944630122352</c:v>
                </c:pt>
                <c:pt idx="187">
                  <c:v>1310.426394178583</c:v>
                </c:pt>
                <c:pt idx="188">
                  <c:v>1307.5583253449311</c:v>
                </c:pt>
                <c:pt idx="189">
                  <c:v>1304.6902565112791</c:v>
                </c:pt>
                <c:pt idx="190">
                  <c:v>1301.822187677627</c:v>
                </c:pt>
                <c:pt idx="191">
                  <c:v>1298.954118843975</c:v>
                </c:pt>
                <c:pt idx="192">
                  <c:v>1296.0860500103231</c:v>
                </c:pt>
                <c:pt idx="193">
                  <c:v>1293.2179811766709</c:v>
                </c:pt>
                <c:pt idx="194">
                  <c:v>1290.349912343019</c:v>
                </c:pt>
                <c:pt idx="195">
                  <c:v>1287.4818435093671</c:v>
                </c:pt>
                <c:pt idx="196">
                  <c:v>1284.6137746757149</c:v>
                </c:pt>
                <c:pt idx="197">
                  <c:v>1281.745705842063</c:v>
                </c:pt>
                <c:pt idx="198">
                  <c:v>1278.8776370084111</c:v>
                </c:pt>
                <c:pt idx="199">
                  <c:v>1276.0095681747589</c:v>
                </c:pt>
                <c:pt idx="200">
                  <c:v>1273.1414993411067</c:v>
                </c:pt>
                <c:pt idx="201">
                  <c:v>1270.4587329752162</c:v>
                </c:pt>
                <c:pt idx="202">
                  <c:v>1267.9612690770871</c:v>
                </c:pt>
                <c:pt idx="203">
                  <c:v>1265.4543804025659</c:v>
                </c:pt>
                <c:pt idx="204">
                  <c:v>1262.9380606621203</c:v>
                </c:pt>
                <c:pt idx="205">
                  <c:v>1260.4123035369253</c:v>
                </c:pt>
                <c:pt idx="206">
                  <c:v>1257.8771026787811</c:v>
                </c:pt>
                <c:pt idx="207">
                  <c:v>1255.3324517100255</c:v>
                </c:pt>
                <c:pt idx="208">
                  <c:v>1252.7783442234443</c:v>
                </c:pt>
                <c:pt idx="209">
                  <c:v>1250.2147737821879</c:v>
                </c:pt>
                <c:pt idx="210">
                  <c:v>1247.6417339196848</c:v>
                </c:pt>
                <c:pt idx="211">
                  <c:v>1245.0592181395482</c:v>
                </c:pt>
                <c:pt idx="212">
                  <c:v>1242.4672199154904</c:v>
                </c:pt>
                <c:pt idx="213">
                  <c:v>1239.8657326912339</c:v>
                </c:pt>
                <c:pt idx="214">
                  <c:v>1237.2547498804215</c:v>
                </c:pt>
                <c:pt idx="215">
                  <c:v>1234.6342648665227</c:v>
                </c:pt>
                <c:pt idx="216">
                  <c:v>1232.0042710027465</c:v>
                </c:pt>
                <c:pt idx="217">
                  <c:v>1229.3647616119479</c:v>
                </c:pt>
                <c:pt idx="218">
                  <c:v>1226.7157299865382</c:v>
                </c:pt>
                <c:pt idx="219">
                  <c:v>1224.057169388388</c:v>
                </c:pt>
                <c:pt idx="220">
                  <c:v>1221.3890730487369</c:v>
                </c:pt>
                <c:pt idx="221">
                  <c:v>1218.7114341681017</c:v>
                </c:pt>
                <c:pt idx="222">
                  <c:v>1216.0242459161773</c:v>
                </c:pt>
                <c:pt idx="223">
                  <c:v>1213.327501431746</c:v>
                </c:pt>
                <c:pt idx="224">
                  <c:v>1210.6211938225788</c:v>
                </c:pt>
                <c:pt idx="225">
                  <c:v>1207.9053161653419</c:v>
                </c:pt>
                <c:pt idx="226">
                  <c:v>1205.1798615055</c:v>
                </c:pt>
                <c:pt idx="227">
                  <c:v>1202.444822857216</c:v>
                </c:pt>
                <c:pt idx="228">
                  <c:v>1199.7001932032579</c:v>
                </c:pt>
                <c:pt idx="229">
                  <c:v>1196.9459654948955</c:v>
                </c:pt>
                <c:pt idx="230">
                  <c:v>1194.182132651805</c:v>
                </c:pt>
                <c:pt idx="231">
                  <c:v>1191.4086875619694</c:v>
                </c:pt>
                <c:pt idx="232">
                  <c:v>1188.6256230815743</c:v>
                </c:pt>
                <c:pt idx="233">
                  <c:v>1185.8329320349137</c:v>
                </c:pt>
                <c:pt idx="234">
                  <c:v>1183.030607214283</c:v>
                </c:pt>
                <c:pt idx="235">
                  <c:v>1180.2186413798788</c:v>
                </c:pt>
                <c:pt idx="236">
                  <c:v>1177.3970272596971</c:v>
                </c:pt>
                <c:pt idx="237">
                  <c:v>1174.5657575494301</c:v>
                </c:pt>
                <c:pt idx="238">
                  <c:v>1171.72482491236</c:v>
                </c:pt>
                <c:pt idx="239">
                  <c:v>1168.8742219792584</c:v>
                </c:pt>
                <c:pt idx="240">
                  <c:v>1166.0139413482759</c:v>
                </c:pt>
                <c:pt idx="241">
                  <c:v>1163.1439755848451</c:v>
                </c:pt>
                <c:pt idx="242">
                  <c:v>1160.2643172215637</c:v>
                </c:pt>
                <c:pt idx="243">
                  <c:v>1157.374958758094</c:v>
                </c:pt>
                <c:pt idx="244">
                  <c:v>1154.4758926610552</c:v>
                </c:pt>
                <c:pt idx="245">
                  <c:v>1151.5671113639107</c:v>
                </c:pt>
                <c:pt idx="246">
                  <c:v>1148.6486072668645</c:v>
                </c:pt>
                <c:pt idx="247">
                  <c:v>1145.7203727367487</c:v>
                </c:pt>
                <c:pt idx="248">
                  <c:v>1142.7824001069152</c:v>
                </c:pt>
                <c:pt idx="249">
                  <c:v>1139.8346816771186</c:v>
                </c:pt>
                <c:pt idx="250">
                  <c:v>1136.8772097134142</c:v>
                </c:pt>
                <c:pt idx="251">
                  <c:v>1133.9099764480388</c:v>
                </c:pt>
                <c:pt idx="252">
                  <c:v>1130.9329740792991</c:v>
                </c:pt>
                <c:pt idx="253">
                  <c:v>1127.9461947714615</c:v>
                </c:pt>
                <c:pt idx="254">
                  <c:v>1124.9496306546323</c:v>
                </c:pt>
                <c:pt idx="255">
                  <c:v>1121.9432738246455</c:v>
                </c:pt>
                <c:pt idx="256">
                  <c:v>1118.9271163429482</c:v>
                </c:pt>
                <c:pt idx="257">
                  <c:v>1115.9011502364838</c:v>
                </c:pt>
                <c:pt idx="258">
                  <c:v>1112.8653674975724</c:v>
                </c:pt>
                <c:pt idx="259">
                  <c:v>1109.819760083795</c:v>
                </c:pt>
                <c:pt idx="260">
                  <c:v>1106.7643199178754</c:v>
                </c:pt>
                <c:pt idx="261">
                  <c:v>1103.6990388875593</c:v>
                </c:pt>
                <c:pt idx="262">
                  <c:v>1100.6239088454956</c:v>
                </c:pt>
                <c:pt idx="263">
                  <c:v>1097.538921609118</c:v>
                </c:pt>
                <c:pt idx="264">
                  <c:v>1094.4440689605174</c:v>
                </c:pt>
                <c:pt idx="265">
                  <c:v>1091.3393426463258</c:v>
                </c:pt>
                <c:pt idx="266">
                  <c:v>1088.2247343775878</c:v>
                </c:pt>
                <c:pt idx="267">
                  <c:v>1085.1002358296448</c:v>
                </c:pt>
                <c:pt idx="268">
                  <c:v>1081.9658386420033</c:v>
                </c:pt>
                <c:pt idx="269">
                  <c:v>1078.8215344182122</c:v>
                </c:pt>
                <c:pt idx="270">
                  <c:v>1075.6673147257388</c:v>
                </c:pt>
                <c:pt idx="271">
                  <c:v>1072.5031710958406</c:v>
                </c:pt>
                <c:pt idx="272">
                  <c:v>1069.329095023435</c:v>
                </c:pt>
                <c:pt idx="273">
                  <c:v>1066.145077966979</c:v>
                </c:pt>
                <c:pt idx="274">
                  <c:v>1062.9511113483295</c:v>
                </c:pt>
                <c:pt idx="275">
                  <c:v>1059.7471865526245</c:v>
                </c:pt>
                <c:pt idx="276">
                  <c:v>1056.5332949281437</c:v>
                </c:pt>
                <c:pt idx="277">
                  <c:v>1053.3094277861837</c:v>
                </c:pt>
                <c:pt idx="278">
                  <c:v>1050.0755764009198</c:v>
                </c:pt>
                <c:pt idx="279">
                  <c:v>1046.8317320092806</c:v>
                </c:pt>
                <c:pt idx="280">
                  <c:v>1043.5778858108076</c:v>
                </c:pt>
                <c:pt idx="281">
                  <c:v>1040.3140289675232</c:v>
                </c:pt>
                <c:pt idx="282">
                  <c:v>1037.0401526037933</c:v>
                </c:pt>
                <c:pt idx="283">
                  <c:v>1033.7562478061991</c:v>
                </c:pt>
                <c:pt idx="284">
                  <c:v>1030.4623056233859</c:v>
                </c:pt>
                <c:pt idx="285">
                  <c:v>1027.1583170659414</c:v>
                </c:pt>
                <c:pt idx="286">
                  <c:v>1023.8442731062452</c:v>
                </c:pt>
                <c:pt idx="287">
                  <c:v>1020.5201646783306</c:v>
                </c:pt>
                <c:pt idx="288">
                  <c:v>1017.1859826777528</c:v>
                </c:pt>
                <c:pt idx="289">
                  <c:v>1013.841717961438</c:v>
                </c:pt>
                <c:pt idx="290">
                  <c:v>1010.4873613475447</c:v>
                </c:pt>
                <c:pt idx="291">
                  <c:v>1007.1229036153218</c:v>
                </c:pt>
                <c:pt idx="292">
                  <c:v>1003.7483355049649</c:v>
                </c:pt>
                <c:pt idx="293">
                  <c:v>1000.3636477174708</c:v>
                </c:pt>
                <c:pt idx="294">
                  <c:v>996.96883091449092</c:v>
                </c:pt>
                <c:pt idx="295">
                  <c:v>993.56387571818425</c:v>
                </c:pt>
                <c:pt idx="296">
                  <c:v>990.148772711074</c:v>
                </c:pt>
                <c:pt idx="297">
                  <c:v>986.72351243589605</c:v>
                </c:pt>
                <c:pt idx="298">
                  <c:v>983.28808539545059</c:v>
                </c:pt>
                <c:pt idx="299">
                  <c:v>979.8424820524516</c:v>
                </c:pt>
                <c:pt idx="300">
                  <c:v>976.38669282937633</c:v>
                </c:pt>
                <c:pt idx="301">
                  <c:v>972.92070810831262</c:v>
                </c:pt>
                <c:pt idx="302">
                  <c:v>969.4445182308076</c:v>
                </c:pt>
                <c:pt idx="303">
                  <c:v>965.95811349771111</c:v>
                </c:pt>
                <c:pt idx="304">
                  <c:v>962.4614841690269</c:v>
                </c:pt>
                <c:pt idx="305">
                  <c:v>958.95462046374666</c:v>
                </c:pt>
                <c:pt idx="306">
                  <c:v>955.43751255970358</c:v>
                </c:pt>
                <c:pt idx="307">
                  <c:v>951.91015059341044</c:v>
                </c:pt>
                <c:pt idx="308">
                  <c:v>948.37252465989877</c:v>
                </c:pt>
                <c:pt idx="309">
                  <c:v>944.82462481256391</c:v>
                </c:pt>
                <c:pt idx="310">
                  <c:v>941.26644106299977</c:v>
                </c:pt>
                <c:pt idx="311">
                  <c:v>937.69796338084257</c:v>
                </c:pt>
                <c:pt idx="312">
                  <c:v>934.11918169360229</c:v>
                </c:pt>
                <c:pt idx="313">
                  <c:v>930.53008588650459</c:v>
                </c:pt>
                <c:pt idx="314">
                  <c:v>926.93066580232232</c:v>
                </c:pt>
                <c:pt idx="315">
                  <c:v>923.32091124121143</c:v>
                </c:pt>
                <c:pt idx="316">
                  <c:v>919.70081196054593</c:v>
                </c:pt>
                <c:pt idx="317">
                  <c:v>916.07035767474576</c:v>
                </c:pt>
                <c:pt idx="318">
                  <c:v>912.42953805511388</c:v>
                </c:pt>
                <c:pt idx="319">
                  <c:v>908.77834272966106</c:v>
                </c:pt>
                <c:pt idx="320">
                  <c:v>905.11676128294027</c:v>
                </c:pt>
                <c:pt idx="321">
                  <c:v>901.44478325586931</c:v>
                </c:pt>
                <c:pt idx="322">
                  <c:v>897.76239814556322</c:v>
                </c:pt>
                <c:pt idx="323">
                  <c:v>894.06959540515652</c:v>
                </c:pt>
                <c:pt idx="324">
                  <c:v>890.36636444362864</c:v>
                </c:pt>
                <c:pt idx="325">
                  <c:v>886.65269462563117</c:v>
                </c:pt>
                <c:pt idx="326">
                  <c:v>882.92857527130445</c:v>
                </c:pt>
                <c:pt idx="327">
                  <c:v>879.19399565610661</c:v>
                </c:pt>
                <c:pt idx="328">
                  <c:v>875.44894501062538</c:v>
                </c:pt>
                <c:pt idx="329">
                  <c:v>871.69341252040761</c:v>
                </c:pt>
                <c:pt idx="330">
                  <c:v>867.92738732576731</c:v>
                </c:pt>
                <c:pt idx="331">
                  <c:v>864.15085852160985</c:v>
                </c:pt>
                <c:pt idx="332">
                  <c:v>860.36381515724645</c:v>
                </c:pt>
                <c:pt idx="333">
                  <c:v>856.56624623620519</c:v>
                </c:pt>
                <c:pt idx="334">
                  <c:v>852.75814071605168</c:v>
                </c:pt>
                <c:pt idx="335">
                  <c:v>848.93948750819345</c:v>
                </c:pt>
                <c:pt idx="336">
                  <c:v>845.11027547769925</c:v>
                </c:pt>
                <c:pt idx="337">
                  <c:v>841.2704934431016</c:v>
                </c:pt>
                <c:pt idx="338">
                  <c:v>837.42013017621184</c:v>
                </c:pt>
                <c:pt idx="339">
                  <c:v>833.559174401924</c:v>
                </c:pt>
                <c:pt idx="340">
                  <c:v>829.68761479802197</c:v>
                </c:pt>
                <c:pt idx="341">
                  <c:v>825.80543999498911</c:v>
                </c:pt>
                <c:pt idx="342">
                  <c:v>821.9126385758027</c:v>
                </c:pt>
                <c:pt idx="343">
                  <c:v>818.00919907574701</c:v>
                </c:pt>
                <c:pt idx="344">
                  <c:v>814.09510998220958</c:v>
                </c:pt>
                <c:pt idx="345">
                  <c:v>810.17035973448333</c:v>
                </c:pt>
                <c:pt idx="346">
                  <c:v>806.23493672356085</c:v>
                </c:pt>
                <c:pt idx="347">
                  <c:v>802.28882929193992</c:v>
                </c:pt>
                <c:pt idx="348">
                  <c:v>798.33202573341407</c:v>
                </c:pt>
                <c:pt idx="349">
                  <c:v>794.36451429287058</c:v>
                </c:pt>
                <c:pt idx="350">
                  <c:v>790.38628316608344</c:v>
                </c:pt>
                <c:pt idx="351">
                  <c:v>786.39732049950487</c:v>
                </c:pt>
                <c:pt idx="352">
                  <c:v>782.39761439005929</c:v>
                </c:pt>
                <c:pt idx="353">
                  <c:v>778.38715288493063</c:v>
                </c:pt>
                <c:pt idx="354">
                  <c:v>774.36592398134997</c:v>
                </c:pt>
                <c:pt idx="355">
                  <c:v>770.33391562638872</c:v>
                </c:pt>
                <c:pt idx="356">
                  <c:v>766.29111571673718</c:v>
                </c:pt>
                <c:pt idx="357">
                  <c:v>762.23751209849218</c:v>
                </c:pt>
                <c:pt idx="358">
                  <c:v>758.1730925669425</c:v>
                </c:pt>
                <c:pt idx="359">
                  <c:v>754.09784486634601</c:v>
                </c:pt>
                <c:pt idx="360">
                  <c:v>750.01175668971132</c:v>
                </c:pt>
                <c:pt idx="361">
                  <c:v>745.91481567858114</c:v>
                </c:pt>
                <c:pt idx="362">
                  <c:v>741.80700942280248</c:v>
                </c:pt>
                <c:pt idx="363">
                  <c:v>737.68832546030865</c:v>
                </c:pt>
                <c:pt idx="364">
                  <c:v>733.55875127688978</c:v>
                </c:pt>
                <c:pt idx="365">
                  <c:v>729.41827430596811</c:v>
                </c:pt>
                <c:pt idx="366">
                  <c:v>725.26688192836934</c:v>
                </c:pt>
                <c:pt idx="367">
                  <c:v>721.10456147209345</c:v>
                </c:pt>
                <c:pt idx="368">
                  <c:v>716.93130021208219</c:v>
                </c:pt>
                <c:pt idx="369">
                  <c:v>712.74708536998446</c:v>
                </c:pt>
                <c:pt idx="370">
                  <c:v>708.55190411392732</c:v>
                </c:pt>
                <c:pt idx="371">
                  <c:v>704.34574355827408</c:v>
                </c:pt>
                <c:pt idx="372">
                  <c:v>700.12859076339305</c:v>
                </c:pt>
                <c:pt idx="373">
                  <c:v>695.90043273541244</c:v>
                </c:pt>
                <c:pt idx="374">
                  <c:v>691.66125642598536</c:v>
                </c:pt>
                <c:pt idx="375">
                  <c:v>687.41104873203972</c:v>
                </c:pt>
                <c:pt idx="376">
                  <c:v>683.14979649554834</c:v>
                </c:pt>
                <c:pt idx="377">
                  <c:v>678.87748650327126</c:v>
                </c:pt>
                <c:pt idx="378">
                  <c:v>674.59410548650999</c:v>
                </c:pt>
                <c:pt idx="379">
                  <c:v>670.29964012086668</c:v>
                </c:pt>
                <c:pt idx="380">
                  <c:v>665.9940770259899</c:v>
                </c:pt>
                <c:pt idx="381">
                  <c:v>661.6774027653189</c:v>
                </c:pt>
                <c:pt idx="382">
                  <c:v>657.34960384583587</c:v>
                </c:pt>
                <c:pt idx="383">
                  <c:v>653.01066671780973</c:v>
                </c:pt>
                <c:pt idx="384">
                  <c:v>648.66057777453602</c:v>
                </c:pt>
                <c:pt idx="385">
                  <c:v>644.29932335208434</c:v>
                </c:pt>
                <c:pt idx="386">
                  <c:v>639.92688972903272</c:v>
                </c:pt>
                <c:pt idx="387">
                  <c:v>635.54326312620913</c:v>
                </c:pt>
                <c:pt idx="388">
                  <c:v>631.14842970642485</c:v>
                </c:pt>
                <c:pt idx="389">
                  <c:v>626.74237557421213</c:v>
                </c:pt>
                <c:pt idx="390">
                  <c:v>622.32508677555745</c:v>
                </c:pt>
                <c:pt idx="391">
                  <c:v>617.89654929763003</c:v>
                </c:pt>
                <c:pt idx="392">
                  <c:v>613.45674906851013</c:v>
                </c:pt>
                <c:pt idx="393">
                  <c:v>609.00567195692452</c:v>
                </c:pt>
                <c:pt idx="394">
                  <c:v>604.54330377195936</c:v>
                </c:pt>
                <c:pt idx="395">
                  <c:v>600.06963026279652</c:v>
                </c:pt>
                <c:pt idx="396">
                  <c:v>595.58463711842785</c:v>
                </c:pt>
                <c:pt idx="397">
                  <c:v>591.08830996738061</c:v>
                </c:pt>
                <c:pt idx="398">
                  <c:v>586.58063437742953</c:v>
                </c:pt>
                <c:pt idx="399">
                  <c:v>582.06159585531964</c:v>
                </c:pt>
                <c:pt idx="400">
                  <c:v>577.53117984647838</c:v>
                </c:pt>
                <c:pt idx="401">
                  <c:v>572.98937173472393</c:v>
                </c:pt>
                <c:pt idx="402">
                  <c:v>568.43615684198267</c:v>
                </c:pt>
                <c:pt idx="403">
                  <c:v>563.87152042799642</c:v>
                </c:pt>
                <c:pt idx="404">
                  <c:v>559.29544769002553</c:v>
                </c:pt>
                <c:pt idx="405">
                  <c:v>554.70792376255588</c:v>
                </c:pt>
                <c:pt idx="406">
                  <c:v>550.10893371700388</c:v>
                </c:pt>
                <c:pt idx="407">
                  <c:v>545.49846256141211</c:v>
                </c:pt>
                <c:pt idx="408">
                  <c:v>540.87649524015558</c:v>
                </c:pt>
                <c:pt idx="409">
                  <c:v>536.24301663362746</c:v>
                </c:pt>
                <c:pt idx="410">
                  <c:v>531.59801155794833</c:v>
                </c:pt>
                <c:pt idx="411">
                  <c:v>526.94146476464527</c:v>
                </c:pt>
                <c:pt idx="412">
                  <c:v>522.27336094034933</c:v>
                </c:pt>
                <c:pt idx="413">
                  <c:v>517.5936847064803</c:v>
                </c:pt>
                <c:pt idx="414">
                  <c:v>512.90242061893821</c:v>
                </c:pt>
                <c:pt idx="415">
                  <c:v>508.1995531677843</c:v>
                </c:pt>
                <c:pt idx="416">
                  <c:v>503.48506677691933</c:v>
                </c:pt>
                <c:pt idx="417">
                  <c:v>498.75894580377201</c:v>
                </c:pt>
                <c:pt idx="418">
                  <c:v>494.02117453896665</c:v>
                </c:pt>
                <c:pt idx="419">
                  <c:v>489.27173720600638</c:v>
                </c:pt>
                <c:pt idx="420">
                  <c:v>484.51061796094098</c:v>
                </c:pt>
                <c:pt idx="421">
                  <c:v>479.73780089204467</c:v>
                </c:pt>
                <c:pt idx="422">
                  <c:v>474.95327001947305</c:v>
                </c:pt>
                <c:pt idx="423">
                  <c:v>470.15700929494244</c:v>
                </c:pt>
                <c:pt idx="424">
                  <c:v>465.34900260138591</c:v>
                </c:pt>
                <c:pt idx="425">
                  <c:v>460.529233752614</c:v>
                </c:pt>
                <c:pt idx="426">
                  <c:v>455.13608592068772</c:v>
                </c:pt>
                <c:pt idx="427">
                  <c:v>449.16955910560705</c:v>
                </c:pt>
                <c:pt idx="428">
                  <c:v>443.18943389585343</c:v>
                </c:pt>
                <c:pt idx="429">
                  <c:v>437.19568581148792</c:v>
                </c:pt>
                <c:pt idx="430">
                  <c:v>431.18829025781065</c:v>
                </c:pt>
                <c:pt idx="431">
                  <c:v>425.16722252467957</c:v>
                </c:pt>
                <c:pt idx="432">
                  <c:v>419.13245778581768</c:v>
                </c:pt>
                <c:pt idx="433">
                  <c:v>413.08397109812472</c:v>
                </c:pt>
                <c:pt idx="434">
                  <c:v>407.02173740097828</c:v>
                </c:pt>
                <c:pt idx="435">
                  <c:v>400.94573151552731</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326.95010056938008</c:v>
                </c:pt>
                <c:pt idx="448">
                  <c:v>320.69270984833929</c:v>
                </c:pt>
                <c:pt idx="449">
                  <c:v>314.42118161266194</c:v>
                </c:pt>
                <c:pt idx="450">
                  <c:v>308.13548882152327</c:v>
                </c:pt>
                <c:pt idx="451">
                  <c:v>301.83560430379202</c:v>
                </c:pt>
                <c:pt idx="452">
                  <c:v>295.52150075721011</c:v>
                </c:pt>
                <c:pt idx="453">
                  <c:v>289.19315074758515</c:v>
                </c:pt>
                <c:pt idx="454">
                  <c:v>282.8505267079629</c:v>
                </c:pt>
                <c:pt idx="455">
                  <c:v>276.49360093780433</c:v>
                </c:pt>
                <c:pt idx="456">
                  <c:v>270.12234560213642</c:v>
                </c:pt>
                <c:pt idx="457">
                  <c:v>263.73673273072677</c:v>
                </c:pt>
                <c:pt idx="458">
                  <c:v>257.33673421721846</c:v>
                </c:pt>
                <c:pt idx="459">
                  <c:v>250.92232181828012</c:v>
                </c:pt>
                <c:pt idx="460">
                  <c:v>244.49346715273623</c:v>
                </c:pt>
                <c:pt idx="461">
                  <c:v>238.05014170070217</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68.334721350107202</c:v>
                </c:pt>
                <c:pt idx="490">
                  <c:v>62.712077442958162</c:v>
                </c:pt>
                <c:pt idx="491">
                  <c:v>57.076431043238699</c:v>
                </c:pt>
                <c:pt idx="492">
                  <c:v>51.427760421009452</c:v>
                </c:pt>
                <c:pt idx="493">
                  <c:v>45.766043747503772</c:v>
                </c:pt>
                <c:pt idx="494">
                  <c:v>40.091259094558609</c:v>
                </c:pt>
                <c:pt idx="495">
                  <c:v>34.403384434059944</c:v>
                </c:pt>
                <c:pt idx="496">
                  <c:v>28.702397637367994</c:v>
                </c:pt>
                <c:pt idx="497">
                  <c:v>22.988276474756276</c:v>
                </c:pt>
                <c:pt idx="498">
                  <c:v>17.260998614829987</c:v>
                </c:pt>
                <c:pt idx="499">
                  <c:v>11.520541623945974</c:v>
                </c:pt>
                <c:pt idx="500">
                  <c:v>5.7668829656327034</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24-2DCE-4612-AC16-CA4AC3D30887}"/>
            </c:ext>
          </c:extLst>
        </c:ser>
        <c:ser>
          <c:idx val="5"/>
          <c:order val="7"/>
          <c:tx>
            <c:strRef>
              <c:f>ANALYSIS!$BV$25</c:f>
              <c:strCache>
                <c:ptCount val="1"/>
                <c:pt idx="0">
                  <c:v>10.0</c:v>
                </c:pt>
              </c:strCache>
            </c:strRef>
          </c:tx>
          <c:spPr>
            <a:ln w="19050" cap="rnd">
              <a:solidFill>
                <a:schemeClr val="accent1"/>
              </a:solidFill>
              <a:round/>
            </a:ln>
            <a:effectLst/>
          </c:spPr>
          <c:marker>
            <c:symbol val="none"/>
          </c:marker>
          <c:xVal>
            <c:numRef>
              <c:f>ANALYSIS!$BV$27:$BV$627</c:f>
              <c:numCache>
                <c:formatCode>0</c:formatCode>
                <c:ptCount val="601"/>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272.51759387457594</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75.901066618148775</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56.637929607041201</c:v>
                </c:pt>
                <c:pt idx="470">
                  <c:v>54.694251401762131</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pt idx="498">
                  <c:v>5.2757327626643473</c:v>
                </c:pt>
                <c:pt idx="499">
                  <c:v>3.5202829875101429</c:v>
                </c:pt>
                <c:pt idx="500">
                  <c:v>1.7617055668511625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C-2DCE-4612-AC16-CA4AC3D30887}"/>
            </c:ext>
          </c:extLst>
        </c:ser>
        <c:ser>
          <c:idx val="13"/>
          <c:order val="8"/>
          <c:tx>
            <c:strRef>
              <c:f>ANALYSIS!$CN$25</c:f>
              <c:strCache>
                <c:ptCount val="1"/>
                <c:pt idx="0">
                  <c:v>25.0</c:v>
                </c:pt>
              </c:strCache>
            </c:strRef>
          </c:tx>
          <c:spPr>
            <a:ln w="19050" cap="rnd">
              <a:solidFill>
                <a:schemeClr val="accent1"/>
              </a:solidFill>
              <a:round/>
            </a:ln>
            <a:effectLst/>
          </c:spPr>
          <c:marker>
            <c:symbol val="none"/>
          </c:marker>
          <c:xVal>
            <c:numRef>
              <c:f>ANALYSIS!$CN$27:$CN$627</c:f>
              <c:numCache>
                <c:formatCode>0</c:formatCode>
                <c:ptCount val="601"/>
                <c:pt idx="0">
                  <c:v>1525.7474162823421</c:v>
                </c:pt>
                <c:pt idx="1">
                  <c:v>1525.7474162823421</c:v>
                </c:pt>
                <c:pt idx="2">
                  <c:v>1523.3232197522807</c:v>
                </c:pt>
                <c:pt idx="3">
                  <c:v>1520.8990232222193</c:v>
                </c:pt>
                <c:pt idx="4">
                  <c:v>1518.4748266921579</c:v>
                </c:pt>
                <c:pt idx="5">
                  <c:v>1516.0506301620965</c:v>
                </c:pt>
                <c:pt idx="6">
                  <c:v>1513.6264336320351</c:v>
                </c:pt>
                <c:pt idx="7">
                  <c:v>1511.2022371019737</c:v>
                </c:pt>
                <c:pt idx="8">
                  <c:v>1508.7780405719122</c:v>
                </c:pt>
                <c:pt idx="9">
                  <c:v>1506.3538440418508</c:v>
                </c:pt>
                <c:pt idx="10">
                  <c:v>1503.9296475117894</c:v>
                </c:pt>
                <c:pt idx="11">
                  <c:v>1501.505450981728</c:v>
                </c:pt>
                <c:pt idx="12">
                  <c:v>1499.0812544516666</c:v>
                </c:pt>
                <c:pt idx="13">
                  <c:v>1496.6570579216052</c:v>
                </c:pt>
                <c:pt idx="14">
                  <c:v>1494.2328613915438</c:v>
                </c:pt>
                <c:pt idx="15">
                  <c:v>1491.8086648614824</c:v>
                </c:pt>
                <c:pt idx="16">
                  <c:v>1489.384468331421</c:v>
                </c:pt>
                <c:pt idx="17">
                  <c:v>1486.9602718013596</c:v>
                </c:pt>
                <c:pt idx="18">
                  <c:v>1484.5360752712982</c:v>
                </c:pt>
                <c:pt idx="19">
                  <c:v>1482.1118787412368</c:v>
                </c:pt>
                <c:pt idx="20">
                  <c:v>1479.6876822111753</c:v>
                </c:pt>
                <c:pt idx="21">
                  <c:v>1477.2634856811139</c:v>
                </c:pt>
                <c:pt idx="22">
                  <c:v>1474.8392891510525</c:v>
                </c:pt>
                <c:pt idx="23">
                  <c:v>1472.4150926209911</c:v>
                </c:pt>
                <c:pt idx="24">
                  <c:v>1469.9908960909297</c:v>
                </c:pt>
                <c:pt idx="25">
                  <c:v>1467.5666995608683</c:v>
                </c:pt>
                <c:pt idx="26">
                  <c:v>1465.1425030308069</c:v>
                </c:pt>
                <c:pt idx="27">
                  <c:v>1462.7183065007455</c:v>
                </c:pt>
                <c:pt idx="28">
                  <c:v>1460.2941099706841</c:v>
                </c:pt>
                <c:pt idx="29">
                  <c:v>1457.8699134406227</c:v>
                </c:pt>
                <c:pt idx="30">
                  <c:v>1455.4457169105613</c:v>
                </c:pt>
                <c:pt idx="31">
                  <c:v>1453.0215203804999</c:v>
                </c:pt>
                <c:pt idx="32">
                  <c:v>1450.5973238504384</c:v>
                </c:pt>
                <c:pt idx="33">
                  <c:v>1448.173127320377</c:v>
                </c:pt>
                <c:pt idx="34">
                  <c:v>1445.7489307903156</c:v>
                </c:pt>
                <c:pt idx="35">
                  <c:v>1443.3247342602542</c:v>
                </c:pt>
                <c:pt idx="36">
                  <c:v>1440.9005377301928</c:v>
                </c:pt>
                <c:pt idx="37">
                  <c:v>1438.4763412001314</c:v>
                </c:pt>
                <c:pt idx="38">
                  <c:v>1436.05214467007</c:v>
                </c:pt>
                <c:pt idx="39">
                  <c:v>1433.6279481400086</c:v>
                </c:pt>
                <c:pt idx="40">
                  <c:v>1431.2037516099472</c:v>
                </c:pt>
                <c:pt idx="41">
                  <c:v>1428.7795550798858</c:v>
                </c:pt>
                <c:pt idx="42">
                  <c:v>1426.3553585498244</c:v>
                </c:pt>
                <c:pt idx="43">
                  <c:v>1423.931162019763</c:v>
                </c:pt>
                <c:pt idx="44">
                  <c:v>1421.5069654897015</c:v>
                </c:pt>
                <c:pt idx="45">
                  <c:v>1419.0827689596401</c:v>
                </c:pt>
                <c:pt idx="46">
                  <c:v>1416.6585724295787</c:v>
                </c:pt>
                <c:pt idx="47">
                  <c:v>1414.2343758995173</c:v>
                </c:pt>
                <c:pt idx="48">
                  <c:v>1411.8101793694559</c:v>
                </c:pt>
                <c:pt idx="49">
                  <c:v>1409.3859828393945</c:v>
                </c:pt>
                <c:pt idx="50">
                  <c:v>1406.9617863093331</c:v>
                </c:pt>
                <c:pt idx="51">
                  <c:v>1404.5375897792717</c:v>
                </c:pt>
                <c:pt idx="52">
                  <c:v>1402.1133932492103</c:v>
                </c:pt>
                <c:pt idx="53">
                  <c:v>1399.6891967191489</c:v>
                </c:pt>
                <c:pt idx="54">
                  <c:v>1397.2650001890875</c:v>
                </c:pt>
                <c:pt idx="55">
                  <c:v>1394.8408036590261</c:v>
                </c:pt>
                <c:pt idx="56">
                  <c:v>1392.4166071289646</c:v>
                </c:pt>
                <c:pt idx="57">
                  <c:v>1389.9924105989032</c:v>
                </c:pt>
                <c:pt idx="58">
                  <c:v>1387.5682140688418</c:v>
                </c:pt>
                <c:pt idx="59">
                  <c:v>1385.1440175387804</c:v>
                </c:pt>
                <c:pt idx="60">
                  <c:v>1382.719821008719</c:v>
                </c:pt>
                <c:pt idx="61">
                  <c:v>1380.2956244786576</c:v>
                </c:pt>
                <c:pt idx="62">
                  <c:v>1377.8714279485962</c:v>
                </c:pt>
                <c:pt idx="63">
                  <c:v>1375.4472314185348</c:v>
                </c:pt>
                <c:pt idx="64">
                  <c:v>1373.0230348884734</c:v>
                </c:pt>
                <c:pt idx="65">
                  <c:v>1370.598838358412</c:v>
                </c:pt>
                <c:pt idx="66">
                  <c:v>1368.1746418283506</c:v>
                </c:pt>
                <c:pt idx="67">
                  <c:v>1365.7504452982892</c:v>
                </c:pt>
                <c:pt idx="68">
                  <c:v>1363.3262487682277</c:v>
                </c:pt>
                <c:pt idx="69">
                  <c:v>1360.9020522381663</c:v>
                </c:pt>
                <c:pt idx="70">
                  <c:v>1358.4778557081049</c:v>
                </c:pt>
                <c:pt idx="71">
                  <c:v>1356.0536591780435</c:v>
                </c:pt>
                <c:pt idx="72">
                  <c:v>1353.6294626479821</c:v>
                </c:pt>
                <c:pt idx="73">
                  <c:v>1351.2052661179207</c:v>
                </c:pt>
                <c:pt idx="74">
                  <c:v>1348.7810695878593</c:v>
                </c:pt>
                <c:pt idx="75">
                  <c:v>1346.3568730577979</c:v>
                </c:pt>
                <c:pt idx="76">
                  <c:v>1343.9326765277365</c:v>
                </c:pt>
                <c:pt idx="77">
                  <c:v>1341.5084799976751</c:v>
                </c:pt>
                <c:pt idx="78">
                  <c:v>1339.0842834676137</c:v>
                </c:pt>
                <c:pt idx="79">
                  <c:v>1336.6600869375523</c:v>
                </c:pt>
                <c:pt idx="80">
                  <c:v>1334.2358904074908</c:v>
                </c:pt>
                <c:pt idx="81">
                  <c:v>1331.8116938774294</c:v>
                </c:pt>
                <c:pt idx="82">
                  <c:v>1329.387497347368</c:v>
                </c:pt>
                <c:pt idx="83">
                  <c:v>1326.9633008173066</c:v>
                </c:pt>
                <c:pt idx="84">
                  <c:v>1324.5391042872452</c:v>
                </c:pt>
                <c:pt idx="85">
                  <c:v>1322.1149077571838</c:v>
                </c:pt>
                <c:pt idx="86">
                  <c:v>1319.6907112271224</c:v>
                </c:pt>
                <c:pt idx="87">
                  <c:v>1317.266514697061</c:v>
                </c:pt>
                <c:pt idx="88">
                  <c:v>1314.8423181669996</c:v>
                </c:pt>
                <c:pt idx="89">
                  <c:v>1312.4181216369382</c:v>
                </c:pt>
                <c:pt idx="90">
                  <c:v>1309.9939251068768</c:v>
                </c:pt>
                <c:pt idx="91">
                  <c:v>1307.5697285768154</c:v>
                </c:pt>
                <c:pt idx="92">
                  <c:v>1305.1455320467539</c:v>
                </c:pt>
                <c:pt idx="93">
                  <c:v>1302.7213355166925</c:v>
                </c:pt>
                <c:pt idx="94">
                  <c:v>1300.2971389866311</c:v>
                </c:pt>
                <c:pt idx="95">
                  <c:v>1297.8729424565697</c:v>
                </c:pt>
                <c:pt idx="96">
                  <c:v>1295.4487459265083</c:v>
                </c:pt>
                <c:pt idx="97">
                  <c:v>1293.0245493964469</c:v>
                </c:pt>
                <c:pt idx="98">
                  <c:v>1290.6003528663855</c:v>
                </c:pt>
                <c:pt idx="99">
                  <c:v>1288.1761563363241</c:v>
                </c:pt>
                <c:pt idx="100">
                  <c:v>1285.7519598062627</c:v>
                </c:pt>
                <c:pt idx="101">
                  <c:v>1283.3277632762013</c:v>
                </c:pt>
                <c:pt idx="102">
                  <c:v>1280.9035667461399</c:v>
                </c:pt>
                <c:pt idx="103">
                  <c:v>1278.4793702160785</c:v>
                </c:pt>
                <c:pt idx="104">
                  <c:v>1276.055173686017</c:v>
                </c:pt>
                <c:pt idx="105">
                  <c:v>1273.6309771559556</c:v>
                </c:pt>
                <c:pt idx="106">
                  <c:v>1271.2067806258942</c:v>
                </c:pt>
                <c:pt idx="107">
                  <c:v>1268.7825840958328</c:v>
                </c:pt>
                <c:pt idx="108">
                  <c:v>1266.3583875657714</c:v>
                </c:pt>
                <c:pt idx="109">
                  <c:v>1263.93419103571</c:v>
                </c:pt>
                <c:pt idx="110">
                  <c:v>1261.5099945056486</c:v>
                </c:pt>
                <c:pt idx="111">
                  <c:v>1259.0857979755872</c:v>
                </c:pt>
                <c:pt idx="112">
                  <c:v>1256.6616014455258</c:v>
                </c:pt>
                <c:pt idx="113">
                  <c:v>1254.2374049154644</c:v>
                </c:pt>
                <c:pt idx="114">
                  <c:v>1251.813208385403</c:v>
                </c:pt>
                <c:pt idx="115">
                  <c:v>1249.3890118553416</c:v>
                </c:pt>
                <c:pt idx="116">
                  <c:v>1246.9648153252801</c:v>
                </c:pt>
                <c:pt idx="117">
                  <c:v>1244.5406187952187</c:v>
                </c:pt>
                <c:pt idx="118">
                  <c:v>1242.1164222651573</c:v>
                </c:pt>
                <c:pt idx="119">
                  <c:v>1239.6922257350959</c:v>
                </c:pt>
                <c:pt idx="120">
                  <c:v>1237.2680292050345</c:v>
                </c:pt>
                <c:pt idx="121">
                  <c:v>1234.8438326749731</c:v>
                </c:pt>
                <c:pt idx="122">
                  <c:v>1232.4196361449117</c:v>
                </c:pt>
                <c:pt idx="123">
                  <c:v>1229.9954396148503</c:v>
                </c:pt>
                <c:pt idx="124">
                  <c:v>1227.5712430847889</c:v>
                </c:pt>
                <c:pt idx="125">
                  <c:v>1225.1470465547275</c:v>
                </c:pt>
                <c:pt idx="126">
                  <c:v>1222.7228500246661</c:v>
                </c:pt>
                <c:pt idx="127">
                  <c:v>1220.2986534946047</c:v>
                </c:pt>
                <c:pt idx="128">
                  <c:v>1217.8744569645432</c:v>
                </c:pt>
                <c:pt idx="129">
                  <c:v>1215.4502604344818</c:v>
                </c:pt>
                <c:pt idx="130">
                  <c:v>1213.0260639044204</c:v>
                </c:pt>
                <c:pt idx="131">
                  <c:v>1210.601867374359</c:v>
                </c:pt>
                <c:pt idx="132">
                  <c:v>1208.1776708442976</c:v>
                </c:pt>
                <c:pt idx="133">
                  <c:v>1205.7534743142362</c:v>
                </c:pt>
                <c:pt idx="134">
                  <c:v>1203.3292777841748</c:v>
                </c:pt>
                <c:pt idx="135">
                  <c:v>1200.9050812541134</c:v>
                </c:pt>
                <c:pt idx="136">
                  <c:v>1198.480884724052</c:v>
                </c:pt>
                <c:pt idx="137">
                  <c:v>1196.0566881939906</c:v>
                </c:pt>
                <c:pt idx="138">
                  <c:v>1193.6324916639292</c:v>
                </c:pt>
                <c:pt idx="139">
                  <c:v>1191.2082951338678</c:v>
                </c:pt>
                <c:pt idx="140">
                  <c:v>1188.7840986038063</c:v>
                </c:pt>
                <c:pt idx="141">
                  <c:v>1186.3599020737449</c:v>
                </c:pt>
                <c:pt idx="142">
                  <c:v>1183.9357055436835</c:v>
                </c:pt>
                <c:pt idx="143">
                  <c:v>1181.5115090136221</c:v>
                </c:pt>
                <c:pt idx="144">
                  <c:v>1179.0873124835607</c:v>
                </c:pt>
                <c:pt idx="145">
                  <c:v>1176.6631159534993</c:v>
                </c:pt>
                <c:pt idx="146">
                  <c:v>1174.2389194234379</c:v>
                </c:pt>
                <c:pt idx="147">
                  <c:v>1171.8147228933765</c:v>
                </c:pt>
                <c:pt idx="148">
                  <c:v>1169.3905263633151</c:v>
                </c:pt>
                <c:pt idx="149">
                  <c:v>1166.9663298332537</c:v>
                </c:pt>
                <c:pt idx="150">
                  <c:v>1164.5421333031923</c:v>
                </c:pt>
                <c:pt idx="151">
                  <c:v>1162.1179367731309</c:v>
                </c:pt>
                <c:pt idx="152">
                  <c:v>1159.6937402430694</c:v>
                </c:pt>
                <c:pt idx="153">
                  <c:v>1157.269543713008</c:v>
                </c:pt>
                <c:pt idx="154">
                  <c:v>1154.8453471829466</c:v>
                </c:pt>
                <c:pt idx="155">
                  <c:v>1152.4211506528852</c:v>
                </c:pt>
                <c:pt idx="156">
                  <c:v>1149.9969541228238</c:v>
                </c:pt>
                <c:pt idx="157">
                  <c:v>1147.5727575927624</c:v>
                </c:pt>
                <c:pt idx="158">
                  <c:v>1145.148561062701</c:v>
                </c:pt>
                <c:pt idx="159">
                  <c:v>1142.7243645326396</c:v>
                </c:pt>
                <c:pt idx="160">
                  <c:v>1140.3001680025782</c:v>
                </c:pt>
                <c:pt idx="161">
                  <c:v>1137.8759714725168</c:v>
                </c:pt>
                <c:pt idx="162">
                  <c:v>1135.4517749424554</c:v>
                </c:pt>
                <c:pt idx="163">
                  <c:v>1133.027578412394</c:v>
                </c:pt>
                <c:pt idx="164">
                  <c:v>1130.6033818823325</c:v>
                </c:pt>
                <c:pt idx="165">
                  <c:v>1128.1791853522711</c:v>
                </c:pt>
                <c:pt idx="166">
                  <c:v>1125.7549888222097</c:v>
                </c:pt>
                <c:pt idx="167">
                  <c:v>1123.3307922921483</c:v>
                </c:pt>
                <c:pt idx="168">
                  <c:v>1120.9065957620869</c:v>
                </c:pt>
                <c:pt idx="169">
                  <c:v>1118.4823992320255</c:v>
                </c:pt>
                <c:pt idx="170">
                  <c:v>1116.0582027019641</c:v>
                </c:pt>
                <c:pt idx="171">
                  <c:v>1113.6340061719027</c:v>
                </c:pt>
                <c:pt idx="172">
                  <c:v>1111.2098096418413</c:v>
                </c:pt>
                <c:pt idx="173">
                  <c:v>1108.7856131117799</c:v>
                </c:pt>
                <c:pt idx="174">
                  <c:v>1106.3614165817185</c:v>
                </c:pt>
                <c:pt idx="175">
                  <c:v>1103.9372200516571</c:v>
                </c:pt>
                <c:pt idx="176">
                  <c:v>1101.5130235215956</c:v>
                </c:pt>
                <c:pt idx="177">
                  <c:v>1099.0888269915342</c:v>
                </c:pt>
                <c:pt idx="178">
                  <c:v>1096.6646304614728</c:v>
                </c:pt>
                <c:pt idx="179">
                  <c:v>1094.2404339314114</c:v>
                </c:pt>
                <c:pt idx="180">
                  <c:v>1091.81623740135</c:v>
                </c:pt>
                <c:pt idx="181">
                  <c:v>1089.3920408712886</c:v>
                </c:pt>
                <c:pt idx="182">
                  <c:v>1086.9678443412272</c:v>
                </c:pt>
                <c:pt idx="183">
                  <c:v>1084.5436478111658</c:v>
                </c:pt>
                <c:pt idx="184">
                  <c:v>1082.1194512811044</c:v>
                </c:pt>
                <c:pt idx="185">
                  <c:v>1079.695254751043</c:v>
                </c:pt>
                <c:pt idx="186">
                  <c:v>1077.2710582209816</c:v>
                </c:pt>
                <c:pt idx="187">
                  <c:v>1074.8468616909202</c:v>
                </c:pt>
                <c:pt idx="188">
                  <c:v>1072.4226651608587</c:v>
                </c:pt>
                <c:pt idx="189">
                  <c:v>1069.9984686307973</c:v>
                </c:pt>
                <c:pt idx="190">
                  <c:v>1067.5742721007359</c:v>
                </c:pt>
                <c:pt idx="191">
                  <c:v>1065.1500755706745</c:v>
                </c:pt>
                <c:pt idx="192">
                  <c:v>1062.7258790406131</c:v>
                </c:pt>
                <c:pt idx="193">
                  <c:v>1060.3016825105517</c:v>
                </c:pt>
                <c:pt idx="194">
                  <c:v>1057.8774859804903</c:v>
                </c:pt>
                <c:pt idx="195">
                  <c:v>1055.4532894504289</c:v>
                </c:pt>
                <c:pt idx="196">
                  <c:v>1053.0290929203675</c:v>
                </c:pt>
                <c:pt idx="197">
                  <c:v>1050.6048963903061</c:v>
                </c:pt>
                <c:pt idx="198">
                  <c:v>1048.1806998602447</c:v>
                </c:pt>
                <c:pt idx="199">
                  <c:v>1045.7565033301833</c:v>
                </c:pt>
                <c:pt idx="200">
                  <c:v>1043.3323068001218</c:v>
                </c:pt>
                <c:pt idx="201">
                  <c:v>1041.0740111580969</c:v>
                </c:pt>
                <c:pt idx="202">
                  <c:v>1038.9816164041088</c:v>
                </c:pt>
                <c:pt idx="203">
                  <c:v>1036.8814644552131</c:v>
                </c:pt>
                <c:pt idx="204">
                  <c:v>1034.7735516786186</c:v>
                </c:pt>
                <c:pt idx="205">
                  <c:v>1032.6578744258347</c:v>
                </c:pt>
                <c:pt idx="206">
                  <c:v>1030.5344290326241</c:v>
                </c:pt>
                <c:pt idx="207">
                  <c:v>1028.4032118189828</c:v>
                </c:pt>
                <c:pt idx="208">
                  <c:v>1026.264219089099</c:v>
                </c:pt>
                <c:pt idx="209">
                  <c:v>1024.1174471313184</c:v>
                </c:pt>
                <c:pt idx="210">
                  <c:v>1021.9628922181157</c:v>
                </c:pt>
                <c:pt idx="211">
                  <c:v>1019.8005506060542</c:v>
                </c:pt>
                <c:pt idx="212">
                  <c:v>1017.6304185357537</c:v>
                </c:pt>
                <c:pt idx="213">
                  <c:v>1015.4524922318582</c:v>
                </c:pt>
                <c:pt idx="214">
                  <c:v>1013.2667679029994</c:v>
                </c:pt>
                <c:pt idx="215">
                  <c:v>1011.0732417417599</c:v>
                </c:pt>
                <c:pt idx="216">
                  <c:v>1008.8719099246398</c:v>
                </c:pt>
                <c:pt idx="217">
                  <c:v>1006.662768612023</c:v>
                </c:pt>
                <c:pt idx="218">
                  <c:v>1004.445813948136</c:v>
                </c:pt>
                <c:pt idx="219">
                  <c:v>1002.2210420610188</c:v>
                </c:pt>
                <c:pt idx="220">
                  <c:v>999.98844906248564</c:v>
                </c:pt>
                <c:pt idx="221">
                  <c:v>997.74803104808939</c:v>
                </c:pt>
                <c:pt idx="222">
                  <c:v>995.49978409708501</c:v>
                </c:pt>
                <c:pt idx="223">
                  <c:v>993.24370427239319</c:v>
                </c:pt>
                <c:pt idx="224">
                  <c:v>990.97978762056482</c:v>
                </c:pt>
                <c:pt idx="225">
                  <c:v>988.70803017173853</c:v>
                </c:pt>
                <c:pt idx="226">
                  <c:v>986.42842793961495</c:v>
                </c:pt>
                <c:pt idx="227">
                  <c:v>984.14097692140876</c:v>
                </c:pt>
                <c:pt idx="228">
                  <c:v>981.84567309781255</c:v>
                </c:pt>
                <c:pt idx="229">
                  <c:v>979.54251243296756</c:v>
                </c:pt>
                <c:pt idx="230">
                  <c:v>977.23149087441811</c:v>
                </c:pt>
                <c:pt idx="231">
                  <c:v>974.91260435307026</c:v>
                </c:pt>
                <c:pt idx="232">
                  <c:v>972.58584878316583</c:v>
                </c:pt>
                <c:pt idx="233">
                  <c:v>970.25122006223364</c:v>
                </c:pt>
                <c:pt idx="234">
                  <c:v>967.90871407105271</c:v>
                </c:pt>
                <c:pt idx="235">
                  <c:v>965.55832667361892</c:v>
                </c:pt>
                <c:pt idx="236">
                  <c:v>963.2000537170959</c:v>
                </c:pt>
                <c:pt idx="237">
                  <c:v>960.83389103178911</c:v>
                </c:pt>
                <c:pt idx="238">
                  <c:v>958.45983443109117</c:v>
                </c:pt>
                <c:pt idx="239">
                  <c:v>956.07787971145422</c:v>
                </c:pt>
                <c:pt idx="240">
                  <c:v>953.68802265234831</c:v>
                </c:pt>
                <c:pt idx="241">
                  <c:v>951.29025901621333</c:v>
                </c:pt>
                <c:pt idx="242">
                  <c:v>948.88458454842771</c:v>
                </c:pt>
                <c:pt idx="243">
                  <c:v>946.47099497726163</c:v>
                </c:pt>
                <c:pt idx="244">
                  <c:v>944.04948601384467</c:v>
                </c:pt>
                <c:pt idx="245">
                  <c:v>941.62005335211563</c:v>
                </c:pt>
                <c:pt idx="246">
                  <c:v>939.18269266878258</c:v>
                </c:pt>
                <c:pt idx="247">
                  <c:v>936.73739962328966</c:v>
                </c:pt>
                <c:pt idx="248">
                  <c:v>934.28416985776778</c:v>
                </c:pt>
                <c:pt idx="249">
                  <c:v>931.82299899699376</c:v>
                </c:pt>
                <c:pt idx="250">
                  <c:v>929.35388264835046</c:v>
                </c:pt>
                <c:pt idx="251">
                  <c:v>926.8768164017871</c:v>
                </c:pt>
                <c:pt idx="252">
                  <c:v>924.39179582976908</c:v>
                </c:pt>
                <c:pt idx="253">
                  <c:v>921.89881648724099</c:v>
                </c:pt>
                <c:pt idx="254">
                  <c:v>919.39787391158404</c:v>
                </c:pt>
                <c:pt idx="255">
                  <c:v>916.88896362257196</c:v>
                </c:pt>
                <c:pt idx="256">
                  <c:v>914.37208112232645</c:v>
                </c:pt>
                <c:pt idx="257">
                  <c:v>911.84722189527463</c:v>
                </c:pt>
                <c:pt idx="258">
                  <c:v>909.31438140810462</c:v>
                </c:pt>
                <c:pt idx="259">
                  <c:v>906.77355510972291</c:v>
                </c:pt>
                <c:pt idx="260">
                  <c:v>904.22473843121315</c:v>
                </c:pt>
                <c:pt idx="261">
                  <c:v>901.66792678578111</c:v>
                </c:pt>
                <c:pt idx="262">
                  <c:v>899.10311556872261</c:v>
                </c:pt>
                <c:pt idx="263">
                  <c:v>896.53030015737022</c:v>
                </c:pt>
                <c:pt idx="264">
                  <c:v>893.94947591105495</c:v>
                </c:pt>
                <c:pt idx="265">
                  <c:v>891.36063817105287</c:v>
                </c:pt>
                <c:pt idx="266">
                  <c:v>888.76378226054544</c:v>
                </c:pt>
                <c:pt idx="267">
                  <c:v>886.15890348457083</c:v>
                </c:pt>
                <c:pt idx="268">
                  <c:v>883.54599712998379</c:v>
                </c:pt>
                <c:pt idx="269">
                  <c:v>880.9250584653995</c:v>
                </c:pt>
                <c:pt idx="270">
                  <c:v>878.2960827411539</c:v>
                </c:pt>
                <c:pt idx="271">
                  <c:v>875.65906518925624</c:v>
                </c:pt>
                <c:pt idx="272">
                  <c:v>873.01400102334162</c:v>
                </c:pt>
                <c:pt idx="273">
                  <c:v>870.36088543862252</c:v>
                </c:pt>
                <c:pt idx="274">
                  <c:v>867.69971361184264</c:v>
                </c:pt>
                <c:pt idx="275">
                  <c:v>865.03048070122838</c:v>
                </c:pt>
                <c:pt idx="276">
                  <c:v>862.35318184644268</c:v>
                </c:pt>
                <c:pt idx="277">
                  <c:v>859.66781216853337</c:v>
                </c:pt>
                <c:pt idx="278">
                  <c:v>856.97436676988877</c:v>
                </c:pt>
                <c:pt idx="279">
                  <c:v>854.27284073418605</c:v>
                </c:pt>
                <c:pt idx="280">
                  <c:v>851.56322912634641</c:v>
                </c:pt>
                <c:pt idx="281">
                  <c:v>848.84552699247911</c:v>
                </c:pt>
                <c:pt idx="282">
                  <c:v>846.11972935983556</c:v>
                </c:pt>
                <c:pt idx="283">
                  <c:v>843.38583123676642</c:v>
                </c:pt>
                <c:pt idx="284">
                  <c:v>840.64382761265767</c:v>
                </c:pt>
                <c:pt idx="285">
                  <c:v>837.8937134578922</c:v>
                </c:pt>
                <c:pt idx="286">
                  <c:v>835.13548372379523</c:v>
                </c:pt>
                <c:pt idx="287">
                  <c:v>832.36913334257883</c:v>
                </c:pt>
                <c:pt idx="288">
                  <c:v>829.59465722730442</c:v>
                </c:pt>
                <c:pt idx="289">
                  <c:v>826.81205027181329</c:v>
                </c:pt>
                <c:pt idx="290">
                  <c:v>824.02130735069386</c:v>
                </c:pt>
                <c:pt idx="291">
                  <c:v>821.2224233192137</c:v>
                </c:pt>
                <c:pt idx="292">
                  <c:v>818.41539301327759</c:v>
                </c:pt>
                <c:pt idx="293">
                  <c:v>815.60021124937316</c:v>
                </c:pt>
                <c:pt idx="294">
                  <c:v>812.77687282451529</c:v>
                </c:pt>
                <c:pt idx="295">
                  <c:v>809.94537251619829</c:v>
                </c:pt>
                <c:pt idx="296">
                  <c:v>807.10570508233798</c:v>
                </c:pt>
                <c:pt idx="297">
                  <c:v>804.25786526122147</c:v>
                </c:pt>
                <c:pt idx="298">
                  <c:v>801.40184777145339</c:v>
                </c:pt>
                <c:pt idx="299">
                  <c:v>798.53764731189835</c:v>
                </c:pt>
                <c:pt idx="300">
                  <c:v>795.66525856163162</c:v>
                </c:pt>
                <c:pt idx="301">
                  <c:v>792.78467617988599</c:v>
                </c:pt>
                <c:pt idx="302">
                  <c:v>789.8958948059875</c:v>
                </c:pt>
                <c:pt idx="303">
                  <c:v>786.99890905930999</c:v>
                </c:pt>
                <c:pt idx="304">
                  <c:v>784.09371353921961</c:v>
                </c:pt>
                <c:pt idx="305">
                  <c:v>781.18030282501081</c:v>
                </c:pt>
                <c:pt idx="306">
                  <c:v>778.25867147585961</c:v>
                </c:pt>
                <c:pt idx="307">
                  <c:v>775.3288140307634</c:v>
                </c:pt>
                <c:pt idx="308">
                  <c:v>772.39072500848454</c:v>
                </c:pt>
                <c:pt idx="309">
                  <c:v>769.44439890749561</c:v>
                </c:pt>
                <c:pt idx="310">
                  <c:v>766.48983020591709</c:v>
                </c:pt>
                <c:pt idx="311">
                  <c:v>763.52701336147072</c:v>
                </c:pt>
                <c:pt idx="312">
                  <c:v>760.55594281140702</c:v>
                </c:pt>
                <c:pt idx="313">
                  <c:v>757.57661297246523</c:v>
                </c:pt>
                <c:pt idx="314">
                  <c:v>754.58901824079862</c:v>
                </c:pt>
                <c:pt idx="315">
                  <c:v>751.59315299192406</c:v>
                </c:pt>
                <c:pt idx="316">
                  <c:v>748.58901158066556</c:v>
                </c:pt>
                <c:pt idx="317">
                  <c:v>745.57658834108997</c:v>
                </c:pt>
                <c:pt idx="318">
                  <c:v>742.55587758644958</c:v>
                </c:pt>
                <c:pt idx="319">
                  <c:v>739.52687360912319</c:v>
                </c:pt>
                <c:pt idx="320">
                  <c:v>736.48957068055574</c:v>
                </c:pt>
                <c:pt idx="321">
                  <c:v>733.44396305119574</c:v>
                </c:pt>
                <c:pt idx="322">
                  <c:v>730.39004495044264</c:v>
                </c:pt>
                <c:pt idx="323">
                  <c:v>727.32781058657304</c:v>
                </c:pt>
                <c:pt idx="324">
                  <c:v>724.25725414669091</c:v>
                </c:pt>
                <c:pt idx="325">
                  <c:v>721.17836979666413</c:v>
                </c:pt>
                <c:pt idx="326">
                  <c:v>718.09115168105393</c:v>
                </c:pt>
                <c:pt idx="327">
                  <c:v>714.99559392306617</c:v>
                </c:pt>
                <c:pt idx="328">
                  <c:v>711.89169062447809</c:v>
                </c:pt>
                <c:pt idx="329">
                  <c:v>708.77943586558013</c:v>
                </c:pt>
                <c:pt idx="330">
                  <c:v>705.65882370511497</c:v>
                </c:pt>
                <c:pt idx="331">
                  <c:v>702.52984818020582</c:v>
                </c:pt>
                <c:pt idx="332">
                  <c:v>699.39250330630614</c:v>
                </c:pt>
                <c:pt idx="333">
                  <c:v>696.24678307711997</c:v>
                </c:pt>
                <c:pt idx="334">
                  <c:v>693.09268146455315</c:v>
                </c:pt>
                <c:pt idx="335">
                  <c:v>689.93019241863431</c:v>
                </c:pt>
                <c:pt idx="336">
                  <c:v>686.75930986746084</c:v>
                </c:pt>
                <c:pt idx="337">
                  <c:v>683.58002771712609</c:v>
                </c:pt>
                <c:pt idx="338">
                  <c:v>680.3923398516597</c:v>
                </c:pt>
                <c:pt idx="339">
                  <c:v>677.19624013295584</c:v>
                </c:pt>
                <c:pt idx="340">
                  <c:v>673.99172240071334</c:v>
                </c:pt>
                <c:pt idx="341">
                  <c:v>670.77878047236015</c:v>
                </c:pt>
                <c:pt idx="342">
                  <c:v>667.55740814299611</c:v>
                </c:pt>
                <c:pt idx="343">
                  <c:v>664.32759918531985</c:v>
                </c:pt>
                <c:pt idx="344">
                  <c:v>661.08934734955892</c:v>
                </c:pt>
                <c:pt idx="345">
                  <c:v>657.84264636340822</c:v>
                </c:pt>
                <c:pt idx="346">
                  <c:v>654.58748993195718</c:v>
                </c:pt>
                <c:pt idx="347">
                  <c:v>651.32387173762368</c:v>
                </c:pt>
                <c:pt idx="348">
                  <c:v>648.05178544007981</c:v>
                </c:pt>
                <c:pt idx="349">
                  <c:v>644.77122467618858</c:v>
                </c:pt>
                <c:pt idx="350">
                  <c:v>641.48218305992975</c:v>
                </c:pt>
                <c:pt idx="351">
                  <c:v>638.18465418233222</c:v>
                </c:pt>
                <c:pt idx="352">
                  <c:v>634.87863161140103</c:v>
                </c:pt>
                <c:pt idx="353">
                  <c:v>631.56410889205154</c:v>
                </c:pt>
                <c:pt idx="354">
                  <c:v>628.24107954602857</c:v>
                </c:pt>
                <c:pt idx="355">
                  <c:v>624.90953707184565</c:v>
                </c:pt>
                <c:pt idx="356">
                  <c:v>621.56947494470489</c:v>
                </c:pt>
                <c:pt idx="357">
                  <c:v>618.22088661642908</c:v>
                </c:pt>
                <c:pt idx="358">
                  <c:v>614.86376551538797</c:v>
                </c:pt>
                <c:pt idx="359">
                  <c:v>611.4981050464221</c:v>
                </c:pt>
                <c:pt idx="360">
                  <c:v>608.12389859077393</c:v>
                </c:pt>
                <c:pt idx="361">
                  <c:v>604.74113950601156</c:v>
                </c:pt>
                <c:pt idx="362">
                  <c:v>601.34982112595287</c:v>
                </c:pt>
                <c:pt idx="363">
                  <c:v>597.94993676059607</c:v>
                </c:pt>
                <c:pt idx="364">
                  <c:v>594.54147969603616</c:v>
                </c:pt>
                <c:pt idx="365">
                  <c:v>591.12444319440067</c:v>
                </c:pt>
                <c:pt idx="366">
                  <c:v>587.69882049375997</c:v>
                </c:pt>
                <c:pt idx="367">
                  <c:v>584.26460480806725</c:v>
                </c:pt>
                <c:pt idx="368">
                  <c:v>580.82178932706688</c:v>
                </c:pt>
                <c:pt idx="369">
                  <c:v>577.37036721622474</c:v>
                </c:pt>
                <c:pt idx="370">
                  <c:v>573.91033161665462</c:v>
                </c:pt>
                <c:pt idx="371">
                  <c:v>570.44167564503084</c:v>
                </c:pt>
                <c:pt idx="372">
                  <c:v>566.96439239351571</c:v>
                </c:pt>
                <c:pt idx="373">
                  <c:v>563.47847492967969</c:v>
                </c:pt>
                <c:pt idx="374">
                  <c:v>559.98391629642663</c:v>
                </c:pt>
                <c:pt idx="375">
                  <c:v>556.48070951190516</c:v>
                </c:pt>
                <c:pt idx="376">
                  <c:v>552.96884756943575</c:v>
                </c:pt>
                <c:pt idx="377">
                  <c:v>549.44832343743235</c:v>
                </c:pt>
                <c:pt idx="378">
                  <c:v>545.91913005931281</c:v>
                </c:pt>
                <c:pt idx="379">
                  <c:v>542.38126035342532</c:v>
                </c:pt>
                <c:pt idx="380">
                  <c:v>538.83470721296624</c:v>
                </c:pt>
                <c:pt idx="381">
                  <c:v>535.27946350589241</c:v>
                </c:pt>
                <c:pt idx="382">
                  <c:v>531.71552207484581</c:v>
                </c:pt>
                <c:pt idx="383">
                  <c:v>528.14287573706724</c:v>
                </c:pt>
                <c:pt idx="384">
                  <c:v>524.56151728431439</c:v>
                </c:pt>
                <c:pt idx="385">
                  <c:v>520.9714394827746</c:v>
                </c:pt>
                <c:pt idx="386">
                  <c:v>517.3726350729869</c:v>
                </c:pt>
                <c:pt idx="387">
                  <c:v>513.76509676975081</c:v>
                </c:pt>
                <c:pt idx="388">
                  <c:v>510.14881726204646</c:v>
                </c:pt>
                <c:pt idx="389">
                  <c:v>506.52378921294644</c:v>
                </c:pt>
                <c:pt idx="390">
                  <c:v>502.89000525953179</c:v>
                </c:pt>
                <c:pt idx="391">
                  <c:v>499.24745801280164</c:v>
                </c:pt>
                <c:pt idx="392">
                  <c:v>495.59614005759249</c:v>
                </c:pt>
                <c:pt idx="393">
                  <c:v>491.93604395248519</c:v>
                </c:pt>
                <c:pt idx="394">
                  <c:v>488.26716222972402</c:v>
                </c:pt>
                <c:pt idx="395">
                  <c:v>484.58948739511732</c:v>
                </c:pt>
                <c:pt idx="396">
                  <c:v>480.90301192796096</c:v>
                </c:pt>
                <c:pt idx="397">
                  <c:v>477.20772828094437</c:v>
                </c:pt>
                <c:pt idx="398">
                  <c:v>473.5036288800552</c:v>
                </c:pt>
                <c:pt idx="399">
                  <c:v>469.79070612450028</c:v>
                </c:pt>
                <c:pt idx="400">
                  <c:v>466.06895238660627</c:v>
                </c:pt>
                <c:pt idx="401">
                  <c:v>462.33836001173597</c:v>
                </c:pt>
                <c:pt idx="402">
                  <c:v>458.59892131818697</c:v>
                </c:pt>
                <c:pt idx="403">
                  <c:v>454.85062859710683</c:v>
                </c:pt>
                <c:pt idx="404">
                  <c:v>451.09347411240572</c:v>
                </c:pt>
                <c:pt idx="405">
                  <c:v>447.32745010064639</c:v>
                </c:pt>
                <c:pt idx="406">
                  <c:v>443.55254877096979</c:v>
                </c:pt>
                <c:pt idx="407">
                  <c:v>439.76876230498931</c:v>
                </c:pt>
                <c:pt idx="408">
                  <c:v>435.97608285669946</c:v>
                </c:pt>
                <c:pt idx="409">
                  <c:v>432.17450255238248</c:v>
                </c:pt>
                <c:pt idx="410">
                  <c:v>428.36401349050936</c:v>
                </c:pt>
                <c:pt idx="411">
                  <c:v>424.54460774164977</c:v>
                </c:pt>
                <c:pt idx="412">
                  <c:v>420.71627734836807</c:v>
                </c:pt>
                <c:pt idx="413">
                  <c:v>416.87901432513183</c:v>
                </c:pt>
                <c:pt idx="414">
                  <c:v>413.03281065821568</c:v>
                </c:pt>
                <c:pt idx="415">
                  <c:v>409.17765830559426</c:v>
                </c:pt>
                <c:pt idx="416">
                  <c:v>405.31354919685714</c:v>
                </c:pt>
                <c:pt idx="417">
                  <c:v>401.44047523309541</c:v>
                </c:pt>
                <c:pt idx="418">
                  <c:v>397.5584282868133</c:v>
                </c:pt>
                <c:pt idx="419">
                  <c:v>393.66740020182442</c:v>
                </c:pt>
                <c:pt idx="420">
                  <c:v>389.76738279314645</c:v>
                </c:pt>
                <c:pt idx="421">
                  <c:v>385.85836784690946</c:v>
                </c:pt>
                <c:pt idx="422">
                  <c:v>381.94034712024609</c:v>
                </c:pt>
                <c:pt idx="423">
                  <c:v>378.01331234119368</c:v>
                </c:pt>
                <c:pt idx="424">
                  <c:v>374.07725520858446</c:v>
                </c:pt>
                <c:pt idx="425">
                  <c:v>370.13216739195548</c:v>
                </c:pt>
                <c:pt idx="426">
                  <c:v>365.75722295762421</c:v>
                </c:pt>
                <c:pt idx="427">
                  <c:v>360.95242190559065</c:v>
                </c:pt>
                <c:pt idx="428">
                  <c:v>356.13768384879677</c:v>
                </c:pt>
                <c:pt idx="429">
                  <c:v>351.31299719506296</c:v>
                </c:pt>
                <c:pt idx="430">
                  <c:v>346.47835031015575</c:v>
                </c:pt>
                <c:pt idx="431">
                  <c:v>341.63373151762812</c:v>
                </c:pt>
                <c:pt idx="432">
                  <c:v>336.77912909862607</c:v>
                </c:pt>
                <c:pt idx="433">
                  <c:v>331.91453129172578</c:v>
                </c:pt>
                <c:pt idx="434">
                  <c:v>327.03992629274444</c:v>
                </c:pt>
                <c:pt idx="435">
                  <c:v>322.15530225456769</c:v>
                </c:pt>
                <c:pt idx="436">
                  <c:v>317.26064728696088</c:v>
                </c:pt>
                <c:pt idx="437">
                  <c:v>312.35594945639855</c:v>
                </c:pt>
                <c:pt idx="438">
                  <c:v>307.44119678586799</c:v>
                </c:pt>
                <c:pt idx="439">
                  <c:v>302.51637725469482</c:v>
                </c:pt>
                <c:pt idx="440">
                  <c:v>297.58147879835792</c:v>
                </c:pt>
                <c:pt idx="441">
                  <c:v>292.63648930829663</c:v>
                </c:pt>
                <c:pt idx="442">
                  <c:v>287.68139663172769</c:v>
                </c:pt>
                <c:pt idx="443">
                  <c:v>282.71618857145586</c:v>
                </c:pt>
                <c:pt idx="444">
                  <c:v>277.74085288568585</c:v>
                </c:pt>
                <c:pt idx="445">
                  <c:v>272.75537728782979</c:v>
                </c:pt>
                <c:pt idx="446">
                  <c:v>267.7597494463173</c:v>
                </c:pt>
                <c:pt idx="447">
                  <c:v>262.75395698439888</c:v>
                </c:pt>
                <c:pt idx="448">
                  <c:v>257.73798747995443</c:v>
                </c:pt>
                <c:pt idx="449">
                  <c:v>252.71182846530201</c:v>
                </c:pt>
                <c:pt idx="450">
                  <c:v>247.67546742698732</c:v>
                </c:pt>
                <c:pt idx="451">
                  <c:v>242.62889180560819</c:v>
                </c:pt>
                <c:pt idx="452">
                  <c:v>237.57208899559328</c:v>
                </c:pt>
                <c:pt idx="453">
                  <c:v>232.50504634501658</c:v>
                </c:pt>
                <c:pt idx="454">
                  <c:v>227.42775115538848</c:v>
                </c:pt>
                <c:pt idx="455">
                  <c:v>222.34019068146154</c:v>
                </c:pt>
                <c:pt idx="456">
                  <c:v>217.24235213101474</c:v>
                </c:pt>
                <c:pt idx="457">
                  <c:v>212.1342226646625</c:v>
                </c:pt>
                <c:pt idx="458">
                  <c:v>207.01578939563797</c:v>
                </c:pt>
                <c:pt idx="459">
                  <c:v>201.88703938958611</c:v>
                </c:pt>
                <c:pt idx="460">
                  <c:v>196.74795966436409</c:v>
                </c:pt>
                <c:pt idx="461">
                  <c:v>191.59853718982185</c:v>
                </c:pt>
                <c:pt idx="462">
                  <c:v>186.4387588875959</c:v>
                </c:pt>
                <c:pt idx="463">
                  <c:v>181.26861163089302</c:v>
                </c:pt>
                <c:pt idx="464">
                  <c:v>176.08808224428276</c:v>
                </c:pt>
                <c:pt idx="465">
                  <c:v>170.89715750347227</c:v>
                </c:pt>
                <c:pt idx="466">
                  <c:v>165.69582413510352</c:v>
                </c:pt>
                <c:pt idx="467">
                  <c:v>160.48406881651931</c:v>
                </c:pt>
                <c:pt idx="468">
                  <c:v>155.26187817556024</c:v>
                </c:pt>
                <c:pt idx="469">
                  <c:v>150.02923879033619</c:v>
                </c:pt>
                <c:pt idx="470">
                  <c:v>144.78613718900283</c:v>
                </c:pt>
                <c:pt idx="471">
                  <c:v>139.53255984953876</c:v>
                </c:pt>
                <c:pt idx="472">
                  <c:v>134.26849319952794</c:v>
                </c:pt>
                <c:pt idx="473">
                  <c:v>128.99392361592868</c:v>
                </c:pt>
                <c:pt idx="474">
                  <c:v>123.70883742484216</c:v>
                </c:pt>
                <c:pt idx="475">
                  <c:v>118.41322090129643</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73.366139523946231</c:v>
                </c:pt>
                <c:pt idx="486">
                  <c:v>68.853192852240909</c:v>
                </c:pt>
                <c:pt idx="487">
                  <c:v>64.330637065738074</c:v>
                </c:pt>
                <c:pt idx="488">
                  <c:v>59.798461752710864</c:v>
                </c:pt>
                <c:pt idx="489">
                  <c:v>55.256656464183152</c:v>
                </c:pt>
                <c:pt idx="490">
                  <c:v>50.705210713794486</c:v>
                </c:pt>
                <c:pt idx="491">
                  <c:v>46.14411397764411</c:v>
                </c:pt>
                <c:pt idx="492">
                  <c:v>41.573355694147722</c:v>
                </c:pt>
                <c:pt idx="493">
                  <c:v>36.992925263876714</c:v>
                </c:pt>
                <c:pt idx="494">
                  <c:v>32.402812049420845</c:v>
                </c:pt>
                <c:pt idx="495">
                  <c:v>27.803005375225666</c:v>
                </c:pt>
                <c:pt idx="496">
                  <c:v>23.193494527441771</c:v>
                </c:pt>
                <c:pt idx="497">
                  <c:v>18.574268753774504</c:v>
                </c:pt>
                <c:pt idx="498">
                  <c:v>13.945317263326388</c:v>
                </c:pt>
                <c:pt idx="499">
                  <c:v>9.306629226440009</c:v>
                </c:pt>
                <c:pt idx="500">
                  <c:v>4.6581937745434061</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22-2DCE-4612-AC16-CA4AC3D30887}"/>
            </c:ext>
          </c:extLst>
        </c:ser>
        <c:ser>
          <c:idx val="11"/>
          <c:order val="9"/>
          <c:tx>
            <c:strRef>
              <c:f>ANALYSIS!$CH$25</c:f>
              <c:strCache>
                <c:ptCount val="1"/>
                <c:pt idx="0">
                  <c:v>20.0</c:v>
                </c:pt>
              </c:strCache>
            </c:strRef>
          </c:tx>
          <c:spPr>
            <a:ln w="19050" cap="rnd">
              <a:solidFill>
                <a:schemeClr val="accent1"/>
              </a:solidFill>
              <a:round/>
            </a:ln>
            <a:effectLst/>
          </c:spPr>
          <c:marker>
            <c:symbol val="none"/>
          </c:marker>
          <c:xVal>
            <c:numRef>
              <c:f>ANALYSIS!$CH$27:$CH$627</c:f>
              <c:numCache>
                <c:formatCode>0</c:formatCode>
                <c:ptCount val="601"/>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799.58415485155149</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339.84908881607879</c:v>
                </c:pt>
                <c:pt idx="409">
                  <c:v>336.84646829778325</c:v>
                </c:pt>
                <c:pt idx="410">
                  <c:v>333.83714667198836</c:v>
                </c:pt>
                <c:pt idx="411">
                  <c:v>330.82112021927725</c:v>
                </c:pt>
                <c:pt idx="412">
                  <c:v>327.7983852091923</c:v>
                </c:pt>
                <c:pt idx="413">
                  <c:v>324.76893790019182</c:v>
                </c:pt>
                <c:pt idx="414">
                  <c:v>321.7327745396388</c:v>
                </c:pt>
                <c:pt idx="415">
                  <c:v>318.68989136377053</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204.36474111314175</c:v>
                </c:pt>
                <c:pt idx="448">
                  <c:v>200.47087957457967</c:v>
                </c:pt>
                <c:pt idx="449">
                  <c:v>196.56974161932891</c:v>
                </c:pt>
                <c:pt idx="450">
                  <c:v>192.66132186537021</c:v>
                </c:pt>
                <c:pt idx="451">
                  <c:v>188.74561491531728</c:v>
                </c:pt>
                <c:pt idx="452">
                  <c:v>184.82261535636013</c:v>
                </c:pt>
                <c:pt idx="453">
                  <c:v>180.89231776024604</c:v>
                </c:pt>
                <c:pt idx="454">
                  <c:v>176.95471668320334</c:v>
                </c:pt>
                <c:pt idx="455">
                  <c:v>173.0098066659321</c:v>
                </c:pt>
                <c:pt idx="456">
                  <c:v>169.05758223352274</c:v>
                </c:pt>
                <c:pt idx="457">
                  <c:v>165.09803789544509</c:v>
                </c:pt>
                <c:pt idx="458">
                  <c:v>161.13116814547885</c:v>
                </c:pt>
                <c:pt idx="459">
                  <c:v>157.15696746167902</c:v>
                </c:pt>
                <c:pt idx="460">
                  <c:v>153.17543030633243</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112.9553231519206</c:v>
                </c:pt>
                <c:pt idx="471">
                  <c:v>108.89271476365235</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21.71071244590803</c:v>
                </c:pt>
                <c:pt idx="496">
                  <c:v>18.109948874459178</c:v>
                </c:pt>
                <c:pt idx="497">
                  <c:v>14.502116300814123</c:v>
                </c:pt>
                <c:pt idx="498">
                  <c:v>10.887209936068757</c:v>
                </c:pt>
                <c:pt idx="499">
                  <c:v>7.265224977585035</c:v>
                </c:pt>
                <c:pt idx="500">
                  <c:v>3.6361566089638018</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20-2DCE-4612-AC16-CA4AC3D30887}"/>
            </c:ext>
          </c:extLst>
        </c:ser>
        <c:ser>
          <c:idx val="7"/>
          <c:order val="10"/>
          <c:tx>
            <c:strRef>
              <c:f>ANALYSIS!$CB$25</c:f>
              <c:strCache>
                <c:ptCount val="1"/>
                <c:pt idx="0">
                  <c:v>15.0</c:v>
                </c:pt>
              </c:strCache>
            </c:strRef>
          </c:tx>
          <c:spPr>
            <a:ln w="19050" cap="rnd">
              <a:solidFill>
                <a:schemeClr val="accent1"/>
              </a:solidFill>
              <a:round/>
            </a:ln>
            <a:effectLst/>
          </c:spPr>
          <c:marker>
            <c:symbol val="none"/>
          </c:marker>
          <c:xVal>
            <c:numRef>
              <c:f>ANALYSIS!$CB$27:$CB$627</c:f>
              <c:numCache>
                <c:formatCode>0</c:formatCode>
                <c:ptCount val="601"/>
                <c:pt idx="0">
                  <c:v>907.11023197907923</c:v>
                </c:pt>
                <c:pt idx="1">
                  <c:v>907.11023197907923</c:v>
                </c:pt>
                <c:pt idx="2">
                  <c:v>905.625610305451</c:v>
                </c:pt>
                <c:pt idx="3">
                  <c:v>904.14098863182278</c:v>
                </c:pt>
                <c:pt idx="4">
                  <c:v>902.65636695819455</c:v>
                </c:pt>
                <c:pt idx="5">
                  <c:v>901.17174528456633</c:v>
                </c:pt>
                <c:pt idx="6">
                  <c:v>899.6871236109381</c:v>
                </c:pt>
                <c:pt idx="7">
                  <c:v>898.20250193730988</c:v>
                </c:pt>
                <c:pt idx="8">
                  <c:v>896.71788026368165</c:v>
                </c:pt>
                <c:pt idx="9">
                  <c:v>895.23325859005342</c:v>
                </c:pt>
                <c:pt idx="10">
                  <c:v>893.7486369164252</c:v>
                </c:pt>
                <c:pt idx="11">
                  <c:v>892.26401524279697</c:v>
                </c:pt>
                <c:pt idx="12">
                  <c:v>890.77939356916875</c:v>
                </c:pt>
                <c:pt idx="13">
                  <c:v>889.29477189554052</c:v>
                </c:pt>
                <c:pt idx="14">
                  <c:v>887.81015022191229</c:v>
                </c:pt>
                <c:pt idx="15">
                  <c:v>886.32552854828407</c:v>
                </c:pt>
                <c:pt idx="16">
                  <c:v>884.84090687465584</c:v>
                </c:pt>
                <c:pt idx="17">
                  <c:v>883.35628520102762</c:v>
                </c:pt>
                <c:pt idx="18">
                  <c:v>881.87166352739939</c:v>
                </c:pt>
                <c:pt idx="19">
                  <c:v>880.38704185377117</c:v>
                </c:pt>
                <c:pt idx="20">
                  <c:v>878.90242018014294</c:v>
                </c:pt>
                <c:pt idx="21">
                  <c:v>877.41779850651471</c:v>
                </c:pt>
                <c:pt idx="22">
                  <c:v>875.93317683288649</c:v>
                </c:pt>
                <c:pt idx="23">
                  <c:v>874.44855515925826</c:v>
                </c:pt>
                <c:pt idx="24">
                  <c:v>872.96393348563004</c:v>
                </c:pt>
                <c:pt idx="25">
                  <c:v>871.47931181200181</c:v>
                </c:pt>
                <c:pt idx="26">
                  <c:v>869.99469013837358</c:v>
                </c:pt>
                <c:pt idx="27">
                  <c:v>868.51006846474536</c:v>
                </c:pt>
                <c:pt idx="28">
                  <c:v>867.02544679111713</c:v>
                </c:pt>
                <c:pt idx="29">
                  <c:v>865.54082511748891</c:v>
                </c:pt>
                <c:pt idx="30">
                  <c:v>864.05620344386068</c:v>
                </c:pt>
                <c:pt idx="31">
                  <c:v>862.57158177023246</c:v>
                </c:pt>
                <c:pt idx="32">
                  <c:v>861.08696009660423</c:v>
                </c:pt>
                <c:pt idx="33">
                  <c:v>859.602338422976</c:v>
                </c:pt>
                <c:pt idx="34">
                  <c:v>858.11771674934778</c:v>
                </c:pt>
                <c:pt idx="35">
                  <c:v>856.63309507571955</c:v>
                </c:pt>
                <c:pt idx="36">
                  <c:v>855.14847340209133</c:v>
                </c:pt>
                <c:pt idx="37">
                  <c:v>853.6638517284631</c:v>
                </c:pt>
                <c:pt idx="38">
                  <c:v>852.17923005483487</c:v>
                </c:pt>
                <c:pt idx="39">
                  <c:v>850.69460838120665</c:v>
                </c:pt>
                <c:pt idx="40">
                  <c:v>849.20998670757842</c:v>
                </c:pt>
                <c:pt idx="41">
                  <c:v>847.7253650339502</c:v>
                </c:pt>
                <c:pt idx="42">
                  <c:v>846.24074336032197</c:v>
                </c:pt>
                <c:pt idx="43">
                  <c:v>844.75612168669375</c:v>
                </c:pt>
                <c:pt idx="44">
                  <c:v>843.27150001306552</c:v>
                </c:pt>
                <c:pt idx="45">
                  <c:v>841.78687833943729</c:v>
                </c:pt>
                <c:pt idx="46">
                  <c:v>840.30225666580907</c:v>
                </c:pt>
                <c:pt idx="47">
                  <c:v>838.81763499218084</c:v>
                </c:pt>
                <c:pt idx="48">
                  <c:v>837.33301331855262</c:v>
                </c:pt>
                <c:pt idx="49">
                  <c:v>835.84839164492439</c:v>
                </c:pt>
                <c:pt idx="50">
                  <c:v>834.36376997129616</c:v>
                </c:pt>
                <c:pt idx="51">
                  <c:v>832.87914829766794</c:v>
                </c:pt>
                <c:pt idx="52">
                  <c:v>831.39452662403971</c:v>
                </c:pt>
                <c:pt idx="53">
                  <c:v>829.90990495041149</c:v>
                </c:pt>
                <c:pt idx="54">
                  <c:v>828.42528327678326</c:v>
                </c:pt>
                <c:pt idx="55">
                  <c:v>826.94066160315504</c:v>
                </c:pt>
                <c:pt idx="56">
                  <c:v>825.45603992952681</c:v>
                </c:pt>
                <c:pt idx="57">
                  <c:v>823.97141825589858</c:v>
                </c:pt>
                <c:pt idx="58">
                  <c:v>822.48679658227036</c:v>
                </c:pt>
                <c:pt idx="59">
                  <c:v>821.00217490864213</c:v>
                </c:pt>
                <c:pt idx="60">
                  <c:v>819.51755323501391</c:v>
                </c:pt>
                <c:pt idx="61">
                  <c:v>818.03293156138568</c:v>
                </c:pt>
                <c:pt idx="62">
                  <c:v>816.54830988775745</c:v>
                </c:pt>
                <c:pt idx="63">
                  <c:v>815.06368821412923</c:v>
                </c:pt>
                <c:pt idx="64">
                  <c:v>813.579066540501</c:v>
                </c:pt>
                <c:pt idx="65">
                  <c:v>812.09444486687278</c:v>
                </c:pt>
                <c:pt idx="66">
                  <c:v>810.60982319324455</c:v>
                </c:pt>
                <c:pt idx="67">
                  <c:v>809.12520151961633</c:v>
                </c:pt>
                <c:pt idx="68">
                  <c:v>807.6405798459881</c:v>
                </c:pt>
                <c:pt idx="69">
                  <c:v>806.15595817235987</c:v>
                </c:pt>
                <c:pt idx="70">
                  <c:v>804.67133649873165</c:v>
                </c:pt>
                <c:pt idx="71">
                  <c:v>803.18671482510342</c:v>
                </c:pt>
                <c:pt idx="72">
                  <c:v>801.7020931514752</c:v>
                </c:pt>
                <c:pt idx="73">
                  <c:v>800.21747147784697</c:v>
                </c:pt>
                <c:pt idx="74">
                  <c:v>798.73284980421874</c:v>
                </c:pt>
                <c:pt idx="75">
                  <c:v>797.24822813059052</c:v>
                </c:pt>
                <c:pt idx="76">
                  <c:v>795.76360645696229</c:v>
                </c:pt>
                <c:pt idx="77">
                  <c:v>794.27898478333407</c:v>
                </c:pt>
                <c:pt idx="78">
                  <c:v>792.79436310970584</c:v>
                </c:pt>
                <c:pt idx="79">
                  <c:v>791.30974143607762</c:v>
                </c:pt>
                <c:pt idx="80">
                  <c:v>789.82511976244939</c:v>
                </c:pt>
                <c:pt idx="81">
                  <c:v>788.34049808882116</c:v>
                </c:pt>
                <c:pt idx="82">
                  <c:v>786.85587641519294</c:v>
                </c:pt>
                <c:pt idx="83">
                  <c:v>785.37125474156471</c:v>
                </c:pt>
                <c:pt idx="84">
                  <c:v>783.88663306793649</c:v>
                </c:pt>
                <c:pt idx="85">
                  <c:v>782.40201139430826</c:v>
                </c:pt>
                <c:pt idx="86">
                  <c:v>780.91738972068003</c:v>
                </c:pt>
                <c:pt idx="87">
                  <c:v>779.43276804705181</c:v>
                </c:pt>
                <c:pt idx="88">
                  <c:v>777.94814637342358</c:v>
                </c:pt>
                <c:pt idx="89">
                  <c:v>776.46352469979536</c:v>
                </c:pt>
                <c:pt idx="90">
                  <c:v>774.97890302616713</c:v>
                </c:pt>
                <c:pt idx="91">
                  <c:v>773.49428135253891</c:v>
                </c:pt>
                <c:pt idx="92">
                  <c:v>772.00965967891068</c:v>
                </c:pt>
                <c:pt idx="93">
                  <c:v>770.52503800528245</c:v>
                </c:pt>
                <c:pt idx="94">
                  <c:v>769.04041633165423</c:v>
                </c:pt>
                <c:pt idx="95">
                  <c:v>767.555794658026</c:v>
                </c:pt>
                <c:pt idx="96">
                  <c:v>766.07117298439778</c:v>
                </c:pt>
                <c:pt idx="97">
                  <c:v>764.58655131076955</c:v>
                </c:pt>
                <c:pt idx="98">
                  <c:v>763.10192963714132</c:v>
                </c:pt>
                <c:pt idx="99">
                  <c:v>761.6173079635131</c:v>
                </c:pt>
                <c:pt idx="100">
                  <c:v>760.13268628988487</c:v>
                </c:pt>
                <c:pt idx="101">
                  <c:v>758.64806461625665</c:v>
                </c:pt>
                <c:pt idx="102">
                  <c:v>757.16344294262842</c:v>
                </c:pt>
                <c:pt idx="103">
                  <c:v>755.6788212690002</c:v>
                </c:pt>
                <c:pt idx="104">
                  <c:v>754.19419959537197</c:v>
                </c:pt>
                <c:pt idx="105">
                  <c:v>752.70957792174374</c:v>
                </c:pt>
                <c:pt idx="106">
                  <c:v>751.22495624811552</c:v>
                </c:pt>
                <c:pt idx="107">
                  <c:v>749.74033457448729</c:v>
                </c:pt>
                <c:pt idx="108">
                  <c:v>748.25571290085907</c:v>
                </c:pt>
                <c:pt idx="109">
                  <c:v>746.77109122723084</c:v>
                </c:pt>
                <c:pt idx="110">
                  <c:v>745.28646955360261</c:v>
                </c:pt>
                <c:pt idx="111">
                  <c:v>743.80184787997439</c:v>
                </c:pt>
                <c:pt idx="112">
                  <c:v>742.31722620634616</c:v>
                </c:pt>
                <c:pt idx="113">
                  <c:v>740.83260453271794</c:v>
                </c:pt>
                <c:pt idx="114">
                  <c:v>739.34798285908971</c:v>
                </c:pt>
                <c:pt idx="115">
                  <c:v>737.86336118546149</c:v>
                </c:pt>
                <c:pt idx="116">
                  <c:v>736.37873951183326</c:v>
                </c:pt>
                <c:pt idx="117">
                  <c:v>734.89411783820503</c:v>
                </c:pt>
                <c:pt idx="118">
                  <c:v>733.40949616457681</c:v>
                </c:pt>
                <c:pt idx="119">
                  <c:v>731.92487449094858</c:v>
                </c:pt>
                <c:pt idx="120">
                  <c:v>730.44025281732036</c:v>
                </c:pt>
                <c:pt idx="121">
                  <c:v>728.95563114369213</c:v>
                </c:pt>
                <c:pt idx="122">
                  <c:v>727.4710094700639</c:v>
                </c:pt>
                <c:pt idx="123">
                  <c:v>725.98638779643568</c:v>
                </c:pt>
                <c:pt idx="124">
                  <c:v>724.50176612280745</c:v>
                </c:pt>
                <c:pt idx="125">
                  <c:v>723.01714444917923</c:v>
                </c:pt>
                <c:pt idx="126">
                  <c:v>721.532522775551</c:v>
                </c:pt>
                <c:pt idx="127">
                  <c:v>720.04790110192278</c:v>
                </c:pt>
                <c:pt idx="128">
                  <c:v>718.56327942829455</c:v>
                </c:pt>
                <c:pt idx="129">
                  <c:v>717.07865775466632</c:v>
                </c:pt>
                <c:pt idx="130">
                  <c:v>715.5940360810381</c:v>
                </c:pt>
                <c:pt idx="131">
                  <c:v>714.10941440740987</c:v>
                </c:pt>
                <c:pt idx="132">
                  <c:v>712.62479273378165</c:v>
                </c:pt>
                <c:pt idx="133">
                  <c:v>711.14017106015342</c:v>
                </c:pt>
                <c:pt idx="134">
                  <c:v>709.65554938652519</c:v>
                </c:pt>
                <c:pt idx="135">
                  <c:v>708.17092771289697</c:v>
                </c:pt>
                <c:pt idx="136">
                  <c:v>706.68630603926874</c:v>
                </c:pt>
                <c:pt idx="137">
                  <c:v>705.20168436564052</c:v>
                </c:pt>
                <c:pt idx="138">
                  <c:v>703.71706269201229</c:v>
                </c:pt>
                <c:pt idx="139">
                  <c:v>702.23244101838407</c:v>
                </c:pt>
                <c:pt idx="140">
                  <c:v>700.74781934475584</c:v>
                </c:pt>
                <c:pt idx="141">
                  <c:v>699.26319767112761</c:v>
                </c:pt>
                <c:pt idx="142">
                  <c:v>697.77857599749939</c:v>
                </c:pt>
                <c:pt idx="143">
                  <c:v>696.29395432387116</c:v>
                </c:pt>
                <c:pt idx="144">
                  <c:v>694.80933265024294</c:v>
                </c:pt>
                <c:pt idx="145">
                  <c:v>693.32471097661471</c:v>
                </c:pt>
                <c:pt idx="146">
                  <c:v>691.84008930298648</c:v>
                </c:pt>
                <c:pt idx="147">
                  <c:v>690.35546762935826</c:v>
                </c:pt>
                <c:pt idx="148">
                  <c:v>688.87084595573003</c:v>
                </c:pt>
                <c:pt idx="149">
                  <c:v>687.38622428210181</c:v>
                </c:pt>
                <c:pt idx="150">
                  <c:v>685.90160260847358</c:v>
                </c:pt>
                <c:pt idx="151">
                  <c:v>684.41698093484536</c:v>
                </c:pt>
                <c:pt idx="152">
                  <c:v>682.93235926121713</c:v>
                </c:pt>
                <c:pt idx="153">
                  <c:v>681.4477375875889</c:v>
                </c:pt>
                <c:pt idx="154">
                  <c:v>679.96311591396068</c:v>
                </c:pt>
                <c:pt idx="155">
                  <c:v>678.47849424033245</c:v>
                </c:pt>
                <c:pt idx="156">
                  <c:v>676.99387256670423</c:v>
                </c:pt>
                <c:pt idx="157">
                  <c:v>675.509250893076</c:v>
                </c:pt>
                <c:pt idx="158">
                  <c:v>674.02462921944777</c:v>
                </c:pt>
                <c:pt idx="159">
                  <c:v>672.54000754581955</c:v>
                </c:pt>
                <c:pt idx="160">
                  <c:v>671.05538587219132</c:v>
                </c:pt>
                <c:pt idx="161">
                  <c:v>669.5707641985631</c:v>
                </c:pt>
                <c:pt idx="162">
                  <c:v>668.08614252493487</c:v>
                </c:pt>
                <c:pt idx="163">
                  <c:v>666.60152085130665</c:v>
                </c:pt>
                <c:pt idx="164">
                  <c:v>665.11689917767842</c:v>
                </c:pt>
                <c:pt idx="165">
                  <c:v>663.63227750405019</c:v>
                </c:pt>
                <c:pt idx="166">
                  <c:v>662.14765583042197</c:v>
                </c:pt>
                <c:pt idx="167">
                  <c:v>660.66303415679374</c:v>
                </c:pt>
                <c:pt idx="168">
                  <c:v>659.17841248316552</c:v>
                </c:pt>
                <c:pt idx="169">
                  <c:v>657.69379080953729</c:v>
                </c:pt>
                <c:pt idx="170">
                  <c:v>656.20916913590906</c:v>
                </c:pt>
                <c:pt idx="171">
                  <c:v>654.72454746228084</c:v>
                </c:pt>
                <c:pt idx="172">
                  <c:v>653.23992578865261</c:v>
                </c:pt>
                <c:pt idx="173">
                  <c:v>651.75530411502439</c:v>
                </c:pt>
                <c:pt idx="174">
                  <c:v>650.27068244139616</c:v>
                </c:pt>
                <c:pt idx="175">
                  <c:v>648.78606076776794</c:v>
                </c:pt>
                <c:pt idx="176">
                  <c:v>647.30143909413971</c:v>
                </c:pt>
                <c:pt idx="177">
                  <c:v>645.81681742051148</c:v>
                </c:pt>
                <c:pt idx="178">
                  <c:v>644.33219574688326</c:v>
                </c:pt>
                <c:pt idx="179">
                  <c:v>642.84757407325503</c:v>
                </c:pt>
                <c:pt idx="180">
                  <c:v>641.36295239962681</c:v>
                </c:pt>
                <c:pt idx="181">
                  <c:v>639.87833072599858</c:v>
                </c:pt>
                <c:pt idx="182">
                  <c:v>638.39370905237035</c:v>
                </c:pt>
                <c:pt idx="183">
                  <c:v>636.90908737874213</c:v>
                </c:pt>
                <c:pt idx="184">
                  <c:v>635.4244657051139</c:v>
                </c:pt>
                <c:pt idx="185">
                  <c:v>633.93984403148568</c:v>
                </c:pt>
                <c:pt idx="186">
                  <c:v>632.45522235785745</c:v>
                </c:pt>
                <c:pt idx="187">
                  <c:v>630.97060068422923</c:v>
                </c:pt>
                <c:pt idx="188">
                  <c:v>629.485979010601</c:v>
                </c:pt>
                <c:pt idx="189">
                  <c:v>628.00135733697277</c:v>
                </c:pt>
                <c:pt idx="190">
                  <c:v>626.51673566334455</c:v>
                </c:pt>
                <c:pt idx="191">
                  <c:v>625.03211398971632</c:v>
                </c:pt>
                <c:pt idx="192">
                  <c:v>623.5474923160881</c:v>
                </c:pt>
                <c:pt idx="193">
                  <c:v>622.06287064245987</c:v>
                </c:pt>
                <c:pt idx="194">
                  <c:v>620.57824896883164</c:v>
                </c:pt>
                <c:pt idx="195">
                  <c:v>619.09362729520342</c:v>
                </c:pt>
                <c:pt idx="196">
                  <c:v>617.60900562157519</c:v>
                </c:pt>
                <c:pt idx="197">
                  <c:v>616.12438394794697</c:v>
                </c:pt>
                <c:pt idx="198">
                  <c:v>614.63976227431874</c:v>
                </c:pt>
                <c:pt idx="199">
                  <c:v>613.15514060069052</c:v>
                </c:pt>
                <c:pt idx="200">
                  <c:v>611.67051892706229</c:v>
                </c:pt>
                <c:pt idx="201">
                  <c:v>610.2960872804465</c:v>
                </c:pt>
                <c:pt idx="202">
                  <c:v>609.03184566084326</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557.60325161342791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150.07929213573277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127.09436997190755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42.240529309469366</c:v>
                </c:pt>
                <c:pt idx="486">
                  <c:v>39.637421436640693</c:v>
                </c:pt>
                <c:pt idx="487">
                  <c:v>37.029398528130287</c:v>
                </c:pt>
                <c:pt idx="488">
                  <c:v>34.416458813567374</c:v>
                </c:pt>
                <c:pt idx="489">
                  <c:v>31.798600518390685</c:v>
                </c:pt>
                <c:pt idx="490">
                  <c:v>29.17582186384152</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E-2DCE-4612-AC16-CA4AC3D30887}"/>
            </c:ext>
          </c:extLst>
        </c:ser>
        <c:ser>
          <c:idx val="1"/>
          <c:order val="11"/>
          <c:tx>
            <c:strRef>
              <c:f>ANALYSIS!$BP$25</c:f>
              <c:strCache>
                <c:ptCount val="1"/>
                <c:pt idx="0">
                  <c:v>5.0</c:v>
                </c:pt>
              </c:strCache>
            </c:strRef>
          </c:tx>
          <c:spPr>
            <a:ln w="19050" cap="rnd">
              <a:solidFill>
                <a:schemeClr val="accent1"/>
              </a:solidFill>
              <a:round/>
            </a:ln>
            <a:effectLst/>
          </c:spPr>
          <c:marker>
            <c:symbol val="none"/>
          </c:marker>
          <c:xVal>
            <c:numRef>
              <c:f>ANALYSIS!$BP$27:$BP$627</c:f>
              <c:numCache>
                <c:formatCode>0.0</c:formatCode>
                <c:ptCount val="601"/>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202.13445532176584</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146.23615690801742</c:v>
                </c:pt>
                <c:pt idx="311">
                  <c:v>145.64930572976851</c:v>
                </c:pt>
                <c:pt idx="312">
                  <c:v>145.06094696497138</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pt idx="498">
                  <c:v>2.6178333832801286</c:v>
                </c:pt>
                <c:pt idx="499">
                  <c:v>1.7467392206437466</c:v>
                </c:pt>
                <c:pt idx="500">
                  <c:v>0.87412811280853475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A-2DCE-4612-AC16-CA4AC3D30887}"/>
            </c:ext>
          </c:extLst>
        </c:ser>
        <c:ser>
          <c:idx val="18"/>
          <c:order val="12"/>
          <c:tx>
            <c:strRef>
              <c:f>ANALYSIS!$BJ$25</c:f>
              <c:strCache>
                <c:ptCount val="1"/>
                <c:pt idx="0">
                  <c:v>0.0</c:v>
                </c:pt>
              </c:strCache>
            </c:strRef>
          </c:tx>
          <c:spPr>
            <a:ln w="19050" cap="rnd">
              <a:solidFill>
                <a:schemeClr val="tx1"/>
              </a:solidFill>
              <a:round/>
            </a:ln>
            <a:effectLst/>
          </c:spPr>
          <c:marker>
            <c:symbol val="none"/>
          </c:marker>
          <c:xVal>
            <c:numRef>
              <c:f>ANALYSIS!$BJ$27:$BJ$627</c:f>
              <c:numCache>
                <c:formatCode>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1-1711-4496-9176-0BF625C04C28}"/>
            </c:ext>
          </c:extLst>
        </c:ser>
        <c:ser>
          <c:idx val="0"/>
          <c:order val="13"/>
          <c:tx>
            <c:strRef>
              <c:f>ANALYSIS!$BO$25</c:f>
              <c:strCache>
                <c:ptCount val="1"/>
                <c:pt idx="0">
                  <c:v>-5.0</c:v>
                </c:pt>
              </c:strCache>
            </c:strRef>
          </c:tx>
          <c:spPr>
            <a:ln w="19050" cap="rnd">
              <a:solidFill>
                <a:srgbClr val="C00000"/>
              </a:solidFill>
              <a:round/>
            </a:ln>
            <a:effectLst/>
          </c:spPr>
          <c:marker>
            <c:symbol val="none"/>
          </c:marker>
          <c:xVal>
            <c:numRef>
              <c:f>ANALYSIS!$BO$27:$BO$627</c:f>
              <c:numCache>
                <c:formatCode>0.0</c:formatCode>
                <c:ptCount val="601"/>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-202.13445532176584</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-146.23615690801742</c:v>
                </c:pt>
                <c:pt idx="311">
                  <c:v>-145.64930572976851</c:v>
                </c:pt>
                <c:pt idx="312">
                  <c:v>-145.06094696497138</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pt idx="498">
                  <c:v>-2.6178333832801286</c:v>
                </c:pt>
                <c:pt idx="499">
                  <c:v>-1.7467392206437466</c:v>
                </c:pt>
                <c:pt idx="500">
                  <c:v>-0.87412811280853475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9-2DCE-4612-AC16-CA4AC3D30887}"/>
            </c:ext>
          </c:extLst>
        </c:ser>
        <c:ser>
          <c:idx val="4"/>
          <c:order val="14"/>
          <c:tx>
            <c:strRef>
              <c:f>ANALYSIS!$BU$25</c:f>
              <c:strCache>
                <c:ptCount val="1"/>
                <c:pt idx="0">
                  <c:v>-10.0</c:v>
                </c:pt>
              </c:strCache>
            </c:strRef>
          </c:tx>
          <c:spPr>
            <a:ln w="19050" cap="rnd">
              <a:solidFill>
                <a:srgbClr val="C00000"/>
              </a:solidFill>
              <a:round/>
            </a:ln>
            <a:effectLst/>
          </c:spPr>
          <c:marker>
            <c:symbol val="none"/>
          </c:marker>
          <c:xVal>
            <c:numRef>
              <c:f>ANALYSIS!$BU$27:$BU$627</c:f>
              <c:numCache>
                <c:formatCode>0</c:formatCode>
                <c:ptCount val="601"/>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-272.51759387457594</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-75.901066618148775</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-56.637929607041201</c:v>
                </c:pt>
                <c:pt idx="470">
                  <c:v>-54.694251401762131</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pt idx="498">
                  <c:v>-5.2757327626643473</c:v>
                </c:pt>
                <c:pt idx="499">
                  <c:v>-3.5202829875101429</c:v>
                </c:pt>
                <c:pt idx="500">
                  <c:v>-1.7617055668511625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B-2DCE-4612-AC16-CA4AC3D30887}"/>
            </c:ext>
          </c:extLst>
        </c:ser>
        <c:ser>
          <c:idx val="6"/>
          <c:order val="15"/>
          <c:tx>
            <c:strRef>
              <c:f>ANALYSIS!$CA$25</c:f>
              <c:strCache>
                <c:ptCount val="1"/>
                <c:pt idx="0">
                  <c:v>-15.0</c:v>
                </c:pt>
              </c:strCache>
            </c:strRef>
          </c:tx>
          <c:spPr>
            <a:ln w="19050" cap="rnd">
              <a:solidFill>
                <a:srgbClr val="C00000"/>
              </a:solidFill>
              <a:round/>
            </a:ln>
            <a:effectLst/>
          </c:spPr>
          <c:marker>
            <c:symbol val="none"/>
          </c:marker>
          <c:xVal>
            <c:numRef>
              <c:f>ANALYSIS!$CA$27:$CA$627</c:f>
              <c:numCache>
                <c:formatCode>0</c:formatCode>
                <c:ptCount val="601"/>
                <c:pt idx="0">
                  <c:v>-907.11023197907923</c:v>
                </c:pt>
                <c:pt idx="1">
                  <c:v>-907.11023197907923</c:v>
                </c:pt>
                <c:pt idx="2">
                  <c:v>-905.625610305451</c:v>
                </c:pt>
                <c:pt idx="3">
                  <c:v>-904.14098863182278</c:v>
                </c:pt>
                <c:pt idx="4">
                  <c:v>-902.65636695819455</c:v>
                </c:pt>
                <c:pt idx="5">
                  <c:v>-901.17174528456633</c:v>
                </c:pt>
                <c:pt idx="6">
                  <c:v>-899.6871236109381</c:v>
                </c:pt>
                <c:pt idx="7">
                  <c:v>-898.20250193730988</c:v>
                </c:pt>
                <c:pt idx="8">
                  <c:v>-896.71788026368165</c:v>
                </c:pt>
                <c:pt idx="9">
                  <c:v>-895.23325859005342</c:v>
                </c:pt>
                <c:pt idx="10">
                  <c:v>-893.7486369164252</c:v>
                </c:pt>
                <c:pt idx="11">
                  <c:v>-892.26401524279697</c:v>
                </c:pt>
                <c:pt idx="12">
                  <c:v>-890.77939356916875</c:v>
                </c:pt>
                <c:pt idx="13">
                  <c:v>-889.29477189554052</c:v>
                </c:pt>
                <c:pt idx="14">
                  <c:v>-887.81015022191229</c:v>
                </c:pt>
                <c:pt idx="15">
                  <c:v>-886.32552854828407</c:v>
                </c:pt>
                <c:pt idx="16">
                  <c:v>-884.84090687465584</c:v>
                </c:pt>
                <c:pt idx="17">
                  <c:v>-883.35628520102762</c:v>
                </c:pt>
                <c:pt idx="18">
                  <c:v>-881.87166352739939</c:v>
                </c:pt>
                <c:pt idx="19">
                  <c:v>-880.38704185377117</c:v>
                </c:pt>
                <c:pt idx="20">
                  <c:v>-878.90242018014294</c:v>
                </c:pt>
                <c:pt idx="21">
                  <c:v>-877.41779850651471</c:v>
                </c:pt>
                <c:pt idx="22">
                  <c:v>-875.93317683288649</c:v>
                </c:pt>
                <c:pt idx="23">
                  <c:v>-874.44855515925826</c:v>
                </c:pt>
                <c:pt idx="24">
                  <c:v>-872.96393348563004</c:v>
                </c:pt>
                <c:pt idx="25">
                  <c:v>-871.47931181200181</c:v>
                </c:pt>
                <c:pt idx="26">
                  <c:v>-869.99469013837358</c:v>
                </c:pt>
                <c:pt idx="27">
                  <c:v>-868.51006846474536</c:v>
                </c:pt>
                <c:pt idx="28">
                  <c:v>-867.02544679111713</c:v>
                </c:pt>
                <c:pt idx="29">
                  <c:v>-865.54082511748891</c:v>
                </c:pt>
                <c:pt idx="30">
                  <c:v>-864.05620344386068</c:v>
                </c:pt>
                <c:pt idx="31">
                  <c:v>-862.57158177023246</c:v>
                </c:pt>
                <c:pt idx="32">
                  <c:v>-861.08696009660423</c:v>
                </c:pt>
                <c:pt idx="33">
                  <c:v>-859.602338422976</c:v>
                </c:pt>
                <c:pt idx="34">
                  <c:v>-858.11771674934778</c:v>
                </c:pt>
                <c:pt idx="35">
                  <c:v>-856.63309507571955</c:v>
                </c:pt>
                <c:pt idx="36">
                  <c:v>-855.14847340209133</c:v>
                </c:pt>
                <c:pt idx="37">
                  <c:v>-853.6638517284631</c:v>
                </c:pt>
                <c:pt idx="38">
                  <c:v>-852.17923005483487</c:v>
                </c:pt>
                <c:pt idx="39">
                  <c:v>-850.69460838120665</c:v>
                </c:pt>
                <c:pt idx="40">
                  <c:v>-849.20998670757842</c:v>
                </c:pt>
                <c:pt idx="41">
                  <c:v>-847.7253650339502</c:v>
                </c:pt>
                <c:pt idx="42">
                  <c:v>-846.24074336032197</c:v>
                </c:pt>
                <c:pt idx="43">
                  <c:v>-844.75612168669375</c:v>
                </c:pt>
                <c:pt idx="44">
                  <c:v>-843.27150001306552</c:v>
                </c:pt>
                <c:pt idx="45">
                  <c:v>-841.78687833943729</c:v>
                </c:pt>
                <c:pt idx="46">
                  <c:v>-840.30225666580907</c:v>
                </c:pt>
                <c:pt idx="47">
                  <c:v>-838.81763499218084</c:v>
                </c:pt>
                <c:pt idx="48">
                  <c:v>-837.33301331855262</c:v>
                </c:pt>
                <c:pt idx="49">
                  <c:v>-835.84839164492439</c:v>
                </c:pt>
                <c:pt idx="50">
                  <c:v>-834.36376997129616</c:v>
                </c:pt>
                <c:pt idx="51">
                  <c:v>-832.87914829766794</c:v>
                </c:pt>
                <c:pt idx="52">
                  <c:v>-831.39452662403971</c:v>
                </c:pt>
                <c:pt idx="53">
                  <c:v>-829.90990495041149</c:v>
                </c:pt>
                <c:pt idx="54">
                  <c:v>-828.42528327678326</c:v>
                </c:pt>
                <c:pt idx="55">
                  <c:v>-826.94066160315504</c:v>
                </c:pt>
                <c:pt idx="56">
                  <c:v>-825.45603992952681</c:v>
                </c:pt>
                <c:pt idx="57">
                  <c:v>-823.97141825589858</c:v>
                </c:pt>
                <c:pt idx="58">
                  <c:v>-822.48679658227036</c:v>
                </c:pt>
                <c:pt idx="59">
                  <c:v>-821.00217490864213</c:v>
                </c:pt>
                <c:pt idx="60">
                  <c:v>-819.51755323501391</c:v>
                </c:pt>
                <c:pt idx="61">
                  <c:v>-818.03293156138568</c:v>
                </c:pt>
                <c:pt idx="62">
                  <c:v>-816.54830988775745</c:v>
                </c:pt>
                <c:pt idx="63">
                  <c:v>-815.06368821412923</c:v>
                </c:pt>
                <c:pt idx="64">
                  <c:v>-813.579066540501</c:v>
                </c:pt>
                <c:pt idx="65">
                  <c:v>-812.09444486687278</c:v>
                </c:pt>
                <c:pt idx="66">
                  <c:v>-810.60982319324455</c:v>
                </c:pt>
                <c:pt idx="67">
                  <c:v>-809.12520151961633</c:v>
                </c:pt>
                <c:pt idx="68">
                  <c:v>-807.6405798459881</c:v>
                </c:pt>
                <c:pt idx="69">
                  <c:v>-806.15595817235987</c:v>
                </c:pt>
                <c:pt idx="70">
                  <c:v>-804.67133649873165</c:v>
                </c:pt>
                <c:pt idx="71">
                  <c:v>-803.18671482510342</c:v>
                </c:pt>
                <c:pt idx="72">
                  <c:v>-801.7020931514752</c:v>
                </c:pt>
                <c:pt idx="73">
                  <c:v>-800.21747147784697</c:v>
                </c:pt>
                <c:pt idx="74">
                  <c:v>-798.73284980421874</c:v>
                </c:pt>
                <c:pt idx="75">
                  <c:v>-797.24822813059052</c:v>
                </c:pt>
                <c:pt idx="76">
                  <c:v>-795.76360645696229</c:v>
                </c:pt>
                <c:pt idx="77">
                  <c:v>-794.27898478333407</c:v>
                </c:pt>
                <c:pt idx="78">
                  <c:v>-792.79436310970584</c:v>
                </c:pt>
                <c:pt idx="79">
                  <c:v>-791.30974143607762</c:v>
                </c:pt>
                <c:pt idx="80">
                  <c:v>-789.82511976244939</c:v>
                </c:pt>
                <c:pt idx="81">
                  <c:v>-788.34049808882116</c:v>
                </c:pt>
                <c:pt idx="82">
                  <c:v>-786.85587641519294</c:v>
                </c:pt>
                <c:pt idx="83">
                  <c:v>-785.37125474156471</c:v>
                </c:pt>
                <c:pt idx="84">
                  <c:v>-783.88663306793649</c:v>
                </c:pt>
                <c:pt idx="85">
                  <c:v>-782.40201139430826</c:v>
                </c:pt>
                <c:pt idx="86">
                  <c:v>-780.91738972068003</c:v>
                </c:pt>
                <c:pt idx="87">
                  <c:v>-779.43276804705181</c:v>
                </c:pt>
                <c:pt idx="88">
                  <c:v>-777.94814637342358</c:v>
                </c:pt>
                <c:pt idx="89">
                  <c:v>-776.46352469979536</c:v>
                </c:pt>
                <c:pt idx="90">
                  <c:v>-774.97890302616713</c:v>
                </c:pt>
                <c:pt idx="91">
                  <c:v>-773.49428135253891</c:v>
                </c:pt>
                <c:pt idx="92">
                  <c:v>-772.00965967891068</c:v>
                </c:pt>
                <c:pt idx="93">
                  <c:v>-770.52503800528245</c:v>
                </c:pt>
                <c:pt idx="94">
                  <c:v>-769.04041633165423</c:v>
                </c:pt>
                <c:pt idx="95">
                  <c:v>-767.555794658026</c:v>
                </c:pt>
                <c:pt idx="96">
                  <c:v>-766.07117298439778</c:v>
                </c:pt>
                <c:pt idx="97">
                  <c:v>-764.58655131076955</c:v>
                </c:pt>
                <c:pt idx="98">
                  <c:v>-763.10192963714132</c:v>
                </c:pt>
                <c:pt idx="99">
                  <c:v>-761.6173079635131</c:v>
                </c:pt>
                <c:pt idx="100">
                  <c:v>-760.13268628988487</c:v>
                </c:pt>
                <c:pt idx="101">
                  <c:v>-758.64806461625665</c:v>
                </c:pt>
                <c:pt idx="102">
                  <c:v>-757.16344294262842</c:v>
                </c:pt>
                <c:pt idx="103">
                  <c:v>-755.6788212690002</c:v>
                </c:pt>
                <c:pt idx="104">
                  <c:v>-754.19419959537197</c:v>
                </c:pt>
                <c:pt idx="105">
                  <c:v>-752.70957792174374</c:v>
                </c:pt>
                <c:pt idx="106">
                  <c:v>-751.22495624811552</c:v>
                </c:pt>
                <c:pt idx="107">
                  <c:v>-749.74033457448729</c:v>
                </c:pt>
                <c:pt idx="108">
                  <c:v>-748.25571290085907</c:v>
                </c:pt>
                <c:pt idx="109">
                  <c:v>-746.77109122723084</c:v>
                </c:pt>
                <c:pt idx="110">
                  <c:v>-745.28646955360261</c:v>
                </c:pt>
                <c:pt idx="111">
                  <c:v>-743.80184787997439</c:v>
                </c:pt>
                <c:pt idx="112">
                  <c:v>-742.31722620634616</c:v>
                </c:pt>
                <c:pt idx="113">
                  <c:v>-740.83260453271794</c:v>
                </c:pt>
                <c:pt idx="114">
                  <c:v>-739.34798285908971</c:v>
                </c:pt>
                <c:pt idx="115">
                  <c:v>-737.86336118546149</c:v>
                </c:pt>
                <c:pt idx="116">
                  <c:v>-736.37873951183326</c:v>
                </c:pt>
                <c:pt idx="117">
                  <c:v>-734.89411783820503</c:v>
                </c:pt>
                <c:pt idx="118">
                  <c:v>-733.40949616457681</c:v>
                </c:pt>
                <c:pt idx="119">
                  <c:v>-731.92487449094858</c:v>
                </c:pt>
                <c:pt idx="120">
                  <c:v>-730.44025281732036</c:v>
                </c:pt>
                <c:pt idx="121">
                  <c:v>-728.95563114369213</c:v>
                </c:pt>
                <c:pt idx="122">
                  <c:v>-727.4710094700639</c:v>
                </c:pt>
                <c:pt idx="123">
                  <c:v>-725.98638779643568</c:v>
                </c:pt>
                <c:pt idx="124">
                  <c:v>-724.50176612280745</c:v>
                </c:pt>
                <c:pt idx="125">
                  <c:v>-723.01714444917923</c:v>
                </c:pt>
                <c:pt idx="126">
                  <c:v>-721.532522775551</c:v>
                </c:pt>
                <c:pt idx="127">
                  <c:v>-720.04790110192278</c:v>
                </c:pt>
                <c:pt idx="128">
                  <c:v>-718.56327942829455</c:v>
                </c:pt>
                <c:pt idx="129">
                  <c:v>-717.07865775466632</c:v>
                </c:pt>
                <c:pt idx="130">
                  <c:v>-715.5940360810381</c:v>
                </c:pt>
                <c:pt idx="131">
                  <c:v>-714.10941440740987</c:v>
                </c:pt>
                <c:pt idx="132">
                  <c:v>-712.62479273378165</c:v>
                </c:pt>
                <c:pt idx="133">
                  <c:v>-711.14017106015342</c:v>
                </c:pt>
                <c:pt idx="134">
                  <c:v>-709.65554938652519</c:v>
                </c:pt>
                <c:pt idx="135">
                  <c:v>-708.17092771289697</c:v>
                </c:pt>
                <c:pt idx="136">
                  <c:v>-706.68630603926874</c:v>
                </c:pt>
                <c:pt idx="137">
                  <c:v>-705.20168436564052</c:v>
                </c:pt>
                <c:pt idx="138">
                  <c:v>-703.71706269201229</c:v>
                </c:pt>
                <c:pt idx="139">
                  <c:v>-702.23244101838407</c:v>
                </c:pt>
                <c:pt idx="140">
                  <c:v>-700.74781934475584</c:v>
                </c:pt>
                <c:pt idx="141">
                  <c:v>-699.26319767112761</c:v>
                </c:pt>
                <c:pt idx="142">
                  <c:v>-697.77857599749939</c:v>
                </c:pt>
                <c:pt idx="143">
                  <c:v>-696.29395432387116</c:v>
                </c:pt>
                <c:pt idx="144">
                  <c:v>-694.80933265024294</c:v>
                </c:pt>
                <c:pt idx="145">
                  <c:v>-693.32471097661471</c:v>
                </c:pt>
                <c:pt idx="146">
                  <c:v>-691.84008930298648</c:v>
                </c:pt>
                <c:pt idx="147">
                  <c:v>-690.35546762935826</c:v>
                </c:pt>
                <c:pt idx="148">
                  <c:v>-688.87084595573003</c:v>
                </c:pt>
                <c:pt idx="149">
                  <c:v>-687.38622428210181</c:v>
                </c:pt>
                <c:pt idx="150">
                  <c:v>-685.90160260847358</c:v>
                </c:pt>
                <c:pt idx="151">
                  <c:v>-684.41698093484536</c:v>
                </c:pt>
                <c:pt idx="152">
                  <c:v>-682.93235926121713</c:v>
                </c:pt>
                <c:pt idx="153">
                  <c:v>-681.4477375875889</c:v>
                </c:pt>
                <c:pt idx="154">
                  <c:v>-679.96311591396068</c:v>
                </c:pt>
                <c:pt idx="155">
                  <c:v>-678.47849424033245</c:v>
                </c:pt>
                <c:pt idx="156">
                  <c:v>-676.99387256670423</c:v>
                </c:pt>
                <c:pt idx="157">
                  <c:v>-675.509250893076</c:v>
                </c:pt>
                <c:pt idx="158">
                  <c:v>-674.02462921944777</c:v>
                </c:pt>
                <c:pt idx="159">
                  <c:v>-672.54000754581955</c:v>
                </c:pt>
                <c:pt idx="160">
                  <c:v>-671.05538587219132</c:v>
                </c:pt>
                <c:pt idx="161">
                  <c:v>-669.5707641985631</c:v>
                </c:pt>
                <c:pt idx="162">
                  <c:v>-668.08614252493487</c:v>
                </c:pt>
                <c:pt idx="163">
                  <c:v>-666.60152085130665</c:v>
                </c:pt>
                <c:pt idx="164">
                  <c:v>-665.11689917767842</c:v>
                </c:pt>
                <c:pt idx="165">
                  <c:v>-663.63227750405019</c:v>
                </c:pt>
                <c:pt idx="166">
                  <c:v>-662.14765583042197</c:v>
                </c:pt>
                <c:pt idx="167">
                  <c:v>-660.66303415679374</c:v>
                </c:pt>
                <c:pt idx="168">
                  <c:v>-659.17841248316552</c:v>
                </c:pt>
                <c:pt idx="169">
                  <c:v>-657.69379080953729</c:v>
                </c:pt>
                <c:pt idx="170">
                  <c:v>-656.20916913590906</c:v>
                </c:pt>
                <c:pt idx="171">
                  <c:v>-654.72454746228084</c:v>
                </c:pt>
                <c:pt idx="172">
                  <c:v>-653.23992578865261</c:v>
                </c:pt>
                <c:pt idx="173">
                  <c:v>-651.75530411502439</c:v>
                </c:pt>
                <c:pt idx="174">
                  <c:v>-650.27068244139616</c:v>
                </c:pt>
                <c:pt idx="175">
                  <c:v>-648.78606076776794</c:v>
                </c:pt>
                <c:pt idx="176">
                  <c:v>-647.30143909413971</c:v>
                </c:pt>
                <c:pt idx="177">
                  <c:v>-645.81681742051148</c:v>
                </c:pt>
                <c:pt idx="178">
                  <c:v>-644.33219574688326</c:v>
                </c:pt>
                <c:pt idx="179">
                  <c:v>-642.84757407325503</c:v>
                </c:pt>
                <c:pt idx="180">
                  <c:v>-641.36295239962681</c:v>
                </c:pt>
                <c:pt idx="181">
                  <c:v>-639.87833072599858</c:v>
                </c:pt>
                <c:pt idx="182">
                  <c:v>-638.39370905237035</c:v>
                </c:pt>
                <c:pt idx="183">
                  <c:v>-636.90908737874213</c:v>
                </c:pt>
                <c:pt idx="184">
                  <c:v>-635.4244657051139</c:v>
                </c:pt>
                <c:pt idx="185">
                  <c:v>-633.93984403148568</c:v>
                </c:pt>
                <c:pt idx="186">
                  <c:v>-632.45522235785745</c:v>
                </c:pt>
                <c:pt idx="187">
                  <c:v>-630.97060068422923</c:v>
                </c:pt>
                <c:pt idx="188">
                  <c:v>-629.485979010601</c:v>
                </c:pt>
                <c:pt idx="189">
                  <c:v>-628.00135733697277</c:v>
                </c:pt>
                <c:pt idx="190">
                  <c:v>-626.51673566334455</c:v>
                </c:pt>
                <c:pt idx="191">
                  <c:v>-625.03211398971632</c:v>
                </c:pt>
                <c:pt idx="192">
                  <c:v>-623.5474923160881</c:v>
                </c:pt>
                <c:pt idx="193">
                  <c:v>-622.06287064245987</c:v>
                </c:pt>
                <c:pt idx="194">
                  <c:v>-620.57824896883164</c:v>
                </c:pt>
                <c:pt idx="195">
                  <c:v>-619.09362729520342</c:v>
                </c:pt>
                <c:pt idx="196">
                  <c:v>-617.60900562157519</c:v>
                </c:pt>
                <c:pt idx="197">
                  <c:v>-616.12438394794697</c:v>
                </c:pt>
                <c:pt idx="198">
                  <c:v>-614.63976227431874</c:v>
                </c:pt>
                <c:pt idx="199">
                  <c:v>-613.15514060069052</c:v>
                </c:pt>
                <c:pt idx="200">
                  <c:v>-611.67051892706229</c:v>
                </c:pt>
                <c:pt idx="201">
                  <c:v>-610.2960872804465</c:v>
                </c:pt>
                <c:pt idx="202">
                  <c:v>-609.03184566084326</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-557.60325161342791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-150.07929213573277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-127.09436997190755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-42.240529309469366</c:v>
                </c:pt>
                <c:pt idx="486">
                  <c:v>-39.637421436640693</c:v>
                </c:pt>
                <c:pt idx="487">
                  <c:v>-37.029398528130287</c:v>
                </c:pt>
                <c:pt idx="488">
                  <c:v>-34.416458813567374</c:v>
                </c:pt>
                <c:pt idx="489">
                  <c:v>-31.798600518390685</c:v>
                </c:pt>
                <c:pt idx="490">
                  <c:v>-29.17582186384152</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D-2DCE-4612-AC16-CA4AC3D30887}"/>
            </c:ext>
          </c:extLst>
        </c:ser>
        <c:ser>
          <c:idx val="10"/>
          <c:order val="16"/>
          <c:tx>
            <c:strRef>
              <c:f>ANALYSIS!$CG$25</c:f>
              <c:strCache>
                <c:ptCount val="1"/>
                <c:pt idx="0">
                  <c:v>-20.0</c:v>
                </c:pt>
              </c:strCache>
            </c:strRef>
          </c:tx>
          <c:spPr>
            <a:ln w="19050" cap="rnd">
              <a:solidFill>
                <a:srgbClr val="C00000"/>
              </a:solidFill>
              <a:round/>
            </a:ln>
            <a:effectLst/>
          </c:spPr>
          <c:marker>
            <c:symbol val="none"/>
          </c:marker>
          <c:xVal>
            <c:numRef>
              <c:f>ANALYSIS!$CG$27:$CG$627</c:f>
              <c:numCache>
                <c:formatCode>0</c:formatCode>
                <c:ptCount val="601"/>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-799.58415485155149</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-339.84908881607879</c:v>
                </c:pt>
                <c:pt idx="409">
                  <c:v>-336.84646829778325</c:v>
                </c:pt>
                <c:pt idx="410">
                  <c:v>-333.83714667198836</c:v>
                </c:pt>
                <c:pt idx="411">
                  <c:v>-330.82112021927725</c:v>
                </c:pt>
                <c:pt idx="412">
                  <c:v>-327.7983852091923</c:v>
                </c:pt>
                <c:pt idx="413">
                  <c:v>-324.76893790019182</c:v>
                </c:pt>
                <c:pt idx="414">
                  <c:v>-321.7327745396388</c:v>
                </c:pt>
                <c:pt idx="415">
                  <c:v>-318.68989136377053</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-204.36474111314175</c:v>
                </c:pt>
                <c:pt idx="448">
                  <c:v>-200.47087957457967</c:v>
                </c:pt>
                <c:pt idx="449">
                  <c:v>-196.56974161932891</c:v>
                </c:pt>
                <c:pt idx="450">
                  <c:v>-192.66132186537021</c:v>
                </c:pt>
                <c:pt idx="451">
                  <c:v>-188.74561491531728</c:v>
                </c:pt>
                <c:pt idx="452">
                  <c:v>-184.82261535636013</c:v>
                </c:pt>
                <c:pt idx="453">
                  <c:v>-180.89231776024604</c:v>
                </c:pt>
                <c:pt idx="454">
                  <c:v>-176.95471668320334</c:v>
                </c:pt>
                <c:pt idx="455">
                  <c:v>-173.0098066659321</c:v>
                </c:pt>
                <c:pt idx="456">
                  <c:v>-169.05758223352274</c:v>
                </c:pt>
                <c:pt idx="457">
                  <c:v>-165.09803789544509</c:v>
                </c:pt>
                <c:pt idx="458">
                  <c:v>-161.13116814547885</c:v>
                </c:pt>
                <c:pt idx="459">
                  <c:v>-157.15696746167902</c:v>
                </c:pt>
                <c:pt idx="460">
                  <c:v>-153.17543030633243</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-112.9553231519206</c:v>
                </c:pt>
                <c:pt idx="471">
                  <c:v>-108.89271476365235</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-21.71071244590803</c:v>
                </c:pt>
                <c:pt idx="496">
                  <c:v>-18.109948874459178</c:v>
                </c:pt>
                <c:pt idx="497">
                  <c:v>-14.502116300814123</c:v>
                </c:pt>
                <c:pt idx="498">
                  <c:v>-10.887209936068757</c:v>
                </c:pt>
                <c:pt idx="499">
                  <c:v>-7.265224977585035</c:v>
                </c:pt>
                <c:pt idx="500">
                  <c:v>-3.6361566089638018</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F-2DCE-4612-AC16-CA4AC3D30887}"/>
            </c:ext>
          </c:extLst>
        </c:ser>
        <c:ser>
          <c:idx val="12"/>
          <c:order val="17"/>
          <c:tx>
            <c:strRef>
              <c:f>ANALYSIS!$CM$25</c:f>
              <c:strCache>
                <c:ptCount val="1"/>
                <c:pt idx="0">
                  <c:v>-25.0</c:v>
                </c:pt>
              </c:strCache>
            </c:strRef>
          </c:tx>
          <c:spPr>
            <a:ln w="19050" cap="rnd">
              <a:solidFill>
                <a:srgbClr val="C00000"/>
              </a:solidFill>
              <a:round/>
            </a:ln>
            <a:effectLst/>
          </c:spPr>
          <c:marker>
            <c:symbol val="none"/>
          </c:marker>
          <c:xVal>
            <c:numRef>
              <c:f>ANALYSIS!$CM$27:$CM$627</c:f>
              <c:numCache>
                <c:formatCode>0</c:formatCode>
                <c:ptCount val="601"/>
                <c:pt idx="0">
                  <c:v>-1525.7474162823421</c:v>
                </c:pt>
                <c:pt idx="1">
                  <c:v>-1525.7474162823421</c:v>
                </c:pt>
                <c:pt idx="2">
                  <c:v>-1523.3232197522807</c:v>
                </c:pt>
                <c:pt idx="3">
                  <c:v>-1520.8990232222193</c:v>
                </c:pt>
                <c:pt idx="4">
                  <c:v>-1518.4748266921579</c:v>
                </c:pt>
                <c:pt idx="5">
                  <c:v>-1516.0506301620965</c:v>
                </c:pt>
                <c:pt idx="6">
                  <c:v>-1513.6264336320351</c:v>
                </c:pt>
                <c:pt idx="7">
                  <c:v>-1511.2022371019737</c:v>
                </c:pt>
                <c:pt idx="8">
                  <c:v>-1508.7780405719122</c:v>
                </c:pt>
                <c:pt idx="9">
                  <c:v>-1506.3538440418508</c:v>
                </c:pt>
                <c:pt idx="10">
                  <c:v>-1503.9296475117894</c:v>
                </c:pt>
                <c:pt idx="11">
                  <c:v>-1501.505450981728</c:v>
                </c:pt>
                <c:pt idx="12">
                  <c:v>-1499.0812544516666</c:v>
                </c:pt>
                <c:pt idx="13">
                  <c:v>-1496.6570579216052</c:v>
                </c:pt>
                <c:pt idx="14">
                  <c:v>-1494.2328613915438</c:v>
                </c:pt>
                <c:pt idx="15">
                  <c:v>-1491.8086648614824</c:v>
                </c:pt>
                <c:pt idx="16">
                  <c:v>-1489.384468331421</c:v>
                </c:pt>
                <c:pt idx="17">
                  <c:v>-1486.9602718013596</c:v>
                </c:pt>
                <c:pt idx="18">
                  <c:v>-1484.5360752712982</c:v>
                </c:pt>
                <c:pt idx="19">
                  <c:v>-1482.1118787412368</c:v>
                </c:pt>
                <c:pt idx="20">
                  <c:v>-1479.6876822111753</c:v>
                </c:pt>
                <c:pt idx="21">
                  <c:v>-1477.2634856811139</c:v>
                </c:pt>
                <c:pt idx="22">
                  <c:v>-1474.8392891510525</c:v>
                </c:pt>
                <c:pt idx="23">
                  <c:v>-1472.4150926209911</c:v>
                </c:pt>
                <c:pt idx="24">
                  <c:v>-1469.9908960909297</c:v>
                </c:pt>
                <c:pt idx="25">
                  <c:v>-1467.5666995608683</c:v>
                </c:pt>
                <c:pt idx="26">
                  <c:v>-1465.1425030308069</c:v>
                </c:pt>
                <c:pt idx="27">
                  <c:v>-1462.7183065007455</c:v>
                </c:pt>
                <c:pt idx="28">
                  <c:v>-1460.2941099706841</c:v>
                </c:pt>
                <c:pt idx="29">
                  <c:v>-1457.8699134406227</c:v>
                </c:pt>
                <c:pt idx="30">
                  <c:v>-1455.4457169105613</c:v>
                </c:pt>
                <c:pt idx="31">
                  <c:v>-1453.0215203804999</c:v>
                </c:pt>
                <c:pt idx="32">
                  <c:v>-1450.5973238504384</c:v>
                </c:pt>
                <c:pt idx="33">
                  <c:v>-1448.173127320377</c:v>
                </c:pt>
                <c:pt idx="34">
                  <c:v>-1445.7489307903156</c:v>
                </c:pt>
                <c:pt idx="35">
                  <c:v>-1443.3247342602542</c:v>
                </c:pt>
                <c:pt idx="36">
                  <c:v>-1440.9005377301928</c:v>
                </c:pt>
                <c:pt idx="37">
                  <c:v>-1438.4763412001314</c:v>
                </c:pt>
                <c:pt idx="38">
                  <c:v>-1436.05214467007</c:v>
                </c:pt>
                <c:pt idx="39">
                  <c:v>-1433.6279481400086</c:v>
                </c:pt>
                <c:pt idx="40">
                  <c:v>-1431.2037516099472</c:v>
                </c:pt>
                <c:pt idx="41">
                  <c:v>-1428.7795550798858</c:v>
                </c:pt>
                <c:pt idx="42">
                  <c:v>-1426.3553585498244</c:v>
                </c:pt>
                <c:pt idx="43">
                  <c:v>-1423.931162019763</c:v>
                </c:pt>
                <c:pt idx="44">
                  <c:v>-1421.5069654897015</c:v>
                </c:pt>
                <c:pt idx="45">
                  <c:v>-1419.0827689596401</c:v>
                </c:pt>
                <c:pt idx="46">
                  <c:v>-1416.6585724295787</c:v>
                </c:pt>
                <c:pt idx="47">
                  <c:v>-1414.2343758995173</c:v>
                </c:pt>
                <c:pt idx="48">
                  <c:v>-1411.8101793694559</c:v>
                </c:pt>
                <c:pt idx="49">
                  <c:v>-1409.3859828393945</c:v>
                </c:pt>
                <c:pt idx="50">
                  <c:v>-1406.9617863093331</c:v>
                </c:pt>
                <c:pt idx="51">
                  <c:v>-1404.5375897792717</c:v>
                </c:pt>
                <c:pt idx="52">
                  <c:v>-1402.1133932492103</c:v>
                </c:pt>
                <c:pt idx="53">
                  <c:v>-1399.6891967191489</c:v>
                </c:pt>
                <c:pt idx="54">
                  <c:v>-1397.2650001890875</c:v>
                </c:pt>
                <c:pt idx="55">
                  <c:v>-1394.8408036590261</c:v>
                </c:pt>
                <c:pt idx="56">
                  <c:v>-1392.4166071289646</c:v>
                </c:pt>
                <c:pt idx="57">
                  <c:v>-1389.9924105989032</c:v>
                </c:pt>
                <c:pt idx="58">
                  <c:v>-1387.5682140688418</c:v>
                </c:pt>
                <c:pt idx="59">
                  <c:v>-1385.1440175387804</c:v>
                </c:pt>
                <c:pt idx="60">
                  <c:v>-1382.719821008719</c:v>
                </c:pt>
                <c:pt idx="61">
                  <c:v>-1380.2956244786576</c:v>
                </c:pt>
                <c:pt idx="62">
                  <c:v>-1377.8714279485962</c:v>
                </c:pt>
                <c:pt idx="63">
                  <c:v>-1375.4472314185348</c:v>
                </c:pt>
                <c:pt idx="64">
                  <c:v>-1373.0230348884734</c:v>
                </c:pt>
                <c:pt idx="65">
                  <c:v>-1370.598838358412</c:v>
                </c:pt>
                <c:pt idx="66">
                  <c:v>-1368.1746418283506</c:v>
                </c:pt>
                <c:pt idx="67">
                  <c:v>-1365.7504452982892</c:v>
                </c:pt>
                <c:pt idx="68">
                  <c:v>-1363.3262487682277</c:v>
                </c:pt>
                <c:pt idx="69">
                  <c:v>-1360.9020522381663</c:v>
                </c:pt>
                <c:pt idx="70">
                  <c:v>-1358.4778557081049</c:v>
                </c:pt>
                <c:pt idx="71">
                  <c:v>-1356.0536591780435</c:v>
                </c:pt>
                <c:pt idx="72">
                  <c:v>-1353.6294626479821</c:v>
                </c:pt>
                <c:pt idx="73">
                  <c:v>-1351.2052661179207</c:v>
                </c:pt>
                <c:pt idx="74">
                  <c:v>-1348.7810695878593</c:v>
                </c:pt>
                <c:pt idx="75">
                  <c:v>-1346.3568730577979</c:v>
                </c:pt>
                <c:pt idx="76">
                  <c:v>-1343.9326765277365</c:v>
                </c:pt>
                <c:pt idx="77">
                  <c:v>-1341.5084799976751</c:v>
                </c:pt>
                <c:pt idx="78">
                  <c:v>-1339.0842834676137</c:v>
                </c:pt>
                <c:pt idx="79">
                  <c:v>-1336.6600869375523</c:v>
                </c:pt>
                <c:pt idx="80">
                  <c:v>-1334.2358904074908</c:v>
                </c:pt>
                <c:pt idx="81">
                  <c:v>-1331.8116938774294</c:v>
                </c:pt>
                <c:pt idx="82">
                  <c:v>-1329.387497347368</c:v>
                </c:pt>
                <c:pt idx="83">
                  <c:v>-1326.9633008173066</c:v>
                </c:pt>
                <c:pt idx="84">
                  <c:v>-1324.5391042872452</c:v>
                </c:pt>
                <c:pt idx="85">
                  <c:v>-1322.1149077571838</c:v>
                </c:pt>
                <c:pt idx="86">
                  <c:v>-1319.6907112271224</c:v>
                </c:pt>
                <c:pt idx="87">
                  <c:v>-1317.266514697061</c:v>
                </c:pt>
                <c:pt idx="88">
                  <c:v>-1314.8423181669996</c:v>
                </c:pt>
                <c:pt idx="89">
                  <c:v>-1312.4181216369382</c:v>
                </c:pt>
                <c:pt idx="90">
                  <c:v>-1309.9939251068768</c:v>
                </c:pt>
                <c:pt idx="91">
                  <c:v>-1307.5697285768154</c:v>
                </c:pt>
                <c:pt idx="92">
                  <c:v>-1305.1455320467539</c:v>
                </c:pt>
                <c:pt idx="93">
                  <c:v>-1302.7213355166925</c:v>
                </c:pt>
                <c:pt idx="94">
                  <c:v>-1300.2971389866311</c:v>
                </c:pt>
                <c:pt idx="95">
                  <c:v>-1297.8729424565697</c:v>
                </c:pt>
                <c:pt idx="96">
                  <c:v>-1295.4487459265083</c:v>
                </c:pt>
                <c:pt idx="97">
                  <c:v>-1293.0245493964469</c:v>
                </c:pt>
                <c:pt idx="98">
                  <c:v>-1290.6003528663855</c:v>
                </c:pt>
                <c:pt idx="99">
                  <c:v>-1288.1761563363241</c:v>
                </c:pt>
                <c:pt idx="100">
                  <c:v>-1285.7519598062627</c:v>
                </c:pt>
                <c:pt idx="101">
                  <c:v>-1283.3277632762013</c:v>
                </c:pt>
                <c:pt idx="102">
                  <c:v>-1280.9035667461399</c:v>
                </c:pt>
                <c:pt idx="103">
                  <c:v>-1278.4793702160785</c:v>
                </c:pt>
                <c:pt idx="104">
                  <c:v>-1276.055173686017</c:v>
                </c:pt>
                <c:pt idx="105">
                  <c:v>-1273.6309771559556</c:v>
                </c:pt>
                <c:pt idx="106">
                  <c:v>-1271.2067806258942</c:v>
                </c:pt>
                <c:pt idx="107">
                  <c:v>-1268.7825840958328</c:v>
                </c:pt>
                <c:pt idx="108">
                  <c:v>-1266.3583875657714</c:v>
                </c:pt>
                <c:pt idx="109">
                  <c:v>-1263.93419103571</c:v>
                </c:pt>
                <c:pt idx="110">
                  <c:v>-1261.5099945056486</c:v>
                </c:pt>
                <c:pt idx="111">
                  <c:v>-1259.0857979755872</c:v>
                </c:pt>
                <c:pt idx="112">
                  <c:v>-1256.6616014455258</c:v>
                </c:pt>
                <c:pt idx="113">
                  <c:v>-1254.2374049154644</c:v>
                </c:pt>
                <c:pt idx="114">
                  <c:v>-1251.813208385403</c:v>
                </c:pt>
                <c:pt idx="115">
                  <c:v>-1249.3890118553416</c:v>
                </c:pt>
                <c:pt idx="116">
                  <c:v>-1246.9648153252801</c:v>
                </c:pt>
                <c:pt idx="117">
                  <c:v>-1244.5406187952187</c:v>
                </c:pt>
                <c:pt idx="118">
                  <c:v>-1242.1164222651573</c:v>
                </c:pt>
                <c:pt idx="119">
                  <c:v>-1239.6922257350959</c:v>
                </c:pt>
                <c:pt idx="120">
                  <c:v>-1237.2680292050345</c:v>
                </c:pt>
                <c:pt idx="121">
                  <c:v>-1234.8438326749731</c:v>
                </c:pt>
                <c:pt idx="122">
                  <c:v>-1232.4196361449117</c:v>
                </c:pt>
                <c:pt idx="123">
                  <c:v>-1229.9954396148503</c:v>
                </c:pt>
                <c:pt idx="124">
                  <c:v>-1227.5712430847889</c:v>
                </c:pt>
                <c:pt idx="125">
                  <c:v>-1225.1470465547275</c:v>
                </c:pt>
                <c:pt idx="126">
                  <c:v>-1222.7228500246661</c:v>
                </c:pt>
                <c:pt idx="127">
                  <c:v>-1220.2986534946047</c:v>
                </c:pt>
                <c:pt idx="128">
                  <c:v>-1217.8744569645432</c:v>
                </c:pt>
                <c:pt idx="129">
                  <c:v>-1215.4502604344818</c:v>
                </c:pt>
                <c:pt idx="130">
                  <c:v>-1213.0260639044204</c:v>
                </c:pt>
                <c:pt idx="131">
                  <c:v>-1210.601867374359</c:v>
                </c:pt>
                <c:pt idx="132">
                  <c:v>-1208.1776708442976</c:v>
                </c:pt>
                <c:pt idx="133">
                  <c:v>-1205.7534743142362</c:v>
                </c:pt>
                <c:pt idx="134">
                  <c:v>-1203.3292777841748</c:v>
                </c:pt>
                <c:pt idx="135">
                  <c:v>-1200.9050812541134</c:v>
                </c:pt>
                <c:pt idx="136">
                  <c:v>-1198.480884724052</c:v>
                </c:pt>
                <c:pt idx="137">
                  <c:v>-1196.0566881939906</c:v>
                </c:pt>
                <c:pt idx="138">
                  <c:v>-1193.6324916639292</c:v>
                </c:pt>
                <c:pt idx="139">
                  <c:v>-1191.2082951338678</c:v>
                </c:pt>
                <c:pt idx="140">
                  <c:v>-1188.7840986038063</c:v>
                </c:pt>
                <c:pt idx="141">
                  <c:v>-1186.3599020737449</c:v>
                </c:pt>
                <c:pt idx="142">
                  <c:v>-1183.9357055436835</c:v>
                </c:pt>
                <c:pt idx="143">
                  <c:v>-1181.5115090136221</c:v>
                </c:pt>
                <c:pt idx="144">
                  <c:v>-1179.0873124835607</c:v>
                </c:pt>
                <c:pt idx="145">
                  <c:v>-1176.6631159534993</c:v>
                </c:pt>
                <c:pt idx="146">
                  <c:v>-1174.2389194234379</c:v>
                </c:pt>
                <c:pt idx="147">
                  <c:v>-1171.8147228933765</c:v>
                </c:pt>
                <c:pt idx="148">
                  <c:v>-1169.3905263633151</c:v>
                </c:pt>
                <c:pt idx="149">
                  <c:v>-1166.9663298332537</c:v>
                </c:pt>
                <c:pt idx="150">
                  <c:v>-1164.5421333031923</c:v>
                </c:pt>
                <c:pt idx="151">
                  <c:v>-1162.1179367731309</c:v>
                </c:pt>
                <c:pt idx="152">
                  <c:v>-1159.6937402430694</c:v>
                </c:pt>
                <c:pt idx="153">
                  <c:v>-1157.269543713008</c:v>
                </c:pt>
                <c:pt idx="154">
                  <c:v>-1154.8453471829466</c:v>
                </c:pt>
                <c:pt idx="155">
                  <c:v>-1152.4211506528852</c:v>
                </c:pt>
                <c:pt idx="156">
                  <c:v>-1149.9969541228238</c:v>
                </c:pt>
                <c:pt idx="157">
                  <c:v>-1147.5727575927624</c:v>
                </c:pt>
                <c:pt idx="158">
                  <c:v>-1145.148561062701</c:v>
                </c:pt>
                <c:pt idx="159">
                  <c:v>-1142.7243645326396</c:v>
                </c:pt>
                <c:pt idx="160">
                  <c:v>-1140.3001680025782</c:v>
                </c:pt>
                <c:pt idx="161">
                  <c:v>-1137.8759714725168</c:v>
                </c:pt>
                <c:pt idx="162">
                  <c:v>-1135.4517749424554</c:v>
                </c:pt>
                <c:pt idx="163">
                  <c:v>-1133.027578412394</c:v>
                </c:pt>
                <c:pt idx="164">
                  <c:v>-1130.6033818823325</c:v>
                </c:pt>
                <c:pt idx="165">
                  <c:v>-1128.1791853522711</c:v>
                </c:pt>
                <c:pt idx="166">
                  <c:v>-1125.7549888222097</c:v>
                </c:pt>
                <c:pt idx="167">
                  <c:v>-1123.3307922921483</c:v>
                </c:pt>
                <c:pt idx="168">
                  <c:v>-1120.9065957620869</c:v>
                </c:pt>
                <c:pt idx="169">
                  <c:v>-1118.4823992320255</c:v>
                </c:pt>
                <c:pt idx="170">
                  <c:v>-1116.0582027019641</c:v>
                </c:pt>
                <c:pt idx="171">
                  <c:v>-1113.6340061719027</c:v>
                </c:pt>
                <c:pt idx="172">
                  <c:v>-1111.2098096418413</c:v>
                </c:pt>
                <c:pt idx="173">
                  <c:v>-1108.7856131117799</c:v>
                </c:pt>
                <c:pt idx="174">
                  <c:v>-1106.3614165817185</c:v>
                </c:pt>
                <c:pt idx="175">
                  <c:v>-1103.9372200516571</c:v>
                </c:pt>
                <c:pt idx="176">
                  <c:v>-1101.5130235215956</c:v>
                </c:pt>
                <c:pt idx="177">
                  <c:v>-1099.0888269915342</c:v>
                </c:pt>
                <c:pt idx="178">
                  <c:v>-1096.6646304614728</c:v>
                </c:pt>
                <c:pt idx="179">
                  <c:v>-1094.2404339314114</c:v>
                </c:pt>
                <c:pt idx="180">
                  <c:v>-1091.81623740135</c:v>
                </c:pt>
                <c:pt idx="181">
                  <c:v>-1089.3920408712886</c:v>
                </c:pt>
                <c:pt idx="182">
                  <c:v>-1086.9678443412272</c:v>
                </c:pt>
                <c:pt idx="183">
                  <c:v>-1084.5436478111658</c:v>
                </c:pt>
                <c:pt idx="184">
                  <c:v>-1082.1194512811044</c:v>
                </c:pt>
                <c:pt idx="185">
                  <c:v>-1079.695254751043</c:v>
                </c:pt>
                <c:pt idx="186">
                  <c:v>-1077.2710582209816</c:v>
                </c:pt>
                <c:pt idx="187">
                  <c:v>-1074.8468616909202</c:v>
                </c:pt>
                <c:pt idx="188">
                  <c:v>-1072.4226651608587</c:v>
                </c:pt>
                <c:pt idx="189">
                  <c:v>-1069.9984686307973</c:v>
                </c:pt>
                <c:pt idx="190">
                  <c:v>-1067.5742721007359</c:v>
                </c:pt>
                <c:pt idx="191">
                  <c:v>-1065.1500755706745</c:v>
                </c:pt>
                <c:pt idx="192">
                  <c:v>-1062.7258790406131</c:v>
                </c:pt>
                <c:pt idx="193">
                  <c:v>-1060.3016825105517</c:v>
                </c:pt>
                <c:pt idx="194">
                  <c:v>-1057.8774859804903</c:v>
                </c:pt>
                <c:pt idx="195">
                  <c:v>-1055.4532894504289</c:v>
                </c:pt>
                <c:pt idx="196">
                  <c:v>-1053.0290929203675</c:v>
                </c:pt>
                <c:pt idx="197">
                  <c:v>-1050.6048963903061</c:v>
                </c:pt>
                <c:pt idx="198">
                  <c:v>-1048.1806998602447</c:v>
                </c:pt>
                <c:pt idx="199">
                  <c:v>-1045.7565033301833</c:v>
                </c:pt>
                <c:pt idx="200">
                  <c:v>-1043.3323068001218</c:v>
                </c:pt>
                <c:pt idx="201">
                  <c:v>-1041.0740111580969</c:v>
                </c:pt>
                <c:pt idx="202">
                  <c:v>-1038.9816164041088</c:v>
                </c:pt>
                <c:pt idx="203">
                  <c:v>-1036.8814644552131</c:v>
                </c:pt>
                <c:pt idx="204">
                  <c:v>-1034.7735516786186</c:v>
                </c:pt>
                <c:pt idx="205">
                  <c:v>-1032.6578744258347</c:v>
                </c:pt>
                <c:pt idx="206">
                  <c:v>-1030.5344290326241</c:v>
                </c:pt>
                <c:pt idx="207">
                  <c:v>-1028.4032118189828</c:v>
                </c:pt>
                <c:pt idx="208">
                  <c:v>-1026.264219089099</c:v>
                </c:pt>
                <c:pt idx="209">
                  <c:v>-1024.1174471313184</c:v>
                </c:pt>
                <c:pt idx="210">
                  <c:v>-1021.9628922181157</c:v>
                </c:pt>
                <c:pt idx="211">
                  <c:v>-1019.8005506060542</c:v>
                </c:pt>
                <c:pt idx="212">
                  <c:v>-1017.6304185357537</c:v>
                </c:pt>
                <c:pt idx="213">
                  <c:v>-1015.4524922318582</c:v>
                </c:pt>
                <c:pt idx="214">
                  <c:v>-1013.2667679029994</c:v>
                </c:pt>
                <c:pt idx="215">
                  <c:v>-1011.0732417417599</c:v>
                </c:pt>
                <c:pt idx="216">
                  <c:v>-1008.8719099246398</c:v>
                </c:pt>
                <c:pt idx="217">
                  <c:v>-1006.662768612023</c:v>
                </c:pt>
                <c:pt idx="218">
                  <c:v>-1004.445813948136</c:v>
                </c:pt>
                <c:pt idx="219">
                  <c:v>-1002.2210420610188</c:v>
                </c:pt>
                <c:pt idx="220">
                  <c:v>-999.98844906248564</c:v>
                </c:pt>
                <c:pt idx="221">
                  <c:v>-997.74803104808939</c:v>
                </c:pt>
                <c:pt idx="222">
                  <c:v>-995.49978409708501</c:v>
                </c:pt>
                <c:pt idx="223">
                  <c:v>-993.24370427239319</c:v>
                </c:pt>
                <c:pt idx="224">
                  <c:v>-990.97978762056482</c:v>
                </c:pt>
                <c:pt idx="225">
                  <c:v>-988.70803017173853</c:v>
                </c:pt>
                <c:pt idx="226">
                  <c:v>-986.42842793961495</c:v>
                </c:pt>
                <c:pt idx="227">
                  <c:v>-984.14097692140876</c:v>
                </c:pt>
                <c:pt idx="228">
                  <c:v>-981.84567309781255</c:v>
                </c:pt>
                <c:pt idx="229">
                  <c:v>-979.54251243296756</c:v>
                </c:pt>
                <c:pt idx="230">
                  <c:v>-977.23149087441811</c:v>
                </c:pt>
                <c:pt idx="231">
                  <c:v>-974.91260435307026</c:v>
                </c:pt>
                <c:pt idx="232">
                  <c:v>-972.58584878316583</c:v>
                </c:pt>
                <c:pt idx="233">
                  <c:v>-970.25122006223364</c:v>
                </c:pt>
                <c:pt idx="234">
                  <c:v>-967.90871407105271</c:v>
                </c:pt>
                <c:pt idx="235">
                  <c:v>-965.55832667361892</c:v>
                </c:pt>
                <c:pt idx="236">
                  <c:v>-963.2000537170959</c:v>
                </c:pt>
                <c:pt idx="237">
                  <c:v>-960.83389103178911</c:v>
                </c:pt>
                <c:pt idx="238">
                  <c:v>-958.45983443109117</c:v>
                </c:pt>
                <c:pt idx="239">
                  <c:v>-956.07787971145422</c:v>
                </c:pt>
                <c:pt idx="240">
                  <c:v>-953.68802265234831</c:v>
                </c:pt>
                <c:pt idx="241">
                  <c:v>-951.29025901621333</c:v>
                </c:pt>
                <c:pt idx="242">
                  <c:v>-948.88458454842771</c:v>
                </c:pt>
                <c:pt idx="243">
                  <c:v>-946.47099497726163</c:v>
                </c:pt>
                <c:pt idx="244">
                  <c:v>-944.04948601384467</c:v>
                </c:pt>
                <c:pt idx="245">
                  <c:v>-941.62005335211563</c:v>
                </c:pt>
                <c:pt idx="246">
                  <c:v>-939.18269266878258</c:v>
                </c:pt>
                <c:pt idx="247">
                  <c:v>-936.73739962328966</c:v>
                </c:pt>
                <c:pt idx="248">
                  <c:v>-934.28416985776778</c:v>
                </c:pt>
                <c:pt idx="249">
                  <c:v>-931.82299899699376</c:v>
                </c:pt>
                <c:pt idx="250">
                  <c:v>-929.35388264835046</c:v>
                </c:pt>
                <c:pt idx="251">
                  <c:v>-926.8768164017871</c:v>
                </c:pt>
                <c:pt idx="252">
                  <c:v>-924.39179582976908</c:v>
                </c:pt>
                <c:pt idx="253">
                  <c:v>-921.89881648724099</c:v>
                </c:pt>
                <c:pt idx="254">
                  <c:v>-919.39787391158404</c:v>
                </c:pt>
                <c:pt idx="255">
                  <c:v>-916.88896362257196</c:v>
                </c:pt>
                <c:pt idx="256">
                  <c:v>-914.37208112232645</c:v>
                </c:pt>
                <c:pt idx="257">
                  <c:v>-911.84722189527463</c:v>
                </c:pt>
                <c:pt idx="258">
                  <c:v>-909.31438140810462</c:v>
                </c:pt>
                <c:pt idx="259">
                  <c:v>-906.77355510972291</c:v>
                </c:pt>
                <c:pt idx="260">
                  <c:v>-904.22473843121315</c:v>
                </c:pt>
                <c:pt idx="261">
                  <c:v>-901.66792678578111</c:v>
                </c:pt>
                <c:pt idx="262">
                  <c:v>-899.10311556872261</c:v>
                </c:pt>
                <c:pt idx="263">
                  <c:v>-896.53030015737022</c:v>
                </c:pt>
                <c:pt idx="264">
                  <c:v>-893.94947591105495</c:v>
                </c:pt>
                <c:pt idx="265">
                  <c:v>-891.36063817105287</c:v>
                </c:pt>
                <c:pt idx="266">
                  <c:v>-888.76378226054544</c:v>
                </c:pt>
                <c:pt idx="267">
                  <c:v>-886.15890348457083</c:v>
                </c:pt>
                <c:pt idx="268">
                  <c:v>-883.54599712998379</c:v>
                </c:pt>
                <c:pt idx="269">
                  <c:v>-880.9250584653995</c:v>
                </c:pt>
                <c:pt idx="270">
                  <c:v>-878.2960827411539</c:v>
                </c:pt>
                <c:pt idx="271">
                  <c:v>-875.65906518925624</c:v>
                </c:pt>
                <c:pt idx="272">
                  <c:v>-873.01400102334162</c:v>
                </c:pt>
                <c:pt idx="273">
                  <c:v>-870.36088543862252</c:v>
                </c:pt>
                <c:pt idx="274">
                  <c:v>-867.69971361184264</c:v>
                </c:pt>
                <c:pt idx="275">
                  <c:v>-865.03048070122838</c:v>
                </c:pt>
                <c:pt idx="276">
                  <c:v>-862.35318184644268</c:v>
                </c:pt>
                <c:pt idx="277">
                  <c:v>-859.66781216853337</c:v>
                </c:pt>
                <c:pt idx="278">
                  <c:v>-856.97436676988877</c:v>
                </c:pt>
                <c:pt idx="279">
                  <c:v>-854.27284073418605</c:v>
                </c:pt>
                <c:pt idx="280">
                  <c:v>-851.56322912634641</c:v>
                </c:pt>
                <c:pt idx="281">
                  <c:v>-848.84552699247911</c:v>
                </c:pt>
                <c:pt idx="282">
                  <c:v>-846.11972935983556</c:v>
                </c:pt>
                <c:pt idx="283">
                  <c:v>-843.38583123676642</c:v>
                </c:pt>
                <c:pt idx="284">
                  <c:v>-840.64382761265767</c:v>
                </c:pt>
                <c:pt idx="285">
                  <c:v>-837.8937134578922</c:v>
                </c:pt>
                <c:pt idx="286">
                  <c:v>-835.13548372379523</c:v>
                </c:pt>
                <c:pt idx="287">
                  <c:v>-832.36913334257883</c:v>
                </c:pt>
                <c:pt idx="288">
                  <c:v>-829.59465722730442</c:v>
                </c:pt>
                <c:pt idx="289">
                  <c:v>-826.81205027181329</c:v>
                </c:pt>
                <c:pt idx="290">
                  <c:v>-824.02130735069386</c:v>
                </c:pt>
                <c:pt idx="291">
                  <c:v>-821.2224233192137</c:v>
                </c:pt>
                <c:pt idx="292">
                  <c:v>-818.41539301327759</c:v>
                </c:pt>
                <c:pt idx="293">
                  <c:v>-815.60021124937316</c:v>
                </c:pt>
                <c:pt idx="294">
                  <c:v>-812.77687282451529</c:v>
                </c:pt>
                <c:pt idx="295">
                  <c:v>-809.94537251619829</c:v>
                </c:pt>
                <c:pt idx="296">
                  <c:v>-807.10570508233798</c:v>
                </c:pt>
                <c:pt idx="297">
                  <c:v>-804.25786526122147</c:v>
                </c:pt>
                <c:pt idx="298">
                  <c:v>-801.40184777145339</c:v>
                </c:pt>
                <c:pt idx="299">
                  <c:v>-798.53764731189835</c:v>
                </c:pt>
                <c:pt idx="300">
                  <c:v>-795.66525856163162</c:v>
                </c:pt>
                <c:pt idx="301">
                  <c:v>-792.78467617988599</c:v>
                </c:pt>
                <c:pt idx="302">
                  <c:v>-789.8958948059875</c:v>
                </c:pt>
                <c:pt idx="303">
                  <c:v>-786.99890905930999</c:v>
                </c:pt>
                <c:pt idx="304">
                  <c:v>-784.09371353921961</c:v>
                </c:pt>
                <c:pt idx="305">
                  <c:v>-781.18030282501081</c:v>
                </c:pt>
                <c:pt idx="306">
                  <c:v>-778.25867147585961</c:v>
                </c:pt>
                <c:pt idx="307">
                  <c:v>-775.3288140307634</c:v>
                </c:pt>
                <c:pt idx="308">
                  <c:v>-772.39072500848454</c:v>
                </c:pt>
                <c:pt idx="309">
                  <c:v>-769.44439890749561</c:v>
                </c:pt>
                <c:pt idx="310">
                  <c:v>-766.48983020591709</c:v>
                </c:pt>
                <c:pt idx="311">
                  <c:v>-763.52701336147072</c:v>
                </c:pt>
                <c:pt idx="312">
                  <c:v>-760.55594281140702</c:v>
                </c:pt>
                <c:pt idx="313">
                  <c:v>-757.57661297246523</c:v>
                </c:pt>
                <c:pt idx="314">
                  <c:v>-754.58901824079862</c:v>
                </c:pt>
                <c:pt idx="315">
                  <c:v>-751.59315299192406</c:v>
                </c:pt>
                <c:pt idx="316">
                  <c:v>-748.58901158066556</c:v>
                </c:pt>
                <c:pt idx="317">
                  <c:v>-745.57658834108997</c:v>
                </c:pt>
                <c:pt idx="318">
                  <c:v>-742.55587758644958</c:v>
                </c:pt>
                <c:pt idx="319">
                  <c:v>-739.52687360912319</c:v>
                </c:pt>
                <c:pt idx="320">
                  <c:v>-736.48957068055574</c:v>
                </c:pt>
                <c:pt idx="321">
                  <c:v>-733.44396305119574</c:v>
                </c:pt>
                <c:pt idx="322">
                  <c:v>-730.39004495044264</c:v>
                </c:pt>
                <c:pt idx="323">
                  <c:v>-727.32781058657304</c:v>
                </c:pt>
                <c:pt idx="324">
                  <c:v>-724.25725414669091</c:v>
                </c:pt>
                <c:pt idx="325">
                  <c:v>-721.17836979666413</c:v>
                </c:pt>
                <c:pt idx="326">
                  <c:v>-718.09115168105393</c:v>
                </c:pt>
                <c:pt idx="327">
                  <c:v>-714.99559392306617</c:v>
                </c:pt>
                <c:pt idx="328">
                  <c:v>-711.89169062447809</c:v>
                </c:pt>
                <c:pt idx="329">
                  <c:v>-708.77943586558013</c:v>
                </c:pt>
                <c:pt idx="330">
                  <c:v>-705.65882370511497</c:v>
                </c:pt>
                <c:pt idx="331">
                  <c:v>-702.52984818020582</c:v>
                </c:pt>
                <c:pt idx="332">
                  <c:v>-699.39250330630614</c:v>
                </c:pt>
                <c:pt idx="333">
                  <c:v>-696.24678307711997</c:v>
                </c:pt>
                <c:pt idx="334">
                  <c:v>-693.09268146455315</c:v>
                </c:pt>
                <c:pt idx="335">
                  <c:v>-689.93019241863431</c:v>
                </c:pt>
                <c:pt idx="336">
                  <c:v>-686.75930986746084</c:v>
                </c:pt>
                <c:pt idx="337">
                  <c:v>-683.58002771712609</c:v>
                </c:pt>
                <c:pt idx="338">
                  <c:v>-680.3923398516597</c:v>
                </c:pt>
                <c:pt idx="339">
                  <c:v>-677.19624013295584</c:v>
                </c:pt>
                <c:pt idx="340">
                  <c:v>-673.99172240071334</c:v>
                </c:pt>
                <c:pt idx="341">
                  <c:v>-670.77878047236015</c:v>
                </c:pt>
                <c:pt idx="342">
                  <c:v>-667.55740814299611</c:v>
                </c:pt>
                <c:pt idx="343">
                  <c:v>-664.32759918531985</c:v>
                </c:pt>
                <c:pt idx="344">
                  <c:v>-661.08934734955892</c:v>
                </c:pt>
                <c:pt idx="345">
                  <c:v>-657.84264636340822</c:v>
                </c:pt>
                <c:pt idx="346">
                  <c:v>-654.58748993195718</c:v>
                </c:pt>
                <c:pt idx="347">
                  <c:v>-651.32387173762368</c:v>
                </c:pt>
                <c:pt idx="348">
                  <c:v>-648.05178544007981</c:v>
                </c:pt>
                <c:pt idx="349">
                  <c:v>-644.77122467618858</c:v>
                </c:pt>
                <c:pt idx="350">
                  <c:v>-641.48218305992975</c:v>
                </c:pt>
                <c:pt idx="351">
                  <c:v>-638.18465418233222</c:v>
                </c:pt>
                <c:pt idx="352">
                  <c:v>-634.87863161140103</c:v>
                </c:pt>
                <c:pt idx="353">
                  <c:v>-631.56410889205154</c:v>
                </c:pt>
                <c:pt idx="354">
                  <c:v>-628.24107954602857</c:v>
                </c:pt>
                <c:pt idx="355">
                  <c:v>-624.90953707184565</c:v>
                </c:pt>
                <c:pt idx="356">
                  <c:v>-621.56947494470489</c:v>
                </c:pt>
                <c:pt idx="357">
                  <c:v>-618.22088661642908</c:v>
                </c:pt>
                <c:pt idx="358">
                  <c:v>-614.86376551538797</c:v>
                </c:pt>
                <c:pt idx="359">
                  <c:v>-611.4981050464221</c:v>
                </c:pt>
                <c:pt idx="360">
                  <c:v>-608.12389859077393</c:v>
                </c:pt>
                <c:pt idx="361">
                  <c:v>-604.74113950601156</c:v>
                </c:pt>
                <c:pt idx="362">
                  <c:v>-601.34982112595287</c:v>
                </c:pt>
                <c:pt idx="363">
                  <c:v>-597.94993676059607</c:v>
                </c:pt>
                <c:pt idx="364">
                  <c:v>-594.54147969603616</c:v>
                </c:pt>
                <c:pt idx="365">
                  <c:v>-591.12444319440067</c:v>
                </c:pt>
                <c:pt idx="366">
                  <c:v>-587.69882049375997</c:v>
                </c:pt>
                <c:pt idx="367">
                  <c:v>-584.26460480806725</c:v>
                </c:pt>
                <c:pt idx="368">
                  <c:v>-580.82178932706688</c:v>
                </c:pt>
                <c:pt idx="369">
                  <c:v>-577.37036721622474</c:v>
                </c:pt>
                <c:pt idx="370">
                  <c:v>-573.91033161665462</c:v>
                </c:pt>
                <c:pt idx="371">
                  <c:v>-570.44167564503084</c:v>
                </c:pt>
                <c:pt idx="372">
                  <c:v>-566.96439239351571</c:v>
                </c:pt>
                <c:pt idx="373">
                  <c:v>-563.47847492967969</c:v>
                </c:pt>
                <c:pt idx="374">
                  <c:v>-559.98391629642663</c:v>
                </c:pt>
                <c:pt idx="375">
                  <c:v>-556.48070951190516</c:v>
                </c:pt>
                <c:pt idx="376">
                  <c:v>-552.96884756943575</c:v>
                </c:pt>
                <c:pt idx="377">
                  <c:v>-549.44832343743235</c:v>
                </c:pt>
                <c:pt idx="378">
                  <c:v>-545.91913005931281</c:v>
                </c:pt>
                <c:pt idx="379">
                  <c:v>-542.38126035342532</c:v>
                </c:pt>
                <c:pt idx="380">
                  <c:v>-538.83470721296624</c:v>
                </c:pt>
                <c:pt idx="381">
                  <c:v>-535.27946350589241</c:v>
                </c:pt>
                <c:pt idx="382">
                  <c:v>-531.71552207484581</c:v>
                </c:pt>
                <c:pt idx="383">
                  <c:v>-528.14287573706724</c:v>
                </c:pt>
                <c:pt idx="384">
                  <c:v>-524.56151728431439</c:v>
                </c:pt>
                <c:pt idx="385">
                  <c:v>-520.9714394827746</c:v>
                </c:pt>
                <c:pt idx="386">
                  <c:v>-517.3726350729869</c:v>
                </c:pt>
                <c:pt idx="387">
                  <c:v>-513.76509676975081</c:v>
                </c:pt>
                <c:pt idx="388">
                  <c:v>-510.14881726204646</c:v>
                </c:pt>
                <c:pt idx="389">
                  <c:v>-506.52378921294644</c:v>
                </c:pt>
                <c:pt idx="390">
                  <c:v>-502.89000525953179</c:v>
                </c:pt>
                <c:pt idx="391">
                  <c:v>-499.24745801280164</c:v>
                </c:pt>
                <c:pt idx="392">
                  <c:v>-495.59614005759249</c:v>
                </c:pt>
                <c:pt idx="393">
                  <c:v>-491.93604395248519</c:v>
                </c:pt>
                <c:pt idx="394">
                  <c:v>-488.26716222972402</c:v>
                </c:pt>
                <c:pt idx="395">
                  <c:v>-484.58948739511732</c:v>
                </c:pt>
                <c:pt idx="396">
                  <c:v>-480.90301192796096</c:v>
                </c:pt>
                <c:pt idx="397">
                  <c:v>-477.20772828094437</c:v>
                </c:pt>
                <c:pt idx="398">
                  <c:v>-473.5036288800552</c:v>
                </c:pt>
                <c:pt idx="399">
                  <c:v>-469.79070612450028</c:v>
                </c:pt>
                <c:pt idx="400">
                  <c:v>-466.06895238660627</c:v>
                </c:pt>
                <c:pt idx="401">
                  <c:v>-462.33836001173597</c:v>
                </c:pt>
                <c:pt idx="402">
                  <c:v>-458.59892131818697</c:v>
                </c:pt>
                <c:pt idx="403">
                  <c:v>-454.85062859710683</c:v>
                </c:pt>
                <c:pt idx="404">
                  <c:v>-451.09347411240572</c:v>
                </c:pt>
                <c:pt idx="405">
                  <c:v>-447.32745010064639</c:v>
                </c:pt>
                <c:pt idx="406">
                  <c:v>-443.55254877096979</c:v>
                </c:pt>
                <c:pt idx="407">
                  <c:v>-439.76876230498931</c:v>
                </c:pt>
                <c:pt idx="408">
                  <c:v>-435.97608285669946</c:v>
                </c:pt>
                <c:pt idx="409">
                  <c:v>-432.17450255238248</c:v>
                </c:pt>
                <c:pt idx="410">
                  <c:v>-428.36401349050936</c:v>
                </c:pt>
                <c:pt idx="411">
                  <c:v>-424.54460774164977</c:v>
                </c:pt>
                <c:pt idx="412">
                  <c:v>-420.71627734836807</c:v>
                </c:pt>
                <c:pt idx="413">
                  <c:v>-416.87901432513183</c:v>
                </c:pt>
                <c:pt idx="414">
                  <c:v>-413.03281065821568</c:v>
                </c:pt>
                <c:pt idx="415">
                  <c:v>-409.17765830559426</c:v>
                </c:pt>
                <c:pt idx="416">
                  <c:v>-405.31354919685714</c:v>
                </c:pt>
                <c:pt idx="417">
                  <c:v>-401.44047523309541</c:v>
                </c:pt>
                <c:pt idx="418">
                  <c:v>-397.5584282868133</c:v>
                </c:pt>
                <c:pt idx="419">
                  <c:v>-393.66740020182442</c:v>
                </c:pt>
                <c:pt idx="420">
                  <c:v>-389.76738279314645</c:v>
                </c:pt>
                <c:pt idx="421">
                  <c:v>-385.85836784690946</c:v>
                </c:pt>
                <c:pt idx="422">
                  <c:v>-381.94034712024609</c:v>
                </c:pt>
                <c:pt idx="423">
                  <c:v>-378.01331234119368</c:v>
                </c:pt>
                <c:pt idx="424">
                  <c:v>-374.07725520858446</c:v>
                </c:pt>
                <c:pt idx="425">
                  <c:v>-370.13216739195548</c:v>
                </c:pt>
                <c:pt idx="426">
                  <c:v>-365.75722295762421</c:v>
                </c:pt>
                <c:pt idx="427">
                  <c:v>-360.95242190559065</c:v>
                </c:pt>
                <c:pt idx="428">
                  <c:v>-356.13768384879677</c:v>
                </c:pt>
                <c:pt idx="429">
                  <c:v>-351.31299719506296</c:v>
                </c:pt>
                <c:pt idx="430">
                  <c:v>-346.47835031015575</c:v>
                </c:pt>
                <c:pt idx="431">
                  <c:v>-341.63373151762812</c:v>
                </c:pt>
                <c:pt idx="432">
                  <c:v>-336.77912909862607</c:v>
                </c:pt>
                <c:pt idx="433">
                  <c:v>-331.91453129172578</c:v>
                </c:pt>
                <c:pt idx="434">
                  <c:v>-327.03992629274444</c:v>
                </c:pt>
                <c:pt idx="435">
                  <c:v>-322.15530225456769</c:v>
                </c:pt>
                <c:pt idx="436">
                  <c:v>-317.26064728696088</c:v>
                </c:pt>
                <c:pt idx="437">
                  <c:v>-312.35594945639855</c:v>
                </c:pt>
                <c:pt idx="438">
                  <c:v>-307.44119678586799</c:v>
                </c:pt>
                <c:pt idx="439">
                  <c:v>-302.51637725469482</c:v>
                </c:pt>
                <c:pt idx="440">
                  <c:v>-297.58147879835792</c:v>
                </c:pt>
                <c:pt idx="441">
                  <c:v>-292.63648930829663</c:v>
                </c:pt>
                <c:pt idx="442">
                  <c:v>-287.68139663172769</c:v>
                </c:pt>
                <c:pt idx="443">
                  <c:v>-282.71618857145586</c:v>
                </c:pt>
                <c:pt idx="444">
                  <c:v>-277.74085288568585</c:v>
                </c:pt>
                <c:pt idx="445">
                  <c:v>-272.75537728782979</c:v>
                </c:pt>
                <c:pt idx="446">
                  <c:v>-267.7597494463173</c:v>
                </c:pt>
                <c:pt idx="447">
                  <c:v>-262.75395698439888</c:v>
                </c:pt>
                <c:pt idx="448">
                  <c:v>-257.73798747995443</c:v>
                </c:pt>
                <c:pt idx="449">
                  <c:v>-252.71182846530201</c:v>
                </c:pt>
                <c:pt idx="450">
                  <c:v>-247.67546742698732</c:v>
                </c:pt>
                <c:pt idx="451">
                  <c:v>-242.62889180560819</c:v>
                </c:pt>
                <c:pt idx="452">
                  <c:v>-237.57208899559328</c:v>
                </c:pt>
                <c:pt idx="453">
                  <c:v>-232.50504634501658</c:v>
                </c:pt>
                <c:pt idx="454">
                  <c:v>-227.42775115538848</c:v>
                </c:pt>
                <c:pt idx="455">
                  <c:v>-222.34019068146154</c:v>
                </c:pt>
                <c:pt idx="456">
                  <c:v>-217.24235213101474</c:v>
                </c:pt>
                <c:pt idx="457">
                  <c:v>-212.1342226646625</c:v>
                </c:pt>
                <c:pt idx="458">
                  <c:v>-207.01578939563797</c:v>
                </c:pt>
                <c:pt idx="459">
                  <c:v>-201.88703938958611</c:v>
                </c:pt>
                <c:pt idx="460">
                  <c:v>-196.74795966436409</c:v>
                </c:pt>
                <c:pt idx="461">
                  <c:v>-191.59853718982185</c:v>
                </c:pt>
                <c:pt idx="462">
                  <c:v>-186.4387588875959</c:v>
                </c:pt>
                <c:pt idx="463">
                  <c:v>-181.26861163089302</c:v>
                </c:pt>
                <c:pt idx="464">
                  <c:v>-176.08808224428276</c:v>
                </c:pt>
                <c:pt idx="465">
                  <c:v>-170.89715750347227</c:v>
                </c:pt>
                <c:pt idx="466">
                  <c:v>-165.69582413510352</c:v>
                </c:pt>
                <c:pt idx="467">
                  <c:v>-160.48406881651931</c:v>
                </c:pt>
                <c:pt idx="468">
                  <c:v>-155.26187817556024</c:v>
                </c:pt>
                <c:pt idx="469">
                  <c:v>-150.02923879033619</c:v>
                </c:pt>
                <c:pt idx="470">
                  <c:v>-144.78613718900283</c:v>
                </c:pt>
                <c:pt idx="471">
                  <c:v>-139.53255984953876</c:v>
                </c:pt>
                <c:pt idx="472">
                  <c:v>-134.26849319952794</c:v>
                </c:pt>
                <c:pt idx="473">
                  <c:v>-128.99392361592868</c:v>
                </c:pt>
                <c:pt idx="474">
                  <c:v>-123.70883742484216</c:v>
                </c:pt>
                <c:pt idx="475">
                  <c:v>-118.41322090129643</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-73.366139523946231</c:v>
                </c:pt>
                <c:pt idx="486">
                  <c:v>-68.853192852240909</c:v>
                </c:pt>
                <c:pt idx="487">
                  <c:v>-64.330637065738074</c:v>
                </c:pt>
                <c:pt idx="488">
                  <c:v>-59.798461752710864</c:v>
                </c:pt>
                <c:pt idx="489">
                  <c:v>-55.256656464183152</c:v>
                </c:pt>
                <c:pt idx="490">
                  <c:v>-50.705210713794486</c:v>
                </c:pt>
                <c:pt idx="491">
                  <c:v>-46.14411397764411</c:v>
                </c:pt>
                <c:pt idx="492">
                  <c:v>-41.573355694147722</c:v>
                </c:pt>
                <c:pt idx="493">
                  <c:v>-36.992925263876714</c:v>
                </c:pt>
                <c:pt idx="494">
                  <c:v>-32.402812049420845</c:v>
                </c:pt>
                <c:pt idx="495">
                  <c:v>-27.803005375225666</c:v>
                </c:pt>
                <c:pt idx="496">
                  <c:v>-23.193494527441771</c:v>
                </c:pt>
                <c:pt idx="497">
                  <c:v>-18.574268753774504</c:v>
                </c:pt>
                <c:pt idx="498">
                  <c:v>-13.945317263326388</c:v>
                </c:pt>
                <c:pt idx="499">
                  <c:v>-9.306629226440009</c:v>
                </c:pt>
                <c:pt idx="500">
                  <c:v>-4.6581937745434061</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21-2DCE-4612-AC16-CA4AC3D30887}"/>
            </c:ext>
          </c:extLst>
        </c:ser>
        <c:ser>
          <c:idx val="16"/>
          <c:order val="18"/>
          <c:tx>
            <c:strRef>
              <c:f>ANALYSIS!$CS$25</c:f>
              <c:strCache>
                <c:ptCount val="1"/>
                <c:pt idx="0">
                  <c:v>-30.0</c:v>
                </c:pt>
              </c:strCache>
            </c:strRef>
          </c:tx>
          <c:spPr>
            <a:ln w="19050" cap="rnd">
              <a:solidFill>
                <a:srgbClr val="C00000"/>
              </a:solidFill>
              <a:round/>
            </a:ln>
            <a:effectLst/>
          </c:spPr>
          <c:marker>
            <c:symbol val="none"/>
          </c:marker>
          <c:xVal>
            <c:numRef>
              <c:f>ANALYSIS!$CS$27:$CS$627</c:f>
              <c:numCache>
                <c:formatCode>0</c:formatCode>
                <c:ptCount val="601"/>
                <c:pt idx="0">
                  <c:v>-1843.8871972378488</c:v>
                </c:pt>
                <c:pt idx="1">
                  <c:v>-1843.8871972378488</c:v>
                </c:pt>
                <c:pt idx="2">
                  <c:v>-1841.0191284041969</c:v>
                </c:pt>
                <c:pt idx="3">
                  <c:v>-1838.1510595705449</c:v>
                </c:pt>
                <c:pt idx="4">
                  <c:v>-1835.282990736893</c:v>
                </c:pt>
                <c:pt idx="5">
                  <c:v>-1832.4149219032411</c:v>
                </c:pt>
                <c:pt idx="6">
                  <c:v>-1829.5468530695891</c:v>
                </c:pt>
                <c:pt idx="7">
                  <c:v>-1826.6787842359372</c:v>
                </c:pt>
                <c:pt idx="8">
                  <c:v>-1823.8107154022853</c:v>
                </c:pt>
                <c:pt idx="9">
                  <c:v>-1820.9426465686333</c:v>
                </c:pt>
                <c:pt idx="10">
                  <c:v>-1818.0745777349814</c:v>
                </c:pt>
                <c:pt idx="11">
                  <c:v>-1815.2065089013295</c:v>
                </c:pt>
                <c:pt idx="12">
                  <c:v>-1812.3384400676775</c:v>
                </c:pt>
                <c:pt idx="13">
                  <c:v>-1809.4703712340256</c:v>
                </c:pt>
                <c:pt idx="14">
                  <c:v>-1806.6023024003737</c:v>
                </c:pt>
                <c:pt idx="15">
                  <c:v>-1803.7342335667217</c:v>
                </c:pt>
                <c:pt idx="16">
                  <c:v>-1800.8661647330698</c:v>
                </c:pt>
                <c:pt idx="17">
                  <c:v>-1797.9980958994179</c:v>
                </c:pt>
                <c:pt idx="18">
                  <c:v>-1795.1300270657659</c:v>
                </c:pt>
                <c:pt idx="19">
                  <c:v>-1792.261958232114</c:v>
                </c:pt>
                <c:pt idx="20">
                  <c:v>-1789.3938893984621</c:v>
                </c:pt>
                <c:pt idx="21">
                  <c:v>-1786.5258205648101</c:v>
                </c:pt>
                <c:pt idx="22">
                  <c:v>-1783.6577517311582</c:v>
                </c:pt>
                <c:pt idx="23">
                  <c:v>-1780.7896828975063</c:v>
                </c:pt>
                <c:pt idx="24">
                  <c:v>-1777.9216140638543</c:v>
                </c:pt>
                <c:pt idx="25">
                  <c:v>-1775.0535452302024</c:v>
                </c:pt>
                <c:pt idx="26">
                  <c:v>-1772.1854763965505</c:v>
                </c:pt>
                <c:pt idx="27">
                  <c:v>-1769.3174075628986</c:v>
                </c:pt>
                <c:pt idx="28">
                  <c:v>-1766.4493387292466</c:v>
                </c:pt>
                <c:pt idx="29">
                  <c:v>-1763.5812698955947</c:v>
                </c:pt>
                <c:pt idx="30">
                  <c:v>-1760.7132010619428</c:v>
                </c:pt>
                <c:pt idx="31">
                  <c:v>-1757.8451322282908</c:v>
                </c:pt>
                <c:pt idx="32">
                  <c:v>-1754.9770633946389</c:v>
                </c:pt>
                <c:pt idx="33">
                  <c:v>-1752.108994560987</c:v>
                </c:pt>
                <c:pt idx="34">
                  <c:v>-1749.240925727335</c:v>
                </c:pt>
                <c:pt idx="35">
                  <c:v>-1746.3728568936831</c:v>
                </c:pt>
                <c:pt idx="36">
                  <c:v>-1743.5047880600312</c:v>
                </c:pt>
                <c:pt idx="37">
                  <c:v>-1740.6367192263792</c:v>
                </c:pt>
                <c:pt idx="38">
                  <c:v>-1737.7686503927273</c:v>
                </c:pt>
                <c:pt idx="39">
                  <c:v>-1734.9005815590754</c:v>
                </c:pt>
                <c:pt idx="40">
                  <c:v>-1732.0325127254234</c:v>
                </c:pt>
                <c:pt idx="41">
                  <c:v>-1729.1644438917715</c:v>
                </c:pt>
                <c:pt idx="42">
                  <c:v>-1726.2963750581196</c:v>
                </c:pt>
                <c:pt idx="43">
                  <c:v>-1723.4283062244676</c:v>
                </c:pt>
                <c:pt idx="44">
                  <c:v>-1720.5602373908157</c:v>
                </c:pt>
                <c:pt idx="45">
                  <c:v>-1717.6921685571638</c:v>
                </c:pt>
                <c:pt idx="46">
                  <c:v>-1714.8240997235118</c:v>
                </c:pt>
                <c:pt idx="47">
                  <c:v>-1711.9560308898599</c:v>
                </c:pt>
                <c:pt idx="48">
                  <c:v>-1709.087962056208</c:v>
                </c:pt>
                <c:pt idx="49">
                  <c:v>-1706.219893222556</c:v>
                </c:pt>
                <c:pt idx="50">
                  <c:v>-1703.3518243889041</c:v>
                </c:pt>
                <c:pt idx="51">
                  <c:v>-1700.4837555552522</c:v>
                </c:pt>
                <c:pt idx="52">
                  <c:v>-1697.6156867216002</c:v>
                </c:pt>
                <c:pt idx="53">
                  <c:v>-1694.7476178879483</c:v>
                </c:pt>
                <c:pt idx="54">
                  <c:v>-1691.8795490542964</c:v>
                </c:pt>
                <c:pt idx="55">
                  <c:v>-1689.0114802206444</c:v>
                </c:pt>
                <c:pt idx="56">
                  <c:v>-1686.1434113869925</c:v>
                </c:pt>
                <c:pt idx="57">
                  <c:v>-1683.2753425533406</c:v>
                </c:pt>
                <c:pt idx="58">
                  <c:v>-1680.4072737196886</c:v>
                </c:pt>
                <c:pt idx="59">
                  <c:v>-1677.5392048860367</c:v>
                </c:pt>
                <c:pt idx="60">
                  <c:v>-1674.6711360523848</c:v>
                </c:pt>
                <c:pt idx="61">
                  <c:v>-1671.8030672187328</c:v>
                </c:pt>
                <c:pt idx="62">
                  <c:v>-1668.9349983850809</c:v>
                </c:pt>
                <c:pt idx="63">
                  <c:v>-1666.066929551429</c:v>
                </c:pt>
                <c:pt idx="64">
                  <c:v>-1663.1988607177771</c:v>
                </c:pt>
                <c:pt idx="65">
                  <c:v>-1660.3307918841251</c:v>
                </c:pt>
                <c:pt idx="66">
                  <c:v>-1657.4627230504732</c:v>
                </c:pt>
                <c:pt idx="67">
                  <c:v>-1654.5946542168213</c:v>
                </c:pt>
                <c:pt idx="68">
                  <c:v>-1651.7265853831693</c:v>
                </c:pt>
                <c:pt idx="69">
                  <c:v>-1648.8585165495174</c:v>
                </c:pt>
                <c:pt idx="70">
                  <c:v>-1645.9904477158655</c:v>
                </c:pt>
                <c:pt idx="71">
                  <c:v>-1643.1223788822135</c:v>
                </c:pt>
                <c:pt idx="72">
                  <c:v>-1640.2543100485616</c:v>
                </c:pt>
                <c:pt idx="73">
                  <c:v>-1637.3862412149097</c:v>
                </c:pt>
                <c:pt idx="74">
                  <c:v>-1634.5181723812577</c:v>
                </c:pt>
                <c:pt idx="75">
                  <c:v>-1631.6501035476058</c:v>
                </c:pt>
                <c:pt idx="76">
                  <c:v>-1628.7820347139539</c:v>
                </c:pt>
                <c:pt idx="77">
                  <c:v>-1625.9139658803019</c:v>
                </c:pt>
                <c:pt idx="78">
                  <c:v>-1623.04589704665</c:v>
                </c:pt>
                <c:pt idx="79">
                  <c:v>-1620.1778282129981</c:v>
                </c:pt>
                <c:pt idx="80">
                  <c:v>-1617.3097593793461</c:v>
                </c:pt>
                <c:pt idx="81">
                  <c:v>-1614.4416905456942</c:v>
                </c:pt>
                <c:pt idx="82">
                  <c:v>-1611.5736217120423</c:v>
                </c:pt>
                <c:pt idx="83">
                  <c:v>-1608.7055528783903</c:v>
                </c:pt>
                <c:pt idx="84">
                  <c:v>-1605.8374840447384</c:v>
                </c:pt>
                <c:pt idx="85">
                  <c:v>-1602.9694152110865</c:v>
                </c:pt>
                <c:pt idx="86">
                  <c:v>-1600.1013463774345</c:v>
                </c:pt>
                <c:pt idx="87">
                  <c:v>-1597.2332775437826</c:v>
                </c:pt>
                <c:pt idx="88">
                  <c:v>-1594.3652087101307</c:v>
                </c:pt>
                <c:pt idx="89">
                  <c:v>-1591.4971398764787</c:v>
                </c:pt>
                <c:pt idx="90">
                  <c:v>-1588.6290710428268</c:v>
                </c:pt>
                <c:pt idx="91">
                  <c:v>-1585.7610022091749</c:v>
                </c:pt>
                <c:pt idx="92">
                  <c:v>-1582.8929333755229</c:v>
                </c:pt>
                <c:pt idx="93">
                  <c:v>-1580.024864541871</c:v>
                </c:pt>
                <c:pt idx="94">
                  <c:v>-1577.1567957082191</c:v>
                </c:pt>
                <c:pt idx="95">
                  <c:v>-1574.2887268745671</c:v>
                </c:pt>
                <c:pt idx="96">
                  <c:v>-1571.420658040915</c:v>
                </c:pt>
                <c:pt idx="97">
                  <c:v>-1568.5525892072631</c:v>
                </c:pt>
                <c:pt idx="98">
                  <c:v>-1565.6845203736111</c:v>
                </c:pt>
                <c:pt idx="99">
                  <c:v>-1562.816451539959</c:v>
                </c:pt>
                <c:pt idx="100">
                  <c:v>-1559.948382706307</c:v>
                </c:pt>
                <c:pt idx="101">
                  <c:v>-1557.0803138726551</c:v>
                </c:pt>
                <c:pt idx="102">
                  <c:v>-1554.2122450390029</c:v>
                </c:pt>
                <c:pt idx="103">
                  <c:v>-1551.344176205351</c:v>
                </c:pt>
                <c:pt idx="104">
                  <c:v>-1548.4761073716991</c:v>
                </c:pt>
                <c:pt idx="105">
                  <c:v>-1545.6080385380469</c:v>
                </c:pt>
                <c:pt idx="106">
                  <c:v>-1542.739969704395</c:v>
                </c:pt>
                <c:pt idx="107">
                  <c:v>-1539.871900870743</c:v>
                </c:pt>
                <c:pt idx="108">
                  <c:v>-1537.0038320370909</c:v>
                </c:pt>
                <c:pt idx="109">
                  <c:v>-1534.135763203439</c:v>
                </c:pt>
                <c:pt idx="110">
                  <c:v>-1531.267694369787</c:v>
                </c:pt>
                <c:pt idx="111">
                  <c:v>-1528.3996255361349</c:v>
                </c:pt>
                <c:pt idx="112">
                  <c:v>-1525.5315567024829</c:v>
                </c:pt>
                <c:pt idx="113">
                  <c:v>-1522.663487868831</c:v>
                </c:pt>
                <c:pt idx="114">
                  <c:v>-1519.7954190351788</c:v>
                </c:pt>
                <c:pt idx="115">
                  <c:v>-1516.9273502015269</c:v>
                </c:pt>
                <c:pt idx="116">
                  <c:v>-1514.059281367875</c:v>
                </c:pt>
                <c:pt idx="117">
                  <c:v>-1511.1912125342228</c:v>
                </c:pt>
                <c:pt idx="118">
                  <c:v>-1508.3231437005709</c:v>
                </c:pt>
                <c:pt idx="119">
                  <c:v>-1505.4550748669189</c:v>
                </c:pt>
                <c:pt idx="120">
                  <c:v>-1502.5870060332668</c:v>
                </c:pt>
                <c:pt idx="121">
                  <c:v>-1499.7189371996149</c:v>
                </c:pt>
                <c:pt idx="122">
                  <c:v>-1496.8508683659629</c:v>
                </c:pt>
                <c:pt idx="123">
                  <c:v>-1493.9827995323108</c:v>
                </c:pt>
                <c:pt idx="124">
                  <c:v>-1491.1147306986588</c:v>
                </c:pt>
                <c:pt idx="125">
                  <c:v>-1488.2466618650069</c:v>
                </c:pt>
                <c:pt idx="126">
                  <c:v>-1485.3785930313547</c:v>
                </c:pt>
                <c:pt idx="127">
                  <c:v>-1482.5105241977028</c:v>
                </c:pt>
                <c:pt idx="128">
                  <c:v>-1479.6424553640509</c:v>
                </c:pt>
                <c:pt idx="129">
                  <c:v>-1476.7743865303989</c:v>
                </c:pt>
                <c:pt idx="130">
                  <c:v>-1473.906317696747</c:v>
                </c:pt>
                <c:pt idx="131">
                  <c:v>-1471.0382488630951</c:v>
                </c:pt>
                <c:pt idx="132">
                  <c:v>-1468.1701800294431</c:v>
                </c:pt>
                <c:pt idx="133">
                  <c:v>-1465.302111195791</c:v>
                </c:pt>
                <c:pt idx="134">
                  <c:v>-1462.4340423621391</c:v>
                </c:pt>
                <c:pt idx="135">
                  <c:v>-1459.5659735284871</c:v>
                </c:pt>
                <c:pt idx="136">
                  <c:v>-1456.697904694835</c:v>
                </c:pt>
                <c:pt idx="137">
                  <c:v>-1453.829835861183</c:v>
                </c:pt>
                <c:pt idx="138">
                  <c:v>-1450.9617670275311</c:v>
                </c:pt>
                <c:pt idx="139">
                  <c:v>-1448.0936981938789</c:v>
                </c:pt>
                <c:pt idx="140">
                  <c:v>-1445.225629360227</c:v>
                </c:pt>
                <c:pt idx="141">
                  <c:v>-1442.3575605265751</c:v>
                </c:pt>
                <c:pt idx="142">
                  <c:v>-1439.4894916929229</c:v>
                </c:pt>
                <c:pt idx="143">
                  <c:v>-1436.621422859271</c:v>
                </c:pt>
                <c:pt idx="144">
                  <c:v>-1433.753354025619</c:v>
                </c:pt>
                <c:pt idx="145">
                  <c:v>-1430.8852851919669</c:v>
                </c:pt>
                <c:pt idx="146">
                  <c:v>-1428.017216358315</c:v>
                </c:pt>
                <c:pt idx="147">
                  <c:v>-1425.149147524663</c:v>
                </c:pt>
                <c:pt idx="148">
                  <c:v>-1422.2810786910109</c:v>
                </c:pt>
                <c:pt idx="149">
                  <c:v>-1419.4130098573589</c:v>
                </c:pt>
                <c:pt idx="150">
                  <c:v>-1416.544941023707</c:v>
                </c:pt>
                <c:pt idx="151">
                  <c:v>-1413.6768721900548</c:v>
                </c:pt>
                <c:pt idx="152">
                  <c:v>-1410.8088033564029</c:v>
                </c:pt>
                <c:pt idx="153">
                  <c:v>-1407.940734522751</c:v>
                </c:pt>
                <c:pt idx="154">
                  <c:v>-1405.0726656890988</c:v>
                </c:pt>
                <c:pt idx="155">
                  <c:v>-1402.2045968554469</c:v>
                </c:pt>
                <c:pt idx="156">
                  <c:v>-1399.3365280217949</c:v>
                </c:pt>
                <c:pt idx="157">
                  <c:v>-1396.4684591881428</c:v>
                </c:pt>
                <c:pt idx="158">
                  <c:v>-1393.6003903544909</c:v>
                </c:pt>
                <c:pt idx="159">
                  <c:v>-1390.7323215208389</c:v>
                </c:pt>
                <c:pt idx="160">
                  <c:v>-1387.8642526871868</c:v>
                </c:pt>
                <c:pt idx="161">
                  <c:v>-1384.9961838535348</c:v>
                </c:pt>
                <c:pt idx="162">
                  <c:v>-1382.1281150198829</c:v>
                </c:pt>
                <c:pt idx="163">
                  <c:v>-1379.260046186231</c:v>
                </c:pt>
                <c:pt idx="164">
                  <c:v>-1376.391977352579</c:v>
                </c:pt>
                <c:pt idx="165">
                  <c:v>-1373.5239085189271</c:v>
                </c:pt>
                <c:pt idx="166">
                  <c:v>-1370.6558396852752</c:v>
                </c:pt>
                <c:pt idx="167">
                  <c:v>-1367.787770851623</c:v>
                </c:pt>
                <c:pt idx="168">
                  <c:v>-1364.9197020179711</c:v>
                </c:pt>
                <c:pt idx="169">
                  <c:v>-1362.0516331843191</c:v>
                </c:pt>
                <c:pt idx="170">
                  <c:v>-1359.183564350667</c:v>
                </c:pt>
                <c:pt idx="171">
                  <c:v>-1356.3154955170151</c:v>
                </c:pt>
                <c:pt idx="172">
                  <c:v>-1353.4474266833631</c:v>
                </c:pt>
                <c:pt idx="173">
                  <c:v>-1350.579357849711</c:v>
                </c:pt>
                <c:pt idx="174">
                  <c:v>-1347.711289016059</c:v>
                </c:pt>
                <c:pt idx="175">
                  <c:v>-1344.8432201824071</c:v>
                </c:pt>
                <c:pt idx="176">
                  <c:v>-1341.9751513487549</c:v>
                </c:pt>
                <c:pt idx="177">
                  <c:v>-1339.107082515103</c:v>
                </c:pt>
                <c:pt idx="178">
                  <c:v>-1336.2390136814511</c:v>
                </c:pt>
                <c:pt idx="179">
                  <c:v>-1333.3709448477989</c:v>
                </c:pt>
                <c:pt idx="180">
                  <c:v>-1330.502876014147</c:v>
                </c:pt>
                <c:pt idx="181">
                  <c:v>-1327.634807180495</c:v>
                </c:pt>
                <c:pt idx="182">
                  <c:v>-1324.7667383468429</c:v>
                </c:pt>
                <c:pt idx="183">
                  <c:v>-1321.898669513191</c:v>
                </c:pt>
                <c:pt idx="184">
                  <c:v>-1319.030600679539</c:v>
                </c:pt>
                <c:pt idx="185">
                  <c:v>-1316.1625318458871</c:v>
                </c:pt>
                <c:pt idx="186">
                  <c:v>-1313.2944630122352</c:v>
                </c:pt>
                <c:pt idx="187">
                  <c:v>-1310.426394178583</c:v>
                </c:pt>
                <c:pt idx="188">
                  <c:v>-1307.5583253449311</c:v>
                </c:pt>
                <c:pt idx="189">
                  <c:v>-1304.6902565112791</c:v>
                </c:pt>
                <c:pt idx="190">
                  <c:v>-1301.822187677627</c:v>
                </c:pt>
                <c:pt idx="191">
                  <c:v>-1298.954118843975</c:v>
                </c:pt>
                <c:pt idx="192">
                  <c:v>-1296.0860500103231</c:v>
                </c:pt>
                <c:pt idx="193">
                  <c:v>-1293.2179811766709</c:v>
                </c:pt>
                <c:pt idx="194">
                  <c:v>-1290.349912343019</c:v>
                </c:pt>
                <c:pt idx="195">
                  <c:v>-1287.4818435093671</c:v>
                </c:pt>
                <c:pt idx="196">
                  <c:v>-1284.6137746757149</c:v>
                </c:pt>
                <c:pt idx="197">
                  <c:v>-1281.745705842063</c:v>
                </c:pt>
                <c:pt idx="198">
                  <c:v>-1278.8776370084111</c:v>
                </c:pt>
                <c:pt idx="199">
                  <c:v>-1276.0095681747589</c:v>
                </c:pt>
                <c:pt idx="200">
                  <c:v>-1273.1414993411067</c:v>
                </c:pt>
                <c:pt idx="201">
                  <c:v>-1270.4587329752162</c:v>
                </c:pt>
                <c:pt idx="202">
                  <c:v>-1267.9612690770871</c:v>
                </c:pt>
                <c:pt idx="203">
                  <c:v>-1265.4543804025659</c:v>
                </c:pt>
                <c:pt idx="204">
                  <c:v>-1262.9380606621203</c:v>
                </c:pt>
                <c:pt idx="205">
                  <c:v>-1260.4123035369253</c:v>
                </c:pt>
                <c:pt idx="206">
                  <c:v>-1257.8771026787811</c:v>
                </c:pt>
                <c:pt idx="207">
                  <c:v>-1255.3324517100255</c:v>
                </c:pt>
                <c:pt idx="208">
                  <c:v>-1252.7783442234443</c:v>
                </c:pt>
                <c:pt idx="209">
                  <c:v>-1250.2147737821879</c:v>
                </c:pt>
                <c:pt idx="210">
                  <c:v>-1247.6417339196848</c:v>
                </c:pt>
                <c:pt idx="211">
                  <c:v>-1245.0592181395482</c:v>
                </c:pt>
                <c:pt idx="212">
                  <c:v>-1242.4672199154904</c:v>
                </c:pt>
                <c:pt idx="213">
                  <c:v>-1239.8657326912339</c:v>
                </c:pt>
                <c:pt idx="214">
                  <c:v>-1237.2547498804215</c:v>
                </c:pt>
                <c:pt idx="215">
                  <c:v>-1234.6342648665227</c:v>
                </c:pt>
                <c:pt idx="216">
                  <c:v>-1232.0042710027465</c:v>
                </c:pt>
                <c:pt idx="217">
                  <c:v>-1229.3647616119479</c:v>
                </c:pt>
                <c:pt idx="218">
                  <c:v>-1226.7157299865382</c:v>
                </c:pt>
                <c:pt idx="219">
                  <c:v>-1224.057169388388</c:v>
                </c:pt>
                <c:pt idx="220">
                  <c:v>-1221.3890730487369</c:v>
                </c:pt>
                <c:pt idx="221">
                  <c:v>-1218.7114341681017</c:v>
                </c:pt>
                <c:pt idx="222">
                  <c:v>-1216.0242459161773</c:v>
                </c:pt>
                <c:pt idx="223">
                  <c:v>-1213.327501431746</c:v>
                </c:pt>
                <c:pt idx="224">
                  <c:v>-1210.6211938225788</c:v>
                </c:pt>
                <c:pt idx="225">
                  <c:v>-1207.9053161653419</c:v>
                </c:pt>
                <c:pt idx="226">
                  <c:v>-1205.1798615055</c:v>
                </c:pt>
                <c:pt idx="227">
                  <c:v>-1202.444822857216</c:v>
                </c:pt>
                <c:pt idx="228">
                  <c:v>-1199.7001932032579</c:v>
                </c:pt>
                <c:pt idx="229">
                  <c:v>-1196.9459654948955</c:v>
                </c:pt>
                <c:pt idx="230">
                  <c:v>-1194.182132651805</c:v>
                </c:pt>
                <c:pt idx="231">
                  <c:v>-1191.4086875619694</c:v>
                </c:pt>
                <c:pt idx="232">
                  <c:v>-1188.6256230815743</c:v>
                </c:pt>
                <c:pt idx="233">
                  <c:v>-1185.8329320349137</c:v>
                </c:pt>
                <c:pt idx="234">
                  <c:v>-1183.030607214283</c:v>
                </c:pt>
                <c:pt idx="235">
                  <c:v>-1180.2186413798788</c:v>
                </c:pt>
                <c:pt idx="236">
                  <c:v>-1177.3970272596971</c:v>
                </c:pt>
                <c:pt idx="237">
                  <c:v>-1174.5657575494301</c:v>
                </c:pt>
                <c:pt idx="238">
                  <c:v>-1171.72482491236</c:v>
                </c:pt>
                <c:pt idx="239">
                  <c:v>-1168.8742219792584</c:v>
                </c:pt>
                <c:pt idx="240">
                  <c:v>-1166.0139413482759</c:v>
                </c:pt>
                <c:pt idx="241">
                  <c:v>-1163.1439755848451</c:v>
                </c:pt>
                <c:pt idx="242">
                  <c:v>-1160.2643172215637</c:v>
                </c:pt>
                <c:pt idx="243">
                  <c:v>-1157.374958758094</c:v>
                </c:pt>
                <c:pt idx="244">
                  <c:v>-1154.4758926610552</c:v>
                </c:pt>
                <c:pt idx="245">
                  <c:v>-1151.5671113639107</c:v>
                </c:pt>
                <c:pt idx="246">
                  <c:v>-1148.6486072668645</c:v>
                </c:pt>
                <c:pt idx="247">
                  <c:v>-1145.7203727367487</c:v>
                </c:pt>
                <c:pt idx="248">
                  <c:v>-1142.7824001069152</c:v>
                </c:pt>
                <c:pt idx="249">
                  <c:v>-1139.8346816771186</c:v>
                </c:pt>
                <c:pt idx="250">
                  <c:v>-1136.8772097134142</c:v>
                </c:pt>
                <c:pt idx="251">
                  <c:v>-1133.9099764480388</c:v>
                </c:pt>
                <c:pt idx="252">
                  <c:v>-1130.9329740792991</c:v>
                </c:pt>
                <c:pt idx="253">
                  <c:v>-1127.9461947714615</c:v>
                </c:pt>
                <c:pt idx="254">
                  <c:v>-1124.9496306546323</c:v>
                </c:pt>
                <c:pt idx="255">
                  <c:v>-1121.9432738246455</c:v>
                </c:pt>
                <c:pt idx="256">
                  <c:v>-1118.9271163429482</c:v>
                </c:pt>
                <c:pt idx="257">
                  <c:v>-1115.9011502364838</c:v>
                </c:pt>
                <c:pt idx="258">
                  <c:v>-1112.8653674975724</c:v>
                </c:pt>
                <c:pt idx="259">
                  <c:v>-1109.819760083795</c:v>
                </c:pt>
                <c:pt idx="260">
                  <c:v>-1106.7643199178754</c:v>
                </c:pt>
                <c:pt idx="261">
                  <c:v>-1103.6990388875593</c:v>
                </c:pt>
                <c:pt idx="262">
                  <c:v>-1100.6239088454956</c:v>
                </c:pt>
                <c:pt idx="263">
                  <c:v>-1097.538921609118</c:v>
                </c:pt>
                <c:pt idx="264">
                  <c:v>-1094.4440689605174</c:v>
                </c:pt>
                <c:pt idx="265">
                  <c:v>-1091.3393426463258</c:v>
                </c:pt>
                <c:pt idx="266">
                  <c:v>-1088.2247343775878</c:v>
                </c:pt>
                <c:pt idx="267">
                  <c:v>-1085.1002358296448</c:v>
                </c:pt>
                <c:pt idx="268">
                  <c:v>-1081.9658386420033</c:v>
                </c:pt>
                <c:pt idx="269">
                  <c:v>-1078.8215344182122</c:v>
                </c:pt>
                <c:pt idx="270">
                  <c:v>-1075.6673147257388</c:v>
                </c:pt>
                <c:pt idx="271">
                  <c:v>-1072.5031710958406</c:v>
                </c:pt>
                <c:pt idx="272">
                  <c:v>-1069.329095023435</c:v>
                </c:pt>
                <c:pt idx="273">
                  <c:v>-1066.145077966979</c:v>
                </c:pt>
                <c:pt idx="274">
                  <c:v>-1062.9511113483295</c:v>
                </c:pt>
                <c:pt idx="275">
                  <c:v>-1059.7471865526245</c:v>
                </c:pt>
                <c:pt idx="276">
                  <c:v>-1056.5332949281437</c:v>
                </c:pt>
                <c:pt idx="277">
                  <c:v>-1053.3094277861837</c:v>
                </c:pt>
                <c:pt idx="278">
                  <c:v>-1050.0755764009198</c:v>
                </c:pt>
                <c:pt idx="279">
                  <c:v>-1046.8317320092806</c:v>
                </c:pt>
                <c:pt idx="280">
                  <c:v>-1043.5778858108076</c:v>
                </c:pt>
                <c:pt idx="281">
                  <c:v>-1040.3140289675232</c:v>
                </c:pt>
                <c:pt idx="282">
                  <c:v>-1037.0401526037933</c:v>
                </c:pt>
                <c:pt idx="283">
                  <c:v>-1033.7562478061991</c:v>
                </c:pt>
                <c:pt idx="284">
                  <c:v>-1030.4623056233859</c:v>
                </c:pt>
                <c:pt idx="285">
                  <c:v>-1027.1583170659414</c:v>
                </c:pt>
                <c:pt idx="286">
                  <c:v>-1023.8442731062452</c:v>
                </c:pt>
                <c:pt idx="287">
                  <c:v>-1020.5201646783306</c:v>
                </c:pt>
                <c:pt idx="288">
                  <c:v>-1017.1859826777528</c:v>
                </c:pt>
                <c:pt idx="289">
                  <c:v>-1013.841717961438</c:v>
                </c:pt>
                <c:pt idx="290">
                  <c:v>-1010.4873613475447</c:v>
                </c:pt>
                <c:pt idx="291">
                  <c:v>-1007.1229036153218</c:v>
                </c:pt>
                <c:pt idx="292">
                  <c:v>-1003.7483355049649</c:v>
                </c:pt>
                <c:pt idx="293">
                  <c:v>-1000.3636477174708</c:v>
                </c:pt>
                <c:pt idx="294">
                  <c:v>-996.96883091449092</c:v>
                </c:pt>
                <c:pt idx="295">
                  <c:v>-993.56387571818425</c:v>
                </c:pt>
                <c:pt idx="296">
                  <c:v>-990.148772711074</c:v>
                </c:pt>
                <c:pt idx="297">
                  <c:v>-986.72351243589605</c:v>
                </c:pt>
                <c:pt idx="298">
                  <c:v>-983.28808539545059</c:v>
                </c:pt>
                <c:pt idx="299">
                  <c:v>-979.8424820524516</c:v>
                </c:pt>
                <c:pt idx="300">
                  <c:v>-976.38669282937633</c:v>
                </c:pt>
                <c:pt idx="301">
                  <c:v>-972.92070810831262</c:v>
                </c:pt>
                <c:pt idx="302">
                  <c:v>-969.4445182308076</c:v>
                </c:pt>
                <c:pt idx="303">
                  <c:v>-965.95811349771111</c:v>
                </c:pt>
                <c:pt idx="304">
                  <c:v>-962.4614841690269</c:v>
                </c:pt>
                <c:pt idx="305">
                  <c:v>-958.95462046374666</c:v>
                </c:pt>
                <c:pt idx="306">
                  <c:v>-955.43751255970358</c:v>
                </c:pt>
                <c:pt idx="307">
                  <c:v>-951.91015059341044</c:v>
                </c:pt>
                <c:pt idx="308">
                  <c:v>-948.37252465989877</c:v>
                </c:pt>
                <c:pt idx="309">
                  <c:v>-944.82462481256391</c:v>
                </c:pt>
                <c:pt idx="310">
                  <c:v>-941.26644106299977</c:v>
                </c:pt>
                <c:pt idx="311">
                  <c:v>-937.69796338084257</c:v>
                </c:pt>
                <c:pt idx="312">
                  <c:v>-934.11918169360229</c:v>
                </c:pt>
                <c:pt idx="313">
                  <c:v>-930.53008588650459</c:v>
                </c:pt>
                <c:pt idx="314">
                  <c:v>-926.93066580232232</c:v>
                </c:pt>
                <c:pt idx="315">
                  <c:v>-923.32091124121143</c:v>
                </c:pt>
                <c:pt idx="316">
                  <c:v>-919.70081196054593</c:v>
                </c:pt>
                <c:pt idx="317">
                  <c:v>-916.07035767474576</c:v>
                </c:pt>
                <c:pt idx="318">
                  <c:v>-912.42953805511388</c:v>
                </c:pt>
                <c:pt idx="319">
                  <c:v>-908.77834272966106</c:v>
                </c:pt>
                <c:pt idx="320">
                  <c:v>-905.11676128294027</c:v>
                </c:pt>
                <c:pt idx="321">
                  <c:v>-901.44478325586931</c:v>
                </c:pt>
                <c:pt idx="322">
                  <c:v>-897.76239814556322</c:v>
                </c:pt>
                <c:pt idx="323">
                  <c:v>-894.06959540515652</c:v>
                </c:pt>
                <c:pt idx="324">
                  <c:v>-890.36636444362864</c:v>
                </c:pt>
                <c:pt idx="325">
                  <c:v>-886.65269462563117</c:v>
                </c:pt>
                <c:pt idx="326">
                  <c:v>-882.92857527130445</c:v>
                </c:pt>
                <c:pt idx="327">
                  <c:v>-879.19399565610661</c:v>
                </c:pt>
                <c:pt idx="328">
                  <c:v>-875.44894501062538</c:v>
                </c:pt>
                <c:pt idx="329">
                  <c:v>-871.69341252040761</c:v>
                </c:pt>
                <c:pt idx="330">
                  <c:v>-867.92738732576731</c:v>
                </c:pt>
                <c:pt idx="331">
                  <c:v>-864.15085852160985</c:v>
                </c:pt>
                <c:pt idx="332">
                  <c:v>-860.36381515724645</c:v>
                </c:pt>
                <c:pt idx="333">
                  <c:v>-856.56624623620519</c:v>
                </c:pt>
                <c:pt idx="334">
                  <c:v>-852.75814071605168</c:v>
                </c:pt>
                <c:pt idx="335">
                  <c:v>-848.93948750819345</c:v>
                </c:pt>
                <c:pt idx="336">
                  <c:v>-845.11027547769925</c:v>
                </c:pt>
                <c:pt idx="337">
                  <c:v>-841.2704934431016</c:v>
                </c:pt>
                <c:pt idx="338">
                  <c:v>-837.42013017621184</c:v>
                </c:pt>
                <c:pt idx="339">
                  <c:v>-833.559174401924</c:v>
                </c:pt>
                <c:pt idx="340">
                  <c:v>-829.68761479802197</c:v>
                </c:pt>
                <c:pt idx="341">
                  <c:v>-825.80543999498911</c:v>
                </c:pt>
                <c:pt idx="342">
                  <c:v>-821.9126385758027</c:v>
                </c:pt>
                <c:pt idx="343">
                  <c:v>-818.00919907574701</c:v>
                </c:pt>
                <c:pt idx="344">
                  <c:v>-814.09510998220958</c:v>
                </c:pt>
                <c:pt idx="345">
                  <c:v>-810.17035973448333</c:v>
                </c:pt>
                <c:pt idx="346">
                  <c:v>-806.23493672356085</c:v>
                </c:pt>
                <c:pt idx="347">
                  <c:v>-802.28882929193992</c:v>
                </c:pt>
                <c:pt idx="348">
                  <c:v>-798.33202573341407</c:v>
                </c:pt>
                <c:pt idx="349">
                  <c:v>-794.36451429287058</c:v>
                </c:pt>
                <c:pt idx="350">
                  <c:v>-790.38628316608344</c:v>
                </c:pt>
                <c:pt idx="351">
                  <c:v>-786.39732049950487</c:v>
                </c:pt>
                <c:pt idx="352">
                  <c:v>-782.39761439005929</c:v>
                </c:pt>
                <c:pt idx="353">
                  <c:v>-778.38715288493063</c:v>
                </c:pt>
                <c:pt idx="354">
                  <c:v>-774.36592398134997</c:v>
                </c:pt>
                <c:pt idx="355">
                  <c:v>-770.33391562638872</c:v>
                </c:pt>
                <c:pt idx="356">
                  <c:v>-766.29111571673718</c:v>
                </c:pt>
                <c:pt idx="357">
                  <c:v>-762.23751209849218</c:v>
                </c:pt>
                <c:pt idx="358">
                  <c:v>-758.1730925669425</c:v>
                </c:pt>
                <c:pt idx="359">
                  <c:v>-754.09784486634601</c:v>
                </c:pt>
                <c:pt idx="360">
                  <c:v>-750.01175668971132</c:v>
                </c:pt>
                <c:pt idx="361">
                  <c:v>-745.91481567858114</c:v>
                </c:pt>
                <c:pt idx="362">
                  <c:v>-741.80700942280248</c:v>
                </c:pt>
                <c:pt idx="363">
                  <c:v>-737.68832546030865</c:v>
                </c:pt>
                <c:pt idx="364">
                  <c:v>-733.55875127688978</c:v>
                </c:pt>
                <c:pt idx="365">
                  <c:v>-729.41827430596811</c:v>
                </c:pt>
                <c:pt idx="366">
                  <c:v>-725.26688192836934</c:v>
                </c:pt>
                <c:pt idx="367">
                  <c:v>-721.10456147209345</c:v>
                </c:pt>
                <c:pt idx="368">
                  <c:v>-716.93130021208219</c:v>
                </c:pt>
                <c:pt idx="369">
                  <c:v>-712.74708536998446</c:v>
                </c:pt>
                <c:pt idx="370">
                  <c:v>-708.55190411392732</c:v>
                </c:pt>
                <c:pt idx="371">
                  <c:v>-704.34574355827408</c:v>
                </c:pt>
                <c:pt idx="372">
                  <c:v>-700.12859076339305</c:v>
                </c:pt>
                <c:pt idx="373">
                  <c:v>-695.90043273541244</c:v>
                </c:pt>
                <c:pt idx="374">
                  <c:v>-691.66125642598536</c:v>
                </c:pt>
                <c:pt idx="375">
                  <c:v>-687.41104873203972</c:v>
                </c:pt>
                <c:pt idx="376">
                  <c:v>-683.14979649554834</c:v>
                </c:pt>
                <c:pt idx="377">
                  <c:v>-678.87748650327126</c:v>
                </c:pt>
                <c:pt idx="378">
                  <c:v>-674.59410548650999</c:v>
                </c:pt>
                <c:pt idx="379">
                  <c:v>-670.29964012086668</c:v>
                </c:pt>
                <c:pt idx="380">
                  <c:v>-665.9940770259899</c:v>
                </c:pt>
                <c:pt idx="381">
                  <c:v>-661.6774027653189</c:v>
                </c:pt>
                <c:pt idx="382">
                  <c:v>-657.34960384583587</c:v>
                </c:pt>
                <c:pt idx="383">
                  <c:v>-653.01066671780973</c:v>
                </c:pt>
                <c:pt idx="384">
                  <c:v>-648.66057777453602</c:v>
                </c:pt>
                <c:pt idx="385">
                  <c:v>-644.29932335208434</c:v>
                </c:pt>
                <c:pt idx="386">
                  <c:v>-639.92688972903272</c:v>
                </c:pt>
                <c:pt idx="387">
                  <c:v>-635.54326312620913</c:v>
                </c:pt>
                <c:pt idx="388">
                  <c:v>-631.14842970642485</c:v>
                </c:pt>
                <c:pt idx="389">
                  <c:v>-626.74237557421213</c:v>
                </c:pt>
                <c:pt idx="390">
                  <c:v>-622.32508677555745</c:v>
                </c:pt>
                <c:pt idx="391">
                  <c:v>-617.89654929763003</c:v>
                </c:pt>
                <c:pt idx="392">
                  <c:v>-613.45674906851013</c:v>
                </c:pt>
                <c:pt idx="393">
                  <c:v>-609.00567195692452</c:v>
                </c:pt>
                <c:pt idx="394">
                  <c:v>-604.54330377195936</c:v>
                </c:pt>
                <c:pt idx="395">
                  <c:v>-600.06963026279652</c:v>
                </c:pt>
                <c:pt idx="396">
                  <c:v>-595.58463711842785</c:v>
                </c:pt>
                <c:pt idx="397">
                  <c:v>-591.08830996738061</c:v>
                </c:pt>
                <c:pt idx="398">
                  <c:v>-586.58063437742953</c:v>
                </c:pt>
                <c:pt idx="399">
                  <c:v>-582.06159585531964</c:v>
                </c:pt>
                <c:pt idx="400">
                  <c:v>-577.53117984647838</c:v>
                </c:pt>
                <c:pt idx="401">
                  <c:v>-572.98937173472393</c:v>
                </c:pt>
                <c:pt idx="402">
                  <c:v>-568.43615684198267</c:v>
                </c:pt>
                <c:pt idx="403">
                  <c:v>-563.87152042799642</c:v>
                </c:pt>
                <c:pt idx="404">
                  <c:v>-559.29544769002553</c:v>
                </c:pt>
                <c:pt idx="405">
                  <c:v>-554.70792376255588</c:v>
                </c:pt>
                <c:pt idx="406">
                  <c:v>-550.10893371700388</c:v>
                </c:pt>
                <c:pt idx="407">
                  <c:v>-545.49846256141211</c:v>
                </c:pt>
                <c:pt idx="408">
                  <c:v>-540.87649524015558</c:v>
                </c:pt>
                <c:pt idx="409">
                  <c:v>-536.24301663362746</c:v>
                </c:pt>
                <c:pt idx="410">
                  <c:v>-531.59801155794833</c:v>
                </c:pt>
                <c:pt idx="411">
                  <c:v>-526.94146476464527</c:v>
                </c:pt>
                <c:pt idx="412">
                  <c:v>-522.27336094034933</c:v>
                </c:pt>
                <c:pt idx="413">
                  <c:v>-517.5936847064803</c:v>
                </c:pt>
                <c:pt idx="414">
                  <c:v>-512.90242061893821</c:v>
                </c:pt>
                <c:pt idx="415">
                  <c:v>-508.1995531677843</c:v>
                </c:pt>
                <c:pt idx="416">
                  <c:v>-503.48506677691933</c:v>
                </c:pt>
                <c:pt idx="417">
                  <c:v>-498.75894580377201</c:v>
                </c:pt>
                <c:pt idx="418">
                  <c:v>-494.02117453896665</c:v>
                </c:pt>
                <c:pt idx="419">
                  <c:v>-489.27173720600638</c:v>
                </c:pt>
                <c:pt idx="420">
                  <c:v>-484.51061796094098</c:v>
                </c:pt>
                <c:pt idx="421">
                  <c:v>-479.73780089204467</c:v>
                </c:pt>
                <c:pt idx="422">
                  <c:v>-474.95327001947305</c:v>
                </c:pt>
                <c:pt idx="423">
                  <c:v>-470.15700929494244</c:v>
                </c:pt>
                <c:pt idx="424">
                  <c:v>-465.34900260138591</c:v>
                </c:pt>
                <c:pt idx="425">
                  <c:v>-460.529233752614</c:v>
                </c:pt>
                <c:pt idx="426">
                  <c:v>-455.13608592068772</c:v>
                </c:pt>
                <c:pt idx="427">
                  <c:v>-449.16955910560705</c:v>
                </c:pt>
                <c:pt idx="428">
                  <c:v>-443.18943389585343</c:v>
                </c:pt>
                <c:pt idx="429">
                  <c:v>-437.19568581148792</c:v>
                </c:pt>
                <c:pt idx="430">
                  <c:v>-431.18829025781065</c:v>
                </c:pt>
                <c:pt idx="431">
                  <c:v>-425.16722252467957</c:v>
                </c:pt>
                <c:pt idx="432">
                  <c:v>-419.13245778581768</c:v>
                </c:pt>
                <c:pt idx="433">
                  <c:v>-413.08397109812472</c:v>
                </c:pt>
                <c:pt idx="434">
                  <c:v>-407.02173740097828</c:v>
                </c:pt>
                <c:pt idx="435">
                  <c:v>-400.94573151552731</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-326.95010056938008</c:v>
                </c:pt>
                <c:pt idx="448">
                  <c:v>-320.69270984833929</c:v>
                </c:pt>
                <c:pt idx="449">
                  <c:v>-314.42118161266194</c:v>
                </c:pt>
                <c:pt idx="450">
                  <c:v>-308.13548882152327</c:v>
                </c:pt>
                <c:pt idx="451">
                  <c:v>-301.83560430379202</c:v>
                </c:pt>
                <c:pt idx="452">
                  <c:v>-295.52150075721011</c:v>
                </c:pt>
                <c:pt idx="453">
                  <c:v>-289.19315074758515</c:v>
                </c:pt>
                <c:pt idx="454">
                  <c:v>-282.8505267079629</c:v>
                </c:pt>
                <c:pt idx="455">
                  <c:v>-276.49360093780433</c:v>
                </c:pt>
                <c:pt idx="456">
                  <c:v>-270.12234560213642</c:v>
                </c:pt>
                <c:pt idx="457">
                  <c:v>-263.73673273072677</c:v>
                </c:pt>
                <c:pt idx="458">
                  <c:v>-257.33673421721846</c:v>
                </c:pt>
                <c:pt idx="459">
                  <c:v>-250.92232181828012</c:v>
                </c:pt>
                <c:pt idx="460">
                  <c:v>-244.49346715273623</c:v>
                </c:pt>
                <c:pt idx="461">
                  <c:v>-238.05014170070217</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-68.334721350107202</c:v>
                </c:pt>
                <c:pt idx="490">
                  <c:v>-62.712077442958162</c:v>
                </c:pt>
                <c:pt idx="491">
                  <c:v>-57.076431043238699</c:v>
                </c:pt>
                <c:pt idx="492">
                  <c:v>-51.427760421009452</c:v>
                </c:pt>
                <c:pt idx="493">
                  <c:v>-45.766043747503772</c:v>
                </c:pt>
                <c:pt idx="494">
                  <c:v>-40.091259094558609</c:v>
                </c:pt>
                <c:pt idx="495">
                  <c:v>-34.403384434059944</c:v>
                </c:pt>
                <c:pt idx="496">
                  <c:v>-28.702397637367994</c:v>
                </c:pt>
                <c:pt idx="497">
                  <c:v>-22.988276474756276</c:v>
                </c:pt>
                <c:pt idx="498">
                  <c:v>-17.260998614829987</c:v>
                </c:pt>
                <c:pt idx="499">
                  <c:v>-11.520541623945974</c:v>
                </c:pt>
                <c:pt idx="500">
                  <c:v>-5.7668829656327034</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23-2DCE-4612-AC16-CA4AC3D30887}"/>
            </c:ext>
          </c:extLst>
        </c:ser>
        <c:ser>
          <c:idx val="2"/>
          <c:order val="19"/>
          <c:tx>
            <c:strRef>
              <c:f>ANALYSIS!$CY$25</c:f>
              <c:strCache>
                <c:ptCount val="1"/>
                <c:pt idx="0">
                  <c:v>-35.0</c:v>
                </c:pt>
              </c:strCache>
            </c:strRef>
          </c:tx>
          <c:spPr>
            <a:ln w="19050" cap="rnd">
              <a:solidFill>
                <a:srgbClr val="C00000"/>
              </a:solidFill>
              <a:round/>
            </a:ln>
            <a:effectLst/>
          </c:spPr>
          <c:marker>
            <c:symbol val="none"/>
          </c:marker>
          <c:xVal>
            <c:numRef>
              <c:f>ANALYSIS!$CY$27:$CY$627</c:f>
              <c:numCache>
                <c:formatCode>0</c:formatCode>
                <c:ptCount val="601"/>
                <c:pt idx="0">
                  <c:v>-2171.3669021273763</c:v>
                </c:pt>
                <c:pt idx="1">
                  <c:v>-2171.3669021273763</c:v>
                </c:pt>
                <c:pt idx="2">
                  <c:v>-2168.0767887257452</c:v>
                </c:pt>
                <c:pt idx="3">
                  <c:v>-2164.7866753241142</c:v>
                </c:pt>
                <c:pt idx="4">
                  <c:v>-2161.4965619224831</c:v>
                </c:pt>
                <c:pt idx="5">
                  <c:v>-2158.2064485208521</c:v>
                </c:pt>
                <c:pt idx="6">
                  <c:v>-2154.916335119221</c:v>
                </c:pt>
                <c:pt idx="7">
                  <c:v>-2151.6262217175899</c:v>
                </c:pt>
                <c:pt idx="8">
                  <c:v>-2148.3361083159589</c:v>
                </c:pt>
                <c:pt idx="9">
                  <c:v>-2145.0459949143278</c:v>
                </c:pt>
                <c:pt idx="10">
                  <c:v>-2141.7558815126968</c:v>
                </c:pt>
                <c:pt idx="11">
                  <c:v>-2138.4657681110657</c:v>
                </c:pt>
                <c:pt idx="12">
                  <c:v>-2135.1756547094346</c:v>
                </c:pt>
                <c:pt idx="13">
                  <c:v>-2131.8855413078036</c:v>
                </c:pt>
                <c:pt idx="14">
                  <c:v>-2128.5954279061725</c:v>
                </c:pt>
                <c:pt idx="15">
                  <c:v>-2125.3053145045415</c:v>
                </c:pt>
                <c:pt idx="16">
                  <c:v>-2122.0152011029104</c:v>
                </c:pt>
                <c:pt idx="17">
                  <c:v>-2118.7250877012793</c:v>
                </c:pt>
                <c:pt idx="18">
                  <c:v>-2115.4349742996483</c:v>
                </c:pt>
                <c:pt idx="19">
                  <c:v>-2112.1448608980172</c:v>
                </c:pt>
                <c:pt idx="20">
                  <c:v>-2108.8547474963862</c:v>
                </c:pt>
                <c:pt idx="21">
                  <c:v>-2105.5646340947551</c:v>
                </c:pt>
                <c:pt idx="22">
                  <c:v>-2102.274520693124</c:v>
                </c:pt>
                <c:pt idx="23">
                  <c:v>-2098.984407291493</c:v>
                </c:pt>
                <c:pt idx="24">
                  <c:v>-2095.6942938898619</c:v>
                </c:pt>
                <c:pt idx="25">
                  <c:v>-2092.4041804882308</c:v>
                </c:pt>
                <c:pt idx="26">
                  <c:v>-2089.1140670865998</c:v>
                </c:pt>
                <c:pt idx="27">
                  <c:v>-2085.8239536849687</c:v>
                </c:pt>
                <c:pt idx="28">
                  <c:v>-2082.5338402833377</c:v>
                </c:pt>
                <c:pt idx="29">
                  <c:v>-2079.2437268817066</c:v>
                </c:pt>
                <c:pt idx="30">
                  <c:v>-2075.9536134800755</c:v>
                </c:pt>
                <c:pt idx="31">
                  <c:v>-2072.6635000784445</c:v>
                </c:pt>
                <c:pt idx="32">
                  <c:v>-2069.3733866768134</c:v>
                </c:pt>
                <c:pt idx="33">
                  <c:v>-2066.0832732751824</c:v>
                </c:pt>
                <c:pt idx="34">
                  <c:v>-2062.7931598735513</c:v>
                </c:pt>
                <c:pt idx="35">
                  <c:v>-2059.5030464719202</c:v>
                </c:pt>
                <c:pt idx="36">
                  <c:v>-2056.2129330702892</c:v>
                </c:pt>
                <c:pt idx="37">
                  <c:v>-2052.9228196686581</c:v>
                </c:pt>
                <c:pt idx="38">
                  <c:v>-2049.6327062670271</c:v>
                </c:pt>
                <c:pt idx="39">
                  <c:v>-2046.3425928653958</c:v>
                </c:pt>
                <c:pt idx="40">
                  <c:v>-2043.0524794637645</c:v>
                </c:pt>
                <c:pt idx="41">
                  <c:v>-2039.7623660621332</c:v>
                </c:pt>
                <c:pt idx="42">
                  <c:v>-2036.4722526605019</c:v>
                </c:pt>
                <c:pt idx="43">
                  <c:v>-2033.1821392588706</c:v>
                </c:pt>
                <c:pt idx="44">
                  <c:v>-2029.8920258572393</c:v>
                </c:pt>
                <c:pt idx="45">
                  <c:v>-2026.601912455608</c:v>
                </c:pt>
                <c:pt idx="46">
                  <c:v>-2023.3117990539768</c:v>
                </c:pt>
                <c:pt idx="47">
                  <c:v>-2020.0216856523455</c:v>
                </c:pt>
                <c:pt idx="48">
                  <c:v>-2016.7315722507142</c:v>
                </c:pt>
                <c:pt idx="49">
                  <c:v>-2013.4414588490829</c:v>
                </c:pt>
                <c:pt idx="50">
                  <c:v>-2010.1513454474516</c:v>
                </c:pt>
                <c:pt idx="51">
                  <c:v>-2006.8612320458203</c:v>
                </c:pt>
                <c:pt idx="52">
                  <c:v>-2003.571118644189</c:v>
                </c:pt>
                <c:pt idx="53">
                  <c:v>-2000.2810052425577</c:v>
                </c:pt>
                <c:pt idx="54">
                  <c:v>-1996.9908918409265</c:v>
                </c:pt>
                <c:pt idx="55">
                  <c:v>-1993.7007784392952</c:v>
                </c:pt>
                <c:pt idx="56">
                  <c:v>-1990.4106650376639</c:v>
                </c:pt>
                <c:pt idx="57">
                  <c:v>-1987.1205516360326</c:v>
                </c:pt>
                <c:pt idx="58">
                  <c:v>-1983.8304382344013</c:v>
                </c:pt>
                <c:pt idx="59">
                  <c:v>-1980.54032483277</c:v>
                </c:pt>
                <c:pt idx="60">
                  <c:v>-1977.2502114311387</c:v>
                </c:pt>
                <c:pt idx="61">
                  <c:v>-1973.9600980295074</c:v>
                </c:pt>
                <c:pt idx="62">
                  <c:v>-1970.6699846278761</c:v>
                </c:pt>
                <c:pt idx="63">
                  <c:v>-1967.3798712262449</c:v>
                </c:pt>
                <c:pt idx="64">
                  <c:v>-1964.0897578246136</c:v>
                </c:pt>
                <c:pt idx="65">
                  <c:v>-1960.7996444229823</c:v>
                </c:pt>
                <c:pt idx="66">
                  <c:v>-1957.509531021351</c:v>
                </c:pt>
                <c:pt idx="67">
                  <c:v>-1954.2194176197197</c:v>
                </c:pt>
                <c:pt idx="68">
                  <c:v>-1950.9293042180884</c:v>
                </c:pt>
                <c:pt idx="69">
                  <c:v>-1947.6391908164571</c:v>
                </c:pt>
                <c:pt idx="70">
                  <c:v>-1944.3490774148258</c:v>
                </c:pt>
                <c:pt idx="71">
                  <c:v>-1941.0589640131946</c:v>
                </c:pt>
                <c:pt idx="72">
                  <c:v>-1937.7688506115633</c:v>
                </c:pt>
                <c:pt idx="73">
                  <c:v>-1934.478737209932</c:v>
                </c:pt>
                <c:pt idx="74">
                  <c:v>-1931.1886238083007</c:v>
                </c:pt>
                <c:pt idx="75">
                  <c:v>-1927.8985104066694</c:v>
                </c:pt>
                <c:pt idx="76">
                  <c:v>-1924.6083970050381</c:v>
                </c:pt>
                <c:pt idx="77">
                  <c:v>-1921.3182836034068</c:v>
                </c:pt>
                <c:pt idx="78">
                  <c:v>-1918.0281702017755</c:v>
                </c:pt>
                <c:pt idx="79">
                  <c:v>-1914.7380568001442</c:v>
                </c:pt>
                <c:pt idx="80">
                  <c:v>-1911.447943398513</c:v>
                </c:pt>
                <c:pt idx="81">
                  <c:v>-1908.1578299968817</c:v>
                </c:pt>
                <c:pt idx="82">
                  <c:v>-1904.8677165952504</c:v>
                </c:pt>
                <c:pt idx="83">
                  <c:v>-1901.5776031936191</c:v>
                </c:pt>
                <c:pt idx="84">
                  <c:v>-1898.2874897919878</c:v>
                </c:pt>
                <c:pt idx="85">
                  <c:v>-1894.9973763903565</c:v>
                </c:pt>
                <c:pt idx="86">
                  <c:v>-1891.7072629887252</c:v>
                </c:pt>
                <c:pt idx="87">
                  <c:v>-1888.4171495870939</c:v>
                </c:pt>
                <c:pt idx="88">
                  <c:v>-1885.1270361854627</c:v>
                </c:pt>
                <c:pt idx="89">
                  <c:v>-1881.8369227838314</c:v>
                </c:pt>
                <c:pt idx="90">
                  <c:v>-1878.5468093822001</c:v>
                </c:pt>
                <c:pt idx="91">
                  <c:v>-1875.2566959805688</c:v>
                </c:pt>
                <c:pt idx="92">
                  <c:v>-1871.9665825789375</c:v>
                </c:pt>
                <c:pt idx="93">
                  <c:v>-1868.6764691773062</c:v>
                </c:pt>
                <c:pt idx="94">
                  <c:v>-1865.3863557756749</c:v>
                </c:pt>
                <c:pt idx="95">
                  <c:v>-1862.0962423740436</c:v>
                </c:pt>
                <c:pt idx="96">
                  <c:v>-1858.8061289724124</c:v>
                </c:pt>
                <c:pt idx="97">
                  <c:v>-1855.5160155707811</c:v>
                </c:pt>
                <c:pt idx="98">
                  <c:v>-1852.2259021691498</c:v>
                </c:pt>
                <c:pt idx="99">
                  <c:v>-1848.9357887675185</c:v>
                </c:pt>
                <c:pt idx="100">
                  <c:v>-1845.6456753658872</c:v>
                </c:pt>
                <c:pt idx="101">
                  <c:v>-1842.3555619642559</c:v>
                </c:pt>
                <c:pt idx="102">
                  <c:v>-1839.0654485626246</c:v>
                </c:pt>
                <c:pt idx="103">
                  <c:v>-1835.7753351609933</c:v>
                </c:pt>
                <c:pt idx="104">
                  <c:v>-1832.485221759362</c:v>
                </c:pt>
                <c:pt idx="105">
                  <c:v>-1829.1951083577308</c:v>
                </c:pt>
                <c:pt idx="106">
                  <c:v>-1825.9049949560995</c:v>
                </c:pt>
                <c:pt idx="107">
                  <c:v>-1822.6148815544682</c:v>
                </c:pt>
                <c:pt idx="108">
                  <c:v>-1819.3247681528369</c:v>
                </c:pt>
                <c:pt idx="109">
                  <c:v>-1816.0346547512056</c:v>
                </c:pt>
                <c:pt idx="110">
                  <c:v>-1812.7445413495743</c:v>
                </c:pt>
                <c:pt idx="111">
                  <c:v>-1809.454427947943</c:v>
                </c:pt>
                <c:pt idx="112">
                  <c:v>-1806.1643145463117</c:v>
                </c:pt>
                <c:pt idx="113">
                  <c:v>-1802.8742011446805</c:v>
                </c:pt>
                <c:pt idx="114">
                  <c:v>-1799.5840877430492</c:v>
                </c:pt>
                <c:pt idx="115">
                  <c:v>-1796.2939743414179</c:v>
                </c:pt>
                <c:pt idx="116">
                  <c:v>-1793.0038609397866</c:v>
                </c:pt>
                <c:pt idx="117">
                  <c:v>-1789.7137475381553</c:v>
                </c:pt>
                <c:pt idx="118">
                  <c:v>-1786.423634136524</c:v>
                </c:pt>
                <c:pt idx="119">
                  <c:v>-1783.1335207348927</c:v>
                </c:pt>
                <c:pt idx="120">
                  <c:v>-1779.8434073332614</c:v>
                </c:pt>
                <c:pt idx="121">
                  <c:v>-1776.5532939316302</c:v>
                </c:pt>
                <c:pt idx="122">
                  <c:v>-1773.2631805299989</c:v>
                </c:pt>
                <c:pt idx="123">
                  <c:v>-1769.9730671283676</c:v>
                </c:pt>
                <c:pt idx="124">
                  <c:v>-1766.6829537267363</c:v>
                </c:pt>
                <c:pt idx="125">
                  <c:v>-1763.392840325105</c:v>
                </c:pt>
                <c:pt idx="126">
                  <c:v>-1760.1027269234737</c:v>
                </c:pt>
                <c:pt idx="127">
                  <c:v>-1756.8126135218424</c:v>
                </c:pt>
                <c:pt idx="128">
                  <c:v>-1753.5225001202111</c:v>
                </c:pt>
                <c:pt idx="129">
                  <c:v>-1750.2323867185798</c:v>
                </c:pt>
                <c:pt idx="130">
                  <c:v>-1746.9422733169486</c:v>
                </c:pt>
                <c:pt idx="131">
                  <c:v>-1743.6521599153173</c:v>
                </c:pt>
                <c:pt idx="132">
                  <c:v>-1740.362046513686</c:v>
                </c:pt>
                <c:pt idx="133">
                  <c:v>-1737.0719331120547</c:v>
                </c:pt>
                <c:pt idx="134">
                  <c:v>-1733.7818197104234</c:v>
                </c:pt>
                <c:pt idx="135">
                  <c:v>-1730.4917063087921</c:v>
                </c:pt>
                <c:pt idx="136">
                  <c:v>-1727.2015929071608</c:v>
                </c:pt>
                <c:pt idx="137">
                  <c:v>-1723.9114795055295</c:v>
                </c:pt>
                <c:pt idx="138">
                  <c:v>-1720.6213661038983</c:v>
                </c:pt>
                <c:pt idx="139">
                  <c:v>-1717.331252702267</c:v>
                </c:pt>
                <c:pt idx="140">
                  <c:v>-1714.0411393006357</c:v>
                </c:pt>
                <c:pt idx="141">
                  <c:v>-1710.7510258990044</c:v>
                </c:pt>
                <c:pt idx="142">
                  <c:v>-1707.4609124973731</c:v>
                </c:pt>
                <c:pt idx="143">
                  <c:v>-1704.1707990957418</c:v>
                </c:pt>
                <c:pt idx="144">
                  <c:v>-1700.8806856941105</c:v>
                </c:pt>
                <c:pt idx="145">
                  <c:v>-1697.5905722924792</c:v>
                </c:pt>
                <c:pt idx="146">
                  <c:v>-1694.3004588908479</c:v>
                </c:pt>
                <c:pt idx="147">
                  <c:v>-1691.0103454892167</c:v>
                </c:pt>
                <c:pt idx="148">
                  <c:v>-1687.7202320875854</c:v>
                </c:pt>
                <c:pt idx="149">
                  <c:v>-1684.4301186859541</c:v>
                </c:pt>
                <c:pt idx="150">
                  <c:v>-1681.1400052843228</c:v>
                </c:pt>
                <c:pt idx="151">
                  <c:v>-1677.8498918826915</c:v>
                </c:pt>
                <c:pt idx="152">
                  <c:v>-1674.5597784810602</c:v>
                </c:pt>
                <c:pt idx="153">
                  <c:v>-1671.2696650794289</c:v>
                </c:pt>
                <c:pt idx="154">
                  <c:v>-1667.9795516777976</c:v>
                </c:pt>
                <c:pt idx="155">
                  <c:v>-1664.6894382761664</c:v>
                </c:pt>
                <c:pt idx="156">
                  <c:v>-1661.3993248745351</c:v>
                </c:pt>
                <c:pt idx="157">
                  <c:v>-1658.1092114729038</c:v>
                </c:pt>
                <c:pt idx="158">
                  <c:v>-1654.8190980712725</c:v>
                </c:pt>
                <c:pt idx="159">
                  <c:v>-1651.5289846696414</c:v>
                </c:pt>
                <c:pt idx="160">
                  <c:v>-1648.2388712680101</c:v>
                </c:pt>
                <c:pt idx="161">
                  <c:v>-1644.9487578663789</c:v>
                </c:pt>
                <c:pt idx="162">
                  <c:v>-1641.6586444647476</c:v>
                </c:pt>
                <c:pt idx="163">
                  <c:v>-1638.3685310631163</c:v>
                </c:pt>
                <c:pt idx="164">
                  <c:v>-1635.078417661485</c:v>
                </c:pt>
                <c:pt idx="165">
                  <c:v>-1631.7883042598537</c:v>
                </c:pt>
                <c:pt idx="166">
                  <c:v>-1628.4981908582226</c:v>
                </c:pt>
                <c:pt idx="167">
                  <c:v>-1625.2080774565914</c:v>
                </c:pt>
                <c:pt idx="168">
                  <c:v>-1621.9179640549601</c:v>
                </c:pt>
                <c:pt idx="169">
                  <c:v>-1618.6278506533288</c:v>
                </c:pt>
                <c:pt idx="170">
                  <c:v>-1615.3377372516975</c:v>
                </c:pt>
                <c:pt idx="171">
                  <c:v>-1612.0476238500662</c:v>
                </c:pt>
                <c:pt idx="172">
                  <c:v>-1608.7575104484349</c:v>
                </c:pt>
                <c:pt idx="173">
                  <c:v>-1605.4673970468039</c:v>
                </c:pt>
                <c:pt idx="174">
                  <c:v>-1602.1772836451726</c:v>
                </c:pt>
                <c:pt idx="175">
                  <c:v>-1598.8871702435413</c:v>
                </c:pt>
                <c:pt idx="176">
                  <c:v>-1595.59705684191</c:v>
                </c:pt>
                <c:pt idx="177">
                  <c:v>-1592.3069434402787</c:v>
                </c:pt>
                <c:pt idx="178">
                  <c:v>-1589.0168300386474</c:v>
                </c:pt>
                <c:pt idx="179">
                  <c:v>-1585.7267166370161</c:v>
                </c:pt>
                <c:pt idx="180">
                  <c:v>-1582.4366032353851</c:v>
                </c:pt>
                <c:pt idx="181">
                  <c:v>-1579.1464898337538</c:v>
                </c:pt>
                <c:pt idx="182">
                  <c:v>-1575.8563764321225</c:v>
                </c:pt>
                <c:pt idx="183">
                  <c:v>-1572.5662630304912</c:v>
                </c:pt>
                <c:pt idx="184">
                  <c:v>-1569.2761496288599</c:v>
                </c:pt>
                <c:pt idx="185">
                  <c:v>-1565.9860362272286</c:v>
                </c:pt>
                <c:pt idx="186">
                  <c:v>-1562.6959228255973</c:v>
                </c:pt>
                <c:pt idx="187">
                  <c:v>-1559.4058094239663</c:v>
                </c:pt>
                <c:pt idx="188">
                  <c:v>-1556.115696022335</c:v>
                </c:pt>
                <c:pt idx="189">
                  <c:v>-1552.8255826207037</c:v>
                </c:pt>
                <c:pt idx="190">
                  <c:v>-1549.5354692190724</c:v>
                </c:pt>
                <c:pt idx="191">
                  <c:v>-1546.2453558174411</c:v>
                </c:pt>
                <c:pt idx="192">
                  <c:v>-1542.9552424158098</c:v>
                </c:pt>
                <c:pt idx="193">
                  <c:v>-1539.6651290141785</c:v>
                </c:pt>
                <c:pt idx="194">
                  <c:v>-1536.3750156125475</c:v>
                </c:pt>
                <c:pt idx="195">
                  <c:v>-1533.0849022109162</c:v>
                </c:pt>
                <c:pt idx="196">
                  <c:v>-1529.7947888092849</c:v>
                </c:pt>
                <c:pt idx="197">
                  <c:v>-1526.5046754076536</c:v>
                </c:pt>
                <c:pt idx="198">
                  <c:v>-1523.2145620060223</c:v>
                </c:pt>
                <c:pt idx="199">
                  <c:v>-1519.924448604391</c:v>
                </c:pt>
                <c:pt idx="200">
                  <c:v>-1516.6343352027598</c:v>
                </c:pt>
                <c:pt idx="201">
                  <c:v>-1513.5424645692651</c:v>
                </c:pt>
                <c:pt idx="202">
                  <c:v>-1510.6488367039069</c:v>
                </c:pt>
                <c:pt idx="203">
                  <c:v>-1507.7440682457454</c:v>
                </c:pt>
                <c:pt idx="204">
                  <c:v>-1504.8281492118408</c:v>
                </c:pt>
                <c:pt idx="205">
                  <c:v>-1501.9010695689346</c:v>
                </c:pt>
                <c:pt idx="206">
                  <c:v>-1498.9628192332525</c:v>
                </c:pt>
                <c:pt idx="207">
                  <c:v>-1496.0133880703195</c:v>
                </c:pt>
                <c:pt idx="208">
                  <c:v>-1493.0527658947617</c:v>
                </c:pt>
                <c:pt idx="209">
                  <c:v>-1490.0809424701133</c:v>
                </c:pt>
                <c:pt idx="210">
                  <c:v>-1487.097907508622</c:v>
                </c:pt>
                <c:pt idx="211">
                  <c:v>-1484.1036506710468</c:v>
                </c:pt>
                <c:pt idx="212">
                  <c:v>-1481.0981615664646</c:v>
                </c:pt>
                <c:pt idx="213">
                  <c:v>-1478.081429752069</c:v>
                </c:pt>
                <c:pt idx="214">
                  <c:v>-1475.0534447329665</c:v>
                </c:pt>
                <c:pt idx="215">
                  <c:v>-1472.0141959619768</c:v>
                </c:pt>
                <c:pt idx="216">
                  <c:v>-1468.9636728394257</c:v>
                </c:pt>
                <c:pt idx="217">
                  <c:v>-1465.9018647129387</c:v>
                </c:pt>
                <c:pt idx="218">
                  <c:v>-1462.8287608772416</c:v>
                </c:pt>
                <c:pt idx="219">
                  <c:v>-1459.7443505739386</c:v>
                </c:pt>
                <c:pt idx="220">
                  <c:v>-1456.6486229913162</c:v>
                </c:pt>
                <c:pt idx="221">
                  <c:v>-1453.541567264122</c:v>
                </c:pt>
                <c:pt idx="222">
                  <c:v>-1450.4231724733572</c:v>
                </c:pt>
                <c:pt idx="223">
                  <c:v>-1447.293427646058</c:v>
                </c:pt>
                <c:pt idx="224">
                  <c:v>-1444.1523217550844</c:v>
                </c:pt>
                <c:pt idx="225">
                  <c:v>-1440.9998437188981</c:v>
                </c:pt>
                <c:pt idx="226">
                  <c:v>-1437.8359824013485</c:v>
                </c:pt>
                <c:pt idx="227">
                  <c:v>-1434.6607266114468</c:v>
                </c:pt>
                <c:pt idx="228">
                  <c:v>-1431.4740651031498</c:v>
                </c:pt>
                <c:pt idx="229">
                  <c:v>-1428.275986575132</c:v>
                </c:pt>
                <c:pt idx="230">
                  <c:v>-1425.0664796705623</c:v>
                </c:pt>
                <c:pt idx="231">
                  <c:v>-1421.8455329768774</c:v>
                </c:pt>
                <c:pt idx="232">
                  <c:v>-1418.6131350255537</c:v>
                </c:pt>
                <c:pt idx="233">
                  <c:v>-1415.3692742918779</c:v>
                </c:pt>
                <c:pt idx="234">
                  <c:v>-1412.1139391947145</c:v>
                </c:pt>
                <c:pt idx="235">
                  <c:v>-1408.847118096272</c:v>
                </c:pt>
                <c:pt idx="236">
                  <c:v>-1405.5687993018732</c:v>
                </c:pt>
                <c:pt idx="237">
                  <c:v>-1402.2789710597121</c:v>
                </c:pt>
                <c:pt idx="238">
                  <c:v>-1398.9776215606203</c:v>
                </c:pt>
                <c:pt idx="239">
                  <c:v>-1395.6647389378277</c:v>
                </c:pt>
                <c:pt idx="240">
                  <c:v>-1392.3403112667193</c:v>
                </c:pt>
                <c:pt idx="241">
                  <c:v>-1389.0043265645927</c:v>
                </c:pt>
                <c:pt idx="242">
                  <c:v>-1385.6567727904146</c:v>
                </c:pt>
                <c:pt idx="243">
                  <c:v>-1382.2976378445728</c:v>
                </c:pt>
                <c:pt idx="244">
                  <c:v>-1378.9269095686295</c:v>
                </c:pt>
                <c:pt idx="245">
                  <c:v>-1375.5445757450725</c:v>
                </c:pt>
                <c:pt idx="246">
                  <c:v>-1372.1506240970602</c:v>
                </c:pt>
                <c:pt idx="247">
                  <c:v>-1368.7450422881714</c:v>
                </c:pt>
                <c:pt idx="248">
                  <c:v>-1365.3278179221493</c:v>
                </c:pt>
                <c:pt idx="249">
                  <c:v>-1361.8989385426446</c:v>
                </c:pt>
                <c:pt idx="250">
                  <c:v>-1358.4583916329559</c:v>
                </c:pt>
                <c:pt idx="251">
                  <c:v>-1355.0061646157701</c:v>
                </c:pt>
                <c:pt idx="252">
                  <c:v>-1351.5422448529011</c:v>
                </c:pt>
                <c:pt idx="253">
                  <c:v>-1348.0666196450243</c:v>
                </c:pt>
                <c:pt idx="254">
                  <c:v>-1344.5792762314095</c:v>
                </c:pt>
                <c:pt idx="255">
                  <c:v>-1341.0802017896544</c:v>
                </c:pt>
                <c:pt idx="256">
                  <c:v>-1337.5693834354174</c:v>
                </c:pt>
                <c:pt idx="257">
                  <c:v>-1334.0468082221396</c:v>
                </c:pt>
                <c:pt idx="258">
                  <c:v>-1330.5124631407762</c:v>
                </c:pt>
                <c:pt idx="259">
                  <c:v>-1326.9663351195202</c:v>
                </c:pt>
                <c:pt idx="260">
                  <c:v>-1323.4084110235217</c:v>
                </c:pt>
                <c:pt idx="261">
                  <c:v>-1319.838677654614</c:v>
                </c:pt>
                <c:pt idx="262">
                  <c:v>-1316.2571217510263</c:v>
                </c:pt>
                <c:pt idx="263">
                  <c:v>-1312.6637299871049</c:v>
                </c:pt>
                <c:pt idx="264">
                  <c:v>-1309.058488973023</c:v>
                </c:pt>
                <c:pt idx="265">
                  <c:v>-1305.4413852544985</c:v>
                </c:pt>
                <c:pt idx="266">
                  <c:v>-1301.8124053125</c:v>
                </c:pt>
                <c:pt idx="267">
                  <c:v>-1298.171535562959</c:v>
                </c:pt>
                <c:pt idx="268">
                  <c:v>-1294.518762356473</c:v>
                </c:pt>
                <c:pt idx="269">
                  <c:v>-1290.8540719780108</c:v>
                </c:pt>
                <c:pt idx="270">
                  <c:v>-1287.177450646614</c:v>
                </c:pt>
                <c:pt idx="271">
                  <c:v>-1283.4888845150999</c:v>
                </c:pt>
                <c:pt idx="272">
                  <c:v>-1279.7883596697548</c:v>
                </c:pt>
                <c:pt idx="273">
                  <c:v>-1276.0758621300342</c:v>
                </c:pt>
                <c:pt idx="274">
                  <c:v>-1272.3513778482532</c:v>
                </c:pt>
                <c:pt idx="275">
                  <c:v>-1268.6148927092772</c:v>
                </c:pt>
                <c:pt idx="276">
                  <c:v>-1264.8663925302151</c:v>
                </c:pt>
                <c:pt idx="277">
                  <c:v>-1261.1058630601019</c:v>
                </c:pt>
                <c:pt idx="278">
                  <c:v>-1257.3332899795855</c:v>
                </c:pt>
                <c:pt idx="279">
                  <c:v>-1253.5486589006086</c:v>
                </c:pt>
                <c:pt idx="280">
                  <c:v>-1249.7519553660879</c:v>
                </c:pt>
                <c:pt idx="281">
                  <c:v>-1245.9431648495929</c:v>
                </c:pt>
                <c:pt idx="282">
                  <c:v>-1242.122272755023</c:v>
                </c:pt>
                <c:pt idx="283">
                  <c:v>-1238.2892644162764</c:v>
                </c:pt>
                <c:pt idx="284">
                  <c:v>-1234.4441250969214</c:v>
                </c:pt>
                <c:pt idx="285">
                  <c:v>-1230.5868399898704</c:v>
                </c:pt>
                <c:pt idx="286">
                  <c:v>-1226.7173942170393</c:v>
                </c:pt>
                <c:pt idx="287">
                  <c:v>-1222.8357728290132</c:v>
                </c:pt>
                <c:pt idx="288">
                  <c:v>-1218.9419608047097</c:v>
                </c:pt>
                <c:pt idx="289">
                  <c:v>-1215.0359430510343</c:v>
                </c:pt>
                <c:pt idx="290">
                  <c:v>-1211.1177044025371</c:v>
                </c:pt>
                <c:pt idx="291">
                  <c:v>-1207.1872296210688</c:v>
                </c:pt>
                <c:pt idx="292">
                  <c:v>-1203.2445033954275</c:v>
                </c:pt>
                <c:pt idx="293">
                  <c:v>-1199.2895103410137</c:v>
                </c:pt>
                <c:pt idx="294">
                  <c:v>-1195.3222349994701</c:v>
                </c:pt>
                <c:pt idx="295">
                  <c:v>-1191.3426618383273</c:v>
                </c:pt>
                <c:pt idx="296">
                  <c:v>-1187.3507752506453</c:v>
                </c:pt>
                <c:pt idx="297">
                  <c:v>-1183.3465595546515</c:v>
                </c:pt>
                <c:pt idx="298">
                  <c:v>-1179.3299989933757</c:v>
                </c:pt>
                <c:pt idx="299">
                  <c:v>-1175.3010777342806</c:v>
                </c:pt>
                <c:pt idx="300">
                  <c:v>-1171.2597798688989</c:v>
                </c:pt>
                <c:pt idx="301">
                  <c:v>-1167.2060894124529</c:v>
                </c:pt>
                <c:pt idx="302">
                  <c:v>-1163.1399903034835</c:v>
                </c:pt>
                <c:pt idx="303">
                  <c:v>-1159.0614664034724</c:v>
                </c:pt>
                <c:pt idx="304">
                  <c:v>-1154.970501496457</c:v>
                </c:pt>
                <c:pt idx="305">
                  <c:v>-1150.8670792886537</c:v>
                </c:pt>
                <c:pt idx="306">
                  <c:v>-1146.7511834080647</c:v>
                </c:pt>
                <c:pt idx="307">
                  <c:v>-1142.6227974040921</c:v>
                </c:pt>
                <c:pt idx="308">
                  <c:v>-1138.4819047471447</c:v>
                </c:pt>
                <c:pt idx="309">
                  <c:v>-1134.3284888282433</c:v>
                </c:pt>
                <c:pt idx="310">
                  <c:v>-1130.1625329586236</c:v>
                </c:pt>
                <c:pt idx="311">
                  <c:v>-1125.9840203693307</c:v>
                </c:pt>
                <c:pt idx="312">
                  <c:v>-1121.7929342108218</c:v>
                </c:pt>
                <c:pt idx="313">
                  <c:v>-1117.5892575525531</c:v>
                </c:pt>
                <c:pt idx="314">
                  <c:v>-1113.3729733825744</c:v>
                </c:pt>
                <c:pt idx="315">
                  <c:v>-1109.144064607111</c:v>
                </c:pt>
                <c:pt idx="316">
                  <c:v>-1104.9025140501526</c:v>
                </c:pt>
                <c:pt idx="317">
                  <c:v>-1100.6483044530312</c:v>
                </c:pt>
                <c:pt idx="318">
                  <c:v>-1096.3814184739963</c:v>
                </c:pt>
                <c:pt idx="319">
                  <c:v>-1092.1018386877959</c:v>
                </c:pt>
                <c:pt idx="320">
                  <c:v>-1087.8095475852415</c:v>
                </c:pt>
                <c:pt idx="321">
                  <c:v>-1083.5045275727766</c:v>
                </c:pt>
                <c:pt idx="322">
                  <c:v>-1079.1867609720448</c:v>
                </c:pt>
                <c:pt idx="323">
                  <c:v>-1074.8562300194492</c:v>
                </c:pt>
                <c:pt idx="324">
                  <c:v>-1070.5129168657102</c:v>
                </c:pt>
                <c:pt idx="325">
                  <c:v>-1066.1568035754185</c:v>
                </c:pt>
                <c:pt idx="326">
                  <c:v>-1061.7878721265915</c:v>
                </c:pt>
                <c:pt idx="327">
                  <c:v>-1057.4061044102141</c:v>
                </c:pt>
                <c:pt idx="328">
                  <c:v>-1053.0114822297901</c:v>
                </c:pt>
                <c:pt idx="329">
                  <c:v>-1048.6039873008801</c:v>
                </c:pt>
                <c:pt idx="330">
                  <c:v>-1044.1836012506383</c:v>
                </c:pt>
                <c:pt idx="331">
                  <c:v>-1039.7503056173468</c:v>
                </c:pt>
                <c:pt idx="332">
                  <c:v>-1035.3040818499467</c:v>
                </c:pt>
                <c:pt idx="333">
                  <c:v>-1030.8449113075662</c:v>
                </c:pt>
                <c:pt idx="334">
                  <c:v>-1026.3727752590398</c:v>
                </c:pt>
                <c:pt idx="335">
                  <c:v>-1021.887654882435</c:v>
                </c:pt>
                <c:pt idx="336">
                  <c:v>-1017.3895312645593</c:v>
                </c:pt>
                <c:pt idx="337">
                  <c:v>-1012.8783854004797</c:v>
                </c:pt>
                <c:pt idx="338">
                  <c:v>-1008.3541981930263</c:v>
                </c:pt>
                <c:pt idx="339">
                  <c:v>-1003.8169504522999</c:v>
                </c:pt>
                <c:pt idx="340">
                  <c:v>-999.26662289517208</c:v>
                </c:pt>
                <c:pt idx="341">
                  <c:v>-994.70319614478171</c:v>
                </c:pt>
                <c:pt idx="342">
                  <c:v>-990.12665073002677</c:v>
                </c:pt>
                <c:pt idx="343">
                  <c:v>-985.53696708505845</c:v>
                </c:pt>
                <c:pt idx="344">
                  <c:v>-980.93412554875772</c:v>
                </c:pt>
                <c:pt idx="345">
                  <c:v>-976.31810636422711</c:v>
                </c:pt>
                <c:pt idx="346">
                  <c:v>-971.68888967825865</c:v>
                </c:pt>
                <c:pt idx="347">
                  <c:v>-967.04645554081105</c:v>
                </c:pt>
                <c:pt idx="348">
                  <c:v>-962.39078390447924</c:v>
                </c:pt>
                <c:pt idx="349">
                  <c:v>-957.72185462395771</c:v>
                </c:pt>
                <c:pt idx="350">
                  <c:v>-953.03964745550184</c:v>
                </c:pt>
                <c:pt idx="351">
                  <c:v>-948.34414205638438</c:v>
                </c:pt>
                <c:pt idx="352">
                  <c:v>-943.63531798434474</c:v>
                </c:pt>
                <c:pt idx="353">
                  <c:v>-938.91315469704386</c:v>
                </c:pt>
                <c:pt idx="354">
                  <c:v>-934.17763155149817</c:v>
                </c:pt>
                <c:pt idx="355">
                  <c:v>-929.42872780352877</c:v>
                </c:pt>
                <c:pt idx="356">
                  <c:v>-924.66642260718731</c:v>
                </c:pt>
                <c:pt idx="357">
                  <c:v>-919.89069501418965</c:v>
                </c:pt>
                <c:pt idx="358">
                  <c:v>-915.10152397334627</c:v>
                </c:pt>
                <c:pt idx="359">
                  <c:v>-910.2988883299729</c:v>
                </c:pt>
                <c:pt idx="360">
                  <c:v>-905.48276682531809</c:v>
                </c:pt>
                <c:pt idx="361">
                  <c:v>-900.65313809596751</c:v>
                </c:pt>
                <c:pt idx="362">
                  <c:v>-895.80998067325459</c:v>
                </c:pt>
                <c:pt idx="363">
                  <c:v>-890.95327298266329</c:v>
                </c:pt>
                <c:pt idx="364">
                  <c:v>-886.08299334322226</c:v>
                </c:pt>
                <c:pt idx="365">
                  <c:v>-881.199119966902</c:v>
                </c:pt>
                <c:pt idx="366">
                  <c:v>-876.30163095800094</c:v>
                </c:pt>
                <c:pt idx="367">
                  <c:v>-871.39050431252906</c:v>
                </c:pt>
                <c:pt idx="368">
                  <c:v>-866.46571791758561</c:v>
                </c:pt>
                <c:pt idx="369">
                  <c:v>-861.52724955073381</c:v>
                </c:pt>
                <c:pt idx="370">
                  <c:v>-856.57507687936436</c:v>
                </c:pt>
                <c:pt idx="371">
                  <c:v>-851.60917746006442</c:v>
                </c:pt>
                <c:pt idx="372">
                  <c:v>-846.62952873797383</c:v>
                </c:pt>
                <c:pt idx="373">
                  <c:v>-841.63610804613211</c:v>
                </c:pt>
                <c:pt idx="374">
                  <c:v>-836.62889260483723</c:v>
                </c:pt>
                <c:pt idx="375">
                  <c:v>-831.60785952097683</c:v>
                </c:pt>
                <c:pt idx="376">
                  <c:v>-826.57298578736902</c:v>
                </c:pt>
                <c:pt idx="377">
                  <c:v>-821.52424828209598</c:v>
                </c:pt>
                <c:pt idx="378">
                  <c:v>-816.46162376782706</c:v>
                </c:pt>
                <c:pt idx="379">
                  <c:v>-811.38508889113916</c:v>
                </c:pt>
                <c:pt idx="380">
                  <c:v>-806.29462018183438</c:v>
                </c:pt>
                <c:pt idx="381">
                  <c:v>-801.19019405224651</c:v>
                </c:pt>
                <c:pt idx="382">
                  <c:v>-796.07178679654351</c:v>
                </c:pt>
                <c:pt idx="383">
                  <c:v>-790.93937459003098</c:v>
                </c:pt>
                <c:pt idx="384">
                  <c:v>-785.79293348843623</c:v>
                </c:pt>
                <c:pt idx="385">
                  <c:v>-780.63243942719998</c:v>
                </c:pt>
                <c:pt idx="386">
                  <c:v>-775.45786822075831</c:v>
                </c:pt>
                <c:pt idx="387">
                  <c:v>-770.2691955618094</c:v>
                </c:pt>
                <c:pt idx="388">
                  <c:v>-765.06639702059022</c:v>
                </c:pt>
                <c:pt idx="389">
                  <c:v>-759.84944804413215</c:v>
                </c:pt>
                <c:pt idx="390">
                  <c:v>-754.61832395552176</c:v>
                </c:pt>
                <c:pt idx="391">
                  <c:v>-749.37299995314709</c:v>
                </c:pt>
                <c:pt idx="392">
                  <c:v>-744.11345110994432</c:v>
                </c:pt>
                <c:pt idx="393">
                  <c:v>-738.83965237263249</c:v>
                </c:pt>
                <c:pt idx="394">
                  <c:v>-733.55157856094741</c:v>
                </c:pt>
                <c:pt idx="395">
                  <c:v>-728.24920436686386</c:v>
                </c:pt>
                <c:pt idx="396">
                  <c:v>-722.93250435381162</c:v>
                </c:pt>
                <c:pt idx="397">
                  <c:v>-717.60145295589302</c:v>
                </c:pt>
                <c:pt idx="398">
                  <c:v>-712.25602447708081</c:v>
                </c:pt>
                <c:pt idx="399">
                  <c:v>-706.89619309041893</c:v>
                </c:pt>
                <c:pt idx="400">
                  <c:v>-701.52193283721806</c:v>
                </c:pt>
                <c:pt idx="401">
                  <c:v>-696.13321762623048</c:v>
                </c:pt>
                <c:pt idx="402">
                  <c:v>-690.73002123283629</c:v>
                </c:pt>
                <c:pt idx="403">
                  <c:v>-685.31231729820877</c:v>
                </c:pt>
                <c:pt idx="404">
                  <c:v>-679.88007932847961</c:v>
                </c:pt>
                <c:pt idx="405">
                  <c:v>-674.43328069389543</c:v>
                </c:pt>
                <c:pt idx="406">
                  <c:v>-668.97189462796371</c:v>
                </c:pt>
                <c:pt idx="407">
                  <c:v>-663.49589422660063</c:v>
                </c:pt>
                <c:pt idx="408">
                  <c:v>-658.00525244725907</c:v>
                </c:pt>
                <c:pt idx="409">
                  <c:v>-652.49994210805824</c:v>
                </c:pt>
                <c:pt idx="410">
                  <c:v>-646.97993588690144</c:v>
                </c:pt>
                <c:pt idx="411">
                  <c:v>-641.44520632059368</c:v>
                </c:pt>
                <c:pt idx="412">
                  <c:v>-635.89572580393462</c:v>
                </c:pt>
                <c:pt idx="413">
                  <c:v>-630.33146658882868</c:v>
                </c:pt>
                <c:pt idx="414">
                  <c:v>-624.75240078336094</c:v>
                </c:pt>
                <c:pt idx="415">
                  <c:v>-619.15850035088613</c:v>
                </c:pt>
                <c:pt idx="416">
                  <c:v>-613.54973710909428</c:v>
                </c:pt>
                <c:pt idx="417">
                  <c:v>-607.92608272908581</c:v>
                </c:pt>
                <c:pt idx="418">
                  <c:v>-602.28750873441493</c:v>
                </c:pt>
                <c:pt idx="419">
                  <c:v>-596.63398650014631</c:v>
                </c:pt>
                <c:pt idx="420">
                  <c:v>-590.96548725189371</c:v>
                </c:pt>
                <c:pt idx="421">
                  <c:v>-585.28198206484637</c:v>
                </c:pt>
                <c:pt idx="422">
                  <c:v>-579.58344186279749</c:v>
                </c:pt>
                <c:pt idx="423">
                  <c:v>-573.86983741715687</c:v>
                </c:pt>
                <c:pt idx="424">
                  <c:v>-568.14113934595377</c:v>
                </c:pt>
                <c:pt idx="425">
                  <c:v>-562.39731811283616</c:v>
                </c:pt>
                <c:pt idx="426">
                  <c:v>-555.89275513548887</c:v>
                </c:pt>
                <c:pt idx="427">
                  <c:v>-548.6274504139119</c:v>
                </c:pt>
                <c:pt idx="428">
                  <c:v>-541.34348060132334</c:v>
                </c:pt>
                <c:pt idx="429">
                  <c:v>-534.04079582558506</c:v>
                </c:pt>
                <c:pt idx="430">
                  <c:v>-526.71934590789601</c:v>
                </c:pt>
                <c:pt idx="431">
                  <c:v>-519.37908036027943</c:v>
                </c:pt>
                <c:pt idx="432">
                  <c:v>-512.01994838302267</c:v>
                </c:pt>
                <c:pt idx="433">
                  <c:v>-504.64189886210329</c:v>
                </c:pt>
                <c:pt idx="434">
                  <c:v>-497.24488036658067</c:v>
                </c:pt>
                <c:pt idx="435">
                  <c:v>-489.82884114596163</c:v>
                </c:pt>
                <c:pt idx="436">
                  <c:v>-482.39372912753834</c:v>
                </c:pt>
                <c:pt idx="437">
                  <c:v>-474.93949191368915</c:v>
                </c:pt>
                <c:pt idx="438">
                  <c:v>-467.46607677916518</c:v>
                </c:pt>
                <c:pt idx="439">
                  <c:v>-459.97343066832696</c:v>
                </c:pt>
                <c:pt idx="440">
                  <c:v>-452.4615001923712</c:v>
                </c:pt>
                <c:pt idx="441">
                  <c:v>-444.9302316265107</c:v>
                </c:pt>
                <c:pt idx="442">
                  <c:v>-437.37957090712757</c:v>
                </c:pt>
                <c:pt idx="443">
                  <c:v>-429.80946362890381</c:v>
                </c:pt>
                <c:pt idx="444">
                  <c:v>-422.21985504190707</c:v>
                </c:pt>
                <c:pt idx="445">
                  <c:v>-414.61069004864407</c:v>
                </c:pt>
                <c:pt idx="446">
                  <c:v>-406.98191320109891</c:v>
                </c:pt>
                <c:pt idx="447">
                  <c:v>-399.33346869771435</c:v>
                </c:pt>
                <c:pt idx="448">
                  <c:v>-391.66530038035239</c:v>
                </c:pt>
                <c:pt idx="449">
                  <c:v>-383.97735173122123</c:v>
                </c:pt>
                <c:pt idx="450">
                  <c:v>-376.26956586976075</c:v>
                </c:pt>
                <c:pt idx="451">
                  <c:v>-368.5418855494961</c:v>
                </c:pt>
                <c:pt idx="452">
                  <c:v>-360.79425315485742</c:v>
                </c:pt>
                <c:pt idx="453">
                  <c:v>-353.02661069795795</c:v>
                </c:pt>
                <c:pt idx="454">
                  <c:v>-345.23889981534467</c:v>
                </c:pt>
                <c:pt idx="455">
                  <c:v>-337.43106176469769</c:v>
                </c:pt>
                <c:pt idx="456">
                  <c:v>-329.60303742150563</c:v>
                </c:pt>
                <c:pt idx="457">
                  <c:v>-321.75476727569253</c:v>
                </c:pt>
                <c:pt idx="458">
                  <c:v>-313.88619142821153</c:v>
                </c:pt>
                <c:pt idx="459">
                  <c:v>-305.99724958759998</c:v>
                </c:pt>
                <c:pt idx="460">
                  <c:v>-298.08788106648853</c:v>
                </c:pt>
                <c:pt idx="461">
                  <c:v>-290.15802477806574</c:v>
                </c:pt>
                <c:pt idx="462">
                  <c:v>-282.2076192325294</c:v>
                </c:pt>
                <c:pt idx="463">
                  <c:v>-274.23660253345179</c:v>
                </c:pt>
                <c:pt idx="464">
                  <c:v>-266.24491237414168</c:v>
                </c:pt>
                <c:pt idx="465">
                  <c:v>-258.23248603394086</c:v>
                </c:pt>
                <c:pt idx="466">
                  <c:v>-250.19926037448477</c:v>
                </c:pt>
                <c:pt idx="467">
                  <c:v>-242.14517183591943</c:v>
                </c:pt>
                <c:pt idx="468">
                  <c:v>-234.07015643306886</c:v>
                </c:pt>
                <c:pt idx="469">
                  <c:v>-225.97414975156471</c:v>
                </c:pt>
                <c:pt idx="470">
                  <c:v>-217.85708694392224</c:v>
                </c:pt>
                <c:pt idx="471">
                  <c:v>-209.71890272557175</c:v>
                </c:pt>
                <c:pt idx="472">
                  <c:v>-201.55953137084134</c:v>
                </c:pt>
                <c:pt idx="473">
                  <c:v>-193.37890670889647</c:v>
                </c:pt>
                <c:pt idx="474">
                  <c:v>-185.17696211962675</c:v>
                </c:pt>
                <c:pt idx="475">
                  <c:v>-176.95363052947823</c:v>
                </c:pt>
                <c:pt idx="476">
                  <c:v>-169.55439690963476</c:v>
                </c:pt>
                <c:pt idx="477">
                  <c:v>-162.97926126009634</c:v>
                </c:pt>
                <c:pt idx="478">
                  <c:v>-156.3871861002699</c:v>
                </c:pt>
                <c:pt idx="479">
                  <c:v>-149.77813178009296</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-75.946339649182164</c:v>
                </c:pt>
                <c:pt idx="491">
                  <c:v>-69.130358547014794</c:v>
                </c:pt>
                <c:pt idx="492">
                  <c:v>-62.296861594463053</c:v>
                </c:pt>
                <c:pt idx="493">
                  <c:v>-55.445805811047876</c:v>
                </c:pt>
                <c:pt idx="494">
                  <c:v>-48.577147964572077</c:v>
                </c:pt>
                <c:pt idx="495">
                  <c:v>-41.690844569172668</c:v>
                </c:pt>
                <c:pt idx="496">
                  <c:v>-34.786851883360214</c:v>
                </c:pt>
                <c:pt idx="497">
                  <c:v>-27.865125908026585</c:v>
                </c:pt>
                <c:pt idx="498">
                  <c:v>-20.925622384448616</c:v>
                </c:pt>
                <c:pt idx="499">
                  <c:v>-13.968296792253341</c:v>
                </c:pt>
                <c:pt idx="500">
                  <c:v>-6.9931043473795853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2-2DCE-4612-AC16-CA4AC3D30887}"/>
            </c:ext>
          </c:extLst>
        </c:ser>
        <c:ser>
          <c:idx val="8"/>
          <c:order val="20"/>
          <c:tx>
            <c:strRef>
              <c:f>ANALYSIS!$DE$25</c:f>
              <c:strCache>
                <c:ptCount val="1"/>
                <c:pt idx="0">
                  <c:v>-40.0</c:v>
                </c:pt>
              </c:strCache>
            </c:strRef>
          </c:tx>
          <c:spPr>
            <a:ln w="19050" cap="rnd">
              <a:solidFill>
                <a:srgbClr val="C00000"/>
              </a:solidFill>
              <a:round/>
            </a:ln>
            <a:effectLst/>
          </c:spPr>
          <c:marker>
            <c:symbol val="none"/>
          </c:marker>
          <c:xVal>
            <c:numRef>
              <c:f>ANALYSIS!$DE$27:$DE$627</c:f>
              <c:numCache>
                <c:formatCode>0</c:formatCode>
                <c:ptCount val="601"/>
                <c:pt idx="0">
                  <c:v>-2512.4247354444074</c:v>
                </c:pt>
                <c:pt idx="1">
                  <c:v>-2512.4247354444074</c:v>
                </c:pt>
                <c:pt idx="2">
                  <c:v>-2508.737617224408</c:v>
                </c:pt>
                <c:pt idx="3">
                  <c:v>-2505.0504990044087</c:v>
                </c:pt>
                <c:pt idx="4">
                  <c:v>-2501.3633807844094</c:v>
                </c:pt>
                <c:pt idx="5">
                  <c:v>-2497.6762625644101</c:v>
                </c:pt>
                <c:pt idx="6">
                  <c:v>-2493.9891443444108</c:v>
                </c:pt>
                <c:pt idx="7">
                  <c:v>-2490.3020261244114</c:v>
                </c:pt>
                <c:pt idx="8">
                  <c:v>-2486.6149079044121</c:v>
                </c:pt>
                <c:pt idx="9">
                  <c:v>-2482.9277896844128</c:v>
                </c:pt>
                <c:pt idx="10">
                  <c:v>-2479.2406714644135</c:v>
                </c:pt>
                <c:pt idx="11">
                  <c:v>-2475.5535532444142</c:v>
                </c:pt>
                <c:pt idx="12">
                  <c:v>-2471.8664350244148</c:v>
                </c:pt>
                <c:pt idx="13">
                  <c:v>-2468.1793168044155</c:v>
                </c:pt>
                <c:pt idx="14">
                  <c:v>-2464.4921985844162</c:v>
                </c:pt>
                <c:pt idx="15">
                  <c:v>-2460.8050803644169</c:v>
                </c:pt>
                <c:pt idx="16">
                  <c:v>-2457.1179621444176</c:v>
                </c:pt>
                <c:pt idx="17">
                  <c:v>-2453.4308439244182</c:v>
                </c:pt>
                <c:pt idx="18">
                  <c:v>-2449.7437257044189</c:v>
                </c:pt>
                <c:pt idx="19">
                  <c:v>-2446.0566074844196</c:v>
                </c:pt>
                <c:pt idx="20">
                  <c:v>-2442.3694892644203</c:v>
                </c:pt>
                <c:pt idx="21">
                  <c:v>-2438.682371044421</c:v>
                </c:pt>
                <c:pt idx="22">
                  <c:v>-2434.9952528244216</c:v>
                </c:pt>
                <c:pt idx="23">
                  <c:v>-2431.3081346044223</c:v>
                </c:pt>
                <c:pt idx="24">
                  <c:v>-2427.621016384423</c:v>
                </c:pt>
                <c:pt idx="25">
                  <c:v>-2423.9338981644237</c:v>
                </c:pt>
                <c:pt idx="26">
                  <c:v>-2420.2467799444244</c:v>
                </c:pt>
                <c:pt idx="27">
                  <c:v>-2416.559661724425</c:v>
                </c:pt>
                <c:pt idx="28">
                  <c:v>-2412.8725435044257</c:v>
                </c:pt>
                <c:pt idx="29">
                  <c:v>-2409.1854252844264</c:v>
                </c:pt>
                <c:pt idx="30">
                  <c:v>-2405.4983070644271</c:v>
                </c:pt>
                <c:pt idx="31">
                  <c:v>-2401.8111888444278</c:v>
                </c:pt>
                <c:pt idx="32">
                  <c:v>-2398.1240706244284</c:v>
                </c:pt>
                <c:pt idx="33">
                  <c:v>-2394.4369524044291</c:v>
                </c:pt>
                <c:pt idx="34">
                  <c:v>-2390.7498341844298</c:v>
                </c:pt>
                <c:pt idx="35">
                  <c:v>-2387.0627159644305</c:v>
                </c:pt>
                <c:pt idx="36">
                  <c:v>-2383.3755977444312</c:v>
                </c:pt>
                <c:pt idx="37">
                  <c:v>-2379.6884795244318</c:v>
                </c:pt>
                <c:pt idx="38">
                  <c:v>-2376.0013613044325</c:v>
                </c:pt>
                <c:pt idx="39">
                  <c:v>-2372.3142430844332</c:v>
                </c:pt>
                <c:pt idx="40">
                  <c:v>-2368.6271248644339</c:v>
                </c:pt>
                <c:pt idx="41">
                  <c:v>-2364.9400066444346</c:v>
                </c:pt>
                <c:pt idx="42">
                  <c:v>-2361.2528884244352</c:v>
                </c:pt>
                <c:pt idx="43">
                  <c:v>-2357.5657702044359</c:v>
                </c:pt>
                <c:pt idx="44">
                  <c:v>-2353.8786519844366</c:v>
                </c:pt>
                <c:pt idx="45">
                  <c:v>-2350.1915337644373</c:v>
                </c:pt>
                <c:pt idx="46">
                  <c:v>-2346.504415544438</c:v>
                </c:pt>
                <c:pt idx="47">
                  <c:v>-2342.8172973244386</c:v>
                </c:pt>
                <c:pt idx="48">
                  <c:v>-2339.1301791044393</c:v>
                </c:pt>
                <c:pt idx="49">
                  <c:v>-2335.44306088444</c:v>
                </c:pt>
                <c:pt idx="50">
                  <c:v>-2331.7559426644407</c:v>
                </c:pt>
                <c:pt idx="51">
                  <c:v>-2328.0688244444414</c:v>
                </c:pt>
                <c:pt idx="52">
                  <c:v>-2324.381706224442</c:v>
                </c:pt>
                <c:pt idx="53">
                  <c:v>-2320.6945880044427</c:v>
                </c:pt>
                <c:pt idx="54">
                  <c:v>-2317.0074697844434</c:v>
                </c:pt>
                <c:pt idx="55">
                  <c:v>-2313.3203515644441</c:v>
                </c:pt>
                <c:pt idx="56">
                  <c:v>-2309.6332333444448</c:v>
                </c:pt>
                <c:pt idx="57">
                  <c:v>-2305.9461151244454</c:v>
                </c:pt>
                <c:pt idx="58">
                  <c:v>-2302.2589969044461</c:v>
                </c:pt>
                <c:pt idx="59">
                  <c:v>-2298.5718786844468</c:v>
                </c:pt>
                <c:pt idx="60">
                  <c:v>-2294.8847604644475</c:v>
                </c:pt>
                <c:pt idx="61">
                  <c:v>-2291.1976422444482</c:v>
                </c:pt>
                <c:pt idx="62">
                  <c:v>-2287.5105240244488</c:v>
                </c:pt>
                <c:pt idx="63">
                  <c:v>-2283.8234058044495</c:v>
                </c:pt>
                <c:pt idx="64">
                  <c:v>-2280.1362875844502</c:v>
                </c:pt>
                <c:pt idx="65">
                  <c:v>-2276.4491693644509</c:v>
                </c:pt>
                <c:pt idx="66">
                  <c:v>-2272.7620511444516</c:v>
                </c:pt>
                <c:pt idx="67">
                  <c:v>-2269.0749329244522</c:v>
                </c:pt>
                <c:pt idx="68">
                  <c:v>-2265.3878147044529</c:v>
                </c:pt>
                <c:pt idx="69">
                  <c:v>-2261.7006964844536</c:v>
                </c:pt>
                <c:pt idx="70">
                  <c:v>-2258.0135782644543</c:v>
                </c:pt>
                <c:pt idx="71">
                  <c:v>-2254.326460044455</c:v>
                </c:pt>
                <c:pt idx="72">
                  <c:v>-2250.6393418244556</c:v>
                </c:pt>
                <c:pt idx="73">
                  <c:v>-2246.9522236044563</c:v>
                </c:pt>
                <c:pt idx="74">
                  <c:v>-2243.265105384457</c:v>
                </c:pt>
                <c:pt idx="75">
                  <c:v>-2239.5779871644577</c:v>
                </c:pt>
                <c:pt idx="76">
                  <c:v>-2235.8908689444584</c:v>
                </c:pt>
                <c:pt idx="77">
                  <c:v>-2232.203750724459</c:v>
                </c:pt>
                <c:pt idx="78">
                  <c:v>-2228.5166325044597</c:v>
                </c:pt>
                <c:pt idx="79">
                  <c:v>-2224.8295142844604</c:v>
                </c:pt>
                <c:pt idx="80">
                  <c:v>-2221.1423960644611</c:v>
                </c:pt>
                <c:pt idx="81">
                  <c:v>-2217.4552778444618</c:v>
                </c:pt>
                <c:pt idx="82">
                  <c:v>-2213.7681596244624</c:v>
                </c:pt>
                <c:pt idx="83">
                  <c:v>-2210.0810414044631</c:v>
                </c:pt>
                <c:pt idx="84">
                  <c:v>-2206.3939231844638</c:v>
                </c:pt>
                <c:pt idx="85">
                  <c:v>-2202.7068049644645</c:v>
                </c:pt>
                <c:pt idx="86">
                  <c:v>-2199.0196867444652</c:v>
                </c:pt>
                <c:pt idx="87">
                  <c:v>-2195.3325685244658</c:v>
                </c:pt>
                <c:pt idx="88">
                  <c:v>-2191.6454503044665</c:v>
                </c:pt>
                <c:pt idx="89">
                  <c:v>-2187.9583320844672</c:v>
                </c:pt>
                <c:pt idx="90">
                  <c:v>-2184.2712138644679</c:v>
                </c:pt>
                <c:pt idx="91">
                  <c:v>-2180.5840956444686</c:v>
                </c:pt>
                <c:pt idx="92">
                  <c:v>-2176.8969774244692</c:v>
                </c:pt>
                <c:pt idx="93">
                  <c:v>-2173.2098592044699</c:v>
                </c:pt>
                <c:pt idx="94">
                  <c:v>-2169.5227409844706</c:v>
                </c:pt>
                <c:pt idx="95">
                  <c:v>-2165.8356227644713</c:v>
                </c:pt>
                <c:pt idx="96">
                  <c:v>-2162.148504544472</c:v>
                </c:pt>
                <c:pt idx="97">
                  <c:v>-2158.4613863244726</c:v>
                </c:pt>
                <c:pt idx="98">
                  <c:v>-2154.7742681044733</c:v>
                </c:pt>
                <c:pt idx="99">
                  <c:v>-2151.087149884474</c:v>
                </c:pt>
                <c:pt idx="100">
                  <c:v>-2147.4000316644747</c:v>
                </c:pt>
                <c:pt idx="101">
                  <c:v>-2143.7129134444754</c:v>
                </c:pt>
                <c:pt idx="102">
                  <c:v>-2140.025795224476</c:v>
                </c:pt>
                <c:pt idx="103">
                  <c:v>-2136.3386770044767</c:v>
                </c:pt>
                <c:pt idx="104">
                  <c:v>-2132.6515587844774</c:v>
                </c:pt>
                <c:pt idx="105">
                  <c:v>-2128.9644405644781</c:v>
                </c:pt>
                <c:pt idx="106">
                  <c:v>-2125.2773223444788</c:v>
                </c:pt>
                <c:pt idx="107">
                  <c:v>-2121.5902041244794</c:v>
                </c:pt>
                <c:pt idx="108">
                  <c:v>-2117.9030859044801</c:v>
                </c:pt>
                <c:pt idx="109">
                  <c:v>-2114.2159676844808</c:v>
                </c:pt>
                <c:pt idx="110">
                  <c:v>-2110.5288494644815</c:v>
                </c:pt>
                <c:pt idx="111">
                  <c:v>-2106.8417312444822</c:v>
                </c:pt>
                <c:pt idx="112">
                  <c:v>-2103.1546130244828</c:v>
                </c:pt>
                <c:pt idx="113">
                  <c:v>-2099.4674948044835</c:v>
                </c:pt>
                <c:pt idx="114">
                  <c:v>-2095.7803765844842</c:v>
                </c:pt>
                <c:pt idx="115">
                  <c:v>-2092.0932583644849</c:v>
                </c:pt>
                <c:pt idx="116">
                  <c:v>-2088.4061401444856</c:v>
                </c:pt>
                <c:pt idx="117">
                  <c:v>-2084.7190219244862</c:v>
                </c:pt>
                <c:pt idx="118">
                  <c:v>-2081.0319037044869</c:v>
                </c:pt>
                <c:pt idx="119">
                  <c:v>-2077.3447854844876</c:v>
                </c:pt>
                <c:pt idx="120">
                  <c:v>-2073.6576672644883</c:v>
                </c:pt>
                <c:pt idx="121">
                  <c:v>-2069.970549044489</c:v>
                </c:pt>
                <c:pt idx="122">
                  <c:v>-2066.2834308244896</c:v>
                </c:pt>
                <c:pt idx="123">
                  <c:v>-2062.5963126044903</c:v>
                </c:pt>
                <c:pt idx="124">
                  <c:v>-2058.909194384491</c:v>
                </c:pt>
                <c:pt idx="125">
                  <c:v>-2055.2220761644917</c:v>
                </c:pt>
                <c:pt idx="126">
                  <c:v>-2051.5349579444924</c:v>
                </c:pt>
                <c:pt idx="127">
                  <c:v>-2047.847839724493</c:v>
                </c:pt>
                <c:pt idx="128">
                  <c:v>-2044.1607215044937</c:v>
                </c:pt>
                <c:pt idx="129">
                  <c:v>-2040.4736032844944</c:v>
                </c:pt>
                <c:pt idx="130">
                  <c:v>-2036.7864850644951</c:v>
                </c:pt>
                <c:pt idx="131">
                  <c:v>-2033.0993668444958</c:v>
                </c:pt>
                <c:pt idx="132">
                  <c:v>-2029.4122486244964</c:v>
                </c:pt>
                <c:pt idx="133">
                  <c:v>-2025.7251304044971</c:v>
                </c:pt>
                <c:pt idx="134">
                  <c:v>-2022.0380121844978</c:v>
                </c:pt>
                <c:pt idx="135">
                  <c:v>-2018.3508939644985</c:v>
                </c:pt>
                <c:pt idx="136">
                  <c:v>-2014.6637757444992</c:v>
                </c:pt>
                <c:pt idx="137">
                  <c:v>-2010.9766575244998</c:v>
                </c:pt>
                <c:pt idx="138">
                  <c:v>-2007.2895393045005</c:v>
                </c:pt>
                <c:pt idx="139">
                  <c:v>-2003.6024210845012</c:v>
                </c:pt>
                <c:pt idx="140">
                  <c:v>-1999.9153028645019</c:v>
                </c:pt>
                <c:pt idx="141">
                  <c:v>-1996.2281846445026</c:v>
                </c:pt>
                <c:pt idx="142">
                  <c:v>-1992.5410664245032</c:v>
                </c:pt>
                <c:pt idx="143">
                  <c:v>-1988.8539482045039</c:v>
                </c:pt>
                <c:pt idx="144">
                  <c:v>-1985.1668299845046</c:v>
                </c:pt>
                <c:pt idx="145">
                  <c:v>-1981.4797117645053</c:v>
                </c:pt>
                <c:pt idx="146">
                  <c:v>-1977.792593544506</c:v>
                </c:pt>
                <c:pt idx="147">
                  <c:v>-1974.1054753245066</c:v>
                </c:pt>
                <c:pt idx="148">
                  <c:v>-1970.4183571045073</c:v>
                </c:pt>
                <c:pt idx="149">
                  <c:v>-1966.731238884508</c:v>
                </c:pt>
                <c:pt idx="150">
                  <c:v>-1963.0441206645087</c:v>
                </c:pt>
                <c:pt idx="151">
                  <c:v>-1959.3570024445094</c:v>
                </c:pt>
                <c:pt idx="152">
                  <c:v>-1955.66988422451</c:v>
                </c:pt>
                <c:pt idx="153">
                  <c:v>-1951.9827660045107</c:v>
                </c:pt>
                <c:pt idx="154">
                  <c:v>-1948.2956477845114</c:v>
                </c:pt>
                <c:pt idx="155">
                  <c:v>-1944.6085295645121</c:v>
                </c:pt>
                <c:pt idx="156">
                  <c:v>-1940.9214113445128</c:v>
                </c:pt>
                <c:pt idx="157">
                  <c:v>-1937.2342931245134</c:v>
                </c:pt>
                <c:pt idx="158">
                  <c:v>-1933.5471749045141</c:v>
                </c:pt>
                <c:pt idx="159">
                  <c:v>-1929.8600566845148</c:v>
                </c:pt>
                <c:pt idx="160">
                  <c:v>-1926.1729384645155</c:v>
                </c:pt>
                <c:pt idx="161">
                  <c:v>-1922.4858202445162</c:v>
                </c:pt>
                <c:pt idx="162">
                  <c:v>-1918.7987020245168</c:v>
                </c:pt>
                <c:pt idx="163">
                  <c:v>-1915.1115838045175</c:v>
                </c:pt>
                <c:pt idx="164">
                  <c:v>-1911.4244655845182</c:v>
                </c:pt>
                <c:pt idx="165">
                  <c:v>-1907.7373473645189</c:v>
                </c:pt>
                <c:pt idx="166">
                  <c:v>-1904.0502291445196</c:v>
                </c:pt>
                <c:pt idx="167">
                  <c:v>-1900.3631109245202</c:v>
                </c:pt>
                <c:pt idx="168">
                  <c:v>-1896.6759927045209</c:v>
                </c:pt>
                <c:pt idx="169">
                  <c:v>-1892.9888744845216</c:v>
                </c:pt>
                <c:pt idx="170">
                  <c:v>-1889.3017562645223</c:v>
                </c:pt>
                <c:pt idx="171">
                  <c:v>-1885.614638044523</c:v>
                </c:pt>
                <c:pt idx="172">
                  <c:v>-1881.9275198245236</c:v>
                </c:pt>
                <c:pt idx="173">
                  <c:v>-1878.2404016045243</c:v>
                </c:pt>
                <c:pt idx="174">
                  <c:v>-1874.553283384525</c:v>
                </c:pt>
                <c:pt idx="175">
                  <c:v>-1870.8661651645257</c:v>
                </c:pt>
                <c:pt idx="176">
                  <c:v>-1867.1790469445264</c:v>
                </c:pt>
                <c:pt idx="177">
                  <c:v>-1863.491928724527</c:v>
                </c:pt>
                <c:pt idx="178">
                  <c:v>-1859.8048105045277</c:v>
                </c:pt>
                <c:pt idx="179">
                  <c:v>-1856.1176922845284</c:v>
                </c:pt>
                <c:pt idx="180">
                  <c:v>-1852.4305740645291</c:v>
                </c:pt>
                <c:pt idx="181">
                  <c:v>-1848.7434558445298</c:v>
                </c:pt>
                <c:pt idx="182">
                  <c:v>-1845.0563376245304</c:v>
                </c:pt>
                <c:pt idx="183">
                  <c:v>-1841.3692194045311</c:v>
                </c:pt>
                <c:pt idx="184">
                  <c:v>-1837.6821011845318</c:v>
                </c:pt>
                <c:pt idx="185">
                  <c:v>-1833.9949829645325</c:v>
                </c:pt>
                <c:pt idx="186">
                  <c:v>-1830.3078647445332</c:v>
                </c:pt>
                <c:pt idx="187">
                  <c:v>-1826.6207465245338</c:v>
                </c:pt>
                <c:pt idx="188">
                  <c:v>-1822.9336283045345</c:v>
                </c:pt>
                <c:pt idx="189">
                  <c:v>-1819.2465100845352</c:v>
                </c:pt>
                <c:pt idx="190">
                  <c:v>-1815.5593918645359</c:v>
                </c:pt>
                <c:pt idx="191">
                  <c:v>-1811.8722736445366</c:v>
                </c:pt>
                <c:pt idx="192">
                  <c:v>-1808.1851554245372</c:v>
                </c:pt>
                <c:pt idx="193">
                  <c:v>-1804.4980372045379</c:v>
                </c:pt>
                <c:pt idx="194">
                  <c:v>-1800.8109189845386</c:v>
                </c:pt>
                <c:pt idx="195">
                  <c:v>-1797.1238007645393</c:v>
                </c:pt>
                <c:pt idx="196">
                  <c:v>-1793.43668254454</c:v>
                </c:pt>
                <c:pt idx="197">
                  <c:v>-1789.7495643245406</c:v>
                </c:pt>
                <c:pt idx="198">
                  <c:v>-1786.0624461045413</c:v>
                </c:pt>
                <c:pt idx="199">
                  <c:v>-1782.3753278845422</c:v>
                </c:pt>
                <c:pt idx="200">
                  <c:v>-1778.6882096645429</c:v>
                </c:pt>
                <c:pt idx="201">
                  <c:v>-1775.2056010338897</c:v>
                </c:pt>
                <c:pt idx="202">
                  <c:v>-1771.9275019925824</c:v>
                </c:pt>
                <c:pt idx="203">
                  <c:v>-1768.6365041589124</c:v>
                </c:pt>
                <c:pt idx="204">
                  <c:v>-1765.3325926944965</c:v>
                </c:pt>
                <c:pt idx="205">
                  <c:v>-1762.0157526798189</c:v>
                </c:pt>
                <c:pt idx="206">
                  <c:v>-1758.6859691138604</c:v>
                </c:pt>
                <c:pt idx="207">
                  <c:v>-1755.3432269137079</c:v>
                </c:pt>
                <c:pt idx="208">
                  <c:v>-1751.9875109141678</c:v>
                </c:pt>
                <c:pt idx="209">
                  <c:v>-1748.6188058673786</c:v>
                </c:pt>
                <c:pt idx="210">
                  <c:v>-1745.2370964424144</c:v>
                </c:pt>
                <c:pt idx="211">
                  <c:v>-1741.8423672248928</c:v>
                </c:pt>
                <c:pt idx="212">
                  <c:v>-1738.4346027165686</c:v>
                </c:pt>
                <c:pt idx="213">
                  <c:v>-1735.0137873349406</c:v>
                </c:pt>
                <c:pt idx="214">
                  <c:v>-1731.5799054128379</c:v>
                </c:pt>
                <c:pt idx="215">
                  <c:v>-1728.1329411980169</c:v>
                </c:pt>
                <c:pt idx="216">
                  <c:v>-1724.672878852743</c:v>
                </c:pt>
                <c:pt idx="217">
                  <c:v>-1721.1997024533816</c:v>
                </c:pt>
                <c:pt idx="218">
                  <c:v>-1717.7133959899738</c:v>
                </c:pt>
                <c:pt idx="219">
                  <c:v>-1714.2139433658199</c:v>
                </c:pt>
                <c:pt idx="220">
                  <c:v>-1710.70132839705</c:v>
                </c:pt>
                <c:pt idx="221">
                  <c:v>-1707.1755348121956</c:v>
                </c:pt>
                <c:pt idx="222">
                  <c:v>-1703.636546251761</c:v>
                </c:pt>
                <c:pt idx="223">
                  <c:v>-1700.0843462677833</c:v>
                </c:pt>
                <c:pt idx="224">
                  <c:v>-1696.5189183233961</c:v>
                </c:pt>
                <c:pt idx="225">
                  <c:v>-1692.9402457923875</c:v>
                </c:pt>
                <c:pt idx="226">
                  <c:v>-1689.3483119587527</c:v>
                </c:pt>
                <c:pt idx="227">
                  <c:v>-1685.7431000162442</c:v>
                </c:pt>
                <c:pt idx="228">
                  <c:v>-1682.1245930679199</c:v>
                </c:pt>
                <c:pt idx="229">
                  <c:v>-1678.492774125687</c:v>
                </c:pt>
                <c:pt idx="230">
                  <c:v>-1674.8476261098392</c:v>
                </c:pt>
                <c:pt idx="231">
                  <c:v>-1671.1891318485946</c:v>
                </c:pt>
                <c:pt idx="232">
                  <c:v>-1667.517274077627</c:v>
                </c:pt>
                <c:pt idx="233">
                  <c:v>-1663.8320354395964</c:v>
                </c:pt>
                <c:pt idx="234">
                  <c:v>-1660.1333984836724</c:v>
                </c:pt>
                <c:pt idx="235">
                  <c:v>-1656.4213456650521</c:v>
                </c:pt>
                <c:pt idx="236">
                  <c:v>-1652.6958593444833</c:v>
                </c:pt>
                <c:pt idx="237">
                  <c:v>-1648.9569217877724</c:v>
                </c:pt>
                <c:pt idx="238">
                  <c:v>-1645.2045151652983</c:v>
                </c:pt>
                <c:pt idx="239">
                  <c:v>-1641.4386215515137</c:v>
                </c:pt>
                <c:pt idx="240">
                  <c:v>-1637.6592229244484</c:v>
                </c:pt>
                <c:pt idx="241">
                  <c:v>-1633.8663011652047</c:v>
                </c:pt>
                <c:pt idx="242">
                  <c:v>-1630.0598380574563</c:v>
                </c:pt>
                <c:pt idx="243">
                  <c:v>-1626.2398152869305</c:v>
                </c:pt>
                <c:pt idx="244">
                  <c:v>-1622.4062144408961</c:v>
                </c:pt>
                <c:pt idx="245">
                  <c:v>-1618.5590170076459</c:v>
                </c:pt>
                <c:pt idx="246">
                  <c:v>-1614.6982043759733</c:v>
                </c:pt>
                <c:pt idx="247">
                  <c:v>-1610.8237578346402</c:v>
                </c:pt>
                <c:pt idx="248">
                  <c:v>-1606.9356585718501</c:v>
                </c:pt>
                <c:pt idx="249">
                  <c:v>-1603.033887674711</c:v>
                </c:pt>
                <c:pt idx="250">
                  <c:v>-1599.1184261286928</c:v>
                </c:pt>
                <c:pt idx="251">
                  <c:v>-1595.1892548170849</c:v>
                </c:pt>
                <c:pt idx="252">
                  <c:v>-1591.246354520445</c:v>
                </c:pt>
                <c:pt idx="253">
                  <c:v>-1587.2897059160441</c:v>
                </c:pt>
                <c:pt idx="254">
                  <c:v>-1583.3192895773134</c:v>
                </c:pt>
                <c:pt idx="255">
                  <c:v>-1579.3350859732734</c:v>
                </c:pt>
                <c:pt idx="256">
                  <c:v>-1575.3370754679759</c:v>
                </c:pt>
                <c:pt idx="257">
                  <c:v>-1571.3252383199208</c:v>
                </c:pt>
                <c:pt idx="258">
                  <c:v>-1567.2995546814889</c:v>
                </c:pt>
                <c:pt idx="259">
                  <c:v>-1563.2600045983536</c:v>
                </c:pt>
                <c:pt idx="260">
                  <c:v>-1559.2065680088981</c:v>
                </c:pt>
                <c:pt idx="261">
                  <c:v>-1555.1392247436236</c:v>
                </c:pt>
                <c:pt idx="262">
                  <c:v>-1551.0579545245505</c:v>
                </c:pt>
                <c:pt idx="263">
                  <c:v>-1546.9627369646191</c:v>
                </c:pt>
                <c:pt idx="264">
                  <c:v>-1542.8535515670853</c:v>
                </c:pt>
                <c:pt idx="265">
                  <c:v>-1538.7303777249044</c:v>
                </c:pt>
                <c:pt idx="266">
                  <c:v>-1534.5931947201223</c:v>
                </c:pt>
                <c:pt idx="267">
                  <c:v>-1530.4419817232447</c:v>
                </c:pt>
                <c:pt idx="268">
                  <c:v>-1526.2767177926191</c:v>
                </c:pt>
                <c:pt idx="269">
                  <c:v>-1522.0973818738003</c:v>
                </c:pt>
                <c:pt idx="270">
                  <c:v>-1517.9039527989084</c:v>
                </c:pt>
                <c:pt idx="271">
                  <c:v>-1513.6964092859969</c:v>
                </c:pt>
                <c:pt idx="272">
                  <c:v>-1509.4747299383916</c:v>
                </c:pt>
                <c:pt idx="273">
                  <c:v>-1505.2388932440517</c:v>
                </c:pt>
                <c:pt idx="274">
                  <c:v>-1500.9888775748991</c:v>
                </c:pt>
                <c:pt idx="275">
                  <c:v>-1496.724661186161</c:v>
                </c:pt>
                <c:pt idx="276">
                  <c:v>-1492.4462222156997</c:v>
                </c:pt>
                <c:pt idx="277">
                  <c:v>-1488.1535386833336</c:v>
                </c:pt>
                <c:pt idx="278">
                  <c:v>-1483.8465884901593</c:v>
                </c:pt>
                <c:pt idx="279">
                  <c:v>-1479.5253494178646</c:v>
                </c:pt>
                <c:pt idx="280">
                  <c:v>-1475.1897991280343</c:v>
                </c:pt>
                <c:pt idx="281">
                  <c:v>-1470.8399151614528</c:v>
                </c:pt>
                <c:pt idx="282">
                  <c:v>-1466.4756749373983</c:v>
                </c:pt>
                <c:pt idx="283">
                  <c:v>-1462.0970557529347</c:v>
                </c:pt>
                <c:pt idx="284">
                  <c:v>-1457.7040347821944</c:v>
                </c:pt>
                <c:pt idx="285">
                  <c:v>-1453.2965890756518</c:v>
                </c:pt>
                <c:pt idx="286">
                  <c:v>-1448.874695559402</c:v>
                </c:pt>
                <c:pt idx="287">
                  <c:v>-1444.4383310344199</c:v>
                </c:pt>
                <c:pt idx="288">
                  <c:v>-1439.9874721758192</c:v>
                </c:pt>
                <c:pt idx="289">
                  <c:v>-1435.5220955321076</c:v>
                </c:pt>
                <c:pt idx="290">
                  <c:v>-1431.0421775244326</c:v>
                </c:pt>
                <c:pt idx="291">
                  <c:v>-1426.5476944458183</c:v>
                </c:pt>
                <c:pt idx="292">
                  <c:v>-1422.0386224603999</c:v>
                </c:pt>
                <c:pt idx="293">
                  <c:v>-1417.5149376026495</c:v>
                </c:pt>
                <c:pt idx="294">
                  <c:v>-1412.976615776598</c:v>
                </c:pt>
                <c:pt idx="295">
                  <c:v>-1408.4236327550439</c:v>
                </c:pt>
                <c:pt idx="296">
                  <c:v>-1403.8559641787647</c:v>
                </c:pt>
                <c:pt idx="297">
                  <c:v>-1399.2735855557089</c:v>
                </c:pt>
                <c:pt idx="298">
                  <c:v>-1394.6764722601963</c:v>
                </c:pt>
                <c:pt idx="299">
                  <c:v>-1390.0645995320961</c:v>
                </c:pt>
                <c:pt idx="300">
                  <c:v>-1385.4379424760107</c:v>
                </c:pt>
                <c:pt idx="301">
                  <c:v>-1380.7964760604418</c:v>
                </c:pt>
                <c:pt idx="302">
                  <c:v>-1376.1401751169587</c:v>
                </c:pt>
                <c:pt idx="303">
                  <c:v>-1371.46901433935</c:v>
                </c:pt>
                <c:pt idx="304">
                  <c:v>-1366.7829682827746</c:v>
                </c:pt>
                <c:pt idx="305">
                  <c:v>-1362.0820113629061</c:v>
                </c:pt>
                <c:pt idx="306">
                  <c:v>-1357.3661178550601</c:v>
                </c:pt>
                <c:pt idx="307">
                  <c:v>-1352.6352618933297</c:v>
                </c:pt>
                <c:pt idx="308">
                  <c:v>-1347.8894174696923</c:v>
                </c:pt>
                <c:pt idx="309">
                  <c:v>-1343.1285584331313</c:v>
                </c:pt>
                <c:pt idx="310">
                  <c:v>-1338.3526584887336</c:v>
                </c:pt>
                <c:pt idx="311">
                  <c:v>-1333.5616911967847</c:v>
                </c:pt>
                <c:pt idx="312">
                  <c:v>-1328.755629971856</c:v>
                </c:pt>
                <c:pt idx="313">
                  <c:v>-1323.934448081885</c:v>
                </c:pt>
                <c:pt idx="314">
                  <c:v>-1319.0981186472445</c:v>
                </c:pt>
                <c:pt idx="315">
                  <c:v>-1314.2466146398028</c:v>
                </c:pt>
                <c:pt idx="316">
                  <c:v>-1309.3799088819833</c:v>
                </c:pt>
                <c:pt idx="317">
                  <c:v>-1304.497974045805</c:v>
                </c:pt>
                <c:pt idx="318">
                  <c:v>-1299.6007826519199</c:v>
                </c:pt>
                <c:pt idx="319">
                  <c:v>-1294.6883070686422</c:v>
                </c:pt>
                <c:pt idx="320">
                  <c:v>-1289.7605195109686</c:v>
                </c:pt>
                <c:pt idx="321">
                  <c:v>-1284.8173920395857</c:v>
                </c:pt>
                <c:pt idx="322">
                  <c:v>-1279.8588965598765</c:v>
                </c:pt>
                <c:pt idx="323">
                  <c:v>-1274.8850048209079</c:v>
                </c:pt>
                <c:pt idx="324">
                  <c:v>-1269.895688414417</c:v>
                </c:pt>
                <c:pt idx="325">
                  <c:v>-1264.890918773785</c:v>
                </c:pt>
                <c:pt idx="326">
                  <c:v>-1259.8706671729999</c:v>
                </c:pt>
                <c:pt idx="327">
                  <c:v>-1254.8349047256161</c:v>
                </c:pt>
                <c:pt idx="328">
                  <c:v>-1249.7836023836953</c:v>
                </c:pt>
                <c:pt idx="329">
                  <c:v>-1244.7167309367485</c:v>
                </c:pt>
                <c:pt idx="330">
                  <c:v>-1239.634261010656</c:v>
                </c:pt>
                <c:pt idx="331">
                  <c:v>-1234.5361630665898</c:v>
                </c:pt>
                <c:pt idx="332">
                  <c:v>-1229.4224073999158</c:v>
                </c:pt>
                <c:pt idx="333">
                  <c:v>-1224.2929641390936</c:v>
                </c:pt>
                <c:pt idx="334">
                  <c:v>-1219.1478032445602</c:v>
                </c:pt>
                <c:pt idx="335">
                  <c:v>-1213.98689450761</c:v>
                </c:pt>
                <c:pt idx="336">
                  <c:v>-1208.810207549255</c:v>
                </c:pt>
                <c:pt idx="337">
                  <c:v>-1203.6177118190844</c:v>
                </c:pt>
                <c:pt idx="338">
                  <c:v>-1198.4093765941084</c:v>
                </c:pt>
                <c:pt idx="339">
                  <c:v>-1193.1851709775883</c:v>
                </c:pt>
                <c:pt idx="340">
                  <c:v>-1187.9450638978649</c:v>
                </c:pt>
                <c:pt idx="341">
                  <c:v>-1182.6890241071665</c:v>
                </c:pt>
                <c:pt idx="342">
                  <c:v>-1177.4170201804091</c:v>
                </c:pt>
                <c:pt idx="343">
                  <c:v>-1172.1290205139899</c:v>
                </c:pt>
                <c:pt idx="344">
                  <c:v>-1166.824993324562</c:v>
                </c:pt>
                <c:pt idx="345">
                  <c:v>-1161.5049066477998</c:v>
                </c:pt>
                <c:pt idx="346">
                  <c:v>-1156.1687283371591</c:v>
                </c:pt>
                <c:pt idx="347">
                  <c:v>-1150.8164260626129</c:v>
                </c:pt>
                <c:pt idx="348">
                  <c:v>-1145.4479673093902</c:v>
                </c:pt>
                <c:pt idx="349">
                  <c:v>-1140.0633193766896</c:v>
                </c:pt>
                <c:pt idx="350">
                  <c:v>-1134.6624493763866</c:v>
                </c:pt>
                <c:pt idx="351">
                  <c:v>-1129.2453242317331</c:v>
                </c:pt>
                <c:pt idx="352">
                  <c:v>-1123.8119106760344</c:v>
                </c:pt>
                <c:pt idx="353">
                  <c:v>-1118.36217525132</c:v>
                </c:pt>
                <c:pt idx="354">
                  <c:v>-1112.8960843070029</c:v>
                </c:pt>
                <c:pt idx="355">
                  <c:v>-1107.4136039985169</c:v>
                </c:pt>
                <c:pt idx="356">
                  <c:v>-1101.9147002859581</c:v>
                </c:pt>
                <c:pt idx="357">
                  <c:v>-1096.3993389326904</c:v>
                </c:pt>
                <c:pt idx="358">
                  <c:v>-1090.8674855039612</c:v>
                </c:pt>
                <c:pt idx="359">
                  <c:v>-1085.3191053654828</c:v>
                </c:pt>
                <c:pt idx="360">
                  <c:v>-1079.7541636820147</c:v>
                </c:pt>
                <c:pt idx="361">
                  <c:v>-1074.172625415925</c:v>
                </c:pt>
                <c:pt idx="362">
                  <c:v>-1068.5744553257398</c:v>
                </c:pt>
                <c:pt idx="363">
                  <c:v>-1062.9596179646803</c:v>
                </c:pt>
                <c:pt idx="364">
                  <c:v>-1057.3280776791776</c:v>
                </c:pt>
                <c:pt idx="365">
                  <c:v>-1051.6797986073889</c:v>
                </c:pt>
                <c:pt idx="366">
                  <c:v>-1046.0147446776775</c:v>
                </c:pt>
                <c:pt idx="367">
                  <c:v>-1040.332879607098</c:v>
                </c:pt>
                <c:pt idx="368">
                  <c:v>-1034.6341668998559</c:v>
                </c:pt>
                <c:pt idx="369">
                  <c:v>-1028.9185698457509</c:v>
                </c:pt>
                <c:pt idx="370">
                  <c:v>-1023.1860515186119</c:v>
                </c:pt>
                <c:pt idx="371">
                  <c:v>-1017.4365747747112</c:v>
                </c:pt>
                <c:pt idx="372">
                  <c:v>-1011.6701022511644</c:v>
                </c:pt>
                <c:pt idx="373">
                  <c:v>-1005.8865963643119</c:v>
                </c:pt>
                <c:pt idx="374">
                  <c:v>-1000.0860193080913</c:v>
                </c:pt>
                <c:pt idx="375">
                  <c:v>-994.26833305238335</c:v>
                </c:pt>
                <c:pt idx="376">
                  <c:v>-988.43349934135415</c:v>
                </c:pt>
                <c:pt idx="377">
                  <c:v>-982.58147969176082</c:v>
                </c:pt>
                <c:pt idx="378">
                  <c:v>-976.7122353912697</c:v>
                </c:pt>
                <c:pt idx="379">
                  <c:v>-970.82572749672283</c:v>
                </c:pt>
                <c:pt idx="380">
                  <c:v>-964.92191683241811</c:v>
                </c:pt>
                <c:pt idx="381">
                  <c:v>-959.00076398835029</c:v>
                </c:pt>
                <c:pt idx="382">
                  <c:v>-953.06222931844729</c:v>
                </c:pt>
                <c:pt idx="383">
                  <c:v>-947.10627293877872</c:v>
                </c:pt>
                <c:pt idx="384">
                  <c:v>-941.13285472575569</c:v>
                </c:pt>
                <c:pt idx="385">
                  <c:v>-935.14193431430442</c:v>
                </c:pt>
                <c:pt idx="386">
                  <c:v>-929.13347109602512</c:v>
                </c:pt>
                <c:pt idx="387">
                  <c:v>-923.10742421733028</c:v>
                </c:pt>
                <c:pt idx="388">
                  <c:v>-917.06375257756451</c:v>
                </c:pt>
                <c:pt idx="389">
                  <c:v>-911.00241482710828</c:v>
                </c:pt>
                <c:pt idx="390">
                  <c:v>-904.92336936545291</c:v>
                </c:pt>
                <c:pt idx="391">
                  <c:v>-898.8265743392684</c:v>
                </c:pt>
                <c:pt idx="392">
                  <c:v>-892.71198764043709</c:v>
                </c:pt>
                <c:pt idx="393">
                  <c:v>-886.57956690407912</c:v>
                </c:pt>
                <c:pt idx="394">
                  <c:v>-880.42926950655158</c:v>
                </c:pt>
                <c:pt idx="395">
                  <c:v>-874.26105256342578</c:v>
                </c:pt>
                <c:pt idx="396">
                  <c:v>-868.0748729274452</c:v>
                </c:pt>
                <c:pt idx="397">
                  <c:v>-861.87068718646458</c:v>
                </c:pt>
                <c:pt idx="398">
                  <c:v>-855.64845166136035</c:v>
                </c:pt>
                <c:pt idx="399">
                  <c:v>-849.40812240392677</c:v>
                </c:pt>
                <c:pt idx="400">
                  <c:v>-843.14965519474265</c:v>
                </c:pt>
                <c:pt idx="401">
                  <c:v>-836.87300554102455</c:v>
                </c:pt>
                <c:pt idx="402">
                  <c:v>-830.57812867444625</c:v>
                </c:pt>
                <c:pt idx="403">
                  <c:v>-824.26497954894205</c:v>
                </c:pt>
                <c:pt idx="404">
                  <c:v>-817.93351283848858</c:v>
                </c:pt>
                <c:pt idx="405">
                  <c:v>-811.58368293485444</c:v>
                </c:pt>
                <c:pt idx="406">
                  <c:v>-805.21544394533237</c:v>
                </c:pt>
                <c:pt idx="407">
                  <c:v>-798.8287496904469</c:v>
                </c:pt>
                <c:pt idx="408">
                  <c:v>-792.4235537016358</c:v>
                </c:pt>
                <c:pt idx="409">
                  <c:v>-785.99980921890449</c:v>
                </c:pt>
                <c:pt idx="410">
                  <c:v>-779.55746918845728</c:v>
                </c:pt>
                <c:pt idx="411">
                  <c:v>-773.09648626030537</c:v>
                </c:pt>
                <c:pt idx="412">
                  <c:v>-766.61681278584354</c:v>
                </c:pt>
                <c:pt idx="413">
                  <c:v>-760.11840081540447</c:v>
                </c:pt>
                <c:pt idx="414">
                  <c:v>-753.60120209578611</c:v>
                </c:pt>
                <c:pt idx="415">
                  <c:v>-747.06516806774687</c:v>
                </c:pt>
                <c:pt idx="416">
                  <c:v>-740.51024986348273</c:v>
                </c:pt>
                <c:pt idx="417">
                  <c:v>-733.93639830406426</c:v>
                </c:pt>
                <c:pt idx="418">
                  <c:v>-727.3435638968657</c:v>
                </c:pt>
                <c:pt idx="419">
                  <c:v>-720.73169683293474</c:v>
                </c:pt>
                <c:pt idx="420">
                  <c:v>-714.10074698436517</c:v>
                </c:pt>
                <c:pt idx="421">
                  <c:v>-707.45066390161594</c:v>
                </c:pt>
                <c:pt idx="422">
                  <c:v>-700.78139681081723</c:v>
                </c:pt>
                <c:pt idx="423">
                  <c:v>-694.09289461103856</c:v>
                </c:pt>
                <c:pt idx="424">
                  <c:v>-687.38510587152302</c:v>
                </c:pt>
                <c:pt idx="425">
                  <c:v>-680.65797882890217</c:v>
                </c:pt>
                <c:pt idx="426">
                  <c:v>-672.91707730280234</c:v>
                </c:pt>
                <c:pt idx="427">
                  <c:v>-664.16240129322352</c:v>
                </c:pt>
                <c:pt idx="428">
                  <c:v>-655.38170583107296</c:v>
                </c:pt>
                <c:pt idx="429">
                  <c:v>-646.57488982562893</c:v>
                </c:pt>
                <c:pt idx="430">
                  <c:v>-637.74185135874461</c:v>
                </c:pt>
                <c:pt idx="431">
                  <c:v>-628.88248767551397</c:v>
                </c:pt>
                <c:pt idx="432">
                  <c:v>-619.99669517480891</c:v>
                </c:pt>
                <c:pt idx="433">
                  <c:v>-611.08436939965816</c:v>
                </c:pt>
                <c:pt idx="434">
                  <c:v>-602.14540502750526</c:v>
                </c:pt>
                <c:pt idx="435">
                  <c:v>-593.17969586031325</c:v>
                </c:pt>
                <c:pt idx="436">
                  <c:v>-584.18713481450834</c:v>
                </c:pt>
                <c:pt idx="437">
                  <c:v>-575.16761391079638</c:v>
                </c:pt>
                <c:pt idx="438">
                  <c:v>-566.12102426380955</c:v>
                </c:pt>
                <c:pt idx="439">
                  <c:v>-557.04725607160083</c:v>
                </c:pt>
                <c:pt idx="440">
                  <c:v>-547.9461986049929</c:v>
                </c:pt>
                <c:pt idx="441">
                  <c:v>-538.81774019673651</c:v>
                </c:pt>
                <c:pt idx="442">
                  <c:v>-529.6617682305374</c:v>
                </c:pt>
                <c:pt idx="443">
                  <c:v>-520.47816912988094</c:v>
                </c:pt>
                <c:pt idx="444">
                  <c:v>-511.26682834672658</c:v>
                </c:pt>
                <c:pt idx="445">
                  <c:v>-502.02763034998964</c:v>
                </c:pt>
                <c:pt idx="446">
                  <c:v>-492.76045861386649</c:v>
                </c:pt>
                <c:pt idx="447">
                  <c:v>-483.46519560597392</c:v>
                </c:pt>
                <c:pt idx="448">
                  <c:v>-474.14172277530236</c:v>
                </c:pt>
                <c:pt idx="449">
                  <c:v>-464.78992053998775</c:v>
                </c:pt>
                <c:pt idx="450">
                  <c:v>-455.40966827488285</c:v>
                </c:pt>
                <c:pt idx="451">
                  <c:v>-446.00084429894025</c:v>
                </c:pt>
                <c:pt idx="452">
                  <c:v>-436.56332586239444</c:v>
                </c:pt>
                <c:pt idx="453">
                  <c:v>-427.09698913373916</c:v>
                </c:pt>
                <c:pt idx="454">
                  <c:v>-417.60170918650113</c:v>
                </c:pt>
                <c:pt idx="455">
                  <c:v>-408.07735998580313</c:v>
                </c:pt>
                <c:pt idx="456">
                  <c:v>-398.52381437471024</c:v>
                </c:pt>
                <c:pt idx="457">
                  <c:v>-388.94094406035822</c:v>
                </c:pt>
                <c:pt idx="458">
                  <c:v>-379.32861959985541</c:v>
                </c:pt>
                <c:pt idx="459">
                  <c:v>-369.68671038596051</c:v>
                </c:pt>
                <c:pt idx="460">
                  <c:v>-360.01508463253424</c:v>
                </c:pt>
                <c:pt idx="461">
                  <c:v>-350.31360935973601</c:v>
                </c:pt>
                <c:pt idx="462">
                  <c:v>-340.58215037900038</c:v>
                </c:pt>
                <c:pt idx="463">
                  <c:v>-330.82057227774897</c:v>
                </c:pt>
                <c:pt idx="464">
                  <c:v>-321.02873840386076</c:v>
                </c:pt>
                <c:pt idx="465">
                  <c:v>-311.20651084988697</c:v>
                </c:pt>
                <c:pt idx="466">
                  <c:v>-301.35375043699617</c:v>
                </c:pt>
                <c:pt idx="467">
                  <c:v>-291.47031669866431</c:v>
                </c:pt>
                <c:pt idx="468">
                  <c:v>-281.55606786407145</c:v>
                </c:pt>
                <c:pt idx="469">
                  <c:v>-271.61086084124975</c:v>
                </c:pt>
                <c:pt idx="470">
                  <c:v>-261.63455119992079</c:v>
                </c:pt>
                <c:pt idx="471">
                  <c:v>-251.62699315406019</c:v>
                </c:pt>
                <c:pt idx="472">
                  <c:v>-241.588039544156</c:v>
                </c:pt>
                <c:pt idx="473">
                  <c:v>-231.51754181917215</c:v>
                </c:pt>
                <c:pt idx="474">
                  <c:v>-221.4153500181975</c:v>
                </c:pt>
                <c:pt idx="475">
                  <c:v>-211.28131275179078</c:v>
                </c:pt>
                <c:pt idx="476">
                  <c:v>-202.30760063934372</c:v>
                </c:pt>
                <c:pt idx="477">
                  <c:v>-194.49421368085632</c:v>
                </c:pt>
                <c:pt idx="478">
                  <c:v>-186.65818229635011</c:v>
                </c:pt>
                <c:pt idx="479">
                  <c:v>-178.79943155460592</c:v>
                </c:pt>
                <c:pt idx="480">
                  <c:v>-170.91788597473578</c:v>
                </c:pt>
                <c:pt idx="481">
                  <c:v>-163.01346952072981</c:v>
                </c:pt>
                <c:pt idx="482">
                  <c:v>-155.08610559589533</c:v>
                </c:pt>
                <c:pt idx="483">
                  <c:v>-147.13571703726302</c:v>
                </c:pt>
                <c:pt idx="484">
                  <c:v>-139.16222610988143</c:v>
                </c:pt>
                <c:pt idx="485">
                  <c:v>-131.16555450106944</c:v>
                </c:pt>
                <c:pt idx="486">
                  <c:v>-123.14562331456295</c:v>
                </c:pt>
                <c:pt idx="487">
                  <c:v>-115.10235306460731</c:v>
                </c:pt>
                <c:pt idx="488">
                  <c:v>-107.03566366996233</c:v>
                </c:pt>
                <c:pt idx="489">
                  <c:v>-98.945474447827337</c:v>
                </c:pt>
                <c:pt idx="490">
                  <c:v>-90.831704107677979</c:v>
                </c:pt>
                <c:pt idx="491">
                  <c:v>-82.694270745038239</c:v>
                </c:pt>
                <c:pt idx="492">
                  <c:v>-74.533091835152618</c:v>
                </c:pt>
                <c:pt idx="493">
                  <c:v>-66.348084226578749</c:v>
                </c:pt>
                <c:pt idx="494">
                  <c:v>-58.139164134696102</c:v>
                </c:pt>
                <c:pt idx="495">
                  <c:v>-49.906247135121703</c:v>
                </c:pt>
                <c:pt idx="496">
                  <c:v>-41.649248157037164</c:v>
                </c:pt>
                <c:pt idx="497">
                  <c:v>-33.368081476427506</c:v>
                </c:pt>
                <c:pt idx="498">
                  <c:v>-25.062660709224929</c:v>
                </c:pt>
                <c:pt idx="499">
                  <c:v>-16.732898804360957</c:v>
                </c:pt>
                <c:pt idx="500">
                  <c:v>-8.3787080367214912</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6-2DCE-4612-AC16-CA4AC3D30887}"/>
            </c:ext>
          </c:extLst>
        </c:ser>
        <c:ser>
          <c:idx val="14"/>
          <c:order val="21"/>
          <c:tx>
            <c:strRef>
              <c:f>ANALYSIS!$DK$25</c:f>
              <c:strCache>
                <c:ptCount val="1"/>
                <c:pt idx="0">
                  <c:v>-45.0</c:v>
                </c:pt>
              </c:strCache>
            </c:strRef>
          </c:tx>
          <c:spPr>
            <a:ln w="19050" cap="rnd">
              <a:solidFill>
                <a:srgbClr val="C00000"/>
              </a:solidFill>
              <a:round/>
            </a:ln>
            <a:effectLst/>
          </c:spPr>
          <c:marker>
            <c:symbol val="none"/>
          </c:marker>
          <c:xVal>
            <c:numRef>
              <c:f>ANALYSIS!$DK$27:$DK$627</c:f>
              <c:numCache>
                <c:formatCode>0</c:formatCode>
                <c:ptCount val="601"/>
                <c:pt idx="0">
                  <c:v>-2874.0183221051989</c:v>
                </c:pt>
                <c:pt idx="1">
                  <c:v>-2874.0183221051989</c:v>
                </c:pt>
                <c:pt idx="2">
                  <c:v>-2869.9622602628287</c:v>
                </c:pt>
                <c:pt idx="3">
                  <c:v>-2865.9061984204586</c:v>
                </c:pt>
                <c:pt idx="4">
                  <c:v>-2861.8501365780885</c:v>
                </c:pt>
                <c:pt idx="5">
                  <c:v>-2857.7940747357184</c:v>
                </c:pt>
                <c:pt idx="6">
                  <c:v>-2853.7380128933482</c:v>
                </c:pt>
                <c:pt idx="7">
                  <c:v>-2849.6819510509781</c:v>
                </c:pt>
                <c:pt idx="8">
                  <c:v>-2845.625889208608</c:v>
                </c:pt>
                <c:pt idx="9">
                  <c:v>-2841.5698273662379</c:v>
                </c:pt>
                <c:pt idx="10">
                  <c:v>-2837.5137655238677</c:v>
                </c:pt>
                <c:pt idx="11">
                  <c:v>-2833.4577036814976</c:v>
                </c:pt>
                <c:pt idx="12">
                  <c:v>-2829.4016418391275</c:v>
                </c:pt>
                <c:pt idx="13">
                  <c:v>-2825.3455799967574</c:v>
                </c:pt>
                <c:pt idx="14">
                  <c:v>-2821.2895181543872</c:v>
                </c:pt>
                <c:pt idx="15">
                  <c:v>-2817.2334563120171</c:v>
                </c:pt>
                <c:pt idx="16">
                  <c:v>-2813.177394469647</c:v>
                </c:pt>
                <c:pt idx="17">
                  <c:v>-2809.1213326272768</c:v>
                </c:pt>
                <c:pt idx="18">
                  <c:v>-2805.0652707849067</c:v>
                </c:pt>
                <c:pt idx="19">
                  <c:v>-2801.0092089425366</c:v>
                </c:pt>
                <c:pt idx="20">
                  <c:v>-2796.9531471001665</c:v>
                </c:pt>
                <c:pt idx="21">
                  <c:v>-2792.8970852577963</c:v>
                </c:pt>
                <c:pt idx="22">
                  <c:v>-2788.8410234154262</c:v>
                </c:pt>
                <c:pt idx="23">
                  <c:v>-2784.7849615730561</c:v>
                </c:pt>
                <c:pt idx="24">
                  <c:v>-2780.728899730686</c:v>
                </c:pt>
                <c:pt idx="25">
                  <c:v>-2776.6728378883158</c:v>
                </c:pt>
                <c:pt idx="26">
                  <c:v>-2772.6167760459457</c:v>
                </c:pt>
                <c:pt idx="27">
                  <c:v>-2768.5607142035756</c:v>
                </c:pt>
                <c:pt idx="28">
                  <c:v>-2764.5046523612054</c:v>
                </c:pt>
                <c:pt idx="29">
                  <c:v>-2760.4485905188353</c:v>
                </c:pt>
                <c:pt idx="30">
                  <c:v>-2756.3925286764652</c:v>
                </c:pt>
                <c:pt idx="31">
                  <c:v>-2752.3364668340951</c:v>
                </c:pt>
                <c:pt idx="32">
                  <c:v>-2748.2804049917249</c:v>
                </c:pt>
                <c:pt idx="33">
                  <c:v>-2744.2243431493548</c:v>
                </c:pt>
                <c:pt idx="34">
                  <c:v>-2740.1682813069847</c:v>
                </c:pt>
                <c:pt idx="35">
                  <c:v>-2736.1122194646146</c:v>
                </c:pt>
                <c:pt idx="36">
                  <c:v>-2732.0561576222444</c:v>
                </c:pt>
                <c:pt idx="37">
                  <c:v>-2728.0000957798743</c:v>
                </c:pt>
                <c:pt idx="38">
                  <c:v>-2723.9440339375042</c:v>
                </c:pt>
                <c:pt idx="39">
                  <c:v>-2719.887972095134</c:v>
                </c:pt>
                <c:pt idx="40">
                  <c:v>-2715.8319102527639</c:v>
                </c:pt>
                <c:pt idx="41">
                  <c:v>-2711.7758484103938</c:v>
                </c:pt>
                <c:pt idx="42">
                  <c:v>-2707.7197865680237</c:v>
                </c:pt>
                <c:pt idx="43">
                  <c:v>-2703.6637247256535</c:v>
                </c:pt>
                <c:pt idx="44">
                  <c:v>-2699.6076628832834</c:v>
                </c:pt>
                <c:pt idx="45">
                  <c:v>-2695.5516010409133</c:v>
                </c:pt>
                <c:pt idx="46">
                  <c:v>-2691.4955391985432</c:v>
                </c:pt>
                <c:pt idx="47">
                  <c:v>-2687.439477356173</c:v>
                </c:pt>
                <c:pt idx="48">
                  <c:v>-2683.3834155138029</c:v>
                </c:pt>
                <c:pt idx="49">
                  <c:v>-2679.3273536714328</c:v>
                </c:pt>
                <c:pt idx="50">
                  <c:v>-2675.2712918290626</c:v>
                </c:pt>
                <c:pt idx="51">
                  <c:v>-2671.2152299866925</c:v>
                </c:pt>
                <c:pt idx="52">
                  <c:v>-2667.1591681443224</c:v>
                </c:pt>
                <c:pt idx="53">
                  <c:v>-2663.1031063019523</c:v>
                </c:pt>
                <c:pt idx="54">
                  <c:v>-2659.0470444595821</c:v>
                </c:pt>
                <c:pt idx="55">
                  <c:v>-2654.990982617212</c:v>
                </c:pt>
                <c:pt idx="56">
                  <c:v>-2650.9349207748419</c:v>
                </c:pt>
                <c:pt idx="57">
                  <c:v>-2646.8788589324718</c:v>
                </c:pt>
                <c:pt idx="58">
                  <c:v>-2642.8227970901016</c:v>
                </c:pt>
                <c:pt idx="59">
                  <c:v>-2638.7667352477315</c:v>
                </c:pt>
                <c:pt idx="60">
                  <c:v>-2634.7106734053614</c:v>
                </c:pt>
                <c:pt idx="61">
                  <c:v>-2630.6546115629912</c:v>
                </c:pt>
                <c:pt idx="62">
                  <c:v>-2626.5985497206211</c:v>
                </c:pt>
                <c:pt idx="63">
                  <c:v>-2622.542487878251</c:v>
                </c:pt>
                <c:pt idx="64">
                  <c:v>-2618.4864260358809</c:v>
                </c:pt>
                <c:pt idx="65">
                  <c:v>-2614.4303641935107</c:v>
                </c:pt>
                <c:pt idx="66">
                  <c:v>-2610.3743023511406</c:v>
                </c:pt>
                <c:pt idx="67">
                  <c:v>-2606.3182405087705</c:v>
                </c:pt>
                <c:pt idx="68">
                  <c:v>-2602.2621786664004</c:v>
                </c:pt>
                <c:pt idx="69">
                  <c:v>-2598.2061168240302</c:v>
                </c:pt>
                <c:pt idx="70">
                  <c:v>-2594.1500549816601</c:v>
                </c:pt>
                <c:pt idx="71">
                  <c:v>-2590.09399313929</c:v>
                </c:pt>
                <c:pt idx="72">
                  <c:v>-2586.0379312969199</c:v>
                </c:pt>
                <c:pt idx="73">
                  <c:v>-2581.9818694545497</c:v>
                </c:pt>
                <c:pt idx="74">
                  <c:v>-2577.9258076121796</c:v>
                </c:pt>
                <c:pt idx="75">
                  <c:v>-2573.8697457698095</c:v>
                </c:pt>
                <c:pt idx="76">
                  <c:v>-2569.8136839274393</c:v>
                </c:pt>
                <c:pt idx="77">
                  <c:v>-2565.7576220850692</c:v>
                </c:pt>
                <c:pt idx="78">
                  <c:v>-2561.7015602426991</c:v>
                </c:pt>
                <c:pt idx="79">
                  <c:v>-2557.645498400329</c:v>
                </c:pt>
                <c:pt idx="80">
                  <c:v>-2553.5894365579588</c:v>
                </c:pt>
                <c:pt idx="81">
                  <c:v>-2549.5333747155887</c:v>
                </c:pt>
                <c:pt idx="82">
                  <c:v>-2545.4773128732186</c:v>
                </c:pt>
                <c:pt idx="83">
                  <c:v>-2541.4212510308485</c:v>
                </c:pt>
                <c:pt idx="84">
                  <c:v>-2537.3651891884783</c:v>
                </c:pt>
                <c:pt idx="85">
                  <c:v>-2533.3091273461082</c:v>
                </c:pt>
                <c:pt idx="86">
                  <c:v>-2529.2530655037381</c:v>
                </c:pt>
                <c:pt idx="87">
                  <c:v>-2525.1970036613679</c:v>
                </c:pt>
                <c:pt idx="88">
                  <c:v>-2521.1409418189978</c:v>
                </c:pt>
                <c:pt idx="89">
                  <c:v>-2517.0848799766277</c:v>
                </c:pt>
                <c:pt idx="90">
                  <c:v>-2513.0288181342576</c:v>
                </c:pt>
                <c:pt idx="91">
                  <c:v>-2508.9727562918874</c:v>
                </c:pt>
                <c:pt idx="92">
                  <c:v>-2504.9166944495173</c:v>
                </c:pt>
                <c:pt idx="93">
                  <c:v>-2500.8606326071472</c:v>
                </c:pt>
                <c:pt idx="94">
                  <c:v>-2496.8045707647771</c:v>
                </c:pt>
                <c:pt idx="95">
                  <c:v>-2492.7485089224069</c:v>
                </c:pt>
                <c:pt idx="96">
                  <c:v>-2488.6924470800368</c:v>
                </c:pt>
                <c:pt idx="97">
                  <c:v>-2484.6363852376667</c:v>
                </c:pt>
                <c:pt idx="98">
                  <c:v>-2480.5803233952965</c:v>
                </c:pt>
                <c:pt idx="99">
                  <c:v>-2476.5242615529264</c:v>
                </c:pt>
                <c:pt idx="100">
                  <c:v>-2472.4681997105563</c:v>
                </c:pt>
                <c:pt idx="101">
                  <c:v>-2468.4121378681862</c:v>
                </c:pt>
                <c:pt idx="102">
                  <c:v>-2464.356076025816</c:v>
                </c:pt>
                <c:pt idx="103">
                  <c:v>-2460.3000141834459</c:v>
                </c:pt>
                <c:pt idx="104">
                  <c:v>-2456.2439523410758</c:v>
                </c:pt>
                <c:pt idx="105">
                  <c:v>-2452.1878904987057</c:v>
                </c:pt>
                <c:pt idx="106">
                  <c:v>-2448.1318286563355</c:v>
                </c:pt>
                <c:pt idx="107">
                  <c:v>-2444.0757668139654</c:v>
                </c:pt>
                <c:pt idx="108">
                  <c:v>-2440.0197049715953</c:v>
                </c:pt>
                <c:pt idx="109">
                  <c:v>-2435.9636431292251</c:v>
                </c:pt>
                <c:pt idx="110">
                  <c:v>-2431.907581286855</c:v>
                </c:pt>
                <c:pt idx="111">
                  <c:v>-2427.8515194444849</c:v>
                </c:pt>
                <c:pt idx="112">
                  <c:v>-2423.7954576021148</c:v>
                </c:pt>
                <c:pt idx="113">
                  <c:v>-2419.7393957597446</c:v>
                </c:pt>
                <c:pt idx="114">
                  <c:v>-2415.6833339173745</c:v>
                </c:pt>
                <c:pt idx="115">
                  <c:v>-2411.6272720750044</c:v>
                </c:pt>
                <c:pt idx="116">
                  <c:v>-2407.5712102326343</c:v>
                </c:pt>
                <c:pt idx="117">
                  <c:v>-2403.5151483902641</c:v>
                </c:pt>
                <c:pt idx="118">
                  <c:v>-2399.459086547894</c:v>
                </c:pt>
                <c:pt idx="119">
                  <c:v>-2395.4030247055239</c:v>
                </c:pt>
                <c:pt idx="120">
                  <c:v>-2391.3469628631537</c:v>
                </c:pt>
                <c:pt idx="121">
                  <c:v>-2387.2909010207836</c:v>
                </c:pt>
                <c:pt idx="122">
                  <c:v>-2383.2348391784135</c:v>
                </c:pt>
                <c:pt idx="123">
                  <c:v>-2379.1787773360434</c:v>
                </c:pt>
                <c:pt idx="124">
                  <c:v>-2375.1227154936732</c:v>
                </c:pt>
                <c:pt idx="125">
                  <c:v>-2371.0666536513031</c:v>
                </c:pt>
                <c:pt idx="126">
                  <c:v>-2367.010591808933</c:v>
                </c:pt>
                <c:pt idx="127">
                  <c:v>-2362.9545299665629</c:v>
                </c:pt>
                <c:pt idx="128">
                  <c:v>-2358.8984681241927</c:v>
                </c:pt>
                <c:pt idx="129">
                  <c:v>-2354.8424062818226</c:v>
                </c:pt>
                <c:pt idx="130">
                  <c:v>-2350.7863444394525</c:v>
                </c:pt>
                <c:pt idx="131">
                  <c:v>-2346.7302825970824</c:v>
                </c:pt>
                <c:pt idx="132">
                  <c:v>-2342.6742207547122</c:v>
                </c:pt>
                <c:pt idx="133">
                  <c:v>-2338.6181589123421</c:v>
                </c:pt>
                <c:pt idx="134">
                  <c:v>-2334.562097069972</c:v>
                </c:pt>
                <c:pt idx="135">
                  <c:v>-2330.5060352276018</c:v>
                </c:pt>
                <c:pt idx="136">
                  <c:v>-2326.4499733852317</c:v>
                </c:pt>
                <c:pt idx="137">
                  <c:v>-2322.3939115428611</c:v>
                </c:pt>
                <c:pt idx="138">
                  <c:v>-2318.337849700491</c:v>
                </c:pt>
                <c:pt idx="139">
                  <c:v>-2314.2817878581209</c:v>
                </c:pt>
                <c:pt idx="140">
                  <c:v>-2310.2257260157508</c:v>
                </c:pt>
                <c:pt idx="141">
                  <c:v>-2306.1696641733806</c:v>
                </c:pt>
                <c:pt idx="142">
                  <c:v>-2302.1136023310105</c:v>
                </c:pt>
                <c:pt idx="143">
                  <c:v>-2298.0575404886404</c:v>
                </c:pt>
                <c:pt idx="144">
                  <c:v>-2294.0014786462702</c:v>
                </c:pt>
                <c:pt idx="145">
                  <c:v>-2289.9454168039001</c:v>
                </c:pt>
                <c:pt idx="146">
                  <c:v>-2285.8893549615295</c:v>
                </c:pt>
                <c:pt idx="147">
                  <c:v>-2281.8332931191594</c:v>
                </c:pt>
                <c:pt idx="148">
                  <c:v>-2277.7772312767893</c:v>
                </c:pt>
                <c:pt idx="149">
                  <c:v>-2273.7211694344192</c:v>
                </c:pt>
                <c:pt idx="150">
                  <c:v>-2269.665107592049</c:v>
                </c:pt>
                <c:pt idx="151">
                  <c:v>-2265.6090457496789</c:v>
                </c:pt>
                <c:pt idx="152">
                  <c:v>-2261.5529839073088</c:v>
                </c:pt>
                <c:pt idx="153">
                  <c:v>-2257.4969220649386</c:v>
                </c:pt>
                <c:pt idx="154">
                  <c:v>-2253.4408602225685</c:v>
                </c:pt>
                <c:pt idx="155">
                  <c:v>-2249.3847983801984</c:v>
                </c:pt>
                <c:pt idx="156">
                  <c:v>-2245.3287365378283</c:v>
                </c:pt>
                <c:pt idx="157">
                  <c:v>-2241.2726746954581</c:v>
                </c:pt>
                <c:pt idx="158">
                  <c:v>-2237.216612853088</c:v>
                </c:pt>
                <c:pt idx="159">
                  <c:v>-2233.1605510107179</c:v>
                </c:pt>
                <c:pt idx="160">
                  <c:v>-2229.1044891683478</c:v>
                </c:pt>
                <c:pt idx="161">
                  <c:v>-2225.0484273259776</c:v>
                </c:pt>
                <c:pt idx="162">
                  <c:v>-2220.9923654836075</c:v>
                </c:pt>
                <c:pt idx="163">
                  <c:v>-2216.9363036412369</c:v>
                </c:pt>
                <c:pt idx="164">
                  <c:v>-2212.8802417988668</c:v>
                </c:pt>
                <c:pt idx="165">
                  <c:v>-2208.8241799564967</c:v>
                </c:pt>
                <c:pt idx="166">
                  <c:v>-2204.7681181141265</c:v>
                </c:pt>
                <c:pt idx="167">
                  <c:v>-2200.7120562717564</c:v>
                </c:pt>
                <c:pt idx="168">
                  <c:v>-2196.6559944293863</c:v>
                </c:pt>
                <c:pt idx="169">
                  <c:v>-2192.5999325870162</c:v>
                </c:pt>
                <c:pt idx="170">
                  <c:v>-2188.543870744646</c:v>
                </c:pt>
                <c:pt idx="171">
                  <c:v>-2184.4878089022759</c:v>
                </c:pt>
                <c:pt idx="172">
                  <c:v>-2180.4317470599053</c:v>
                </c:pt>
                <c:pt idx="173">
                  <c:v>-2176.3756852175352</c:v>
                </c:pt>
                <c:pt idx="174">
                  <c:v>-2172.3196233751651</c:v>
                </c:pt>
                <c:pt idx="175">
                  <c:v>-2168.2635615327949</c:v>
                </c:pt>
                <c:pt idx="176">
                  <c:v>-2164.2074996904248</c:v>
                </c:pt>
                <c:pt idx="177">
                  <c:v>-2160.1514378480547</c:v>
                </c:pt>
                <c:pt idx="178">
                  <c:v>-2156.0953760056846</c:v>
                </c:pt>
                <c:pt idx="179">
                  <c:v>-2152.0393141633144</c:v>
                </c:pt>
                <c:pt idx="180">
                  <c:v>-2147.9832523209443</c:v>
                </c:pt>
                <c:pt idx="181">
                  <c:v>-2143.9271904785737</c:v>
                </c:pt>
                <c:pt idx="182">
                  <c:v>-2139.8711286362036</c:v>
                </c:pt>
                <c:pt idx="183">
                  <c:v>-2135.8150667938335</c:v>
                </c:pt>
                <c:pt idx="184">
                  <c:v>-2131.7590049514633</c:v>
                </c:pt>
                <c:pt idx="185">
                  <c:v>-2127.7029431090932</c:v>
                </c:pt>
                <c:pt idx="186">
                  <c:v>-2123.6468812667231</c:v>
                </c:pt>
                <c:pt idx="187">
                  <c:v>-2119.590819424353</c:v>
                </c:pt>
                <c:pt idx="188">
                  <c:v>-2115.5347575819828</c:v>
                </c:pt>
                <c:pt idx="189">
                  <c:v>-2111.4786957396127</c:v>
                </c:pt>
                <c:pt idx="190">
                  <c:v>-2107.4226338972426</c:v>
                </c:pt>
                <c:pt idx="191">
                  <c:v>-2103.3665720548724</c:v>
                </c:pt>
                <c:pt idx="192">
                  <c:v>-2099.3105102125023</c:v>
                </c:pt>
                <c:pt idx="193">
                  <c:v>-2095.2544483701322</c:v>
                </c:pt>
                <c:pt idx="194">
                  <c:v>-2091.1983865277621</c:v>
                </c:pt>
                <c:pt idx="195">
                  <c:v>-2087.1423246853919</c:v>
                </c:pt>
                <c:pt idx="196">
                  <c:v>-2083.0862628430218</c:v>
                </c:pt>
                <c:pt idx="197">
                  <c:v>-2079.0302010006517</c:v>
                </c:pt>
                <c:pt idx="198">
                  <c:v>-2074.9741391582816</c:v>
                </c:pt>
                <c:pt idx="199">
                  <c:v>-2070.9180773159114</c:v>
                </c:pt>
                <c:pt idx="200">
                  <c:v>-2066.8620154735413</c:v>
                </c:pt>
                <c:pt idx="201">
                  <c:v>-2063.0102178442348</c:v>
                </c:pt>
                <c:pt idx="202">
                  <c:v>-2059.362684427992</c:v>
                </c:pt>
                <c:pt idx="203">
                  <c:v>-2055.7004649637602</c:v>
                </c:pt>
                <c:pt idx="204">
                  <c:v>-2052.0235385279698</c:v>
                </c:pt>
                <c:pt idx="205">
                  <c:v>-2048.331884073019</c:v>
                </c:pt>
                <c:pt idx="206">
                  <c:v>-2044.625480426575</c:v>
                </c:pt>
                <c:pt idx="207">
                  <c:v>-2040.904306290869</c:v>
                </c:pt>
                <c:pt idx="208">
                  <c:v>-2037.1683402419906</c:v>
                </c:pt>
                <c:pt idx="209">
                  <c:v>-2033.4175607291645</c:v>
                </c:pt>
                <c:pt idx="210">
                  <c:v>-2029.6519460740312</c:v>
                </c:pt>
                <c:pt idx="211">
                  <c:v>-2025.8714744699196</c:v>
                </c:pt>
                <c:pt idx="212">
                  <c:v>-2022.076123981105</c:v>
                </c:pt>
                <c:pt idx="213">
                  <c:v>-2018.2658725420706</c:v>
                </c:pt>
                <c:pt idx="214">
                  <c:v>-2014.4406979567584</c:v>
                </c:pt>
                <c:pt idx="215">
                  <c:v>-2010.6005778978133</c:v>
                </c:pt>
                <c:pt idx="216">
                  <c:v>-2006.745489905818</c:v>
                </c:pt>
                <c:pt idx="217">
                  <c:v>-2002.8754113885273</c:v>
                </c:pt>
                <c:pt idx="218">
                  <c:v>-1998.9903196200898</c:v>
                </c:pt>
                <c:pt idx="219">
                  <c:v>-1995.0901917402637</c:v>
                </c:pt>
                <c:pt idx="220">
                  <c:v>-1991.1750047536302</c:v>
                </c:pt>
                <c:pt idx="221">
                  <c:v>-1987.2447355287929</c:v>
                </c:pt>
                <c:pt idx="222">
                  <c:v>-1983.2993607975754</c:v>
                </c:pt>
                <c:pt idx="223">
                  <c:v>-1979.3388571542091</c:v>
                </c:pt>
                <c:pt idx="224">
                  <c:v>-1975.363201054512</c:v>
                </c:pt>
                <c:pt idx="225">
                  <c:v>-1971.3723688150662</c:v>
                </c:pt>
                <c:pt idx="226">
                  <c:v>-1967.366336612381</c:v>
                </c:pt>
                <c:pt idx="227">
                  <c:v>-1963.3450804820554</c:v>
                </c:pt>
                <c:pt idx="228">
                  <c:v>-1959.308576317922</c:v>
                </c:pt>
                <c:pt idx="229">
                  <c:v>-1955.2567998712002</c:v>
                </c:pt>
                <c:pt idx="230">
                  <c:v>-1951.1897267496229</c:v>
                </c:pt>
                <c:pt idx="231">
                  <c:v>-1947.1073324165675</c:v>
                </c:pt>
                <c:pt idx="232">
                  <c:v>-1943.0095921901784</c:v>
                </c:pt>
                <c:pt idx="233">
                  <c:v>-1938.8964812424751</c:v>
                </c:pt>
                <c:pt idx="234">
                  <c:v>-1934.7679745984565</c:v>
                </c:pt>
                <c:pt idx="235">
                  <c:v>-1930.6240471351962</c:v>
                </c:pt>
                <c:pt idx="236">
                  <c:v>-1926.4646735809342</c:v>
                </c:pt>
                <c:pt idx="237">
                  <c:v>-1922.2898285141473</c:v>
                </c:pt>
                <c:pt idx="238">
                  <c:v>-1918.0994863626274</c:v>
                </c:pt>
                <c:pt idx="239">
                  <c:v>-1913.8936214025368</c:v>
                </c:pt>
                <c:pt idx="240">
                  <c:v>-1909.6722077574673</c:v>
                </c:pt>
                <c:pt idx="241">
                  <c:v>-1905.4352193974805</c:v>
                </c:pt>
                <c:pt idx="242">
                  <c:v>-1901.182630138145</c:v>
                </c:pt>
                <c:pt idx="243">
                  <c:v>-1896.9144136395639</c:v>
                </c:pt>
                <c:pt idx="244">
                  <c:v>-1892.6305434053893</c:v>
                </c:pt>
                <c:pt idx="245">
                  <c:v>-1888.3309927818359</c:v>
                </c:pt>
                <c:pt idx="246">
                  <c:v>-1884.0157349566744</c:v>
                </c:pt>
                <c:pt idx="247">
                  <c:v>-1879.6847429582267</c:v>
                </c:pt>
                <c:pt idx="248">
                  <c:v>-1875.3379896543454</c:v>
                </c:pt>
                <c:pt idx="249">
                  <c:v>-1870.9754477513825</c:v>
                </c:pt>
                <c:pt idx="250">
                  <c:v>-1866.5970897931511</c:v>
                </c:pt>
                <c:pt idx="251">
                  <c:v>-1862.2028881598824</c:v>
                </c:pt>
                <c:pt idx="252">
                  <c:v>-1857.7928150671612</c:v>
                </c:pt>
                <c:pt idx="253">
                  <c:v>-1853.3668425648614</c:v>
                </c:pt>
                <c:pt idx="254">
                  <c:v>-1848.9249425360672</c:v>
                </c:pt>
                <c:pt idx="255">
                  <c:v>-1844.4670866959855</c:v>
                </c:pt>
                <c:pt idx="256">
                  <c:v>-1839.993246590845</c:v>
                </c:pt>
                <c:pt idx="257">
                  <c:v>-1835.5033935967922</c:v>
                </c:pt>
                <c:pt idx="258">
                  <c:v>-1830.9974989187674</c:v>
                </c:pt>
                <c:pt idx="259">
                  <c:v>-1826.475533589376</c:v>
                </c:pt>
                <c:pt idx="260">
                  <c:v>-1821.9374684677509</c:v>
                </c:pt>
                <c:pt idx="261">
                  <c:v>-1817.3832742383966</c:v>
                </c:pt>
                <c:pt idx="262">
                  <c:v>-1812.8129214100277</c:v>
                </c:pt>
                <c:pt idx="263">
                  <c:v>-1808.2263803143978</c:v>
                </c:pt>
                <c:pt idx="264">
                  <c:v>-1803.6236211051141</c:v>
                </c:pt>
                <c:pt idx="265">
                  <c:v>-1799.0046137564393</c:v>
                </c:pt>
                <c:pt idx="266">
                  <c:v>-1794.3693280620832</c:v>
                </c:pt>
                <c:pt idx="267">
                  <c:v>-1789.7177336339869</c:v>
                </c:pt>
                <c:pt idx="268">
                  <c:v>-1785.04979990109</c:v>
                </c:pt>
                <c:pt idx="269">
                  <c:v>-1780.3654961080865</c:v>
                </c:pt>
                <c:pt idx="270">
                  <c:v>-1775.6647913141733</c:v>
                </c:pt>
                <c:pt idx="271">
                  <c:v>-1770.9476543917795</c:v>
                </c:pt>
                <c:pt idx="272">
                  <c:v>-1766.2140540252894</c:v>
                </c:pt>
                <c:pt idx="273">
                  <c:v>-1761.4639587097481</c:v>
                </c:pt>
                <c:pt idx="274">
                  <c:v>-1756.6973367495625</c:v>
                </c:pt>
                <c:pt idx="275">
                  <c:v>-1751.9141562571781</c:v>
                </c:pt>
                <c:pt idx="276">
                  <c:v>-1747.1143851517518</c:v>
                </c:pt>
                <c:pt idx="277">
                  <c:v>-1742.2979911578104</c:v>
                </c:pt>
                <c:pt idx="278">
                  <c:v>-1737.4649418038923</c:v>
                </c:pt>
                <c:pt idx="279">
                  <c:v>-1732.6152044211785</c:v>
                </c:pt>
                <c:pt idx="280">
                  <c:v>-1727.7487461421103</c:v>
                </c:pt>
                <c:pt idx="281">
                  <c:v>-1722.8655338989934</c:v>
                </c:pt>
                <c:pt idx="282">
                  <c:v>-1717.9655344225857</c:v>
                </c:pt>
                <c:pt idx="283">
                  <c:v>-1713.0487142406732</c:v>
                </c:pt>
                <c:pt idx="284">
                  <c:v>-1708.1150396766345</c:v>
                </c:pt>
                <c:pt idx="285">
                  <c:v>-1703.1644768479844</c:v>
                </c:pt>
                <c:pt idx="286">
                  <c:v>-1698.1969916649095</c:v>
                </c:pt>
                <c:pt idx="287">
                  <c:v>-1693.2125498287835</c:v>
                </c:pt>
                <c:pt idx="288">
                  <c:v>-1688.2111168306751</c:v>
                </c:pt>
                <c:pt idx="289">
                  <c:v>-1683.1926579498297</c:v>
                </c:pt>
                <c:pt idx="290">
                  <c:v>-1678.1571382521515</c:v>
                </c:pt>
                <c:pt idx="291">
                  <c:v>-1673.1045225886523</c:v>
                </c:pt>
                <c:pt idx="292">
                  <c:v>-1668.0347755939013</c:v>
                </c:pt>
                <c:pt idx="293">
                  <c:v>-1662.9478616844463</c:v>
                </c:pt>
                <c:pt idx="294">
                  <c:v>-1657.843745057228</c:v>
                </c:pt>
                <c:pt idx="295">
                  <c:v>-1652.7223896879732</c:v>
                </c:pt>
                <c:pt idx="296">
                  <c:v>-1647.5837593295741</c:v>
                </c:pt>
                <c:pt idx="297">
                  <c:v>-1642.4278175104482</c:v>
                </c:pt>
                <c:pt idx="298">
                  <c:v>-1637.2545275328862</c:v>
                </c:pt>
                <c:pt idx="299">
                  <c:v>-1632.0638524713795</c:v>
                </c:pt>
                <c:pt idx="300">
                  <c:v>-1626.8557551709259</c:v>
                </c:pt>
                <c:pt idx="301">
                  <c:v>-1621.630198245336</c:v>
                </c:pt>
                <c:pt idx="302">
                  <c:v>-1616.387144075497</c:v>
                </c:pt>
                <c:pt idx="303">
                  <c:v>-1611.1265548076353</c:v>
                </c:pt>
                <c:pt idx="304">
                  <c:v>-1605.8483923515628</c:v>
                </c:pt>
                <c:pt idx="305">
                  <c:v>-1600.5526183788909</c:v>
                </c:pt>
                <c:pt idx="306">
                  <c:v>-1595.2391943212385</c:v>
                </c:pt>
                <c:pt idx="307">
                  <c:v>-1589.9080813684172</c:v>
                </c:pt>
                <c:pt idx="308">
                  <c:v>-1584.5592404666002</c:v>
                </c:pt>
                <c:pt idx="309">
                  <c:v>-1579.1926323164641</c:v>
                </c:pt>
                <c:pt idx="310">
                  <c:v>-1573.808217371321</c:v>
                </c:pt>
                <c:pt idx="311">
                  <c:v>-1568.4059558352265</c:v>
                </c:pt>
                <c:pt idx="312">
                  <c:v>-1562.9858076610685</c:v>
                </c:pt>
                <c:pt idx="313">
                  <c:v>-1557.5477325486331</c:v>
                </c:pt>
                <c:pt idx="314">
                  <c:v>-1552.0916899426566</c:v>
                </c:pt>
                <c:pt idx="315">
                  <c:v>-1546.6176390308492</c:v>
                </c:pt>
                <c:pt idx="316">
                  <c:v>-1541.1255387419051</c:v>
                </c:pt>
                <c:pt idx="317">
                  <c:v>-1535.6153477434868</c:v>
                </c:pt>
                <c:pt idx="318">
                  <c:v>-1530.087024440186</c:v>
                </c:pt>
                <c:pt idx="319">
                  <c:v>-1524.5405269714724</c:v>
                </c:pt>
                <c:pt idx="320">
                  <c:v>-1518.9758132096115</c:v>
                </c:pt>
                <c:pt idx="321">
                  <c:v>-1513.3928407575568</c:v>
                </c:pt>
                <c:pt idx="322">
                  <c:v>-1507.7915669468362</c:v>
                </c:pt>
                <c:pt idx="323">
                  <c:v>-1502.1719488353965</c:v>
                </c:pt>
                <c:pt idx="324">
                  <c:v>-1496.5339432054375</c:v>
                </c:pt>
                <c:pt idx="325">
                  <c:v>-1490.8775065612176</c:v>
                </c:pt>
                <c:pt idx="326">
                  <c:v>-1485.2025951268329</c:v>
                </c:pt>
                <c:pt idx="327">
                  <c:v>-1479.5091648439809</c:v>
                </c:pt>
                <c:pt idx="328">
                  <c:v>-1473.7971713696925</c:v>
                </c:pt>
                <c:pt idx="329">
                  <c:v>-1468.0665700740392</c:v>
                </c:pt>
                <c:pt idx="330">
                  <c:v>-1462.3173160378235</c:v>
                </c:pt>
                <c:pt idx="331">
                  <c:v>-1456.5493640502318</c:v>
                </c:pt>
                <c:pt idx="332">
                  <c:v>-1450.7626686064696</c:v>
                </c:pt>
                <c:pt idx="333">
                  <c:v>-1444.9571839053719</c:v>
                </c:pt>
                <c:pt idx="334">
                  <c:v>-1439.1328638469829</c:v>
                </c:pt>
                <c:pt idx="335">
                  <c:v>-1433.2896620301078</c:v>
                </c:pt>
                <c:pt idx="336">
                  <c:v>-1427.4275317498418</c:v>
                </c:pt>
                <c:pt idx="337">
                  <c:v>-1421.5464259950745</c:v>
                </c:pt>
                <c:pt idx="338">
                  <c:v>-1415.6462974459539</c:v>
                </c:pt>
                <c:pt idx="339">
                  <c:v>-1409.7270984713357</c:v>
                </c:pt>
                <c:pt idx="340">
                  <c:v>-1403.7887811261969</c:v>
                </c:pt>
                <c:pt idx="341">
                  <c:v>-1397.8312971490254</c:v>
                </c:pt>
                <c:pt idx="342">
                  <c:v>-1391.854597959172</c:v>
                </c:pt>
                <c:pt idx="343">
                  <c:v>-1385.8586346541797</c:v>
                </c:pt>
                <c:pt idx="344">
                  <c:v>-1379.843358007085</c:v>
                </c:pt>
                <c:pt idx="345">
                  <c:v>-1373.8087184636761</c:v>
                </c:pt>
                <c:pt idx="346">
                  <c:v>-1367.7546661397391</c:v>
                </c:pt>
                <c:pt idx="347">
                  <c:v>-1361.6811508182516</c:v>
                </c:pt>
                <c:pt idx="348">
                  <c:v>-1355.5881219465648</c:v>
                </c:pt>
                <c:pt idx="349">
                  <c:v>-1349.4755286335344</c:v>
                </c:pt>
                <c:pt idx="350">
                  <c:v>-1343.3433196466385</c:v>
                </c:pt>
                <c:pt idx="351">
                  <c:v>-1337.1914434090409</c:v>
                </c:pt>
                <c:pt idx="352">
                  <c:v>-1331.0198479966405</c:v>
                </c:pt>
                <c:pt idx="353">
                  <c:v>-1324.8284811350732</c:v>
                </c:pt>
                <c:pt idx="354">
                  <c:v>-1318.6172901966831</c:v>
                </c:pt>
                <c:pt idx="355">
                  <c:v>-1312.3862221974646</c:v>
                </c:pt>
                <c:pt idx="356">
                  <c:v>-1306.1352237939561</c:v>
                </c:pt>
                <c:pt idx="357">
                  <c:v>-1299.8642412801139</c:v>
                </c:pt>
                <c:pt idx="358">
                  <c:v>-1293.5732205841309</c:v>
                </c:pt>
                <c:pt idx="359">
                  <c:v>-1287.2621072652357</c:v>
                </c:pt>
                <c:pt idx="360">
                  <c:v>-1280.9308465104473</c:v>
                </c:pt>
                <c:pt idx="361">
                  <c:v>-1274.579383131279</c:v>
                </c:pt>
                <c:pt idx="362">
                  <c:v>-1268.2076615604308</c:v>
                </c:pt>
                <c:pt idx="363">
                  <c:v>-1261.8156258484162</c:v>
                </c:pt>
                <c:pt idx="364">
                  <c:v>-1255.4032196601647</c:v>
                </c:pt>
                <c:pt idx="365">
                  <c:v>-1248.970386271578</c:v>
                </c:pt>
                <c:pt idx="366">
                  <c:v>-1242.5170685660451</c:v>
                </c:pt>
                <c:pt idx="367">
                  <c:v>-1236.0432090309184</c:v>
                </c:pt>
                <c:pt idx="368">
                  <c:v>-1229.5487497539464</c:v>
                </c:pt>
                <c:pt idx="369">
                  <c:v>-1223.0336324196635</c:v>
                </c:pt>
                <c:pt idx="370">
                  <c:v>-1216.4977983057356</c:v>
                </c:pt>
                <c:pt idx="371">
                  <c:v>-1209.941188279259</c:v>
                </c:pt>
                <c:pt idx="372">
                  <c:v>-1203.3637427930234</c:v>
                </c:pt>
                <c:pt idx="373">
                  <c:v>-1196.7654018817218</c:v>
                </c:pt>
                <c:pt idx="374">
                  <c:v>-1190.1461051581132</c:v>
                </c:pt>
                <c:pt idx="375">
                  <c:v>-1183.5057918091486</c:v>
                </c:pt>
                <c:pt idx="376">
                  <c:v>-1176.8444005920339</c:v>
                </c:pt>
                <c:pt idx="377">
                  <c:v>-1170.1618698302602</c:v>
                </c:pt>
                <c:pt idx="378">
                  <c:v>-1163.458137409574</c:v>
                </c:pt>
                <c:pt idx="379">
                  <c:v>-1156.7331407739059</c:v>
                </c:pt>
                <c:pt idx="380">
                  <c:v>-1149.9868169212439</c:v>
                </c:pt>
                <c:pt idx="381">
                  <c:v>-1143.2191023994533</c:v>
                </c:pt>
                <c:pt idx="382">
                  <c:v>-1136.4299333020529</c:v>
                </c:pt>
                <c:pt idx="383">
                  <c:v>-1129.6192452639339</c:v>
                </c:pt>
                <c:pt idx="384">
                  <c:v>-1122.7869734570208</c:v>
                </c:pt>
                <c:pt idx="385">
                  <c:v>-1115.9330525858832</c:v>
                </c:pt>
                <c:pt idx="386">
                  <c:v>-1109.0574168832989</c:v>
                </c:pt>
                <c:pt idx="387">
                  <c:v>-1102.1600001057432</c:v>
                </c:pt>
                <c:pt idx="388">
                  <c:v>-1095.2407355288392</c:v>
                </c:pt>
                <c:pt idx="389">
                  <c:v>-1088.2995559427413</c:v>
                </c:pt>
                <c:pt idx="390">
                  <c:v>-1081.3363936474591</c:v>
                </c:pt>
                <c:pt idx="391">
                  <c:v>-1074.3511804481282</c:v>
                </c:pt>
                <c:pt idx="392">
                  <c:v>-1067.3438476502154</c:v>
                </c:pt>
                <c:pt idx="393">
                  <c:v>-1060.3143260546642</c:v>
                </c:pt>
                <c:pt idx="394">
                  <c:v>-1053.2625459529741</c:v>
                </c:pt>
                <c:pt idx="395">
                  <c:v>-1046.188437122227</c:v>
                </c:pt>
                <c:pt idx="396">
                  <c:v>-1039.0919288200357</c:v>
                </c:pt>
                <c:pt idx="397">
                  <c:v>-1031.9729497794372</c:v>
                </c:pt>
                <c:pt idx="398">
                  <c:v>-1024.8314282037168</c:v>
                </c:pt>
                <c:pt idx="399">
                  <c:v>-1017.6672917611589</c:v>
                </c:pt>
                <c:pt idx="400">
                  <c:v>-1010.4804675797387</c:v>
                </c:pt>
                <c:pt idx="401">
                  <c:v>-1003.2708822417386</c:v>
                </c:pt>
                <c:pt idx="402">
                  <c:v>-996.03846177829962</c:v>
                </c:pt>
                <c:pt idx="403">
                  <c:v>-988.78313166388341</c:v>
                </c:pt>
                <c:pt idx="404">
                  <c:v>-981.50481681069107</c:v>
                </c:pt>
                <c:pt idx="405">
                  <c:v>-974.20344156297631</c:v>
                </c:pt>
                <c:pt idx="406">
                  <c:v>-966.87892969130542</c:v>
                </c:pt>
                <c:pt idx="407">
                  <c:v>-959.53120438673557</c:v>
                </c:pt>
                <c:pt idx="408">
                  <c:v>-952.16018825490085</c:v>
                </c:pt>
                <c:pt idx="409">
                  <c:v>-944.7658033100455</c:v>
                </c:pt>
                <c:pt idx="410">
                  <c:v>-937.34797096894647</c:v>
                </c:pt>
                <c:pt idx="411">
                  <c:v>-929.90661204478317</c:v>
                </c:pt>
                <c:pt idx="412">
                  <c:v>-922.44164674090041</c:v>
                </c:pt>
                <c:pt idx="413">
                  <c:v>-914.95299464450488</c:v>
                </c:pt>
                <c:pt idx="414">
                  <c:v>-907.44057472025941</c:v>
                </c:pt>
                <c:pt idx="415">
                  <c:v>-899.90430530380365</c:v>
                </c:pt>
                <c:pt idx="416">
                  <c:v>-892.34410409517875</c:v>
                </c:pt>
                <c:pt idx="417">
                  <c:v>-884.75988815215976</c:v>
                </c:pt>
                <c:pt idx="418">
                  <c:v>-877.15157388350565</c:v>
                </c:pt>
                <c:pt idx="419">
                  <c:v>-869.51907704210282</c:v>
                </c:pt>
                <c:pt idx="420">
                  <c:v>-861.86231271802774</c:v>
                </c:pt>
                <c:pt idx="421">
                  <c:v>-854.18119533149741</c:v>
                </c:pt>
                <c:pt idx="422">
                  <c:v>-846.47563862573577</c:v>
                </c:pt>
                <c:pt idx="423">
                  <c:v>-838.74555565973094</c:v>
                </c:pt>
                <c:pt idx="424">
                  <c:v>-830.99085880089854</c:v>
                </c:pt>
                <c:pt idx="425">
                  <c:v>-823.21145971763133</c:v>
                </c:pt>
                <c:pt idx="426">
                  <c:v>-814.06446906008728</c:v>
                </c:pt>
                <c:pt idx="427">
                  <c:v>-803.54988682826638</c:v>
                </c:pt>
                <c:pt idx="428">
                  <c:v>-792.99802327250723</c:v>
                </c:pt>
                <c:pt idx="429">
                  <c:v>-782.40866903892925</c:v>
                </c:pt>
                <c:pt idx="430">
                  <c:v>-771.78161245095293</c:v>
                </c:pt>
                <c:pt idx="431">
                  <c:v>-761.11663947325565</c:v>
                </c:pt>
                <c:pt idx="432">
                  <c:v>-750.41353367494935</c:v>
                </c:pt>
                <c:pt idx="433">
                  <c:v>-739.67207619204487</c:v>
                </c:pt>
                <c:pt idx="434">
                  <c:v>-728.89204568914943</c:v>
                </c:pt>
                <c:pt idx="435">
                  <c:v>-718.07321832035473</c:v>
                </c:pt>
                <c:pt idx="436">
                  <c:v>-707.21536768935835</c:v>
                </c:pt>
                <c:pt idx="437">
                  <c:v>-696.31826480872473</c:v>
                </c:pt>
                <c:pt idx="438">
                  <c:v>-685.38167805832904</c:v>
                </c:pt>
                <c:pt idx="439">
                  <c:v>-674.40537314290873</c:v>
                </c:pt>
                <c:pt idx="440">
                  <c:v>-663.38911304875523</c:v>
                </c:pt>
                <c:pt idx="441">
                  <c:v>-652.3326579994648</c:v>
                </c:pt>
                <c:pt idx="442">
                  <c:v>-641.23576541076841</c:v>
                </c:pt>
                <c:pt idx="443">
                  <c:v>-630.0981898444054</c:v>
                </c:pt>
                <c:pt idx="444">
                  <c:v>-618.91968296099981</c:v>
                </c:pt>
                <c:pt idx="445">
                  <c:v>-607.69999347193402</c:v>
                </c:pt>
                <c:pt idx="446">
                  <c:v>-596.43886709018147</c:v>
                </c:pt>
                <c:pt idx="447">
                  <c:v>-585.13604648008027</c:v>
                </c:pt>
                <c:pt idx="448">
                  <c:v>-573.79127120599355</c:v>
                </c:pt>
                <c:pt idx="449">
                  <c:v>-562.40427767988081</c:v>
                </c:pt>
                <c:pt idx="450">
                  <c:v>-550.97479910767902</c:v>
                </c:pt>
                <c:pt idx="451">
                  <c:v>-539.5025654345252</c:v>
                </c:pt>
                <c:pt idx="452">
                  <c:v>-527.98730328875376</c:v>
                </c:pt>
                <c:pt idx="453">
                  <c:v>-516.42873592464116</c:v>
                </c:pt>
                <c:pt idx="454">
                  <c:v>-504.82658316386801</c:v>
                </c:pt>
                <c:pt idx="455">
                  <c:v>-493.18056133566665</c:v>
                </c:pt>
                <c:pt idx="456">
                  <c:v>-481.49038321561079</c:v>
                </c:pt>
                <c:pt idx="457">
                  <c:v>-469.75575796299313</c:v>
                </c:pt>
                <c:pt idx="458">
                  <c:v>-457.97639105680832</c:v>
                </c:pt>
                <c:pt idx="459">
                  <c:v>-446.15198423021934</c:v>
                </c:pt>
                <c:pt idx="460">
                  <c:v>-434.28223540354725</c:v>
                </c:pt>
                <c:pt idx="461">
                  <c:v>-422.36683861566303</c:v>
                </c:pt>
                <c:pt idx="462">
                  <c:v>-410.40548395381779</c:v>
                </c:pt>
                <c:pt idx="463">
                  <c:v>-398.39785748178952</c:v>
                </c:pt>
                <c:pt idx="464">
                  <c:v>-386.34364116635493</c:v>
                </c:pt>
                <c:pt idx="465">
                  <c:v>-374.24251280201202</c:v>
                </c:pt>
                <c:pt idx="466">
                  <c:v>-362.09414593387851</c:v>
                </c:pt>
                <c:pt idx="467">
                  <c:v>-349.8982097788014</c:v>
                </c:pt>
                <c:pt idx="468">
                  <c:v>-337.65436914447787</c:v>
                </c:pt>
                <c:pt idx="469">
                  <c:v>-325.36228434670352</c:v>
                </c:pt>
                <c:pt idx="470">
                  <c:v>-313.02161112453064</c:v>
                </c:pt>
                <c:pt idx="471">
                  <c:v>-300.6320005533828</c:v>
                </c:pt>
                <c:pt idx="472">
                  <c:v>-288.19309895602032</c:v>
                </c:pt>
                <c:pt idx="473">
                  <c:v>-275.70454781128569</c:v>
                </c:pt>
                <c:pt idx="474">
                  <c:v>-263.16598366059657</c:v>
                </c:pt>
                <c:pt idx="475">
                  <c:v>-250.57703801206185</c:v>
                </c:pt>
                <c:pt idx="476">
                  <c:v>-239.67957286024603</c:v>
                </c:pt>
                <c:pt idx="477">
                  <c:v>-230.4735882051491</c:v>
                </c:pt>
                <c:pt idx="478">
                  <c:v>-221.23697705407085</c:v>
                </c:pt>
                <c:pt idx="479">
                  <c:v>-211.96959850650956</c:v>
                </c:pt>
                <c:pt idx="480">
                  <c:v>-202.6713103226466</c:v>
                </c:pt>
                <c:pt idx="481">
                  <c:v>-193.34196890570729</c:v>
                </c:pt>
                <c:pt idx="482">
                  <c:v>-183.98142928401057</c:v>
                </c:pt>
                <c:pt idx="483">
                  <c:v>-174.5895450927228</c:v>
                </c:pt>
                <c:pt idx="484">
                  <c:v>-165.16616855528491</c:v>
                </c:pt>
                <c:pt idx="485">
                  <c:v>-155.71115046452314</c:v>
                </c:pt>
                <c:pt idx="486">
                  <c:v>-146.22434016342095</c:v>
                </c:pt>
                <c:pt idx="487">
                  <c:v>-136.70558552557395</c:v>
                </c:pt>
                <c:pt idx="488">
                  <c:v>-127.15473293527157</c:v>
                </c:pt>
                <c:pt idx="489">
                  <c:v>-117.57162726726119</c:v>
                </c:pt>
                <c:pt idx="490">
                  <c:v>-107.95611186612587</c:v>
                </c:pt>
                <c:pt idx="491">
                  <c:v>-98.308028525307236</c:v>
                </c:pt>
                <c:pt idx="492">
                  <c:v>-88.627217465759259</c:v>
                </c:pt>
                <c:pt idx="493">
                  <c:v>-78.913517314206274</c:v>
                </c:pt>
                <c:pt idx="494">
                  <c:v>-69.166765081013637</c:v>
                </c:pt>
                <c:pt idx="495">
                  <c:v>-59.386796137671809</c:v>
                </c:pt>
                <c:pt idx="496">
                  <c:v>-49.573444193852083</c:v>
                </c:pt>
                <c:pt idx="497">
                  <c:v>-39.726541274049396</c:v>
                </c:pt>
                <c:pt idx="498">
                  <c:v>-29.845917693814954</c:v>
                </c:pt>
                <c:pt idx="499">
                  <c:v>-19.931402035526389</c:v>
                </c:pt>
                <c:pt idx="500">
                  <c:v>-9.9828211237254436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A-2DCE-4612-AC16-CA4AC3D30887}"/>
            </c:ext>
          </c:extLst>
        </c:ser>
        <c:ser>
          <c:idx val="20"/>
          <c:order val="22"/>
          <c:tx>
            <c:strRef>
              <c:f>ANALYSIS!$DQ$25</c:f>
              <c:strCache>
                <c:ptCount val="1"/>
                <c:pt idx="0">
                  <c:v>-50.0</c:v>
                </c:pt>
              </c:strCache>
            </c:strRef>
          </c:tx>
          <c:spPr>
            <a:ln w="19050" cap="rnd">
              <a:solidFill>
                <a:srgbClr val="C00000"/>
              </a:solidFill>
              <a:round/>
            </a:ln>
            <a:effectLst/>
          </c:spPr>
          <c:marker>
            <c:symbol val="none"/>
          </c:marker>
          <c:xVal>
            <c:numRef>
              <c:f>ANALYSIS!$DQ$27:$DQ$627</c:f>
              <c:numCache>
                <c:formatCode>0</c:formatCode>
                <c:ptCount val="601"/>
                <c:pt idx="0">
                  <c:v>-3268.9186588308748</c:v>
                </c:pt>
                <c:pt idx="1">
                  <c:v>-3268.9186588308748</c:v>
                </c:pt>
                <c:pt idx="2">
                  <c:v>-3264.5245224458713</c:v>
                </c:pt>
                <c:pt idx="3">
                  <c:v>-3260.1303860608677</c:v>
                </c:pt>
                <c:pt idx="4">
                  <c:v>-3255.7362496758642</c:v>
                </c:pt>
                <c:pt idx="5">
                  <c:v>-3251.3421132908607</c:v>
                </c:pt>
                <c:pt idx="6">
                  <c:v>-3246.9479769058571</c:v>
                </c:pt>
                <c:pt idx="7">
                  <c:v>-3242.5538405208536</c:v>
                </c:pt>
                <c:pt idx="8">
                  <c:v>-3238.15970413585</c:v>
                </c:pt>
                <c:pt idx="9">
                  <c:v>-3233.7655677508465</c:v>
                </c:pt>
                <c:pt idx="10">
                  <c:v>-3229.3714313658429</c:v>
                </c:pt>
                <c:pt idx="11">
                  <c:v>-3224.9772949808394</c:v>
                </c:pt>
                <c:pt idx="12">
                  <c:v>-3220.5831585958358</c:v>
                </c:pt>
                <c:pt idx="13">
                  <c:v>-3216.1890222108323</c:v>
                </c:pt>
                <c:pt idx="14">
                  <c:v>-3211.7948858258287</c:v>
                </c:pt>
                <c:pt idx="15">
                  <c:v>-3207.4007494408252</c:v>
                </c:pt>
                <c:pt idx="16">
                  <c:v>-3203.0066130558216</c:v>
                </c:pt>
                <c:pt idx="17">
                  <c:v>-3198.6124766708181</c:v>
                </c:pt>
                <c:pt idx="18">
                  <c:v>-3194.2183402858145</c:v>
                </c:pt>
                <c:pt idx="19">
                  <c:v>-3189.824203900811</c:v>
                </c:pt>
                <c:pt idx="20">
                  <c:v>-3185.4300675158074</c:v>
                </c:pt>
                <c:pt idx="21">
                  <c:v>-3181.0359311308039</c:v>
                </c:pt>
                <c:pt idx="22">
                  <c:v>-3176.6417947458003</c:v>
                </c:pt>
                <c:pt idx="23">
                  <c:v>-3172.2476583607968</c:v>
                </c:pt>
                <c:pt idx="24">
                  <c:v>-3167.8535219757932</c:v>
                </c:pt>
                <c:pt idx="25">
                  <c:v>-3163.4593855907897</c:v>
                </c:pt>
                <c:pt idx="26">
                  <c:v>-3159.0652492057861</c:v>
                </c:pt>
                <c:pt idx="27">
                  <c:v>-3154.6711128207826</c:v>
                </c:pt>
                <c:pt idx="28">
                  <c:v>-3150.276976435779</c:v>
                </c:pt>
                <c:pt idx="29">
                  <c:v>-3145.8828400507755</c:v>
                </c:pt>
                <c:pt idx="30">
                  <c:v>-3141.4887036657719</c:v>
                </c:pt>
                <c:pt idx="31">
                  <c:v>-3137.0945672807684</c:v>
                </c:pt>
                <c:pt idx="32">
                  <c:v>-3132.7004308957648</c:v>
                </c:pt>
                <c:pt idx="33">
                  <c:v>-3128.3062945107613</c:v>
                </c:pt>
                <c:pt idx="34">
                  <c:v>-3123.9121581257577</c:v>
                </c:pt>
                <c:pt idx="35">
                  <c:v>-3119.5180217407542</c:v>
                </c:pt>
                <c:pt idx="36">
                  <c:v>-3115.1238853557506</c:v>
                </c:pt>
                <c:pt idx="37">
                  <c:v>-3110.7297489707471</c:v>
                </c:pt>
                <c:pt idx="38">
                  <c:v>-3106.3356125857435</c:v>
                </c:pt>
                <c:pt idx="39">
                  <c:v>-3101.94147620074</c:v>
                </c:pt>
                <c:pt idx="40">
                  <c:v>-3097.5473398157364</c:v>
                </c:pt>
                <c:pt idx="41">
                  <c:v>-3093.1532034307329</c:v>
                </c:pt>
                <c:pt idx="42">
                  <c:v>-3088.7590670457294</c:v>
                </c:pt>
                <c:pt idx="43">
                  <c:v>-3084.3649306607258</c:v>
                </c:pt>
                <c:pt idx="44">
                  <c:v>-3079.9707942757223</c:v>
                </c:pt>
                <c:pt idx="45">
                  <c:v>-3075.5766578907187</c:v>
                </c:pt>
                <c:pt idx="46">
                  <c:v>-3071.1825215057152</c:v>
                </c:pt>
                <c:pt idx="47">
                  <c:v>-3066.7883851207116</c:v>
                </c:pt>
                <c:pt idx="48">
                  <c:v>-3062.3942487357081</c:v>
                </c:pt>
                <c:pt idx="49">
                  <c:v>-3058.0001123507045</c:v>
                </c:pt>
                <c:pt idx="50">
                  <c:v>-3053.605975965701</c:v>
                </c:pt>
                <c:pt idx="51">
                  <c:v>-3049.2118395806974</c:v>
                </c:pt>
                <c:pt idx="52">
                  <c:v>-3044.8177031956939</c:v>
                </c:pt>
                <c:pt idx="53">
                  <c:v>-3040.4235668106903</c:v>
                </c:pt>
                <c:pt idx="54">
                  <c:v>-3036.0294304256868</c:v>
                </c:pt>
                <c:pt idx="55">
                  <c:v>-3031.6352940406832</c:v>
                </c:pt>
                <c:pt idx="56">
                  <c:v>-3027.2411576556797</c:v>
                </c:pt>
                <c:pt idx="57">
                  <c:v>-3022.8470212706761</c:v>
                </c:pt>
                <c:pt idx="58">
                  <c:v>-3018.4528848856726</c:v>
                </c:pt>
                <c:pt idx="59">
                  <c:v>-3014.058748500669</c:v>
                </c:pt>
                <c:pt idx="60">
                  <c:v>-3009.6646121156655</c:v>
                </c:pt>
                <c:pt idx="61">
                  <c:v>-3005.2704757306619</c:v>
                </c:pt>
                <c:pt idx="62">
                  <c:v>-3000.8763393456584</c:v>
                </c:pt>
                <c:pt idx="63">
                  <c:v>-2996.4822029606548</c:v>
                </c:pt>
                <c:pt idx="64">
                  <c:v>-2992.0880665756513</c:v>
                </c:pt>
                <c:pt idx="65">
                  <c:v>-2987.6939301906477</c:v>
                </c:pt>
                <c:pt idx="66">
                  <c:v>-2983.2997938056442</c:v>
                </c:pt>
                <c:pt idx="67">
                  <c:v>-2978.9056574206406</c:v>
                </c:pt>
                <c:pt idx="68">
                  <c:v>-2974.5115210356371</c:v>
                </c:pt>
                <c:pt idx="69">
                  <c:v>-2970.1173846506335</c:v>
                </c:pt>
                <c:pt idx="70">
                  <c:v>-2965.72324826563</c:v>
                </c:pt>
                <c:pt idx="71">
                  <c:v>-2961.3291118806264</c:v>
                </c:pt>
                <c:pt idx="72">
                  <c:v>-2956.9349754956229</c:v>
                </c:pt>
                <c:pt idx="73">
                  <c:v>-2952.5408391106193</c:v>
                </c:pt>
                <c:pt idx="74">
                  <c:v>-2948.1467027256158</c:v>
                </c:pt>
                <c:pt idx="75">
                  <c:v>-2943.7525663406122</c:v>
                </c:pt>
                <c:pt idx="76">
                  <c:v>-2939.3584299556087</c:v>
                </c:pt>
                <c:pt idx="77">
                  <c:v>-2934.9642935706052</c:v>
                </c:pt>
                <c:pt idx="78">
                  <c:v>-2930.5701571856016</c:v>
                </c:pt>
                <c:pt idx="79">
                  <c:v>-2926.1760208005981</c:v>
                </c:pt>
                <c:pt idx="80">
                  <c:v>-2921.7818844155945</c:v>
                </c:pt>
                <c:pt idx="81">
                  <c:v>-2917.387748030591</c:v>
                </c:pt>
                <c:pt idx="82">
                  <c:v>-2912.9936116455874</c:v>
                </c:pt>
                <c:pt idx="83">
                  <c:v>-2908.5994752605839</c:v>
                </c:pt>
                <c:pt idx="84">
                  <c:v>-2904.2053388755803</c:v>
                </c:pt>
                <c:pt idx="85">
                  <c:v>-2899.8112024905768</c:v>
                </c:pt>
                <c:pt idx="86">
                  <c:v>-2895.4170661055732</c:v>
                </c:pt>
                <c:pt idx="87">
                  <c:v>-2891.0229297205697</c:v>
                </c:pt>
                <c:pt idx="88">
                  <c:v>-2886.6287933355661</c:v>
                </c:pt>
                <c:pt idx="89">
                  <c:v>-2882.2346569505626</c:v>
                </c:pt>
                <c:pt idx="90">
                  <c:v>-2877.840520565559</c:v>
                </c:pt>
                <c:pt idx="91">
                  <c:v>-2873.4463841805555</c:v>
                </c:pt>
                <c:pt idx="92">
                  <c:v>-2869.0522477955519</c:v>
                </c:pt>
                <c:pt idx="93">
                  <c:v>-2864.6581114105484</c:v>
                </c:pt>
                <c:pt idx="94">
                  <c:v>-2860.2639750255448</c:v>
                </c:pt>
                <c:pt idx="95">
                  <c:v>-2855.8698386405413</c:v>
                </c:pt>
                <c:pt idx="96">
                  <c:v>-2851.4757022555377</c:v>
                </c:pt>
                <c:pt idx="97">
                  <c:v>-2847.0815658705342</c:v>
                </c:pt>
                <c:pt idx="98">
                  <c:v>-2842.6874294855306</c:v>
                </c:pt>
                <c:pt idx="99">
                  <c:v>-2838.2932931005271</c:v>
                </c:pt>
                <c:pt idx="100">
                  <c:v>-2833.8991567155235</c:v>
                </c:pt>
                <c:pt idx="101">
                  <c:v>-2829.50502033052</c:v>
                </c:pt>
                <c:pt idx="102">
                  <c:v>-2825.1108839455164</c:v>
                </c:pt>
                <c:pt idx="103">
                  <c:v>-2820.7167475605129</c:v>
                </c:pt>
                <c:pt idx="104">
                  <c:v>-2816.3226111755093</c:v>
                </c:pt>
                <c:pt idx="105">
                  <c:v>-2811.9284747905058</c:v>
                </c:pt>
                <c:pt idx="106">
                  <c:v>-2807.5343384055022</c:v>
                </c:pt>
                <c:pt idx="107">
                  <c:v>-2803.1402020204987</c:v>
                </c:pt>
                <c:pt idx="108">
                  <c:v>-2798.7460656354951</c:v>
                </c:pt>
                <c:pt idx="109">
                  <c:v>-2794.3519292504916</c:v>
                </c:pt>
                <c:pt idx="110">
                  <c:v>-2789.957792865488</c:v>
                </c:pt>
                <c:pt idx="111">
                  <c:v>-2785.5636564804845</c:v>
                </c:pt>
                <c:pt idx="112">
                  <c:v>-2781.1695200954809</c:v>
                </c:pt>
                <c:pt idx="113">
                  <c:v>-2776.7753837104774</c:v>
                </c:pt>
                <c:pt idx="114">
                  <c:v>-2772.3812473254739</c:v>
                </c:pt>
                <c:pt idx="115">
                  <c:v>-2767.9871109404703</c:v>
                </c:pt>
                <c:pt idx="116">
                  <c:v>-2763.5929745554668</c:v>
                </c:pt>
                <c:pt idx="117">
                  <c:v>-2759.1988381704632</c:v>
                </c:pt>
                <c:pt idx="118">
                  <c:v>-2754.8047017854597</c:v>
                </c:pt>
                <c:pt idx="119">
                  <c:v>-2750.4105654004561</c:v>
                </c:pt>
                <c:pt idx="120">
                  <c:v>-2746.0164290154526</c:v>
                </c:pt>
                <c:pt idx="121">
                  <c:v>-2741.622292630449</c:v>
                </c:pt>
                <c:pt idx="122">
                  <c:v>-2737.2281562454455</c:v>
                </c:pt>
                <c:pt idx="123">
                  <c:v>-2732.8340198604419</c:v>
                </c:pt>
                <c:pt idx="124">
                  <c:v>-2728.4398834754384</c:v>
                </c:pt>
                <c:pt idx="125">
                  <c:v>-2724.0457470904348</c:v>
                </c:pt>
                <c:pt idx="126">
                  <c:v>-2719.6516107054313</c:v>
                </c:pt>
                <c:pt idx="127">
                  <c:v>-2715.2574743204277</c:v>
                </c:pt>
                <c:pt idx="128">
                  <c:v>-2710.8633379354242</c:v>
                </c:pt>
                <c:pt idx="129">
                  <c:v>-2706.4692015504206</c:v>
                </c:pt>
                <c:pt idx="130">
                  <c:v>-2702.0750651654171</c:v>
                </c:pt>
                <c:pt idx="131">
                  <c:v>-2697.6809287804135</c:v>
                </c:pt>
                <c:pt idx="132">
                  <c:v>-2693.28679239541</c:v>
                </c:pt>
                <c:pt idx="133">
                  <c:v>-2688.8926560104064</c:v>
                </c:pt>
                <c:pt idx="134">
                  <c:v>-2684.4985196254029</c:v>
                </c:pt>
                <c:pt idx="135">
                  <c:v>-2680.1043832403993</c:v>
                </c:pt>
                <c:pt idx="136">
                  <c:v>-2675.7102468553958</c:v>
                </c:pt>
                <c:pt idx="137">
                  <c:v>-2671.3161104703922</c:v>
                </c:pt>
                <c:pt idx="138">
                  <c:v>-2666.9219740853887</c:v>
                </c:pt>
                <c:pt idx="139">
                  <c:v>-2662.5278377003851</c:v>
                </c:pt>
                <c:pt idx="140">
                  <c:v>-2658.1337013153816</c:v>
                </c:pt>
                <c:pt idx="141">
                  <c:v>-2653.739564930378</c:v>
                </c:pt>
                <c:pt idx="142">
                  <c:v>-2649.3454285453745</c:v>
                </c:pt>
                <c:pt idx="143">
                  <c:v>-2644.9512921603709</c:v>
                </c:pt>
                <c:pt idx="144">
                  <c:v>-2640.5571557753674</c:v>
                </c:pt>
                <c:pt idx="145">
                  <c:v>-2636.1630193903638</c:v>
                </c:pt>
                <c:pt idx="146">
                  <c:v>-2631.7688830053603</c:v>
                </c:pt>
                <c:pt idx="147">
                  <c:v>-2627.3747466203567</c:v>
                </c:pt>
                <c:pt idx="148">
                  <c:v>-2622.9806102353532</c:v>
                </c:pt>
                <c:pt idx="149">
                  <c:v>-2618.5864738503496</c:v>
                </c:pt>
                <c:pt idx="150">
                  <c:v>-2614.1923374653461</c:v>
                </c:pt>
                <c:pt idx="151">
                  <c:v>-2609.7982010803426</c:v>
                </c:pt>
                <c:pt idx="152">
                  <c:v>-2605.404064695339</c:v>
                </c:pt>
                <c:pt idx="153">
                  <c:v>-2601.0099283103355</c:v>
                </c:pt>
                <c:pt idx="154">
                  <c:v>-2596.6157919253319</c:v>
                </c:pt>
                <c:pt idx="155">
                  <c:v>-2592.2216555403284</c:v>
                </c:pt>
                <c:pt idx="156">
                  <c:v>-2587.8275191553248</c:v>
                </c:pt>
                <c:pt idx="157">
                  <c:v>-2583.4333827703213</c:v>
                </c:pt>
                <c:pt idx="158">
                  <c:v>-2579.0392463853177</c:v>
                </c:pt>
                <c:pt idx="159">
                  <c:v>-2574.6451100003142</c:v>
                </c:pt>
                <c:pt idx="160">
                  <c:v>-2570.2509736153106</c:v>
                </c:pt>
                <c:pt idx="161">
                  <c:v>-2565.8568372303071</c:v>
                </c:pt>
                <c:pt idx="162">
                  <c:v>-2561.4627008453035</c:v>
                </c:pt>
                <c:pt idx="163">
                  <c:v>-2557.0685644603</c:v>
                </c:pt>
                <c:pt idx="164">
                  <c:v>-2552.6744280752964</c:v>
                </c:pt>
                <c:pt idx="165">
                  <c:v>-2548.2802916902929</c:v>
                </c:pt>
                <c:pt idx="166">
                  <c:v>-2543.8861553052893</c:v>
                </c:pt>
                <c:pt idx="167">
                  <c:v>-2539.4920189202858</c:v>
                </c:pt>
                <c:pt idx="168">
                  <c:v>-2535.0978825352822</c:v>
                </c:pt>
                <c:pt idx="169">
                  <c:v>-2530.7037461502787</c:v>
                </c:pt>
                <c:pt idx="170">
                  <c:v>-2526.3096097652751</c:v>
                </c:pt>
                <c:pt idx="171">
                  <c:v>-2521.9154733802716</c:v>
                </c:pt>
                <c:pt idx="172">
                  <c:v>-2517.521336995268</c:v>
                </c:pt>
                <c:pt idx="173">
                  <c:v>-2513.1272006102645</c:v>
                </c:pt>
                <c:pt idx="174">
                  <c:v>-2508.7330642252609</c:v>
                </c:pt>
                <c:pt idx="175">
                  <c:v>-2504.3389278402574</c:v>
                </c:pt>
                <c:pt idx="176">
                  <c:v>-2499.9447914552538</c:v>
                </c:pt>
                <c:pt idx="177">
                  <c:v>-2495.5506550702503</c:v>
                </c:pt>
                <c:pt idx="178">
                  <c:v>-2491.1565186852467</c:v>
                </c:pt>
                <c:pt idx="179">
                  <c:v>-2486.7623823002432</c:v>
                </c:pt>
                <c:pt idx="180">
                  <c:v>-2482.3682459152396</c:v>
                </c:pt>
                <c:pt idx="181">
                  <c:v>-2477.9741095302361</c:v>
                </c:pt>
                <c:pt idx="182">
                  <c:v>-2473.5799731452325</c:v>
                </c:pt>
                <c:pt idx="183">
                  <c:v>-2469.185836760229</c:v>
                </c:pt>
                <c:pt idx="184">
                  <c:v>-2464.7917003752254</c:v>
                </c:pt>
                <c:pt idx="185">
                  <c:v>-2460.3975639902219</c:v>
                </c:pt>
                <c:pt idx="186">
                  <c:v>-2456.0034276052183</c:v>
                </c:pt>
                <c:pt idx="187">
                  <c:v>-2451.6092912202148</c:v>
                </c:pt>
                <c:pt idx="188">
                  <c:v>-2447.2151548352113</c:v>
                </c:pt>
                <c:pt idx="189">
                  <c:v>-2442.8210184502077</c:v>
                </c:pt>
                <c:pt idx="190">
                  <c:v>-2438.4268820652042</c:v>
                </c:pt>
                <c:pt idx="191">
                  <c:v>-2434.0327456802006</c:v>
                </c:pt>
                <c:pt idx="192">
                  <c:v>-2429.6386092951971</c:v>
                </c:pt>
                <c:pt idx="193">
                  <c:v>-2425.2444729101935</c:v>
                </c:pt>
                <c:pt idx="194">
                  <c:v>-2420.85033652519</c:v>
                </c:pt>
                <c:pt idx="195">
                  <c:v>-2416.4562001401864</c:v>
                </c:pt>
                <c:pt idx="196">
                  <c:v>-2412.0620637551829</c:v>
                </c:pt>
                <c:pt idx="197">
                  <c:v>-2407.6679273701793</c:v>
                </c:pt>
                <c:pt idx="198">
                  <c:v>-2403.2737909851758</c:v>
                </c:pt>
                <c:pt idx="199">
                  <c:v>-2398.8796546001722</c:v>
                </c:pt>
                <c:pt idx="200">
                  <c:v>-2394.4855182151687</c:v>
                </c:pt>
                <c:pt idx="201">
                  <c:v>-2390.2894449959872</c:v>
                </c:pt>
                <c:pt idx="202">
                  <c:v>-2386.2914349426273</c:v>
                </c:pt>
                <c:pt idx="203">
                  <c:v>-2382.2769446726925</c:v>
                </c:pt>
                <c:pt idx="204">
                  <c:v>-2378.2459459680417</c:v>
                </c:pt>
                <c:pt idx="205">
                  <c:v>-2374.1984104296339</c:v>
                </c:pt>
                <c:pt idx="206">
                  <c:v>-2370.1343094763488</c:v>
                </c:pt>
                <c:pt idx="207">
                  <c:v>-2366.0536143437835</c:v>
                </c:pt>
                <c:pt idx="208">
                  <c:v>-2361.9562960830431</c:v>
                </c:pt>
                <c:pt idx="209">
                  <c:v>-2357.8423255595176</c:v>
                </c:pt>
                <c:pt idx="210">
                  <c:v>-2353.7116734516503</c:v>
                </c:pt>
                <c:pt idx="211">
                  <c:v>-2349.5643102496879</c:v>
                </c:pt>
                <c:pt idx="212">
                  <c:v>-2345.4002062544255</c:v>
                </c:pt>
                <c:pt idx="213">
                  <c:v>-2341.2193315759296</c:v>
                </c:pt>
                <c:pt idx="214">
                  <c:v>-2337.0216561322595</c:v>
                </c:pt>
                <c:pt idx="215">
                  <c:v>-2332.8071496481653</c:v>
                </c:pt>
                <c:pt idx="216">
                  <c:v>-2328.5757816537835</c:v>
                </c:pt>
                <c:pt idx="217">
                  <c:v>-2324.3275214833093</c:v>
                </c:pt>
                <c:pt idx="218">
                  <c:v>-2320.0623382736626</c:v>
                </c:pt>
                <c:pt idx="219">
                  <c:v>-2315.78020096314</c:v>
                </c:pt>
                <c:pt idx="220">
                  <c:v>-2311.4810782900449</c:v>
                </c:pt>
                <c:pt idx="221">
                  <c:v>-2307.1649387913203</c:v>
                </c:pt>
                <c:pt idx="222">
                  <c:v>-2302.8317508011519</c:v>
                </c:pt>
                <c:pt idx="223">
                  <c:v>-2298.4814824495611</c:v>
                </c:pt>
                <c:pt idx="224">
                  <c:v>-2294.1141016609922</c:v>
                </c:pt>
                <c:pt idx="225">
                  <c:v>-2289.7295761528762</c:v>
                </c:pt>
                <c:pt idx="226">
                  <c:v>-2285.3278734341807</c:v>
                </c:pt>
                <c:pt idx="227">
                  <c:v>-2280.9089608039508</c:v>
                </c:pt>
                <c:pt idx="228">
                  <c:v>-2276.4728053498307</c:v>
                </c:pt>
                <c:pt idx="229">
                  <c:v>-2272.0193739465658</c:v>
                </c:pt>
                <c:pt idx="230">
                  <c:v>-2267.5486332545056</c:v>
                </c:pt>
                <c:pt idx="231">
                  <c:v>-2263.0605497180686</c:v>
                </c:pt>
                <c:pt idx="232">
                  <c:v>-2258.5550895642104</c:v>
                </c:pt>
                <c:pt idx="233">
                  <c:v>-2254.0322188008686</c:v>
                </c:pt>
                <c:pt idx="234">
                  <c:v>-2249.491903215388</c:v>
                </c:pt>
                <c:pt idx="235">
                  <c:v>-2244.9341083729378</c:v>
                </c:pt>
                <c:pt idx="236">
                  <c:v>-2240.3587996149049</c:v>
                </c:pt>
                <c:pt idx="237">
                  <c:v>-2235.7659420572777</c:v>
                </c:pt>
                <c:pt idx="238">
                  <c:v>-2231.1555005890059</c:v>
                </c:pt>
                <c:pt idx="239">
                  <c:v>-2226.5274398703468</c:v>
                </c:pt>
                <c:pt idx="240">
                  <c:v>-2221.8817243311983</c:v>
                </c:pt>
                <c:pt idx="241">
                  <c:v>-2217.218318169404</c:v>
                </c:pt>
                <c:pt idx="242">
                  <c:v>-2212.5371853490533</c:v>
                </c:pt>
                <c:pt idx="243">
                  <c:v>-2207.8382895987529</c:v>
                </c:pt>
                <c:pt idx="244">
                  <c:v>-2203.1215944098894</c:v>
                </c:pt>
                <c:pt idx="245">
                  <c:v>-2198.387063034862</c:v>
                </c:pt>
                <c:pt idx="246">
                  <c:v>-2193.6346584853118</c:v>
                </c:pt>
                <c:pt idx="247">
                  <c:v>-2188.8643435303179</c:v>
                </c:pt>
                <c:pt idx="248">
                  <c:v>-2184.0760806945841</c:v>
                </c:pt>
                <c:pt idx="249">
                  <c:v>-2179.2698322566021</c:v>
                </c:pt>
                <c:pt idx="250">
                  <c:v>-2174.4455602467942</c:v>
                </c:pt>
                <c:pt idx="251">
                  <c:v>-2169.6032264456426</c:v>
                </c:pt>
                <c:pt idx="252">
                  <c:v>-2164.74279238179</c:v>
                </c:pt>
                <c:pt idx="253">
                  <c:v>-2159.8642193301271</c:v>
                </c:pt>
                <c:pt idx="254">
                  <c:v>-2154.9674683098556</c:v>
                </c:pt>
                <c:pt idx="255">
                  <c:v>-2150.0525000825301</c:v>
                </c:pt>
                <c:pt idx="256">
                  <c:v>-2145.1192751500848</c:v>
                </c:pt>
                <c:pt idx="257">
                  <c:v>-2140.1677537528312</c:v>
                </c:pt>
                <c:pt idx="258">
                  <c:v>-2135.1978958674367</c:v>
                </c:pt>
                <c:pt idx="259">
                  <c:v>-2130.2096612048872</c:v>
                </c:pt>
                <c:pt idx="260">
                  <c:v>-2125.2030092084192</c:v>
                </c:pt>
                <c:pt idx="261">
                  <c:v>-2120.1778990514304</c:v>
                </c:pt>
                <c:pt idx="262">
                  <c:v>-2115.1342896353781</c:v>
                </c:pt>
                <c:pt idx="263">
                  <c:v>-2110.0721395876394</c:v>
                </c:pt>
                <c:pt idx="264">
                  <c:v>-2104.9914072593588</c:v>
                </c:pt>
                <c:pt idx="265">
                  <c:v>-2099.8920507232669</c:v>
                </c:pt>
                <c:pt idx="266">
                  <c:v>-2094.7740277714811</c:v>
                </c:pt>
                <c:pt idx="267">
                  <c:v>-2089.6372959132723</c:v>
                </c:pt>
                <c:pt idx="268">
                  <c:v>-2084.4818123728182</c:v>
                </c:pt>
                <c:pt idx="269">
                  <c:v>-2079.3075340869241</c:v>
                </c:pt>
                <c:pt idx="270">
                  <c:v>-2074.1144177027199</c:v>
                </c:pt>
                <c:pt idx="271">
                  <c:v>-2068.9024195753341</c:v>
                </c:pt>
                <c:pt idx="272">
                  <c:v>-2063.6714957655404</c:v>
                </c:pt>
                <c:pt idx="273">
                  <c:v>-2058.4216020373751</c:v>
                </c:pt>
                <c:pt idx="274">
                  <c:v>-2053.1526938557363</c:v>
                </c:pt>
                <c:pt idx="275">
                  <c:v>-2047.8647263839439</c:v>
                </c:pt>
                <c:pt idx="276">
                  <c:v>-2042.5576544812868</c:v>
                </c:pt>
                <c:pt idx="277">
                  <c:v>-2037.2314327005263</c:v>
                </c:pt>
                <c:pt idx="278">
                  <c:v>-2031.8860152853874</c:v>
                </c:pt>
                <c:pt idx="279">
                  <c:v>-2026.5213561680102</c:v>
                </c:pt>
                <c:pt idx="280">
                  <c:v>-2021.1374089663773</c:v>
                </c:pt>
                <c:pt idx="281">
                  <c:v>-2015.7341269817111</c:v>
                </c:pt>
                <c:pt idx="282">
                  <c:v>-2010.3114631958426</c:v>
                </c:pt>
                <c:pt idx="283">
                  <c:v>-2004.8693702685482</c:v>
                </c:pt>
                <c:pt idx="284">
                  <c:v>-1999.407800534857</c:v>
                </c:pt>
                <c:pt idx="285">
                  <c:v>-1993.9267060023305</c:v>
                </c:pt>
                <c:pt idx="286">
                  <c:v>-1988.4260383483013</c:v>
                </c:pt>
                <c:pt idx="287">
                  <c:v>-1982.905748917095</c:v>
                </c:pt>
                <c:pt idx="288">
                  <c:v>-1977.3657887172058</c:v>
                </c:pt>
                <c:pt idx="289">
                  <c:v>-1971.8061084184469</c:v>
                </c:pt>
                <c:pt idx="290">
                  <c:v>-1966.2266583490677</c:v>
                </c:pt>
                <c:pt idx="291">
                  <c:v>-1960.627388492836</c:v>
                </c:pt>
                <c:pt idx="292">
                  <c:v>-1955.0082484860859</c:v>
                </c:pt>
                <c:pt idx="293">
                  <c:v>-1949.3691876147309</c:v>
                </c:pt>
                <c:pt idx="294">
                  <c:v>-1943.7101548112455</c:v>
                </c:pt>
                <c:pt idx="295">
                  <c:v>-1938.0310986516072</c:v>
                </c:pt>
                <c:pt idx="296">
                  <c:v>-1932.3319673522046</c:v>
                </c:pt>
                <c:pt idx="297">
                  <c:v>-1926.6127087667087</c:v>
                </c:pt>
                <c:pt idx="298">
                  <c:v>-1920.8732703829087</c:v>
                </c:pt>
                <c:pt idx="299">
                  <c:v>-1915.113599319506</c:v>
                </c:pt>
                <c:pt idx="300">
                  <c:v>-1909.333642322877</c:v>
                </c:pt>
                <c:pt idx="301">
                  <c:v>-1903.5333457637885</c:v>
                </c:pt>
                <c:pt idx="302">
                  <c:v>-1897.7126556340847</c:v>
                </c:pt>
                <c:pt idx="303">
                  <c:v>-1891.8715175433244</c:v>
                </c:pt>
                <c:pt idx="304">
                  <c:v>-1886.0098767153827</c:v>
                </c:pt>
                <c:pt idx="305">
                  <c:v>-1880.1276779850145</c:v>
                </c:pt>
                <c:pt idx="306">
                  <c:v>-1874.2248657943705</c:v>
                </c:pt>
                <c:pt idx="307">
                  <c:v>-1868.3013841894726</c:v>
                </c:pt>
                <c:pt idx="308">
                  <c:v>-1862.3571768166546</c:v>
                </c:pt>
                <c:pt idx="309">
                  <c:v>-1856.3921869189458</c:v>
                </c:pt>
                <c:pt idx="310">
                  <c:v>-1850.4063573324233</c:v>
                </c:pt>
                <c:pt idx="311">
                  <c:v>-1844.3996304825093</c:v>
                </c:pt>
                <c:pt idx="312">
                  <c:v>-1838.3719483802365</c:v>
                </c:pt>
                <c:pt idx="313">
                  <c:v>-1832.3232526184481</c:v>
                </c:pt>
                <c:pt idx="314">
                  <c:v>-1826.2534843679716</c:v>
                </c:pt>
                <c:pt idx="315">
                  <c:v>-1820.1625843737338</c:v>
                </c:pt>
                <c:pt idx="316">
                  <c:v>-1814.0504929508265</c:v>
                </c:pt>
                <c:pt idx="317">
                  <c:v>-1807.917149980532</c:v>
                </c:pt>
                <c:pt idx="318">
                  <c:v>-1801.762494906292</c:v>
                </c:pt>
                <c:pt idx="319">
                  <c:v>-1795.586466729626</c:v>
                </c:pt>
                <c:pt idx="320">
                  <c:v>-1789.389004006006</c:v>
                </c:pt>
                <c:pt idx="321">
                  <c:v>-1783.1700448406716</c:v>
                </c:pt>
                <c:pt idx="322">
                  <c:v>-1776.9295268843966</c:v>
                </c:pt>
                <c:pt idx="323">
                  <c:v>-1770.6673873292002</c:v>
                </c:pt>
                <c:pt idx="324">
                  <c:v>-1764.3835629040057</c:v>
                </c:pt>
                <c:pt idx="325">
                  <c:v>-1758.0779898702449</c:v>
                </c:pt>
                <c:pt idx="326">
                  <c:v>-1751.7506040174007</c:v>
                </c:pt>
                <c:pt idx="327">
                  <c:v>-1745.4013406585034</c:v>
                </c:pt>
                <c:pt idx="328">
                  <c:v>-1739.0301346255628</c:v>
                </c:pt>
                <c:pt idx="329">
                  <c:v>-1732.636920264936</c:v>
                </c:pt>
                <c:pt idx="330">
                  <c:v>-1726.2216314326483</c:v>
                </c:pt>
                <c:pt idx="331">
                  <c:v>-1719.7842014896501</c:v>
                </c:pt>
                <c:pt idx="332">
                  <c:v>-1713.324563297002</c:v>
                </c:pt>
                <c:pt idx="333">
                  <c:v>-1706.8426492110125</c:v>
                </c:pt>
                <c:pt idx="334">
                  <c:v>-1700.3383910783048</c:v>
                </c:pt>
                <c:pt idx="335">
                  <c:v>-1693.8117202308169</c:v>
                </c:pt>
                <c:pt idx="336">
                  <c:v>-1687.2625674807455</c:v>
                </c:pt>
                <c:pt idx="337">
                  <c:v>-1680.6908631154113</c:v>
                </c:pt>
                <c:pt idx="338">
                  <c:v>-1674.0965368920695</c:v>
                </c:pt>
                <c:pt idx="339">
                  <c:v>-1667.4795180326428</c:v>
                </c:pt>
                <c:pt idx="340">
                  <c:v>-1660.8397352183908</c:v>
                </c:pt>
                <c:pt idx="341">
                  <c:v>-1654.1771165844993</c:v>
                </c:pt>
                <c:pt idx="342">
                  <c:v>-1647.4915897146138</c:v>
                </c:pt>
                <c:pt idx="343">
                  <c:v>-1640.7830816352855</c:v>
                </c:pt>
                <c:pt idx="344">
                  <c:v>-1634.0515188103454</c:v>
                </c:pt>
                <c:pt idx="345">
                  <c:v>-1627.2968271352133</c:v>
                </c:pt>
                <c:pt idx="346">
                  <c:v>-1620.518931931118</c:v>
                </c:pt>
                <c:pt idx="347">
                  <c:v>-1613.7177579392433</c:v>
                </c:pt>
                <c:pt idx="348">
                  <c:v>-1606.8932293148002</c:v>
                </c:pt>
                <c:pt idx="349">
                  <c:v>-1600.0452696210116</c:v>
                </c:pt>
                <c:pt idx="350">
                  <c:v>-1593.1738018230183</c:v>
                </c:pt>
                <c:pt idx="351">
                  <c:v>-1586.2787482817021</c:v>
                </c:pt>
                <c:pt idx="352">
                  <c:v>-1579.3600307474233</c:v>
                </c:pt>
                <c:pt idx="353">
                  <c:v>-1572.4175703536737</c:v>
                </c:pt>
                <c:pt idx="354">
                  <c:v>-1565.4512876106398</c:v>
                </c:pt>
                <c:pt idx="355">
                  <c:v>-1558.4611023986806</c:v>
                </c:pt>
                <c:pt idx="356">
                  <c:v>-1551.4469339617101</c:v>
                </c:pt>
                <c:pt idx="357">
                  <c:v>-1544.4087009004922</c:v>
                </c:pt>
                <c:pt idx="358">
                  <c:v>-1537.3463211658445</c:v>
                </c:pt>
                <c:pt idx="359">
                  <c:v>-1530.2597120517357</c:v>
                </c:pt>
                <c:pt idx="360">
                  <c:v>-1523.1487901882977</c:v>
                </c:pt>
                <c:pt idx="361">
                  <c:v>-1516.0134715347385</c:v>
                </c:pt>
                <c:pt idx="362">
                  <c:v>-1508.8536713721462</c:v>
                </c:pt>
                <c:pt idx="363">
                  <c:v>-1501.6693042962004</c:v>
                </c:pt>
                <c:pt idx="364">
                  <c:v>-1494.4602842097784</c:v>
                </c:pt>
                <c:pt idx="365">
                  <c:v>-1487.2265243154498</c:v>
                </c:pt>
                <c:pt idx="366">
                  <c:v>-1479.9679371078691</c:v>
                </c:pt>
                <c:pt idx="367">
                  <c:v>-1472.6844343660641</c:v>
                </c:pt>
                <c:pt idx="368">
                  <c:v>-1465.3759271456033</c:v>
                </c:pt>
                <c:pt idx="369">
                  <c:v>-1458.0423257706527</c:v>
                </c:pt>
                <c:pt idx="370">
                  <c:v>-1450.6835398259261</c:v>
                </c:pt>
                <c:pt idx="371">
                  <c:v>-1443.2994781485081</c:v>
                </c:pt>
                <c:pt idx="372">
                  <c:v>-1435.8900488195618</c:v>
                </c:pt>
                <c:pt idx="373">
                  <c:v>-1428.4551591559177</c:v>
                </c:pt>
                <c:pt idx="374">
                  <c:v>-1420.9947157015397</c:v>
                </c:pt>
                <c:pt idx="375">
                  <c:v>-1413.5086242188552</c:v>
                </c:pt>
                <c:pt idx="376">
                  <c:v>-1405.9967896799719</c:v>
                </c:pt>
                <c:pt idx="377">
                  <c:v>-1398.4591162577603</c:v>
                </c:pt>
                <c:pt idx="378">
                  <c:v>-1390.8955073167915</c:v>
                </c:pt>
                <c:pt idx="379">
                  <c:v>-1383.3058654041592</c:v>
                </c:pt>
                <c:pt idx="380">
                  <c:v>-1375.6900922401528</c:v>
                </c:pt>
                <c:pt idx="381">
                  <c:v>-1368.0480887087879</c:v>
                </c:pt>
                <c:pt idx="382">
                  <c:v>-1360.3797548482066</c:v>
                </c:pt>
                <c:pt idx="383">
                  <c:v>-1352.6849898409221</c:v>
                </c:pt>
                <c:pt idx="384">
                  <c:v>-1344.9636920039181</c:v>
                </c:pt>
                <c:pt idx="385">
                  <c:v>-1337.2157587785991</c:v>
                </c:pt>
                <c:pt idx="386">
                  <c:v>-1329.4410867205911</c:v>
                </c:pt>
                <c:pt idx="387">
                  <c:v>-1321.6395714893724</c:v>
                </c:pt>
                <c:pt idx="388">
                  <c:v>-1313.8111078377633</c:v>
                </c:pt>
                <c:pt idx="389">
                  <c:v>-1305.9555896012434</c:v>
                </c:pt>
                <c:pt idx="390">
                  <c:v>-1298.0729096870998</c:v>
                </c:pt>
                <c:pt idx="391">
                  <c:v>-1290.1629600634224</c:v>
                </c:pt>
                <c:pt idx="392">
                  <c:v>-1282.2256317479105</c:v>
                </c:pt>
                <c:pt idx="393">
                  <c:v>-1274.2608147965109</c:v>
                </c:pt>
                <c:pt idx="394">
                  <c:v>-1266.2683982918859</c:v>
                </c:pt>
                <c:pt idx="395">
                  <c:v>-1258.2482703316889</c:v>
                </c:pt>
                <c:pt idx="396">
                  <c:v>-1250.200318016655</c:v>
                </c:pt>
                <c:pt idx="397">
                  <c:v>-1242.1244274385144</c:v>
                </c:pt>
                <c:pt idx="398">
                  <c:v>-1234.0204836677015</c:v>
                </c:pt>
                <c:pt idx="399">
                  <c:v>-1225.8883707408706</c:v>
                </c:pt>
                <c:pt idx="400">
                  <c:v>-1217.7279716482178</c:v>
                </c:pt>
                <c:pt idx="401">
                  <c:v>-1209.5391683205924</c:v>
                </c:pt>
                <c:pt idx="402">
                  <c:v>-1201.3218416164009</c:v>
                </c:pt>
                <c:pt idx="403">
                  <c:v>-1193.0758713083003</c:v>
                </c:pt>
                <c:pt idx="404">
                  <c:v>-1184.8011360696819</c:v>
                </c:pt>
                <c:pt idx="405">
                  <c:v>-1176.4975134609222</c:v>
                </c:pt>
                <c:pt idx="406">
                  <c:v>-1168.1648799154145</c:v>
                </c:pt>
                <c:pt idx="407">
                  <c:v>-1159.8031107253769</c:v>
                </c:pt>
                <c:pt idx="408">
                  <c:v>-1151.4120800274138</c:v>
                </c:pt>
                <c:pt idx="409">
                  <c:v>-1142.9916607878497</c:v>
                </c:pt>
                <c:pt idx="410">
                  <c:v>-1134.5417247878183</c:v>
                </c:pt>
                <c:pt idx="411">
                  <c:v>-1126.0621426080925</c:v>
                </c:pt>
                <c:pt idx="412">
                  <c:v>-1117.5527836136712</c:v>
                </c:pt>
                <c:pt idx="413">
                  <c:v>-1109.0135159381059</c:v>
                </c:pt>
                <c:pt idx="414">
                  <c:v>-1100.4442064675611</c:v>
                </c:pt>
                <c:pt idx="415">
                  <c:v>-1091.8447208245971</c:v>
                </c:pt>
                <c:pt idx="416">
                  <c:v>-1083.2149233517</c:v>
                </c:pt>
                <c:pt idx="417">
                  <c:v>-1074.5546770945016</c:v>
                </c:pt>
                <c:pt idx="418">
                  <c:v>-1065.8638437847305</c:v>
                </c:pt>
                <c:pt idx="419">
                  <c:v>-1057.1422838228739</c:v>
                </c:pt>
                <c:pt idx="420">
                  <c:v>-1048.3898562605223</c:v>
                </c:pt>
                <c:pt idx="421">
                  <c:v>-1039.6064187824202</c:v>
                </c:pt>
                <c:pt idx="422">
                  <c:v>-1030.7918276882128</c:v>
                </c:pt>
                <c:pt idx="423">
                  <c:v>-1021.9459378738508</c:v>
                </c:pt>
                <c:pt idx="424">
                  <c:v>-1013.0686028126926</c:v>
                </c:pt>
                <c:pt idx="425">
                  <c:v>-1004.1596745362634</c:v>
                </c:pt>
                <c:pt idx="426">
                  <c:v>-993.36914091318295</c:v>
                </c:pt>
                <c:pt idx="427">
                  <c:v>-980.69700194345114</c:v>
                </c:pt>
                <c:pt idx="428">
                  <c:v>-967.96918579157318</c:v>
                </c:pt>
                <c:pt idx="429">
                  <c:v>-955.18523697279443</c:v>
                </c:pt>
                <c:pt idx="430">
                  <c:v>-942.3446929784991</c:v>
                </c:pt>
                <c:pt idx="431">
                  <c:v>-929.44708412331875</c:v>
                </c:pt>
                <c:pt idx="432">
                  <c:v>-916.49193338789973</c:v>
                </c:pt>
                <c:pt idx="433">
                  <c:v>-903.47875625723464</c:v>
                </c:pt>
                <c:pt idx="434">
                  <c:v>-890.40706055433429</c:v>
                </c:pt>
                <c:pt idx="435">
                  <c:v>-877.27634626909094</c:v>
                </c:pt>
                <c:pt idx="436">
                  <c:v>-864.08610538221774</c:v>
                </c:pt>
                <c:pt idx="437">
                  <c:v>-850.83582168400471</c:v>
                </c:pt>
                <c:pt idx="438">
                  <c:v>-837.52497058776135</c:v>
                </c:pt>
                <c:pt idx="439">
                  <c:v>-824.15301893773176</c:v>
                </c:pt>
                <c:pt idx="440">
                  <c:v>-810.71942481129827</c:v>
                </c:pt>
                <c:pt idx="441">
                  <c:v>-797.22363731523228</c:v>
                </c:pt>
                <c:pt idx="442">
                  <c:v>-783.66509637580066</c:v>
                </c:pt>
                <c:pt idx="443">
                  <c:v>-770.04323252250151</c:v>
                </c:pt>
                <c:pt idx="444">
                  <c:v>-756.35746666515161</c:v>
                </c:pt>
                <c:pt idx="445">
                  <c:v>-742.60720986412025</c:v>
                </c:pt>
                <c:pt idx="446">
                  <c:v>-728.79186309344004</c:v>
                </c:pt>
                <c:pt idx="447">
                  <c:v>-714.91081699647975</c:v>
                </c:pt>
                <c:pt idx="448">
                  <c:v>-700.96345163395517</c:v>
                </c:pt>
                <c:pt idx="449">
                  <c:v>-686.94913622394643</c:v>
                </c:pt>
                <c:pt idx="450">
                  <c:v>-672.86722887359429</c:v>
                </c:pt>
                <c:pt idx="451">
                  <c:v>-658.71707630218634</c:v>
                </c:pt>
                <c:pt idx="452">
                  <c:v>-644.49801355528007</c:v>
                </c:pt>
                <c:pt idx="453">
                  <c:v>-630.20936370946174</c:v>
                </c:pt>
                <c:pt idx="454">
                  <c:v>-615.85043756744017</c:v>
                </c:pt>
                <c:pt idx="455">
                  <c:v>-601.42053334302182</c:v>
                </c:pt>
                <c:pt idx="456">
                  <c:v>-586.91893633557629</c:v>
                </c:pt>
                <c:pt idx="457">
                  <c:v>-572.34491859356967</c:v>
                </c:pt>
                <c:pt idx="458">
                  <c:v>-557.69773856668962</c:v>
                </c:pt>
                <c:pt idx="459">
                  <c:v>-542.9766407461143</c:v>
                </c:pt>
                <c:pt idx="460">
                  <c:v>-528.18085529238169</c:v>
                </c:pt>
                <c:pt idx="461">
                  <c:v>-513.30959765040006</c:v>
                </c:pt>
                <c:pt idx="462">
                  <c:v>-498.36206815098012</c:v>
                </c:pt>
                <c:pt idx="463">
                  <c:v>-483.3374515983528</c:v>
                </c:pt>
                <c:pt idx="464">
                  <c:v>-468.23491684305236</c:v>
                </c:pt>
                <c:pt idx="465">
                  <c:v>-453.05361633951497</c:v>
                </c:pt>
                <c:pt idx="466">
                  <c:v>-437.79268568773068</c:v>
                </c:pt>
                <c:pt idx="467">
                  <c:v>-422.4512431582375</c:v>
                </c:pt>
                <c:pt idx="468">
                  <c:v>-407.02838919970236</c:v>
                </c:pt>
                <c:pt idx="469">
                  <c:v>-391.5232059283062</c:v>
                </c:pt>
                <c:pt idx="470">
                  <c:v>-375.93475659811747</c:v>
                </c:pt>
                <c:pt idx="471">
                  <c:v>-360.26208505153954</c:v>
                </c:pt>
                <c:pt idx="472">
                  <c:v>-344.50421514896152</c:v>
                </c:pt>
                <c:pt idx="473">
                  <c:v>-328.66015017660857</c:v>
                </c:pt>
                <c:pt idx="474">
                  <c:v>-312.72887223154976</c:v>
                </c:pt>
                <c:pt idx="475">
                  <c:v>-296.70934158281761</c:v>
                </c:pt>
                <c:pt idx="476">
                  <c:v>-283.29978013587106</c:v>
                </c:pt>
                <c:pt idx="477">
                  <c:v>-272.50018789071009</c:v>
                </c:pt>
                <c:pt idx="478">
                  <c:v>-261.65843129382529</c:v>
                </c:pt>
                <c:pt idx="479">
                  <c:v>-250.77424285151756</c:v>
                </c:pt>
                <c:pt idx="480">
                  <c:v>-239.8473517423422</c:v>
                </c:pt>
                <c:pt idx="481">
                  <c:v>-228.87748375905585</c:v>
                </c:pt>
                <c:pt idx="482">
                  <c:v>-217.86436124923739</c:v>
                </c:pt>
                <c:pt idx="483">
                  <c:v>-206.80770305455962</c:v>
                </c:pt>
                <c:pt idx="484">
                  <c:v>-195.7072244486676</c:v>
                </c:pt>
                <c:pt idx="485">
                  <c:v>-184.56263707362996</c:v>
                </c:pt>
                <c:pt idx="486">
                  <c:v>-173.37364887490185</c:v>
                </c:pt>
                <c:pt idx="487">
                  <c:v>-162.1399640347995</c:v>
                </c:pt>
                <c:pt idx="488">
                  <c:v>-150.86128290440092</c:v>
                </c:pt>
                <c:pt idx="489">
                  <c:v>-139.53730193383899</c:v>
                </c:pt>
                <c:pt idx="490">
                  <c:v>-128.16771360096118</c:v>
                </c:pt>
                <c:pt idx="491">
                  <c:v>-116.75220633828985</c:v>
                </c:pt>
                <c:pt idx="492">
                  <c:v>-105.2904644582236</c:v>
                </c:pt>
                <c:pt idx="493">
                  <c:v>-93.782168076451399</c:v>
                </c:pt>
                <c:pt idx="494">
                  <c:v>-82.22699303352374</c:v>
                </c:pt>
                <c:pt idx="495">
                  <c:v>-70.624610814491461</c:v>
                </c:pt>
                <c:pt idx="496">
                  <c:v>-58.97468846661377</c:v>
                </c:pt>
                <c:pt idx="497">
                  <c:v>-47.276888515023074</c:v>
                </c:pt>
                <c:pt idx="498">
                  <c:v>-35.530868876312525</c:v>
                </c:pt>
                <c:pt idx="499">
                  <c:v>-23.736282769972604</c:v>
                </c:pt>
                <c:pt idx="500">
                  <c:v>-11.892778627634016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E-2DCE-4612-AC16-CA4AC3D30887}"/>
            </c:ext>
          </c:extLst>
        </c:ser>
        <c:ser>
          <c:idx val="26"/>
          <c:order val="23"/>
          <c:tx>
            <c:strRef>
              <c:f>ANALYSIS!$DW$25</c:f>
              <c:strCache>
                <c:ptCount val="1"/>
                <c:pt idx="0">
                  <c:v>-55.0</c:v>
                </c:pt>
              </c:strCache>
            </c:strRef>
          </c:tx>
          <c:spPr>
            <a:ln w="19050" cap="rnd">
              <a:solidFill>
                <a:schemeClr val="accent2">
                  <a:lumMod val="40000"/>
                  <a:lumOff val="60000"/>
                </a:schemeClr>
              </a:solidFill>
              <a:round/>
            </a:ln>
            <a:effectLst/>
          </c:spPr>
          <c:marker>
            <c:symbol val="none"/>
          </c:marker>
          <c:xVal>
            <c:numRef>
              <c:f>ANALYSIS!$DW$27:$DW$627</c:f>
              <c:numCache>
                <c:formatCode>0</c:formatCode>
                <c:ptCount val="601"/>
                <c:pt idx="0">
                  <c:v>-3724.9472297820766</c:v>
                </c:pt>
                <c:pt idx="1">
                  <c:v>-3724.9472297820766</c:v>
                </c:pt>
                <c:pt idx="2">
                  <c:v>-3720.2484608855816</c:v>
                </c:pt>
                <c:pt idx="3">
                  <c:v>-3715.5496919890866</c:v>
                </c:pt>
                <c:pt idx="4">
                  <c:v>-3710.8509230925915</c:v>
                </c:pt>
                <c:pt idx="5">
                  <c:v>-3706.1521541960965</c:v>
                </c:pt>
                <c:pt idx="6">
                  <c:v>-3701.4533852996015</c:v>
                </c:pt>
                <c:pt idx="7">
                  <c:v>-3696.7546164031064</c:v>
                </c:pt>
                <c:pt idx="8">
                  <c:v>-3692.0558475066114</c:v>
                </c:pt>
                <c:pt idx="9">
                  <c:v>-3687.3570786101163</c:v>
                </c:pt>
                <c:pt idx="10">
                  <c:v>-3682.6583097136213</c:v>
                </c:pt>
                <c:pt idx="11">
                  <c:v>-3677.9595408171263</c:v>
                </c:pt>
                <c:pt idx="12">
                  <c:v>-3673.2607719206312</c:v>
                </c:pt>
                <c:pt idx="13">
                  <c:v>-3668.5620030241362</c:v>
                </c:pt>
                <c:pt idx="14">
                  <c:v>-3663.8632341276411</c:v>
                </c:pt>
                <c:pt idx="15">
                  <c:v>-3659.1644652311461</c:v>
                </c:pt>
                <c:pt idx="16">
                  <c:v>-3654.4656963346511</c:v>
                </c:pt>
                <c:pt idx="17">
                  <c:v>-3649.766927438156</c:v>
                </c:pt>
                <c:pt idx="18">
                  <c:v>-3645.068158541661</c:v>
                </c:pt>
                <c:pt idx="19">
                  <c:v>-3640.3693896451659</c:v>
                </c:pt>
                <c:pt idx="20">
                  <c:v>-3635.6706207486709</c:v>
                </c:pt>
                <c:pt idx="21">
                  <c:v>-3630.9718518521759</c:v>
                </c:pt>
                <c:pt idx="22">
                  <c:v>-3626.2730829556808</c:v>
                </c:pt>
                <c:pt idx="23">
                  <c:v>-3621.5743140591858</c:v>
                </c:pt>
                <c:pt idx="24">
                  <c:v>-3616.8755451626907</c:v>
                </c:pt>
                <c:pt idx="25">
                  <c:v>-3612.1767762661957</c:v>
                </c:pt>
                <c:pt idx="26">
                  <c:v>-3607.4780073697007</c:v>
                </c:pt>
                <c:pt idx="27">
                  <c:v>-3602.7792384732056</c:v>
                </c:pt>
                <c:pt idx="28">
                  <c:v>-3598.0804695767106</c:v>
                </c:pt>
                <c:pt idx="29">
                  <c:v>-3593.3817006802155</c:v>
                </c:pt>
                <c:pt idx="30">
                  <c:v>-3588.6829317837205</c:v>
                </c:pt>
                <c:pt idx="31">
                  <c:v>-3583.9841628872255</c:v>
                </c:pt>
                <c:pt idx="32">
                  <c:v>-3579.2853939907304</c:v>
                </c:pt>
                <c:pt idx="33">
                  <c:v>-3574.5866250942354</c:v>
                </c:pt>
                <c:pt idx="34">
                  <c:v>-3569.8878561977403</c:v>
                </c:pt>
                <c:pt idx="35">
                  <c:v>-3565.1890873012453</c:v>
                </c:pt>
                <c:pt idx="36">
                  <c:v>-3560.4903184047503</c:v>
                </c:pt>
                <c:pt idx="37">
                  <c:v>-3555.7915495082552</c:v>
                </c:pt>
                <c:pt idx="38">
                  <c:v>-3551.0927806117602</c:v>
                </c:pt>
                <c:pt idx="39">
                  <c:v>-3546.3940117152652</c:v>
                </c:pt>
                <c:pt idx="40">
                  <c:v>-3541.6952428187701</c:v>
                </c:pt>
                <c:pt idx="41">
                  <c:v>-3536.9964739222751</c:v>
                </c:pt>
                <c:pt idx="42">
                  <c:v>-3532.29770502578</c:v>
                </c:pt>
                <c:pt idx="43">
                  <c:v>-3527.598936129285</c:v>
                </c:pt>
                <c:pt idx="44">
                  <c:v>-3522.90016723279</c:v>
                </c:pt>
                <c:pt idx="45">
                  <c:v>-3518.2013983362949</c:v>
                </c:pt>
                <c:pt idx="46">
                  <c:v>-3513.5026294397999</c:v>
                </c:pt>
                <c:pt idx="47">
                  <c:v>-3508.8038605433048</c:v>
                </c:pt>
                <c:pt idx="48">
                  <c:v>-3504.1050916468098</c:v>
                </c:pt>
                <c:pt idx="49">
                  <c:v>-3499.4063227503148</c:v>
                </c:pt>
                <c:pt idx="50">
                  <c:v>-3494.7075538538197</c:v>
                </c:pt>
                <c:pt idx="51">
                  <c:v>-3490.0087849573247</c:v>
                </c:pt>
                <c:pt idx="52">
                  <c:v>-3485.3100160608296</c:v>
                </c:pt>
                <c:pt idx="53">
                  <c:v>-3480.6112471643346</c:v>
                </c:pt>
                <c:pt idx="54">
                  <c:v>-3475.9124782678396</c:v>
                </c:pt>
                <c:pt idx="55">
                  <c:v>-3471.2137093713445</c:v>
                </c:pt>
                <c:pt idx="56">
                  <c:v>-3466.5149404748495</c:v>
                </c:pt>
                <c:pt idx="57">
                  <c:v>-3461.8161715783544</c:v>
                </c:pt>
                <c:pt idx="58">
                  <c:v>-3457.1174026818594</c:v>
                </c:pt>
                <c:pt idx="59">
                  <c:v>-3452.4186337853644</c:v>
                </c:pt>
                <c:pt idx="60">
                  <c:v>-3447.7198648888693</c:v>
                </c:pt>
                <c:pt idx="61">
                  <c:v>-3443.0210959923743</c:v>
                </c:pt>
                <c:pt idx="62">
                  <c:v>-3438.3223270958792</c:v>
                </c:pt>
                <c:pt idx="63">
                  <c:v>-3433.6235581993842</c:v>
                </c:pt>
                <c:pt idx="64">
                  <c:v>-3428.9247893028892</c:v>
                </c:pt>
                <c:pt idx="65">
                  <c:v>-3424.2260204063941</c:v>
                </c:pt>
                <c:pt idx="66">
                  <c:v>-3419.5272515098991</c:v>
                </c:pt>
                <c:pt idx="67">
                  <c:v>-3414.828482613404</c:v>
                </c:pt>
                <c:pt idx="68">
                  <c:v>-3410.129713716909</c:v>
                </c:pt>
                <c:pt idx="69">
                  <c:v>-3405.430944820414</c:v>
                </c:pt>
                <c:pt idx="70">
                  <c:v>-3400.7321759239189</c:v>
                </c:pt>
                <c:pt idx="71">
                  <c:v>-3396.0334070274239</c:v>
                </c:pt>
                <c:pt idx="72">
                  <c:v>-3391.3346381309289</c:v>
                </c:pt>
                <c:pt idx="73">
                  <c:v>-3386.6358692344338</c:v>
                </c:pt>
                <c:pt idx="74">
                  <c:v>-3381.9371003379388</c:v>
                </c:pt>
                <c:pt idx="75">
                  <c:v>-3377.2383314414437</c:v>
                </c:pt>
                <c:pt idx="76">
                  <c:v>-3372.5395625449487</c:v>
                </c:pt>
                <c:pt idx="77">
                  <c:v>-3367.8407936484537</c:v>
                </c:pt>
                <c:pt idx="78">
                  <c:v>-3363.1420247519586</c:v>
                </c:pt>
                <c:pt idx="79">
                  <c:v>-3358.4432558554636</c:v>
                </c:pt>
                <c:pt idx="80">
                  <c:v>-3353.7444869589685</c:v>
                </c:pt>
                <c:pt idx="81">
                  <c:v>-3349.0457180624735</c:v>
                </c:pt>
                <c:pt idx="82">
                  <c:v>-3344.3469491659785</c:v>
                </c:pt>
                <c:pt idx="83">
                  <c:v>-3339.6481802694834</c:v>
                </c:pt>
                <c:pt idx="84">
                  <c:v>-3334.9494113729884</c:v>
                </c:pt>
                <c:pt idx="85">
                  <c:v>-3330.2506424764933</c:v>
                </c:pt>
                <c:pt idx="86">
                  <c:v>-3325.5518735799983</c:v>
                </c:pt>
                <c:pt idx="87">
                  <c:v>-3320.8531046835033</c:v>
                </c:pt>
                <c:pt idx="88">
                  <c:v>-3316.1543357870082</c:v>
                </c:pt>
                <c:pt idx="89">
                  <c:v>-3311.4555668905132</c:v>
                </c:pt>
                <c:pt idx="90">
                  <c:v>-3306.7567979940181</c:v>
                </c:pt>
                <c:pt idx="91">
                  <c:v>-3302.0580290975231</c:v>
                </c:pt>
                <c:pt idx="92">
                  <c:v>-3297.3592602010281</c:v>
                </c:pt>
                <c:pt idx="93">
                  <c:v>-3292.660491304533</c:v>
                </c:pt>
                <c:pt idx="94">
                  <c:v>-3287.961722408038</c:v>
                </c:pt>
                <c:pt idx="95">
                  <c:v>-3283.2629535115429</c:v>
                </c:pt>
                <c:pt idx="96">
                  <c:v>-3278.5641846150479</c:v>
                </c:pt>
                <c:pt idx="97">
                  <c:v>-3273.8654157185529</c:v>
                </c:pt>
                <c:pt idx="98">
                  <c:v>-3269.1666468220578</c:v>
                </c:pt>
                <c:pt idx="99">
                  <c:v>-3264.4678779255628</c:v>
                </c:pt>
                <c:pt idx="100">
                  <c:v>-3259.7691090290677</c:v>
                </c:pt>
                <c:pt idx="101">
                  <c:v>-3255.0703401325727</c:v>
                </c:pt>
                <c:pt idx="102">
                  <c:v>-3250.3715712360777</c:v>
                </c:pt>
                <c:pt idx="103">
                  <c:v>-3245.6728023395826</c:v>
                </c:pt>
                <c:pt idx="104">
                  <c:v>-3240.9740334430876</c:v>
                </c:pt>
                <c:pt idx="105">
                  <c:v>-3236.2752645465926</c:v>
                </c:pt>
                <c:pt idx="106">
                  <c:v>-3231.5764956500975</c:v>
                </c:pt>
                <c:pt idx="107">
                  <c:v>-3226.8777267536025</c:v>
                </c:pt>
                <c:pt idx="108">
                  <c:v>-3222.1789578571074</c:v>
                </c:pt>
                <c:pt idx="109">
                  <c:v>-3217.4801889606124</c:v>
                </c:pt>
                <c:pt idx="110">
                  <c:v>-3212.7814200641174</c:v>
                </c:pt>
                <c:pt idx="111">
                  <c:v>-3208.0826511676223</c:v>
                </c:pt>
                <c:pt idx="112">
                  <c:v>-3203.3838822711273</c:v>
                </c:pt>
                <c:pt idx="113">
                  <c:v>-3198.6851133746322</c:v>
                </c:pt>
                <c:pt idx="114">
                  <c:v>-3193.9863444781372</c:v>
                </c:pt>
                <c:pt idx="115">
                  <c:v>-3189.2875755816422</c:v>
                </c:pt>
                <c:pt idx="116">
                  <c:v>-3184.5888066851467</c:v>
                </c:pt>
                <c:pt idx="117">
                  <c:v>-3179.8900377886516</c:v>
                </c:pt>
                <c:pt idx="118">
                  <c:v>-3175.1912688921566</c:v>
                </c:pt>
                <c:pt idx="119">
                  <c:v>-3170.4924999956615</c:v>
                </c:pt>
                <c:pt idx="120">
                  <c:v>-3165.7937310991665</c:v>
                </c:pt>
                <c:pt idx="121">
                  <c:v>-3161.0949622026715</c:v>
                </c:pt>
                <c:pt idx="122">
                  <c:v>-3156.3961933061764</c:v>
                </c:pt>
                <c:pt idx="123">
                  <c:v>-3151.6974244096814</c:v>
                </c:pt>
                <c:pt idx="124">
                  <c:v>-3146.9986555131863</c:v>
                </c:pt>
                <c:pt idx="125">
                  <c:v>-3142.2998866166913</c:v>
                </c:pt>
                <c:pt idx="126">
                  <c:v>-3137.6011177201963</c:v>
                </c:pt>
                <c:pt idx="127">
                  <c:v>-3132.9023488237008</c:v>
                </c:pt>
                <c:pt idx="128">
                  <c:v>-3128.2035799272057</c:v>
                </c:pt>
                <c:pt idx="129">
                  <c:v>-3123.5048110307107</c:v>
                </c:pt>
                <c:pt idx="130">
                  <c:v>-3118.8060421342157</c:v>
                </c:pt>
                <c:pt idx="131">
                  <c:v>-3114.1072732377206</c:v>
                </c:pt>
                <c:pt idx="132">
                  <c:v>-3109.4085043412256</c:v>
                </c:pt>
                <c:pt idx="133">
                  <c:v>-3104.7097354447305</c:v>
                </c:pt>
                <c:pt idx="134">
                  <c:v>-3100.0109665482355</c:v>
                </c:pt>
                <c:pt idx="135">
                  <c:v>-3095.3121976517405</c:v>
                </c:pt>
                <c:pt idx="136">
                  <c:v>-3090.6134287552454</c:v>
                </c:pt>
                <c:pt idx="137">
                  <c:v>-3085.9146598587504</c:v>
                </c:pt>
                <c:pt idx="138">
                  <c:v>-3081.2158909622549</c:v>
                </c:pt>
                <c:pt idx="139">
                  <c:v>-3076.5171220657598</c:v>
                </c:pt>
                <c:pt idx="140">
                  <c:v>-3071.8183531692648</c:v>
                </c:pt>
                <c:pt idx="141">
                  <c:v>-3067.1195842727698</c:v>
                </c:pt>
                <c:pt idx="142">
                  <c:v>-3062.4208153762747</c:v>
                </c:pt>
                <c:pt idx="143">
                  <c:v>-3057.7220464797797</c:v>
                </c:pt>
                <c:pt idx="144">
                  <c:v>-3053.0232775832847</c:v>
                </c:pt>
                <c:pt idx="145">
                  <c:v>-3048.3245086867896</c:v>
                </c:pt>
                <c:pt idx="146">
                  <c:v>-3043.6257397902946</c:v>
                </c:pt>
                <c:pt idx="147">
                  <c:v>-3038.9269708937995</c:v>
                </c:pt>
                <c:pt idx="148">
                  <c:v>-3034.2282019973045</c:v>
                </c:pt>
                <c:pt idx="149">
                  <c:v>-3029.5294331008095</c:v>
                </c:pt>
                <c:pt idx="150">
                  <c:v>-3024.8306642043144</c:v>
                </c:pt>
                <c:pt idx="151">
                  <c:v>-3020.1318953078194</c:v>
                </c:pt>
                <c:pt idx="152">
                  <c:v>-3015.4331264113243</c:v>
                </c:pt>
                <c:pt idx="153">
                  <c:v>-3010.7343575148293</c:v>
                </c:pt>
                <c:pt idx="154">
                  <c:v>-3006.0355886183343</c:v>
                </c:pt>
                <c:pt idx="155">
                  <c:v>-3001.3368197218388</c:v>
                </c:pt>
                <c:pt idx="156">
                  <c:v>-2996.6380508253437</c:v>
                </c:pt>
                <c:pt idx="157">
                  <c:v>-2991.9392819288487</c:v>
                </c:pt>
                <c:pt idx="158">
                  <c:v>-2987.2405130323536</c:v>
                </c:pt>
                <c:pt idx="159">
                  <c:v>-2982.5417441358586</c:v>
                </c:pt>
                <c:pt idx="160">
                  <c:v>-2977.8429752393636</c:v>
                </c:pt>
                <c:pt idx="161">
                  <c:v>-2973.1442063428685</c:v>
                </c:pt>
                <c:pt idx="162">
                  <c:v>-2968.4454374463735</c:v>
                </c:pt>
                <c:pt idx="163">
                  <c:v>-2963.7466685498784</c:v>
                </c:pt>
                <c:pt idx="164">
                  <c:v>-2959.0478996533834</c:v>
                </c:pt>
                <c:pt idx="165">
                  <c:v>-2954.3491307568884</c:v>
                </c:pt>
                <c:pt idx="166">
                  <c:v>-2949.6503618603929</c:v>
                </c:pt>
                <c:pt idx="167">
                  <c:v>-2944.9515929638978</c:v>
                </c:pt>
                <c:pt idx="168">
                  <c:v>-2940.2528240674028</c:v>
                </c:pt>
                <c:pt idx="169">
                  <c:v>-2935.5540551709078</c:v>
                </c:pt>
                <c:pt idx="170">
                  <c:v>-2930.8552862744127</c:v>
                </c:pt>
                <c:pt idx="171">
                  <c:v>-2926.1565173779177</c:v>
                </c:pt>
                <c:pt idx="172">
                  <c:v>-2921.4577484814226</c:v>
                </c:pt>
                <c:pt idx="173">
                  <c:v>-2916.7589795849276</c:v>
                </c:pt>
                <c:pt idx="174">
                  <c:v>-2912.0602106884326</c:v>
                </c:pt>
                <c:pt idx="175">
                  <c:v>-2907.3614417919375</c:v>
                </c:pt>
                <c:pt idx="176">
                  <c:v>-2902.6626728954425</c:v>
                </c:pt>
                <c:pt idx="177">
                  <c:v>-2897.963903998947</c:v>
                </c:pt>
                <c:pt idx="178">
                  <c:v>-2893.2651351024519</c:v>
                </c:pt>
                <c:pt idx="179">
                  <c:v>-2888.5663662059569</c:v>
                </c:pt>
                <c:pt idx="180">
                  <c:v>-2883.8675973094619</c:v>
                </c:pt>
                <c:pt idx="181">
                  <c:v>-2879.1688284129668</c:v>
                </c:pt>
                <c:pt idx="182">
                  <c:v>-2874.4700595164718</c:v>
                </c:pt>
                <c:pt idx="183">
                  <c:v>-2869.7712906199768</c:v>
                </c:pt>
                <c:pt idx="184">
                  <c:v>-2865.0725217234817</c:v>
                </c:pt>
                <c:pt idx="185">
                  <c:v>-2860.3737528269867</c:v>
                </c:pt>
                <c:pt idx="186">
                  <c:v>-2855.6749839304916</c:v>
                </c:pt>
                <c:pt idx="187">
                  <c:v>-2850.9762150339966</c:v>
                </c:pt>
                <c:pt idx="188">
                  <c:v>-2846.2774461375016</c:v>
                </c:pt>
                <c:pt idx="189">
                  <c:v>-2841.5786772410065</c:v>
                </c:pt>
                <c:pt idx="190">
                  <c:v>-2836.8799083445115</c:v>
                </c:pt>
                <c:pt idx="191">
                  <c:v>-2832.1811394480164</c:v>
                </c:pt>
                <c:pt idx="192">
                  <c:v>-2827.4823705515214</c:v>
                </c:pt>
                <c:pt idx="193">
                  <c:v>-2822.7836016550264</c:v>
                </c:pt>
                <c:pt idx="194">
                  <c:v>-2818.0848327585309</c:v>
                </c:pt>
                <c:pt idx="195">
                  <c:v>-2813.3860638620358</c:v>
                </c:pt>
                <c:pt idx="196">
                  <c:v>-2808.6872949655408</c:v>
                </c:pt>
                <c:pt idx="197">
                  <c:v>-2803.9885260690457</c:v>
                </c:pt>
                <c:pt idx="198">
                  <c:v>-2799.2897571725507</c:v>
                </c:pt>
                <c:pt idx="199">
                  <c:v>-2794.5909882760557</c:v>
                </c:pt>
                <c:pt idx="200">
                  <c:v>-2789.8922193795606</c:v>
                </c:pt>
                <c:pt idx="201">
                  <c:v>-2785.3803066075852</c:v>
                </c:pt>
                <c:pt idx="202">
                  <c:v>-2781.0552499601295</c:v>
                </c:pt>
                <c:pt idx="203">
                  <c:v>-2776.7119439100447</c:v>
                </c:pt>
                <c:pt idx="204">
                  <c:v>-2772.3503518761427</c:v>
                </c:pt>
                <c:pt idx="205">
                  <c:v>-2767.9704370247664</c:v>
                </c:pt>
                <c:pt idx="206">
                  <c:v>-2763.5721622679062</c:v>
                </c:pt>
                <c:pt idx="207">
                  <c:v>-2759.1554902612893</c:v>
                </c:pt>
                <c:pt idx="208">
                  <c:v>-2754.7203834024567</c:v>
                </c:pt>
                <c:pt idx="209">
                  <c:v>-2750.2668038288066</c:v>
                </c:pt>
                <c:pt idx="210">
                  <c:v>-2745.7947134156311</c:v>
                </c:pt>
                <c:pt idx="211">
                  <c:v>-2741.3040737741217</c:v>
                </c:pt>
                <c:pt idx="212">
                  <c:v>-2736.7948462493541</c:v>
                </c:pt>
                <c:pt idx="213">
                  <c:v>-2732.2669919182536</c:v>
                </c:pt>
                <c:pt idx="214">
                  <c:v>-2727.7204715875359</c:v>
                </c:pt>
                <c:pt idx="215">
                  <c:v>-2723.1552457916259</c:v>
                </c:pt>
                <c:pt idx="216">
                  <c:v>-2718.5712747905573</c:v>
                </c:pt>
                <c:pt idx="217">
                  <c:v>-2713.9685185678391</c:v>
                </c:pt>
                <c:pt idx="218">
                  <c:v>-2709.3469368283072</c:v>
                </c:pt>
                <c:pt idx="219">
                  <c:v>-2704.7064889959511</c:v>
                </c:pt>
                <c:pt idx="220">
                  <c:v>-2700.0471342117121</c:v>
                </c:pt>
                <c:pt idx="221">
                  <c:v>-2695.3688313312628</c:v>
                </c:pt>
                <c:pt idx="222">
                  <c:v>-2690.671538922752</c:v>
                </c:pt>
                <c:pt idx="223">
                  <c:v>-2685.9552152645383</c:v>
                </c:pt>
                <c:pt idx="224">
                  <c:v>-2681.2198183428864</c:v>
                </c:pt>
                <c:pt idx="225">
                  <c:v>-2676.4653058496415</c:v>
                </c:pt>
                <c:pt idx="226">
                  <c:v>-2671.6916351798804</c:v>
                </c:pt>
                <c:pt idx="227">
                  <c:v>-2666.8987634295299</c:v>
                </c:pt>
                <c:pt idx="228">
                  <c:v>-2662.086647392965</c:v>
                </c:pt>
                <c:pt idx="229">
                  <c:v>-2657.255243560573</c:v>
                </c:pt>
                <c:pt idx="230">
                  <c:v>-2652.4045081162976</c:v>
                </c:pt>
                <c:pt idx="231">
                  <c:v>-2647.5343969351443</c:v>
                </c:pt>
                <c:pt idx="232">
                  <c:v>-2642.6448655806716</c:v>
                </c:pt>
                <c:pt idx="233">
                  <c:v>-2637.7358693024394</c:v>
                </c:pt>
                <c:pt idx="234">
                  <c:v>-2632.8073630334366</c:v>
                </c:pt>
                <c:pt idx="235">
                  <c:v>-2627.8593013874765</c:v>
                </c:pt>
                <c:pt idx="236">
                  <c:v>-2622.8916386565634</c:v>
                </c:pt>
                <c:pt idx="237">
                  <c:v>-2617.9043288082244</c:v>
                </c:pt>
                <c:pt idx="238">
                  <c:v>-2612.8973254828184</c:v>
                </c:pt>
                <c:pt idx="239">
                  <c:v>-2607.8705819908055</c:v>
                </c:pt>
                <c:pt idx="240">
                  <c:v>-2602.8240513099909</c:v>
                </c:pt>
                <c:pt idx="241">
                  <c:v>-2597.7576860827312</c:v>
                </c:pt>
                <c:pt idx="242">
                  <c:v>-2592.6714386131139</c:v>
                </c:pt>
                <c:pt idx="243">
                  <c:v>-2587.565260864098</c:v>
                </c:pt>
                <c:pt idx="244">
                  <c:v>-2582.4391044546264</c:v>
                </c:pt>
                <c:pt idx="245">
                  <c:v>-2577.2929206566987</c:v>
                </c:pt>
                <c:pt idx="246">
                  <c:v>-2572.1266603924178</c:v>
                </c:pt>
                <c:pt idx="247">
                  <c:v>-2566.9402742309894</c:v>
                </c:pt>
                <c:pt idx="248">
                  <c:v>-2561.7337123856983</c:v>
                </c:pt>
                <c:pt idx="249">
                  <c:v>-2556.5069247108408</c:v>
                </c:pt>
                <c:pt idx="250">
                  <c:v>-2551.2598606986248</c:v>
                </c:pt>
                <c:pt idx="251">
                  <c:v>-2545.9924694760289</c:v>
                </c:pt>
                <c:pt idx="252">
                  <c:v>-2540.7046998016276</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-2481.1792218946721</c:v>
                </c:pt>
                <c:pt idx="264">
                  <c:v>-2475.6427753620424</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-2413.3379102305635</c:v>
                </c:pt>
                <c:pt idx="276">
                  <c:v>-2407.5446677305831</c:v>
                </c:pt>
                <c:pt idx="277">
                  <c:v>-2401.7296358838048</c:v>
                </c:pt>
                <c:pt idx="278">
                  <c:v>-2395.8927526184075</c:v>
                </c:pt>
                <c:pt idx="279">
                  <c:v>-2390.0339553919925</c:v>
                </c:pt>
                <c:pt idx="280">
                  <c:v>-2384.153181187105</c:v>
                </c:pt>
                <c:pt idx="281">
                  <c:v>-2378.2503665066774</c:v>
                </c:pt>
                <c:pt idx="282">
                  <c:v>-2372.3254473694369</c:v>
                </c:pt>
                <c:pt idx="283">
                  <c:v>-2366.3783593052408</c:v>
                </c:pt>
                <c:pt idx="284">
                  <c:v>-2360.40903735035</c:v>
                </c:pt>
                <c:pt idx="285">
                  <c:v>-2354.4174160426519</c:v>
                </c:pt>
                <c:pt idx="286">
                  <c:v>-2348.4034294168041</c:v>
                </c:pt>
                <c:pt idx="287">
                  <c:v>-2342.3670109993323</c:v>
                </c:pt>
                <c:pt idx="288">
                  <c:v>-2336.308093803651</c:v>
                </c:pt>
                <c:pt idx="289">
                  <c:v>-2330.2266103250258</c:v>
                </c:pt>
                <c:pt idx="290">
                  <c:v>-2324.1224925354604</c:v>
                </c:pt>
                <c:pt idx="291">
                  <c:v>-2317.9956718785315</c:v>
                </c:pt>
                <c:pt idx="292">
                  <c:v>-2311.8460792641399</c:v>
                </c:pt>
                <c:pt idx="293">
                  <c:v>-2305.6736450631915</c:v>
                </c:pt>
                <c:pt idx="294">
                  <c:v>-2299.4782991022271</c:v>
                </c:pt>
                <c:pt idx="295">
                  <c:v>-2293.259970657954</c:v>
                </c:pt>
                <c:pt idx="296">
                  <c:v>-2287.0185884517205</c:v>
                </c:pt>
                <c:pt idx="297">
                  <c:v>-2280.7540806439124</c:v>
                </c:pt>
                <c:pt idx="298">
                  <c:v>-2274.4663748282701</c:v>
                </c:pt>
                <c:pt idx="299">
                  <c:v>-2268.1553980261369</c:v>
                </c:pt>
                <c:pt idx="300">
                  <c:v>-2261.8210766806169</c:v>
                </c:pt>
                <c:pt idx="301">
                  <c:v>-2255.463336650666</c:v>
                </c:pt>
                <c:pt idx="302">
                  <c:v>-2249.0821032050935</c:v>
                </c:pt>
                <c:pt idx="303">
                  <c:v>-2242.6773010164857</c:v>
                </c:pt>
                <c:pt idx="304">
                  <c:v>-2236.2488541550374</c:v>
                </c:pt>
                <c:pt idx="305">
                  <c:v>-2229.796686082318</c:v>
                </c:pt>
                <c:pt idx="306">
                  <c:v>-2223.3207196449275</c:v>
                </c:pt>
                <c:pt idx="307">
                  <c:v>-2216.8208770680808</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-2150.4916955732824</c:v>
                </c:pt>
                <c:pt idx="318">
                  <c:v>-2143.7238979064196</c:v>
                </c:pt>
                <c:pt idx="319">
                  <c:v>-2136.9312398705592</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-2081.6844711853164</c:v>
                </c:pt>
                <c:pt idx="328">
                  <c:v>-2074.6640899656632</c:v>
                </c:pt>
                <c:pt idx="329">
                  <c:v>-2067.6179501370789</c:v>
                </c:pt>
                <c:pt idx="330">
                  <c:v>-2060.5459576341045</c:v>
                </c:pt>
                <c:pt idx="331">
                  <c:v>-2053.4480175850404</c:v>
                </c:pt>
                <c:pt idx="332">
                  <c:v>-2046.3240343027667</c:v>
                </c:pt>
                <c:pt idx="333">
                  <c:v>-2039.1739112754028</c:v>
                </c:pt>
                <c:pt idx="334">
                  <c:v>-2031.9975511568391</c:v>
                </c:pt>
                <c:pt idx="335">
                  <c:v>-2024.7948557571167</c:v>
                </c:pt>
                <c:pt idx="336">
                  <c:v>-2017.5657260326748</c:v>
                </c:pt>
                <c:pt idx="337">
                  <c:v>-2010.3100620764269</c:v>
                </c:pt>
                <c:pt idx="338">
                  <c:v>-2003.0277631077065</c:v>
                </c:pt>
                <c:pt idx="339">
                  <c:v>-1995.7187274620455</c:v>
                </c:pt>
                <c:pt idx="340">
                  <c:v>-1988.3828525807971</c:v>
                </c:pt>
                <c:pt idx="341">
                  <c:v>-1981.020035000605</c:v>
                </c:pt>
                <c:pt idx="342">
                  <c:v>-1973.6301703426959</c:v>
                </c:pt>
                <c:pt idx="343">
                  <c:v>-1966.213153302017</c:v>
                </c:pt>
                <c:pt idx="344">
                  <c:v>-1958.7688776362024</c:v>
                </c:pt>
                <c:pt idx="345">
                  <c:v>-1951.297236154353</c:v>
                </c:pt>
                <c:pt idx="346">
                  <c:v>-1943.79812070566</c:v>
                </c:pt>
                <c:pt idx="347">
                  <c:v>-1936.2714221678336</c:v>
                </c:pt>
                <c:pt idx="348">
                  <c:v>-1928.7170304353529</c:v>
                </c:pt>
                <c:pt idx="349">
                  <c:v>-1921.1348344075279</c:v>
                </c:pt>
                <c:pt idx="350">
                  <c:v>-1913.5247219763755</c:v>
                </c:pt>
                <c:pt idx="351">
                  <c:v>-1905.8865800142939</c:v>
                </c:pt>
                <c:pt idx="352">
                  <c:v>-1898.2202943615398</c:v>
                </c:pt>
                <c:pt idx="353">
                  <c:v>-1890.5257498135134</c:v>
                </c:pt>
                <c:pt idx="354">
                  <c:v>-1882.8028301078198</c:v>
                </c:pt>
                <c:pt idx="355">
                  <c:v>-1875.0514179111399</c:v>
                </c:pt>
                <c:pt idx="356">
                  <c:v>-1867.2713948058654</c:v>
                </c:pt>
                <c:pt idx="357">
                  <c:v>-1859.4626412765392</c:v>
                </c:pt>
                <c:pt idx="358">
                  <c:v>-1851.6250366960467</c:v>
                </c:pt>
                <c:pt idx="359">
                  <c:v>-1843.7584593116021</c:v>
                </c:pt>
                <c:pt idx="360">
                  <c:v>-1835.8627862304916</c:v>
                </c:pt>
                <c:pt idx="361">
                  <c:v>-1827.9378934055751</c:v>
                </c:pt>
                <c:pt idx="362">
                  <c:v>-1819.9836556205578</c:v>
                </c:pt>
                <c:pt idx="363">
                  <c:v>-1811.9999464750072</c:v>
                </c:pt>
                <c:pt idx="364">
                  <c:v>-1803.9866383691228</c:v>
                </c:pt>
                <c:pt idx="365">
                  <c:v>-1795.9436024882368</c:v>
                </c:pt>
                <c:pt idx="366">
                  <c:v>-1787.870708787076</c:v>
                </c:pt>
                <c:pt idx="367">
                  <c:v>-1779.7678259737295</c:v>
                </c:pt>
                <c:pt idx="368">
                  <c:v>-1771.6348214933601</c:v>
                </c:pt>
                <c:pt idx="369">
                  <c:v>-1763.4715615116331</c:v>
                </c:pt>
                <c:pt idx="370">
                  <c:v>-1755.2779108978566</c:v>
                </c:pt>
                <c:pt idx="371">
                  <c:v>-1747.0537332078316</c:v>
                </c:pt>
                <c:pt idx="372">
                  <c:v>-1738.7988906664082</c:v>
                </c:pt>
                <c:pt idx="373">
                  <c:v>-1730.5132441497353</c:v>
                </c:pt>
                <c:pt idx="374">
                  <c:v>-1722.1966531672022</c:v>
                </c:pt>
                <c:pt idx="375">
                  <c:v>-1713.8489758430603</c:v>
                </c:pt>
                <c:pt idx="376">
                  <c:v>-1705.4700688977223</c:v>
                </c:pt>
                <c:pt idx="377">
                  <c:v>-1697.0597876287411</c:v>
                </c:pt>
                <c:pt idx="378">
                  <c:v>-1688.61798589143</c:v>
                </c:pt>
                <c:pt idx="379">
                  <c:v>-1680.1445160791577</c:v>
                </c:pt>
                <c:pt idx="380">
                  <c:v>-1671.6392291032807</c:v>
                </c:pt>
                <c:pt idx="381">
                  <c:v>-1663.1019743727193</c:v>
                </c:pt>
                <c:pt idx="382">
                  <c:v>-1654.5325997731609</c:v>
                </c:pt>
                <c:pt idx="383">
                  <c:v>-1645.9309516458936</c:v>
                </c:pt>
                <c:pt idx="384">
                  <c:v>-1637.2968747662471</c:v>
                </c:pt>
                <c:pt idx="385">
                  <c:v>-1628.6302123216478</c:v>
                </c:pt>
                <c:pt idx="386">
                  <c:v>-1619.9308058892702</c:v>
                </c:pt>
                <c:pt idx="387">
                  <c:v>-1611.1984954132661</c:v>
                </c:pt>
                <c:pt idx="388">
                  <c:v>-1602.4331191815941</c:v>
                </c:pt>
                <c:pt idx="389">
                  <c:v>-1593.6345138024019</c:v>
                </c:pt>
                <c:pt idx="390">
                  <c:v>-1584.8025141799715</c:v>
                </c:pt>
                <c:pt idx="391">
                  <c:v>-1575.9369534902223</c:v>
                </c:pt>
                <c:pt idx="392">
                  <c:v>-1567.0376631557456</c:v>
                </c:pt>
                <c:pt idx="393">
                  <c:v>-1558.1044728203724</c:v>
                </c:pt>
                <c:pt idx="394">
                  <c:v>-1549.1372103232595</c:v>
                </c:pt>
                <c:pt idx="395">
                  <c:v>-1540.1357016724755</c:v>
                </c:pt>
                <c:pt idx="396">
                  <c:v>-1531.0997710181009</c:v>
                </c:pt>
                <c:pt idx="397">
                  <c:v>-1522.0292406247829</c:v>
                </c:pt>
                <c:pt idx="398">
                  <c:v>-1512.92393084379</c:v>
                </c:pt>
                <c:pt idx="399">
                  <c:v>-1503.7836600845071</c:v>
                </c:pt>
                <c:pt idx="400">
                  <c:v>-1494.6082447853869</c:v>
                </c:pt>
                <c:pt idx="401">
                  <c:v>-1485.3974993843215</c:v>
                </c:pt>
                <c:pt idx="402">
                  <c:v>-1476.1512362884521</c:v>
                </c:pt>
                <c:pt idx="403">
                  <c:v>-1466.8692658433692</c:v>
                </c:pt>
                <c:pt idx="404">
                  <c:v>-1457.5513963016995</c:v>
                </c:pt>
                <c:pt idx="405">
                  <c:v>-1448.1974337910913</c:v>
                </c:pt>
                <c:pt idx="406">
                  <c:v>-1438.8071822815323</c:v>
                </c:pt>
                <c:pt idx="407">
                  <c:v>-1429.3804435520365</c:v>
                </c:pt>
                <c:pt idx="408">
                  <c:v>-1419.9170171566418</c:v>
                </c:pt>
                <c:pt idx="409">
                  <c:v>-1410.4167003897287</c:v>
                </c:pt>
                <c:pt idx="410">
                  <c:v>-1400.8792882506407</c:v>
                </c:pt>
                <c:pt idx="411">
                  <c:v>-1391.3045734075627</c:v>
                </c:pt>
                <c:pt idx="412">
                  <c:v>-1381.6923461606748</c:v>
                </c:pt>
                <c:pt idx="413">
                  <c:v>-1372.0423944045478</c:v>
                </c:pt>
                <c:pt idx="414">
                  <c:v>-1362.3545035897462</c:v>
                </c:pt>
                <c:pt idx="415">
                  <c:v>-1352.6284566836423</c:v>
                </c:pt>
                <c:pt idx="416">
                  <c:v>-1342.864034130419</c:v>
                </c:pt>
                <c:pt idx="417">
                  <c:v>-1333.0610138102099</c:v>
                </c:pt>
                <c:pt idx="418">
                  <c:v>-1323.2191709974015</c:v>
                </c:pt>
                <c:pt idx="419">
                  <c:v>-1313.3382783180421</c:v>
                </c:pt>
                <c:pt idx="420">
                  <c:v>-1303.4181057063324</c:v>
                </c:pt>
                <c:pt idx="421">
                  <c:v>-1293.4584203602139</c:v>
                </c:pt>
                <c:pt idx="422">
                  <c:v>-1283.4589866959668</c:v>
                </c:pt>
                <c:pt idx="423">
                  <c:v>-1273.4195663018554</c:v>
                </c:pt>
                <c:pt idx="424">
                  <c:v>-1263.3399178907537</c:v>
                </c:pt>
                <c:pt idx="425">
                  <c:v>-1253.2197972517395</c:v>
                </c:pt>
                <c:pt idx="426">
                  <c:v>-1240.4366529001782</c:v>
                </c:pt>
                <c:pt idx="427">
                  <c:v>-1224.9904848360698</c:v>
                </c:pt>
                <c:pt idx="428">
                  <c:v>-1209.4559623257105</c:v>
                </c:pt>
                <c:pt idx="429">
                  <c:v>-1193.8320064505338</c:v>
                </c:pt>
                <c:pt idx="430">
                  <c:v>-1178.1175142884063</c:v>
                </c:pt>
                <c:pt idx="431">
                  <c:v>-1162.3113581559501</c:v>
                </c:pt>
                <c:pt idx="432">
                  <c:v>-1146.4123848197337</c:v>
                </c:pt>
                <c:pt idx="433">
                  <c:v>-1130.4194146747736</c:v>
                </c:pt>
                <c:pt idx="434">
                  <c:v>-1114.3312408886527</c:v>
                </c:pt>
                <c:pt idx="435">
                  <c:v>-1098.1466285094616</c:v>
                </c:pt>
                <c:pt idx="436">
                  <c:v>-1081.8643135357447</c:v>
                </c:pt>
                <c:pt idx="437">
                  <c:v>-1065.4830019463329</c:v>
                </c:pt>
                <c:pt idx="438">
                  <c:v>-1049.0013686880643</c:v>
                </c:pt>
                <c:pt idx="439">
                  <c:v>-1032.4180566190134</c:v>
                </c:pt>
                <c:pt idx="440">
                  <c:v>-1015.7316754048861</c:v>
                </c:pt>
                <c:pt idx="441">
                  <c:v>-998.94080036598416</c:v>
                </c:pt>
                <c:pt idx="442">
                  <c:v>-982.04397127202537</c:v>
                </c:pt>
                <c:pt idx="443">
                  <c:v>-965.03969108185538</c:v>
                </c:pt>
                <c:pt idx="444">
                  <c:v>-947.92642462501271</c:v>
                </c:pt>
                <c:pt idx="445">
                  <c:v>-930.70259722176434</c:v>
                </c:pt>
                <c:pt idx="446">
                  <c:v>-913.3665932380618</c:v>
                </c:pt>
                <c:pt idx="447">
                  <c:v>-895.91675457171277</c:v>
                </c:pt>
                <c:pt idx="448">
                  <c:v>-878.35137906556747</c:v>
                </c:pt>
                <c:pt idx="449">
                  <c:v>-860.66871884351349</c:v>
                </c:pt>
                <c:pt idx="450">
                  <c:v>-842.86697856455248</c:v>
                </c:pt>
                <c:pt idx="451">
                  <c:v>-824.94431358997008</c:v>
                </c:pt>
                <c:pt idx="452">
                  <c:v>-806.8988280582962</c:v>
                </c:pt>
                <c:pt idx="453">
                  <c:v>-788.72857286226645</c:v>
                </c:pt>
                <c:pt idx="454">
                  <c:v>-770.43154352162401</c:v>
                </c:pt>
                <c:pt idx="455">
                  <c:v>-752.00567794514473</c:v>
                </c:pt>
                <c:pt idx="456">
                  <c:v>-733.44885407472202</c:v>
                </c:pt>
                <c:pt idx="457">
                  <c:v>-714.75888740380742</c:v>
                </c:pt>
                <c:pt idx="458">
                  <c:v>-695.93352836195345</c:v>
                </c:pt>
                <c:pt idx="459">
                  <c:v>-676.97045955646399</c:v>
                </c:pt>
                <c:pt idx="460">
                  <c:v>-657.86729286149648</c:v>
                </c:pt>
                <c:pt idx="461">
                  <c:v>-638.62156634421581</c:v>
                </c:pt>
                <c:pt idx="462">
                  <c:v>-619.23074101657403</c:v>
                </c:pt>
                <c:pt idx="463">
                  <c:v>-599.69219740063681</c:v>
                </c:pt>
                <c:pt idx="464">
                  <c:v>-580.00323189402388</c:v>
                </c:pt>
                <c:pt idx="465">
                  <c:v>-560.16105292113798</c:v>
                </c:pt>
                <c:pt idx="466">
                  <c:v>-540.16277685454133</c:v>
                </c:pt>
                <c:pt idx="467">
                  <c:v>-520.00542368938341</c:v>
                </c:pt>
                <c:pt idx="468">
                  <c:v>-499.68591245240714</c:v>
                </c:pt>
                <c:pt idx="469">
                  <c:v>-479.2010563253225</c:v>
                </c:pt>
                <c:pt idx="470">
                  <c:v>-458.54755746046976</c:v>
                </c:pt>
                <c:pt idx="471">
                  <c:v>-437.72200146469731</c:v>
                </c:pt>
                <c:pt idx="472">
                  <c:v>-416.72085152515911</c:v>
                </c:pt>
                <c:pt idx="473">
                  <c:v>-395.54044214803434</c:v>
                </c:pt>
                <c:pt idx="474">
                  <c:v>-374.1769724786991</c:v>
                </c:pt>
                <c:pt idx="475">
                  <c:v>-352.62649916843384</c:v>
                </c:pt>
                <c:pt idx="476">
                  <c:v>-335.52351826065251</c:v>
                </c:pt>
                <c:pt idx="477">
                  <c:v>-322.86802975535511</c:v>
                </c:pt>
                <c:pt idx="478">
                  <c:v>-310.15313236919928</c:v>
                </c:pt>
                <c:pt idx="479">
                  <c:v>-297.37830710414846</c:v>
                </c:pt>
                <c:pt idx="480">
                  <c:v>-284.54302640990863</c:v>
                </c:pt>
                <c:pt idx="481">
                  <c:v>-271.64675398488362</c:v>
                </c:pt>
                <c:pt idx="482">
                  <c:v>-258.6889445711704</c:v>
                </c:pt>
                <c:pt idx="483">
                  <c:v>-245.66904374327123</c:v>
                </c:pt>
                <c:pt idx="484">
                  <c:v>-232.58648769033289</c:v>
                </c:pt>
                <c:pt idx="485">
                  <c:v>-219.44070299167015</c:v>
                </c:pt>
                <c:pt idx="486">
                  <c:v>-206.23110638530716</c:v>
                </c:pt>
                <c:pt idx="487">
                  <c:v>-192.95710452924686</c:v>
                </c:pt>
                <c:pt idx="488">
                  <c:v>-179.61809375525263</c:v>
                </c:pt>
                <c:pt idx="489">
                  <c:v>-166.21345981477589</c:v>
                </c:pt>
                <c:pt idx="490">
                  <c:v>-152.74257761676108</c:v>
                </c:pt>
                <c:pt idx="491">
                  <c:v>-139.2048109570278</c:v>
                </c:pt>
                <c:pt idx="492">
                  <c:v>-125.59951223882717</c:v>
                </c:pt>
                <c:pt idx="493">
                  <c:v>-111.9260221843042</c:v>
                </c:pt>
                <c:pt idx="494">
                  <c:v>-98.183669536433172</c:v>
                </c:pt>
                <c:pt idx="495">
                  <c:v>-84.371770751065924</c:v>
                </c:pt>
                <c:pt idx="496">
                  <c:v>-70.489629678695565</c:v>
                </c:pt>
                <c:pt idx="497">
                  <c:v>-56.536537235494052</c:v>
                </c:pt>
                <c:pt idx="498">
                  <c:v>-42.511771063183915</c:v>
                </c:pt>
                <c:pt idx="499">
                  <c:v>-28.414595177295723</c:v>
                </c:pt>
                <c:pt idx="500">
                  <c:v>-14.244259603280625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2-2DCE-4612-AC16-CA4AC3D30887}"/>
            </c:ext>
          </c:extLst>
        </c:ser>
        <c:ser>
          <c:idx val="32"/>
          <c:order val="24"/>
          <c:tx>
            <c:strRef>
              <c:f>ANALYSIS!$EC$25</c:f>
              <c:strCache>
                <c:ptCount val="1"/>
                <c:pt idx="0">
                  <c:v>-60.0</c:v>
                </c:pt>
              </c:strCache>
            </c:strRef>
          </c:tx>
          <c:spPr>
            <a:ln w="19050" cap="rnd">
              <a:solidFill>
                <a:schemeClr val="accent2">
                  <a:lumMod val="60000"/>
                  <a:lumOff val="40000"/>
                </a:schemeClr>
              </a:solidFill>
              <a:round/>
            </a:ln>
            <a:effectLst/>
          </c:spPr>
          <c:marker>
            <c:symbol val="none"/>
          </c:marker>
          <c:xVal>
            <c:numRef>
              <c:f>ANALYSIS!$EC$27:$EC$627</c:f>
              <c:numCache>
                <c:formatCode>0</c:formatCode>
                <c:ptCount val="601"/>
                <c:pt idx="0">
                  <c:v>-4326.0369495203377</c:v>
                </c:pt>
                <c:pt idx="1">
                  <c:v>-4326.0369495203377</c:v>
                </c:pt>
                <c:pt idx="2">
                  <c:v>-4321.069308580848</c:v>
                </c:pt>
                <c:pt idx="3">
                  <c:v>-4316.1016676413583</c:v>
                </c:pt>
                <c:pt idx="4">
                  <c:v>-4311.1340267018686</c:v>
                </c:pt>
                <c:pt idx="5">
                  <c:v>-4306.1663857623789</c:v>
                </c:pt>
                <c:pt idx="6">
                  <c:v>-4301.1987448228892</c:v>
                </c:pt>
                <c:pt idx="7">
                  <c:v>-4296.2311038833996</c:v>
                </c:pt>
                <c:pt idx="8">
                  <c:v>-4291.2634629439099</c:v>
                </c:pt>
                <c:pt idx="9">
                  <c:v>-4286.2958220044202</c:v>
                </c:pt>
                <c:pt idx="10">
                  <c:v>-4281.3281810649305</c:v>
                </c:pt>
                <c:pt idx="11">
                  <c:v>-4276.3605401254408</c:v>
                </c:pt>
                <c:pt idx="12">
                  <c:v>-4271.3928991859511</c:v>
                </c:pt>
                <c:pt idx="13">
                  <c:v>-4266.4252582464615</c:v>
                </c:pt>
                <c:pt idx="14">
                  <c:v>-4261.4576173069718</c:v>
                </c:pt>
                <c:pt idx="15">
                  <c:v>-4256.4899763674821</c:v>
                </c:pt>
                <c:pt idx="16">
                  <c:v>-4251.5223354279924</c:v>
                </c:pt>
                <c:pt idx="17">
                  <c:v>-4246.5546944885027</c:v>
                </c:pt>
                <c:pt idx="18">
                  <c:v>-4241.587053549013</c:v>
                </c:pt>
                <c:pt idx="19">
                  <c:v>-4236.6194126095234</c:v>
                </c:pt>
                <c:pt idx="20">
                  <c:v>-4231.6517716700337</c:v>
                </c:pt>
                <c:pt idx="21">
                  <c:v>-4226.684130730544</c:v>
                </c:pt>
                <c:pt idx="22">
                  <c:v>-4221.7164897910543</c:v>
                </c:pt>
                <c:pt idx="23">
                  <c:v>-4216.7488488515646</c:v>
                </c:pt>
                <c:pt idx="24">
                  <c:v>-4211.7812079120749</c:v>
                </c:pt>
                <c:pt idx="25">
                  <c:v>-4206.8135669725852</c:v>
                </c:pt>
                <c:pt idx="26">
                  <c:v>-4201.8459260330956</c:v>
                </c:pt>
                <c:pt idx="27">
                  <c:v>-4196.8782850936059</c:v>
                </c:pt>
                <c:pt idx="28">
                  <c:v>-4191.9106441541162</c:v>
                </c:pt>
                <c:pt idx="29">
                  <c:v>-4186.9430032146265</c:v>
                </c:pt>
                <c:pt idx="30">
                  <c:v>-4181.9753622751368</c:v>
                </c:pt>
                <c:pt idx="31">
                  <c:v>-4177.0077213356471</c:v>
                </c:pt>
                <c:pt idx="32">
                  <c:v>-4172.0400803961575</c:v>
                </c:pt>
                <c:pt idx="33">
                  <c:v>-4167.0724394566678</c:v>
                </c:pt>
                <c:pt idx="34">
                  <c:v>-4162.1047985171781</c:v>
                </c:pt>
                <c:pt idx="35">
                  <c:v>-4157.1371575776884</c:v>
                </c:pt>
                <c:pt idx="36">
                  <c:v>-4152.1695166381987</c:v>
                </c:pt>
                <c:pt idx="37">
                  <c:v>-4147.201875698709</c:v>
                </c:pt>
                <c:pt idx="38">
                  <c:v>-4142.2342347592194</c:v>
                </c:pt>
                <c:pt idx="39">
                  <c:v>-4137.2665938197297</c:v>
                </c:pt>
                <c:pt idx="40">
                  <c:v>-4132.29895288024</c:v>
                </c:pt>
                <c:pt idx="41">
                  <c:v>-4127.3313119407503</c:v>
                </c:pt>
                <c:pt idx="42">
                  <c:v>-4122.3636710012606</c:v>
                </c:pt>
                <c:pt idx="43">
                  <c:v>-4117.3960300617709</c:v>
                </c:pt>
                <c:pt idx="44">
                  <c:v>-4112.4283891222813</c:v>
                </c:pt>
                <c:pt idx="45">
                  <c:v>-4107.4607481827916</c:v>
                </c:pt>
                <c:pt idx="46">
                  <c:v>-4102.4931072433019</c:v>
                </c:pt>
                <c:pt idx="47">
                  <c:v>-4097.5254663038122</c:v>
                </c:pt>
                <c:pt idx="48">
                  <c:v>-4092.5578253643221</c:v>
                </c:pt>
                <c:pt idx="49">
                  <c:v>-4087.5901844248319</c:v>
                </c:pt>
                <c:pt idx="50">
                  <c:v>-4082.6225434853418</c:v>
                </c:pt>
                <c:pt idx="51">
                  <c:v>-4077.6549025458517</c:v>
                </c:pt>
                <c:pt idx="52">
                  <c:v>-4072.6872616063615</c:v>
                </c:pt>
                <c:pt idx="53">
                  <c:v>-4067.7196206668714</c:v>
                </c:pt>
                <c:pt idx="54">
                  <c:v>-4062.7519797273812</c:v>
                </c:pt>
                <c:pt idx="55">
                  <c:v>-4057.7843387878911</c:v>
                </c:pt>
                <c:pt idx="56">
                  <c:v>-4052.816697848401</c:v>
                </c:pt>
                <c:pt idx="57">
                  <c:v>-4047.8490569089108</c:v>
                </c:pt>
                <c:pt idx="58">
                  <c:v>-4042.8814159694207</c:v>
                </c:pt>
                <c:pt idx="59">
                  <c:v>-4037.9137750299305</c:v>
                </c:pt>
                <c:pt idx="60">
                  <c:v>-4032.9461340904404</c:v>
                </c:pt>
                <c:pt idx="61">
                  <c:v>-4027.9784931509503</c:v>
                </c:pt>
                <c:pt idx="62">
                  <c:v>-4023.0108522114601</c:v>
                </c:pt>
                <c:pt idx="63">
                  <c:v>-4018.04321127197</c:v>
                </c:pt>
                <c:pt idx="64">
                  <c:v>-4013.0755703324799</c:v>
                </c:pt>
                <c:pt idx="65">
                  <c:v>-4008.1079293929897</c:v>
                </c:pt>
                <c:pt idx="66">
                  <c:v>-4003.1402884534996</c:v>
                </c:pt>
                <c:pt idx="67">
                  <c:v>-3998.1726475140094</c:v>
                </c:pt>
                <c:pt idx="68">
                  <c:v>-3993.2050065745193</c:v>
                </c:pt>
                <c:pt idx="69">
                  <c:v>-3988.2373656350292</c:v>
                </c:pt>
                <c:pt idx="70">
                  <c:v>-3983.269724695539</c:v>
                </c:pt>
                <c:pt idx="71">
                  <c:v>-3978.3020837560489</c:v>
                </c:pt>
                <c:pt idx="72">
                  <c:v>-3973.3344428165587</c:v>
                </c:pt>
                <c:pt idx="73">
                  <c:v>-3968.3668018770686</c:v>
                </c:pt>
                <c:pt idx="74">
                  <c:v>-3963.3991609375785</c:v>
                </c:pt>
                <c:pt idx="75">
                  <c:v>-3958.4315199980883</c:v>
                </c:pt>
                <c:pt idx="76">
                  <c:v>-3953.4638790585982</c:v>
                </c:pt>
                <c:pt idx="77">
                  <c:v>-3948.4962381191081</c:v>
                </c:pt>
                <c:pt idx="78">
                  <c:v>-3943.5285971796179</c:v>
                </c:pt>
                <c:pt idx="79">
                  <c:v>-3938.5609562401278</c:v>
                </c:pt>
                <c:pt idx="80">
                  <c:v>-3933.5933153006376</c:v>
                </c:pt>
                <c:pt idx="81">
                  <c:v>-3928.6256743611475</c:v>
                </c:pt>
                <c:pt idx="82">
                  <c:v>-3923.6580334216574</c:v>
                </c:pt>
                <c:pt idx="83">
                  <c:v>-3918.6903924821672</c:v>
                </c:pt>
                <c:pt idx="84">
                  <c:v>-3913.7227515426771</c:v>
                </c:pt>
                <c:pt idx="85">
                  <c:v>-3908.7551106031869</c:v>
                </c:pt>
                <c:pt idx="86">
                  <c:v>-3903.7874696636968</c:v>
                </c:pt>
                <c:pt idx="87">
                  <c:v>-3898.8198287242067</c:v>
                </c:pt>
                <c:pt idx="88">
                  <c:v>-3893.8521877847165</c:v>
                </c:pt>
                <c:pt idx="89">
                  <c:v>-3888.8845468452264</c:v>
                </c:pt>
                <c:pt idx="90">
                  <c:v>-3883.9169059057363</c:v>
                </c:pt>
                <c:pt idx="91">
                  <c:v>-3878.9492649662461</c:v>
                </c:pt>
                <c:pt idx="92">
                  <c:v>-3873.981624026756</c:v>
                </c:pt>
                <c:pt idx="93">
                  <c:v>-3869.0139830872658</c:v>
                </c:pt>
                <c:pt idx="94">
                  <c:v>-3864.0463421477757</c:v>
                </c:pt>
                <c:pt idx="95">
                  <c:v>-3859.0787012082856</c:v>
                </c:pt>
                <c:pt idx="96">
                  <c:v>-3854.1110602687954</c:v>
                </c:pt>
                <c:pt idx="97">
                  <c:v>-3849.1434193293053</c:v>
                </c:pt>
                <c:pt idx="98">
                  <c:v>-3844.1757783898152</c:v>
                </c:pt>
                <c:pt idx="99">
                  <c:v>-3839.208137450325</c:v>
                </c:pt>
                <c:pt idx="100">
                  <c:v>-3834.2404965108349</c:v>
                </c:pt>
                <c:pt idx="101">
                  <c:v>-3829.2728555713447</c:v>
                </c:pt>
                <c:pt idx="102">
                  <c:v>-3824.3052146318546</c:v>
                </c:pt>
                <c:pt idx="103">
                  <c:v>-3819.3375736923645</c:v>
                </c:pt>
                <c:pt idx="104">
                  <c:v>-3814.3699327528743</c:v>
                </c:pt>
                <c:pt idx="105">
                  <c:v>-3809.4022918133842</c:v>
                </c:pt>
                <c:pt idx="106">
                  <c:v>-3804.434650873894</c:v>
                </c:pt>
                <c:pt idx="107">
                  <c:v>-3799.4670099344039</c:v>
                </c:pt>
                <c:pt idx="108">
                  <c:v>-3794.4993689949138</c:v>
                </c:pt>
                <c:pt idx="109">
                  <c:v>-3789.5317280554236</c:v>
                </c:pt>
                <c:pt idx="110">
                  <c:v>-3784.5640871159335</c:v>
                </c:pt>
                <c:pt idx="111">
                  <c:v>-3779.5964461764434</c:v>
                </c:pt>
                <c:pt idx="112">
                  <c:v>-3774.6288052369532</c:v>
                </c:pt>
                <c:pt idx="113">
                  <c:v>-3769.6611642974631</c:v>
                </c:pt>
                <c:pt idx="114">
                  <c:v>-3764.6935233579729</c:v>
                </c:pt>
                <c:pt idx="115">
                  <c:v>-3759.7258824184828</c:v>
                </c:pt>
                <c:pt idx="116">
                  <c:v>-3754.7582414789927</c:v>
                </c:pt>
                <c:pt idx="117">
                  <c:v>-3749.7906005395025</c:v>
                </c:pt>
                <c:pt idx="118">
                  <c:v>-3744.8229596000124</c:v>
                </c:pt>
                <c:pt idx="119">
                  <c:v>-3739.8553186605222</c:v>
                </c:pt>
                <c:pt idx="120">
                  <c:v>-3734.8876777210321</c:v>
                </c:pt>
                <c:pt idx="121">
                  <c:v>-3729.920036781542</c:v>
                </c:pt>
                <c:pt idx="122">
                  <c:v>-3724.9523958420518</c:v>
                </c:pt>
                <c:pt idx="123">
                  <c:v>-3719.9847549025617</c:v>
                </c:pt>
                <c:pt idx="124">
                  <c:v>-3715.0171139630716</c:v>
                </c:pt>
                <c:pt idx="125">
                  <c:v>-3710.0494730235814</c:v>
                </c:pt>
                <c:pt idx="126">
                  <c:v>-3705.0818320840913</c:v>
                </c:pt>
                <c:pt idx="127">
                  <c:v>-3700.1141911446011</c:v>
                </c:pt>
                <c:pt idx="128">
                  <c:v>-3695.146550205111</c:v>
                </c:pt>
                <c:pt idx="129">
                  <c:v>-3690.1789092656209</c:v>
                </c:pt>
                <c:pt idx="130">
                  <c:v>-3685.2112683261307</c:v>
                </c:pt>
                <c:pt idx="131">
                  <c:v>-3680.2436273866406</c:v>
                </c:pt>
                <c:pt idx="132">
                  <c:v>-3675.2759864471504</c:v>
                </c:pt>
                <c:pt idx="133">
                  <c:v>-3670.3083455076603</c:v>
                </c:pt>
                <c:pt idx="134">
                  <c:v>-3665.3407045681702</c:v>
                </c:pt>
                <c:pt idx="135">
                  <c:v>-3660.37306362868</c:v>
                </c:pt>
                <c:pt idx="136">
                  <c:v>-3655.4054226891899</c:v>
                </c:pt>
                <c:pt idx="137">
                  <c:v>-3650.4377817496998</c:v>
                </c:pt>
                <c:pt idx="138">
                  <c:v>-3645.4701408102096</c:v>
                </c:pt>
                <c:pt idx="139">
                  <c:v>-3640.5024998707195</c:v>
                </c:pt>
                <c:pt idx="140">
                  <c:v>-3635.5348589312293</c:v>
                </c:pt>
                <c:pt idx="141">
                  <c:v>-3630.5672179917392</c:v>
                </c:pt>
                <c:pt idx="142">
                  <c:v>-3625.5995770522491</c:v>
                </c:pt>
                <c:pt idx="143">
                  <c:v>-3620.6319361127589</c:v>
                </c:pt>
                <c:pt idx="144">
                  <c:v>-3615.6642951732688</c:v>
                </c:pt>
                <c:pt idx="145">
                  <c:v>-3610.6966542337786</c:v>
                </c:pt>
                <c:pt idx="146">
                  <c:v>-3605.7290132942885</c:v>
                </c:pt>
                <c:pt idx="147">
                  <c:v>-3600.7613723547984</c:v>
                </c:pt>
                <c:pt idx="148">
                  <c:v>-3595.7937314153082</c:v>
                </c:pt>
                <c:pt idx="149">
                  <c:v>-3590.8260904758181</c:v>
                </c:pt>
                <c:pt idx="150">
                  <c:v>-3585.858449536328</c:v>
                </c:pt>
                <c:pt idx="151">
                  <c:v>-3580.8908085968378</c:v>
                </c:pt>
                <c:pt idx="152">
                  <c:v>-3575.9231676573477</c:v>
                </c:pt>
                <c:pt idx="153">
                  <c:v>-3570.9555267178575</c:v>
                </c:pt>
                <c:pt idx="154">
                  <c:v>-3565.9878857783674</c:v>
                </c:pt>
                <c:pt idx="155">
                  <c:v>-3561.0202448388773</c:v>
                </c:pt>
                <c:pt idx="156">
                  <c:v>-3556.0526038993871</c:v>
                </c:pt>
                <c:pt idx="157">
                  <c:v>-3551.084962959897</c:v>
                </c:pt>
                <c:pt idx="158">
                  <c:v>-3546.1173220204068</c:v>
                </c:pt>
                <c:pt idx="159">
                  <c:v>-3541.1496810809167</c:v>
                </c:pt>
                <c:pt idx="160">
                  <c:v>-3536.1820401414266</c:v>
                </c:pt>
                <c:pt idx="161">
                  <c:v>-3531.2143992019364</c:v>
                </c:pt>
                <c:pt idx="162">
                  <c:v>-3526.2467582624463</c:v>
                </c:pt>
                <c:pt idx="163">
                  <c:v>-3521.2791173229562</c:v>
                </c:pt>
                <c:pt idx="164">
                  <c:v>-3516.311476383466</c:v>
                </c:pt>
                <c:pt idx="165">
                  <c:v>-3511.3438354439759</c:v>
                </c:pt>
                <c:pt idx="166">
                  <c:v>-3506.3761945044857</c:v>
                </c:pt>
                <c:pt idx="167">
                  <c:v>-3501.4085535649956</c:v>
                </c:pt>
                <c:pt idx="168">
                  <c:v>-3496.4409126255055</c:v>
                </c:pt>
                <c:pt idx="169">
                  <c:v>-3491.4732716860153</c:v>
                </c:pt>
                <c:pt idx="170">
                  <c:v>-3486.5056307465252</c:v>
                </c:pt>
                <c:pt idx="171">
                  <c:v>-3481.537989807035</c:v>
                </c:pt>
                <c:pt idx="172">
                  <c:v>-3476.5703488675449</c:v>
                </c:pt>
                <c:pt idx="173">
                  <c:v>-3471.6027079280548</c:v>
                </c:pt>
                <c:pt idx="174">
                  <c:v>-3466.6350669885646</c:v>
                </c:pt>
                <c:pt idx="175">
                  <c:v>-3461.6674260490745</c:v>
                </c:pt>
                <c:pt idx="176">
                  <c:v>-3456.6997851095844</c:v>
                </c:pt>
                <c:pt idx="177">
                  <c:v>-3451.7321441700942</c:v>
                </c:pt>
                <c:pt idx="178">
                  <c:v>-3446.7645032306041</c:v>
                </c:pt>
                <c:pt idx="179">
                  <c:v>-3441.7968622911139</c:v>
                </c:pt>
                <c:pt idx="180">
                  <c:v>-3436.8292213516238</c:v>
                </c:pt>
                <c:pt idx="181">
                  <c:v>-3431.8615804121337</c:v>
                </c:pt>
                <c:pt idx="182">
                  <c:v>-3426.8939394726435</c:v>
                </c:pt>
                <c:pt idx="183">
                  <c:v>-3421.9262985331534</c:v>
                </c:pt>
                <c:pt idx="184">
                  <c:v>-3416.9586575936632</c:v>
                </c:pt>
                <c:pt idx="185">
                  <c:v>-3411.9910166541731</c:v>
                </c:pt>
                <c:pt idx="186">
                  <c:v>-3407.023375714683</c:v>
                </c:pt>
                <c:pt idx="187">
                  <c:v>-3402.0557347751928</c:v>
                </c:pt>
                <c:pt idx="188">
                  <c:v>-3397.0880938357027</c:v>
                </c:pt>
                <c:pt idx="189">
                  <c:v>-3392.1204528962126</c:v>
                </c:pt>
                <c:pt idx="190">
                  <c:v>-3387.1528119567224</c:v>
                </c:pt>
                <c:pt idx="191">
                  <c:v>-3382.1851710172323</c:v>
                </c:pt>
                <c:pt idx="192">
                  <c:v>-3377.2175300777421</c:v>
                </c:pt>
                <c:pt idx="193">
                  <c:v>-3372.249889138252</c:v>
                </c:pt>
                <c:pt idx="194">
                  <c:v>-3367.2822481987619</c:v>
                </c:pt>
                <c:pt idx="195">
                  <c:v>-3362.3146072592717</c:v>
                </c:pt>
                <c:pt idx="196">
                  <c:v>-3357.3469663197816</c:v>
                </c:pt>
                <c:pt idx="197">
                  <c:v>-3352.3793253802914</c:v>
                </c:pt>
                <c:pt idx="198">
                  <c:v>-3347.4116844408013</c:v>
                </c:pt>
                <c:pt idx="199">
                  <c:v>-3342.4440435013112</c:v>
                </c:pt>
                <c:pt idx="200">
                  <c:v>-3337.476402561821</c:v>
                </c:pt>
                <c:pt idx="201">
                  <c:v>-3332.6807139889079</c:v>
                </c:pt>
                <c:pt idx="202">
                  <c:v>-3328.0569777825717</c:v>
                </c:pt>
                <c:pt idx="203">
                  <c:v>-3323.4132897737668</c:v>
                </c:pt>
                <c:pt idx="204">
                  <c:v>-3318.7496042390421</c:v>
                </c:pt>
                <c:pt idx="205">
                  <c:v>-3314.0658751173196</c:v>
                </c:pt>
                <c:pt idx="206">
                  <c:v>-3309.3620560070763</c:v>
                </c:pt>
                <c:pt idx="207">
                  <c:v>-3304.6381001634941</c:v>
                </c:pt>
                <c:pt idx="208">
                  <c:v>-3299.8939604955776</c:v>
                </c:pt>
                <c:pt idx="209">
                  <c:v>-3295.129589563237</c:v>
                </c:pt>
                <c:pt idx="210">
                  <c:v>-3290.3449395743305</c:v>
                </c:pt>
                <c:pt idx="211">
                  <c:v>-3285.5399623816802</c:v>
                </c:pt>
                <c:pt idx="212">
                  <c:v>-3280.7146094800473</c:v>
                </c:pt>
                <c:pt idx="213">
                  <c:v>-3275.8688320030687</c:v>
                </c:pt>
                <c:pt idx="214">
                  <c:v>-3271.0025807201637</c:v>
                </c:pt>
                <c:pt idx="215">
                  <c:v>-3266.1158060333951</c:v>
                </c:pt>
                <c:pt idx="216">
                  <c:v>-3261.2084579742968</c:v>
                </c:pt>
                <c:pt idx="217">
                  <c:v>-3256.2804862006669</c:v>
                </c:pt>
                <c:pt idx="218">
                  <c:v>-3251.3318399933119</c:v>
                </c:pt>
                <c:pt idx="219">
                  <c:v>-3246.3624682527593</c:v>
                </c:pt>
                <c:pt idx="220">
                  <c:v>-3241.3723194959257</c:v>
                </c:pt>
                <c:pt idx="221">
                  <c:v>-3236.3613418527489</c:v>
                </c:pt>
                <c:pt idx="222">
                  <c:v>-3231.3294830627697</c:v>
                </c:pt>
                <c:pt idx="223">
                  <c:v>-3226.2766904716846</c:v>
                </c:pt>
                <c:pt idx="224">
                  <c:v>-3221.2029110278418</c:v>
                </c:pt>
                <c:pt idx="225">
                  <c:v>-3216.1080912787056</c:v>
                </c:pt>
                <c:pt idx="226">
                  <c:v>-3210.9921773672704</c:v>
                </c:pt>
                <c:pt idx="227">
                  <c:v>-3205.8551150284311</c:v>
                </c:pt>
                <c:pt idx="228">
                  <c:v>-3200.6968495853112</c:v>
                </c:pt>
                <c:pt idx="229">
                  <c:v>-3195.5173259455382</c:v>
                </c:pt>
                <c:pt idx="230">
                  <c:v>-3190.3164885974852</c:v>
                </c:pt>
                <c:pt idx="231">
                  <c:v>-3185.0942816064489</c:v>
                </c:pt>
                <c:pt idx="232">
                  <c:v>-3179.8506486107908</c:v>
                </c:pt>
                <c:pt idx="233">
                  <c:v>-3174.5855328180305</c:v>
                </c:pt>
                <c:pt idx="234">
                  <c:v>-3169.2988770008792</c:v>
                </c:pt>
                <c:pt idx="235">
                  <c:v>-3163.9906234932328</c:v>
                </c:pt>
                <c:pt idx="236">
                  <c:v>-3158.6607141861114</c:v>
                </c:pt>
                <c:pt idx="237">
                  <c:v>-3153.3090905235454</c:v>
                </c:pt>
                <c:pt idx="238">
                  <c:v>-3147.9356934984107</c:v>
                </c:pt>
                <c:pt idx="239">
                  <c:v>-3142.5404636482072</c:v>
                </c:pt>
                <c:pt idx="240">
                  <c:v>-3137.1233410507916</c:v>
                </c:pt>
                <c:pt idx="241">
                  <c:v>-3131.684265320041</c:v>
                </c:pt>
                <c:pt idx="242">
                  <c:v>-3126.2231756014785</c:v>
                </c:pt>
                <c:pt idx="243">
                  <c:v>-3120.740010567823</c:v>
                </c:pt>
                <c:pt idx="244">
                  <c:v>-3115.2347084144994</c:v>
                </c:pt>
                <c:pt idx="245">
                  <c:v>-3109.7072068550751</c:v>
                </c:pt>
                <c:pt idx="246">
                  <c:v>-3104.1574431166473</c:v>
                </c:pt>
                <c:pt idx="247">
                  <c:v>-3098.5853539351665</c:v>
                </c:pt>
                <c:pt idx="248">
                  <c:v>-3092.9908755506954</c:v>
                </c:pt>
                <c:pt idx="249">
                  <c:v>-3087.3739437026111</c:v>
                </c:pt>
                <c:pt idx="250">
                  <c:v>-3081.7344936247423</c:v>
                </c:pt>
                <c:pt idx="251">
                  <c:v>-3076.0724600404374</c:v>
                </c:pt>
                <c:pt idx="252">
                  <c:v>-3070.3877771575726</c:v>
                </c:pt>
                <c:pt idx="253">
                  <c:v>-3064.6803786634941</c:v>
                </c:pt>
                <c:pt idx="254">
                  <c:v>-3058.9501977198893</c:v>
                </c:pt>
                <c:pt idx="255">
                  <c:v>-3053.1971669575905</c:v>
                </c:pt>
                <c:pt idx="256">
                  <c:v>-3047.4212184713092</c:v>
                </c:pt>
                <c:pt idx="257">
                  <c:v>-3041.6222838142994</c:v>
                </c:pt>
                <c:pt idx="258">
                  <c:v>-3035.800293992952</c:v>
                </c:pt>
                <c:pt idx="259">
                  <c:v>-3029.9551794613085</c:v>
                </c:pt>
                <c:pt idx="260">
                  <c:v>-3024.0868701155096</c:v>
                </c:pt>
                <c:pt idx="261">
                  <c:v>-3018.1952952881593</c:v>
                </c:pt>
                <c:pt idx="262">
                  <c:v>-3012.2803837426209</c:v>
                </c:pt>
                <c:pt idx="263">
                  <c:v>-3006.3420636672281</c:v>
                </c:pt>
                <c:pt idx="264">
                  <c:v>-3000.3802626694187</c:v>
                </c:pt>
                <c:pt idx="265">
                  <c:v>-2994.3949077697898</c:v>
                </c:pt>
                <c:pt idx="266">
                  <c:v>-2988.3859253960673</c:v>
                </c:pt>
                <c:pt idx="267">
                  <c:v>-2982.3532413769958</c:v>
                </c:pt>
                <c:pt idx="268">
                  <c:v>-2976.296780936138</c:v>
                </c:pt>
                <c:pt idx="269">
                  <c:v>-2970.2164686855976</c:v>
                </c:pt>
                <c:pt idx="270">
                  <c:v>-2964.1122286196401</c:v>
                </c:pt>
                <c:pt idx="271">
                  <c:v>-2957.9839841082412</c:v>
                </c:pt>
                <c:pt idx="272">
                  <c:v>-2951.8316578905287</c:v>
                </c:pt>
                <c:pt idx="273">
                  <c:v>-2945.6551720681432</c:v>
                </c:pt>
                <c:pt idx="274">
                  <c:v>-2939.4544480984996</c:v>
                </c:pt>
                <c:pt idx="275">
                  <c:v>-2933.2294067879534</c:v>
                </c:pt>
                <c:pt idx="276">
                  <c:v>-2926.9799682848711</c:v>
                </c:pt>
                <c:pt idx="277">
                  <c:v>-2920.7060520726041</c:v>
                </c:pt>
                <c:pt idx="278">
                  <c:v>-2914.4075769623551</c:v>
                </c:pt>
                <c:pt idx="279">
                  <c:v>-2908.0844610859485</c:v>
                </c:pt>
                <c:pt idx="280">
                  <c:v>-2901.7366218884972</c:v>
                </c:pt>
                <c:pt idx="281">
                  <c:v>-2895.3639761209524</c:v>
                </c:pt>
                <c:pt idx="282">
                  <c:v>-2888.9664398325649</c:v>
                </c:pt>
                <c:pt idx="283">
                  <c:v>-2882.5439283632181</c:v>
                </c:pt>
                <c:pt idx="284">
                  <c:v>-2876.0963563356618</c:v>
                </c:pt>
                <c:pt idx="285">
                  <c:v>-2869.6236376476199</c:v>
                </c:pt>
                <c:pt idx="286">
                  <c:v>-2863.1256854638004</c:v>
                </c:pt>
                <c:pt idx="287">
                  <c:v>-2856.6024122077711</c:v>
                </c:pt>
                <c:pt idx="288">
                  <c:v>-2850.0537295537224</c:v>
                </c:pt>
                <c:pt idx="289">
                  <c:v>-2843.4795484181077</c:v>
                </c:pt>
                <c:pt idx="290">
                  <c:v>-2836.8797789511591</c:v>
                </c:pt>
                <c:pt idx="291">
                  <c:v>-2830.2543305282788</c:v>
                </c:pt>
                <c:pt idx="292">
                  <c:v>-2823.6031117412949</c:v>
                </c:pt>
                <c:pt idx="293">
                  <c:v>-2816.9260303895981</c:v>
                </c:pt>
                <c:pt idx="294">
                  <c:v>-2810.222993471129</c:v>
                </c:pt>
                <c:pt idx="295">
                  <c:v>-2803.4939071732433</c:v>
                </c:pt>
                <c:pt idx="296">
                  <c:v>-2796.7386768634333</c:v>
                </c:pt>
                <c:pt idx="297">
                  <c:v>-2789.9572070799054</c:v>
                </c:pt>
                <c:pt idx="298">
                  <c:v>-2783.1494015220196</c:v>
                </c:pt>
                <c:pt idx="299">
                  <c:v>-2776.315163040575</c:v>
                </c:pt>
                <c:pt idx="300">
                  <c:v>-2769.4543936279565</c:v>
                </c:pt>
                <c:pt idx="301">
                  <c:v>-2762.566994408121</c:v>
                </c:pt>
                <c:pt idx="302">
                  <c:v>-2755.6528656264295</c:v>
                </c:pt>
                <c:pt idx="303">
                  <c:v>-2748.7119066393307</c:v>
                </c:pt>
                <c:pt idx="304">
                  <c:v>-2741.7440159038679</c:v>
                </c:pt>
                <c:pt idx="305">
                  <c:v>-2734.749090967036</c:v>
                </c:pt>
                <c:pt idx="306">
                  <c:v>-2727.7270284549677</c:v>
                </c:pt>
                <c:pt idx="307">
                  <c:v>-2720.6777240619472</c:v>
                </c:pt>
                <c:pt idx="308">
                  <c:v>-2713.6010725392484</c:v>
                </c:pt>
                <c:pt idx="309">
                  <c:v>-2706.496967683805</c:v>
                </c:pt>
                <c:pt idx="310">
                  <c:v>-2699.3653023266934</c:v>
                </c:pt>
                <c:pt idx="311">
                  <c:v>-2692.2059683214329</c:v>
                </c:pt>
                <c:pt idx="312">
                  <c:v>-2685.0188565321005</c:v>
                </c:pt>
                <c:pt idx="313">
                  <c:v>-2677.8038568212514</c:v>
                </c:pt>
                <c:pt idx="314">
                  <c:v>-2670.560858037652</c:v>
                </c:pt>
                <c:pt idx="315">
                  <c:v>-2663.2897480038055</c:v>
                </c:pt>
                <c:pt idx="316">
                  <c:v>-2655.9904135032793</c:v>
                </c:pt>
                <c:pt idx="317">
                  <c:v>-2648.66274026783</c:v>
                </c:pt>
                <c:pt idx="318">
                  <c:v>-2641.3066129643034</c:v>
                </c:pt>
                <c:pt idx="319">
                  <c:v>-2633.9219151813436</c:v>
                </c:pt>
                <c:pt idx="320">
                  <c:v>-2626.5085294158589</c:v>
                </c:pt>
                <c:pt idx="321">
                  <c:v>-2619.0663370592774</c:v>
                </c:pt>
                <c:pt idx="322">
                  <c:v>-2611.5952183835698</c:v>
                </c:pt>
                <c:pt idx="323">
                  <c:v>-2604.0950525270455</c:v>
                </c:pt>
                <c:pt idx="324">
                  <c:v>-2596.5657174798989</c:v>
                </c:pt>
                <c:pt idx="325">
                  <c:v>-2589.0070900695318</c:v>
                </c:pt>
                <c:pt idx="326">
                  <c:v>-2581.4190459456058</c:v>
                </c:pt>
                <c:pt idx="327">
                  <c:v>-2573.8014595648633</c:v>
                </c:pt>
                <c:pt idx="328">
                  <c:v>-2566.1542041756775</c:v>
                </c:pt>
                <c:pt idx="329">
                  <c:v>-2558.4771518023422</c:v>
                </c:pt>
                <c:pt idx="330">
                  <c:v>-2550.7701732291007</c:v>
                </c:pt>
                <c:pt idx="331">
                  <c:v>-2543.0331379838854</c:v>
                </c:pt>
                <c:pt idx="332">
                  <c:v>-2535.2659143217916</c:v>
                </c:pt>
                <c:pt idx="333">
                  <c:v>-2527.4683692082617</c:v>
                </c:pt>
                <c:pt idx="334">
                  <c:v>-2519.6403683019671</c:v>
                </c:pt>
                <c:pt idx="335">
                  <c:v>-2511.7817759374093</c:v>
                </c:pt>
                <c:pt idx="336">
                  <c:v>-2503.8924551072009</c:v>
                </c:pt>
                <c:pt idx="337">
                  <c:v>-2495.9722674440518</c:v>
                </c:pt>
                <c:pt idx="338">
                  <c:v>-2488.0210732024143</c:v>
                </c:pt>
                <c:pt idx="339">
                  <c:v>-2480.0387312398284</c:v>
                </c:pt>
                <c:pt idx="340">
                  <c:v>-2472.0250989979208</c:v>
                </c:pt>
                <c:pt idx="341">
                  <c:v>-2463.9800324830621</c:v>
                </c:pt>
                <c:pt idx="342">
                  <c:v>-2455.9033862466949</c:v>
                </c:pt>
                <c:pt idx="343">
                  <c:v>-2447.7950133652903</c:v>
                </c:pt>
                <c:pt idx="344">
                  <c:v>-2439.6547654199471</c:v>
                </c:pt>
                <c:pt idx="345">
                  <c:v>-2431.4824924756276</c:v>
                </c:pt>
                <c:pt idx="346">
                  <c:v>-2423.2780430600087</c:v>
                </c:pt>
                <c:pt idx="347">
                  <c:v>-2415.0412641419462</c:v>
                </c:pt>
                <c:pt idx="348">
                  <c:v>-2406.7720011095503</c:v>
                </c:pt>
                <c:pt idx="349">
                  <c:v>-2398.4700977478506</c:v>
                </c:pt>
                <c:pt idx="350">
                  <c:v>-2390.1353962160529</c:v>
                </c:pt>
                <c:pt idx="351">
                  <c:v>-2381.76773702436</c:v>
                </c:pt>
                <c:pt idx="352">
                  <c:v>-2373.3669590103855</c:v>
                </c:pt>
                <c:pt idx="353">
                  <c:v>-2364.9328993151012</c:v>
                </c:pt>
                <c:pt idx="354">
                  <c:v>-2356.4653933583431</c:v>
                </c:pt>
                <c:pt idx="355">
                  <c:v>-2347.9642748138508</c:v>
                </c:pt>
                <c:pt idx="356">
                  <c:v>-2339.4293755838412</c:v>
                </c:pt>
                <c:pt idx="357">
                  <c:v>-2330.8605257730851</c:v>
                </c:pt>
                <c:pt idx="358">
                  <c:v>-2322.2575536624954</c:v>
                </c:pt>
                <c:pt idx="359">
                  <c:v>-2313.6202856822115</c:v>
                </c:pt>
                <c:pt idx="360">
                  <c:v>-2304.9485463841511</c:v>
                </c:pt>
                <c:pt idx="361">
                  <c:v>-2296.2421584140457</c:v>
                </c:pt>
                <c:pt idx="362">
                  <c:v>-2287.5009424829141</c:v>
                </c:pt>
                <c:pt idx="363">
                  <c:v>-2278.7247173379992</c:v>
                </c:pt>
                <c:pt idx="364">
                  <c:v>-2269.9132997331121</c:v>
                </c:pt>
                <c:pt idx="365">
                  <c:v>-2261.0665043984063</c:v>
                </c:pt>
                <c:pt idx="366">
                  <c:v>-2252.1841440095463</c:v>
                </c:pt>
                <c:pt idx="367">
                  <c:v>-2243.2660291562652</c:v>
                </c:pt>
                <c:pt idx="368">
                  <c:v>-2234.3119683102905</c:v>
                </c:pt>
                <c:pt idx="369">
                  <c:v>-2225.3217677926273</c:v>
                </c:pt>
                <c:pt idx="370">
                  <c:v>-2216.295231740185</c:v>
                </c:pt>
                <c:pt idx="371">
                  <c:v>-2207.2321620717207</c:v>
                </c:pt>
                <c:pt idx="372">
                  <c:v>-2198.1323584530955</c:v>
                </c:pt>
                <c:pt idx="373">
                  <c:v>-2188.995618261818</c:v>
                </c:pt>
                <c:pt idx="374">
                  <c:v>-2179.8217365508503</c:v>
                </c:pt>
                <c:pt idx="375">
                  <c:v>-2170.6105060116884</c:v>
                </c:pt>
                <c:pt idx="376">
                  <c:v>-2161.3617169366585</c:v>
                </c:pt>
                <c:pt idx="377">
                  <c:v>-2152.0751571804276</c:v>
                </c:pt>
                <c:pt idx="378">
                  <c:v>-2142.7506121207239</c:v>
                </c:pt>
                <c:pt idx="379">
                  <c:v>-2133.387864618212</c:v>
                </c:pt>
                <c:pt idx="380">
                  <c:v>-2123.9866949755369</c:v>
                </c:pt>
                <c:pt idx="381">
                  <c:v>-2114.546880895487</c:v>
                </c:pt>
                <c:pt idx="382">
                  <c:v>-2105.0681974382696</c:v>
                </c:pt>
                <c:pt idx="383">
                  <c:v>-2095.5504169778724</c:v>
                </c:pt>
                <c:pt idx="384">
                  <c:v>-2085.9933091574758</c:v>
                </c:pt>
                <c:pt idx="385">
                  <c:v>-2076.3966408439123</c:v>
                </c:pt>
                <c:pt idx="386">
                  <c:v>-2066.7601760811322</c:v>
                </c:pt>
                <c:pt idx="387">
                  <c:v>-2057.0836760426409</c:v>
                </c:pt>
                <c:pt idx="388">
                  <c:v>-2047.3668989829077</c:v>
                </c:pt>
                <c:pt idx="389">
                  <c:v>-2037.6096001876986</c:v>
                </c:pt>
                <c:pt idx="390">
                  <c:v>-2027.8115319232927</c:v>
                </c:pt>
                <c:pt idx="391">
                  <c:v>-2017.9724433845865</c:v>
                </c:pt>
                <c:pt idx="392">
                  <c:v>-2008.0920806420272</c:v>
                </c:pt>
                <c:pt idx="393">
                  <c:v>-1998.1701865873447</c:v>
                </c:pt>
                <c:pt idx="394">
                  <c:v>-1988.2065008780648</c:v>
                </c:pt>
                <c:pt idx="395">
                  <c:v>-1978.2007598807611</c:v>
                </c:pt>
                <c:pt idx="396">
                  <c:v>-1968.1526966129993</c:v>
                </c:pt>
                <c:pt idx="397">
                  <c:v>-1958.062040683955</c:v>
                </c:pt>
                <c:pt idx="398">
                  <c:v>-1947.9285182336569</c:v>
                </c:pt>
                <c:pt idx="399">
                  <c:v>-1937.7518518708264</c:v>
                </c:pt>
                <c:pt idx="400">
                  <c:v>-1927.5317606092535</c:v>
                </c:pt>
                <c:pt idx="401">
                  <c:v>-1917.2679598026862</c:v>
                </c:pt>
                <c:pt idx="402">
                  <c:v>-1906.9601610781929</c:v>
                </c:pt>
                <c:pt idx="403">
                  <c:v>-1896.608072267923</c:v>
                </c:pt>
                <c:pt idx="404">
                  <c:v>-1886.2113973392636</c:v>
                </c:pt>
                <c:pt idx="405">
                  <c:v>-1875.7698363233108</c:v>
                </c:pt>
                <c:pt idx="406">
                  <c:v>-1865.2830852416137</c:v>
                </c:pt>
                <c:pt idx="407">
                  <c:v>-1854.7508360311463</c:v>
                </c:pt>
                <c:pt idx="408">
                  <c:v>-1844.1727764674656</c:v>
                </c:pt>
                <c:pt idx="409">
                  <c:v>-1833.5485900859603</c:v>
                </c:pt>
                <c:pt idx="410">
                  <c:v>-1822.8779561011843</c:v>
                </c:pt>
                <c:pt idx="411">
                  <c:v>-1812.1605493241759</c:v>
                </c:pt>
                <c:pt idx="412">
                  <c:v>-1801.3960400777296</c:v>
                </c:pt>
                <c:pt idx="413">
                  <c:v>-1790.584094109533</c:v>
                </c:pt>
                <c:pt idx="414">
                  <c:v>-1779.7243725031326</c:v>
                </c:pt>
                <c:pt idx="415">
                  <c:v>-1768.8165315866254</c:v>
                </c:pt>
                <c:pt idx="416">
                  <c:v>-1757.8602228390382</c:v>
                </c:pt>
                <c:pt idx="417">
                  <c:v>-1746.8550927942988</c:v>
                </c:pt>
                <c:pt idx="418">
                  <c:v>-1735.8007829427429</c:v>
                </c:pt>
                <c:pt idx="419">
                  <c:v>-1724.6969296300572</c:v>
                </c:pt>
                <c:pt idx="420">
                  <c:v>-1713.5431639535977</c:v>
                </c:pt>
                <c:pt idx="421">
                  <c:v>-1702.3391116559719</c:v>
                </c:pt>
                <c:pt idx="422">
                  <c:v>-1691.0843930158367</c:v>
                </c:pt>
                <c:pt idx="423">
                  <c:v>-1679.7786227357851</c:v>
                </c:pt>
                <c:pt idx="424">
                  <c:v>-1668.4214098272328</c:v>
                </c:pt>
                <c:pt idx="425">
                  <c:v>-1657.0123574922345</c:v>
                </c:pt>
                <c:pt idx="426">
                  <c:v>-1641.6795229822396</c:v>
                </c:pt>
                <c:pt idx="427">
                  <c:v>-1622.4229062972481</c:v>
                </c:pt>
                <c:pt idx="428">
                  <c:v>-1603.012602624628</c:v>
                </c:pt>
                <c:pt idx="429">
                  <c:v>-1583.4456718180973</c:v>
                </c:pt>
                <c:pt idx="430">
                  <c:v>-1563.7190736020175</c:v>
                </c:pt>
                <c:pt idx="431">
                  <c:v>-1543.8296627096333</c:v>
                </c:pt>
                <c:pt idx="432">
                  <c:v>-1523.7741837129006</c:v>
                </c:pt>
                <c:pt idx="433">
                  <c:v>-1503.549265519604</c:v>
                </c:pt>
                <c:pt idx="434">
                  <c:v>-1483.1514155111709</c:v>
                </c:pt>
                <c:pt idx="435">
                  <c:v>-1462.5770132920734</c:v>
                </c:pt>
                <c:pt idx="436">
                  <c:v>-1441.8223040188959</c:v>
                </c:pt>
                <c:pt idx="437">
                  <c:v>-1420.8833912738901</c:v>
                </c:pt>
                <c:pt idx="438">
                  <c:v>-1399.7562294444378</c:v>
                </c:pt>
                <c:pt idx="439">
                  <c:v>-1378.4366155658695</c:v>
                </c:pt>
                <c:pt idx="440">
                  <c:v>-1356.9201805806078</c:v>
                </c:pt>
                <c:pt idx="441">
                  <c:v>-1335.2023799617705</c:v>
                </c:pt>
                <c:pt idx="442">
                  <c:v>-1313.2784836437786</c:v>
                </c:pt>
                <c:pt idx="443">
                  <c:v>-1291.1435651962361</c:v>
                </c:pt>
                <c:pt idx="444">
                  <c:v>-1268.7924901703527</c:v>
                </c:pt>
                <c:pt idx="445">
                  <c:v>-1246.2199035392141</c:v>
                </c:pt>
                <c:pt idx="446">
                  <c:v>-1223.4202161441876</c:v>
                </c:pt>
                <c:pt idx="447">
                  <c:v>-1200.3875900495304</c:v>
                </c:pt>
                <c:pt idx="448">
                  <c:v>-1177.1159226956402</c:v>
                </c:pt>
                <c:pt idx="449">
                  <c:v>-1153.598829728257</c:v>
                </c:pt>
                <c:pt idx="450">
                  <c:v>-1129.8296263655975</c:v>
                </c:pt>
                <c:pt idx="451">
                  <c:v>-1105.801307148311</c:v>
                </c:pt>
                <c:pt idx="452">
                  <c:v>-1081.5065238971492</c:v>
                </c:pt>
                <c:pt idx="453">
                  <c:v>-1056.9375616804664</c:v>
                </c:pt>
                <c:pt idx="454">
                  <c:v>-1032.0863125671804</c:v>
                </c:pt>
                <c:pt idx="455">
                  <c:v>-1006.9442469104742</c:v>
                </c:pt>
                <c:pt idx="456">
                  <c:v>-981.50238187198238</c:v>
                </c:pt>
                <c:pt idx="457">
                  <c:v>-955.75124685500941</c:v>
                </c:pt>
                <c:pt idx="458">
                  <c:v>-929.68084546731825</c:v>
                </c:pt>
                <c:pt idx="459">
                  <c:v>-903.28061357754359</c:v>
                </c:pt>
                <c:pt idx="460">
                  <c:v>-876.5393729631196</c:v>
                </c:pt>
                <c:pt idx="461">
                  <c:v>-849.44527996940633</c:v>
                </c:pt>
                <c:pt idx="462">
                  <c:v>-821.9857685072966</c:v>
                </c:pt>
                <c:pt idx="463">
                  <c:v>-794.1474866064882</c:v>
                </c:pt>
                <c:pt idx="464">
                  <c:v>-765.91622561036456</c:v>
                </c:pt>
                <c:pt idx="465">
                  <c:v>-737.27684094123379</c:v>
                </c:pt>
                <c:pt idx="466">
                  <c:v>-708.2131631750417</c:v>
                </c:pt>
                <c:pt idx="467">
                  <c:v>-678.70789793563381</c:v>
                </c:pt>
                <c:pt idx="468">
                  <c:v>-648.74251283995636</c:v>
                </c:pt>
                <c:pt idx="469">
                  <c:v>-618.29710938502103</c:v>
                </c:pt>
                <c:pt idx="470">
                  <c:v>-587.35027724883548</c:v>
                </c:pt>
                <c:pt idx="471">
                  <c:v>-555.878927960076</c:v>
                </c:pt>
                <c:pt idx="472">
                  <c:v>-523.85810424762258</c:v>
                </c:pt>
                <c:pt idx="473">
                  <c:v>-491.26076057483897</c:v>
                </c:pt>
                <c:pt idx="474">
                  <c:v>-458.05750934721073</c:v>
                </c:pt>
                <c:pt idx="475">
                  <c:v>-424.21632599069471</c:v>
                </c:pt>
                <c:pt idx="476">
                  <c:v>-399.86928085340696</c:v>
                </c:pt>
                <c:pt idx="477">
                  <c:v>-385.01637393534747</c:v>
                </c:pt>
                <c:pt idx="478">
                  <c:v>-370.0774013874684</c:v>
                </c:pt>
                <c:pt idx="479">
                  <c:v>-355.05132356180638</c:v>
                </c:pt>
                <c:pt idx="480">
                  <c:v>-339.93707778749013</c:v>
                </c:pt>
                <c:pt idx="481">
                  <c:v>-324.73357764756247</c:v>
                </c:pt>
                <c:pt idx="482">
                  <c:v>-309.43971222623941</c:v>
                </c:pt>
                <c:pt idx="483">
                  <c:v>-294.05434532508525</c:v>
                </c:pt>
                <c:pt idx="484">
                  <c:v>-278.57631464659107</c:v>
                </c:pt>
                <c:pt idx="485">
                  <c:v>-263.00443094338016</c:v>
                </c:pt>
                <c:pt idx="486">
                  <c:v>-247.33747713132789</c:v>
                </c:pt>
                <c:pt idx="487">
                  <c:v>-231.57420736468566</c:v>
                </c:pt>
                <c:pt idx="488">
                  <c:v>-215.7133460711907</c:v>
                </c:pt>
                <c:pt idx="489">
                  <c:v>-199.75358694501256</c:v>
                </c:pt>
                <c:pt idx="490">
                  <c:v>-183.69359189528677</c:v>
                </c:pt>
                <c:pt idx="491">
                  <c:v>-167.53198994780178</c:v>
                </c:pt>
                <c:pt idx="492">
                  <c:v>-151.26737609723978</c:v>
                </c:pt>
                <c:pt idx="493">
                  <c:v>-134.89831010725629</c:v>
                </c:pt>
                <c:pt idx="494">
                  <c:v>-118.42331525544978</c:v>
                </c:pt>
                <c:pt idx="495">
                  <c:v>-101.84087702007082</c:v>
                </c:pt>
                <c:pt idx="496">
                  <c:v>-85.149441705167192</c:v>
                </c:pt>
                <c:pt idx="497">
                  <c:v>-68.347415000566798</c:v>
                </c:pt>
                <c:pt idx="498">
                  <c:v>-51.43316047289818</c:v>
                </c:pt>
                <c:pt idx="499">
                  <c:v>-34.404997983537669</c:v>
                </c:pt>
                <c:pt idx="500">
                  <c:v>-17.261202029129436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6-2DCE-4612-AC16-CA4AC3D30887}"/>
            </c:ext>
          </c:extLst>
        </c:ser>
        <c:dLbls>
          <c:showLegendKey val="0"/>
          <c:showVal val="0"/>
          <c:showCatName val="0"/>
          <c:showSerName val="0"/>
          <c:showPercent val="0"/>
          <c:showBubbleSize val="0"/>
        </c:dLbls>
        <c:axId val="1043796432"/>
        <c:axId val="1043791184"/>
      </c:scatterChart>
      <c:valAx>
        <c:axId val="104379643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43791184"/>
        <c:crossesAt val="-999999"/>
        <c:crossBetween val="midCat"/>
      </c:valAx>
      <c:valAx>
        <c:axId val="1043791184"/>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43796432"/>
        <c:crossesAt val="-999999"/>
        <c:crossBetween val="midCat"/>
      </c:valAx>
      <c:spPr>
        <a:solidFill>
          <a:schemeClr val="bg1"/>
        </a:solid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chart>
  <c:spPr>
    <a:solidFill>
      <a:schemeClr val="bg1">
        <a:lumMod val="95000"/>
      </a:schemeClr>
    </a:solidFill>
    <a:ln w="9525" cap="flat" cmpd="sng" algn="ctr">
      <a:solidFill>
        <a:schemeClr val="accent1"/>
      </a:solidFill>
      <a:round/>
    </a:ln>
    <a:effectLst/>
  </c:spPr>
  <c:txPr>
    <a:bodyPr/>
    <a:lstStyle/>
    <a:p>
      <a:pPr>
        <a:defRPr/>
      </a:pPr>
      <a:endParaRPr lang="en-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nl-NL">
                <a:solidFill>
                  <a:srgbClr val="C00000"/>
                </a:solidFill>
              </a:rPr>
              <a:t>AVO Response - SeismicExcel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6"/>
          <c:order val="1"/>
          <c:tx>
            <c:strRef>
              <c:f>ANALYSIS!$AN$13</c:f>
              <c:strCache>
                <c:ptCount val="1"/>
                <c:pt idx="0">
                  <c:v>Zoeppritz</c:v>
                </c:pt>
              </c:strCache>
            </c:strRef>
          </c:tx>
          <c:spPr>
            <a:ln w="19050" cap="rnd">
              <a:solidFill>
                <a:schemeClr val="tx1"/>
              </a:solidFill>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ANALYSIS!$AP$13:$BB$13</c:f>
              <c:numCache>
                <c:formatCode>0.0000</c:formatCode>
                <c:ptCount val="13"/>
                <c:pt idx="0">
                  <c:v>2.5544402777167408E-2</c:v>
                </c:pt>
                <c:pt idx="1">
                  <c:v>2.4466158674991689E-2</c:v>
                </c:pt>
                <c:pt idx="2">
                  <c:v>2.1301241792355929E-2</c:v>
                </c:pt>
                <c:pt idx="3">
                  <c:v>1.6263994309829499E-2</c:v>
                </c:pt>
                <c:pt idx="4">
                  <c:v>9.7299471808534044E-3</c:v>
                </c:pt>
                <c:pt idx="5">
                  <c:v>2.2712506673702171E-3</c:v>
                </c:pt>
                <c:pt idx="6">
                  <c:v>-5.2728908848083123E-3</c:v>
                </c:pt>
                <c:pt idx="7">
                  <c:v>-1.165375252150036E-2</c:v>
                </c:pt>
                <c:pt idx="8">
                  <c:v>-1.4907617285438934E-2</c:v>
                </c:pt>
                <c:pt idx="9">
                  <c:v>-1.1634030271650664E-2</c:v>
                </c:pt>
                <c:pt idx="10">
                  <c:v>4.9897067148925722E-3</c:v>
                </c:pt>
                <c:pt idx="11">
                  <c:v>5.2252823517231484E-2</c:v>
                </c:pt>
                <c:pt idx="12">
                  <c:v>0.20057854004220405</c:v>
                </c:pt>
              </c:numCache>
            </c:numRef>
          </c:yVal>
          <c:smooth val="1"/>
          <c:extLst>
            <c:ext xmlns:c16="http://schemas.microsoft.com/office/drawing/2014/chart" uri="{C3380CC4-5D6E-409C-BE32-E72D297353CC}">
              <c16:uniqueId val="{00000000-4342-4782-BA34-98EF0B228BEF}"/>
            </c:ext>
          </c:extLst>
        </c:ser>
        <c:ser>
          <c:idx val="7"/>
          <c:order val="2"/>
          <c:tx>
            <c:strRef>
              <c:f>ANALYSIS!$AN$14</c:f>
              <c:strCache>
                <c:ptCount val="1"/>
                <c:pt idx="0">
                  <c:v>Aki Richardson</c:v>
                </c:pt>
              </c:strCache>
            </c:strRef>
          </c:tx>
          <c:spPr>
            <a:ln w="19050" cap="rnd">
              <a:solidFill>
                <a:srgbClr val="7030A0"/>
              </a:solidFill>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ANALYSIS!$AP$14:$BB$14</c:f>
              <c:numCache>
                <c:formatCode>0.0000</c:formatCode>
                <c:ptCount val="13"/>
                <c:pt idx="0">
                  <c:v>2.5498200016239092E-2</c:v>
                </c:pt>
                <c:pt idx="1">
                  <c:v>2.4234948068615269E-2</c:v>
                </c:pt>
                <c:pt idx="2">
                  <c:v>2.053511208242937E-2</c:v>
                </c:pt>
                <c:pt idx="3">
                  <c:v>1.4673112286629035E-2</c:v>
                </c:pt>
                <c:pt idx="4">
                  <c:v>7.1239343125779377E-3</c:v>
                </c:pt>
                <c:pt idx="5">
                  <c:v>-1.4020380709576577E-3</c:v>
                </c:pt>
                <c:pt idx="6">
                  <c:v>-9.8884617295211877E-3</c:v>
                </c:pt>
                <c:pt idx="7">
                  <c:v>-1.686843217267614E-2</c:v>
                </c:pt>
                <c:pt idx="8">
                  <c:v>-2.011288912048681E-2</c:v>
                </c:pt>
                <c:pt idx="9">
                  <c:v>-1.5897359439839095E-2</c:v>
                </c:pt>
                <c:pt idx="10">
                  <c:v>2.987813774085718E-3</c:v>
                </c:pt>
                <c:pt idx="11">
                  <c:v>5.4119671922683715E-2</c:v>
                </c:pt>
                <c:pt idx="12">
                  <c:v>0.2052359429817574</c:v>
                </c:pt>
              </c:numCache>
            </c:numRef>
          </c:yVal>
          <c:smooth val="1"/>
          <c:extLst>
            <c:ext xmlns:c16="http://schemas.microsoft.com/office/drawing/2014/chart" uri="{C3380CC4-5D6E-409C-BE32-E72D297353CC}">
              <c16:uniqueId val="{00000001-4342-4782-BA34-98EF0B228BEF}"/>
            </c:ext>
          </c:extLst>
        </c:ser>
        <c:ser>
          <c:idx val="8"/>
          <c:order val="3"/>
          <c:tx>
            <c:strRef>
              <c:f>ANALYSIS!$AN$15</c:f>
              <c:strCache>
                <c:ptCount val="1"/>
                <c:pt idx="0">
                  <c:v>Shuey 2-param</c:v>
                </c:pt>
              </c:strCache>
            </c:strRef>
          </c:tx>
          <c:spPr>
            <a:ln w="19050" cap="rnd">
              <a:solidFill>
                <a:schemeClr val="accent3"/>
              </a:solidFill>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ANALYSIS!$AP$15:$BB$15</c:f>
              <c:numCache>
                <c:formatCode>0.0000</c:formatCode>
                <c:ptCount val="13"/>
                <c:pt idx="0">
                  <c:v>2.5498200016239092E-2</c:v>
                </c:pt>
                <c:pt idx="1">
                  <c:v>2.437145333326551E-2</c:v>
                </c:pt>
                <c:pt idx="2">
                  <c:v>2.1025448912145583E-2</c:v>
                </c:pt>
                <c:pt idx="3">
                  <c:v>1.5561853404055113E-2</c:v>
                </c:pt>
                <c:pt idx="4">
                  <c:v>8.1466753937946938E-3</c:v>
                </c:pt>
                <c:pt idx="5">
                  <c:v>-9.9477868705503611E-4</c:v>
                </c:pt>
                <c:pt idx="6">
                  <c:v>-1.1584750382046406E-2</c:v>
                </c:pt>
                <c:pt idx="7">
                  <c:v>-2.3301468760011365E-2</c:v>
                </c:pt>
                <c:pt idx="8">
                  <c:v>-3.5788927261981011E-2</c:v>
                </c:pt>
                <c:pt idx="9">
                  <c:v>-4.8667700780331904E-2</c:v>
                </c:pt>
                <c:pt idx="10">
                  <c:v>-6.1546474298682805E-2</c:v>
                </c:pt>
                <c:pt idx="11">
                  <c:v>-7.4033932800652458E-2</c:v>
                </c:pt>
                <c:pt idx="12">
                  <c:v>-8.575065117861741E-2</c:v>
                </c:pt>
              </c:numCache>
            </c:numRef>
          </c:yVal>
          <c:smooth val="1"/>
          <c:extLst>
            <c:ext xmlns:c16="http://schemas.microsoft.com/office/drawing/2014/chart" uri="{C3380CC4-5D6E-409C-BE32-E72D297353CC}">
              <c16:uniqueId val="{00000002-4342-4782-BA34-98EF0B228BEF}"/>
            </c:ext>
          </c:extLst>
        </c:ser>
        <c:ser>
          <c:idx val="9"/>
          <c:order val="4"/>
          <c:tx>
            <c:strRef>
              <c:f>ANALYSIS!$AN$16</c:f>
              <c:strCache>
                <c:ptCount val="1"/>
                <c:pt idx="0">
                  <c:v>Zoepp. with losses</c:v>
                </c:pt>
              </c:strCache>
            </c:strRef>
          </c:tx>
          <c:spPr>
            <a:ln w="19050" cap="rnd">
              <a:solidFill>
                <a:srgbClr val="FF0000"/>
              </a:solidFill>
              <a:prstDash val="dash"/>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ANALYSIS!$AP$16:$BB$16</c:f>
              <c:numCache>
                <c:formatCode>0.0000</c:formatCode>
                <c:ptCount val="13"/>
                <c:pt idx="0">
                  <c:v>2.5064497856866694E-2</c:v>
                </c:pt>
                <c:pt idx="1">
                  <c:v>2.3998380339312238E-2</c:v>
                </c:pt>
                <c:pt idx="2">
                  <c:v>2.0872985411152404E-2</c:v>
                </c:pt>
                <c:pt idx="3">
                  <c:v>1.5910922024895441E-2</c:v>
                </c:pt>
                <c:pt idx="4">
                  <c:v>9.4976301801925692E-3</c:v>
                </c:pt>
                <c:pt idx="5">
                  <c:v>2.2109765111195507E-3</c:v>
                </c:pt>
                <c:pt idx="6">
                  <c:v>-5.1166826185610583E-3</c:v>
                </c:pt>
                <c:pt idx="7">
                  <c:v>-1.126785521828502E-2</c:v>
                </c:pt>
                <c:pt idx="8">
                  <c:v>-1.435399446958977E-2</c:v>
                </c:pt>
                <c:pt idx="9">
                  <c:v>-1.1141994751089427E-2</c:v>
                </c:pt>
                <c:pt idx="10">
                  <c:v>4.7372091715169604E-3</c:v>
                </c:pt>
                <c:pt idx="11">
                  <c:v>4.8635912201779929E-2</c:v>
                </c:pt>
                <c:pt idx="12">
                  <c:v>0.17392128640777482</c:v>
                </c:pt>
              </c:numCache>
            </c:numRef>
          </c:yVal>
          <c:smooth val="1"/>
          <c:extLst>
            <c:ext xmlns:c16="http://schemas.microsoft.com/office/drawing/2014/chart" uri="{C3380CC4-5D6E-409C-BE32-E72D297353CC}">
              <c16:uniqueId val="{00000003-4342-4782-BA34-98EF0B228BEF}"/>
            </c:ext>
          </c:extLst>
        </c:ser>
        <c:dLbls>
          <c:showLegendKey val="0"/>
          <c:showVal val="0"/>
          <c:showCatName val="0"/>
          <c:showSerName val="0"/>
          <c:showPercent val="0"/>
          <c:showBubbleSize val="0"/>
        </c:dLbls>
        <c:axId val="717371672"/>
        <c:axId val="717370688"/>
      </c:scatterChart>
      <c:scatterChart>
        <c:scatterStyle val="lineMarker"/>
        <c:varyColors val="0"/>
        <c:ser>
          <c:idx val="5"/>
          <c:order val="0"/>
          <c:tx>
            <c:strRef>
              <c:f>ANALYSIS!$AN$12</c:f>
              <c:strCache>
                <c:ptCount val="1"/>
                <c:pt idx="0">
                  <c:v>Transmission losses</c:v>
                </c:pt>
              </c:strCache>
            </c:strRef>
          </c:tx>
          <c:spPr>
            <a:ln w="25400" cap="rnd">
              <a:solidFill>
                <a:schemeClr val="accent1"/>
              </a:solidFill>
              <a:prstDash val="sysDot"/>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ANALYSIS!$AP$12:$BB$12</c:f>
              <c:numCache>
                <c:formatCode>0.0000</c:formatCode>
                <c:ptCount val="13"/>
                <c:pt idx="0">
                  <c:v>0.98121291288400481</c:v>
                </c:pt>
                <c:pt idx="1">
                  <c:v>0.98088059748596346</c:v>
                </c:pt>
                <c:pt idx="2">
                  <c:v>0.97989523871996953</c:v>
                </c:pt>
                <c:pt idx="3">
                  <c:v>0.97829117016348976</c:v>
                </c:pt>
                <c:pt idx="4">
                  <c:v>0.976123508551209</c:v>
                </c:pt>
                <c:pt idx="5">
                  <c:v>0.97346212942649124</c:v>
                </c:pt>
                <c:pt idx="6">
                  <c:v>0.97037521358590895</c:v>
                </c:pt>
                <c:pt idx="7">
                  <c:v>0.96688643400455032</c:v>
                </c:pt>
                <c:pt idx="8">
                  <c:v>0.96286309171688245</c:v>
                </c:pt>
                <c:pt idx="9">
                  <c:v>0.95770721675357773</c:v>
                </c:pt>
                <c:pt idx="10">
                  <c:v>0.94939631569486982</c:v>
                </c:pt>
                <c:pt idx="11">
                  <c:v>0.93078055745143029</c:v>
                </c:pt>
                <c:pt idx="12">
                  <c:v>0.86709817695940838</c:v>
                </c:pt>
              </c:numCache>
            </c:numRef>
          </c:yVal>
          <c:smooth val="1"/>
          <c:extLst>
            <c:ext xmlns:c16="http://schemas.microsoft.com/office/drawing/2014/chart" uri="{C3380CC4-5D6E-409C-BE32-E72D297353CC}">
              <c16:uniqueId val="{00000004-4342-4782-BA34-98EF0B228BEF}"/>
            </c:ext>
          </c:extLst>
        </c:ser>
        <c:dLbls>
          <c:showLegendKey val="0"/>
          <c:showVal val="0"/>
          <c:showCatName val="0"/>
          <c:showSerName val="0"/>
          <c:showPercent val="0"/>
          <c:showBubbleSize val="0"/>
        </c:dLbls>
        <c:axId val="889526512"/>
        <c:axId val="889525856"/>
      </c:scatterChart>
      <c:valAx>
        <c:axId val="7173716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7370688"/>
        <c:crossesAt val="-99999"/>
        <c:crossBetween val="midCat"/>
      </c:valAx>
      <c:valAx>
        <c:axId val="717370688"/>
        <c:scaling>
          <c:orientation val="minMax"/>
          <c:max val="0.30000000000000004"/>
          <c:min val="-0.15000000000000002"/>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7371672"/>
        <c:crosses val="autoZero"/>
        <c:crossBetween val="midCat"/>
        <c:majorUnit val="5.000000000000001E-2"/>
      </c:valAx>
      <c:valAx>
        <c:axId val="889525856"/>
        <c:scaling>
          <c:orientation val="minMax"/>
          <c:max val="1"/>
          <c:min val="0.9"/>
        </c:scaling>
        <c:delete val="0"/>
        <c:axPos val="r"/>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NL"/>
          </a:p>
        </c:txPr>
        <c:crossAx val="889526512"/>
        <c:crosses val="max"/>
        <c:crossBetween val="midCat"/>
      </c:valAx>
      <c:valAx>
        <c:axId val="889526512"/>
        <c:scaling>
          <c:orientation val="minMax"/>
        </c:scaling>
        <c:delete val="1"/>
        <c:axPos val="b"/>
        <c:numFmt formatCode="0.0" sourceLinked="1"/>
        <c:majorTickMark val="out"/>
        <c:minorTickMark val="none"/>
        <c:tickLblPos val="nextTo"/>
        <c:crossAx val="889525856"/>
        <c:crosses val="autoZero"/>
        <c:crossBetween val="midCat"/>
      </c:valAx>
      <c:spPr>
        <a:solidFill>
          <a:schemeClr val="bg1"/>
        </a:solid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en-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nl-NL">
                <a:solidFill>
                  <a:srgbClr val="C00000"/>
                </a:solidFill>
              </a:rPr>
              <a:t>Rays - Depth </a:t>
            </a:r>
            <a:r>
              <a:rPr lang="nl-NL" sz="1400" b="0" i="0" u="none" strike="noStrike" baseline="0">
                <a:effectLst/>
              </a:rPr>
              <a:t>Profile - SeismicExcel ray tracer</a:t>
            </a:r>
            <a:endParaRPr lang="nl-NL">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nl-NL"/>
        </a:p>
      </c:txPr>
    </c:title>
    <c:autoTitleDeleted val="0"/>
    <c:plotArea>
      <c:layout/>
      <c:scatterChart>
        <c:scatterStyle val="lineMarker"/>
        <c:varyColors val="0"/>
        <c:ser>
          <c:idx val="0"/>
          <c:order val="0"/>
          <c:tx>
            <c:strRef>
              <c:f>ANALYSIS!$AD$26</c:f>
              <c:strCache>
                <c:ptCount val="1"/>
                <c:pt idx="0">
                  <c:v>60.0</c:v>
                </c:pt>
              </c:strCache>
            </c:strRef>
          </c:tx>
          <c:spPr>
            <a:ln w="12700" cap="rnd">
              <a:solidFill>
                <a:schemeClr val="accent1"/>
              </a:solidFill>
              <a:round/>
            </a:ln>
            <a:effectLst/>
          </c:spPr>
          <c:marker>
            <c:symbol val="plus"/>
            <c:size val="5"/>
            <c:spPr>
              <a:noFill/>
              <a:ln w="9525">
                <a:solidFill>
                  <a:schemeClr val="accent1"/>
                </a:solidFill>
              </a:ln>
              <a:effectLst/>
            </c:spPr>
          </c:marker>
          <c:xVal>
            <c:numRef>
              <c:f>ANALYSIS!$AD$27:$AD$524</c:f>
              <c:numCache>
                <c:formatCode>0.0</c:formatCode>
                <c:ptCount val="498"/>
                <c:pt idx="0">
                  <c:v>4326.0369495203322</c:v>
                </c:pt>
                <c:pt idx="1">
                  <c:v>4326.0369495203322</c:v>
                </c:pt>
                <c:pt idx="2">
                  <c:v>4321.0693085808425</c:v>
                </c:pt>
                <c:pt idx="3">
                  <c:v>4316.1016676413528</c:v>
                </c:pt>
                <c:pt idx="4">
                  <c:v>4311.1340267018631</c:v>
                </c:pt>
                <c:pt idx="5">
                  <c:v>4306.1663857623735</c:v>
                </c:pt>
                <c:pt idx="6">
                  <c:v>4301.1987448228838</c:v>
                </c:pt>
                <c:pt idx="7">
                  <c:v>4296.2311038833941</c:v>
                </c:pt>
                <c:pt idx="8">
                  <c:v>4291.2634629439044</c:v>
                </c:pt>
                <c:pt idx="9">
                  <c:v>4286.2958220044147</c:v>
                </c:pt>
                <c:pt idx="10">
                  <c:v>4281.328181064925</c:v>
                </c:pt>
                <c:pt idx="11">
                  <c:v>4276.3605401254354</c:v>
                </c:pt>
                <c:pt idx="12">
                  <c:v>4271.3928991859457</c:v>
                </c:pt>
                <c:pt idx="13">
                  <c:v>4266.425258246456</c:v>
                </c:pt>
                <c:pt idx="14">
                  <c:v>4261.4576173069663</c:v>
                </c:pt>
                <c:pt idx="15">
                  <c:v>4256.4899763674766</c:v>
                </c:pt>
                <c:pt idx="16">
                  <c:v>4251.5223354279869</c:v>
                </c:pt>
                <c:pt idx="17">
                  <c:v>4246.5546944884973</c:v>
                </c:pt>
                <c:pt idx="18">
                  <c:v>4241.5870535490076</c:v>
                </c:pt>
                <c:pt idx="19">
                  <c:v>4236.6194126095179</c:v>
                </c:pt>
                <c:pt idx="20">
                  <c:v>4231.6517716700282</c:v>
                </c:pt>
                <c:pt idx="21">
                  <c:v>4226.6841307305385</c:v>
                </c:pt>
                <c:pt idx="22">
                  <c:v>4221.7164897910488</c:v>
                </c:pt>
                <c:pt idx="23">
                  <c:v>4216.7488488515592</c:v>
                </c:pt>
                <c:pt idx="24">
                  <c:v>4211.7812079120695</c:v>
                </c:pt>
                <c:pt idx="25">
                  <c:v>4206.8135669725798</c:v>
                </c:pt>
                <c:pt idx="26">
                  <c:v>4201.8459260330901</c:v>
                </c:pt>
                <c:pt idx="27">
                  <c:v>4196.8782850936004</c:v>
                </c:pt>
                <c:pt idx="28">
                  <c:v>4191.9106441541107</c:v>
                </c:pt>
                <c:pt idx="29">
                  <c:v>4186.9430032146211</c:v>
                </c:pt>
                <c:pt idx="30">
                  <c:v>4181.9753622751314</c:v>
                </c:pt>
                <c:pt idx="31">
                  <c:v>4177.0077213356417</c:v>
                </c:pt>
                <c:pt idx="32">
                  <c:v>4172.040080396152</c:v>
                </c:pt>
                <c:pt idx="33">
                  <c:v>4167.0724394566623</c:v>
                </c:pt>
                <c:pt idx="34">
                  <c:v>4162.1047985171726</c:v>
                </c:pt>
                <c:pt idx="35">
                  <c:v>4157.137157577683</c:v>
                </c:pt>
                <c:pt idx="36">
                  <c:v>4152.1695166381933</c:v>
                </c:pt>
                <c:pt idx="37">
                  <c:v>4147.2018756987036</c:v>
                </c:pt>
                <c:pt idx="38">
                  <c:v>4142.2342347592139</c:v>
                </c:pt>
                <c:pt idx="39">
                  <c:v>4137.2665938197242</c:v>
                </c:pt>
                <c:pt idx="40">
                  <c:v>4132.2989528802345</c:v>
                </c:pt>
                <c:pt idx="41">
                  <c:v>4127.3313119407449</c:v>
                </c:pt>
                <c:pt idx="42">
                  <c:v>4122.3636710012552</c:v>
                </c:pt>
                <c:pt idx="43">
                  <c:v>4117.3960300617655</c:v>
                </c:pt>
                <c:pt idx="44">
                  <c:v>4112.4283891222758</c:v>
                </c:pt>
                <c:pt idx="45">
                  <c:v>4107.4607481827861</c:v>
                </c:pt>
                <c:pt idx="46">
                  <c:v>4102.4931072432964</c:v>
                </c:pt>
                <c:pt idx="47">
                  <c:v>4097.5254663038068</c:v>
                </c:pt>
                <c:pt idx="48">
                  <c:v>4092.5578253643166</c:v>
                </c:pt>
                <c:pt idx="49">
                  <c:v>4087.5901844248265</c:v>
                </c:pt>
                <c:pt idx="50">
                  <c:v>4082.6225434853363</c:v>
                </c:pt>
                <c:pt idx="51">
                  <c:v>4077.6549025458462</c:v>
                </c:pt>
                <c:pt idx="52">
                  <c:v>4072.6872616063561</c:v>
                </c:pt>
                <c:pt idx="53">
                  <c:v>4067.7196206668659</c:v>
                </c:pt>
                <c:pt idx="54">
                  <c:v>4062.7519797273758</c:v>
                </c:pt>
                <c:pt idx="55">
                  <c:v>4057.7843387878856</c:v>
                </c:pt>
                <c:pt idx="56">
                  <c:v>4052.8166978483955</c:v>
                </c:pt>
                <c:pt idx="57">
                  <c:v>4047.8490569089054</c:v>
                </c:pt>
                <c:pt idx="58">
                  <c:v>4042.8814159694152</c:v>
                </c:pt>
                <c:pt idx="59">
                  <c:v>4037.9137750299251</c:v>
                </c:pt>
                <c:pt idx="60">
                  <c:v>4032.946134090435</c:v>
                </c:pt>
                <c:pt idx="61">
                  <c:v>4027.9784931509448</c:v>
                </c:pt>
                <c:pt idx="62">
                  <c:v>4023.0108522114547</c:v>
                </c:pt>
                <c:pt idx="63">
                  <c:v>4018.0432112719645</c:v>
                </c:pt>
                <c:pt idx="64">
                  <c:v>4013.0755703324744</c:v>
                </c:pt>
                <c:pt idx="65">
                  <c:v>4008.1079293929843</c:v>
                </c:pt>
                <c:pt idx="66">
                  <c:v>4003.1402884534941</c:v>
                </c:pt>
                <c:pt idx="67">
                  <c:v>3998.172647514004</c:v>
                </c:pt>
                <c:pt idx="68">
                  <c:v>3993.2050065745138</c:v>
                </c:pt>
                <c:pt idx="69">
                  <c:v>3988.2373656350237</c:v>
                </c:pt>
                <c:pt idx="70">
                  <c:v>3983.2697246955336</c:v>
                </c:pt>
                <c:pt idx="71">
                  <c:v>3978.3020837560434</c:v>
                </c:pt>
                <c:pt idx="72">
                  <c:v>3973.3344428165533</c:v>
                </c:pt>
                <c:pt idx="73">
                  <c:v>3968.3668018770632</c:v>
                </c:pt>
                <c:pt idx="74">
                  <c:v>3963.399160937573</c:v>
                </c:pt>
                <c:pt idx="75">
                  <c:v>3958.4315199980829</c:v>
                </c:pt>
                <c:pt idx="76">
                  <c:v>3953.4638790585927</c:v>
                </c:pt>
                <c:pt idx="77">
                  <c:v>3948.4962381191026</c:v>
                </c:pt>
                <c:pt idx="78">
                  <c:v>3943.5285971796125</c:v>
                </c:pt>
                <c:pt idx="79">
                  <c:v>3938.5609562401223</c:v>
                </c:pt>
                <c:pt idx="80">
                  <c:v>3933.5933153006322</c:v>
                </c:pt>
                <c:pt idx="81">
                  <c:v>3928.625674361142</c:v>
                </c:pt>
                <c:pt idx="82">
                  <c:v>3923.6580334216519</c:v>
                </c:pt>
                <c:pt idx="83">
                  <c:v>3918.6903924821618</c:v>
                </c:pt>
                <c:pt idx="84">
                  <c:v>3913.7227515426716</c:v>
                </c:pt>
                <c:pt idx="85">
                  <c:v>3908.7551106031815</c:v>
                </c:pt>
                <c:pt idx="86">
                  <c:v>3903.7874696636914</c:v>
                </c:pt>
                <c:pt idx="87">
                  <c:v>3898.8198287242012</c:v>
                </c:pt>
                <c:pt idx="88">
                  <c:v>3893.8521877847111</c:v>
                </c:pt>
                <c:pt idx="89">
                  <c:v>3888.8845468452209</c:v>
                </c:pt>
                <c:pt idx="90">
                  <c:v>3883.9169059057308</c:v>
                </c:pt>
                <c:pt idx="91">
                  <c:v>3878.9492649662407</c:v>
                </c:pt>
                <c:pt idx="92">
                  <c:v>3873.9816240267505</c:v>
                </c:pt>
                <c:pt idx="93">
                  <c:v>3869.0139830872604</c:v>
                </c:pt>
                <c:pt idx="94">
                  <c:v>3864.0463421477702</c:v>
                </c:pt>
                <c:pt idx="95">
                  <c:v>3859.0787012082801</c:v>
                </c:pt>
                <c:pt idx="96">
                  <c:v>3854.11106026879</c:v>
                </c:pt>
                <c:pt idx="97">
                  <c:v>3849.1434193292998</c:v>
                </c:pt>
                <c:pt idx="98">
                  <c:v>3844.1757783898097</c:v>
                </c:pt>
                <c:pt idx="99">
                  <c:v>3839.2081374503196</c:v>
                </c:pt>
                <c:pt idx="100">
                  <c:v>3834.2404965108294</c:v>
                </c:pt>
                <c:pt idx="101">
                  <c:v>3829.2728555713393</c:v>
                </c:pt>
                <c:pt idx="102">
                  <c:v>3824.3052146318491</c:v>
                </c:pt>
                <c:pt idx="103">
                  <c:v>3819.337573692359</c:v>
                </c:pt>
                <c:pt idx="104">
                  <c:v>3814.3699327528689</c:v>
                </c:pt>
                <c:pt idx="105">
                  <c:v>3809.4022918133787</c:v>
                </c:pt>
                <c:pt idx="106">
                  <c:v>3804.4346508738886</c:v>
                </c:pt>
                <c:pt idx="107">
                  <c:v>3799.4670099343984</c:v>
                </c:pt>
                <c:pt idx="108">
                  <c:v>3794.4993689949083</c:v>
                </c:pt>
                <c:pt idx="109">
                  <c:v>3789.5317280554182</c:v>
                </c:pt>
                <c:pt idx="110">
                  <c:v>3784.564087115928</c:v>
                </c:pt>
                <c:pt idx="111">
                  <c:v>3779.5964461764379</c:v>
                </c:pt>
                <c:pt idx="112">
                  <c:v>3774.6288052369478</c:v>
                </c:pt>
                <c:pt idx="113">
                  <c:v>3769.6611642974576</c:v>
                </c:pt>
                <c:pt idx="114">
                  <c:v>3764.6935233579675</c:v>
                </c:pt>
                <c:pt idx="115">
                  <c:v>3759.7258824184773</c:v>
                </c:pt>
                <c:pt idx="116">
                  <c:v>3754.7582414789872</c:v>
                </c:pt>
                <c:pt idx="117">
                  <c:v>3749.7906005394971</c:v>
                </c:pt>
                <c:pt idx="118">
                  <c:v>3744.8229596000069</c:v>
                </c:pt>
                <c:pt idx="119">
                  <c:v>3739.8553186605168</c:v>
                </c:pt>
                <c:pt idx="120">
                  <c:v>3734.8876777210266</c:v>
                </c:pt>
                <c:pt idx="121">
                  <c:v>3729.9200367815365</c:v>
                </c:pt>
                <c:pt idx="122">
                  <c:v>3724.9523958420464</c:v>
                </c:pt>
                <c:pt idx="123">
                  <c:v>3719.9847549025562</c:v>
                </c:pt>
                <c:pt idx="124">
                  <c:v>3715.0171139630661</c:v>
                </c:pt>
                <c:pt idx="125">
                  <c:v>3710.049473023576</c:v>
                </c:pt>
                <c:pt idx="126">
                  <c:v>3705.0818320840858</c:v>
                </c:pt>
                <c:pt idx="127">
                  <c:v>3700.1141911445957</c:v>
                </c:pt>
                <c:pt idx="128">
                  <c:v>3695.1465502051055</c:v>
                </c:pt>
                <c:pt idx="129">
                  <c:v>3690.1789092656154</c:v>
                </c:pt>
                <c:pt idx="130">
                  <c:v>3685.2112683261253</c:v>
                </c:pt>
                <c:pt idx="131">
                  <c:v>3680.2436273866351</c:v>
                </c:pt>
                <c:pt idx="132">
                  <c:v>3675.275986447145</c:v>
                </c:pt>
                <c:pt idx="133">
                  <c:v>3670.3083455076548</c:v>
                </c:pt>
                <c:pt idx="134">
                  <c:v>3665.3407045681647</c:v>
                </c:pt>
                <c:pt idx="135">
                  <c:v>3660.3730636286746</c:v>
                </c:pt>
                <c:pt idx="136">
                  <c:v>3655.4054226891844</c:v>
                </c:pt>
                <c:pt idx="137">
                  <c:v>3650.4377817496943</c:v>
                </c:pt>
                <c:pt idx="138">
                  <c:v>3645.4701408102042</c:v>
                </c:pt>
                <c:pt idx="139">
                  <c:v>3640.502499870714</c:v>
                </c:pt>
                <c:pt idx="140">
                  <c:v>3635.5348589312239</c:v>
                </c:pt>
                <c:pt idx="141">
                  <c:v>3630.5672179917337</c:v>
                </c:pt>
                <c:pt idx="142">
                  <c:v>3625.5995770522436</c:v>
                </c:pt>
                <c:pt idx="143">
                  <c:v>3620.6319361127535</c:v>
                </c:pt>
                <c:pt idx="144">
                  <c:v>3615.6642951732633</c:v>
                </c:pt>
                <c:pt idx="145">
                  <c:v>3610.6966542337732</c:v>
                </c:pt>
                <c:pt idx="146">
                  <c:v>3605.729013294283</c:v>
                </c:pt>
                <c:pt idx="147">
                  <c:v>3600.7613723547929</c:v>
                </c:pt>
                <c:pt idx="148">
                  <c:v>3595.7937314153028</c:v>
                </c:pt>
                <c:pt idx="149">
                  <c:v>3590.8260904758126</c:v>
                </c:pt>
                <c:pt idx="150">
                  <c:v>3585.8584495363225</c:v>
                </c:pt>
                <c:pt idx="151">
                  <c:v>3580.8908085968324</c:v>
                </c:pt>
                <c:pt idx="152">
                  <c:v>3575.9231676573422</c:v>
                </c:pt>
                <c:pt idx="153">
                  <c:v>3570.9555267178521</c:v>
                </c:pt>
                <c:pt idx="154">
                  <c:v>3565.9878857783619</c:v>
                </c:pt>
                <c:pt idx="155">
                  <c:v>3561.0202448388718</c:v>
                </c:pt>
                <c:pt idx="156">
                  <c:v>3556.0526038993817</c:v>
                </c:pt>
                <c:pt idx="157">
                  <c:v>3551.0849629598915</c:v>
                </c:pt>
                <c:pt idx="158">
                  <c:v>3546.1173220204014</c:v>
                </c:pt>
                <c:pt idx="159">
                  <c:v>3541.1496810809113</c:v>
                </c:pt>
                <c:pt idx="160">
                  <c:v>3536.1820401414211</c:v>
                </c:pt>
                <c:pt idx="161">
                  <c:v>3531.214399201931</c:v>
                </c:pt>
                <c:pt idx="162">
                  <c:v>3526.2467582624408</c:v>
                </c:pt>
                <c:pt idx="163">
                  <c:v>3521.2791173229507</c:v>
                </c:pt>
                <c:pt idx="164">
                  <c:v>3516.3114763834606</c:v>
                </c:pt>
                <c:pt idx="165">
                  <c:v>3511.3438354439704</c:v>
                </c:pt>
                <c:pt idx="166">
                  <c:v>3506.3761945044803</c:v>
                </c:pt>
                <c:pt idx="167">
                  <c:v>3501.4085535649901</c:v>
                </c:pt>
                <c:pt idx="168">
                  <c:v>3496.4409126255</c:v>
                </c:pt>
                <c:pt idx="169">
                  <c:v>3491.4732716860099</c:v>
                </c:pt>
                <c:pt idx="170">
                  <c:v>3486.5056307465197</c:v>
                </c:pt>
                <c:pt idx="171">
                  <c:v>3481.5379898070296</c:v>
                </c:pt>
                <c:pt idx="172">
                  <c:v>3476.5703488675395</c:v>
                </c:pt>
                <c:pt idx="173">
                  <c:v>3471.6027079280493</c:v>
                </c:pt>
                <c:pt idx="174">
                  <c:v>3466.6350669885592</c:v>
                </c:pt>
                <c:pt idx="175">
                  <c:v>3461.667426049069</c:v>
                </c:pt>
                <c:pt idx="176">
                  <c:v>3456.6997851095789</c:v>
                </c:pt>
                <c:pt idx="177">
                  <c:v>3451.7321441700888</c:v>
                </c:pt>
                <c:pt idx="178">
                  <c:v>3446.7645032305986</c:v>
                </c:pt>
                <c:pt idx="179">
                  <c:v>3441.7968622911085</c:v>
                </c:pt>
                <c:pt idx="180">
                  <c:v>3436.8292213516183</c:v>
                </c:pt>
                <c:pt idx="181">
                  <c:v>3431.8615804121282</c:v>
                </c:pt>
                <c:pt idx="182">
                  <c:v>3426.8939394726381</c:v>
                </c:pt>
                <c:pt idx="183">
                  <c:v>3421.9262985331479</c:v>
                </c:pt>
                <c:pt idx="184">
                  <c:v>3416.9586575936578</c:v>
                </c:pt>
                <c:pt idx="185">
                  <c:v>3411.9910166541677</c:v>
                </c:pt>
                <c:pt idx="186">
                  <c:v>3407.0233757146775</c:v>
                </c:pt>
                <c:pt idx="187">
                  <c:v>3402.0557347751874</c:v>
                </c:pt>
                <c:pt idx="188">
                  <c:v>3397.0880938356972</c:v>
                </c:pt>
                <c:pt idx="189">
                  <c:v>3392.1204528962071</c:v>
                </c:pt>
                <c:pt idx="190">
                  <c:v>3387.152811956717</c:v>
                </c:pt>
                <c:pt idx="191">
                  <c:v>3382.1851710172268</c:v>
                </c:pt>
                <c:pt idx="192">
                  <c:v>3377.2175300777367</c:v>
                </c:pt>
                <c:pt idx="193">
                  <c:v>3372.2498891382465</c:v>
                </c:pt>
                <c:pt idx="194">
                  <c:v>3367.2822481987564</c:v>
                </c:pt>
                <c:pt idx="195">
                  <c:v>3362.3146072592663</c:v>
                </c:pt>
                <c:pt idx="196">
                  <c:v>3357.3469663197761</c:v>
                </c:pt>
                <c:pt idx="197">
                  <c:v>3352.379325380286</c:v>
                </c:pt>
                <c:pt idx="198">
                  <c:v>3347.4116844407959</c:v>
                </c:pt>
                <c:pt idx="199">
                  <c:v>3342.4440435013057</c:v>
                </c:pt>
                <c:pt idx="200">
                  <c:v>3337.4764025618156</c:v>
                </c:pt>
                <c:pt idx="201">
                  <c:v>3332.6807139889024</c:v>
                </c:pt>
                <c:pt idx="202">
                  <c:v>3328.0569777825663</c:v>
                </c:pt>
                <c:pt idx="203">
                  <c:v>3323.4132897737613</c:v>
                </c:pt>
                <c:pt idx="204">
                  <c:v>3318.7496042390367</c:v>
                </c:pt>
                <c:pt idx="205">
                  <c:v>3314.0658751173141</c:v>
                </c:pt>
                <c:pt idx="206">
                  <c:v>3309.3620560070708</c:v>
                </c:pt>
                <c:pt idx="207">
                  <c:v>3304.6381001634886</c:v>
                </c:pt>
                <c:pt idx="208">
                  <c:v>3299.8939604955722</c:v>
                </c:pt>
                <c:pt idx="209">
                  <c:v>3295.1295895632315</c:v>
                </c:pt>
                <c:pt idx="210">
                  <c:v>3290.3449395743251</c:v>
                </c:pt>
                <c:pt idx="211">
                  <c:v>3285.5399623816747</c:v>
                </c:pt>
                <c:pt idx="212">
                  <c:v>3280.7146094800419</c:v>
                </c:pt>
                <c:pt idx="213">
                  <c:v>3275.8688320030633</c:v>
                </c:pt>
                <c:pt idx="214">
                  <c:v>3271.0025807201582</c:v>
                </c:pt>
                <c:pt idx="215">
                  <c:v>3266.1158060333896</c:v>
                </c:pt>
                <c:pt idx="216">
                  <c:v>3261.2084579742914</c:v>
                </c:pt>
                <c:pt idx="217">
                  <c:v>3256.2804862006615</c:v>
                </c:pt>
                <c:pt idx="218">
                  <c:v>3251.3318399933064</c:v>
                </c:pt>
                <c:pt idx="219">
                  <c:v>3246.3624682527538</c:v>
                </c:pt>
                <c:pt idx="220">
                  <c:v>3241.3723194959202</c:v>
                </c:pt>
                <c:pt idx="221">
                  <c:v>3236.361341852743</c:v>
                </c:pt>
                <c:pt idx="222">
                  <c:v>3231.3294830627642</c:v>
                </c:pt>
                <c:pt idx="223">
                  <c:v>3226.2766904716791</c:v>
                </c:pt>
                <c:pt idx="224">
                  <c:v>3221.2029110278363</c:v>
                </c:pt>
                <c:pt idx="225">
                  <c:v>3216.1080912787002</c:v>
                </c:pt>
                <c:pt idx="226">
                  <c:v>3210.9921773672654</c:v>
                </c:pt>
                <c:pt idx="227">
                  <c:v>3205.8551150284261</c:v>
                </c:pt>
                <c:pt idx="228">
                  <c:v>3200.6968495853062</c:v>
                </c:pt>
                <c:pt idx="229">
                  <c:v>3195.5173259455332</c:v>
                </c:pt>
                <c:pt idx="230">
                  <c:v>3190.3164885974802</c:v>
                </c:pt>
                <c:pt idx="231">
                  <c:v>3185.0942816064439</c:v>
                </c:pt>
                <c:pt idx="232">
                  <c:v>3179.8506486107867</c:v>
                </c:pt>
                <c:pt idx="233">
                  <c:v>3174.585532818026</c:v>
                </c:pt>
                <c:pt idx="234">
                  <c:v>3169.2988770008747</c:v>
                </c:pt>
                <c:pt idx="235">
                  <c:v>3163.9906234932282</c:v>
                </c:pt>
                <c:pt idx="236">
                  <c:v>3158.6607141861068</c:v>
                </c:pt>
                <c:pt idx="237">
                  <c:v>3153.3090905235408</c:v>
                </c:pt>
                <c:pt idx="238">
                  <c:v>3147.9356934984053</c:v>
                </c:pt>
                <c:pt idx="239">
                  <c:v>3142.5404636482026</c:v>
                </c:pt>
                <c:pt idx="240">
                  <c:v>3137.1233410507871</c:v>
                </c:pt>
                <c:pt idx="241">
                  <c:v>3131.6842653200365</c:v>
                </c:pt>
                <c:pt idx="242">
                  <c:v>3126.2231756014739</c:v>
                </c:pt>
                <c:pt idx="243">
                  <c:v>3120.7400105678184</c:v>
                </c:pt>
                <c:pt idx="244">
                  <c:v>3115.2347084144949</c:v>
                </c:pt>
                <c:pt idx="245">
                  <c:v>3109.7072068550701</c:v>
                </c:pt>
                <c:pt idx="246">
                  <c:v>3104.1574431166428</c:v>
                </c:pt>
                <c:pt idx="247">
                  <c:v>3098.5853539351619</c:v>
                </c:pt>
                <c:pt idx="248">
                  <c:v>3092.9908755506908</c:v>
                </c:pt>
                <c:pt idx="249">
                  <c:v>3087.3739437026074</c:v>
                </c:pt>
                <c:pt idx="250">
                  <c:v>3081.7344936247378</c:v>
                </c:pt>
                <c:pt idx="251">
                  <c:v>3076.0724600404328</c:v>
                </c:pt>
                <c:pt idx="252">
                  <c:v>3070.3877771575681</c:v>
                </c:pt>
                <c:pt idx="253">
                  <c:v>3064.6803786634896</c:v>
                </c:pt>
                <c:pt idx="254">
                  <c:v>3058.9501977198852</c:v>
                </c:pt>
                <c:pt idx="255">
                  <c:v>3053.197166957586</c:v>
                </c:pt>
                <c:pt idx="256">
                  <c:v>3047.4212184713047</c:v>
                </c:pt>
                <c:pt idx="257">
                  <c:v>3041.6222838142949</c:v>
                </c:pt>
                <c:pt idx="258">
                  <c:v>3035.8002939929474</c:v>
                </c:pt>
                <c:pt idx="259">
                  <c:v>3029.9551794613039</c:v>
                </c:pt>
                <c:pt idx="260">
                  <c:v>3024.086870115505</c:v>
                </c:pt>
                <c:pt idx="261">
                  <c:v>3018.1952952881547</c:v>
                </c:pt>
                <c:pt idx="262">
                  <c:v>3012.2803837426163</c:v>
                </c:pt>
                <c:pt idx="263">
                  <c:v>3006.3420636672236</c:v>
                </c:pt>
                <c:pt idx="264">
                  <c:v>3000.3802626694142</c:v>
                </c:pt>
                <c:pt idx="265">
                  <c:v>2994.3949077697853</c:v>
                </c:pt>
                <c:pt idx="266">
                  <c:v>2988.3859253960627</c:v>
                </c:pt>
                <c:pt idx="267">
                  <c:v>2982.3532413769913</c:v>
                </c:pt>
                <c:pt idx="268">
                  <c:v>2976.2967809361335</c:v>
                </c:pt>
                <c:pt idx="269">
                  <c:v>2970.2164686855931</c:v>
                </c:pt>
                <c:pt idx="270">
                  <c:v>2964.1122286196364</c:v>
                </c:pt>
                <c:pt idx="271">
                  <c:v>2957.9839841082367</c:v>
                </c:pt>
                <c:pt idx="272">
                  <c:v>2951.8316578905242</c:v>
                </c:pt>
                <c:pt idx="273">
                  <c:v>2945.6551720681387</c:v>
                </c:pt>
                <c:pt idx="274">
                  <c:v>2939.454448098495</c:v>
                </c:pt>
                <c:pt idx="275">
                  <c:v>2933.2294067879484</c:v>
                </c:pt>
                <c:pt idx="276">
                  <c:v>2926.9799682848661</c:v>
                </c:pt>
                <c:pt idx="277">
                  <c:v>2920.7060520725991</c:v>
                </c:pt>
                <c:pt idx="278">
                  <c:v>2914.40757696235</c:v>
                </c:pt>
                <c:pt idx="279">
                  <c:v>2908.084461085944</c:v>
                </c:pt>
                <c:pt idx="280">
                  <c:v>2901.7366218884918</c:v>
                </c:pt>
                <c:pt idx="281">
                  <c:v>2895.3639761209465</c:v>
                </c:pt>
                <c:pt idx="282">
                  <c:v>2888.966439832559</c:v>
                </c:pt>
                <c:pt idx="283">
                  <c:v>2882.5439283632131</c:v>
                </c:pt>
                <c:pt idx="284">
                  <c:v>2876.0963563356563</c:v>
                </c:pt>
                <c:pt idx="285">
                  <c:v>2869.6236376476136</c:v>
                </c:pt>
                <c:pt idx="286">
                  <c:v>2863.125685463795</c:v>
                </c:pt>
                <c:pt idx="287">
                  <c:v>2856.6024122077656</c:v>
                </c:pt>
                <c:pt idx="288">
                  <c:v>2850.0537295537169</c:v>
                </c:pt>
                <c:pt idx="289">
                  <c:v>2843.4795484181027</c:v>
                </c:pt>
                <c:pt idx="290">
                  <c:v>2836.8797789511541</c:v>
                </c:pt>
                <c:pt idx="291">
                  <c:v>2830.2543305282734</c:v>
                </c:pt>
                <c:pt idx="292">
                  <c:v>2823.6031117412904</c:v>
                </c:pt>
                <c:pt idx="293">
                  <c:v>2816.9260303895935</c:v>
                </c:pt>
                <c:pt idx="294">
                  <c:v>2810.222993471124</c:v>
                </c:pt>
                <c:pt idx="295">
                  <c:v>2803.4939071732388</c:v>
                </c:pt>
                <c:pt idx="296">
                  <c:v>2796.7386768634278</c:v>
                </c:pt>
                <c:pt idx="297">
                  <c:v>2789.9572070798999</c:v>
                </c:pt>
                <c:pt idx="298">
                  <c:v>2783.1494015220142</c:v>
                </c:pt>
                <c:pt idx="299">
                  <c:v>2776.3151630405691</c:v>
                </c:pt>
                <c:pt idx="300">
                  <c:v>2769.4543936279506</c:v>
                </c:pt>
                <c:pt idx="301">
                  <c:v>2762.5669944081146</c:v>
                </c:pt>
                <c:pt idx="302">
                  <c:v>2755.652865626424</c:v>
                </c:pt>
                <c:pt idx="303">
                  <c:v>2748.7119066393252</c:v>
                </c:pt>
                <c:pt idx="304">
                  <c:v>2741.744015903862</c:v>
                </c:pt>
                <c:pt idx="305">
                  <c:v>2734.7490909670305</c:v>
                </c:pt>
                <c:pt idx="306">
                  <c:v>2727.7270284549627</c:v>
                </c:pt>
                <c:pt idx="307">
                  <c:v>2720.6777240619426</c:v>
                </c:pt>
                <c:pt idx="308">
                  <c:v>2713.601072539243</c:v>
                </c:pt>
                <c:pt idx="309">
                  <c:v>2706.4969676837995</c:v>
                </c:pt>
                <c:pt idx="310">
                  <c:v>2699.3653023266879</c:v>
                </c:pt>
                <c:pt idx="311">
                  <c:v>2692.2059683214275</c:v>
                </c:pt>
                <c:pt idx="312">
                  <c:v>2685.018856532095</c:v>
                </c:pt>
                <c:pt idx="313">
                  <c:v>2677.803856821246</c:v>
                </c:pt>
                <c:pt idx="314">
                  <c:v>2670.5608580376465</c:v>
                </c:pt>
                <c:pt idx="315">
                  <c:v>2663.2897480037991</c:v>
                </c:pt>
                <c:pt idx="316">
                  <c:v>2655.9904135032734</c:v>
                </c:pt>
                <c:pt idx="317">
                  <c:v>2648.6627402678232</c:v>
                </c:pt>
                <c:pt idx="318">
                  <c:v>2641.3066129642971</c:v>
                </c:pt>
                <c:pt idx="319">
                  <c:v>2633.9219151813372</c:v>
                </c:pt>
                <c:pt idx="320">
                  <c:v>2626.5085294158525</c:v>
                </c:pt>
                <c:pt idx="321">
                  <c:v>2619.0663370592711</c:v>
                </c:pt>
                <c:pt idx="322">
                  <c:v>2611.5952183835643</c:v>
                </c:pt>
                <c:pt idx="323">
                  <c:v>2604.0950525270391</c:v>
                </c:pt>
                <c:pt idx="324">
                  <c:v>2596.5657174798935</c:v>
                </c:pt>
                <c:pt idx="325">
                  <c:v>2589.0070900695255</c:v>
                </c:pt>
                <c:pt idx="326">
                  <c:v>2581.4190459455995</c:v>
                </c:pt>
                <c:pt idx="327">
                  <c:v>2573.8014595648569</c:v>
                </c:pt>
                <c:pt idx="328">
                  <c:v>2566.1542041756711</c:v>
                </c:pt>
                <c:pt idx="329">
                  <c:v>2558.4771518023363</c:v>
                </c:pt>
                <c:pt idx="330">
                  <c:v>2550.7701732290948</c:v>
                </c:pt>
                <c:pt idx="331">
                  <c:v>2543.0331379838804</c:v>
                </c:pt>
                <c:pt idx="332">
                  <c:v>2535.265914321787</c:v>
                </c:pt>
                <c:pt idx="333">
                  <c:v>2527.4683692082563</c:v>
                </c:pt>
                <c:pt idx="334">
                  <c:v>2519.6403683019612</c:v>
                </c:pt>
                <c:pt idx="335">
                  <c:v>2511.7817759374038</c:v>
                </c:pt>
                <c:pt idx="336">
                  <c:v>2503.8924551071959</c:v>
                </c:pt>
                <c:pt idx="337">
                  <c:v>2495.9722674440463</c:v>
                </c:pt>
                <c:pt idx="338">
                  <c:v>2488.0210732024088</c:v>
                </c:pt>
                <c:pt idx="339">
                  <c:v>2480.0387312398234</c:v>
                </c:pt>
                <c:pt idx="340">
                  <c:v>2472.0250989979145</c:v>
                </c:pt>
                <c:pt idx="341">
                  <c:v>2463.9800324830558</c:v>
                </c:pt>
                <c:pt idx="342">
                  <c:v>2455.9033862466895</c:v>
                </c:pt>
                <c:pt idx="343">
                  <c:v>2447.7950133652848</c:v>
                </c:pt>
                <c:pt idx="344">
                  <c:v>2439.6547654199421</c:v>
                </c:pt>
                <c:pt idx="345">
                  <c:v>2431.4824924756235</c:v>
                </c:pt>
                <c:pt idx="346">
                  <c:v>2423.2780430600042</c:v>
                </c:pt>
                <c:pt idx="347">
                  <c:v>2415.0412641419412</c:v>
                </c:pt>
                <c:pt idx="348">
                  <c:v>2406.7720011095457</c:v>
                </c:pt>
                <c:pt idx="349">
                  <c:v>2398.470097747846</c:v>
                </c:pt>
                <c:pt idx="350">
                  <c:v>2390.1353962160474</c:v>
                </c:pt>
                <c:pt idx="351">
                  <c:v>2381.7677370243555</c:v>
                </c:pt>
                <c:pt idx="352">
                  <c:v>2373.3669590103809</c:v>
                </c:pt>
                <c:pt idx="353">
                  <c:v>2364.9328993150966</c:v>
                </c:pt>
                <c:pt idx="354">
                  <c:v>2356.465393358339</c:v>
                </c:pt>
                <c:pt idx="355">
                  <c:v>2347.9642748138467</c:v>
                </c:pt>
                <c:pt idx="356">
                  <c:v>2339.4293755838366</c:v>
                </c:pt>
                <c:pt idx="357">
                  <c:v>2330.8605257730806</c:v>
                </c:pt>
                <c:pt idx="358">
                  <c:v>2322.2575536624913</c:v>
                </c:pt>
                <c:pt idx="359">
                  <c:v>2313.6202856822069</c:v>
                </c:pt>
                <c:pt idx="360">
                  <c:v>2304.9485463841474</c:v>
                </c:pt>
                <c:pt idx="361">
                  <c:v>2296.2421584140402</c:v>
                </c:pt>
                <c:pt idx="362">
                  <c:v>2287.5009424829091</c:v>
                </c:pt>
                <c:pt idx="363">
                  <c:v>2278.7247173379942</c:v>
                </c:pt>
                <c:pt idx="364">
                  <c:v>2269.913299733108</c:v>
                </c:pt>
                <c:pt idx="365">
                  <c:v>2261.0665043984022</c:v>
                </c:pt>
                <c:pt idx="366">
                  <c:v>2252.1841440095423</c:v>
                </c:pt>
                <c:pt idx="367">
                  <c:v>2243.2660291562606</c:v>
                </c:pt>
                <c:pt idx="368">
                  <c:v>2234.3119683102859</c:v>
                </c:pt>
                <c:pt idx="369">
                  <c:v>2225.3217677926227</c:v>
                </c:pt>
                <c:pt idx="370">
                  <c:v>2216.2952317401805</c:v>
                </c:pt>
                <c:pt idx="371">
                  <c:v>2207.2321620717157</c:v>
                </c:pt>
                <c:pt idx="372">
                  <c:v>2198.132358453091</c:v>
                </c:pt>
                <c:pt idx="373">
                  <c:v>2188.995618261813</c:v>
                </c:pt>
                <c:pt idx="374">
                  <c:v>2179.8217365508453</c:v>
                </c:pt>
                <c:pt idx="375">
                  <c:v>2170.6105060116843</c:v>
                </c:pt>
                <c:pt idx="376">
                  <c:v>2161.3617169366539</c:v>
                </c:pt>
                <c:pt idx="377">
                  <c:v>2152.075157180423</c:v>
                </c:pt>
                <c:pt idx="378">
                  <c:v>2142.7506121207193</c:v>
                </c:pt>
                <c:pt idx="379">
                  <c:v>2133.3878646182075</c:v>
                </c:pt>
                <c:pt idx="380">
                  <c:v>2123.9866949755324</c:v>
                </c:pt>
                <c:pt idx="381">
                  <c:v>2114.5468808954824</c:v>
                </c:pt>
                <c:pt idx="382">
                  <c:v>2105.0681974382651</c:v>
                </c:pt>
                <c:pt idx="383">
                  <c:v>2095.5504169778678</c:v>
                </c:pt>
                <c:pt idx="384">
                  <c:v>2085.9933091574712</c:v>
                </c:pt>
                <c:pt idx="385">
                  <c:v>2076.3966408439087</c:v>
                </c:pt>
                <c:pt idx="386">
                  <c:v>2066.7601760811276</c:v>
                </c:pt>
                <c:pt idx="387">
                  <c:v>2057.0836760426364</c:v>
                </c:pt>
                <c:pt idx="388">
                  <c:v>2047.366898982905</c:v>
                </c:pt>
                <c:pt idx="389">
                  <c:v>2037.6096001876942</c:v>
                </c:pt>
                <c:pt idx="390">
                  <c:v>2027.8115319232884</c:v>
                </c:pt>
                <c:pt idx="391">
                  <c:v>2017.9724433845822</c:v>
                </c:pt>
                <c:pt idx="392">
                  <c:v>2008.0920806420229</c:v>
                </c:pt>
                <c:pt idx="393">
                  <c:v>1998.1701865873397</c:v>
                </c:pt>
                <c:pt idx="394">
                  <c:v>1988.2065008780605</c:v>
                </c:pt>
                <c:pt idx="395">
                  <c:v>1978.2007598807575</c:v>
                </c:pt>
                <c:pt idx="396">
                  <c:v>1968.152696612995</c:v>
                </c:pt>
                <c:pt idx="397">
                  <c:v>1958.0620406839507</c:v>
                </c:pt>
                <c:pt idx="398">
                  <c:v>1947.9285182336534</c:v>
                </c:pt>
                <c:pt idx="399">
                  <c:v>1937.7518518708227</c:v>
                </c:pt>
                <c:pt idx="400">
                  <c:v>1927.5317606092485</c:v>
                </c:pt>
                <c:pt idx="401">
                  <c:v>1917.2679598026828</c:v>
                </c:pt>
                <c:pt idx="402">
                  <c:v>1906.9601610781885</c:v>
                </c:pt>
                <c:pt idx="403">
                  <c:v>1896.6080722679187</c:v>
                </c:pt>
                <c:pt idx="404">
                  <c:v>1886.21139733926</c:v>
                </c:pt>
                <c:pt idx="405">
                  <c:v>1875.7698363233064</c:v>
                </c:pt>
                <c:pt idx="406">
                  <c:v>1865.2830852416084</c:v>
                </c:pt>
                <c:pt idx="407">
                  <c:v>1854.7508360311419</c:v>
                </c:pt>
                <c:pt idx="408">
                  <c:v>1844.1727764674613</c:v>
                </c:pt>
                <c:pt idx="409">
                  <c:v>1833.548590085956</c:v>
                </c:pt>
                <c:pt idx="410">
                  <c:v>1822.8779561011795</c:v>
                </c:pt>
                <c:pt idx="411">
                  <c:v>1812.1605493241721</c:v>
                </c:pt>
                <c:pt idx="412">
                  <c:v>1801.3960400777244</c:v>
                </c:pt>
                <c:pt idx="413">
                  <c:v>1790.5840941095291</c:v>
                </c:pt>
                <c:pt idx="414">
                  <c:v>1779.7243725031292</c:v>
                </c:pt>
                <c:pt idx="415">
                  <c:v>1768.8165315866211</c:v>
                </c:pt>
                <c:pt idx="416">
                  <c:v>1757.8602228390339</c:v>
                </c:pt>
                <c:pt idx="417">
                  <c:v>1746.8550927942945</c:v>
                </c:pt>
                <c:pt idx="418">
                  <c:v>1735.8007829427386</c:v>
                </c:pt>
                <c:pt idx="419">
                  <c:v>1724.6969296300538</c:v>
                </c:pt>
                <c:pt idx="420">
                  <c:v>1713.5431639535934</c:v>
                </c:pt>
                <c:pt idx="421">
                  <c:v>1702.3391116559676</c:v>
                </c:pt>
                <c:pt idx="422">
                  <c:v>1691.0843930158328</c:v>
                </c:pt>
                <c:pt idx="423">
                  <c:v>1679.7786227357808</c:v>
                </c:pt>
                <c:pt idx="424">
                  <c:v>1668.4214098272294</c:v>
                </c:pt>
                <c:pt idx="425">
                  <c:v>1657.0123574922302</c:v>
                </c:pt>
                <c:pt idx="426">
                  <c:v>1641.6795229822339</c:v>
                </c:pt>
                <c:pt idx="427">
                  <c:v>1622.4229062972406</c:v>
                </c:pt>
                <c:pt idx="428">
                  <c:v>1603.0126026246205</c:v>
                </c:pt>
                <c:pt idx="429">
                  <c:v>1583.4456718180911</c:v>
                </c:pt>
                <c:pt idx="430">
                  <c:v>1563.71907360201</c:v>
                </c:pt>
                <c:pt idx="431">
                  <c:v>1543.8296627096245</c:v>
                </c:pt>
                <c:pt idx="432">
                  <c:v>1523.7741837128945</c:v>
                </c:pt>
                <c:pt idx="433">
                  <c:v>1503.5492655195978</c:v>
                </c:pt>
                <c:pt idx="434">
                  <c:v>1483.1514155111615</c:v>
                </c:pt>
                <c:pt idx="435">
                  <c:v>1462.5770132920659</c:v>
                </c:pt>
                <c:pt idx="436">
                  <c:v>1441.8223040188898</c:v>
                </c:pt>
                <c:pt idx="437">
                  <c:v>1420.8833912738812</c:v>
                </c:pt>
                <c:pt idx="438">
                  <c:v>1399.7562294444303</c:v>
                </c:pt>
                <c:pt idx="439">
                  <c:v>1378.4366155658633</c:v>
                </c:pt>
                <c:pt idx="440">
                  <c:v>1356.9201805806003</c:v>
                </c:pt>
                <c:pt idx="441">
                  <c:v>1335.202379961763</c:v>
                </c:pt>
                <c:pt idx="442">
                  <c:v>1313.2784836437725</c:v>
                </c:pt>
                <c:pt idx="443">
                  <c:v>1291.1435651962286</c:v>
                </c:pt>
                <c:pt idx="444">
                  <c:v>1268.7924901703439</c:v>
                </c:pt>
                <c:pt idx="445">
                  <c:v>1246.2199035392066</c:v>
                </c:pt>
                <c:pt idx="446">
                  <c:v>1223.4202161441815</c:v>
                </c:pt>
                <c:pt idx="447">
                  <c:v>1200.3875900495211</c:v>
                </c:pt>
                <c:pt idx="448">
                  <c:v>1177.1159226956327</c:v>
                </c:pt>
                <c:pt idx="449">
                  <c:v>1153.5988297282499</c:v>
                </c:pt>
                <c:pt idx="450">
                  <c:v>1129.82962636559</c:v>
                </c:pt>
                <c:pt idx="451">
                  <c:v>1105.8013071483035</c:v>
                </c:pt>
                <c:pt idx="452">
                  <c:v>1081.5065238971436</c:v>
                </c:pt>
                <c:pt idx="453">
                  <c:v>1056.9375616804589</c:v>
                </c:pt>
                <c:pt idx="454">
                  <c:v>1032.0863125671715</c:v>
                </c:pt>
                <c:pt idx="455">
                  <c:v>1006.9442469104667</c:v>
                </c:pt>
                <c:pt idx="456">
                  <c:v>981.50238187197488</c:v>
                </c:pt>
                <c:pt idx="457">
                  <c:v>955.75124685500055</c:v>
                </c:pt>
                <c:pt idx="458">
                  <c:v>929.68084546731075</c:v>
                </c:pt>
                <c:pt idx="459">
                  <c:v>903.28061357753791</c:v>
                </c:pt>
                <c:pt idx="460">
                  <c:v>876.5393729631121</c:v>
                </c:pt>
                <c:pt idx="461">
                  <c:v>849.44527996939792</c:v>
                </c:pt>
                <c:pt idx="462">
                  <c:v>821.98576850729</c:v>
                </c:pt>
                <c:pt idx="463">
                  <c:v>794.1474866064807</c:v>
                </c:pt>
                <c:pt idx="464">
                  <c:v>765.91622561035706</c:v>
                </c:pt>
                <c:pt idx="465">
                  <c:v>737.2768409412281</c:v>
                </c:pt>
                <c:pt idx="466">
                  <c:v>708.2131631750342</c:v>
                </c:pt>
                <c:pt idx="467">
                  <c:v>678.70789793562358</c:v>
                </c:pt>
                <c:pt idx="468">
                  <c:v>648.74251283994886</c:v>
                </c:pt>
                <c:pt idx="469">
                  <c:v>618.29710938501535</c:v>
                </c:pt>
                <c:pt idx="470">
                  <c:v>587.35027724882616</c:v>
                </c:pt>
                <c:pt idx="471">
                  <c:v>555.87892796006849</c:v>
                </c:pt>
                <c:pt idx="472">
                  <c:v>523.8581042476178</c:v>
                </c:pt>
                <c:pt idx="473">
                  <c:v>491.26076057483147</c:v>
                </c:pt>
                <c:pt idx="474">
                  <c:v>458.05750934720049</c:v>
                </c:pt>
                <c:pt idx="475">
                  <c:v>424.21632599068994</c:v>
                </c:pt>
                <c:pt idx="476">
                  <c:v>399.86928085340605</c:v>
                </c:pt>
                <c:pt idx="477">
                  <c:v>385.01637393534884</c:v>
                </c:pt>
                <c:pt idx="478">
                  <c:v>370.07740138746885</c:v>
                </c:pt>
                <c:pt idx="479">
                  <c:v>355.05132356180593</c:v>
                </c:pt>
                <c:pt idx="480">
                  <c:v>339.93707778749013</c:v>
                </c:pt>
                <c:pt idx="481">
                  <c:v>324.73357764756383</c:v>
                </c:pt>
                <c:pt idx="482">
                  <c:v>309.43971222623804</c:v>
                </c:pt>
                <c:pt idx="483">
                  <c:v>294.05434532508525</c:v>
                </c:pt>
                <c:pt idx="484">
                  <c:v>278.57631464659198</c:v>
                </c:pt>
                <c:pt idx="485">
                  <c:v>263.00443094338016</c:v>
                </c:pt>
                <c:pt idx="486">
                  <c:v>247.33747713132789</c:v>
                </c:pt>
                <c:pt idx="487">
                  <c:v>231.57420736468657</c:v>
                </c:pt>
                <c:pt idx="488">
                  <c:v>215.7133460711907</c:v>
                </c:pt>
                <c:pt idx="489">
                  <c:v>199.7535869450121</c:v>
                </c:pt>
                <c:pt idx="490">
                  <c:v>183.69359189528677</c:v>
                </c:pt>
                <c:pt idx="491">
                  <c:v>167.53198994780178</c:v>
                </c:pt>
                <c:pt idx="492">
                  <c:v>151.26737609723841</c:v>
                </c:pt>
                <c:pt idx="493">
                  <c:v>134.89831010725629</c:v>
                </c:pt>
                <c:pt idx="494">
                  <c:v>118.42331525545023</c:v>
                </c:pt>
                <c:pt idx="495">
                  <c:v>101.84087702007082</c:v>
                </c:pt>
                <c:pt idx="496">
                  <c:v>85.149441705167192</c:v>
                </c:pt>
                <c:pt idx="497">
                  <c:v>68.347415000567707</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0-41B0-4CBA-BD26-C6400921E073}"/>
            </c:ext>
          </c:extLst>
        </c:ser>
        <c:ser>
          <c:idx val="1"/>
          <c:order val="1"/>
          <c:tx>
            <c:strRef>
              <c:f>ANALYSIS!$AE$26</c:f>
              <c:strCache>
                <c:ptCount val="1"/>
                <c:pt idx="0">
                  <c:v>55.0</c:v>
                </c:pt>
              </c:strCache>
            </c:strRef>
          </c:tx>
          <c:spPr>
            <a:ln w="12700" cap="rnd">
              <a:solidFill>
                <a:schemeClr val="accent2"/>
              </a:solidFill>
              <a:round/>
            </a:ln>
            <a:effectLst/>
          </c:spPr>
          <c:marker>
            <c:symbol val="plus"/>
            <c:size val="5"/>
            <c:spPr>
              <a:noFill/>
              <a:ln w="9525">
                <a:solidFill>
                  <a:schemeClr val="accent2"/>
                </a:solidFill>
              </a:ln>
              <a:effectLst/>
            </c:spPr>
          </c:marker>
          <c:xVal>
            <c:numRef>
              <c:f>ANALYSIS!$AE$27:$AE$524</c:f>
              <c:numCache>
                <c:formatCode>0.0</c:formatCode>
                <c:ptCount val="498"/>
                <c:pt idx="0">
                  <c:v>3724.947229782073</c:v>
                </c:pt>
                <c:pt idx="1">
                  <c:v>3724.947229782073</c:v>
                </c:pt>
                <c:pt idx="2">
                  <c:v>3720.248460885578</c:v>
                </c:pt>
                <c:pt idx="3">
                  <c:v>3715.5496919890829</c:v>
                </c:pt>
                <c:pt idx="4">
                  <c:v>3710.8509230925879</c:v>
                </c:pt>
                <c:pt idx="5">
                  <c:v>3706.1521541960929</c:v>
                </c:pt>
                <c:pt idx="6">
                  <c:v>3701.4533852995978</c:v>
                </c:pt>
                <c:pt idx="7">
                  <c:v>3696.7546164031028</c:v>
                </c:pt>
                <c:pt idx="8">
                  <c:v>3692.0558475066077</c:v>
                </c:pt>
                <c:pt idx="9">
                  <c:v>3687.3570786101127</c:v>
                </c:pt>
                <c:pt idx="10">
                  <c:v>3682.6583097136177</c:v>
                </c:pt>
                <c:pt idx="11">
                  <c:v>3677.9595408171226</c:v>
                </c:pt>
                <c:pt idx="12">
                  <c:v>3673.2607719206276</c:v>
                </c:pt>
                <c:pt idx="13">
                  <c:v>3668.5620030241325</c:v>
                </c:pt>
                <c:pt idx="14">
                  <c:v>3663.8632341276375</c:v>
                </c:pt>
                <c:pt idx="15">
                  <c:v>3659.1644652311425</c:v>
                </c:pt>
                <c:pt idx="16">
                  <c:v>3654.4656963346474</c:v>
                </c:pt>
                <c:pt idx="17">
                  <c:v>3649.7669274381524</c:v>
                </c:pt>
                <c:pt idx="18">
                  <c:v>3645.0681585416573</c:v>
                </c:pt>
                <c:pt idx="19">
                  <c:v>3640.3693896451623</c:v>
                </c:pt>
                <c:pt idx="20">
                  <c:v>3635.6706207486673</c:v>
                </c:pt>
                <c:pt idx="21">
                  <c:v>3630.9718518521722</c:v>
                </c:pt>
                <c:pt idx="22">
                  <c:v>3626.2730829556772</c:v>
                </c:pt>
                <c:pt idx="23">
                  <c:v>3621.5743140591821</c:v>
                </c:pt>
                <c:pt idx="24">
                  <c:v>3616.8755451626871</c:v>
                </c:pt>
                <c:pt idx="25">
                  <c:v>3612.1767762661921</c:v>
                </c:pt>
                <c:pt idx="26">
                  <c:v>3607.478007369697</c:v>
                </c:pt>
                <c:pt idx="27">
                  <c:v>3602.779238473202</c:v>
                </c:pt>
                <c:pt idx="28">
                  <c:v>3598.0804695767069</c:v>
                </c:pt>
                <c:pt idx="29">
                  <c:v>3593.3817006802119</c:v>
                </c:pt>
                <c:pt idx="30">
                  <c:v>3588.6829317837169</c:v>
                </c:pt>
                <c:pt idx="31">
                  <c:v>3583.9841628872218</c:v>
                </c:pt>
                <c:pt idx="32">
                  <c:v>3579.2853939907268</c:v>
                </c:pt>
                <c:pt idx="33">
                  <c:v>3574.5866250942317</c:v>
                </c:pt>
                <c:pt idx="34">
                  <c:v>3569.8878561977367</c:v>
                </c:pt>
                <c:pt idx="35">
                  <c:v>3565.1890873012417</c:v>
                </c:pt>
                <c:pt idx="36">
                  <c:v>3560.4903184047466</c:v>
                </c:pt>
                <c:pt idx="37">
                  <c:v>3555.7915495082516</c:v>
                </c:pt>
                <c:pt idx="38">
                  <c:v>3551.0927806117566</c:v>
                </c:pt>
                <c:pt idx="39">
                  <c:v>3546.3940117152615</c:v>
                </c:pt>
                <c:pt idx="40">
                  <c:v>3541.6952428187665</c:v>
                </c:pt>
                <c:pt idx="41">
                  <c:v>3536.9964739222714</c:v>
                </c:pt>
                <c:pt idx="42">
                  <c:v>3532.2977050257764</c:v>
                </c:pt>
                <c:pt idx="43">
                  <c:v>3527.5989361292814</c:v>
                </c:pt>
                <c:pt idx="44">
                  <c:v>3522.9001672327863</c:v>
                </c:pt>
                <c:pt idx="45">
                  <c:v>3518.2013983362913</c:v>
                </c:pt>
                <c:pt idx="46">
                  <c:v>3513.5026294397962</c:v>
                </c:pt>
                <c:pt idx="47">
                  <c:v>3508.8038605433012</c:v>
                </c:pt>
                <c:pt idx="48">
                  <c:v>3504.1050916468062</c:v>
                </c:pt>
                <c:pt idx="49">
                  <c:v>3499.4063227503111</c:v>
                </c:pt>
                <c:pt idx="50">
                  <c:v>3494.7075538538161</c:v>
                </c:pt>
                <c:pt idx="51">
                  <c:v>3490.008784957321</c:v>
                </c:pt>
                <c:pt idx="52">
                  <c:v>3485.310016060826</c:v>
                </c:pt>
                <c:pt idx="53">
                  <c:v>3480.611247164331</c:v>
                </c:pt>
                <c:pt idx="54">
                  <c:v>3475.9124782678359</c:v>
                </c:pt>
                <c:pt idx="55">
                  <c:v>3471.2137093713409</c:v>
                </c:pt>
                <c:pt idx="56">
                  <c:v>3466.5149404748458</c:v>
                </c:pt>
                <c:pt idx="57">
                  <c:v>3461.8161715783508</c:v>
                </c:pt>
                <c:pt idx="58">
                  <c:v>3457.1174026818558</c:v>
                </c:pt>
                <c:pt idx="59">
                  <c:v>3452.4186337853607</c:v>
                </c:pt>
                <c:pt idx="60">
                  <c:v>3447.7198648888657</c:v>
                </c:pt>
                <c:pt idx="61">
                  <c:v>3443.0210959923706</c:v>
                </c:pt>
                <c:pt idx="62">
                  <c:v>3438.3223270958756</c:v>
                </c:pt>
                <c:pt idx="63">
                  <c:v>3433.6235581993806</c:v>
                </c:pt>
                <c:pt idx="64">
                  <c:v>3428.9247893028855</c:v>
                </c:pt>
                <c:pt idx="65">
                  <c:v>3424.2260204063905</c:v>
                </c:pt>
                <c:pt idx="66">
                  <c:v>3419.5272515098954</c:v>
                </c:pt>
                <c:pt idx="67">
                  <c:v>3414.8284826134004</c:v>
                </c:pt>
                <c:pt idx="68">
                  <c:v>3410.1297137169054</c:v>
                </c:pt>
                <c:pt idx="69">
                  <c:v>3405.4309448204103</c:v>
                </c:pt>
                <c:pt idx="70">
                  <c:v>3400.7321759239153</c:v>
                </c:pt>
                <c:pt idx="71">
                  <c:v>3396.0334070274203</c:v>
                </c:pt>
                <c:pt idx="72">
                  <c:v>3391.3346381309252</c:v>
                </c:pt>
                <c:pt idx="73">
                  <c:v>3386.6358692344302</c:v>
                </c:pt>
                <c:pt idx="74">
                  <c:v>3381.9371003379351</c:v>
                </c:pt>
                <c:pt idx="75">
                  <c:v>3377.2383314414401</c:v>
                </c:pt>
                <c:pt idx="76">
                  <c:v>3372.5395625449451</c:v>
                </c:pt>
                <c:pt idx="77">
                  <c:v>3367.84079364845</c:v>
                </c:pt>
                <c:pt idx="78">
                  <c:v>3363.142024751955</c:v>
                </c:pt>
                <c:pt idx="79">
                  <c:v>3358.4432558554599</c:v>
                </c:pt>
                <c:pt idx="80">
                  <c:v>3353.7444869589649</c:v>
                </c:pt>
                <c:pt idx="81">
                  <c:v>3349.0457180624699</c:v>
                </c:pt>
                <c:pt idx="82">
                  <c:v>3344.3469491659748</c:v>
                </c:pt>
                <c:pt idx="83">
                  <c:v>3339.6481802694798</c:v>
                </c:pt>
                <c:pt idx="84">
                  <c:v>3334.9494113729847</c:v>
                </c:pt>
                <c:pt idx="85">
                  <c:v>3330.2506424764897</c:v>
                </c:pt>
                <c:pt idx="86">
                  <c:v>3325.5518735799947</c:v>
                </c:pt>
                <c:pt idx="87">
                  <c:v>3320.8531046834996</c:v>
                </c:pt>
                <c:pt idx="88">
                  <c:v>3316.1543357870046</c:v>
                </c:pt>
                <c:pt idx="89">
                  <c:v>3311.4555668905095</c:v>
                </c:pt>
                <c:pt idx="90">
                  <c:v>3306.7567979940145</c:v>
                </c:pt>
                <c:pt idx="91">
                  <c:v>3302.0580290975195</c:v>
                </c:pt>
                <c:pt idx="92">
                  <c:v>3297.3592602010244</c:v>
                </c:pt>
                <c:pt idx="93">
                  <c:v>3292.6604913045294</c:v>
                </c:pt>
                <c:pt idx="94">
                  <c:v>3287.9617224080343</c:v>
                </c:pt>
                <c:pt idx="95">
                  <c:v>3283.2629535115393</c:v>
                </c:pt>
                <c:pt idx="96">
                  <c:v>3278.5641846150443</c:v>
                </c:pt>
                <c:pt idx="97">
                  <c:v>3273.8654157185492</c:v>
                </c:pt>
                <c:pt idx="98">
                  <c:v>3269.1666468220542</c:v>
                </c:pt>
                <c:pt idx="99">
                  <c:v>3264.4678779255592</c:v>
                </c:pt>
                <c:pt idx="100">
                  <c:v>3259.7691090290641</c:v>
                </c:pt>
                <c:pt idx="101">
                  <c:v>3255.0703401325691</c:v>
                </c:pt>
                <c:pt idx="102">
                  <c:v>3250.371571236074</c:v>
                </c:pt>
                <c:pt idx="103">
                  <c:v>3245.672802339579</c:v>
                </c:pt>
                <c:pt idx="104">
                  <c:v>3240.974033443084</c:v>
                </c:pt>
                <c:pt idx="105">
                  <c:v>3236.2752645465889</c:v>
                </c:pt>
                <c:pt idx="106">
                  <c:v>3231.5764956500939</c:v>
                </c:pt>
                <c:pt idx="107">
                  <c:v>3226.8777267535988</c:v>
                </c:pt>
                <c:pt idx="108">
                  <c:v>3222.1789578571038</c:v>
                </c:pt>
                <c:pt idx="109">
                  <c:v>3217.4801889606088</c:v>
                </c:pt>
                <c:pt idx="110">
                  <c:v>3212.7814200641137</c:v>
                </c:pt>
                <c:pt idx="111">
                  <c:v>3208.0826511676187</c:v>
                </c:pt>
                <c:pt idx="112">
                  <c:v>3203.3838822711236</c:v>
                </c:pt>
                <c:pt idx="113">
                  <c:v>3198.6851133746286</c:v>
                </c:pt>
                <c:pt idx="114">
                  <c:v>3193.9863444781336</c:v>
                </c:pt>
                <c:pt idx="115">
                  <c:v>3189.2875755816385</c:v>
                </c:pt>
                <c:pt idx="116">
                  <c:v>3184.5888066851435</c:v>
                </c:pt>
                <c:pt idx="117">
                  <c:v>3179.8900377886484</c:v>
                </c:pt>
                <c:pt idx="118">
                  <c:v>3175.1912688921534</c:v>
                </c:pt>
                <c:pt idx="119">
                  <c:v>3170.4924999956584</c:v>
                </c:pt>
                <c:pt idx="120">
                  <c:v>3165.7937310991633</c:v>
                </c:pt>
                <c:pt idx="121">
                  <c:v>3161.0949622026683</c:v>
                </c:pt>
                <c:pt idx="122">
                  <c:v>3156.3961933061732</c:v>
                </c:pt>
                <c:pt idx="123">
                  <c:v>3151.6974244096782</c:v>
                </c:pt>
                <c:pt idx="124">
                  <c:v>3146.9986555131832</c:v>
                </c:pt>
                <c:pt idx="125">
                  <c:v>3142.2998866166881</c:v>
                </c:pt>
                <c:pt idx="126">
                  <c:v>3137.6011177201931</c:v>
                </c:pt>
                <c:pt idx="127">
                  <c:v>3132.902348823698</c:v>
                </c:pt>
                <c:pt idx="128">
                  <c:v>3128.203579927203</c:v>
                </c:pt>
                <c:pt idx="129">
                  <c:v>3123.504811030708</c:v>
                </c:pt>
                <c:pt idx="130">
                  <c:v>3118.8060421342129</c:v>
                </c:pt>
                <c:pt idx="131">
                  <c:v>3114.1072732377179</c:v>
                </c:pt>
                <c:pt idx="132">
                  <c:v>3109.4085043412229</c:v>
                </c:pt>
                <c:pt idx="133">
                  <c:v>3104.7097354447278</c:v>
                </c:pt>
                <c:pt idx="134">
                  <c:v>3100.0109665482328</c:v>
                </c:pt>
                <c:pt idx="135">
                  <c:v>3095.3121976517377</c:v>
                </c:pt>
                <c:pt idx="136">
                  <c:v>3090.6134287552427</c:v>
                </c:pt>
                <c:pt idx="137">
                  <c:v>3085.9146598587477</c:v>
                </c:pt>
                <c:pt idx="138">
                  <c:v>3081.2158909622526</c:v>
                </c:pt>
                <c:pt idx="139">
                  <c:v>3076.5171220657576</c:v>
                </c:pt>
                <c:pt idx="140">
                  <c:v>3071.8183531692625</c:v>
                </c:pt>
                <c:pt idx="141">
                  <c:v>3067.1195842727675</c:v>
                </c:pt>
                <c:pt idx="142">
                  <c:v>3062.4208153762725</c:v>
                </c:pt>
                <c:pt idx="143">
                  <c:v>3057.7220464797774</c:v>
                </c:pt>
                <c:pt idx="144">
                  <c:v>3053.0232775832824</c:v>
                </c:pt>
                <c:pt idx="145">
                  <c:v>3048.3245086867873</c:v>
                </c:pt>
                <c:pt idx="146">
                  <c:v>3043.6257397902923</c:v>
                </c:pt>
                <c:pt idx="147">
                  <c:v>3038.9269708937973</c:v>
                </c:pt>
                <c:pt idx="148">
                  <c:v>3034.2282019973022</c:v>
                </c:pt>
                <c:pt idx="149">
                  <c:v>3029.5294331008072</c:v>
                </c:pt>
                <c:pt idx="150">
                  <c:v>3024.8306642043121</c:v>
                </c:pt>
                <c:pt idx="151">
                  <c:v>3020.1318953078171</c:v>
                </c:pt>
                <c:pt idx="152">
                  <c:v>3015.4331264113216</c:v>
                </c:pt>
                <c:pt idx="153">
                  <c:v>3010.7343575148266</c:v>
                </c:pt>
                <c:pt idx="154">
                  <c:v>3006.0355886183315</c:v>
                </c:pt>
                <c:pt idx="155">
                  <c:v>3001.3368197218365</c:v>
                </c:pt>
                <c:pt idx="156">
                  <c:v>2996.6380508253415</c:v>
                </c:pt>
                <c:pt idx="157">
                  <c:v>2991.9392819288464</c:v>
                </c:pt>
                <c:pt idx="158">
                  <c:v>2987.2405130323514</c:v>
                </c:pt>
                <c:pt idx="159">
                  <c:v>2982.5417441358563</c:v>
                </c:pt>
                <c:pt idx="160">
                  <c:v>2977.8429752393613</c:v>
                </c:pt>
                <c:pt idx="161">
                  <c:v>2973.1442063428663</c:v>
                </c:pt>
                <c:pt idx="162">
                  <c:v>2968.4454374463712</c:v>
                </c:pt>
                <c:pt idx="163">
                  <c:v>2963.7466685498762</c:v>
                </c:pt>
                <c:pt idx="164">
                  <c:v>2959.0478996533811</c:v>
                </c:pt>
                <c:pt idx="165">
                  <c:v>2954.3491307568861</c:v>
                </c:pt>
                <c:pt idx="166">
                  <c:v>2949.6503618603911</c:v>
                </c:pt>
                <c:pt idx="167">
                  <c:v>2944.951592963896</c:v>
                </c:pt>
                <c:pt idx="168">
                  <c:v>2940.252824067401</c:v>
                </c:pt>
                <c:pt idx="169">
                  <c:v>2935.5540551709059</c:v>
                </c:pt>
                <c:pt idx="170">
                  <c:v>2930.8552862744109</c:v>
                </c:pt>
                <c:pt idx="171">
                  <c:v>2926.1565173779159</c:v>
                </c:pt>
                <c:pt idx="172">
                  <c:v>2921.4577484814208</c:v>
                </c:pt>
                <c:pt idx="173">
                  <c:v>2916.7589795849258</c:v>
                </c:pt>
                <c:pt idx="174">
                  <c:v>2912.0602106884307</c:v>
                </c:pt>
                <c:pt idx="175">
                  <c:v>2907.3614417919357</c:v>
                </c:pt>
                <c:pt idx="176">
                  <c:v>2902.6626728954407</c:v>
                </c:pt>
                <c:pt idx="177">
                  <c:v>2897.9639039989456</c:v>
                </c:pt>
                <c:pt idx="178">
                  <c:v>2893.2651351024506</c:v>
                </c:pt>
                <c:pt idx="179">
                  <c:v>2888.5663662059555</c:v>
                </c:pt>
                <c:pt idx="180">
                  <c:v>2883.8675973094605</c:v>
                </c:pt>
                <c:pt idx="181">
                  <c:v>2879.1688284129655</c:v>
                </c:pt>
                <c:pt idx="182">
                  <c:v>2874.4700595164704</c:v>
                </c:pt>
                <c:pt idx="183">
                  <c:v>2869.7712906199754</c:v>
                </c:pt>
                <c:pt idx="184">
                  <c:v>2865.0725217234803</c:v>
                </c:pt>
                <c:pt idx="185">
                  <c:v>2860.3737528269853</c:v>
                </c:pt>
                <c:pt idx="186">
                  <c:v>2855.6749839304903</c:v>
                </c:pt>
                <c:pt idx="187">
                  <c:v>2850.9762150339952</c:v>
                </c:pt>
                <c:pt idx="188">
                  <c:v>2846.2774461375002</c:v>
                </c:pt>
                <c:pt idx="189">
                  <c:v>2841.5786772410052</c:v>
                </c:pt>
                <c:pt idx="190">
                  <c:v>2836.8799083445101</c:v>
                </c:pt>
                <c:pt idx="191">
                  <c:v>2832.1811394480151</c:v>
                </c:pt>
                <c:pt idx="192">
                  <c:v>2827.48237055152</c:v>
                </c:pt>
                <c:pt idx="193">
                  <c:v>2822.783601655025</c:v>
                </c:pt>
                <c:pt idx="194">
                  <c:v>2818.08483275853</c:v>
                </c:pt>
                <c:pt idx="195">
                  <c:v>2813.3860638620349</c:v>
                </c:pt>
                <c:pt idx="196">
                  <c:v>2808.6872949655399</c:v>
                </c:pt>
                <c:pt idx="197">
                  <c:v>2803.9885260690448</c:v>
                </c:pt>
                <c:pt idx="198">
                  <c:v>2799.2897571725498</c:v>
                </c:pt>
                <c:pt idx="199">
                  <c:v>2794.5909882760548</c:v>
                </c:pt>
                <c:pt idx="200">
                  <c:v>2789.8922193795597</c:v>
                </c:pt>
                <c:pt idx="201">
                  <c:v>2785.3803066075843</c:v>
                </c:pt>
                <c:pt idx="202">
                  <c:v>2781.0552499601285</c:v>
                </c:pt>
                <c:pt idx="203">
                  <c:v>2776.7119439100438</c:v>
                </c:pt>
                <c:pt idx="204">
                  <c:v>2772.3503518761418</c:v>
                </c:pt>
                <c:pt idx="205">
                  <c:v>2767.9704370247655</c:v>
                </c:pt>
                <c:pt idx="206">
                  <c:v>2763.5721622679052</c:v>
                </c:pt>
                <c:pt idx="207">
                  <c:v>2759.1554902612884</c:v>
                </c:pt>
                <c:pt idx="208">
                  <c:v>2754.7203834024558</c:v>
                </c:pt>
                <c:pt idx="209">
                  <c:v>2750.2668038288057</c:v>
                </c:pt>
                <c:pt idx="210">
                  <c:v>2745.7947134156302</c:v>
                </c:pt>
                <c:pt idx="211">
                  <c:v>2741.3040737741208</c:v>
                </c:pt>
                <c:pt idx="212">
                  <c:v>2736.7948462493532</c:v>
                </c:pt>
                <c:pt idx="213">
                  <c:v>2732.2669919182526</c:v>
                </c:pt>
                <c:pt idx="214">
                  <c:v>2727.720471587535</c:v>
                </c:pt>
                <c:pt idx="215">
                  <c:v>2723.155245791625</c:v>
                </c:pt>
                <c:pt idx="216">
                  <c:v>2718.5712747905563</c:v>
                </c:pt>
                <c:pt idx="217">
                  <c:v>2713.9685185678381</c:v>
                </c:pt>
                <c:pt idx="218">
                  <c:v>2709.3469368283063</c:v>
                </c:pt>
                <c:pt idx="219">
                  <c:v>2704.7064889959502</c:v>
                </c:pt>
                <c:pt idx="220">
                  <c:v>2700.0471342117112</c:v>
                </c:pt>
                <c:pt idx="221">
                  <c:v>2695.3688313312618</c:v>
                </c:pt>
                <c:pt idx="222">
                  <c:v>2690.6715389227511</c:v>
                </c:pt>
                <c:pt idx="223">
                  <c:v>2685.9552152645374</c:v>
                </c:pt>
                <c:pt idx="224">
                  <c:v>2681.2198183428854</c:v>
                </c:pt>
                <c:pt idx="225">
                  <c:v>2676.4653058496406</c:v>
                </c:pt>
                <c:pt idx="226">
                  <c:v>2671.6916351798795</c:v>
                </c:pt>
                <c:pt idx="227">
                  <c:v>2666.898763429529</c:v>
                </c:pt>
                <c:pt idx="228">
                  <c:v>2662.0866473929641</c:v>
                </c:pt>
                <c:pt idx="229">
                  <c:v>2657.2552435605721</c:v>
                </c:pt>
                <c:pt idx="230">
                  <c:v>2652.4045081162967</c:v>
                </c:pt>
                <c:pt idx="231">
                  <c:v>2647.5343969351434</c:v>
                </c:pt>
                <c:pt idx="232">
                  <c:v>2642.6448655806707</c:v>
                </c:pt>
                <c:pt idx="233">
                  <c:v>2637.7358693024385</c:v>
                </c:pt>
                <c:pt idx="234">
                  <c:v>2632.8073630334356</c:v>
                </c:pt>
                <c:pt idx="235">
                  <c:v>2627.8593013874761</c:v>
                </c:pt>
                <c:pt idx="236">
                  <c:v>2622.8916386565625</c:v>
                </c:pt>
                <c:pt idx="237">
                  <c:v>2617.9043288082235</c:v>
                </c:pt>
                <c:pt idx="238">
                  <c:v>2612.8973254828175</c:v>
                </c:pt>
                <c:pt idx="239">
                  <c:v>2607.8705819908046</c:v>
                </c:pt>
                <c:pt idx="240">
                  <c:v>2602.8240513099895</c:v>
                </c:pt>
                <c:pt idx="241">
                  <c:v>2597.7576860827307</c:v>
                </c:pt>
                <c:pt idx="242">
                  <c:v>2592.6714386131134</c:v>
                </c:pt>
                <c:pt idx="243">
                  <c:v>2587.5652608640976</c:v>
                </c:pt>
                <c:pt idx="244">
                  <c:v>2582.439104454626</c:v>
                </c:pt>
                <c:pt idx="245">
                  <c:v>2577.2929206566992</c:v>
                </c:pt>
                <c:pt idx="246">
                  <c:v>2572.1266603924178</c:v>
                </c:pt>
                <c:pt idx="247">
                  <c:v>2566.9402742309894</c:v>
                </c:pt>
                <c:pt idx="248">
                  <c:v>2561.7337123856983</c:v>
                </c:pt>
                <c:pt idx="249">
                  <c:v>2556.5069247108408</c:v>
                </c:pt>
                <c:pt idx="250">
                  <c:v>2551.2598606986248</c:v>
                </c:pt>
                <c:pt idx="251">
                  <c:v>2545.9924694760289</c:v>
                </c:pt>
                <c:pt idx="252">
                  <c:v>2540.7046998016285</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2481.179221894673</c:v>
                </c:pt>
                <c:pt idx="264">
                  <c:v>2475.6427753620419</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2413.3379102305644</c:v>
                </c:pt>
                <c:pt idx="276">
                  <c:v>2407.544667730584</c:v>
                </c:pt>
                <c:pt idx="277">
                  <c:v>2401.7296358838048</c:v>
                </c:pt>
                <c:pt idx="278">
                  <c:v>2395.8927526184075</c:v>
                </c:pt>
                <c:pt idx="279">
                  <c:v>2390.0339553919925</c:v>
                </c:pt>
                <c:pt idx="280">
                  <c:v>2384.153181187105</c:v>
                </c:pt>
                <c:pt idx="281">
                  <c:v>2378.2503665066774</c:v>
                </c:pt>
                <c:pt idx="282">
                  <c:v>2372.3254473694369</c:v>
                </c:pt>
                <c:pt idx="283">
                  <c:v>2366.3783593052412</c:v>
                </c:pt>
                <c:pt idx="284">
                  <c:v>2360.4090373503504</c:v>
                </c:pt>
                <c:pt idx="285">
                  <c:v>2354.4174160426523</c:v>
                </c:pt>
                <c:pt idx="286">
                  <c:v>2348.4034294168046</c:v>
                </c:pt>
                <c:pt idx="287">
                  <c:v>2342.3670109993327</c:v>
                </c:pt>
                <c:pt idx="288">
                  <c:v>2336.3080938036514</c:v>
                </c:pt>
                <c:pt idx="289">
                  <c:v>2330.2266103250254</c:v>
                </c:pt>
                <c:pt idx="290">
                  <c:v>2324.1224925354609</c:v>
                </c:pt>
                <c:pt idx="291">
                  <c:v>2317.995671878532</c:v>
                </c:pt>
                <c:pt idx="292">
                  <c:v>2311.8460792641395</c:v>
                </c:pt>
                <c:pt idx="293">
                  <c:v>2305.6736450631925</c:v>
                </c:pt>
                <c:pt idx="294">
                  <c:v>2299.4782991022275</c:v>
                </c:pt>
                <c:pt idx="295">
                  <c:v>2293.2599706579545</c:v>
                </c:pt>
                <c:pt idx="296">
                  <c:v>2287.0185884517214</c:v>
                </c:pt>
                <c:pt idx="297">
                  <c:v>2280.7540806439124</c:v>
                </c:pt>
                <c:pt idx="298">
                  <c:v>2274.4663748282701</c:v>
                </c:pt>
                <c:pt idx="299">
                  <c:v>2268.1553980261369</c:v>
                </c:pt>
                <c:pt idx="300">
                  <c:v>2261.8210766806169</c:v>
                </c:pt>
                <c:pt idx="301">
                  <c:v>2255.4633366506664</c:v>
                </c:pt>
                <c:pt idx="302">
                  <c:v>2249.082103205094</c:v>
                </c:pt>
                <c:pt idx="303">
                  <c:v>2242.6773010164852</c:v>
                </c:pt>
                <c:pt idx="304">
                  <c:v>2236.2488541550374</c:v>
                </c:pt>
                <c:pt idx="305">
                  <c:v>2229.796686082318</c:v>
                </c:pt>
                <c:pt idx="306">
                  <c:v>2223.3207196449275</c:v>
                </c:pt>
                <c:pt idx="307">
                  <c:v>2216.8208770680817</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2150.4916955732815</c:v>
                </c:pt>
                <c:pt idx="318">
                  <c:v>2143.7238979064196</c:v>
                </c:pt>
                <c:pt idx="319">
                  <c:v>2136.9312398705601</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2081.6844711853173</c:v>
                </c:pt>
                <c:pt idx="328">
                  <c:v>2074.6640899656632</c:v>
                </c:pt>
                <c:pt idx="329">
                  <c:v>2067.6179501370798</c:v>
                </c:pt>
                <c:pt idx="330">
                  <c:v>2060.5459576341045</c:v>
                </c:pt>
                <c:pt idx="331">
                  <c:v>2053.4480175850408</c:v>
                </c:pt>
                <c:pt idx="332">
                  <c:v>2046.324034302768</c:v>
                </c:pt>
                <c:pt idx="333">
                  <c:v>2039.1739112754042</c:v>
                </c:pt>
                <c:pt idx="334">
                  <c:v>2031.9975511568391</c:v>
                </c:pt>
                <c:pt idx="335">
                  <c:v>2024.7948557571183</c:v>
                </c:pt>
                <c:pt idx="336">
                  <c:v>2017.5657260326755</c:v>
                </c:pt>
                <c:pt idx="337">
                  <c:v>2010.3100620764283</c:v>
                </c:pt>
                <c:pt idx="338">
                  <c:v>2003.0277631077072</c:v>
                </c:pt>
                <c:pt idx="339">
                  <c:v>1995.7187274620462</c:v>
                </c:pt>
                <c:pt idx="340">
                  <c:v>1988.3828525807978</c:v>
                </c:pt>
                <c:pt idx="341">
                  <c:v>1981.0200350006057</c:v>
                </c:pt>
                <c:pt idx="342">
                  <c:v>1973.6301703426959</c:v>
                </c:pt>
                <c:pt idx="343">
                  <c:v>1966.2131533020186</c:v>
                </c:pt>
                <c:pt idx="344">
                  <c:v>1958.7688776362031</c:v>
                </c:pt>
                <c:pt idx="345">
                  <c:v>1951.2972361543536</c:v>
                </c:pt>
                <c:pt idx="346">
                  <c:v>1943.7981207056607</c:v>
                </c:pt>
                <c:pt idx="347">
                  <c:v>1936.2714221678343</c:v>
                </c:pt>
                <c:pt idx="348">
                  <c:v>1928.7170304353535</c:v>
                </c:pt>
                <c:pt idx="349">
                  <c:v>1921.1348344075286</c:v>
                </c:pt>
                <c:pt idx="350">
                  <c:v>1913.5247219763762</c:v>
                </c:pt>
                <c:pt idx="351">
                  <c:v>1905.8865800142939</c:v>
                </c:pt>
                <c:pt idx="352">
                  <c:v>1898.2202943615405</c:v>
                </c:pt>
                <c:pt idx="353">
                  <c:v>1890.525749813514</c:v>
                </c:pt>
                <c:pt idx="354">
                  <c:v>1882.8028301078211</c:v>
                </c:pt>
                <c:pt idx="355">
                  <c:v>1875.0514179111406</c:v>
                </c:pt>
                <c:pt idx="356">
                  <c:v>1867.271394805867</c:v>
                </c:pt>
                <c:pt idx="357">
                  <c:v>1859.4626412765399</c:v>
                </c:pt>
                <c:pt idx="358">
                  <c:v>1851.6250366960473</c:v>
                </c:pt>
                <c:pt idx="359">
                  <c:v>1843.7584593116028</c:v>
                </c:pt>
                <c:pt idx="360">
                  <c:v>1835.8627862304922</c:v>
                </c:pt>
                <c:pt idx="361">
                  <c:v>1827.9378934055758</c:v>
                </c:pt>
                <c:pt idx="362">
                  <c:v>1819.9836556205591</c:v>
                </c:pt>
                <c:pt idx="363">
                  <c:v>1811.9999464750085</c:v>
                </c:pt>
                <c:pt idx="364">
                  <c:v>1803.9866383691235</c:v>
                </c:pt>
                <c:pt idx="365">
                  <c:v>1795.9436024882375</c:v>
                </c:pt>
                <c:pt idx="366">
                  <c:v>1787.8707087870766</c:v>
                </c:pt>
                <c:pt idx="367">
                  <c:v>1779.7678259737295</c:v>
                </c:pt>
                <c:pt idx="368">
                  <c:v>1771.6348214933607</c:v>
                </c:pt>
                <c:pt idx="369">
                  <c:v>1763.4715615116338</c:v>
                </c:pt>
                <c:pt idx="370">
                  <c:v>1755.2779108978573</c:v>
                </c:pt>
                <c:pt idx="371">
                  <c:v>1747.0537332078322</c:v>
                </c:pt>
                <c:pt idx="372">
                  <c:v>1738.7988906664089</c:v>
                </c:pt>
                <c:pt idx="373">
                  <c:v>1730.5132441497367</c:v>
                </c:pt>
                <c:pt idx="374">
                  <c:v>1722.1966531672028</c:v>
                </c:pt>
                <c:pt idx="375">
                  <c:v>1713.8489758430601</c:v>
                </c:pt>
                <c:pt idx="376">
                  <c:v>1705.4700688977239</c:v>
                </c:pt>
                <c:pt idx="377">
                  <c:v>1697.0597876287418</c:v>
                </c:pt>
                <c:pt idx="378">
                  <c:v>1688.6179858914313</c:v>
                </c:pt>
                <c:pt idx="379">
                  <c:v>1680.1445160791584</c:v>
                </c:pt>
                <c:pt idx="380">
                  <c:v>1671.6392291032823</c:v>
                </c:pt>
                <c:pt idx="381">
                  <c:v>1663.1019743727209</c:v>
                </c:pt>
                <c:pt idx="382">
                  <c:v>1654.5325997731625</c:v>
                </c:pt>
                <c:pt idx="383">
                  <c:v>1645.9309516458943</c:v>
                </c:pt>
                <c:pt idx="384">
                  <c:v>1637.2968747662478</c:v>
                </c:pt>
                <c:pt idx="385">
                  <c:v>1628.6302123216494</c:v>
                </c:pt>
                <c:pt idx="386">
                  <c:v>1619.93080588927</c:v>
                </c:pt>
                <c:pt idx="387">
                  <c:v>1611.1984954132668</c:v>
                </c:pt>
                <c:pt idx="388">
                  <c:v>1602.4331191815947</c:v>
                </c:pt>
                <c:pt idx="389">
                  <c:v>1593.6345138024035</c:v>
                </c:pt>
                <c:pt idx="390">
                  <c:v>1584.8025141799731</c:v>
                </c:pt>
                <c:pt idx="391">
                  <c:v>1575.9369534902237</c:v>
                </c:pt>
                <c:pt idx="392">
                  <c:v>1567.0376631557472</c:v>
                </c:pt>
                <c:pt idx="393">
                  <c:v>1558.104472820374</c:v>
                </c:pt>
                <c:pt idx="394">
                  <c:v>1549.1372103232602</c:v>
                </c:pt>
                <c:pt idx="395">
                  <c:v>1540.1357016724771</c:v>
                </c:pt>
                <c:pt idx="396">
                  <c:v>1531.0997710181016</c:v>
                </c:pt>
                <c:pt idx="397">
                  <c:v>1522.0292406247836</c:v>
                </c:pt>
                <c:pt idx="398">
                  <c:v>1512.9239308437907</c:v>
                </c:pt>
                <c:pt idx="399">
                  <c:v>1503.7836600845078</c:v>
                </c:pt>
                <c:pt idx="400">
                  <c:v>1494.608244785386</c:v>
                </c:pt>
                <c:pt idx="401">
                  <c:v>1485.3974993843221</c:v>
                </c:pt>
                <c:pt idx="402">
                  <c:v>1476.1512362884537</c:v>
                </c:pt>
                <c:pt idx="403">
                  <c:v>1466.8692658433692</c:v>
                </c:pt>
                <c:pt idx="404">
                  <c:v>1457.5513963017002</c:v>
                </c:pt>
                <c:pt idx="405">
                  <c:v>1448.197433791092</c:v>
                </c:pt>
                <c:pt idx="406">
                  <c:v>1438.807182281533</c:v>
                </c:pt>
                <c:pt idx="407">
                  <c:v>1429.3804435520371</c:v>
                </c:pt>
                <c:pt idx="408">
                  <c:v>1419.9170171566418</c:v>
                </c:pt>
                <c:pt idx="409">
                  <c:v>1410.4167003897303</c:v>
                </c:pt>
                <c:pt idx="410">
                  <c:v>1400.8792882506423</c:v>
                </c:pt>
                <c:pt idx="411">
                  <c:v>1391.3045734075627</c:v>
                </c:pt>
                <c:pt idx="412">
                  <c:v>1381.6923461606755</c:v>
                </c:pt>
                <c:pt idx="413">
                  <c:v>1372.0423944045485</c:v>
                </c:pt>
                <c:pt idx="414">
                  <c:v>1362.3545035897469</c:v>
                </c:pt>
                <c:pt idx="415">
                  <c:v>1352.6284566836439</c:v>
                </c:pt>
                <c:pt idx="416">
                  <c:v>1342.8640341304197</c:v>
                </c:pt>
                <c:pt idx="417">
                  <c:v>1333.0610138102097</c:v>
                </c:pt>
                <c:pt idx="418">
                  <c:v>1323.2191709974029</c:v>
                </c:pt>
                <c:pt idx="419">
                  <c:v>1313.3382783180427</c:v>
                </c:pt>
                <c:pt idx="420">
                  <c:v>1303.4181057063331</c:v>
                </c:pt>
                <c:pt idx="421">
                  <c:v>1293.4584203602153</c:v>
                </c:pt>
                <c:pt idx="422">
                  <c:v>1283.4589866959675</c:v>
                </c:pt>
                <c:pt idx="423">
                  <c:v>1273.4195663018561</c:v>
                </c:pt>
                <c:pt idx="424">
                  <c:v>1263.3399178907544</c:v>
                </c:pt>
                <c:pt idx="425">
                  <c:v>1253.2197972517401</c:v>
                </c:pt>
                <c:pt idx="426">
                  <c:v>1240.4366529001793</c:v>
                </c:pt>
                <c:pt idx="427">
                  <c:v>1224.9904848360718</c:v>
                </c:pt>
                <c:pt idx="428">
                  <c:v>1209.4559623257117</c:v>
                </c:pt>
                <c:pt idx="429">
                  <c:v>1193.8320064505349</c:v>
                </c:pt>
                <c:pt idx="430">
                  <c:v>1178.1175142884074</c:v>
                </c:pt>
                <c:pt idx="431">
                  <c:v>1162.3113581559498</c:v>
                </c:pt>
                <c:pt idx="432">
                  <c:v>1146.412384819733</c:v>
                </c:pt>
                <c:pt idx="433">
                  <c:v>1130.4194146747748</c:v>
                </c:pt>
                <c:pt idx="434">
                  <c:v>1114.3312408886525</c:v>
                </c:pt>
                <c:pt idx="435">
                  <c:v>1098.1466285094641</c:v>
                </c:pt>
                <c:pt idx="436">
                  <c:v>1081.8643135357459</c:v>
                </c:pt>
                <c:pt idx="437">
                  <c:v>1065.4830019463341</c:v>
                </c:pt>
                <c:pt idx="438">
                  <c:v>1049.0013686880668</c:v>
                </c:pt>
                <c:pt idx="439">
                  <c:v>1032.4180566190146</c:v>
                </c:pt>
                <c:pt idx="440">
                  <c:v>1015.7316754048873</c:v>
                </c:pt>
                <c:pt idx="441">
                  <c:v>998.94080036598712</c:v>
                </c:pt>
                <c:pt idx="442">
                  <c:v>982.04397127202469</c:v>
                </c:pt>
                <c:pt idx="443">
                  <c:v>965.03969108185652</c:v>
                </c:pt>
                <c:pt idx="444">
                  <c:v>947.92642462501567</c:v>
                </c:pt>
                <c:pt idx="445">
                  <c:v>930.70259722176365</c:v>
                </c:pt>
                <c:pt idx="446">
                  <c:v>913.3665932380643</c:v>
                </c:pt>
                <c:pt idx="447">
                  <c:v>895.91675457171391</c:v>
                </c:pt>
                <c:pt idx="448">
                  <c:v>878.35137906556861</c:v>
                </c:pt>
                <c:pt idx="449">
                  <c:v>860.66871884351463</c:v>
                </c:pt>
                <c:pt idx="450">
                  <c:v>842.86697856455362</c:v>
                </c:pt>
                <c:pt idx="451">
                  <c:v>824.94431358997122</c:v>
                </c:pt>
                <c:pt idx="452">
                  <c:v>806.89882805829916</c:v>
                </c:pt>
                <c:pt idx="453">
                  <c:v>788.72857286226667</c:v>
                </c:pt>
                <c:pt idx="454">
                  <c:v>770.43154352162514</c:v>
                </c:pt>
                <c:pt idx="455">
                  <c:v>752.00567794514586</c:v>
                </c:pt>
                <c:pt idx="456">
                  <c:v>733.44885407472179</c:v>
                </c:pt>
                <c:pt idx="457">
                  <c:v>714.75888740380856</c:v>
                </c:pt>
                <c:pt idx="458">
                  <c:v>695.93352836195459</c:v>
                </c:pt>
                <c:pt idx="459">
                  <c:v>676.97045955646331</c:v>
                </c:pt>
                <c:pt idx="460">
                  <c:v>657.86729286149944</c:v>
                </c:pt>
                <c:pt idx="461">
                  <c:v>638.62156634421694</c:v>
                </c:pt>
                <c:pt idx="462">
                  <c:v>619.23074101657517</c:v>
                </c:pt>
                <c:pt idx="463">
                  <c:v>599.69219740063932</c:v>
                </c:pt>
                <c:pt idx="464">
                  <c:v>580.0032318940232</c:v>
                </c:pt>
                <c:pt idx="465">
                  <c:v>560.16105292113912</c:v>
                </c:pt>
                <c:pt idx="466">
                  <c:v>540.16277685454338</c:v>
                </c:pt>
                <c:pt idx="467">
                  <c:v>520.00542368938318</c:v>
                </c:pt>
                <c:pt idx="468">
                  <c:v>499.68591245240827</c:v>
                </c:pt>
                <c:pt idx="469">
                  <c:v>479.20105632532363</c:v>
                </c:pt>
                <c:pt idx="470">
                  <c:v>458.54755746046953</c:v>
                </c:pt>
                <c:pt idx="471">
                  <c:v>437.72200146470163</c:v>
                </c:pt>
                <c:pt idx="472">
                  <c:v>416.72085152516024</c:v>
                </c:pt>
                <c:pt idx="473">
                  <c:v>395.54044214803685</c:v>
                </c:pt>
                <c:pt idx="474">
                  <c:v>374.1769724787016</c:v>
                </c:pt>
                <c:pt idx="475">
                  <c:v>352.62649916843498</c:v>
                </c:pt>
                <c:pt idx="476">
                  <c:v>335.52351826065251</c:v>
                </c:pt>
                <c:pt idx="477">
                  <c:v>322.8680297553542</c:v>
                </c:pt>
                <c:pt idx="478">
                  <c:v>310.15313236919701</c:v>
                </c:pt>
                <c:pt idx="479">
                  <c:v>297.37830710414937</c:v>
                </c:pt>
                <c:pt idx="480">
                  <c:v>284.54302640990772</c:v>
                </c:pt>
                <c:pt idx="481">
                  <c:v>271.64675398488271</c:v>
                </c:pt>
                <c:pt idx="482">
                  <c:v>258.6889445711704</c:v>
                </c:pt>
                <c:pt idx="483">
                  <c:v>245.66904374326987</c:v>
                </c:pt>
                <c:pt idx="484">
                  <c:v>232.58648769033198</c:v>
                </c:pt>
                <c:pt idx="485">
                  <c:v>219.44070299167015</c:v>
                </c:pt>
                <c:pt idx="486">
                  <c:v>206.23110638530534</c:v>
                </c:pt>
                <c:pt idx="487">
                  <c:v>192.95710452924641</c:v>
                </c:pt>
                <c:pt idx="488">
                  <c:v>179.61809375525263</c:v>
                </c:pt>
                <c:pt idx="489">
                  <c:v>166.21345981477498</c:v>
                </c:pt>
                <c:pt idx="490">
                  <c:v>152.74257761676063</c:v>
                </c:pt>
                <c:pt idx="491">
                  <c:v>139.20481095702689</c:v>
                </c:pt>
                <c:pt idx="492">
                  <c:v>125.59951223882626</c:v>
                </c:pt>
                <c:pt idx="493">
                  <c:v>111.9260221843042</c:v>
                </c:pt>
                <c:pt idx="494">
                  <c:v>98.183669536432262</c:v>
                </c:pt>
                <c:pt idx="495">
                  <c:v>84.371770751065469</c:v>
                </c:pt>
                <c:pt idx="496">
                  <c:v>70.489629678695565</c:v>
                </c:pt>
                <c:pt idx="497">
                  <c:v>56.536537235491323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1-41B0-4CBA-BD26-C6400921E073}"/>
            </c:ext>
          </c:extLst>
        </c:ser>
        <c:ser>
          <c:idx val="2"/>
          <c:order val="2"/>
          <c:tx>
            <c:strRef>
              <c:f>ANALYSIS!$AF$26</c:f>
              <c:strCache>
                <c:ptCount val="1"/>
                <c:pt idx="0">
                  <c:v>50.0</c:v>
                </c:pt>
              </c:strCache>
            </c:strRef>
          </c:tx>
          <c:spPr>
            <a:ln w="12700" cap="rnd">
              <a:solidFill>
                <a:schemeClr val="accent3"/>
              </a:solidFill>
              <a:round/>
            </a:ln>
            <a:effectLst/>
          </c:spPr>
          <c:marker>
            <c:symbol val="plus"/>
            <c:size val="5"/>
            <c:spPr>
              <a:noFill/>
              <a:ln w="9525">
                <a:solidFill>
                  <a:schemeClr val="accent3"/>
                </a:solidFill>
              </a:ln>
              <a:effectLst/>
            </c:spPr>
          </c:marker>
          <c:xVal>
            <c:numRef>
              <c:f>ANALYSIS!$AF$27:$AF$524</c:f>
              <c:numCache>
                <c:formatCode>0.00</c:formatCode>
                <c:ptCount val="498"/>
                <c:pt idx="0" formatCode="0.0">
                  <c:v>3268.9186588308721</c:v>
                </c:pt>
                <c:pt idx="1">
                  <c:v>3268.9186588308721</c:v>
                </c:pt>
                <c:pt idx="2">
                  <c:v>3264.5245224458686</c:v>
                </c:pt>
                <c:pt idx="3">
                  <c:v>3260.130386060865</c:v>
                </c:pt>
                <c:pt idx="4">
                  <c:v>3255.7362496758615</c:v>
                </c:pt>
                <c:pt idx="5">
                  <c:v>3251.3421132908579</c:v>
                </c:pt>
                <c:pt idx="6">
                  <c:v>3246.9479769058544</c:v>
                </c:pt>
                <c:pt idx="7">
                  <c:v>3242.5538405208508</c:v>
                </c:pt>
                <c:pt idx="8">
                  <c:v>3238.1597041358473</c:v>
                </c:pt>
                <c:pt idx="9">
                  <c:v>3233.7655677508437</c:v>
                </c:pt>
                <c:pt idx="10">
                  <c:v>3229.3714313658402</c:v>
                </c:pt>
                <c:pt idx="11">
                  <c:v>3224.9772949808366</c:v>
                </c:pt>
                <c:pt idx="12">
                  <c:v>3220.5831585958331</c:v>
                </c:pt>
                <c:pt idx="13">
                  <c:v>3216.1890222108295</c:v>
                </c:pt>
                <c:pt idx="14">
                  <c:v>3211.794885825826</c:v>
                </c:pt>
                <c:pt idx="15">
                  <c:v>3207.4007494408224</c:v>
                </c:pt>
                <c:pt idx="16">
                  <c:v>3203.0066130558189</c:v>
                </c:pt>
                <c:pt idx="17">
                  <c:v>3198.6124766708153</c:v>
                </c:pt>
                <c:pt idx="18">
                  <c:v>3194.2183402858118</c:v>
                </c:pt>
                <c:pt idx="19">
                  <c:v>3189.8242039008082</c:v>
                </c:pt>
                <c:pt idx="20">
                  <c:v>3185.4300675158047</c:v>
                </c:pt>
                <c:pt idx="21">
                  <c:v>3181.0359311308011</c:v>
                </c:pt>
                <c:pt idx="22">
                  <c:v>3176.6417947457976</c:v>
                </c:pt>
                <c:pt idx="23">
                  <c:v>3172.247658360794</c:v>
                </c:pt>
                <c:pt idx="24">
                  <c:v>3167.8535219757905</c:v>
                </c:pt>
                <c:pt idx="25">
                  <c:v>3163.459385590787</c:v>
                </c:pt>
                <c:pt idx="26">
                  <c:v>3159.0652492057834</c:v>
                </c:pt>
                <c:pt idx="27">
                  <c:v>3154.6711128207799</c:v>
                </c:pt>
                <c:pt idx="28">
                  <c:v>3150.2769764357763</c:v>
                </c:pt>
                <c:pt idx="29">
                  <c:v>3145.8828400507728</c:v>
                </c:pt>
                <c:pt idx="30">
                  <c:v>3141.4887036657692</c:v>
                </c:pt>
                <c:pt idx="31">
                  <c:v>3137.0945672807657</c:v>
                </c:pt>
                <c:pt idx="32">
                  <c:v>3132.7004308957621</c:v>
                </c:pt>
                <c:pt idx="33">
                  <c:v>3128.3062945107586</c:v>
                </c:pt>
                <c:pt idx="34">
                  <c:v>3123.912158125755</c:v>
                </c:pt>
                <c:pt idx="35">
                  <c:v>3119.5180217407515</c:v>
                </c:pt>
                <c:pt idx="36">
                  <c:v>3115.1238853557479</c:v>
                </c:pt>
                <c:pt idx="37">
                  <c:v>3110.7297489707444</c:v>
                </c:pt>
                <c:pt idx="38">
                  <c:v>3106.3356125857408</c:v>
                </c:pt>
                <c:pt idx="39">
                  <c:v>3101.9414762007373</c:v>
                </c:pt>
                <c:pt idx="40">
                  <c:v>3097.5473398157337</c:v>
                </c:pt>
                <c:pt idx="41">
                  <c:v>3093.1532034307302</c:v>
                </c:pt>
                <c:pt idx="42">
                  <c:v>3088.7590670457266</c:v>
                </c:pt>
                <c:pt idx="43">
                  <c:v>3084.3649306607231</c:v>
                </c:pt>
                <c:pt idx="44">
                  <c:v>3079.9707942757195</c:v>
                </c:pt>
                <c:pt idx="45">
                  <c:v>3075.576657890716</c:v>
                </c:pt>
                <c:pt idx="46">
                  <c:v>3071.1825215057124</c:v>
                </c:pt>
                <c:pt idx="47">
                  <c:v>3066.7883851207089</c:v>
                </c:pt>
                <c:pt idx="48">
                  <c:v>3062.3942487357053</c:v>
                </c:pt>
                <c:pt idx="49">
                  <c:v>3058.0001123507018</c:v>
                </c:pt>
                <c:pt idx="50">
                  <c:v>3053.6059759656982</c:v>
                </c:pt>
                <c:pt idx="51">
                  <c:v>3049.2118395806947</c:v>
                </c:pt>
                <c:pt idx="52">
                  <c:v>3044.8177031956911</c:v>
                </c:pt>
                <c:pt idx="53">
                  <c:v>3040.4235668106876</c:v>
                </c:pt>
                <c:pt idx="54">
                  <c:v>3036.029430425684</c:v>
                </c:pt>
                <c:pt idx="55">
                  <c:v>3031.6352940406805</c:v>
                </c:pt>
                <c:pt idx="56">
                  <c:v>3027.2411576556769</c:v>
                </c:pt>
                <c:pt idx="57">
                  <c:v>3022.8470212706734</c:v>
                </c:pt>
                <c:pt idx="58">
                  <c:v>3018.4528848856698</c:v>
                </c:pt>
                <c:pt idx="59">
                  <c:v>3014.0587485006663</c:v>
                </c:pt>
                <c:pt idx="60">
                  <c:v>3009.6646121156627</c:v>
                </c:pt>
                <c:pt idx="61">
                  <c:v>3005.2704757306592</c:v>
                </c:pt>
                <c:pt idx="62">
                  <c:v>3000.8763393456557</c:v>
                </c:pt>
                <c:pt idx="63">
                  <c:v>2996.4822029606521</c:v>
                </c:pt>
                <c:pt idx="64">
                  <c:v>2992.0880665756486</c:v>
                </c:pt>
                <c:pt idx="65">
                  <c:v>2987.693930190645</c:v>
                </c:pt>
                <c:pt idx="66">
                  <c:v>2983.2997938056415</c:v>
                </c:pt>
                <c:pt idx="67">
                  <c:v>2978.9056574206379</c:v>
                </c:pt>
                <c:pt idx="68">
                  <c:v>2974.5115210356344</c:v>
                </c:pt>
                <c:pt idx="69">
                  <c:v>2970.1173846506308</c:v>
                </c:pt>
                <c:pt idx="70">
                  <c:v>2965.7232482656273</c:v>
                </c:pt>
                <c:pt idx="71">
                  <c:v>2961.3291118806237</c:v>
                </c:pt>
                <c:pt idx="72">
                  <c:v>2956.9349754956202</c:v>
                </c:pt>
                <c:pt idx="73">
                  <c:v>2952.5408391106166</c:v>
                </c:pt>
                <c:pt idx="74">
                  <c:v>2948.1467027256131</c:v>
                </c:pt>
                <c:pt idx="75">
                  <c:v>2943.7525663406095</c:v>
                </c:pt>
                <c:pt idx="76">
                  <c:v>2939.358429955606</c:v>
                </c:pt>
                <c:pt idx="77">
                  <c:v>2934.9642935706024</c:v>
                </c:pt>
                <c:pt idx="78">
                  <c:v>2930.5701571855989</c:v>
                </c:pt>
                <c:pt idx="79">
                  <c:v>2926.1760208005953</c:v>
                </c:pt>
                <c:pt idx="80">
                  <c:v>2921.7818844155918</c:v>
                </c:pt>
                <c:pt idx="81">
                  <c:v>2917.3877480305882</c:v>
                </c:pt>
                <c:pt idx="82">
                  <c:v>2912.9936116455847</c:v>
                </c:pt>
                <c:pt idx="83">
                  <c:v>2908.5994752605811</c:v>
                </c:pt>
                <c:pt idx="84">
                  <c:v>2904.2053388755776</c:v>
                </c:pt>
                <c:pt idx="85">
                  <c:v>2899.811202490574</c:v>
                </c:pt>
                <c:pt idx="86">
                  <c:v>2895.4170661055705</c:v>
                </c:pt>
                <c:pt idx="87">
                  <c:v>2891.0229297205669</c:v>
                </c:pt>
                <c:pt idx="88">
                  <c:v>2886.6287933355634</c:v>
                </c:pt>
                <c:pt idx="89">
                  <c:v>2882.2346569505598</c:v>
                </c:pt>
                <c:pt idx="90">
                  <c:v>2877.8405205655563</c:v>
                </c:pt>
                <c:pt idx="91">
                  <c:v>2873.4463841805527</c:v>
                </c:pt>
                <c:pt idx="92">
                  <c:v>2869.0522477955492</c:v>
                </c:pt>
                <c:pt idx="93">
                  <c:v>2864.6581114105456</c:v>
                </c:pt>
                <c:pt idx="94">
                  <c:v>2860.2639750255421</c:v>
                </c:pt>
                <c:pt idx="95">
                  <c:v>2855.8698386405385</c:v>
                </c:pt>
                <c:pt idx="96">
                  <c:v>2851.475702255535</c:v>
                </c:pt>
                <c:pt idx="97">
                  <c:v>2847.0815658705314</c:v>
                </c:pt>
                <c:pt idx="98">
                  <c:v>2842.6874294855279</c:v>
                </c:pt>
                <c:pt idx="99">
                  <c:v>2838.2932931005244</c:v>
                </c:pt>
                <c:pt idx="100">
                  <c:v>2833.8991567155208</c:v>
                </c:pt>
                <c:pt idx="101">
                  <c:v>2829.5050203305173</c:v>
                </c:pt>
                <c:pt idx="102">
                  <c:v>2825.1108839455137</c:v>
                </c:pt>
                <c:pt idx="103">
                  <c:v>2820.7167475605102</c:v>
                </c:pt>
                <c:pt idx="104">
                  <c:v>2816.3226111755066</c:v>
                </c:pt>
                <c:pt idx="105">
                  <c:v>2811.9284747905031</c:v>
                </c:pt>
                <c:pt idx="106">
                  <c:v>2807.5343384054995</c:v>
                </c:pt>
                <c:pt idx="107">
                  <c:v>2803.140202020496</c:v>
                </c:pt>
                <c:pt idx="108">
                  <c:v>2798.7460656354924</c:v>
                </c:pt>
                <c:pt idx="109">
                  <c:v>2794.3519292504889</c:v>
                </c:pt>
                <c:pt idx="110">
                  <c:v>2789.9577928654853</c:v>
                </c:pt>
                <c:pt idx="111">
                  <c:v>2785.5636564804818</c:v>
                </c:pt>
                <c:pt idx="112">
                  <c:v>2781.1695200954782</c:v>
                </c:pt>
                <c:pt idx="113">
                  <c:v>2776.7753837104747</c:v>
                </c:pt>
                <c:pt idx="114">
                  <c:v>2772.3812473254711</c:v>
                </c:pt>
                <c:pt idx="115">
                  <c:v>2767.9871109404676</c:v>
                </c:pt>
                <c:pt idx="116">
                  <c:v>2763.592974555464</c:v>
                </c:pt>
                <c:pt idx="117">
                  <c:v>2759.1988381704605</c:v>
                </c:pt>
                <c:pt idx="118">
                  <c:v>2754.8047017854569</c:v>
                </c:pt>
                <c:pt idx="119">
                  <c:v>2750.4105654004534</c:v>
                </c:pt>
                <c:pt idx="120">
                  <c:v>2746.0164290154498</c:v>
                </c:pt>
                <c:pt idx="121">
                  <c:v>2741.6222926304463</c:v>
                </c:pt>
                <c:pt idx="122">
                  <c:v>2737.2281562454427</c:v>
                </c:pt>
                <c:pt idx="123">
                  <c:v>2732.8340198604392</c:v>
                </c:pt>
                <c:pt idx="124">
                  <c:v>2728.4398834754356</c:v>
                </c:pt>
                <c:pt idx="125">
                  <c:v>2724.0457470904321</c:v>
                </c:pt>
                <c:pt idx="126">
                  <c:v>2719.6516107054285</c:v>
                </c:pt>
                <c:pt idx="127">
                  <c:v>2715.257474320425</c:v>
                </c:pt>
                <c:pt idx="128">
                  <c:v>2710.8633379354214</c:v>
                </c:pt>
                <c:pt idx="129">
                  <c:v>2706.4692015504179</c:v>
                </c:pt>
                <c:pt idx="130">
                  <c:v>2702.0750651654143</c:v>
                </c:pt>
                <c:pt idx="131">
                  <c:v>2697.6809287804108</c:v>
                </c:pt>
                <c:pt idx="132">
                  <c:v>2693.2867923954072</c:v>
                </c:pt>
                <c:pt idx="133">
                  <c:v>2688.8926560104037</c:v>
                </c:pt>
                <c:pt idx="134">
                  <c:v>2684.4985196254001</c:v>
                </c:pt>
                <c:pt idx="135">
                  <c:v>2680.1043832403966</c:v>
                </c:pt>
                <c:pt idx="136">
                  <c:v>2675.7102468553931</c:v>
                </c:pt>
                <c:pt idx="137">
                  <c:v>2671.3161104703895</c:v>
                </c:pt>
                <c:pt idx="138">
                  <c:v>2666.921974085386</c:v>
                </c:pt>
                <c:pt idx="139">
                  <c:v>2662.5278377003824</c:v>
                </c:pt>
                <c:pt idx="140">
                  <c:v>2658.1337013153789</c:v>
                </c:pt>
                <c:pt idx="141">
                  <c:v>2653.7395649303753</c:v>
                </c:pt>
                <c:pt idx="142">
                  <c:v>2649.3454285453718</c:v>
                </c:pt>
                <c:pt idx="143">
                  <c:v>2644.9512921603682</c:v>
                </c:pt>
                <c:pt idx="144">
                  <c:v>2640.5571557753647</c:v>
                </c:pt>
                <c:pt idx="145">
                  <c:v>2636.1630193903611</c:v>
                </c:pt>
                <c:pt idx="146">
                  <c:v>2631.7688830053576</c:v>
                </c:pt>
                <c:pt idx="147">
                  <c:v>2627.374746620354</c:v>
                </c:pt>
                <c:pt idx="148">
                  <c:v>2622.9806102353505</c:v>
                </c:pt>
                <c:pt idx="149">
                  <c:v>2618.5864738503469</c:v>
                </c:pt>
                <c:pt idx="150">
                  <c:v>2614.1923374653434</c:v>
                </c:pt>
                <c:pt idx="151">
                  <c:v>2609.7982010803398</c:v>
                </c:pt>
                <c:pt idx="152">
                  <c:v>2605.4040646953363</c:v>
                </c:pt>
                <c:pt idx="153">
                  <c:v>2601.0099283103327</c:v>
                </c:pt>
                <c:pt idx="154">
                  <c:v>2596.6157919253292</c:v>
                </c:pt>
                <c:pt idx="155">
                  <c:v>2592.2216555403256</c:v>
                </c:pt>
                <c:pt idx="156">
                  <c:v>2587.8275191553221</c:v>
                </c:pt>
                <c:pt idx="157">
                  <c:v>2583.4333827703185</c:v>
                </c:pt>
                <c:pt idx="158">
                  <c:v>2579.039246385315</c:v>
                </c:pt>
                <c:pt idx="159">
                  <c:v>2574.6451100003114</c:v>
                </c:pt>
                <c:pt idx="160">
                  <c:v>2570.2509736153079</c:v>
                </c:pt>
                <c:pt idx="161">
                  <c:v>2565.8568372303043</c:v>
                </c:pt>
                <c:pt idx="162">
                  <c:v>2561.4627008453008</c:v>
                </c:pt>
                <c:pt idx="163">
                  <c:v>2557.0685644602972</c:v>
                </c:pt>
                <c:pt idx="164">
                  <c:v>2552.6744280752937</c:v>
                </c:pt>
                <c:pt idx="165">
                  <c:v>2548.2802916902901</c:v>
                </c:pt>
                <c:pt idx="166">
                  <c:v>2543.8861553052866</c:v>
                </c:pt>
                <c:pt idx="167">
                  <c:v>2539.492018920283</c:v>
                </c:pt>
                <c:pt idx="168">
                  <c:v>2535.0978825352795</c:v>
                </c:pt>
                <c:pt idx="169">
                  <c:v>2530.7037461502759</c:v>
                </c:pt>
                <c:pt idx="170">
                  <c:v>2526.3096097652724</c:v>
                </c:pt>
                <c:pt idx="171">
                  <c:v>2521.9154733802688</c:v>
                </c:pt>
                <c:pt idx="172">
                  <c:v>2517.5213369952653</c:v>
                </c:pt>
                <c:pt idx="173">
                  <c:v>2513.1272006102618</c:v>
                </c:pt>
                <c:pt idx="174">
                  <c:v>2508.7330642252582</c:v>
                </c:pt>
                <c:pt idx="175">
                  <c:v>2504.3389278402547</c:v>
                </c:pt>
                <c:pt idx="176">
                  <c:v>2499.9447914552511</c:v>
                </c:pt>
                <c:pt idx="177">
                  <c:v>2495.5506550702476</c:v>
                </c:pt>
                <c:pt idx="178">
                  <c:v>2491.156518685244</c:v>
                </c:pt>
                <c:pt idx="179">
                  <c:v>2486.7623823002405</c:v>
                </c:pt>
                <c:pt idx="180">
                  <c:v>2482.3682459152369</c:v>
                </c:pt>
                <c:pt idx="181">
                  <c:v>2477.9741095302334</c:v>
                </c:pt>
                <c:pt idx="182">
                  <c:v>2473.5799731452298</c:v>
                </c:pt>
                <c:pt idx="183">
                  <c:v>2469.1858367602263</c:v>
                </c:pt>
                <c:pt idx="184">
                  <c:v>2464.7917003752227</c:v>
                </c:pt>
                <c:pt idx="185">
                  <c:v>2460.3975639902192</c:v>
                </c:pt>
                <c:pt idx="186">
                  <c:v>2456.0034276052156</c:v>
                </c:pt>
                <c:pt idx="187">
                  <c:v>2451.6092912202121</c:v>
                </c:pt>
                <c:pt idx="188">
                  <c:v>2447.2151548352085</c:v>
                </c:pt>
                <c:pt idx="189">
                  <c:v>2442.821018450205</c:v>
                </c:pt>
                <c:pt idx="190">
                  <c:v>2438.4268820652014</c:v>
                </c:pt>
                <c:pt idx="191">
                  <c:v>2434.0327456801979</c:v>
                </c:pt>
                <c:pt idx="192">
                  <c:v>2429.6386092951943</c:v>
                </c:pt>
                <c:pt idx="193">
                  <c:v>2425.2444729101908</c:v>
                </c:pt>
                <c:pt idx="194">
                  <c:v>2420.8503365251872</c:v>
                </c:pt>
                <c:pt idx="195">
                  <c:v>2416.4562001401837</c:v>
                </c:pt>
                <c:pt idx="196">
                  <c:v>2412.0620637551801</c:v>
                </c:pt>
                <c:pt idx="197">
                  <c:v>2407.6679273701766</c:v>
                </c:pt>
                <c:pt idx="198">
                  <c:v>2403.2737909851726</c:v>
                </c:pt>
                <c:pt idx="199">
                  <c:v>2398.879654600169</c:v>
                </c:pt>
                <c:pt idx="200">
                  <c:v>2394.4855182151655</c:v>
                </c:pt>
                <c:pt idx="201">
                  <c:v>2390.289444995984</c:v>
                </c:pt>
                <c:pt idx="202">
                  <c:v>2386.2914349426242</c:v>
                </c:pt>
                <c:pt idx="203">
                  <c:v>2382.2769446726893</c:v>
                </c:pt>
                <c:pt idx="204">
                  <c:v>2378.2459459680376</c:v>
                </c:pt>
                <c:pt idx="205">
                  <c:v>2374.1984104296303</c:v>
                </c:pt>
                <c:pt idx="206">
                  <c:v>2370.1343094763452</c:v>
                </c:pt>
                <c:pt idx="207">
                  <c:v>2366.0536143437803</c:v>
                </c:pt>
                <c:pt idx="208">
                  <c:v>2361.956296083039</c:v>
                </c:pt>
                <c:pt idx="209">
                  <c:v>2357.8423255595139</c:v>
                </c:pt>
                <c:pt idx="210">
                  <c:v>2353.7116734516467</c:v>
                </c:pt>
                <c:pt idx="211">
                  <c:v>2349.5643102496842</c:v>
                </c:pt>
                <c:pt idx="212">
                  <c:v>2345.4002062544218</c:v>
                </c:pt>
                <c:pt idx="213">
                  <c:v>2341.2193315759259</c:v>
                </c:pt>
                <c:pt idx="214">
                  <c:v>2337.0216561322559</c:v>
                </c:pt>
                <c:pt idx="215">
                  <c:v>2332.8071496481616</c:v>
                </c:pt>
                <c:pt idx="216">
                  <c:v>2328.5757816537798</c:v>
                </c:pt>
                <c:pt idx="217">
                  <c:v>2324.3275214833056</c:v>
                </c:pt>
                <c:pt idx="218">
                  <c:v>2320.062338273659</c:v>
                </c:pt>
                <c:pt idx="219">
                  <c:v>2315.7802009631364</c:v>
                </c:pt>
                <c:pt idx="220">
                  <c:v>2311.4810782900413</c:v>
                </c:pt>
                <c:pt idx="221">
                  <c:v>2307.1649387913176</c:v>
                </c:pt>
                <c:pt idx="222">
                  <c:v>2302.8317508011482</c:v>
                </c:pt>
                <c:pt idx="223">
                  <c:v>2298.4814824495575</c:v>
                </c:pt>
                <c:pt idx="224">
                  <c:v>2294.1141016609886</c:v>
                </c:pt>
                <c:pt idx="225">
                  <c:v>2289.7295761528726</c:v>
                </c:pt>
                <c:pt idx="226">
                  <c:v>2285.327873434177</c:v>
                </c:pt>
                <c:pt idx="227">
                  <c:v>2280.9089608039471</c:v>
                </c:pt>
                <c:pt idx="228">
                  <c:v>2276.472805349827</c:v>
                </c:pt>
                <c:pt idx="229">
                  <c:v>2272.0193739465631</c:v>
                </c:pt>
                <c:pt idx="230">
                  <c:v>2267.548633254502</c:v>
                </c:pt>
                <c:pt idx="231">
                  <c:v>2263.060549718065</c:v>
                </c:pt>
                <c:pt idx="232">
                  <c:v>2258.5550895642068</c:v>
                </c:pt>
                <c:pt idx="233">
                  <c:v>2254.0322188008649</c:v>
                </c:pt>
                <c:pt idx="234">
                  <c:v>2249.4919032153844</c:v>
                </c:pt>
                <c:pt idx="235">
                  <c:v>2244.9341083729341</c:v>
                </c:pt>
                <c:pt idx="236">
                  <c:v>2240.3587996149013</c:v>
                </c:pt>
                <c:pt idx="237">
                  <c:v>2235.7659420572741</c:v>
                </c:pt>
                <c:pt idx="238">
                  <c:v>2231.1555005890023</c:v>
                </c:pt>
                <c:pt idx="239">
                  <c:v>2226.5274398703432</c:v>
                </c:pt>
                <c:pt idx="240">
                  <c:v>2221.8817243311946</c:v>
                </c:pt>
                <c:pt idx="241">
                  <c:v>2217.2183181694004</c:v>
                </c:pt>
                <c:pt idx="242">
                  <c:v>2212.5371853490497</c:v>
                </c:pt>
                <c:pt idx="243">
                  <c:v>2207.8382895987502</c:v>
                </c:pt>
                <c:pt idx="244">
                  <c:v>2203.1215944098858</c:v>
                </c:pt>
                <c:pt idx="245">
                  <c:v>2198.3870630348583</c:v>
                </c:pt>
                <c:pt idx="246">
                  <c:v>2193.6346584853081</c:v>
                </c:pt>
                <c:pt idx="247">
                  <c:v>2188.8643435303143</c:v>
                </c:pt>
                <c:pt idx="248">
                  <c:v>2184.0760806945805</c:v>
                </c:pt>
                <c:pt idx="249">
                  <c:v>2179.2698322565984</c:v>
                </c:pt>
                <c:pt idx="250">
                  <c:v>2174.4455602467906</c:v>
                </c:pt>
                <c:pt idx="251">
                  <c:v>2169.6032264456389</c:v>
                </c:pt>
                <c:pt idx="252">
                  <c:v>2164.7427923817863</c:v>
                </c:pt>
                <c:pt idx="253">
                  <c:v>2159.8642193301243</c:v>
                </c:pt>
                <c:pt idx="254">
                  <c:v>2154.9674683098519</c:v>
                </c:pt>
                <c:pt idx="255">
                  <c:v>2150.0525000825273</c:v>
                </c:pt>
                <c:pt idx="256">
                  <c:v>2145.1192751500812</c:v>
                </c:pt>
                <c:pt idx="257">
                  <c:v>2140.1677537528271</c:v>
                </c:pt>
                <c:pt idx="258">
                  <c:v>2135.1978958674331</c:v>
                </c:pt>
                <c:pt idx="259">
                  <c:v>2130.2096612048845</c:v>
                </c:pt>
                <c:pt idx="260">
                  <c:v>2125.2030092084156</c:v>
                </c:pt>
                <c:pt idx="261">
                  <c:v>2120.1778990514276</c:v>
                </c:pt>
                <c:pt idx="262">
                  <c:v>2115.1342896353744</c:v>
                </c:pt>
                <c:pt idx="263">
                  <c:v>2110.0721395876358</c:v>
                </c:pt>
                <c:pt idx="264">
                  <c:v>2104.9914072593551</c:v>
                </c:pt>
                <c:pt idx="265">
                  <c:v>2099.8920507232633</c:v>
                </c:pt>
                <c:pt idx="266">
                  <c:v>2094.7740277714774</c:v>
                </c:pt>
                <c:pt idx="267">
                  <c:v>2089.6372959132686</c:v>
                </c:pt>
                <c:pt idx="268">
                  <c:v>2084.4818123728146</c:v>
                </c:pt>
                <c:pt idx="269">
                  <c:v>2079.3075340869204</c:v>
                </c:pt>
                <c:pt idx="270">
                  <c:v>2074.1144177027163</c:v>
                </c:pt>
                <c:pt idx="271">
                  <c:v>2068.9024195753309</c:v>
                </c:pt>
                <c:pt idx="272">
                  <c:v>2063.6714957655367</c:v>
                </c:pt>
                <c:pt idx="273">
                  <c:v>2058.4216020373715</c:v>
                </c:pt>
                <c:pt idx="274">
                  <c:v>2053.1526938557327</c:v>
                </c:pt>
                <c:pt idx="275">
                  <c:v>2047.8647263839403</c:v>
                </c:pt>
                <c:pt idx="276">
                  <c:v>2042.5576544812832</c:v>
                </c:pt>
                <c:pt idx="277">
                  <c:v>2037.2314327005226</c:v>
                </c:pt>
                <c:pt idx="278">
                  <c:v>2031.8860152853838</c:v>
                </c:pt>
                <c:pt idx="279">
                  <c:v>2026.5213561680066</c:v>
                </c:pt>
                <c:pt idx="280">
                  <c:v>2021.1374089663736</c:v>
                </c:pt>
                <c:pt idx="281">
                  <c:v>2015.7341269817075</c:v>
                </c:pt>
                <c:pt idx="282">
                  <c:v>2010.311463195839</c:v>
                </c:pt>
                <c:pt idx="283">
                  <c:v>2004.8693702685446</c:v>
                </c:pt>
                <c:pt idx="284">
                  <c:v>1999.4078005348533</c:v>
                </c:pt>
                <c:pt idx="285">
                  <c:v>1993.9267060023269</c:v>
                </c:pt>
                <c:pt idx="286">
                  <c:v>1988.4260383482977</c:v>
                </c:pt>
                <c:pt idx="287">
                  <c:v>1982.9057489170914</c:v>
                </c:pt>
                <c:pt idx="288">
                  <c:v>1977.3657887172021</c:v>
                </c:pt>
                <c:pt idx="289">
                  <c:v>1971.8061084184433</c:v>
                </c:pt>
                <c:pt idx="290">
                  <c:v>1966.2266583490641</c:v>
                </c:pt>
                <c:pt idx="291">
                  <c:v>1960.6273884928323</c:v>
                </c:pt>
                <c:pt idx="292">
                  <c:v>1955.0082484860823</c:v>
                </c:pt>
                <c:pt idx="293">
                  <c:v>1949.3691876147273</c:v>
                </c:pt>
                <c:pt idx="294">
                  <c:v>1943.7101548112419</c:v>
                </c:pt>
                <c:pt idx="295">
                  <c:v>1938.0310986516035</c:v>
                </c:pt>
                <c:pt idx="296">
                  <c:v>1932.331967352201</c:v>
                </c:pt>
                <c:pt idx="297">
                  <c:v>1926.6127087667051</c:v>
                </c:pt>
                <c:pt idx="298">
                  <c:v>1920.873270382905</c:v>
                </c:pt>
                <c:pt idx="299">
                  <c:v>1915.1135993195023</c:v>
                </c:pt>
                <c:pt idx="300">
                  <c:v>1909.3336423228734</c:v>
                </c:pt>
                <c:pt idx="301">
                  <c:v>1903.5333457637848</c:v>
                </c:pt>
                <c:pt idx="302">
                  <c:v>1897.7126556340811</c:v>
                </c:pt>
                <c:pt idx="303">
                  <c:v>1891.8715175433208</c:v>
                </c:pt>
                <c:pt idx="304">
                  <c:v>1886.0098767153791</c:v>
                </c:pt>
                <c:pt idx="305">
                  <c:v>1880.1276779850109</c:v>
                </c:pt>
                <c:pt idx="306">
                  <c:v>1874.2248657943669</c:v>
                </c:pt>
                <c:pt idx="307">
                  <c:v>1868.301384189469</c:v>
                </c:pt>
                <c:pt idx="308">
                  <c:v>1862.357176816651</c:v>
                </c:pt>
                <c:pt idx="309">
                  <c:v>1856.3921869189421</c:v>
                </c:pt>
                <c:pt idx="310">
                  <c:v>1850.4063573324197</c:v>
                </c:pt>
                <c:pt idx="311">
                  <c:v>1844.3996304825057</c:v>
                </c:pt>
                <c:pt idx="312">
                  <c:v>1838.3719483802329</c:v>
                </c:pt>
                <c:pt idx="313">
                  <c:v>1832.3232526184438</c:v>
                </c:pt>
                <c:pt idx="314">
                  <c:v>1826.253484367968</c:v>
                </c:pt>
                <c:pt idx="315">
                  <c:v>1820.1625843737302</c:v>
                </c:pt>
                <c:pt idx="316">
                  <c:v>1814.0504929508229</c:v>
                </c:pt>
                <c:pt idx="317">
                  <c:v>1807.9171499805284</c:v>
                </c:pt>
                <c:pt idx="318">
                  <c:v>1801.7624949062883</c:v>
                </c:pt>
                <c:pt idx="319">
                  <c:v>1795.5864667296223</c:v>
                </c:pt>
                <c:pt idx="320">
                  <c:v>1789.3890040060023</c:v>
                </c:pt>
                <c:pt idx="321">
                  <c:v>1783.170044840668</c:v>
                </c:pt>
                <c:pt idx="322">
                  <c:v>1776.929526884393</c:v>
                </c:pt>
                <c:pt idx="323">
                  <c:v>1770.6673873291966</c:v>
                </c:pt>
                <c:pt idx="324">
                  <c:v>1764.383562904002</c:v>
                </c:pt>
                <c:pt idx="325">
                  <c:v>1758.0779898702406</c:v>
                </c:pt>
                <c:pt idx="326">
                  <c:v>1751.7506040173971</c:v>
                </c:pt>
                <c:pt idx="327">
                  <c:v>1745.4013406585007</c:v>
                </c:pt>
                <c:pt idx="328">
                  <c:v>1739.0301346255601</c:v>
                </c:pt>
                <c:pt idx="329">
                  <c:v>1732.6369202649323</c:v>
                </c:pt>
                <c:pt idx="330">
                  <c:v>1726.2216314326447</c:v>
                </c:pt>
                <c:pt idx="331">
                  <c:v>1719.7842014896464</c:v>
                </c:pt>
                <c:pt idx="332">
                  <c:v>1713.3245632969983</c:v>
                </c:pt>
                <c:pt idx="333">
                  <c:v>1706.8426492110088</c:v>
                </c:pt>
                <c:pt idx="334">
                  <c:v>1700.3383910783011</c:v>
                </c:pt>
                <c:pt idx="335">
                  <c:v>1693.8117202308133</c:v>
                </c:pt>
                <c:pt idx="336">
                  <c:v>1687.2625674807418</c:v>
                </c:pt>
                <c:pt idx="337">
                  <c:v>1680.6908631154083</c:v>
                </c:pt>
                <c:pt idx="338">
                  <c:v>1674.0965368920658</c:v>
                </c:pt>
                <c:pt idx="339">
                  <c:v>1667.4795180326391</c:v>
                </c:pt>
                <c:pt idx="340">
                  <c:v>1660.8397352183872</c:v>
                </c:pt>
                <c:pt idx="341">
                  <c:v>1654.1771165844948</c:v>
                </c:pt>
                <c:pt idx="342">
                  <c:v>1647.4915897146102</c:v>
                </c:pt>
                <c:pt idx="343">
                  <c:v>1640.7830816352819</c:v>
                </c:pt>
                <c:pt idx="344">
                  <c:v>1634.0515188103418</c:v>
                </c:pt>
                <c:pt idx="345">
                  <c:v>1627.2968271352097</c:v>
                </c:pt>
                <c:pt idx="346">
                  <c:v>1620.5189319311144</c:v>
                </c:pt>
                <c:pt idx="347">
                  <c:v>1613.7177579392396</c:v>
                </c:pt>
                <c:pt idx="348">
                  <c:v>1606.8932293147966</c:v>
                </c:pt>
                <c:pt idx="349">
                  <c:v>1600.0452696210079</c:v>
                </c:pt>
                <c:pt idx="350">
                  <c:v>1593.1738018230146</c:v>
                </c:pt>
                <c:pt idx="351">
                  <c:v>1586.2787482816984</c:v>
                </c:pt>
                <c:pt idx="352">
                  <c:v>1579.3600307474196</c:v>
                </c:pt>
                <c:pt idx="353">
                  <c:v>1572.4175703536691</c:v>
                </c:pt>
                <c:pt idx="354">
                  <c:v>1565.4512876106362</c:v>
                </c:pt>
                <c:pt idx="355">
                  <c:v>1558.461102398677</c:v>
                </c:pt>
                <c:pt idx="356">
                  <c:v>1551.4469339617065</c:v>
                </c:pt>
                <c:pt idx="357">
                  <c:v>1544.4087009004893</c:v>
                </c:pt>
                <c:pt idx="358">
                  <c:v>1537.3463211658409</c:v>
                </c:pt>
                <c:pt idx="359">
                  <c:v>1530.2597120517321</c:v>
                </c:pt>
                <c:pt idx="360">
                  <c:v>1523.148790188294</c:v>
                </c:pt>
                <c:pt idx="361">
                  <c:v>1516.0134715347349</c:v>
                </c:pt>
                <c:pt idx="362">
                  <c:v>1508.8536713721426</c:v>
                </c:pt>
                <c:pt idx="363">
                  <c:v>1501.6693042961977</c:v>
                </c:pt>
                <c:pt idx="364">
                  <c:v>1494.4602842097747</c:v>
                </c:pt>
                <c:pt idx="365">
                  <c:v>1487.2265243154461</c:v>
                </c:pt>
                <c:pt idx="366">
                  <c:v>1479.9679371078655</c:v>
                </c:pt>
                <c:pt idx="367">
                  <c:v>1472.6844343660605</c:v>
                </c:pt>
                <c:pt idx="368">
                  <c:v>1465.3759271455997</c:v>
                </c:pt>
                <c:pt idx="369">
                  <c:v>1458.0423257706491</c:v>
                </c:pt>
                <c:pt idx="370">
                  <c:v>1450.6835398259225</c:v>
                </c:pt>
                <c:pt idx="371">
                  <c:v>1443.2994781485045</c:v>
                </c:pt>
                <c:pt idx="372">
                  <c:v>1435.8900488195582</c:v>
                </c:pt>
                <c:pt idx="373">
                  <c:v>1428.4551591559141</c:v>
                </c:pt>
                <c:pt idx="374">
                  <c:v>1420.9947157015361</c:v>
                </c:pt>
                <c:pt idx="375">
                  <c:v>1413.5086242188515</c:v>
                </c:pt>
                <c:pt idx="376">
                  <c:v>1405.996789679969</c:v>
                </c:pt>
                <c:pt idx="377">
                  <c:v>1398.4591162577567</c:v>
                </c:pt>
                <c:pt idx="378">
                  <c:v>1390.8955073167879</c:v>
                </c:pt>
                <c:pt idx="379">
                  <c:v>1383.3058654041556</c:v>
                </c:pt>
                <c:pt idx="380">
                  <c:v>1375.6900922401492</c:v>
                </c:pt>
                <c:pt idx="381">
                  <c:v>1368.0480887087842</c:v>
                </c:pt>
                <c:pt idx="382">
                  <c:v>1360.379754848203</c:v>
                </c:pt>
                <c:pt idx="383">
                  <c:v>1352.6849898409184</c:v>
                </c:pt>
                <c:pt idx="384">
                  <c:v>1344.9636920039145</c:v>
                </c:pt>
                <c:pt idx="385">
                  <c:v>1337.2157587785964</c:v>
                </c:pt>
                <c:pt idx="386">
                  <c:v>1329.4410867205875</c:v>
                </c:pt>
                <c:pt idx="387">
                  <c:v>1321.6395714893688</c:v>
                </c:pt>
                <c:pt idx="388">
                  <c:v>1313.8111078377597</c:v>
                </c:pt>
                <c:pt idx="389">
                  <c:v>1305.9555896012398</c:v>
                </c:pt>
                <c:pt idx="390">
                  <c:v>1298.0729096870971</c:v>
                </c:pt>
                <c:pt idx="391">
                  <c:v>1290.1629600634196</c:v>
                </c:pt>
                <c:pt idx="392">
                  <c:v>1282.2256317479075</c:v>
                </c:pt>
                <c:pt idx="393">
                  <c:v>1274.2608147965079</c:v>
                </c:pt>
                <c:pt idx="394">
                  <c:v>1266.2683982918832</c:v>
                </c:pt>
                <c:pt idx="395">
                  <c:v>1258.2482703316853</c:v>
                </c:pt>
                <c:pt idx="396">
                  <c:v>1250.2003180166514</c:v>
                </c:pt>
                <c:pt idx="397">
                  <c:v>1242.1244274385108</c:v>
                </c:pt>
                <c:pt idx="398">
                  <c:v>1234.0204836676978</c:v>
                </c:pt>
                <c:pt idx="399">
                  <c:v>1225.8883707408679</c:v>
                </c:pt>
                <c:pt idx="400">
                  <c:v>1217.7279716482151</c:v>
                </c:pt>
                <c:pt idx="401">
                  <c:v>1209.5391683205887</c:v>
                </c:pt>
                <c:pt idx="402">
                  <c:v>1201.3218416163963</c:v>
                </c:pt>
                <c:pt idx="403">
                  <c:v>1193.0758713082967</c:v>
                </c:pt>
                <c:pt idx="404">
                  <c:v>1184.8011360696783</c:v>
                </c:pt>
                <c:pt idx="405">
                  <c:v>1176.4975134609185</c:v>
                </c:pt>
                <c:pt idx="406">
                  <c:v>1168.1648799154109</c:v>
                </c:pt>
                <c:pt idx="407">
                  <c:v>1159.8031107253732</c:v>
                </c:pt>
                <c:pt idx="408">
                  <c:v>1151.4120800274102</c:v>
                </c:pt>
                <c:pt idx="409">
                  <c:v>1142.991660787847</c:v>
                </c:pt>
                <c:pt idx="410">
                  <c:v>1134.5417247878156</c:v>
                </c:pt>
                <c:pt idx="411">
                  <c:v>1126.0621426080888</c:v>
                </c:pt>
                <c:pt idx="412">
                  <c:v>1117.5527836136675</c:v>
                </c:pt>
                <c:pt idx="413">
                  <c:v>1109.0135159381023</c:v>
                </c:pt>
                <c:pt idx="414">
                  <c:v>1100.4442064675575</c:v>
                </c:pt>
                <c:pt idx="415">
                  <c:v>1091.8447208245941</c:v>
                </c:pt>
                <c:pt idx="416">
                  <c:v>1083.2149233516964</c:v>
                </c:pt>
                <c:pt idx="417">
                  <c:v>1074.5546770944979</c:v>
                </c:pt>
                <c:pt idx="418">
                  <c:v>1065.8638437847276</c:v>
                </c:pt>
                <c:pt idx="419">
                  <c:v>1057.1422838228702</c:v>
                </c:pt>
                <c:pt idx="420">
                  <c:v>1048.3898562605186</c:v>
                </c:pt>
                <c:pt idx="421">
                  <c:v>1039.6064187824174</c:v>
                </c:pt>
                <c:pt idx="422">
                  <c:v>1030.7918276882092</c:v>
                </c:pt>
                <c:pt idx="423">
                  <c:v>1021.945937873848</c:v>
                </c:pt>
                <c:pt idx="424">
                  <c:v>1013.0686028126898</c:v>
                </c:pt>
                <c:pt idx="425">
                  <c:v>1004.1596745362607</c:v>
                </c:pt>
                <c:pt idx="426">
                  <c:v>993.36914091318067</c:v>
                </c:pt>
                <c:pt idx="427">
                  <c:v>980.69700194344978</c:v>
                </c:pt>
                <c:pt idx="428">
                  <c:v>967.96918579157</c:v>
                </c:pt>
                <c:pt idx="429">
                  <c:v>955.18523697279215</c:v>
                </c:pt>
                <c:pt idx="430">
                  <c:v>942.34469297849864</c:v>
                </c:pt>
                <c:pt idx="431">
                  <c:v>929.44708412331647</c:v>
                </c:pt>
                <c:pt idx="432">
                  <c:v>916.49193338789746</c:v>
                </c:pt>
                <c:pt idx="433">
                  <c:v>903.47875625723327</c:v>
                </c:pt>
                <c:pt idx="434">
                  <c:v>890.40706055433202</c:v>
                </c:pt>
                <c:pt idx="435">
                  <c:v>877.27634626908866</c:v>
                </c:pt>
                <c:pt idx="436">
                  <c:v>864.08610538221546</c:v>
                </c:pt>
                <c:pt idx="437">
                  <c:v>850.83582168400244</c:v>
                </c:pt>
                <c:pt idx="438">
                  <c:v>837.52497058775907</c:v>
                </c:pt>
                <c:pt idx="439">
                  <c:v>824.15301893773039</c:v>
                </c:pt>
                <c:pt idx="440">
                  <c:v>810.71942481129599</c:v>
                </c:pt>
                <c:pt idx="441">
                  <c:v>797.22363731523001</c:v>
                </c:pt>
                <c:pt idx="442">
                  <c:v>783.66509637579929</c:v>
                </c:pt>
                <c:pt idx="443">
                  <c:v>770.04323252250015</c:v>
                </c:pt>
                <c:pt idx="444">
                  <c:v>756.35746666515024</c:v>
                </c:pt>
                <c:pt idx="445">
                  <c:v>742.6072098641198</c:v>
                </c:pt>
                <c:pt idx="446">
                  <c:v>728.79186309343777</c:v>
                </c:pt>
                <c:pt idx="447">
                  <c:v>714.91081699647839</c:v>
                </c:pt>
                <c:pt idx="448">
                  <c:v>700.96345163395426</c:v>
                </c:pt>
                <c:pt idx="449">
                  <c:v>686.94913622394415</c:v>
                </c:pt>
                <c:pt idx="450">
                  <c:v>672.8672288735911</c:v>
                </c:pt>
                <c:pt idx="451">
                  <c:v>658.71707630218589</c:v>
                </c:pt>
                <c:pt idx="452">
                  <c:v>644.49801355527779</c:v>
                </c:pt>
                <c:pt idx="453">
                  <c:v>630.20936370945947</c:v>
                </c:pt>
                <c:pt idx="454">
                  <c:v>615.8504375674388</c:v>
                </c:pt>
                <c:pt idx="455">
                  <c:v>601.42053334301954</c:v>
                </c:pt>
                <c:pt idx="456">
                  <c:v>586.91893633557493</c:v>
                </c:pt>
                <c:pt idx="457">
                  <c:v>572.3449185935674</c:v>
                </c:pt>
                <c:pt idx="458">
                  <c:v>557.69773856668917</c:v>
                </c:pt>
                <c:pt idx="459">
                  <c:v>542.97664074611293</c:v>
                </c:pt>
                <c:pt idx="460">
                  <c:v>528.18085529237942</c:v>
                </c:pt>
                <c:pt idx="461">
                  <c:v>513.30959765039734</c:v>
                </c:pt>
                <c:pt idx="462">
                  <c:v>498.36206815097785</c:v>
                </c:pt>
                <c:pt idx="463">
                  <c:v>483.33745159835144</c:v>
                </c:pt>
                <c:pt idx="464">
                  <c:v>468.234916843051</c:v>
                </c:pt>
                <c:pt idx="465">
                  <c:v>453.05361633951361</c:v>
                </c:pt>
                <c:pt idx="466">
                  <c:v>437.79268568772932</c:v>
                </c:pt>
                <c:pt idx="467">
                  <c:v>422.45124315823523</c:v>
                </c:pt>
                <c:pt idx="468">
                  <c:v>407.028389199701</c:v>
                </c:pt>
                <c:pt idx="469">
                  <c:v>391.52320592830574</c:v>
                </c:pt>
                <c:pt idx="470">
                  <c:v>375.93475659811702</c:v>
                </c:pt>
                <c:pt idx="471">
                  <c:v>360.26208505153727</c:v>
                </c:pt>
                <c:pt idx="472">
                  <c:v>344.50421514896107</c:v>
                </c:pt>
                <c:pt idx="473">
                  <c:v>328.66015017660629</c:v>
                </c:pt>
                <c:pt idx="474">
                  <c:v>312.72887223154657</c:v>
                </c:pt>
                <c:pt idx="475">
                  <c:v>296.70934158281716</c:v>
                </c:pt>
                <c:pt idx="476">
                  <c:v>283.29978013587197</c:v>
                </c:pt>
                <c:pt idx="477">
                  <c:v>272.500187890711</c:v>
                </c:pt>
                <c:pt idx="478">
                  <c:v>261.6584312938262</c:v>
                </c:pt>
                <c:pt idx="479">
                  <c:v>250.77424285151847</c:v>
                </c:pt>
                <c:pt idx="480">
                  <c:v>239.84735174234311</c:v>
                </c:pt>
                <c:pt idx="481">
                  <c:v>228.87748375905676</c:v>
                </c:pt>
                <c:pt idx="482">
                  <c:v>217.86436124923921</c:v>
                </c:pt>
                <c:pt idx="483">
                  <c:v>206.80770305456053</c:v>
                </c:pt>
                <c:pt idx="484">
                  <c:v>195.70722444866942</c:v>
                </c:pt>
                <c:pt idx="485">
                  <c:v>184.56263707363087</c:v>
                </c:pt>
                <c:pt idx="486">
                  <c:v>173.37364887490276</c:v>
                </c:pt>
                <c:pt idx="487">
                  <c:v>162.13996403480041</c:v>
                </c:pt>
                <c:pt idx="488">
                  <c:v>150.86128290440183</c:v>
                </c:pt>
                <c:pt idx="489">
                  <c:v>139.53730193383899</c:v>
                </c:pt>
                <c:pt idx="490">
                  <c:v>128.16771360096209</c:v>
                </c:pt>
                <c:pt idx="491">
                  <c:v>116.75220633829167</c:v>
                </c:pt>
                <c:pt idx="492">
                  <c:v>105.2904644582236</c:v>
                </c:pt>
                <c:pt idx="493">
                  <c:v>93.782168076452308</c:v>
                </c:pt>
                <c:pt idx="494">
                  <c:v>82.22699303352465</c:v>
                </c:pt>
                <c:pt idx="495">
                  <c:v>70.624610814491461</c:v>
                </c:pt>
                <c:pt idx="496">
                  <c:v>58.97468846661468</c:v>
                </c:pt>
                <c:pt idx="497">
                  <c:v>47.276888515024893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1-BEFA-49FD-BD81-B27B8C595E59}"/>
            </c:ext>
          </c:extLst>
        </c:ser>
        <c:ser>
          <c:idx val="3"/>
          <c:order val="3"/>
          <c:tx>
            <c:strRef>
              <c:f>ANALYSIS!$AG$26</c:f>
              <c:strCache>
                <c:ptCount val="1"/>
                <c:pt idx="0">
                  <c:v>45.0</c:v>
                </c:pt>
              </c:strCache>
            </c:strRef>
          </c:tx>
          <c:spPr>
            <a:ln w="12700" cap="rnd">
              <a:solidFill>
                <a:schemeClr val="accent4"/>
              </a:solidFill>
              <a:round/>
            </a:ln>
            <a:effectLst/>
          </c:spPr>
          <c:marker>
            <c:symbol val="plus"/>
            <c:size val="5"/>
            <c:spPr>
              <a:noFill/>
              <a:ln w="9525">
                <a:solidFill>
                  <a:schemeClr val="accent4"/>
                </a:solidFill>
              </a:ln>
              <a:effectLst/>
            </c:spPr>
          </c:marker>
          <c:xVal>
            <c:numRef>
              <c:f>ANALYSIS!$AG$27:$AG$524</c:f>
              <c:numCache>
                <c:formatCode>0.0</c:formatCode>
                <c:ptCount val="498"/>
                <c:pt idx="0">
                  <c:v>2874.0183221052012</c:v>
                </c:pt>
                <c:pt idx="1">
                  <c:v>2874.0183221052012</c:v>
                </c:pt>
                <c:pt idx="2">
                  <c:v>2869.962260262831</c:v>
                </c:pt>
                <c:pt idx="3">
                  <c:v>2865.9061984204609</c:v>
                </c:pt>
                <c:pt idx="4">
                  <c:v>2861.8501365780908</c:v>
                </c:pt>
                <c:pt idx="5">
                  <c:v>2857.7940747357206</c:v>
                </c:pt>
                <c:pt idx="6">
                  <c:v>2853.7380128933505</c:v>
                </c:pt>
                <c:pt idx="7">
                  <c:v>2849.6819510509804</c:v>
                </c:pt>
                <c:pt idx="8">
                  <c:v>2845.6258892086103</c:v>
                </c:pt>
                <c:pt idx="9">
                  <c:v>2841.5698273662401</c:v>
                </c:pt>
                <c:pt idx="10">
                  <c:v>2837.51376552387</c:v>
                </c:pt>
                <c:pt idx="11">
                  <c:v>2833.4577036814999</c:v>
                </c:pt>
                <c:pt idx="12">
                  <c:v>2829.4016418391298</c:v>
                </c:pt>
                <c:pt idx="13">
                  <c:v>2825.3455799967596</c:v>
                </c:pt>
                <c:pt idx="14">
                  <c:v>2821.2895181543895</c:v>
                </c:pt>
                <c:pt idx="15">
                  <c:v>2817.2334563120194</c:v>
                </c:pt>
                <c:pt idx="16">
                  <c:v>2813.1773944696492</c:v>
                </c:pt>
                <c:pt idx="17">
                  <c:v>2809.1213326272791</c:v>
                </c:pt>
                <c:pt idx="18">
                  <c:v>2805.065270784909</c:v>
                </c:pt>
                <c:pt idx="19">
                  <c:v>2801.0092089425389</c:v>
                </c:pt>
                <c:pt idx="20">
                  <c:v>2796.9531471001687</c:v>
                </c:pt>
                <c:pt idx="21">
                  <c:v>2792.8970852577986</c:v>
                </c:pt>
                <c:pt idx="22">
                  <c:v>2788.8410234154285</c:v>
                </c:pt>
                <c:pt idx="23">
                  <c:v>2784.7849615730584</c:v>
                </c:pt>
                <c:pt idx="24">
                  <c:v>2780.7288997306882</c:v>
                </c:pt>
                <c:pt idx="25">
                  <c:v>2776.6728378883181</c:v>
                </c:pt>
                <c:pt idx="26">
                  <c:v>2772.616776045948</c:v>
                </c:pt>
                <c:pt idx="27">
                  <c:v>2768.5607142035778</c:v>
                </c:pt>
                <c:pt idx="28">
                  <c:v>2764.5046523612077</c:v>
                </c:pt>
                <c:pt idx="29">
                  <c:v>2760.4485905188376</c:v>
                </c:pt>
                <c:pt idx="30">
                  <c:v>2756.3925286764675</c:v>
                </c:pt>
                <c:pt idx="31">
                  <c:v>2752.3364668340973</c:v>
                </c:pt>
                <c:pt idx="32">
                  <c:v>2748.2804049917272</c:v>
                </c:pt>
                <c:pt idx="33">
                  <c:v>2744.2243431493571</c:v>
                </c:pt>
                <c:pt idx="34">
                  <c:v>2740.168281306987</c:v>
                </c:pt>
                <c:pt idx="35">
                  <c:v>2736.1122194646168</c:v>
                </c:pt>
                <c:pt idx="36">
                  <c:v>2732.0561576222467</c:v>
                </c:pt>
                <c:pt idx="37">
                  <c:v>2728.0000957798766</c:v>
                </c:pt>
                <c:pt idx="38">
                  <c:v>2723.9440339375064</c:v>
                </c:pt>
                <c:pt idx="39">
                  <c:v>2719.8879720951363</c:v>
                </c:pt>
                <c:pt idx="40">
                  <c:v>2715.8319102527662</c:v>
                </c:pt>
                <c:pt idx="41">
                  <c:v>2711.7758484103961</c:v>
                </c:pt>
                <c:pt idx="42">
                  <c:v>2707.7197865680259</c:v>
                </c:pt>
                <c:pt idx="43">
                  <c:v>2703.6637247256558</c:v>
                </c:pt>
                <c:pt idx="44">
                  <c:v>2699.6076628832857</c:v>
                </c:pt>
                <c:pt idx="45">
                  <c:v>2695.5516010409156</c:v>
                </c:pt>
                <c:pt idx="46">
                  <c:v>2691.4955391985454</c:v>
                </c:pt>
                <c:pt idx="47">
                  <c:v>2687.4394773561753</c:v>
                </c:pt>
                <c:pt idx="48">
                  <c:v>2683.3834155138052</c:v>
                </c:pt>
                <c:pt idx="49">
                  <c:v>2679.327353671435</c:v>
                </c:pt>
                <c:pt idx="50">
                  <c:v>2675.2712918290649</c:v>
                </c:pt>
                <c:pt idx="51">
                  <c:v>2671.2152299866948</c:v>
                </c:pt>
                <c:pt idx="52">
                  <c:v>2667.1591681443247</c:v>
                </c:pt>
                <c:pt idx="53">
                  <c:v>2663.1031063019545</c:v>
                </c:pt>
                <c:pt idx="54">
                  <c:v>2659.0470444595844</c:v>
                </c:pt>
                <c:pt idx="55">
                  <c:v>2654.9909826172143</c:v>
                </c:pt>
                <c:pt idx="56">
                  <c:v>2650.9349207748442</c:v>
                </c:pt>
                <c:pt idx="57">
                  <c:v>2646.878858932474</c:v>
                </c:pt>
                <c:pt idx="58">
                  <c:v>2642.8227970901039</c:v>
                </c:pt>
                <c:pt idx="59">
                  <c:v>2638.7667352477338</c:v>
                </c:pt>
                <c:pt idx="60">
                  <c:v>2634.7106734053637</c:v>
                </c:pt>
                <c:pt idx="61">
                  <c:v>2630.6546115629935</c:v>
                </c:pt>
                <c:pt idx="62">
                  <c:v>2626.5985497206234</c:v>
                </c:pt>
                <c:pt idx="63">
                  <c:v>2622.5424878782533</c:v>
                </c:pt>
                <c:pt idx="64">
                  <c:v>2618.4864260358831</c:v>
                </c:pt>
                <c:pt idx="65">
                  <c:v>2614.430364193513</c:v>
                </c:pt>
                <c:pt idx="66">
                  <c:v>2610.3743023511429</c:v>
                </c:pt>
                <c:pt idx="67">
                  <c:v>2606.3182405087728</c:v>
                </c:pt>
                <c:pt idx="68">
                  <c:v>2602.2621786664026</c:v>
                </c:pt>
                <c:pt idx="69">
                  <c:v>2598.2061168240325</c:v>
                </c:pt>
                <c:pt idx="70">
                  <c:v>2594.1500549816624</c:v>
                </c:pt>
                <c:pt idx="71">
                  <c:v>2590.0939931392923</c:v>
                </c:pt>
                <c:pt idx="72">
                  <c:v>2586.0379312969221</c:v>
                </c:pt>
                <c:pt idx="73">
                  <c:v>2581.981869454552</c:v>
                </c:pt>
                <c:pt idx="74">
                  <c:v>2577.9258076121819</c:v>
                </c:pt>
                <c:pt idx="75">
                  <c:v>2573.8697457698117</c:v>
                </c:pt>
                <c:pt idx="76">
                  <c:v>2569.8136839274416</c:v>
                </c:pt>
                <c:pt idx="77">
                  <c:v>2565.7576220850715</c:v>
                </c:pt>
                <c:pt idx="78">
                  <c:v>2561.7015602427014</c:v>
                </c:pt>
                <c:pt idx="79">
                  <c:v>2557.6454984003312</c:v>
                </c:pt>
                <c:pt idx="80">
                  <c:v>2553.5894365579611</c:v>
                </c:pt>
                <c:pt idx="81">
                  <c:v>2549.533374715591</c:v>
                </c:pt>
                <c:pt idx="82">
                  <c:v>2545.4773128732209</c:v>
                </c:pt>
                <c:pt idx="83">
                  <c:v>2541.4212510308507</c:v>
                </c:pt>
                <c:pt idx="84">
                  <c:v>2537.3651891884806</c:v>
                </c:pt>
                <c:pt idx="85">
                  <c:v>2533.3091273461105</c:v>
                </c:pt>
                <c:pt idx="86">
                  <c:v>2529.2530655037403</c:v>
                </c:pt>
                <c:pt idx="87">
                  <c:v>2525.1970036613702</c:v>
                </c:pt>
                <c:pt idx="88">
                  <c:v>2521.1409418190001</c:v>
                </c:pt>
                <c:pt idx="89">
                  <c:v>2517.08487997663</c:v>
                </c:pt>
                <c:pt idx="90">
                  <c:v>2513.0288181342598</c:v>
                </c:pt>
                <c:pt idx="91">
                  <c:v>2508.9727562918897</c:v>
                </c:pt>
                <c:pt idx="92">
                  <c:v>2504.9166944495196</c:v>
                </c:pt>
                <c:pt idx="93">
                  <c:v>2500.8606326071495</c:v>
                </c:pt>
                <c:pt idx="94">
                  <c:v>2496.8045707647793</c:v>
                </c:pt>
                <c:pt idx="95">
                  <c:v>2492.7485089224092</c:v>
                </c:pt>
                <c:pt idx="96">
                  <c:v>2488.6924470800391</c:v>
                </c:pt>
                <c:pt idx="97">
                  <c:v>2484.6363852376689</c:v>
                </c:pt>
                <c:pt idx="98">
                  <c:v>2480.5803233952988</c:v>
                </c:pt>
                <c:pt idx="99">
                  <c:v>2476.5242615529287</c:v>
                </c:pt>
                <c:pt idx="100">
                  <c:v>2472.4681997105586</c:v>
                </c:pt>
                <c:pt idx="101">
                  <c:v>2468.4121378681884</c:v>
                </c:pt>
                <c:pt idx="102">
                  <c:v>2464.3560760258183</c:v>
                </c:pt>
                <c:pt idx="103">
                  <c:v>2460.3000141834482</c:v>
                </c:pt>
                <c:pt idx="104">
                  <c:v>2456.2439523410781</c:v>
                </c:pt>
                <c:pt idx="105">
                  <c:v>2452.1878904987079</c:v>
                </c:pt>
                <c:pt idx="106">
                  <c:v>2448.1318286563378</c:v>
                </c:pt>
                <c:pt idx="107">
                  <c:v>2444.0757668139677</c:v>
                </c:pt>
                <c:pt idx="108">
                  <c:v>2440.0197049715975</c:v>
                </c:pt>
                <c:pt idx="109">
                  <c:v>2435.9636431292274</c:v>
                </c:pt>
                <c:pt idx="110">
                  <c:v>2431.9075812868573</c:v>
                </c:pt>
                <c:pt idx="111">
                  <c:v>2427.8515194444872</c:v>
                </c:pt>
                <c:pt idx="112">
                  <c:v>2423.795457602117</c:v>
                </c:pt>
                <c:pt idx="113">
                  <c:v>2419.7393957597469</c:v>
                </c:pt>
                <c:pt idx="114">
                  <c:v>2415.6833339173768</c:v>
                </c:pt>
                <c:pt idx="115">
                  <c:v>2411.6272720750067</c:v>
                </c:pt>
                <c:pt idx="116">
                  <c:v>2407.5712102326365</c:v>
                </c:pt>
                <c:pt idx="117">
                  <c:v>2403.5151483902664</c:v>
                </c:pt>
                <c:pt idx="118">
                  <c:v>2399.4590865478963</c:v>
                </c:pt>
                <c:pt idx="119">
                  <c:v>2395.4030247055261</c:v>
                </c:pt>
                <c:pt idx="120">
                  <c:v>2391.346962863156</c:v>
                </c:pt>
                <c:pt idx="121">
                  <c:v>2387.2909010207859</c:v>
                </c:pt>
                <c:pt idx="122">
                  <c:v>2383.2348391784158</c:v>
                </c:pt>
                <c:pt idx="123">
                  <c:v>2379.1787773360456</c:v>
                </c:pt>
                <c:pt idx="124">
                  <c:v>2375.1227154936755</c:v>
                </c:pt>
                <c:pt idx="125">
                  <c:v>2371.0666536513054</c:v>
                </c:pt>
                <c:pt idx="126">
                  <c:v>2367.0105918089353</c:v>
                </c:pt>
                <c:pt idx="127">
                  <c:v>2362.9545299665651</c:v>
                </c:pt>
                <c:pt idx="128">
                  <c:v>2358.898468124195</c:v>
                </c:pt>
                <c:pt idx="129">
                  <c:v>2354.8424062818249</c:v>
                </c:pt>
                <c:pt idx="130">
                  <c:v>2350.7863444394548</c:v>
                </c:pt>
                <c:pt idx="131">
                  <c:v>2346.7302825970846</c:v>
                </c:pt>
                <c:pt idx="132">
                  <c:v>2342.6742207547145</c:v>
                </c:pt>
                <c:pt idx="133">
                  <c:v>2338.6181589123444</c:v>
                </c:pt>
                <c:pt idx="134">
                  <c:v>2334.5620970699738</c:v>
                </c:pt>
                <c:pt idx="135">
                  <c:v>2330.5060352276037</c:v>
                </c:pt>
                <c:pt idx="136">
                  <c:v>2326.4499733852335</c:v>
                </c:pt>
                <c:pt idx="137">
                  <c:v>2322.3939115428634</c:v>
                </c:pt>
                <c:pt idx="138">
                  <c:v>2318.3378497004933</c:v>
                </c:pt>
                <c:pt idx="139">
                  <c:v>2314.2817878581232</c:v>
                </c:pt>
                <c:pt idx="140">
                  <c:v>2310.225726015753</c:v>
                </c:pt>
                <c:pt idx="141">
                  <c:v>2306.1696641733829</c:v>
                </c:pt>
                <c:pt idx="142">
                  <c:v>2302.1136023310128</c:v>
                </c:pt>
                <c:pt idx="143">
                  <c:v>2298.0575404886422</c:v>
                </c:pt>
                <c:pt idx="144">
                  <c:v>2294.0014786462721</c:v>
                </c:pt>
                <c:pt idx="145">
                  <c:v>2289.9454168039019</c:v>
                </c:pt>
                <c:pt idx="146">
                  <c:v>2285.8893549615318</c:v>
                </c:pt>
                <c:pt idx="147">
                  <c:v>2281.8332931191617</c:v>
                </c:pt>
                <c:pt idx="148">
                  <c:v>2277.7772312767916</c:v>
                </c:pt>
                <c:pt idx="149">
                  <c:v>2273.7211694344214</c:v>
                </c:pt>
                <c:pt idx="150">
                  <c:v>2269.6651075920513</c:v>
                </c:pt>
                <c:pt idx="151">
                  <c:v>2265.6090457496812</c:v>
                </c:pt>
                <c:pt idx="152">
                  <c:v>2261.5529839073106</c:v>
                </c:pt>
                <c:pt idx="153">
                  <c:v>2257.4969220649405</c:v>
                </c:pt>
                <c:pt idx="154">
                  <c:v>2253.4408602225703</c:v>
                </c:pt>
                <c:pt idx="155">
                  <c:v>2249.3847983802002</c:v>
                </c:pt>
                <c:pt idx="156">
                  <c:v>2245.3287365378301</c:v>
                </c:pt>
                <c:pt idx="157">
                  <c:v>2241.27267469546</c:v>
                </c:pt>
                <c:pt idx="158">
                  <c:v>2237.2166128530898</c:v>
                </c:pt>
                <c:pt idx="159">
                  <c:v>2233.1605510107197</c:v>
                </c:pt>
                <c:pt idx="160">
                  <c:v>2229.1044891683496</c:v>
                </c:pt>
                <c:pt idx="161">
                  <c:v>2225.0484273259794</c:v>
                </c:pt>
                <c:pt idx="162">
                  <c:v>2220.9923654836093</c:v>
                </c:pt>
                <c:pt idx="163">
                  <c:v>2216.9363036412392</c:v>
                </c:pt>
                <c:pt idx="164">
                  <c:v>2212.8802417988691</c:v>
                </c:pt>
                <c:pt idx="165">
                  <c:v>2208.8241799564989</c:v>
                </c:pt>
                <c:pt idx="166">
                  <c:v>2204.7681181141288</c:v>
                </c:pt>
                <c:pt idx="167">
                  <c:v>2200.7120562717587</c:v>
                </c:pt>
                <c:pt idx="168">
                  <c:v>2196.6559944293886</c:v>
                </c:pt>
                <c:pt idx="169">
                  <c:v>2192.5999325870184</c:v>
                </c:pt>
                <c:pt idx="170">
                  <c:v>2188.5438707446483</c:v>
                </c:pt>
                <c:pt idx="171">
                  <c:v>2184.4878089022777</c:v>
                </c:pt>
                <c:pt idx="172">
                  <c:v>2180.4317470599076</c:v>
                </c:pt>
                <c:pt idx="173">
                  <c:v>2176.3756852175375</c:v>
                </c:pt>
                <c:pt idx="174">
                  <c:v>2172.3196233751673</c:v>
                </c:pt>
                <c:pt idx="175">
                  <c:v>2168.2635615327972</c:v>
                </c:pt>
                <c:pt idx="176">
                  <c:v>2164.2074996904271</c:v>
                </c:pt>
                <c:pt idx="177">
                  <c:v>2160.151437848057</c:v>
                </c:pt>
                <c:pt idx="178">
                  <c:v>2156.0953760056868</c:v>
                </c:pt>
                <c:pt idx="179">
                  <c:v>2152.0393141633167</c:v>
                </c:pt>
                <c:pt idx="180">
                  <c:v>2147.9832523209461</c:v>
                </c:pt>
                <c:pt idx="181">
                  <c:v>2143.927190478576</c:v>
                </c:pt>
                <c:pt idx="182">
                  <c:v>2139.8711286362059</c:v>
                </c:pt>
                <c:pt idx="183">
                  <c:v>2135.8150667938357</c:v>
                </c:pt>
                <c:pt idx="184">
                  <c:v>2131.7590049514656</c:v>
                </c:pt>
                <c:pt idx="185">
                  <c:v>2127.7029431090955</c:v>
                </c:pt>
                <c:pt idx="186">
                  <c:v>2123.6468812667254</c:v>
                </c:pt>
                <c:pt idx="187">
                  <c:v>2119.5908194243552</c:v>
                </c:pt>
                <c:pt idx="188">
                  <c:v>2115.5347575819851</c:v>
                </c:pt>
                <c:pt idx="189">
                  <c:v>2111.4786957396145</c:v>
                </c:pt>
                <c:pt idx="190">
                  <c:v>2107.4226338972444</c:v>
                </c:pt>
                <c:pt idx="191">
                  <c:v>2103.3665720548743</c:v>
                </c:pt>
                <c:pt idx="192">
                  <c:v>2099.3105102125041</c:v>
                </c:pt>
                <c:pt idx="193">
                  <c:v>2095.254448370134</c:v>
                </c:pt>
                <c:pt idx="194">
                  <c:v>2091.1983865277639</c:v>
                </c:pt>
                <c:pt idx="195">
                  <c:v>2087.1423246853938</c:v>
                </c:pt>
                <c:pt idx="196">
                  <c:v>2083.0862628430236</c:v>
                </c:pt>
                <c:pt idx="197">
                  <c:v>2079.0302010006535</c:v>
                </c:pt>
                <c:pt idx="198">
                  <c:v>2074.9741391582834</c:v>
                </c:pt>
                <c:pt idx="199">
                  <c:v>2070.9180773159133</c:v>
                </c:pt>
                <c:pt idx="200">
                  <c:v>2066.8620154735431</c:v>
                </c:pt>
                <c:pt idx="201">
                  <c:v>2063.0102178442366</c:v>
                </c:pt>
                <c:pt idx="202">
                  <c:v>2059.3626844279938</c:v>
                </c:pt>
                <c:pt idx="203">
                  <c:v>2055.700464963762</c:v>
                </c:pt>
                <c:pt idx="204">
                  <c:v>2052.0235385279716</c:v>
                </c:pt>
                <c:pt idx="205">
                  <c:v>2048.3318840730208</c:v>
                </c:pt>
                <c:pt idx="206">
                  <c:v>2044.6254804265764</c:v>
                </c:pt>
                <c:pt idx="207">
                  <c:v>2040.9043062908704</c:v>
                </c:pt>
                <c:pt idx="208">
                  <c:v>2037.1683402419919</c:v>
                </c:pt>
                <c:pt idx="209">
                  <c:v>2033.4175607291659</c:v>
                </c:pt>
                <c:pt idx="210">
                  <c:v>2029.6519460740326</c:v>
                </c:pt>
                <c:pt idx="211">
                  <c:v>2025.8714744699209</c:v>
                </c:pt>
                <c:pt idx="212">
                  <c:v>2022.0761239811063</c:v>
                </c:pt>
                <c:pt idx="213">
                  <c:v>2018.265872542072</c:v>
                </c:pt>
                <c:pt idx="214">
                  <c:v>2014.4406979567598</c:v>
                </c:pt>
                <c:pt idx="215">
                  <c:v>2010.6005778978147</c:v>
                </c:pt>
                <c:pt idx="216">
                  <c:v>2006.7454899058193</c:v>
                </c:pt>
                <c:pt idx="217">
                  <c:v>2002.8754113885286</c:v>
                </c:pt>
                <c:pt idx="218">
                  <c:v>1998.9903196200912</c:v>
                </c:pt>
                <c:pt idx="219">
                  <c:v>1995.090191740265</c:v>
                </c:pt>
                <c:pt idx="220">
                  <c:v>1991.1750047536316</c:v>
                </c:pt>
                <c:pt idx="221">
                  <c:v>1987.2447355287943</c:v>
                </c:pt>
                <c:pt idx="222">
                  <c:v>1983.2993607975777</c:v>
                </c:pt>
                <c:pt idx="223">
                  <c:v>1979.3388571542105</c:v>
                </c:pt>
                <c:pt idx="224">
                  <c:v>1975.3632010545134</c:v>
                </c:pt>
                <c:pt idx="225">
                  <c:v>1971.3723688150676</c:v>
                </c:pt>
                <c:pt idx="226">
                  <c:v>1967.3663366123824</c:v>
                </c:pt>
                <c:pt idx="227">
                  <c:v>1963.3450804820568</c:v>
                </c:pt>
                <c:pt idx="228">
                  <c:v>1959.3085763179242</c:v>
                </c:pt>
                <c:pt idx="229">
                  <c:v>1955.2567998712016</c:v>
                </c:pt>
                <c:pt idx="230">
                  <c:v>1951.1897267496242</c:v>
                </c:pt>
                <c:pt idx="231">
                  <c:v>1947.1073324165689</c:v>
                </c:pt>
                <c:pt idx="232">
                  <c:v>1943.0095921901798</c:v>
                </c:pt>
                <c:pt idx="233">
                  <c:v>1938.8964812424765</c:v>
                </c:pt>
                <c:pt idx="234">
                  <c:v>1934.7679745984569</c:v>
                </c:pt>
                <c:pt idx="235">
                  <c:v>1930.6240471351985</c:v>
                </c:pt>
                <c:pt idx="236">
                  <c:v>1926.4646735809356</c:v>
                </c:pt>
                <c:pt idx="237">
                  <c:v>1922.2898285141487</c:v>
                </c:pt>
                <c:pt idx="238">
                  <c:v>1918.0994863626288</c:v>
                </c:pt>
                <c:pt idx="239">
                  <c:v>1913.8936214025382</c:v>
                </c:pt>
                <c:pt idx="240">
                  <c:v>1909.6722077574686</c:v>
                </c:pt>
                <c:pt idx="241">
                  <c:v>1905.4352193974819</c:v>
                </c:pt>
                <c:pt idx="242">
                  <c:v>1901.1826301381464</c:v>
                </c:pt>
                <c:pt idx="243">
                  <c:v>1896.9144136395653</c:v>
                </c:pt>
                <c:pt idx="244">
                  <c:v>1892.6305434053907</c:v>
                </c:pt>
                <c:pt idx="245">
                  <c:v>1888.3309927818373</c:v>
                </c:pt>
                <c:pt idx="246">
                  <c:v>1884.0157349566757</c:v>
                </c:pt>
                <c:pt idx="247">
                  <c:v>1879.6847429582281</c:v>
                </c:pt>
                <c:pt idx="248">
                  <c:v>1875.3379896543468</c:v>
                </c:pt>
                <c:pt idx="249">
                  <c:v>1870.9754477513839</c:v>
                </c:pt>
                <c:pt idx="250">
                  <c:v>1866.5970897931525</c:v>
                </c:pt>
                <c:pt idx="251">
                  <c:v>1862.2028881598837</c:v>
                </c:pt>
                <c:pt idx="252">
                  <c:v>1857.7928150671626</c:v>
                </c:pt>
                <c:pt idx="253">
                  <c:v>1853.3668425648627</c:v>
                </c:pt>
                <c:pt idx="254">
                  <c:v>1848.9249425360686</c:v>
                </c:pt>
                <c:pt idx="255">
                  <c:v>1844.4670866959868</c:v>
                </c:pt>
                <c:pt idx="256">
                  <c:v>1839.9932465908464</c:v>
                </c:pt>
                <c:pt idx="257">
                  <c:v>1835.5033935967936</c:v>
                </c:pt>
                <c:pt idx="258">
                  <c:v>1830.9974989187688</c:v>
                </c:pt>
                <c:pt idx="259">
                  <c:v>1826.4755335893774</c:v>
                </c:pt>
                <c:pt idx="260">
                  <c:v>1821.9374684677523</c:v>
                </c:pt>
                <c:pt idx="261">
                  <c:v>1817.3832742383979</c:v>
                </c:pt>
                <c:pt idx="262">
                  <c:v>1812.812921410029</c:v>
                </c:pt>
                <c:pt idx="263">
                  <c:v>1808.2263803143992</c:v>
                </c:pt>
                <c:pt idx="264">
                  <c:v>1803.6236211051164</c:v>
                </c:pt>
                <c:pt idx="265">
                  <c:v>1799.0046137564407</c:v>
                </c:pt>
                <c:pt idx="266">
                  <c:v>1794.3693280620846</c:v>
                </c:pt>
                <c:pt idx="267">
                  <c:v>1789.7177336339882</c:v>
                </c:pt>
                <c:pt idx="268">
                  <c:v>1785.0497999010913</c:v>
                </c:pt>
                <c:pt idx="269">
                  <c:v>1780.3654961080879</c:v>
                </c:pt>
                <c:pt idx="270">
                  <c:v>1775.6647913141746</c:v>
                </c:pt>
                <c:pt idx="271">
                  <c:v>1770.9476543917817</c:v>
                </c:pt>
                <c:pt idx="272">
                  <c:v>1766.2140540252908</c:v>
                </c:pt>
                <c:pt idx="273">
                  <c:v>1761.4639587097495</c:v>
                </c:pt>
                <c:pt idx="274">
                  <c:v>1756.6973367495639</c:v>
                </c:pt>
                <c:pt idx="275">
                  <c:v>1751.9141562571795</c:v>
                </c:pt>
                <c:pt idx="276">
                  <c:v>1747.1143851517531</c:v>
                </c:pt>
                <c:pt idx="277">
                  <c:v>1742.2979911578118</c:v>
                </c:pt>
                <c:pt idx="278">
                  <c:v>1737.4649418038937</c:v>
                </c:pt>
                <c:pt idx="279">
                  <c:v>1732.6152044211799</c:v>
                </c:pt>
                <c:pt idx="280">
                  <c:v>1727.7487461421117</c:v>
                </c:pt>
                <c:pt idx="281">
                  <c:v>1722.8655338989947</c:v>
                </c:pt>
                <c:pt idx="282">
                  <c:v>1717.9655344225871</c:v>
                </c:pt>
                <c:pt idx="283">
                  <c:v>1713.0487142406746</c:v>
                </c:pt>
                <c:pt idx="284">
                  <c:v>1708.1150396766359</c:v>
                </c:pt>
                <c:pt idx="285">
                  <c:v>1703.1644768479857</c:v>
                </c:pt>
                <c:pt idx="286">
                  <c:v>1698.1969916649109</c:v>
                </c:pt>
                <c:pt idx="287">
                  <c:v>1693.2125498287849</c:v>
                </c:pt>
                <c:pt idx="288">
                  <c:v>1688.2111168306765</c:v>
                </c:pt>
                <c:pt idx="289">
                  <c:v>1683.1926579498311</c:v>
                </c:pt>
                <c:pt idx="290">
                  <c:v>1678.1571382521529</c:v>
                </c:pt>
                <c:pt idx="291">
                  <c:v>1673.1045225886537</c:v>
                </c:pt>
                <c:pt idx="292">
                  <c:v>1668.0347755939026</c:v>
                </c:pt>
                <c:pt idx="293">
                  <c:v>1662.9478616844476</c:v>
                </c:pt>
                <c:pt idx="294">
                  <c:v>1657.8437450572294</c:v>
                </c:pt>
                <c:pt idx="295">
                  <c:v>1652.7223896879746</c:v>
                </c:pt>
                <c:pt idx="296">
                  <c:v>1647.5837593295755</c:v>
                </c:pt>
                <c:pt idx="297">
                  <c:v>1642.4278175104505</c:v>
                </c:pt>
                <c:pt idx="298">
                  <c:v>1637.2545275328885</c:v>
                </c:pt>
                <c:pt idx="299">
                  <c:v>1632.06385247138</c:v>
                </c:pt>
                <c:pt idx="300">
                  <c:v>1626.8557551709273</c:v>
                </c:pt>
                <c:pt idx="301">
                  <c:v>1621.6301982453374</c:v>
                </c:pt>
                <c:pt idx="302">
                  <c:v>1616.3871440754983</c:v>
                </c:pt>
                <c:pt idx="303">
                  <c:v>1611.1265548076376</c:v>
                </c:pt>
                <c:pt idx="304">
                  <c:v>1605.8483923515641</c:v>
                </c:pt>
                <c:pt idx="305">
                  <c:v>1600.5526183788922</c:v>
                </c:pt>
                <c:pt idx="306">
                  <c:v>1595.2391943212399</c:v>
                </c:pt>
                <c:pt idx="307">
                  <c:v>1589.9080813684186</c:v>
                </c:pt>
                <c:pt idx="308">
                  <c:v>1584.5592404666015</c:v>
                </c:pt>
                <c:pt idx="309">
                  <c:v>1579.1926323164655</c:v>
                </c:pt>
                <c:pt idx="310">
                  <c:v>1573.8082173713224</c:v>
                </c:pt>
                <c:pt idx="311">
                  <c:v>1568.4059558352287</c:v>
                </c:pt>
                <c:pt idx="312">
                  <c:v>1562.9858076610699</c:v>
                </c:pt>
                <c:pt idx="313">
                  <c:v>1557.5477325486345</c:v>
                </c:pt>
                <c:pt idx="314">
                  <c:v>1552.0916899426579</c:v>
                </c:pt>
                <c:pt idx="315">
                  <c:v>1546.6176390308506</c:v>
                </c:pt>
                <c:pt idx="316">
                  <c:v>1541.1255387419064</c:v>
                </c:pt>
                <c:pt idx="317">
                  <c:v>1535.6153477434873</c:v>
                </c:pt>
                <c:pt idx="318">
                  <c:v>1530.0870244401874</c:v>
                </c:pt>
                <c:pt idx="319">
                  <c:v>1524.5405269714738</c:v>
                </c:pt>
                <c:pt idx="320">
                  <c:v>1518.9758132096129</c:v>
                </c:pt>
                <c:pt idx="321">
                  <c:v>1513.3928407575581</c:v>
                </c:pt>
                <c:pt idx="322">
                  <c:v>1507.7915669468375</c:v>
                </c:pt>
                <c:pt idx="323">
                  <c:v>1502.1719488353979</c:v>
                </c:pt>
                <c:pt idx="324">
                  <c:v>1496.5339432054388</c:v>
                </c:pt>
                <c:pt idx="325">
                  <c:v>1490.877506561219</c:v>
                </c:pt>
                <c:pt idx="326">
                  <c:v>1485.2025951268342</c:v>
                </c:pt>
                <c:pt idx="327">
                  <c:v>1479.5091648439814</c:v>
                </c:pt>
                <c:pt idx="328">
                  <c:v>1473.7971713696938</c:v>
                </c:pt>
                <c:pt idx="329">
                  <c:v>1468.0665700740415</c:v>
                </c:pt>
                <c:pt idx="330">
                  <c:v>1462.3173160378249</c:v>
                </c:pt>
                <c:pt idx="331">
                  <c:v>1456.5493640502332</c:v>
                </c:pt>
                <c:pt idx="332">
                  <c:v>1450.7626686064709</c:v>
                </c:pt>
                <c:pt idx="333">
                  <c:v>1444.9571839053733</c:v>
                </c:pt>
                <c:pt idx="334">
                  <c:v>1439.1328638469843</c:v>
                </c:pt>
                <c:pt idx="335">
                  <c:v>1433.2896620301092</c:v>
                </c:pt>
                <c:pt idx="336">
                  <c:v>1427.4275317498432</c:v>
                </c:pt>
                <c:pt idx="337">
                  <c:v>1421.5464259950759</c:v>
                </c:pt>
                <c:pt idx="338">
                  <c:v>1415.6462974459553</c:v>
                </c:pt>
                <c:pt idx="339">
                  <c:v>1409.7270984713361</c:v>
                </c:pt>
                <c:pt idx="340">
                  <c:v>1403.7887811261992</c:v>
                </c:pt>
                <c:pt idx="341">
                  <c:v>1397.8312971490268</c:v>
                </c:pt>
                <c:pt idx="342">
                  <c:v>1391.8545979591734</c:v>
                </c:pt>
                <c:pt idx="343">
                  <c:v>1385.8586346541811</c:v>
                </c:pt>
                <c:pt idx="344">
                  <c:v>1379.8433580070864</c:v>
                </c:pt>
                <c:pt idx="345">
                  <c:v>1373.8087184636775</c:v>
                </c:pt>
                <c:pt idx="346">
                  <c:v>1367.7546661397405</c:v>
                </c:pt>
                <c:pt idx="347">
                  <c:v>1361.6811508182529</c:v>
                </c:pt>
                <c:pt idx="348">
                  <c:v>1355.5881219465662</c:v>
                </c:pt>
                <c:pt idx="349">
                  <c:v>1349.4755286335358</c:v>
                </c:pt>
                <c:pt idx="350">
                  <c:v>1343.3433196466399</c:v>
                </c:pt>
                <c:pt idx="351">
                  <c:v>1337.1914434090422</c:v>
                </c:pt>
                <c:pt idx="352">
                  <c:v>1331.0198479966418</c:v>
                </c:pt>
                <c:pt idx="353">
                  <c:v>1324.8284811350736</c:v>
                </c:pt>
                <c:pt idx="354">
                  <c:v>1318.6172901966845</c:v>
                </c:pt>
                <c:pt idx="355">
                  <c:v>1312.386222197465</c:v>
                </c:pt>
                <c:pt idx="356">
                  <c:v>1306.1352237939575</c:v>
                </c:pt>
                <c:pt idx="357">
                  <c:v>1299.8642412801153</c:v>
                </c:pt>
                <c:pt idx="358">
                  <c:v>1293.5732205841332</c:v>
                </c:pt>
                <c:pt idx="359">
                  <c:v>1287.262107265238</c:v>
                </c:pt>
                <c:pt idx="360">
                  <c:v>1280.9308465104486</c:v>
                </c:pt>
                <c:pt idx="361">
                  <c:v>1274.5793831312803</c:v>
                </c:pt>
                <c:pt idx="362">
                  <c:v>1268.2076615604321</c:v>
                </c:pt>
                <c:pt idx="363">
                  <c:v>1261.8156258484175</c:v>
                </c:pt>
                <c:pt idx="364">
                  <c:v>1255.4032196601661</c:v>
                </c:pt>
                <c:pt idx="365">
                  <c:v>1248.9703862715794</c:v>
                </c:pt>
                <c:pt idx="366">
                  <c:v>1242.5170685660464</c:v>
                </c:pt>
                <c:pt idx="367">
                  <c:v>1236.0432090309198</c:v>
                </c:pt>
                <c:pt idx="368">
                  <c:v>1229.5487497539486</c:v>
                </c:pt>
                <c:pt idx="369">
                  <c:v>1223.0336324196649</c:v>
                </c:pt>
                <c:pt idx="370">
                  <c:v>1216.497798305737</c:v>
                </c:pt>
                <c:pt idx="371">
                  <c:v>1209.9411882792594</c:v>
                </c:pt>
                <c:pt idx="372">
                  <c:v>1203.3637427930248</c:v>
                </c:pt>
                <c:pt idx="373">
                  <c:v>1196.7654018817223</c:v>
                </c:pt>
                <c:pt idx="374">
                  <c:v>1190.1461051581155</c:v>
                </c:pt>
                <c:pt idx="375">
                  <c:v>1183.50579180915</c:v>
                </c:pt>
                <c:pt idx="376">
                  <c:v>1176.8444005920353</c:v>
                </c:pt>
                <c:pt idx="377">
                  <c:v>1170.1618698302616</c:v>
                </c:pt>
                <c:pt idx="378">
                  <c:v>1163.4581374095744</c:v>
                </c:pt>
                <c:pt idx="379">
                  <c:v>1156.7331407739073</c:v>
                </c:pt>
                <c:pt idx="380">
                  <c:v>1149.9868169212452</c:v>
                </c:pt>
                <c:pt idx="381">
                  <c:v>1143.2191023994546</c:v>
                </c:pt>
                <c:pt idx="382">
                  <c:v>1136.4299333020542</c:v>
                </c:pt>
                <c:pt idx="383">
                  <c:v>1129.6192452639352</c:v>
                </c:pt>
                <c:pt idx="384">
                  <c:v>1122.7869734570213</c:v>
                </c:pt>
                <c:pt idx="385">
                  <c:v>1115.9330525858854</c:v>
                </c:pt>
                <c:pt idx="386">
                  <c:v>1109.0574168833002</c:v>
                </c:pt>
                <c:pt idx="387">
                  <c:v>1102.1600001057445</c:v>
                </c:pt>
                <c:pt idx="388">
                  <c:v>1095.2407355288406</c:v>
                </c:pt>
                <c:pt idx="389">
                  <c:v>1088.2995559427427</c:v>
                </c:pt>
                <c:pt idx="390">
                  <c:v>1081.3363936474605</c:v>
                </c:pt>
                <c:pt idx="391">
                  <c:v>1074.3511804481304</c:v>
                </c:pt>
                <c:pt idx="392">
                  <c:v>1067.3438476502167</c:v>
                </c:pt>
                <c:pt idx="393">
                  <c:v>1060.3143260546647</c:v>
                </c:pt>
                <c:pt idx="394">
                  <c:v>1053.2625459529754</c:v>
                </c:pt>
                <c:pt idx="395">
                  <c:v>1046.1884371222284</c:v>
                </c:pt>
                <c:pt idx="396">
                  <c:v>1039.0919288200371</c:v>
                </c:pt>
                <c:pt idx="397">
                  <c:v>1031.9729497794385</c:v>
                </c:pt>
                <c:pt idx="398">
                  <c:v>1024.8314282037181</c:v>
                </c:pt>
                <c:pt idx="399">
                  <c:v>1017.6672917611603</c:v>
                </c:pt>
                <c:pt idx="400">
                  <c:v>1010.4804675797401</c:v>
                </c:pt>
                <c:pt idx="401">
                  <c:v>1003.2708822417409</c:v>
                </c:pt>
                <c:pt idx="402">
                  <c:v>996.03846177830007</c:v>
                </c:pt>
                <c:pt idx="403">
                  <c:v>988.78313166388568</c:v>
                </c:pt>
                <c:pt idx="404">
                  <c:v>981.50481681069243</c:v>
                </c:pt>
                <c:pt idx="405">
                  <c:v>974.20344156297767</c:v>
                </c:pt>
                <c:pt idx="406">
                  <c:v>966.87892969130678</c:v>
                </c:pt>
                <c:pt idx="407">
                  <c:v>959.53120438673693</c:v>
                </c:pt>
                <c:pt idx="408">
                  <c:v>952.16018825490312</c:v>
                </c:pt>
                <c:pt idx="409">
                  <c:v>944.76580331004686</c:v>
                </c:pt>
                <c:pt idx="410">
                  <c:v>937.34797096894783</c:v>
                </c:pt>
                <c:pt idx="411">
                  <c:v>929.90661204478454</c:v>
                </c:pt>
                <c:pt idx="412">
                  <c:v>922.44164674090268</c:v>
                </c:pt>
                <c:pt idx="413">
                  <c:v>914.95299464450625</c:v>
                </c:pt>
                <c:pt idx="414">
                  <c:v>907.44057472026168</c:v>
                </c:pt>
                <c:pt idx="415">
                  <c:v>899.90430530380502</c:v>
                </c:pt>
                <c:pt idx="416">
                  <c:v>892.34410409518011</c:v>
                </c:pt>
                <c:pt idx="417">
                  <c:v>884.75988815216112</c:v>
                </c:pt>
                <c:pt idx="418">
                  <c:v>877.15157388350792</c:v>
                </c:pt>
                <c:pt idx="419">
                  <c:v>869.5190770421051</c:v>
                </c:pt>
                <c:pt idx="420">
                  <c:v>861.8623127180291</c:v>
                </c:pt>
                <c:pt idx="421">
                  <c:v>854.18119533149877</c:v>
                </c:pt>
                <c:pt idx="422">
                  <c:v>846.47563862573622</c:v>
                </c:pt>
                <c:pt idx="423">
                  <c:v>838.74555565973321</c:v>
                </c:pt>
                <c:pt idx="424">
                  <c:v>830.9908588008999</c:v>
                </c:pt>
                <c:pt idx="425">
                  <c:v>823.21145971763269</c:v>
                </c:pt>
                <c:pt idx="426">
                  <c:v>814.06446906008819</c:v>
                </c:pt>
                <c:pt idx="427">
                  <c:v>803.54988682826638</c:v>
                </c:pt>
                <c:pt idx="428">
                  <c:v>792.99802327250723</c:v>
                </c:pt>
                <c:pt idx="429">
                  <c:v>782.40866903892743</c:v>
                </c:pt>
                <c:pt idx="430">
                  <c:v>771.78161245095475</c:v>
                </c:pt>
                <c:pt idx="431">
                  <c:v>761.11663947325655</c:v>
                </c:pt>
                <c:pt idx="432">
                  <c:v>750.41353367494935</c:v>
                </c:pt>
                <c:pt idx="433">
                  <c:v>739.67207619204578</c:v>
                </c:pt>
                <c:pt idx="434">
                  <c:v>728.89204568914943</c:v>
                </c:pt>
                <c:pt idx="435">
                  <c:v>718.07321832035473</c:v>
                </c:pt>
                <c:pt idx="436">
                  <c:v>707.21536768935744</c:v>
                </c:pt>
                <c:pt idx="437">
                  <c:v>696.31826480872564</c:v>
                </c:pt>
                <c:pt idx="438">
                  <c:v>685.38167805832904</c:v>
                </c:pt>
                <c:pt idx="439">
                  <c:v>674.40537314290964</c:v>
                </c:pt>
                <c:pt idx="440">
                  <c:v>663.38911304875523</c:v>
                </c:pt>
                <c:pt idx="441">
                  <c:v>652.33265799946389</c:v>
                </c:pt>
                <c:pt idx="442">
                  <c:v>641.23576541076841</c:v>
                </c:pt>
                <c:pt idx="443">
                  <c:v>630.0981898444054</c:v>
                </c:pt>
                <c:pt idx="444">
                  <c:v>618.91968296099981</c:v>
                </c:pt>
                <c:pt idx="445">
                  <c:v>607.69999347193311</c:v>
                </c:pt>
                <c:pt idx="446">
                  <c:v>596.43886709018238</c:v>
                </c:pt>
                <c:pt idx="447">
                  <c:v>585.13604648008027</c:v>
                </c:pt>
                <c:pt idx="448">
                  <c:v>573.79127120599446</c:v>
                </c:pt>
                <c:pt idx="449">
                  <c:v>562.40427767988081</c:v>
                </c:pt>
                <c:pt idx="450">
                  <c:v>550.97479910767902</c:v>
                </c:pt>
                <c:pt idx="451">
                  <c:v>539.5025654345252</c:v>
                </c:pt>
                <c:pt idx="452">
                  <c:v>527.98730328875467</c:v>
                </c:pt>
                <c:pt idx="453">
                  <c:v>516.42873592464116</c:v>
                </c:pt>
                <c:pt idx="454">
                  <c:v>504.8265831638671</c:v>
                </c:pt>
                <c:pt idx="455">
                  <c:v>493.18056133566756</c:v>
                </c:pt>
                <c:pt idx="456">
                  <c:v>481.49038321560988</c:v>
                </c:pt>
                <c:pt idx="457">
                  <c:v>469.75575796299313</c:v>
                </c:pt>
                <c:pt idx="458">
                  <c:v>457.97639105680832</c:v>
                </c:pt>
                <c:pt idx="459">
                  <c:v>446.15198423022025</c:v>
                </c:pt>
                <c:pt idx="460">
                  <c:v>434.28223540354725</c:v>
                </c:pt>
                <c:pt idx="461">
                  <c:v>422.36683861566303</c:v>
                </c:pt>
                <c:pt idx="462">
                  <c:v>410.40548395381779</c:v>
                </c:pt>
                <c:pt idx="463">
                  <c:v>398.39785748178861</c:v>
                </c:pt>
                <c:pt idx="464">
                  <c:v>386.34364116635675</c:v>
                </c:pt>
                <c:pt idx="465">
                  <c:v>374.24251280201111</c:v>
                </c:pt>
                <c:pt idx="466">
                  <c:v>362.09414593388124</c:v>
                </c:pt>
                <c:pt idx="467">
                  <c:v>349.89820977880049</c:v>
                </c:pt>
                <c:pt idx="468">
                  <c:v>337.65436914447787</c:v>
                </c:pt>
                <c:pt idx="469">
                  <c:v>325.36228434670352</c:v>
                </c:pt>
                <c:pt idx="470">
                  <c:v>313.02161112453064</c:v>
                </c:pt>
                <c:pt idx="471">
                  <c:v>300.6320005533828</c:v>
                </c:pt>
                <c:pt idx="472">
                  <c:v>288.19309895602032</c:v>
                </c:pt>
                <c:pt idx="473">
                  <c:v>275.7045478112866</c:v>
                </c:pt>
                <c:pt idx="474">
                  <c:v>263.16598366059657</c:v>
                </c:pt>
                <c:pt idx="475">
                  <c:v>250.57703801206185</c:v>
                </c:pt>
                <c:pt idx="476">
                  <c:v>239.67957286024603</c:v>
                </c:pt>
                <c:pt idx="477">
                  <c:v>230.4735882051491</c:v>
                </c:pt>
                <c:pt idx="478">
                  <c:v>221.23697705407085</c:v>
                </c:pt>
                <c:pt idx="479">
                  <c:v>211.96959850651047</c:v>
                </c:pt>
                <c:pt idx="480">
                  <c:v>202.6713103226466</c:v>
                </c:pt>
                <c:pt idx="481">
                  <c:v>193.34196890570638</c:v>
                </c:pt>
                <c:pt idx="482">
                  <c:v>183.98142928401057</c:v>
                </c:pt>
                <c:pt idx="483">
                  <c:v>174.58954509272371</c:v>
                </c:pt>
                <c:pt idx="484">
                  <c:v>165.16616855528582</c:v>
                </c:pt>
                <c:pt idx="485">
                  <c:v>155.71115046452314</c:v>
                </c:pt>
                <c:pt idx="486">
                  <c:v>146.22434016342186</c:v>
                </c:pt>
                <c:pt idx="487">
                  <c:v>136.70558552557395</c:v>
                </c:pt>
                <c:pt idx="488">
                  <c:v>127.15473293527157</c:v>
                </c:pt>
                <c:pt idx="489">
                  <c:v>117.57162726726028</c:v>
                </c:pt>
                <c:pt idx="490">
                  <c:v>107.95611186612496</c:v>
                </c:pt>
                <c:pt idx="491">
                  <c:v>98.308028525307236</c:v>
                </c:pt>
                <c:pt idx="492">
                  <c:v>88.627217465760168</c:v>
                </c:pt>
                <c:pt idx="493">
                  <c:v>78.913517314205365</c:v>
                </c:pt>
                <c:pt idx="494">
                  <c:v>69.166765081012727</c:v>
                </c:pt>
                <c:pt idx="495">
                  <c:v>59.386796137671809</c:v>
                </c:pt>
                <c:pt idx="496">
                  <c:v>49.573444193851174</c:v>
                </c:pt>
                <c:pt idx="497">
                  <c:v>39.726541274050305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2-BEFA-49FD-BD81-B27B8C595E59}"/>
            </c:ext>
          </c:extLst>
        </c:ser>
        <c:ser>
          <c:idx val="4"/>
          <c:order val="4"/>
          <c:tx>
            <c:strRef>
              <c:f>ANALYSIS!$AH$26</c:f>
              <c:strCache>
                <c:ptCount val="1"/>
                <c:pt idx="0">
                  <c:v>40.0</c:v>
                </c:pt>
              </c:strCache>
            </c:strRef>
          </c:tx>
          <c:spPr>
            <a:ln w="12700" cap="rnd">
              <a:solidFill>
                <a:schemeClr val="accent5"/>
              </a:solidFill>
              <a:round/>
            </a:ln>
            <a:effectLst/>
          </c:spPr>
          <c:marker>
            <c:symbol val="plus"/>
            <c:size val="5"/>
            <c:spPr>
              <a:noFill/>
              <a:ln w="9525">
                <a:solidFill>
                  <a:schemeClr val="accent5"/>
                </a:solidFill>
              </a:ln>
              <a:effectLst/>
            </c:spPr>
          </c:marker>
          <c:xVal>
            <c:numRef>
              <c:f>ANALYSIS!$AH$27:$AH$524</c:f>
              <c:numCache>
                <c:formatCode>0.0</c:formatCode>
                <c:ptCount val="498"/>
                <c:pt idx="0">
                  <c:v>2512.4247354444078</c:v>
                </c:pt>
                <c:pt idx="1">
                  <c:v>2512.4247354444078</c:v>
                </c:pt>
                <c:pt idx="2">
                  <c:v>2508.7376172244085</c:v>
                </c:pt>
                <c:pt idx="3">
                  <c:v>2505.0504990044092</c:v>
                </c:pt>
                <c:pt idx="4">
                  <c:v>2501.3633807844099</c:v>
                </c:pt>
                <c:pt idx="5">
                  <c:v>2497.6762625644105</c:v>
                </c:pt>
                <c:pt idx="6">
                  <c:v>2493.9891443444112</c:v>
                </c:pt>
                <c:pt idx="7">
                  <c:v>2490.3020261244119</c:v>
                </c:pt>
                <c:pt idx="8">
                  <c:v>2486.6149079044126</c:v>
                </c:pt>
                <c:pt idx="9">
                  <c:v>2482.9277896844133</c:v>
                </c:pt>
                <c:pt idx="10">
                  <c:v>2479.2406714644139</c:v>
                </c:pt>
                <c:pt idx="11">
                  <c:v>2475.5535532444146</c:v>
                </c:pt>
                <c:pt idx="12">
                  <c:v>2471.8664350244153</c:v>
                </c:pt>
                <c:pt idx="13">
                  <c:v>2468.179316804416</c:v>
                </c:pt>
                <c:pt idx="14">
                  <c:v>2464.4921985844167</c:v>
                </c:pt>
                <c:pt idx="15">
                  <c:v>2460.8050803644173</c:v>
                </c:pt>
                <c:pt idx="16">
                  <c:v>2457.117962144418</c:v>
                </c:pt>
                <c:pt idx="17">
                  <c:v>2453.4308439244187</c:v>
                </c:pt>
                <c:pt idx="18">
                  <c:v>2449.7437257044194</c:v>
                </c:pt>
                <c:pt idx="19">
                  <c:v>2446.0566074844201</c:v>
                </c:pt>
                <c:pt idx="20">
                  <c:v>2442.3694892644207</c:v>
                </c:pt>
                <c:pt idx="21">
                  <c:v>2438.6823710444214</c:v>
                </c:pt>
                <c:pt idx="22">
                  <c:v>2434.9952528244221</c:v>
                </c:pt>
                <c:pt idx="23">
                  <c:v>2431.3081346044228</c:v>
                </c:pt>
                <c:pt idx="24">
                  <c:v>2427.6210163844235</c:v>
                </c:pt>
                <c:pt idx="25">
                  <c:v>2423.9338981644241</c:v>
                </c:pt>
                <c:pt idx="26">
                  <c:v>2420.2467799444248</c:v>
                </c:pt>
                <c:pt idx="27">
                  <c:v>2416.5596617244255</c:v>
                </c:pt>
                <c:pt idx="28">
                  <c:v>2412.8725435044262</c:v>
                </c:pt>
                <c:pt idx="29">
                  <c:v>2409.1854252844269</c:v>
                </c:pt>
                <c:pt idx="30">
                  <c:v>2405.4983070644275</c:v>
                </c:pt>
                <c:pt idx="31">
                  <c:v>2401.8111888444282</c:v>
                </c:pt>
                <c:pt idx="32">
                  <c:v>2398.1240706244289</c:v>
                </c:pt>
                <c:pt idx="33">
                  <c:v>2394.4369524044296</c:v>
                </c:pt>
                <c:pt idx="34">
                  <c:v>2390.7498341844303</c:v>
                </c:pt>
                <c:pt idx="35">
                  <c:v>2387.0627159644309</c:v>
                </c:pt>
                <c:pt idx="36">
                  <c:v>2383.3755977444316</c:v>
                </c:pt>
                <c:pt idx="37">
                  <c:v>2379.6884795244323</c:v>
                </c:pt>
                <c:pt idx="38">
                  <c:v>2376.001361304433</c:v>
                </c:pt>
                <c:pt idx="39">
                  <c:v>2372.3142430844337</c:v>
                </c:pt>
                <c:pt idx="40">
                  <c:v>2368.6271248644343</c:v>
                </c:pt>
                <c:pt idx="41">
                  <c:v>2364.940006644435</c:v>
                </c:pt>
                <c:pt idx="42">
                  <c:v>2361.2528884244357</c:v>
                </c:pt>
                <c:pt idx="43">
                  <c:v>2357.5657702044364</c:v>
                </c:pt>
                <c:pt idx="44">
                  <c:v>2353.8786519844371</c:v>
                </c:pt>
                <c:pt idx="45">
                  <c:v>2350.1915337644377</c:v>
                </c:pt>
                <c:pt idx="46">
                  <c:v>2346.5044155444384</c:v>
                </c:pt>
                <c:pt idx="47">
                  <c:v>2342.8172973244391</c:v>
                </c:pt>
                <c:pt idx="48">
                  <c:v>2339.1301791044398</c:v>
                </c:pt>
                <c:pt idx="49">
                  <c:v>2335.4430608844405</c:v>
                </c:pt>
                <c:pt idx="50">
                  <c:v>2331.7559426644411</c:v>
                </c:pt>
                <c:pt idx="51">
                  <c:v>2328.0688244444418</c:v>
                </c:pt>
                <c:pt idx="52">
                  <c:v>2324.3817062244425</c:v>
                </c:pt>
                <c:pt idx="53">
                  <c:v>2320.6945880044432</c:v>
                </c:pt>
                <c:pt idx="54">
                  <c:v>2317.0074697844439</c:v>
                </c:pt>
                <c:pt idx="55">
                  <c:v>2313.3203515644445</c:v>
                </c:pt>
                <c:pt idx="56">
                  <c:v>2309.6332333444452</c:v>
                </c:pt>
                <c:pt idx="57">
                  <c:v>2305.9461151244459</c:v>
                </c:pt>
                <c:pt idx="58">
                  <c:v>2302.2589969044466</c:v>
                </c:pt>
                <c:pt idx="59">
                  <c:v>2298.5718786844473</c:v>
                </c:pt>
                <c:pt idx="60">
                  <c:v>2294.8847604644479</c:v>
                </c:pt>
                <c:pt idx="61">
                  <c:v>2291.1976422444486</c:v>
                </c:pt>
                <c:pt idx="62">
                  <c:v>2287.5105240244493</c:v>
                </c:pt>
                <c:pt idx="63">
                  <c:v>2283.82340580445</c:v>
                </c:pt>
                <c:pt idx="64">
                  <c:v>2280.1362875844507</c:v>
                </c:pt>
                <c:pt idx="65">
                  <c:v>2276.4491693644513</c:v>
                </c:pt>
                <c:pt idx="66">
                  <c:v>2272.762051144452</c:v>
                </c:pt>
                <c:pt idx="67">
                  <c:v>2269.0749329244527</c:v>
                </c:pt>
                <c:pt idx="68">
                  <c:v>2265.3878147044534</c:v>
                </c:pt>
                <c:pt idx="69">
                  <c:v>2261.7006964844541</c:v>
                </c:pt>
                <c:pt idx="70">
                  <c:v>2258.0135782644547</c:v>
                </c:pt>
                <c:pt idx="71">
                  <c:v>2254.3264600444554</c:v>
                </c:pt>
                <c:pt idx="72">
                  <c:v>2250.6393418244561</c:v>
                </c:pt>
                <c:pt idx="73">
                  <c:v>2246.9522236044568</c:v>
                </c:pt>
                <c:pt idx="74">
                  <c:v>2243.2651053844575</c:v>
                </c:pt>
                <c:pt idx="75">
                  <c:v>2239.5779871644581</c:v>
                </c:pt>
                <c:pt idx="76">
                  <c:v>2235.8908689444588</c:v>
                </c:pt>
                <c:pt idx="77">
                  <c:v>2232.2037507244595</c:v>
                </c:pt>
                <c:pt idx="78">
                  <c:v>2228.5166325044602</c:v>
                </c:pt>
                <c:pt idx="79">
                  <c:v>2224.8295142844609</c:v>
                </c:pt>
                <c:pt idx="80">
                  <c:v>2221.1423960644615</c:v>
                </c:pt>
                <c:pt idx="81">
                  <c:v>2217.4552778444622</c:v>
                </c:pt>
                <c:pt idx="82">
                  <c:v>2213.7681596244629</c:v>
                </c:pt>
                <c:pt idx="83">
                  <c:v>2210.0810414044636</c:v>
                </c:pt>
                <c:pt idx="84">
                  <c:v>2206.3939231844643</c:v>
                </c:pt>
                <c:pt idx="85">
                  <c:v>2202.7068049644649</c:v>
                </c:pt>
                <c:pt idx="86">
                  <c:v>2199.0196867444656</c:v>
                </c:pt>
                <c:pt idx="87">
                  <c:v>2195.3325685244663</c:v>
                </c:pt>
                <c:pt idx="88">
                  <c:v>2191.645450304467</c:v>
                </c:pt>
                <c:pt idx="89">
                  <c:v>2187.9583320844677</c:v>
                </c:pt>
                <c:pt idx="90">
                  <c:v>2184.2712138644683</c:v>
                </c:pt>
                <c:pt idx="91">
                  <c:v>2180.584095644469</c:v>
                </c:pt>
                <c:pt idx="92">
                  <c:v>2176.8969774244697</c:v>
                </c:pt>
                <c:pt idx="93">
                  <c:v>2173.2098592044704</c:v>
                </c:pt>
                <c:pt idx="94">
                  <c:v>2169.5227409844711</c:v>
                </c:pt>
                <c:pt idx="95">
                  <c:v>2165.8356227644717</c:v>
                </c:pt>
                <c:pt idx="96">
                  <c:v>2162.1485045444724</c:v>
                </c:pt>
                <c:pt idx="97">
                  <c:v>2158.4613863244731</c:v>
                </c:pt>
                <c:pt idx="98">
                  <c:v>2154.7742681044738</c:v>
                </c:pt>
                <c:pt idx="99">
                  <c:v>2151.0871498844745</c:v>
                </c:pt>
                <c:pt idx="100">
                  <c:v>2147.4000316644751</c:v>
                </c:pt>
                <c:pt idx="101">
                  <c:v>2143.7129134444758</c:v>
                </c:pt>
                <c:pt idx="102">
                  <c:v>2140.0257952244765</c:v>
                </c:pt>
                <c:pt idx="103">
                  <c:v>2136.3386770044772</c:v>
                </c:pt>
                <c:pt idx="104">
                  <c:v>2132.6515587844779</c:v>
                </c:pt>
                <c:pt idx="105">
                  <c:v>2128.9644405644785</c:v>
                </c:pt>
                <c:pt idx="106">
                  <c:v>2125.2773223444792</c:v>
                </c:pt>
                <c:pt idx="107">
                  <c:v>2121.5902041244799</c:v>
                </c:pt>
                <c:pt idx="108">
                  <c:v>2117.9030859044806</c:v>
                </c:pt>
                <c:pt idx="109">
                  <c:v>2114.2159676844813</c:v>
                </c:pt>
                <c:pt idx="110">
                  <c:v>2110.5288494644819</c:v>
                </c:pt>
                <c:pt idx="111">
                  <c:v>2106.8417312444826</c:v>
                </c:pt>
                <c:pt idx="112">
                  <c:v>2103.1546130244833</c:v>
                </c:pt>
                <c:pt idx="113">
                  <c:v>2099.467494804484</c:v>
                </c:pt>
                <c:pt idx="114">
                  <c:v>2095.7803765844847</c:v>
                </c:pt>
                <c:pt idx="115">
                  <c:v>2092.0932583644853</c:v>
                </c:pt>
                <c:pt idx="116">
                  <c:v>2088.406140144486</c:v>
                </c:pt>
                <c:pt idx="117">
                  <c:v>2084.7190219244867</c:v>
                </c:pt>
                <c:pt idx="118">
                  <c:v>2081.0319037044874</c:v>
                </c:pt>
                <c:pt idx="119">
                  <c:v>2077.3447854844881</c:v>
                </c:pt>
                <c:pt idx="120">
                  <c:v>2073.6576672644887</c:v>
                </c:pt>
                <c:pt idx="121">
                  <c:v>2069.9705490444894</c:v>
                </c:pt>
                <c:pt idx="122">
                  <c:v>2066.2834308244901</c:v>
                </c:pt>
                <c:pt idx="123">
                  <c:v>2062.5963126044908</c:v>
                </c:pt>
                <c:pt idx="124">
                  <c:v>2058.9091943844915</c:v>
                </c:pt>
                <c:pt idx="125">
                  <c:v>2055.2220761644921</c:v>
                </c:pt>
                <c:pt idx="126">
                  <c:v>2051.5349579444928</c:v>
                </c:pt>
                <c:pt idx="127">
                  <c:v>2047.8478397244935</c:v>
                </c:pt>
                <c:pt idx="128">
                  <c:v>2044.1607215044942</c:v>
                </c:pt>
                <c:pt idx="129">
                  <c:v>2040.4736032844949</c:v>
                </c:pt>
                <c:pt idx="130">
                  <c:v>2036.7864850644955</c:v>
                </c:pt>
                <c:pt idx="131">
                  <c:v>2033.0993668444962</c:v>
                </c:pt>
                <c:pt idx="132">
                  <c:v>2029.4122486244969</c:v>
                </c:pt>
                <c:pt idx="133">
                  <c:v>2025.7251304044976</c:v>
                </c:pt>
                <c:pt idx="134">
                  <c:v>2022.0380121844983</c:v>
                </c:pt>
                <c:pt idx="135">
                  <c:v>2018.3508939644989</c:v>
                </c:pt>
                <c:pt idx="136">
                  <c:v>2014.6637757444996</c:v>
                </c:pt>
                <c:pt idx="137">
                  <c:v>2010.9766575245003</c:v>
                </c:pt>
                <c:pt idx="138">
                  <c:v>2007.289539304501</c:v>
                </c:pt>
                <c:pt idx="139">
                  <c:v>2003.6024210845017</c:v>
                </c:pt>
                <c:pt idx="140">
                  <c:v>1999.9153028645023</c:v>
                </c:pt>
                <c:pt idx="141">
                  <c:v>1996.228184644503</c:v>
                </c:pt>
                <c:pt idx="142">
                  <c:v>1992.5410664245037</c:v>
                </c:pt>
                <c:pt idx="143">
                  <c:v>1988.8539482045044</c:v>
                </c:pt>
                <c:pt idx="144">
                  <c:v>1985.1668299845051</c:v>
                </c:pt>
                <c:pt idx="145">
                  <c:v>1981.4797117645057</c:v>
                </c:pt>
                <c:pt idx="146">
                  <c:v>1977.7925935445064</c:v>
                </c:pt>
                <c:pt idx="147">
                  <c:v>1974.1054753245071</c:v>
                </c:pt>
                <c:pt idx="148">
                  <c:v>1970.4183571045078</c:v>
                </c:pt>
                <c:pt idx="149">
                  <c:v>1966.7312388845085</c:v>
                </c:pt>
                <c:pt idx="150">
                  <c:v>1963.0441206645091</c:v>
                </c:pt>
                <c:pt idx="151">
                  <c:v>1959.3570024445098</c:v>
                </c:pt>
                <c:pt idx="152">
                  <c:v>1955.6698842245105</c:v>
                </c:pt>
                <c:pt idx="153">
                  <c:v>1951.9827660045112</c:v>
                </c:pt>
                <c:pt idx="154">
                  <c:v>1948.2956477845119</c:v>
                </c:pt>
                <c:pt idx="155">
                  <c:v>1944.6085295645125</c:v>
                </c:pt>
                <c:pt idx="156">
                  <c:v>1940.9214113445132</c:v>
                </c:pt>
                <c:pt idx="157">
                  <c:v>1937.2342931245139</c:v>
                </c:pt>
                <c:pt idx="158">
                  <c:v>1933.5471749045146</c:v>
                </c:pt>
                <c:pt idx="159">
                  <c:v>1929.8600566845153</c:v>
                </c:pt>
                <c:pt idx="160">
                  <c:v>1926.1729384645159</c:v>
                </c:pt>
                <c:pt idx="161">
                  <c:v>1922.4858202445166</c:v>
                </c:pt>
                <c:pt idx="162">
                  <c:v>1918.7987020245173</c:v>
                </c:pt>
                <c:pt idx="163">
                  <c:v>1915.111583804518</c:v>
                </c:pt>
                <c:pt idx="164">
                  <c:v>1911.4244655845187</c:v>
                </c:pt>
                <c:pt idx="165">
                  <c:v>1907.7373473645193</c:v>
                </c:pt>
                <c:pt idx="166">
                  <c:v>1904.05022914452</c:v>
                </c:pt>
                <c:pt idx="167">
                  <c:v>1900.3631109245207</c:v>
                </c:pt>
                <c:pt idx="168">
                  <c:v>1896.6759927045214</c:v>
                </c:pt>
                <c:pt idx="169">
                  <c:v>1892.9888744845221</c:v>
                </c:pt>
                <c:pt idx="170">
                  <c:v>1889.3017562645227</c:v>
                </c:pt>
                <c:pt idx="171">
                  <c:v>1885.6146380445234</c:v>
                </c:pt>
                <c:pt idx="172">
                  <c:v>1881.9275198245241</c:v>
                </c:pt>
                <c:pt idx="173">
                  <c:v>1878.2404016045248</c:v>
                </c:pt>
                <c:pt idx="174">
                  <c:v>1874.5532833845255</c:v>
                </c:pt>
                <c:pt idx="175">
                  <c:v>1870.8661651645261</c:v>
                </c:pt>
                <c:pt idx="176">
                  <c:v>1867.1790469445268</c:v>
                </c:pt>
                <c:pt idx="177">
                  <c:v>1863.4919287245275</c:v>
                </c:pt>
                <c:pt idx="178">
                  <c:v>1859.8048105045282</c:v>
                </c:pt>
                <c:pt idx="179">
                  <c:v>1856.1176922845289</c:v>
                </c:pt>
                <c:pt idx="180">
                  <c:v>1852.4305740645295</c:v>
                </c:pt>
                <c:pt idx="181">
                  <c:v>1848.7434558445302</c:v>
                </c:pt>
                <c:pt idx="182">
                  <c:v>1845.0563376245309</c:v>
                </c:pt>
                <c:pt idx="183">
                  <c:v>1841.3692194045316</c:v>
                </c:pt>
                <c:pt idx="184">
                  <c:v>1837.6821011845323</c:v>
                </c:pt>
                <c:pt idx="185">
                  <c:v>1833.9949829645329</c:v>
                </c:pt>
                <c:pt idx="186">
                  <c:v>1830.3078647445336</c:v>
                </c:pt>
                <c:pt idx="187">
                  <c:v>1826.6207465245343</c:v>
                </c:pt>
                <c:pt idx="188">
                  <c:v>1822.933628304535</c:v>
                </c:pt>
                <c:pt idx="189">
                  <c:v>1819.2465100845357</c:v>
                </c:pt>
                <c:pt idx="190">
                  <c:v>1815.5593918645363</c:v>
                </c:pt>
                <c:pt idx="191">
                  <c:v>1811.872273644537</c:v>
                </c:pt>
                <c:pt idx="192">
                  <c:v>1808.1851554245377</c:v>
                </c:pt>
                <c:pt idx="193">
                  <c:v>1804.4980372045384</c:v>
                </c:pt>
                <c:pt idx="194">
                  <c:v>1800.8109189845391</c:v>
                </c:pt>
                <c:pt idx="195">
                  <c:v>1797.1238007645397</c:v>
                </c:pt>
                <c:pt idx="196">
                  <c:v>1793.4366825445404</c:v>
                </c:pt>
                <c:pt idx="197">
                  <c:v>1789.7495643245411</c:v>
                </c:pt>
                <c:pt idx="198">
                  <c:v>1786.0624461045418</c:v>
                </c:pt>
                <c:pt idx="199">
                  <c:v>1782.3753278845427</c:v>
                </c:pt>
                <c:pt idx="200">
                  <c:v>1778.6882096645434</c:v>
                </c:pt>
                <c:pt idx="201">
                  <c:v>1775.2056010338902</c:v>
                </c:pt>
                <c:pt idx="202">
                  <c:v>1771.9275019925828</c:v>
                </c:pt>
                <c:pt idx="203">
                  <c:v>1768.6365041589129</c:v>
                </c:pt>
                <c:pt idx="204">
                  <c:v>1765.332592694497</c:v>
                </c:pt>
                <c:pt idx="205">
                  <c:v>1762.0157526798193</c:v>
                </c:pt>
                <c:pt idx="206">
                  <c:v>1758.6859691138609</c:v>
                </c:pt>
                <c:pt idx="207">
                  <c:v>1755.3432269137083</c:v>
                </c:pt>
                <c:pt idx="208">
                  <c:v>1751.9875109141694</c:v>
                </c:pt>
                <c:pt idx="209">
                  <c:v>1748.6188058673793</c:v>
                </c:pt>
                <c:pt idx="210">
                  <c:v>1745.2370964424151</c:v>
                </c:pt>
                <c:pt idx="211">
                  <c:v>1741.8423672248923</c:v>
                </c:pt>
                <c:pt idx="212">
                  <c:v>1738.4346027165693</c:v>
                </c:pt>
                <c:pt idx="213">
                  <c:v>1735.0137873349413</c:v>
                </c:pt>
                <c:pt idx="214">
                  <c:v>1731.5799054128397</c:v>
                </c:pt>
                <c:pt idx="215">
                  <c:v>1728.1329411980178</c:v>
                </c:pt>
                <c:pt idx="216">
                  <c:v>1724.6728788527439</c:v>
                </c:pt>
                <c:pt idx="217">
                  <c:v>1721.1997024533825</c:v>
                </c:pt>
                <c:pt idx="218">
                  <c:v>1717.7133959899747</c:v>
                </c:pt>
                <c:pt idx="219">
                  <c:v>1714.2139433658208</c:v>
                </c:pt>
                <c:pt idx="220">
                  <c:v>1710.7013283970509</c:v>
                </c:pt>
                <c:pt idx="221">
                  <c:v>1707.1755348121965</c:v>
                </c:pt>
                <c:pt idx="222">
                  <c:v>1703.636546251762</c:v>
                </c:pt>
                <c:pt idx="223">
                  <c:v>1700.0843462677833</c:v>
                </c:pt>
                <c:pt idx="224">
                  <c:v>1696.518918323397</c:v>
                </c:pt>
                <c:pt idx="225">
                  <c:v>1692.9402457923884</c:v>
                </c:pt>
                <c:pt idx="226">
                  <c:v>1689.3483119587536</c:v>
                </c:pt>
                <c:pt idx="227">
                  <c:v>1685.7431000162451</c:v>
                </c:pt>
                <c:pt idx="228">
                  <c:v>1682.1245930679218</c:v>
                </c:pt>
                <c:pt idx="229">
                  <c:v>1678.4927741256879</c:v>
                </c:pt>
                <c:pt idx="230">
                  <c:v>1674.8476261098401</c:v>
                </c:pt>
                <c:pt idx="231">
                  <c:v>1671.1891318485955</c:v>
                </c:pt>
                <c:pt idx="232">
                  <c:v>1667.5172740776279</c:v>
                </c:pt>
                <c:pt idx="233">
                  <c:v>1663.8320354395973</c:v>
                </c:pt>
                <c:pt idx="234">
                  <c:v>1660.1333984836733</c:v>
                </c:pt>
                <c:pt idx="235">
                  <c:v>1656.421345665053</c:v>
                </c:pt>
                <c:pt idx="236">
                  <c:v>1652.6958593444842</c:v>
                </c:pt>
                <c:pt idx="237">
                  <c:v>1648.9569217877734</c:v>
                </c:pt>
                <c:pt idx="238">
                  <c:v>1645.2045151652992</c:v>
                </c:pt>
                <c:pt idx="239">
                  <c:v>1641.4386215515146</c:v>
                </c:pt>
                <c:pt idx="240">
                  <c:v>1637.6592229244493</c:v>
                </c:pt>
                <c:pt idx="241">
                  <c:v>1633.8663011652056</c:v>
                </c:pt>
                <c:pt idx="242">
                  <c:v>1630.0598380574572</c:v>
                </c:pt>
                <c:pt idx="243">
                  <c:v>1626.2398152869314</c:v>
                </c:pt>
                <c:pt idx="244">
                  <c:v>1622.406214440897</c:v>
                </c:pt>
                <c:pt idx="245">
                  <c:v>1618.5590170076468</c:v>
                </c:pt>
                <c:pt idx="246">
                  <c:v>1614.6982043759742</c:v>
                </c:pt>
                <c:pt idx="247">
                  <c:v>1610.8237578346411</c:v>
                </c:pt>
                <c:pt idx="248">
                  <c:v>1606.935658571851</c:v>
                </c:pt>
                <c:pt idx="249">
                  <c:v>1603.0338876747119</c:v>
                </c:pt>
                <c:pt idx="250">
                  <c:v>1599.1184261286937</c:v>
                </c:pt>
                <c:pt idx="251">
                  <c:v>1595.1892548170858</c:v>
                </c:pt>
                <c:pt idx="252">
                  <c:v>1591.246354520445</c:v>
                </c:pt>
                <c:pt idx="253">
                  <c:v>1587.289705916045</c:v>
                </c:pt>
                <c:pt idx="254">
                  <c:v>1583.3192895773141</c:v>
                </c:pt>
                <c:pt idx="255">
                  <c:v>1579.3350859732741</c:v>
                </c:pt>
                <c:pt idx="256">
                  <c:v>1575.3370754679754</c:v>
                </c:pt>
                <c:pt idx="257">
                  <c:v>1571.3252383199213</c:v>
                </c:pt>
                <c:pt idx="258">
                  <c:v>1567.2995546814893</c:v>
                </c:pt>
                <c:pt idx="259">
                  <c:v>1563.260004598354</c:v>
                </c:pt>
                <c:pt idx="260">
                  <c:v>1559.2065680088986</c:v>
                </c:pt>
                <c:pt idx="261">
                  <c:v>1555.139224743624</c:v>
                </c:pt>
                <c:pt idx="262">
                  <c:v>1551.057954524551</c:v>
                </c:pt>
                <c:pt idx="263">
                  <c:v>1546.9627369646196</c:v>
                </c:pt>
                <c:pt idx="264">
                  <c:v>1542.8535515670858</c:v>
                </c:pt>
                <c:pt idx="265">
                  <c:v>1538.7303777249049</c:v>
                </c:pt>
                <c:pt idx="266">
                  <c:v>1534.5931947201227</c:v>
                </c:pt>
                <c:pt idx="267">
                  <c:v>1530.4419817232451</c:v>
                </c:pt>
                <c:pt idx="268">
                  <c:v>1526.2767177926194</c:v>
                </c:pt>
                <c:pt idx="269">
                  <c:v>1522.0973818738005</c:v>
                </c:pt>
                <c:pt idx="270">
                  <c:v>1517.9039527989087</c:v>
                </c:pt>
                <c:pt idx="271">
                  <c:v>1513.6964092859962</c:v>
                </c:pt>
                <c:pt idx="272">
                  <c:v>1509.4747299383921</c:v>
                </c:pt>
                <c:pt idx="273">
                  <c:v>1505.2388932440522</c:v>
                </c:pt>
                <c:pt idx="274">
                  <c:v>1500.9888775748996</c:v>
                </c:pt>
                <c:pt idx="275">
                  <c:v>1496.7246611861615</c:v>
                </c:pt>
                <c:pt idx="276">
                  <c:v>1492.4462222157001</c:v>
                </c:pt>
                <c:pt idx="277">
                  <c:v>1488.1535386833341</c:v>
                </c:pt>
                <c:pt idx="278">
                  <c:v>1483.8465884901598</c:v>
                </c:pt>
                <c:pt idx="279">
                  <c:v>1479.5253494178651</c:v>
                </c:pt>
                <c:pt idx="280">
                  <c:v>1475.1897991280348</c:v>
                </c:pt>
                <c:pt idx="281">
                  <c:v>1470.8399151614533</c:v>
                </c:pt>
                <c:pt idx="282">
                  <c:v>1466.4756749373987</c:v>
                </c:pt>
                <c:pt idx="283">
                  <c:v>1462.0970557529351</c:v>
                </c:pt>
                <c:pt idx="284">
                  <c:v>1457.7040347821949</c:v>
                </c:pt>
                <c:pt idx="285">
                  <c:v>1453.2965890756523</c:v>
                </c:pt>
                <c:pt idx="286">
                  <c:v>1448.8746955594024</c:v>
                </c:pt>
                <c:pt idx="287">
                  <c:v>1444.4383310344203</c:v>
                </c:pt>
                <c:pt idx="288">
                  <c:v>1439.9874721758197</c:v>
                </c:pt>
                <c:pt idx="289">
                  <c:v>1435.5220955321081</c:v>
                </c:pt>
                <c:pt idx="290">
                  <c:v>1431.0421775244331</c:v>
                </c:pt>
                <c:pt idx="291">
                  <c:v>1426.5476944458187</c:v>
                </c:pt>
                <c:pt idx="292">
                  <c:v>1422.0386224604003</c:v>
                </c:pt>
                <c:pt idx="293">
                  <c:v>1417.51493760265</c:v>
                </c:pt>
                <c:pt idx="294">
                  <c:v>1412.9766157765985</c:v>
                </c:pt>
                <c:pt idx="295">
                  <c:v>1408.4236327550443</c:v>
                </c:pt>
                <c:pt idx="296">
                  <c:v>1403.8559641787651</c:v>
                </c:pt>
                <c:pt idx="297">
                  <c:v>1399.2735855557094</c:v>
                </c:pt>
                <c:pt idx="298">
                  <c:v>1394.6764722601968</c:v>
                </c:pt>
                <c:pt idx="299">
                  <c:v>1390.0645995320965</c:v>
                </c:pt>
                <c:pt idx="300">
                  <c:v>1385.4379424760114</c:v>
                </c:pt>
                <c:pt idx="301">
                  <c:v>1380.7964760604434</c:v>
                </c:pt>
                <c:pt idx="302">
                  <c:v>1376.1401751169592</c:v>
                </c:pt>
                <c:pt idx="303">
                  <c:v>1371.4690143393505</c:v>
                </c:pt>
                <c:pt idx="304">
                  <c:v>1366.7829682827751</c:v>
                </c:pt>
                <c:pt idx="305">
                  <c:v>1362.0820113629065</c:v>
                </c:pt>
                <c:pt idx="306">
                  <c:v>1357.3661178550606</c:v>
                </c:pt>
                <c:pt idx="307">
                  <c:v>1352.6352618933302</c:v>
                </c:pt>
                <c:pt idx="308">
                  <c:v>1347.8894174696927</c:v>
                </c:pt>
                <c:pt idx="309">
                  <c:v>1343.1285584331317</c:v>
                </c:pt>
                <c:pt idx="310">
                  <c:v>1338.3526584887341</c:v>
                </c:pt>
                <c:pt idx="311">
                  <c:v>1333.5616911967854</c:v>
                </c:pt>
                <c:pt idx="312">
                  <c:v>1328.7556299718567</c:v>
                </c:pt>
                <c:pt idx="313">
                  <c:v>1323.9344480818856</c:v>
                </c:pt>
                <c:pt idx="314">
                  <c:v>1319.0981186472441</c:v>
                </c:pt>
                <c:pt idx="315">
                  <c:v>1314.2466146398033</c:v>
                </c:pt>
                <c:pt idx="316">
                  <c:v>1309.3799088819837</c:v>
                </c:pt>
                <c:pt idx="317">
                  <c:v>1304.4979740458054</c:v>
                </c:pt>
                <c:pt idx="318">
                  <c:v>1299.6007826519203</c:v>
                </c:pt>
                <c:pt idx="319">
                  <c:v>1294.6883070686426</c:v>
                </c:pt>
                <c:pt idx="320">
                  <c:v>1289.7605195109691</c:v>
                </c:pt>
                <c:pt idx="321">
                  <c:v>1284.8173920395861</c:v>
                </c:pt>
                <c:pt idx="322">
                  <c:v>1279.8588965598767</c:v>
                </c:pt>
                <c:pt idx="323">
                  <c:v>1274.8850048209092</c:v>
                </c:pt>
                <c:pt idx="324">
                  <c:v>1269.8956884144175</c:v>
                </c:pt>
                <c:pt idx="325">
                  <c:v>1264.8909187737854</c:v>
                </c:pt>
                <c:pt idx="326">
                  <c:v>1259.8706671730004</c:v>
                </c:pt>
                <c:pt idx="327">
                  <c:v>1254.8349047256165</c:v>
                </c:pt>
                <c:pt idx="328">
                  <c:v>1249.7836023836958</c:v>
                </c:pt>
                <c:pt idx="329">
                  <c:v>1244.7167309367489</c:v>
                </c:pt>
                <c:pt idx="330">
                  <c:v>1239.6342610106565</c:v>
                </c:pt>
                <c:pt idx="331">
                  <c:v>1234.5361630665902</c:v>
                </c:pt>
                <c:pt idx="332">
                  <c:v>1229.4224073999162</c:v>
                </c:pt>
                <c:pt idx="333">
                  <c:v>1224.292964139094</c:v>
                </c:pt>
                <c:pt idx="334">
                  <c:v>1219.1478032445607</c:v>
                </c:pt>
                <c:pt idx="335">
                  <c:v>1213.9868945076105</c:v>
                </c:pt>
                <c:pt idx="336">
                  <c:v>1208.8102075492554</c:v>
                </c:pt>
                <c:pt idx="337">
                  <c:v>1203.6177118190849</c:v>
                </c:pt>
                <c:pt idx="338">
                  <c:v>1198.4093765941088</c:v>
                </c:pt>
                <c:pt idx="339">
                  <c:v>1193.1851709775888</c:v>
                </c:pt>
                <c:pt idx="340">
                  <c:v>1187.9450638978653</c:v>
                </c:pt>
                <c:pt idx="341">
                  <c:v>1182.6890241071669</c:v>
                </c:pt>
                <c:pt idx="342">
                  <c:v>1177.4170201804093</c:v>
                </c:pt>
                <c:pt idx="343">
                  <c:v>1172.1290205139912</c:v>
                </c:pt>
                <c:pt idx="344">
                  <c:v>1166.8249933245625</c:v>
                </c:pt>
                <c:pt idx="345">
                  <c:v>1161.5049066478002</c:v>
                </c:pt>
                <c:pt idx="346">
                  <c:v>1156.1687283371596</c:v>
                </c:pt>
                <c:pt idx="347">
                  <c:v>1150.8164260626133</c:v>
                </c:pt>
                <c:pt idx="348">
                  <c:v>1145.4479673093906</c:v>
                </c:pt>
                <c:pt idx="349">
                  <c:v>1140.0633193766901</c:v>
                </c:pt>
                <c:pt idx="350">
                  <c:v>1134.662449376387</c:v>
                </c:pt>
                <c:pt idx="351">
                  <c:v>1129.2453242317345</c:v>
                </c:pt>
                <c:pt idx="352">
                  <c:v>1123.8119106760348</c:v>
                </c:pt>
                <c:pt idx="353">
                  <c:v>1118.3621752513204</c:v>
                </c:pt>
                <c:pt idx="354">
                  <c:v>1112.8960843070033</c:v>
                </c:pt>
                <c:pt idx="355">
                  <c:v>1107.4136039985174</c:v>
                </c:pt>
                <c:pt idx="356">
                  <c:v>1101.9147002859586</c:v>
                </c:pt>
                <c:pt idx="357">
                  <c:v>1096.3993389326909</c:v>
                </c:pt>
                <c:pt idx="358">
                  <c:v>1090.8674855039617</c:v>
                </c:pt>
                <c:pt idx="359">
                  <c:v>1085.3191053654832</c:v>
                </c:pt>
                <c:pt idx="360">
                  <c:v>1079.7541636820151</c:v>
                </c:pt>
                <c:pt idx="361">
                  <c:v>1074.1726254159255</c:v>
                </c:pt>
                <c:pt idx="362">
                  <c:v>1068.5744553257402</c:v>
                </c:pt>
                <c:pt idx="363">
                  <c:v>1062.9596179646808</c:v>
                </c:pt>
                <c:pt idx="364">
                  <c:v>1057.3280776791792</c:v>
                </c:pt>
                <c:pt idx="365">
                  <c:v>1051.6797986073893</c:v>
                </c:pt>
                <c:pt idx="366">
                  <c:v>1046.014744677678</c:v>
                </c:pt>
                <c:pt idx="367">
                  <c:v>1040.3328796070984</c:v>
                </c:pt>
                <c:pt idx="368">
                  <c:v>1034.6341668998555</c:v>
                </c:pt>
                <c:pt idx="369">
                  <c:v>1028.9185698457513</c:v>
                </c:pt>
                <c:pt idx="370">
                  <c:v>1023.1860515186121</c:v>
                </c:pt>
                <c:pt idx="371">
                  <c:v>1017.4365747747114</c:v>
                </c:pt>
                <c:pt idx="372">
                  <c:v>1011.6701022511637</c:v>
                </c:pt>
                <c:pt idx="373">
                  <c:v>1005.8865963643121</c:v>
                </c:pt>
                <c:pt idx="374">
                  <c:v>1000.0860193080915</c:v>
                </c:pt>
                <c:pt idx="375">
                  <c:v>994.26833305238472</c:v>
                </c:pt>
                <c:pt idx="376">
                  <c:v>988.43349934135438</c:v>
                </c:pt>
                <c:pt idx="377">
                  <c:v>982.58147969176105</c:v>
                </c:pt>
                <c:pt idx="378">
                  <c:v>976.71223539126993</c:v>
                </c:pt>
                <c:pt idx="379">
                  <c:v>970.82572749672397</c:v>
                </c:pt>
                <c:pt idx="380">
                  <c:v>964.92191683241833</c:v>
                </c:pt>
                <c:pt idx="381">
                  <c:v>959.00076398835051</c:v>
                </c:pt>
                <c:pt idx="382">
                  <c:v>953.06222931844752</c:v>
                </c:pt>
                <c:pt idx="383">
                  <c:v>947.10627293877985</c:v>
                </c:pt>
                <c:pt idx="384">
                  <c:v>941.13285472575706</c:v>
                </c:pt>
                <c:pt idx="385">
                  <c:v>935.14193431430579</c:v>
                </c:pt>
                <c:pt idx="386">
                  <c:v>929.13347109602535</c:v>
                </c:pt>
                <c:pt idx="387">
                  <c:v>923.1074242173305</c:v>
                </c:pt>
                <c:pt idx="388">
                  <c:v>917.06375257756474</c:v>
                </c:pt>
                <c:pt idx="389">
                  <c:v>911.00241482710851</c:v>
                </c:pt>
                <c:pt idx="390">
                  <c:v>904.92336936545428</c:v>
                </c:pt>
                <c:pt idx="391">
                  <c:v>898.82657433926863</c:v>
                </c:pt>
                <c:pt idx="392">
                  <c:v>892.71198764043731</c:v>
                </c:pt>
                <c:pt idx="393">
                  <c:v>886.57956690407934</c:v>
                </c:pt>
                <c:pt idx="394">
                  <c:v>880.4292695065518</c:v>
                </c:pt>
                <c:pt idx="395">
                  <c:v>874.26105256342601</c:v>
                </c:pt>
                <c:pt idx="396">
                  <c:v>868.07487292744543</c:v>
                </c:pt>
                <c:pt idx="397">
                  <c:v>861.87068718646481</c:v>
                </c:pt>
                <c:pt idx="398">
                  <c:v>855.64845166135967</c:v>
                </c:pt>
                <c:pt idx="399">
                  <c:v>849.408122403927</c:v>
                </c:pt>
                <c:pt idx="400">
                  <c:v>843.14965519474288</c:v>
                </c:pt>
                <c:pt idx="401">
                  <c:v>836.87300554102478</c:v>
                </c:pt>
                <c:pt idx="402">
                  <c:v>830.57812867444648</c:v>
                </c:pt>
                <c:pt idx="403">
                  <c:v>824.26497954894228</c:v>
                </c:pt>
                <c:pt idx="404">
                  <c:v>817.93351283848881</c:v>
                </c:pt>
                <c:pt idx="405">
                  <c:v>811.58368293485466</c:v>
                </c:pt>
                <c:pt idx="406">
                  <c:v>805.21544394533259</c:v>
                </c:pt>
                <c:pt idx="407">
                  <c:v>798.82874969044713</c:v>
                </c:pt>
                <c:pt idx="408">
                  <c:v>792.42355370163602</c:v>
                </c:pt>
                <c:pt idx="409">
                  <c:v>785.99980921890585</c:v>
                </c:pt>
                <c:pt idx="410">
                  <c:v>779.5574691884575</c:v>
                </c:pt>
                <c:pt idx="411">
                  <c:v>773.09648626030651</c:v>
                </c:pt>
                <c:pt idx="412">
                  <c:v>766.61681278584467</c:v>
                </c:pt>
                <c:pt idx="413">
                  <c:v>760.1184008154047</c:v>
                </c:pt>
                <c:pt idx="414">
                  <c:v>753.60120209578633</c:v>
                </c:pt>
                <c:pt idx="415">
                  <c:v>747.06516806774709</c:v>
                </c:pt>
                <c:pt idx="416">
                  <c:v>740.51024986348182</c:v>
                </c:pt>
                <c:pt idx="417">
                  <c:v>733.93639830406562</c:v>
                </c:pt>
                <c:pt idx="418">
                  <c:v>727.34356389686593</c:v>
                </c:pt>
                <c:pt idx="419">
                  <c:v>720.73169683293588</c:v>
                </c:pt>
                <c:pt idx="420">
                  <c:v>714.1007469843654</c:v>
                </c:pt>
                <c:pt idx="421">
                  <c:v>707.45066390161617</c:v>
                </c:pt>
                <c:pt idx="422">
                  <c:v>700.78139681081745</c:v>
                </c:pt>
                <c:pt idx="423">
                  <c:v>694.09289461103879</c:v>
                </c:pt>
                <c:pt idx="424">
                  <c:v>687.38510587152439</c:v>
                </c:pt>
                <c:pt idx="425">
                  <c:v>680.6579788289024</c:v>
                </c:pt>
                <c:pt idx="426">
                  <c:v>672.917077302802</c:v>
                </c:pt>
                <c:pt idx="427">
                  <c:v>664.16240129322318</c:v>
                </c:pt>
                <c:pt idx="428">
                  <c:v>655.38170583107262</c:v>
                </c:pt>
                <c:pt idx="429">
                  <c:v>646.57488982562859</c:v>
                </c:pt>
                <c:pt idx="430">
                  <c:v>637.74185135874291</c:v>
                </c:pt>
                <c:pt idx="431">
                  <c:v>628.88248767551363</c:v>
                </c:pt>
                <c:pt idx="432">
                  <c:v>619.99669517480856</c:v>
                </c:pt>
                <c:pt idx="433">
                  <c:v>611.08436939965782</c:v>
                </c:pt>
                <c:pt idx="434">
                  <c:v>602.14540502750629</c:v>
                </c:pt>
                <c:pt idx="435">
                  <c:v>593.17969586031381</c:v>
                </c:pt>
                <c:pt idx="436">
                  <c:v>584.187134814508</c:v>
                </c:pt>
                <c:pt idx="437">
                  <c:v>575.16761391079694</c:v>
                </c:pt>
                <c:pt idx="438">
                  <c:v>566.12102426380784</c:v>
                </c:pt>
                <c:pt idx="439">
                  <c:v>557.0472560716014</c:v>
                </c:pt>
                <c:pt idx="440">
                  <c:v>547.94619860499256</c:v>
                </c:pt>
                <c:pt idx="441">
                  <c:v>538.81774019673617</c:v>
                </c:pt>
                <c:pt idx="442">
                  <c:v>529.66176823053479</c:v>
                </c:pt>
                <c:pt idx="443">
                  <c:v>520.47816912987923</c:v>
                </c:pt>
                <c:pt idx="444">
                  <c:v>511.26682834672624</c:v>
                </c:pt>
                <c:pt idx="445">
                  <c:v>502.02763034998929</c:v>
                </c:pt>
                <c:pt idx="446">
                  <c:v>492.76045861386615</c:v>
                </c:pt>
                <c:pt idx="447">
                  <c:v>483.46519560597358</c:v>
                </c:pt>
                <c:pt idx="448">
                  <c:v>474.14172277530201</c:v>
                </c:pt>
                <c:pt idx="449">
                  <c:v>464.78992053998832</c:v>
                </c:pt>
                <c:pt idx="450">
                  <c:v>455.40966827488251</c:v>
                </c:pt>
                <c:pt idx="451">
                  <c:v>446.00084429893991</c:v>
                </c:pt>
                <c:pt idx="452">
                  <c:v>436.563325862395</c:v>
                </c:pt>
                <c:pt idx="453">
                  <c:v>427.09698913373882</c:v>
                </c:pt>
                <c:pt idx="454">
                  <c:v>417.60170918650078</c:v>
                </c:pt>
                <c:pt idx="455">
                  <c:v>408.0773599858037</c:v>
                </c:pt>
                <c:pt idx="456">
                  <c:v>398.52381437471081</c:v>
                </c:pt>
                <c:pt idx="457">
                  <c:v>388.94094406035788</c:v>
                </c:pt>
                <c:pt idx="458">
                  <c:v>379.32861959985507</c:v>
                </c:pt>
                <c:pt idx="459">
                  <c:v>369.68671038596017</c:v>
                </c:pt>
                <c:pt idx="460">
                  <c:v>360.01508463253299</c:v>
                </c:pt>
                <c:pt idx="461">
                  <c:v>350.31360935973566</c:v>
                </c:pt>
                <c:pt idx="462">
                  <c:v>340.58215037900004</c:v>
                </c:pt>
                <c:pt idx="463">
                  <c:v>330.82057227774862</c:v>
                </c:pt>
                <c:pt idx="464">
                  <c:v>321.02873840386042</c:v>
                </c:pt>
                <c:pt idx="465">
                  <c:v>311.20651084988663</c:v>
                </c:pt>
                <c:pt idx="466">
                  <c:v>301.35375043699673</c:v>
                </c:pt>
                <c:pt idx="467">
                  <c:v>291.47031669866305</c:v>
                </c:pt>
                <c:pt idx="468">
                  <c:v>281.55606786407111</c:v>
                </c:pt>
                <c:pt idx="469">
                  <c:v>271.6108608412494</c:v>
                </c:pt>
                <c:pt idx="470">
                  <c:v>261.63455119992045</c:v>
                </c:pt>
                <c:pt idx="471">
                  <c:v>251.62699315405985</c:v>
                </c:pt>
                <c:pt idx="472">
                  <c:v>241.58803954415566</c:v>
                </c:pt>
                <c:pt idx="473">
                  <c:v>231.51754181917181</c:v>
                </c:pt>
                <c:pt idx="474">
                  <c:v>221.41535001819807</c:v>
                </c:pt>
                <c:pt idx="475">
                  <c:v>211.28131275179135</c:v>
                </c:pt>
                <c:pt idx="476">
                  <c:v>202.30760063934372</c:v>
                </c:pt>
                <c:pt idx="477">
                  <c:v>194.49421368085518</c:v>
                </c:pt>
                <c:pt idx="478">
                  <c:v>186.65818229635011</c:v>
                </c:pt>
                <c:pt idx="479">
                  <c:v>178.79943155460478</c:v>
                </c:pt>
                <c:pt idx="480">
                  <c:v>170.91788597473578</c:v>
                </c:pt>
                <c:pt idx="481">
                  <c:v>163.01346952072981</c:v>
                </c:pt>
                <c:pt idx="482">
                  <c:v>155.08610559589533</c:v>
                </c:pt>
                <c:pt idx="483">
                  <c:v>147.13571703726302</c:v>
                </c:pt>
                <c:pt idx="484">
                  <c:v>139.16222610988257</c:v>
                </c:pt>
                <c:pt idx="485">
                  <c:v>131.16555450106944</c:v>
                </c:pt>
                <c:pt idx="486">
                  <c:v>123.14562331456295</c:v>
                </c:pt>
                <c:pt idx="487">
                  <c:v>115.10235306460731</c:v>
                </c:pt>
                <c:pt idx="488">
                  <c:v>107.03566366996347</c:v>
                </c:pt>
                <c:pt idx="489">
                  <c:v>98.945474447827337</c:v>
                </c:pt>
                <c:pt idx="490">
                  <c:v>90.831704107677979</c:v>
                </c:pt>
                <c:pt idx="491">
                  <c:v>82.694270745039148</c:v>
                </c:pt>
                <c:pt idx="492">
                  <c:v>74.533091835152618</c:v>
                </c:pt>
                <c:pt idx="493">
                  <c:v>66.348084226578749</c:v>
                </c:pt>
                <c:pt idx="494">
                  <c:v>58.139164134696102</c:v>
                </c:pt>
                <c:pt idx="495">
                  <c:v>49.906247135122612</c:v>
                </c:pt>
                <c:pt idx="496">
                  <c:v>41.649248157037164</c:v>
                </c:pt>
                <c:pt idx="497">
                  <c:v>33.368081476426596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3-BEFA-49FD-BD81-B27B8C595E59}"/>
            </c:ext>
          </c:extLst>
        </c:ser>
        <c:ser>
          <c:idx val="5"/>
          <c:order val="5"/>
          <c:tx>
            <c:strRef>
              <c:f>ANALYSIS!$AI$26</c:f>
              <c:strCache>
                <c:ptCount val="1"/>
                <c:pt idx="0">
                  <c:v>35.0</c:v>
                </c:pt>
              </c:strCache>
            </c:strRef>
          </c:tx>
          <c:spPr>
            <a:ln w="12700" cap="rnd">
              <a:solidFill>
                <a:schemeClr val="accent6"/>
              </a:solidFill>
              <a:round/>
            </a:ln>
            <a:effectLst/>
          </c:spPr>
          <c:marker>
            <c:symbol val="plus"/>
            <c:size val="5"/>
            <c:spPr>
              <a:noFill/>
              <a:ln w="9525">
                <a:solidFill>
                  <a:schemeClr val="accent6"/>
                </a:solidFill>
              </a:ln>
              <a:effectLst/>
            </c:spPr>
          </c:marker>
          <c:xVal>
            <c:numRef>
              <c:f>ANALYSIS!$AI$27:$AI$524</c:f>
              <c:numCache>
                <c:formatCode>0.0</c:formatCode>
                <c:ptCount val="498"/>
                <c:pt idx="0">
                  <c:v>2171.3669021273759</c:v>
                </c:pt>
                <c:pt idx="1">
                  <c:v>2171.3669021273759</c:v>
                </c:pt>
                <c:pt idx="2">
                  <c:v>2168.0767887257448</c:v>
                </c:pt>
                <c:pt idx="3">
                  <c:v>2164.7866753241137</c:v>
                </c:pt>
                <c:pt idx="4">
                  <c:v>2161.4965619224827</c:v>
                </c:pt>
                <c:pt idx="5">
                  <c:v>2158.2064485208516</c:v>
                </c:pt>
                <c:pt idx="6">
                  <c:v>2154.9163351192205</c:v>
                </c:pt>
                <c:pt idx="7">
                  <c:v>2151.6262217175895</c:v>
                </c:pt>
                <c:pt idx="8">
                  <c:v>2148.3361083159584</c:v>
                </c:pt>
                <c:pt idx="9">
                  <c:v>2145.0459949143274</c:v>
                </c:pt>
                <c:pt idx="10">
                  <c:v>2141.7558815126963</c:v>
                </c:pt>
                <c:pt idx="11">
                  <c:v>2138.4657681110652</c:v>
                </c:pt>
                <c:pt idx="12">
                  <c:v>2135.1756547094342</c:v>
                </c:pt>
                <c:pt idx="13">
                  <c:v>2131.8855413078031</c:v>
                </c:pt>
                <c:pt idx="14">
                  <c:v>2128.5954279061721</c:v>
                </c:pt>
                <c:pt idx="15">
                  <c:v>2125.305314504541</c:v>
                </c:pt>
                <c:pt idx="16">
                  <c:v>2122.0152011029099</c:v>
                </c:pt>
                <c:pt idx="17">
                  <c:v>2118.7250877012789</c:v>
                </c:pt>
                <c:pt idx="18">
                  <c:v>2115.4349742996478</c:v>
                </c:pt>
                <c:pt idx="19">
                  <c:v>2112.1448608980168</c:v>
                </c:pt>
                <c:pt idx="20">
                  <c:v>2108.8547474963857</c:v>
                </c:pt>
                <c:pt idx="21">
                  <c:v>2105.5646340947546</c:v>
                </c:pt>
                <c:pt idx="22">
                  <c:v>2102.2745206931236</c:v>
                </c:pt>
                <c:pt idx="23">
                  <c:v>2098.9844072914925</c:v>
                </c:pt>
                <c:pt idx="24">
                  <c:v>2095.6942938898615</c:v>
                </c:pt>
                <c:pt idx="25">
                  <c:v>2092.4041804882304</c:v>
                </c:pt>
                <c:pt idx="26">
                  <c:v>2089.1140670865993</c:v>
                </c:pt>
                <c:pt idx="27">
                  <c:v>2085.8239536849683</c:v>
                </c:pt>
                <c:pt idx="28">
                  <c:v>2082.5338402833372</c:v>
                </c:pt>
                <c:pt idx="29">
                  <c:v>2079.2437268817062</c:v>
                </c:pt>
                <c:pt idx="30">
                  <c:v>2075.9536134800751</c:v>
                </c:pt>
                <c:pt idx="31">
                  <c:v>2072.663500078444</c:v>
                </c:pt>
                <c:pt idx="32">
                  <c:v>2069.373386676813</c:v>
                </c:pt>
                <c:pt idx="33">
                  <c:v>2066.0832732751819</c:v>
                </c:pt>
                <c:pt idx="34">
                  <c:v>2062.7931598735508</c:v>
                </c:pt>
                <c:pt idx="35">
                  <c:v>2059.5030464719198</c:v>
                </c:pt>
                <c:pt idx="36">
                  <c:v>2056.2129330702887</c:v>
                </c:pt>
                <c:pt idx="37">
                  <c:v>2052.9228196686577</c:v>
                </c:pt>
                <c:pt idx="38">
                  <c:v>2049.6327062670266</c:v>
                </c:pt>
                <c:pt idx="39">
                  <c:v>2046.3425928653953</c:v>
                </c:pt>
                <c:pt idx="40">
                  <c:v>2043.052479463764</c:v>
                </c:pt>
                <c:pt idx="41">
                  <c:v>2039.7623660621327</c:v>
                </c:pt>
                <c:pt idx="42">
                  <c:v>2036.4722526605015</c:v>
                </c:pt>
                <c:pt idx="43">
                  <c:v>2033.1821392588702</c:v>
                </c:pt>
                <c:pt idx="44">
                  <c:v>2029.8920258572389</c:v>
                </c:pt>
                <c:pt idx="45">
                  <c:v>2026.6019124556076</c:v>
                </c:pt>
                <c:pt idx="46">
                  <c:v>2023.3117990539763</c:v>
                </c:pt>
                <c:pt idx="47">
                  <c:v>2020.021685652345</c:v>
                </c:pt>
                <c:pt idx="48">
                  <c:v>2016.7315722507137</c:v>
                </c:pt>
                <c:pt idx="49">
                  <c:v>2013.4414588490824</c:v>
                </c:pt>
                <c:pt idx="50">
                  <c:v>2010.1513454474511</c:v>
                </c:pt>
                <c:pt idx="51">
                  <c:v>2006.8612320458199</c:v>
                </c:pt>
                <c:pt idx="52">
                  <c:v>2003.5711186441886</c:v>
                </c:pt>
                <c:pt idx="53">
                  <c:v>2000.2810052425573</c:v>
                </c:pt>
                <c:pt idx="54">
                  <c:v>1996.990891840926</c:v>
                </c:pt>
                <c:pt idx="55">
                  <c:v>1993.7007784392947</c:v>
                </c:pt>
                <c:pt idx="56">
                  <c:v>1990.4106650376634</c:v>
                </c:pt>
                <c:pt idx="57">
                  <c:v>1987.1205516360321</c:v>
                </c:pt>
                <c:pt idx="58">
                  <c:v>1983.8304382344008</c:v>
                </c:pt>
                <c:pt idx="59">
                  <c:v>1980.5403248327696</c:v>
                </c:pt>
                <c:pt idx="60">
                  <c:v>1977.2502114311383</c:v>
                </c:pt>
                <c:pt idx="61">
                  <c:v>1973.960098029507</c:v>
                </c:pt>
                <c:pt idx="62">
                  <c:v>1970.6699846278757</c:v>
                </c:pt>
                <c:pt idx="63">
                  <c:v>1967.3798712262444</c:v>
                </c:pt>
                <c:pt idx="64">
                  <c:v>1964.0897578246131</c:v>
                </c:pt>
                <c:pt idx="65">
                  <c:v>1960.7996444229818</c:v>
                </c:pt>
                <c:pt idx="66">
                  <c:v>1957.5095310213505</c:v>
                </c:pt>
                <c:pt idx="67">
                  <c:v>1954.2194176197193</c:v>
                </c:pt>
                <c:pt idx="68">
                  <c:v>1950.929304218088</c:v>
                </c:pt>
                <c:pt idx="69">
                  <c:v>1947.6391908164567</c:v>
                </c:pt>
                <c:pt idx="70">
                  <c:v>1944.3490774148254</c:v>
                </c:pt>
                <c:pt idx="71">
                  <c:v>1941.0589640131941</c:v>
                </c:pt>
                <c:pt idx="72">
                  <c:v>1937.7688506115628</c:v>
                </c:pt>
                <c:pt idx="73">
                  <c:v>1934.4787372099315</c:v>
                </c:pt>
                <c:pt idx="74">
                  <c:v>1931.1886238083002</c:v>
                </c:pt>
                <c:pt idx="75">
                  <c:v>1927.8985104066689</c:v>
                </c:pt>
                <c:pt idx="76">
                  <c:v>1924.6083970050377</c:v>
                </c:pt>
                <c:pt idx="77">
                  <c:v>1921.3182836034064</c:v>
                </c:pt>
                <c:pt idx="78">
                  <c:v>1918.0281702017751</c:v>
                </c:pt>
                <c:pt idx="79">
                  <c:v>1914.7380568001438</c:v>
                </c:pt>
                <c:pt idx="80">
                  <c:v>1911.4479433985125</c:v>
                </c:pt>
                <c:pt idx="81">
                  <c:v>1908.1578299968812</c:v>
                </c:pt>
                <c:pt idx="82">
                  <c:v>1904.8677165952499</c:v>
                </c:pt>
                <c:pt idx="83">
                  <c:v>1901.5776031936186</c:v>
                </c:pt>
                <c:pt idx="84">
                  <c:v>1898.2874897919874</c:v>
                </c:pt>
                <c:pt idx="85">
                  <c:v>1894.9973763903561</c:v>
                </c:pt>
                <c:pt idx="86">
                  <c:v>1891.7072629887248</c:v>
                </c:pt>
                <c:pt idx="87">
                  <c:v>1888.4171495870935</c:v>
                </c:pt>
                <c:pt idx="88">
                  <c:v>1885.1270361854622</c:v>
                </c:pt>
                <c:pt idx="89">
                  <c:v>1881.8369227838309</c:v>
                </c:pt>
                <c:pt idx="90">
                  <c:v>1878.5468093821996</c:v>
                </c:pt>
                <c:pt idx="91">
                  <c:v>1875.2566959805683</c:v>
                </c:pt>
                <c:pt idx="92">
                  <c:v>1871.9665825789371</c:v>
                </c:pt>
                <c:pt idx="93">
                  <c:v>1868.6764691773058</c:v>
                </c:pt>
                <c:pt idx="94">
                  <c:v>1865.3863557756745</c:v>
                </c:pt>
                <c:pt idx="95">
                  <c:v>1862.0962423740432</c:v>
                </c:pt>
                <c:pt idx="96">
                  <c:v>1858.8061289724119</c:v>
                </c:pt>
                <c:pt idx="97">
                  <c:v>1855.5160155707806</c:v>
                </c:pt>
                <c:pt idx="98">
                  <c:v>1852.2259021691493</c:v>
                </c:pt>
                <c:pt idx="99">
                  <c:v>1848.935788767518</c:v>
                </c:pt>
                <c:pt idx="100">
                  <c:v>1845.6456753658867</c:v>
                </c:pt>
                <c:pt idx="101">
                  <c:v>1842.3555619642555</c:v>
                </c:pt>
                <c:pt idx="102">
                  <c:v>1839.0654485626242</c:v>
                </c:pt>
                <c:pt idx="103">
                  <c:v>1835.7753351609929</c:v>
                </c:pt>
                <c:pt idx="104">
                  <c:v>1832.4852217593616</c:v>
                </c:pt>
                <c:pt idx="105">
                  <c:v>1829.1951083577303</c:v>
                </c:pt>
                <c:pt idx="106">
                  <c:v>1825.904994956099</c:v>
                </c:pt>
                <c:pt idx="107">
                  <c:v>1822.6148815544677</c:v>
                </c:pt>
                <c:pt idx="108">
                  <c:v>1819.3247681528364</c:v>
                </c:pt>
                <c:pt idx="109">
                  <c:v>1816.0346547512052</c:v>
                </c:pt>
                <c:pt idx="110">
                  <c:v>1812.7445413495739</c:v>
                </c:pt>
                <c:pt idx="111">
                  <c:v>1809.4544279479426</c:v>
                </c:pt>
                <c:pt idx="112">
                  <c:v>1806.1643145463113</c:v>
                </c:pt>
                <c:pt idx="113">
                  <c:v>1802.87420114468</c:v>
                </c:pt>
                <c:pt idx="114">
                  <c:v>1799.5840877430487</c:v>
                </c:pt>
                <c:pt idx="115">
                  <c:v>1796.2939743414174</c:v>
                </c:pt>
                <c:pt idx="116">
                  <c:v>1793.0038609397861</c:v>
                </c:pt>
                <c:pt idx="117">
                  <c:v>1789.7137475381548</c:v>
                </c:pt>
                <c:pt idx="118">
                  <c:v>1786.4236341365236</c:v>
                </c:pt>
                <c:pt idx="119">
                  <c:v>1783.1335207348923</c:v>
                </c:pt>
                <c:pt idx="120">
                  <c:v>1779.843407333261</c:v>
                </c:pt>
                <c:pt idx="121">
                  <c:v>1776.5532939316297</c:v>
                </c:pt>
                <c:pt idx="122">
                  <c:v>1773.2631805299984</c:v>
                </c:pt>
                <c:pt idx="123">
                  <c:v>1769.9730671283671</c:v>
                </c:pt>
                <c:pt idx="124">
                  <c:v>1766.6829537267358</c:v>
                </c:pt>
                <c:pt idx="125">
                  <c:v>1763.3928403251045</c:v>
                </c:pt>
                <c:pt idx="126">
                  <c:v>1760.1027269234733</c:v>
                </c:pt>
                <c:pt idx="127">
                  <c:v>1756.812613521842</c:v>
                </c:pt>
                <c:pt idx="128">
                  <c:v>1753.5225001202107</c:v>
                </c:pt>
                <c:pt idx="129">
                  <c:v>1750.2323867185794</c:v>
                </c:pt>
                <c:pt idx="130">
                  <c:v>1746.9422733169481</c:v>
                </c:pt>
                <c:pt idx="131">
                  <c:v>1743.6521599153168</c:v>
                </c:pt>
                <c:pt idx="132">
                  <c:v>1740.3620465136855</c:v>
                </c:pt>
                <c:pt idx="133">
                  <c:v>1737.0719331120542</c:v>
                </c:pt>
                <c:pt idx="134">
                  <c:v>1733.781819710423</c:v>
                </c:pt>
                <c:pt idx="135">
                  <c:v>1730.4917063087917</c:v>
                </c:pt>
                <c:pt idx="136">
                  <c:v>1727.2015929071604</c:v>
                </c:pt>
                <c:pt idx="137">
                  <c:v>1723.9114795055291</c:v>
                </c:pt>
                <c:pt idx="138">
                  <c:v>1720.6213661038978</c:v>
                </c:pt>
                <c:pt idx="139">
                  <c:v>1717.3312527022665</c:v>
                </c:pt>
                <c:pt idx="140">
                  <c:v>1714.0411393006352</c:v>
                </c:pt>
                <c:pt idx="141">
                  <c:v>1710.7510258990039</c:v>
                </c:pt>
                <c:pt idx="142">
                  <c:v>1707.4609124973726</c:v>
                </c:pt>
                <c:pt idx="143">
                  <c:v>1704.1707990957414</c:v>
                </c:pt>
                <c:pt idx="144">
                  <c:v>1700.8806856941101</c:v>
                </c:pt>
                <c:pt idx="145">
                  <c:v>1697.5905722924788</c:v>
                </c:pt>
                <c:pt idx="146">
                  <c:v>1694.3004588908475</c:v>
                </c:pt>
                <c:pt idx="147">
                  <c:v>1691.0103454892162</c:v>
                </c:pt>
                <c:pt idx="148">
                  <c:v>1687.7202320875849</c:v>
                </c:pt>
                <c:pt idx="149">
                  <c:v>1684.4301186859536</c:v>
                </c:pt>
                <c:pt idx="150">
                  <c:v>1681.1400052843223</c:v>
                </c:pt>
                <c:pt idx="151">
                  <c:v>1677.8498918826911</c:v>
                </c:pt>
                <c:pt idx="152">
                  <c:v>1674.5597784810598</c:v>
                </c:pt>
                <c:pt idx="153">
                  <c:v>1671.2696650794285</c:v>
                </c:pt>
                <c:pt idx="154">
                  <c:v>1667.9795516777972</c:v>
                </c:pt>
                <c:pt idx="155">
                  <c:v>1664.6894382761659</c:v>
                </c:pt>
                <c:pt idx="156">
                  <c:v>1661.3993248745346</c:v>
                </c:pt>
                <c:pt idx="157">
                  <c:v>1658.1092114729033</c:v>
                </c:pt>
                <c:pt idx="158">
                  <c:v>1654.819098071272</c:v>
                </c:pt>
                <c:pt idx="159">
                  <c:v>1651.528984669641</c:v>
                </c:pt>
                <c:pt idx="160">
                  <c:v>1648.2388712680097</c:v>
                </c:pt>
                <c:pt idx="161">
                  <c:v>1644.9487578663784</c:v>
                </c:pt>
                <c:pt idx="162">
                  <c:v>1641.6586444647471</c:v>
                </c:pt>
                <c:pt idx="163">
                  <c:v>1638.3685310631158</c:v>
                </c:pt>
                <c:pt idx="164">
                  <c:v>1635.0784176614845</c:v>
                </c:pt>
                <c:pt idx="165">
                  <c:v>1631.7883042598532</c:v>
                </c:pt>
                <c:pt idx="166">
                  <c:v>1628.4981908582222</c:v>
                </c:pt>
                <c:pt idx="167">
                  <c:v>1625.2080774565909</c:v>
                </c:pt>
                <c:pt idx="168">
                  <c:v>1621.9179640549596</c:v>
                </c:pt>
                <c:pt idx="169">
                  <c:v>1618.6278506533283</c:v>
                </c:pt>
                <c:pt idx="170">
                  <c:v>1615.337737251697</c:v>
                </c:pt>
                <c:pt idx="171">
                  <c:v>1612.0476238500657</c:v>
                </c:pt>
                <c:pt idx="172">
                  <c:v>1608.7575104484345</c:v>
                </c:pt>
                <c:pt idx="173">
                  <c:v>1605.4673970468034</c:v>
                </c:pt>
                <c:pt idx="174">
                  <c:v>1602.1772836451721</c:v>
                </c:pt>
                <c:pt idx="175">
                  <c:v>1598.8871702435408</c:v>
                </c:pt>
                <c:pt idx="176">
                  <c:v>1595.5970568419095</c:v>
                </c:pt>
                <c:pt idx="177">
                  <c:v>1592.3069434402782</c:v>
                </c:pt>
                <c:pt idx="178">
                  <c:v>1589.016830038647</c:v>
                </c:pt>
                <c:pt idx="179">
                  <c:v>1585.7267166370157</c:v>
                </c:pt>
                <c:pt idx="180">
                  <c:v>1582.4366032353846</c:v>
                </c:pt>
                <c:pt idx="181">
                  <c:v>1579.1464898337533</c:v>
                </c:pt>
                <c:pt idx="182">
                  <c:v>1575.856376432122</c:v>
                </c:pt>
                <c:pt idx="183">
                  <c:v>1572.5662630304907</c:v>
                </c:pt>
                <c:pt idx="184">
                  <c:v>1569.2761496288595</c:v>
                </c:pt>
                <c:pt idx="185">
                  <c:v>1565.9860362272282</c:v>
                </c:pt>
                <c:pt idx="186">
                  <c:v>1562.6959228255969</c:v>
                </c:pt>
                <c:pt idx="187">
                  <c:v>1559.4058094239658</c:v>
                </c:pt>
                <c:pt idx="188">
                  <c:v>1556.1156960223345</c:v>
                </c:pt>
                <c:pt idx="189">
                  <c:v>1552.8255826207032</c:v>
                </c:pt>
                <c:pt idx="190">
                  <c:v>1549.535469219072</c:v>
                </c:pt>
                <c:pt idx="191">
                  <c:v>1546.2453558174407</c:v>
                </c:pt>
                <c:pt idx="192">
                  <c:v>1542.9552424158094</c:v>
                </c:pt>
                <c:pt idx="193">
                  <c:v>1539.6651290141781</c:v>
                </c:pt>
                <c:pt idx="194">
                  <c:v>1536.375015612547</c:v>
                </c:pt>
                <c:pt idx="195">
                  <c:v>1533.0849022109157</c:v>
                </c:pt>
                <c:pt idx="196">
                  <c:v>1529.7947888092845</c:v>
                </c:pt>
                <c:pt idx="197">
                  <c:v>1526.5046754076532</c:v>
                </c:pt>
                <c:pt idx="198">
                  <c:v>1523.2145620060219</c:v>
                </c:pt>
                <c:pt idx="199">
                  <c:v>1519.9244486043906</c:v>
                </c:pt>
                <c:pt idx="200">
                  <c:v>1516.6343352027593</c:v>
                </c:pt>
                <c:pt idx="201">
                  <c:v>1513.5424645692647</c:v>
                </c:pt>
                <c:pt idx="202">
                  <c:v>1510.6488367039065</c:v>
                </c:pt>
                <c:pt idx="203">
                  <c:v>1507.744068245745</c:v>
                </c:pt>
                <c:pt idx="204">
                  <c:v>1504.8281492118404</c:v>
                </c:pt>
                <c:pt idx="205">
                  <c:v>1501.9010695689331</c:v>
                </c:pt>
                <c:pt idx="206">
                  <c:v>1498.962819233252</c:v>
                </c:pt>
                <c:pt idx="207">
                  <c:v>1496.013388070319</c:v>
                </c:pt>
                <c:pt idx="208">
                  <c:v>1493.0527658947613</c:v>
                </c:pt>
                <c:pt idx="209">
                  <c:v>1490.0809424701129</c:v>
                </c:pt>
                <c:pt idx="210">
                  <c:v>1487.0979075086216</c:v>
                </c:pt>
                <c:pt idx="211">
                  <c:v>1484.1036506710464</c:v>
                </c:pt>
                <c:pt idx="212">
                  <c:v>1481.0981615664641</c:v>
                </c:pt>
                <c:pt idx="213">
                  <c:v>1478.0814297520685</c:v>
                </c:pt>
                <c:pt idx="214">
                  <c:v>1475.053444732966</c:v>
                </c:pt>
                <c:pt idx="215">
                  <c:v>1472.0141959619764</c:v>
                </c:pt>
                <c:pt idx="216">
                  <c:v>1468.9636728394253</c:v>
                </c:pt>
                <c:pt idx="217">
                  <c:v>1465.9018647129383</c:v>
                </c:pt>
                <c:pt idx="218">
                  <c:v>1462.8287608772412</c:v>
                </c:pt>
                <c:pt idx="219">
                  <c:v>1459.7443505739382</c:v>
                </c:pt>
                <c:pt idx="220">
                  <c:v>1456.6486229913157</c:v>
                </c:pt>
                <c:pt idx="221">
                  <c:v>1453.5415672641216</c:v>
                </c:pt>
                <c:pt idx="222">
                  <c:v>1450.4231724733568</c:v>
                </c:pt>
                <c:pt idx="223">
                  <c:v>1447.2934276460576</c:v>
                </c:pt>
                <c:pt idx="224">
                  <c:v>1444.1523217550839</c:v>
                </c:pt>
                <c:pt idx="225">
                  <c:v>1440.9998437188976</c:v>
                </c:pt>
                <c:pt idx="226">
                  <c:v>1437.835982401348</c:v>
                </c:pt>
                <c:pt idx="227">
                  <c:v>1434.6607266114463</c:v>
                </c:pt>
                <c:pt idx="228">
                  <c:v>1431.4740651031493</c:v>
                </c:pt>
                <c:pt idx="229">
                  <c:v>1428.2759865751316</c:v>
                </c:pt>
                <c:pt idx="230">
                  <c:v>1425.0664796705619</c:v>
                </c:pt>
                <c:pt idx="231">
                  <c:v>1421.8455329768769</c:v>
                </c:pt>
                <c:pt idx="232">
                  <c:v>1418.6131350255532</c:v>
                </c:pt>
                <c:pt idx="233">
                  <c:v>1415.3692742918774</c:v>
                </c:pt>
                <c:pt idx="234">
                  <c:v>1412.113939194714</c:v>
                </c:pt>
                <c:pt idx="235">
                  <c:v>1408.8471180962715</c:v>
                </c:pt>
                <c:pt idx="236">
                  <c:v>1405.5687993018728</c:v>
                </c:pt>
                <c:pt idx="237">
                  <c:v>1402.2789710597117</c:v>
                </c:pt>
                <c:pt idx="238">
                  <c:v>1398.9776215606198</c:v>
                </c:pt>
                <c:pt idx="239">
                  <c:v>1395.6647389378272</c:v>
                </c:pt>
                <c:pt idx="240">
                  <c:v>1392.3403112667188</c:v>
                </c:pt>
                <c:pt idx="241">
                  <c:v>1389.0043265645922</c:v>
                </c:pt>
                <c:pt idx="242">
                  <c:v>1385.6567727904142</c:v>
                </c:pt>
                <c:pt idx="243">
                  <c:v>1382.2976378445724</c:v>
                </c:pt>
                <c:pt idx="244">
                  <c:v>1378.9269095686291</c:v>
                </c:pt>
                <c:pt idx="245">
                  <c:v>1375.5445757450721</c:v>
                </c:pt>
                <c:pt idx="246">
                  <c:v>1372.1506240970598</c:v>
                </c:pt>
                <c:pt idx="247">
                  <c:v>1368.7450422881709</c:v>
                </c:pt>
                <c:pt idx="248">
                  <c:v>1365.3278179221488</c:v>
                </c:pt>
                <c:pt idx="249">
                  <c:v>1361.8989385426441</c:v>
                </c:pt>
                <c:pt idx="250">
                  <c:v>1358.4583916329555</c:v>
                </c:pt>
                <c:pt idx="251">
                  <c:v>1355.0061646157696</c:v>
                </c:pt>
                <c:pt idx="252">
                  <c:v>1351.5422448529007</c:v>
                </c:pt>
                <c:pt idx="253">
                  <c:v>1348.0666196450238</c:v>
                </c:pt>
                <c:pt idx="254">
                  <c:v>1344.579276231409</c:v>
                </c:pt>
                <c:pt idx="255">
                  <c:v>1341.080201789654</c:v>
                </c:pt>
                <c:pt idx="256">
                  <c:v>1337.569383435417</c:v>
                </c:pt>
                <c:pt idx="257">
                  <c:v>1334.0468082221391</c:v>
                </c:pt>
                <c:pt idx="258">
                  <c:v>1330.5124631407757</c:v>
                </c:pt>
                <c:pt idx="259">
                  <c:v>1326.9663351195197</c:v>
                </c:pt>
                <c:pt idx="260">
                  <c:v>1323.4084110235212</c:v>
                </c:pt>
                <c:pt idx="261">
                  <c:v>1319.8386776546135</c:v>
                </c:pt>
                <c:pt idx="262">
                  <c:v>1316.2571217510258</c:v>
                </c:pt>
                <c:pt idx="263">
                  <c:v>1312.6637299871045</c:v>
                </c:pt>
                <c:pt idx="264">
                  <c:v>1309.0584889730226</c:v>
                </c:pt>
                <c:pt idx="265">
                  <c:v>1305.4413852544981</c:v>
                </c:pt>
                <c:pt idx="266">
                  <c:v>1301.8124053124995</c:v>
                </c:pt>
                <c:pt idx="267">
                  <c:v>1298.1715355629585</c:v>
                </c:pt>
                <c:pt idx="268">
                  <c:v>1294.5187623564725</c:v>
                </c:pt>
                <c:pt idx="269">
                  <c:v>1290.8540719780103</c:v>
                </c:pt>
                <c:pt idx="270">
                  <c:v>1287.1774506466136</c:v>
                </c:pt>
                <c:pt idx="271">
                  <c:v>1283.4888845150995</c:v>
                </c:pt>
                <c:pt idx="272">
                  <c:v>1279.7883596697543</c:v>
                </c:pt>
                <c:pt idx="273">
                  <c:v>1276.0758621300338</c:v>
                </c:pt>
                <c:pt idx="274">
                  <c:v>1272.3513778482527</c:v>
                </c:pt>
                <c:pt idx="275">
                  <c:v>1268.6148927092768</c:v>
                </c:pt>
                <c:pt idx="276">
                  <c:v>1264.8663925302146</c:v>
                </c:pt>
                <c:pt idx="277">
                  <c:v>1261.1058630601015</c:v>
                </c:pt>
                <c:pt idx="278">
                  <c:v>1257.3332899795851</c:v>
                </c:pt>
                <c:pt idx="279">
                  <c:v>1253.5486589006082</c:v>
                </c:pt>
                <c:pt idx="280">
                  <c:v>1249.7519553660875</c:v>
                </c:pt>
                <c:pt idx="281">
                  <c:v>1245.9431648495936</c:v>
                </c:pt>
                <c:pt idx="282">
                  <c:v>1242.1222727550225</c:v>
                </c:pt>
                <c:pt idx="283">
                  <c:v>1238.289264416276</c:v>
                </c:pt>
                <c:pt idx="284">
                  <c:v>1234.444125096921</c:v>
                </c:pt>
                <c:pt idx="285">
                  <c:v>1230.58683998987</c:v>
                </c:pt>
                <c:pt idx="286">
                  <c:v>1226.7173942170389</c:v>
                </c:pt>
                <c:pt idx="287">
                  <c:v>1222.8357728290127</c:v>
                </c:pt>
                <c:pt idx="288">
                  <c:v>1218.9419608047092</c:v>
                </c:pt>
                <c:pt idx="289">
                  <c:v>1215.0359430510339</c:v>
                </c:pt>
                <c:pt idx="290">
                  <c:v>1211.1177044025367</c:v>
                </c:pt>
                <c:pt idx="291">
                  <c:v>1207.1872296210684</c:v>
                </c:pt>
                <c:pt idx="292">
                  <c:v>1203.244503395427</c:v>
                </c:pt>
                <c:pt idx="293">
                  <c:v>1199.2895103410133</c:v>
                </c:pt>
                <c:pt idx="294">
                  <c:v>1195.3222349994696</c:v>
                </c:pt>
                <c:pt idx="295">
                  <c:v>1191.3426618383269</c:v>
                </c:pt>
                <c:pt idx="296">
                  <c:v>1187.3507752506448</c:v>
                </c:pt>
                <c:pt idx="297">
                  <c:v>1183.3465595546511</c:v>
                </c:pt>
                <c:pt idx="298">
                  <c:v>1179.3299989933753</c:v>
                </c:pt>
                <c:pt idx="299">
                  <c:v>1175.3010777342802</c:v>
                </c:pt>
                <c:pt idx="300">
                  <c:v>1171.2597798688985</c:v>
                </c:pt>
                <c:pt idx="301">
                  <c:v>1167.2060894124525</c:v>
                </c:pt>
                <c:pt idx="302">
                  <c:v>1163.139990303483</c:v>
                </c:pt>
                <c:pt idx="303">
                  <c:v>1159.061466403472</c:v>
                </c:pt>
                <c:pt idx="304">
                  <c:v>1154.9705014964566</c:v>
                </c:pt>
                <c:pt idx="305">
                  <c:v>1150.8670792886533</c:v>
                </c:pt>
                <c:pt idx="306">
                  <c:v>1146.7511834080642</c:v>
                </c:pt>
                <c:pt idx="307">
                  <c:v>1142.6227974040917</c:v>
                </c:pt>
                <c:pt idx="308">
                  <c:v>1138.4819047471442</c:v>
                </c:pt>
                <c:pt idx="309">
                  <c:v>1134.328488828244</c:v>
                </c:pt>
                <c:pt idx="310">
                  <c:v>1130.1625329586232</c:v>
                </c:pt>
                <c:pt idx="311">
                  <c:v>1125.9840203693302</c:v>
                </c:pt>
                <c:pt idx="312">
                  <c:v>1121.7929342108214</c:v>
                </c:pt>
                <c:pt idx="313">
                  <c:v>1117.5892575525527</c:v>
                </c:pt>
                <c:pt idx="314">
                  <c:v>1113.3729733825739</c:v>
                </c:pt>
                <c:pt idx="315">
                  <c:v>1109.1440646071105</c:v>
                </c:pt>
                <c:pt idx="316">
                  <c:v>1104.9025140501521</c:v>
                </c:pt>
                <c:pt idx="317">
                  <c:v>1100.6483044530307</c:v>
                </c:pt>
                <c:pt idx="318">
                  <c:v>1096.3814184739958</c:v>
                </c:pt>
                <c:pt idx="319">
                  <c:v>1092.1018386877954</c:v>
                </c:pt>
                <c:pt idx="320">
                  <c:v>1087.809547585241</c:v>
                </c:pt>
                <c:pt idx="321">
                  <c:v>1083.5045275727762</c:v>
                </c:pt>
                <c:pt idx="322">
                  <c:v>1079.1867609720443</c:v>
                </c:pt>
                <c:pt idx="323">
                  <c:v>1074.8562300194487</c:v>
                </c:pt>
                <c:pt idx="324">
                  <c:v>1070.5129168657097</c:v>
                </c:pt>
                <c:pt idx="325">
                  <c:v>1066.1568035754181</c:v>
                </c:pt>
                <c:pt idx="326">
                  <c:v>1061.7878721265911</c:v>
                </c:pt>
                <c:pt idx="327">
                  <c:v>1057.4061044102139</c:v>
                </c:pt>
                <c:pt idx="328">
                  <c:v>1053.0114822297899</c:v>
                </c:pt>
                <c:pt idx="329">
                  <c:v>1048.6039873008808</c:v>
                </c:pt>
                <c:pt idx="330">
                  <c:v>1044.1836012506378</c:v>
                </c:pt>
                <c:pt idx="331">
                  <c:v>1039.7503056173464</c:v>
                </c:pt>
                <c:pt idx="332">
                  <c:v>1035.3040818499462</c:v>
                </c:pt>
                <c:pt idx="333">
                  <c:v>1030.8449113075658</c:v>
                </c:pt>
                <c:pt idx="334">
                  <c:v>1026.3727752590394</c:v>
                </c:pt>
                <c:pt idx="335">
                  <c:v>1021.8876548824344</c:v>
                </c:pt>
                <c:pt idx="336">
                  <c:v>1017.3895312645587</c:v>
                </c:pt>
                <c:pt idx="337">
                  <c:v>1012.8783854004791</c:v>
                </c:pt>
                <c:pt idx="338">
                  <c:v>1008.3541981930257</c:v>
                </c:pt>
                <c:pt idx="339">
                  <c:v>1003.8169504522994</c:v>
                </c:pt>
                <c:pt idx="340">
                  <c:v>999.26662289517151</c:v>
                </c:pt>
                <c:pt idx="341">
                  <c:v>994.70319614478115</c:v>
                </c:pt>
                <c:pt idx="342">
                  <c:v>990.1266507300262</c:v>
                </c:pt>
                <c:pt idx="343">
                  <c:v>985.53696708505788</c:v>
                </c:pt>
                <c:pt idx="344">
                  <c:v>980.93412554875829</c:v>
                </c:pt>
                <c:pt idx="345">
                  <c:v>976.31810636422654</c:v>
                </c:pt>
                <c:pt idx="346">
                  <c:v>971.68888967825808</c:v>
                </c:pt>
                <c:pt idx="347">
                  <c:v>967.04645554081048</c:v>
                </c:pt>
                <c:pt idx="348">
                  <c:v>962.39078390447867</c:v>
                </c:pt>
                <c:pt idx="349">
                  <c:v>957.72185462395828</c:v>
                </c:pt>
                <c:pt idx="350">
                  <c:v>953.03964745550127</c:v>
                </c:pt>
                <c:pt idx="351">
                  <c:v>948.34414205638382</c:v>
                </c:pt>
                <c:pt idx="352">
                  <c:v>943.63531798434417</c:v>
                </c:pt>
                <c:pt idx="353">
                  <c:v>938.9131546970433</c:v>
                </c:pt>
                <c:pt idx="354">
                  <c:v>934.17763155149873</c:v>
                </c:pt>
                <c:pt idx="355">
                  <c:v>929.4287278035282</c:v>
                </c:pt>
                <c:pt idx="356">
                  <c:v>924.66642260718675</c:v>
                </c:pt>
                <c:pt idx="357">
                  <c:v>919.89069501419021</c:v>
                </c:pt>
                <c:pt idx="358">
                  <c:v>915.10152397334571</c:v>
                </c:pt>
                <c:pt idx="359">
                  <c:v>910.29888832997233</c:v>
                </c:pt>
                <c:pt idx="360">
                  <c:v>905.48276682531753</c:v>
                </c:pt>
                <c:pt idx="361">
                  <c:v>900.65313809596694</c:v>
                </c:pt>
                <c:pt idx="362">
                  <c:v>895.80998067325515</c:v>
                </c:pt>
                <c:pt idx="363">
                  <c:v>890.95327298266272</c:v>
                </c:pt>
                <c:pt idx="364">
                  <c:v>886.08299334322169</c:v>
                </c:pt>
                <c:pt idx="365">
                  <c:v>881.19911996690143</c:v>
                </c:pt>
                <c:pt idx="366">
                  <c:v>876.30163095800037</c:v>
                </c:pt>
                <c:pt idx="367">
                  <c:v>871.39050431252849</c:v>
                </c:pt>
                <c:pt idx="368">
                  <c:v>866.46571791758504</c:v>
                </c:pt>
                <c:pt idx="369">
                  <c:v>861.52724955073325</c:v>
                </c:pt>
                <c:pt idx="370">
                  <c:v>856.57507687936379</c:v>
                </c:pt>
                <c:pt idx="371">
                  <c:v>851.60917746006385</c:v>
                </c:pt>
                <c:pt idx="372">
                  <c:v>846.62952873797212</c:v>
                </c:pt>
                <c:pt idx="373">
                  <c:v>841.63610804613268</c:v>
                </c:pt>
                <c:pt idx="374">
                  <c:v>836.6288926048378</c:v>
                </c:pt>
                <c:pt idx="375">
                  <c:v>831.60785952097626</c:v>
                </c:pt>
                <c:pt idx="376">
                  <c:v>826.57298578736845</c:v>
                </c:pt>
                <c:pt idx="377">
                  <c:v>821.52424828209541</c:v>
                </c:pt>
                <c:pt idx="378">
                  <c:v>816.4616237678265</c:v>
                </c:pt>
                <c:pt idx="379">
                  <c:v>811.38508889113859</c:v>
                </c:pt>
                <c:pt idx="380">
                  <c:v>806.29462018183381</c:v>
                </c:pt>
                <c:pt idx="381">
                  <c:v>801.19019405224594</c:v>
                </c:pt>
                <c:pt idx="382">
                  <c:v>796.07178679654294</c:v>
                </c:pt>
                <c:pt idx="383">
                  <c:v>790.93937459003041</c:v>
                </c:pt>
                <c:pt idx="384">
                  <c:v>785.79293348843566</c:v>
                </c:pt>
                <c:pt idx="385">
                  <c:v>780.63243942719942</c:v>
                </c:pt>
                <c:pt idx="386">
                  <c:v>775.45786822075775</c:v>
                </c:pt>
                <c:pt idx="387">
                  <c:v>770.26919556180997</c:v>
                </c:pt>
                <c:pt idx="388">
                  <c:v>765.06639702058965</c:v>
                </c:pt>
                <c:pt idx="389">
                  <c:v>759.84944804413271</c:v>
                </c:pt>
                <c:pt idx="390">
                  <c:v>754.61832395552119</c:v>
                </c:pt>
                <c:pt idx="391">
                  <c:v>749.37299995314652</c:v>
                </c:pt>
                <c:pt idx="392">
                  <c:v>744.11345110994375</c:v>
                </c:pt>
                <c:pt idx="393">
                  <c:v>738.83965237263192</c:v>
                </c:pt>
                <c:pt idx="394">
                  <c:v>733.55157856094797</c:v>
                </c:pt>
                <c:pt idx="395">
                  <c:v>728.2492043668633</c:v>
                </c:pt>
                <c:pt idx="396">
                  <c:v>722.93250435381105</c:v>
                </c:pt>
                <c:pt idx="397">
                  <c:v>717.60145295589246</c:v>
                </c:pt>
                <c:pt idx="398">
                  <c:v>712.25602447708025</c:v>
                </c:pt>
                <c:pt idx="399">
                  <c:v>706.89619309041836</c:v>
                </c:pt>
                <c:pt idx="400">
                  <c:v>701.52193283721749</c:v>
                </c:pt>
                <c:pt idx="401">
                  <c:v>696.13321762622991</c:v>
                </c:pt>
                <c:pt idx="402">
                  <c:v>690.73002123283572</c:v>
                </c:pt>
                <c:pt idx="403">
                  <c:v>685.3123172982082</c:v>
                </c:pt>
                <c:pt idx="404">
                  <c:v>679.88007932847904</c:v>
                </c:pt>
                <c:pt idx="405">
                  <c:v>674.43328069389486</c:v>
                </c:pt>
                <c:pt idx="406">
                  <c:v>668.97189462796314</c:v>
                </c:pt>
                <c:pt idx="407">
                  <c:v>663.49589422660119</c:v>
                </c:pt>
                <c:pt idx="408">
                  <c:v>658.0052524472585</c:v>
                </c:pt>
                <c:pt idx="409">
                  <c:v>652.49994210805767</c:v>
                </c:pt>
                <c:pt idx="410">
                  <c:v>646.97993588690088</c:v>
                </c:pt>
                <c:pt idx="411">
                  <c:v>641.44520632059312</c:v>
                </c:pt>
                <c:pt idx="412">
                  <c:v>635.89572580393519</c:v>
                </c:pt>
                <c:pt idx="413">
                  <c:v>630.33146658882811</c:v>
                </c:pt>
                <c:pt idx="414">
                  <c:v>624.75240078336037</c:v>
                </c:pt>
                <c:pt idx="415">
                  <c:v>619.15850035088556</c:v>
                </c:pt>
                <c:pt idx="416">
                  <c:v>613.54973710909371</c:v>
                </c:pt>
                <c:pt idx="417">
                  <c:v>607.92608272908524</c:v>
                </c:pt>
                <c:pt idx="418">
                  <c:v>602.28750873441436</c:v>
                </c:pt>
                <c:pt idx="419">
                  <c:v>596.63398650014574</c:v>
                </c:pt>
                <c:pt idx="420">
                  <c:v>590.96548725189314</c:v>
                </c:pt>
                <c:pt idx="421">
                  <c:v>585.28198206484581</c:v>
                </c:pt>
                <c:pt idx="422">
                  <c:v>579.58344186279692</c:v>
                </c:pt>
                <c:pt idx="423">
                  <c:v>573.8698374171563</c:v>
                </c:pt>
                <c:pt idx="424">
                  <c:v>568.14113934595321</c:v>
                </c:pt>
                <c:pt idx="425">
                  <c:v>562.39731811283559</c:v>
                </c:pt>
                <c:pt idx="426">
                  <c:v>555.8927551354883</c:v>
                </c:pt>
                <c:pt idx="427">
                  <c:v>548.62745041391133</c:v>
                </c:pt>
                <c:pt idx="428">
                  <c:v>541.34348060132277</c:v>
                </c:pt>
                <c:pt idx="429">
                  <c:v>534.04079582558336</c:v>
                </c:pt>
                <c:pt idx="430">
                  <c:v>526.71934590789544</c:v>
                </c:pt>
                <c:pt idx="431">
                  <c:v>519.37908036027773</c:v>
                </c:pt>
                <c:pt idx="432">
                  <c:v>512.0199483830221</c:v>
                </c:pt>
                <c:pt idx="433">
                  <c:v>504.64189886210272</c:v>
                </c:pt>
                <c:pt idx="434">
                  <c:v>497.2448803665792</c:v>
                </c:pt>
                <c:pt idx="435">
                  <c:v>489.82884114596106</c:v>
                </c:pt>
                <c:pt idx="436">
                  <c:v>482.39372912753777</c:v>
                </c:pt>
                <c:pt idx="437">
                  <c:v>474.93949191368858</c:v>
                </c:pt>
                <c:pt idx="438">
                  <c:v>467.46607677916461</c:v>
                </c:pt>
                <c:pt idx="439">
                  <c:v>459.97343066832639</c:v>
                </c:pt>
                <c:pt idx="440">
                  <c:v>452.46150019237064</c:v>
                </c:pt>
                <c:pt idx="441">
                  <c:v>444.93023162651014</c:v>
                </c:pt>
                <c:pt idx="442">
                  <c:v>437.379570907127</c:v>
                </c:pt>
                <c:pt idx="443">
                  <c:v>429.80946362890325</c:v>
                </c:pt>
                <c:pt idx="444">
                  <c:v>422.2198550419065</c:v>
                </c:pt>
                <c:pt idx="445">
                  <c:v>414.61069004864351</c:v>
                </c:pt>
                <c:pt idx="446">
                  <c:v>406.98191320109947</c:v>
                </c:pt>
                <c:pt idx="447">
                  <c:v>399.33346869771378</c:v>
                </c:pt>
                <c:pt idx="448">
                  <c:v>391.66530038035182</c:v>
                </c:pt>
                <c:pt idx="449">
                  <c:v>383.97735173122066</c:v>
                </c:pt>
                <c:pt idx="450">
                  <c:v>376.26956586976019</c:v>
                </c:pt>
                <c:pt idx="451">
                  <c:v>368.54188554949553</c:v>
                </c:pt>
                <c:pt idx="452">
                  <c:v>360.79425315485685</c:v>
                </c:pt>
                <c:pt idx="453">
                  <c:v>353.02661069795852</c:v>
                </c:pt>
                <c:pt idx="454">
                  <c:v>345.2388998153441</c:v>
                </c:pt>
                <c:pt idx="455">
                  <c:v>337.43106176469712</c:v>
                </c:pt>
                <c:pt idx="456">
                  <c:v>329.60303742150506</c:v>
                </c:pt>
                <c:pt idx="457">
                  <c:v>321.75476727569196</c:v>
                </c:pt>
                <c:pt idx="458">
                  <c:v>313.88619142821096</c:v>
                </c:pt>
                <c:pt idx="459">
                  <c:v>305.99724958759941</c:v>
                </c:pt>
                <c:pt idx="460">
                  <c:v>298.08788106648683</c:v>
                </c:pt>
                <c:pt idx="461">
                  <c:v>290.15802477806517</c:v>
                </c:pt>
                <c:pt idx="462">
                  <c:v>282.20761923252883</c:v>
                </c:pt>
                <c:pt idx="463">
                  <c:v>274.23660253345122</c:v>
                </c:pt>
                <c:pt idx="464">
                  <c:v>266.24491237414111</c:v>
                </c:pt>
                <c:pt idx="465">
                  <c:v>258.23248603394029</c:v>
                </c:pt>
                <c:pt idx="466">
                  <c:v>250.1992603744842</c:v>
                </c:pt>
                <c:pt idx="467">
                  <c:v>242.14517183591886</c:v>
                </c:pt>
                <c:pt idx="468">
                  <c:v>234.07015643306829</c:v>
                </c:pt>
                <c:pt idx="469">
                  <c:v>225.97414975156414</c:v>
                </c:pt>
                <c:pt idx="470">
                  <c:v>217.85708694392167</c:v>
                </c:pt>
                <c:pt idx="471">
                  <c:v>209.71890272557118</c:v>
                </c:pt>
                <c:pt idx="472">
                  <c:v>201.55953137084077</c:v>
                </c:pt>
                <c:pt idx="473">
                  <c:v>193.3789067088959</c:v>
                </c:pt>
                <c:pt idx="474">
                  <c:v>185.17696211962618</c:v>
                </c:pt>
                <c:pt idx="475">
                  <c:v>176.95363052947766</c:v>
                </c:pt>
                <c:pt idx="476">
                  <c:v>169.55439690963476</c:v>
                </c:pt>
                <c:pt idx="477">
                  <c:v>162.97926126009747</c:v>
                </c:pt>
                <c:pt idx="478">
                  <c:v>156.3871861002699</c:v>
                </c:pt>
                <c:pt idx="479">
                  <c:v>149.7781317800941</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75.946339649183301</c:v>
                </c:pt>
                <c:pt idx="491">
                  <c:v>69.130358547014794</c:v>
                </c:pt>
                <c:pt idx="492">
                  <c:v>62.296861594463053</c:v>
                </c:pt>
                <c:pt idx="493">
                  <c:v>55.445805811047876</c:v>
                </c:pt>
                <c:pt idx="494">
                  <c:v>48.577147964572077</c:v>
                </c:pt>
                <c:pt idx="495">
                  <c:v>41.690844569173805</c:v>
                </c:pt>
                <c:pt idx="496">
                  <c:v>34.786851883360214</c:v>
                </c:pt>
                <c:pt idx="497">
                  <c:v>27.865125908026585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4-BEFA-49FD-BD81-B27B8C595E59}"/>
            </c:ext>
          </c:extLst>
        </c:ser>
        <c:ser>
          <c:idx val="6"/>
          <c:order val="6"/>
          <c:tx>
            <c:strRef>
              <c:f>ANALYSIS!$AJ$26</c:f>
              <c:strCache>
                <c:ptCount val="1"/>
                <c:pt idx="0">
                  <c:v>30.0</c:v>
                </c:pt>
              </c:strCache>
            </c:strRef>
          </c:tx>
          <c:spPr>
            <a:ln w="12700" cap="rnd">
              <a:solidFill>
                <a:schemeClr val="accent1">
                  <a:lumMod val="60000"/>
                </a:schemeClr>
              </a:solidFill>
              <a:round/>
            </a:ln>
            <a:effectLst/>
          </c:spPr>
          <c:marker>
            <c:symbol val="plus"/>
            <c:size val="5"/>
            <c:spPr>
              <a:noFill/>
              <a:ln w="9525">
                <a:solidFill>
                  <a:schemeClr val="accent1">
                    <a:lumMod val="60000"/>
                  </a:schemeClr>
                </a:solidFill>
              </a:ln>
              <a:effectLst/>
            </c:spPr>
          </c:marker>
          <c:xVal>
            <c:numRef>
              <c:f>ANALYSIS!$AJ$27:$AJ$524</c:f>
              <c:numCache>
                <c:formatCode>0.0</c:formatCode>
                <c:ptCount val="498"/>
                <c:pt idx="0">
                  <c:v>1843.8871972378461</c:v>
                </c:pt>
                <c:pt idx="1">
                  <c:v>1843.8871972378461</c:v>
                </c:pt>
                <c:pt idx="2">
                  <c:v>1841.0191284041941</c:v>
                </c:pt>
                <c:pt idx="3">
                  <c:v>1838.1510595705422</c:v>
                </c:pt>
                <c:pt idx="4">
                  <c:v>1835.2829907368903</c:v>
                </c:pt>
                <c:pt idx="5">
                  <c:v>1832.4149219032383</c:v>
                </c:pt>
                <c:pt idx="6">
                  <c:v>1829.5468530695864</c:v>
                </c:pt>
                <c:pt idx="7">
                  <c:v>1826.6787842359345</c:v>
                </c:pt>
                <c:pt idx="8">
                  <c:v>1823.8107154022825</c:v>
                </c:pt>
                <c:pt idx="9">
                  <c:v>1820.9426465686306</c:v>
                </c:pt>
                <c:pt idx="10">
                  <c:v>1818.0745777349787</c:v>
                </c:pt>
                <c:pt idx="11">
                  <c:v>1815.2065089013267</c:v>
                </c:pt>
                <c:pt idx="12">
                  <c:v>1812.3384400676748</c:v>
                </c:pt>
                <c:pt idx="13">
                  <c:v>1809.4703712340229</c:v>
                </c:pt>
                <c:pt idx="14">
                  <c:v>1806.6023024003709</c:v>
                </c:pt>
                <c:pt idx="15">
                  <c:v>1803.734233566719</c:v>
                </c:pt>
                <c:pt idx="16">
                  <c:v>1800.8661647330671</c:v>
                </c:pt>
                <c:pt idx="17">
                  <c:v>1797.9980958994151</c:v>
                </c:pt>
                <c:pt idx="18">
                  <c:v>1795.1300270657632</c:v>
                </c:pt>
                <c:pt idx="19">
                  <c:v>1792.2619582321113</c:v>
                </c:pt>
                <c:pt idx="20">
                  <c:v>1789.3938893984594</c:v>
                </c:pt>
                <c:pt idx="21">
                  <c:v>1786.5258205648074</c:v>
                </c:pt>
                <c:pt idx="22">
                  <c:v>1783.6577517311555</c:v>
                </c:pt>
                <c:pt idx="23">
                  <c:v>1780.7896828975036</c:v>
                </c:pt>
                <c:pt idx="24">
                  <c:v>1777.9216140638516</c:v>
                </c:pt>
                <c:pt idx="25">
                  <c:v>1775.0535452301997</c:v>
                </c:pt>
                <c:pt idx="26">
                  <c:v>1772.1854763965478</c:v>
                </c:pt>
                <c:pt idx="27">
                  <c:v>1769.3174075628958</c:v>
                </c:pt>
                <c:pt idx="28">
                  <c:v>1766.4493387292439</c:v>
                </c:pt>
                <c:pt idx="29">
                  <c:v>1763.581269895592</c:v>
                </c:pt>
                <c:pt idx="30">
                  <c:v>1760.71320106194</c:v>
                </c:pt>
                <c:pt idx="31">
                  <c:v>1757.8451322282881</c:v>
                </c:pt>
                <c:pt idx="32">
                  <c:v>1754.9770633946362</c:v>
                </c:pt>
                <c:pt idx="33">
                  <c:v>1752.1089945609842</c:v>
                </c:pt>
                <c:pt idx="34">
                  <c:v>1749.2409257273323</c:v>
                </c:pt>
                <c:pt idx="35">
                  <c:v>1746.3728568936804</c:v>
                </c:pt>
                <c:pt idx="36">
                  <c:v>1743.5047880600284</c:v>
                </c:pt>
                <c:pt idx="37">
                  <c:v>1740.6367192263765</c:v>
                </c:pt>
                <c:pt idx="38">
                  <c:v>1737.7686503927246</c:v>
                </c:pt>
                <c:pt idx="39">
                  <c:v>1734.9005815590726</c:v>
                </c:pt>
                <c:pt idx="40">
                  <c:v>1732.0325127254207</c:v>
                </c:pt>
                <c:pt idx="41">
                  <c:v>1729.1644438917688</c:v>
                </c:pt>
                <c:pt idx="42">
                  <c:v>1726.2963750581168</c:v>
                </c:pt>
                <c:pt idx="43">
                  <c:v>1723.4283062244649</c:v>
                </c:pt>
                <c:pt idx="44">
                  <c:v>1720.560237390813</c:v>
                </c:pt>
                <c:pt idx="45">
                  <c:v>1717.692168557161</c:v>
                </c:pt>
                <c:pt idx="46">
                  <c:v>1714.8240997235091</c:v>
                </c:pt>
                <c:pt idx="47">
                  <c:v>1711.9560308898572</c:v>
                </c:pt>
                <c:pt idx="48">
                  <c:v>1709.0879620562052</c:v>
                </c:pt>
                <c:pt idx="49">
                  <c:v>1706.2198932225533</c:v>
                </c:pt>
                <c:pt idx="50">
                  <c:v>1703.3518243889014</c:v>
                </c:pt>
                <c:pt idx="51">
                  <c:v>1700.4837555552494</c:v>
                </c:pt>
                <c:pt idx="52">
                  <c:v>1697.6156867215975</c:v>
                </c:pt>
                <c:pt idx="53">
                  <c:v>1694.7476178879456</c:v>
                </c:pt>
                <c:pt idx="54">
                  <c:v>1691.8795490542936</c:v>
                </c:pt>
                <c:pt idx="55">
                  <c:v>1689.0114802206417</c:v>
                </c:pt>
                <c:pt idx="56">
                  <c:v>1686.1434113869898</c:v>
                </c:pt>
                <c:pt idx="57">
                  <c:v>1683.2753425533379</c:v>
                </c:pt>
                <c:pt idx="58">
                  <c:v>1680.4072737196859</c:v>
                </c:pt>
                <c:pt idx="59">
                  <c:v>1677.539204886034</c:v>
                </c:pt>
                <c:pt idx="60">
                  <c:v>1674.6711360523821</c:v>
                </c:pt>
                <c:pt idx="61">
                  <c:v>1671.8030672187301</c:v>
                </c:pt>
                <c:pt idx="62">
                  <c:v>1668.9349983850782</c:v>
                </c:pt>
                <c:pt idx="63">
                  <c:v>1666.0669295514263</c:v>
                </c:pt>
                <c:pt idx="64">
                  <c:v>1663.1988607177743</c:v>
                </c:pt>
                <c:pt idx="65">
                  <c:v>1660.3307918841224</c:v>
                </c:pt>
                <c:pt idx="66">
                  <c:v>1657.4627230504705</c:v>
                </c:pt>
                <c:pt idx="67">
                  <c:v>1654.5946542168185</c:v>
                </c:pt>
                <c:pt idx="68">
                  <c:v>1651.7265853831666</c:v>
                </c:pt>
                <c:pt idx="69">
                  <c:v>1648.8585165495147</c:v>
                </c:pt>
                <c:pt idx="70">
                  <c:v>1645.9904477158627</c:v>
                </c:pt>
                <c:pt idx="71">
                  <c:v>1643.1223788822108</c:v>
                </c:pt>
                <c:pt idx="72">
                  <c:v>1640.2543100485589</c:v>
                </c:pt>
                <c:pt idx="73">
                  <c:v>1637.3862412149069</c:v>
                </c:pt>
                <c:pt idx="74">
                  <c:v>1634.518172381255</c:v>
                </c:pt>
                <c:pt idx="75">
                  <c:v>1631.6501035476031</c:v>
                </c:pt>
                <c:pt idx="76">
                  <c:v>1628.7820347139511</c:v>
                </c:pt>
                <c:pt idx="77">
                  <c:v>1625.9139658802992</c:v>
                </c:pt>
                <c:pt idx="78">
                  <c:v>1623.0458970466473</c:v>
                </c:pt>
                <c:pt idx="79">
                  <c:v>1620.1778282129953</c:v>
                </c:pt>
                <c:pt idx="80">
                  <c:v>1617.3097593793434</c:v>
                </c:pt>
                <c:pt idx="81">
                  <c:v>1614.4416905456915</c:v>
                </c:pt>
                <c:pt idx="82">
                  <c:v>1611.5736217120395</c:v>
                </c:pt>
                <c:pt idx="83">
                  <c:v>1608.7055528783876</c:v>
                </c:pt>
                <c:pt idx="84">
                  <c:v>1605.8374840447357</c:v>
                </c:pt>
                <c:pt idx="85">
                  <c:v>1602.9694152110837</c:v>
                </c:pt>
                <c:pt idx="86">
                  <c:v>1600.1013463774318</c:v>
                </c:pt>
                <c:pt idx="87">
                  <c:v>1597.2332775437799</c:v>
                </c:pt>
                <c:pt idx="88">
                  <c:v>1594.3652087101279</c:v>
                </c:pt>
                <c:pt idx="89">
                  <c:v>1591.497139876476</c:v>
                </c:pt>
                <c:pt idx="90">
                  <c:v>1588.6290710428241</c:v>
                </c:pt>
                <c:pt idx="91">
                  <c:v>1585.7610022091721</c:v>
                </c:pt>
                <c:pt idx="92">
                  <c:v>1582.89293337552</c:v>
                </c:pt>
                <c:pt idx="93">
                  <c:v>1580.0248645418681</c:v>
                </c:pt>
                <c:pt idx="94">
                  <c:v>1577.1567957082161</c:v>
                </c:pt>
                <c:pt idx="95">
                  <c:v>1574.288726874564</c:v>
                </c:pt>
                <c:pt idx="96">
                  <c:v>1571.420658040912</c:v>
                </c:pt>
                <c:pt idx="97">
                  <c:v>1568.5525892072601</c:v>
                </c:pt>
                <c:pt idx="98">
                  <c:v>1565.6845203736082</c:v>
                </c:pt>
                <c:pt idx="99">
                  <c:v>1562.8164515399562</c:v>
                </c:pt>
                <c:pt idx="100">
                  <c:v>1559.9483827063043</c:v>
                </c:pt>
                <c:pt idx="101">
                  <c:v>1557.0803138726524</c:v>
                </c:pt>
                <c:pt idx="102">
                  <c:v>1554.2122450390002</c:v>
                </c:pt>
                <c:pt idx="103">
                  <c:v>1551.3441762053483</c:v>
                </c:pt>
                <c:pt idx="104">
                  <c:v>1548.4761073716963</c:v>
                </c:pt>
                <c:pt idx="105">
                  <c:v>1545.6080385380442</c:v>
                </c:pt>
                <c:pt idx="106">
                  <c:v>1542.7399697043923</c:v>
                </c:pt>
                <c:pt idx="107">
                  <c:v>1539.8719008707403</c:v>
                </c:pt>
                <c:pt idx="108">
                  <c:v>1537.0038320370882</c:v>
                </c:pt>
                <c:pt idx="109">
                  <c:v>1534.1357632034362</c:v>
                </c:pt>
                <c:pt idx="110">
                  <c:v>1531.2676943697843</c:v>
                </c:pt>
                <c:pt idx="111">
                  <c:v>1528.3996255361321</c:v>
                </c:pt>
                <c:pt idx="112">
                  <c:v>1525.5315567024802</c:v>
                </c:pt>
                <c:pt idx="113">
                  <c:v>1522.6634878688283</c:v>
                </c:pt>
                <c:pt idx="114">
                  <c:v>1519.7954190351763</c:v>
                </c:pt>
                <c:pt idx="115">
                  <c:v>1516.9273502015244</c:v>
                </c:pt>
                <c:pt idx="116">
                  <c:v>1514.0592813678725</c:v>
                </c:pt>
                <c:pt idx="117">
                  <c:v>1511.1912125342205</c:v>
                </c:pt>
                <c:pt idx="118">
                  <c:v>1508.3231437005684</c:v>
                </c:pt>
                <c:pt idx="119">
                  <c:v>1505.4550748669164</c:v>
                </c:pt>
                <c:pt idx="120">
                  <c:v>1502.5870060332645</c:v>
                </c:pt>
                <c:pt idx="121">
                  <c:v>1499.7189371996124</c:v>
                </c:pt>
                <c:pt idx="122">
                  <c:v>1496.8508683659604</c:v>
                </c:pt>
                <c:pt idx="123">
                  <c:v>1493.9827995323085</c:v>
                </c:pt>
                <c:pt idx="124">
                  <c:v>1491.1147306986563</c:v>
                </c:pt>
                <c:pt idx="125">
                  <c:v>1488.2466618650044</c:v>
                </c:pt>
                <c:pt idx="126">
                  <c:v>1485.3785930313525</c:v>
                </c:pt>
                <c:pt idx="127">
                  <c:v>1482.5105241977003</c:v>
                </c:pt>
                <c:pt idx="128">
                  <c:v>1479.6424553640484</c:v>
                </c:pt>
                <c:pt idx="129">
                  <c:v>1476.7743865303964</c:v>
                </c:pt>
                <c:pt idx="130">
                  <c:v>1473.9063176967443</c:v>
                </c:pt>
                <c:pt idx="131">
                  <c:v>1471.0382488630923</c:v>
                </c:pt>
                <c:pt idx="132">
                  <c:v>1468.1701800294404</c:v>
                </c:pt>
                <c:pt idx="133">
                  <c:v>1465.3021111957885</c:v>
                </c:pt>
                <c:pt idx="134">
                  <c:v>1462.4340423621366</c:v>
                </c:pt>
                <c:pt idx="135">
                  <c:v>1459.5659735284846</c:v>
                </c:pt>
                <c:pt idx="136">
                  <c:v>1456.6979046948327</c:v>
                </c:pt>
                <c:pt idx="137">
                  <c:v>1453.8298358611805</c:v>
                </c:pt>
                <c:pt idx="138">
                  <c:v>1450.9617670275286</c:v>
                </c:pt>
                <c:pt idx="139">
                  <c:v>1448.0936981938767</c:v>
                </c:pt>
                <c:pt idx="140">
                  <c:v>1445.2256293602245</c:v>
                </c:pt>
                <c:pt idx="141">
                  <c:v>1442.3575605265726</c:v>
                </c:pt>
                <c:pt idx="142">
                  <c:v>1439.4894916929206</c:v>
                </c:pt>
                <c:pt idx="143">
                  <c:v>1436.6214228592685</c:v>
                </c:pt>
                <c:pt idx="144">
                  <c:v>1433.7533540256165</c:v>
                </c:pt>
                <c:pt idx="145">
                  <c:v>1430.8852851919646</c:v>
                </c:pt>
                <c:pt idx="146">
                  <c:v>1428.0172163583125</c:v>
                </c:pt>
                <c:pt idx="147">
                  <c:v>1425.1491475246605</c:v>
                </c:pt>
                <c:pt idx="148">
                  <c:v>1422.2810786910086</c:v>
                </c:pt>
                <c:pt idx="149">
                  <c:v>1419.4130098573567</c:v>
                </c:pt>
                <c:pt idx="150">
                  <c:v>1416.5449410237047</c:v>
                </c:pt>
                <c:pt idx="151">
                  <c:v>1413.6768721900528</c:v>
                </c:pt>
                <c:pt idx="152">
                  <c:v>1410.8088033564009</c:v>
                </c:pt>
                <c:pt idx="153">
                  <c:v>1407.9407345227487</c:v>
                </c:pt>
                <c:pt idx="154">
                  <c:v>1405.0726656890968</c:v>
                </c:pt>
                <c:pt idx="155">
                  <c:v>1402.2045968554448</c:v>
                </c:pt>
                <c:pt idx="156">
                  <c:v>1399.3365280217927</c:v>
                </c:pt>
                <c:pt idx="157">
                  <c:v>1396.4684591881407</c:v>
                </c:pt>
                <c:pt idx="158">
                  <c:v>1393.6003903544888</c:v>
                </c:pt>
                <c:pt idx="159">
                  <c:v>1390.7323215208366</c:v>
                </c:pt>
                <c:pt idx="160">
                  <c:v>1387.8642526871847</c:v>
                </c:pt>
                <c:pt idx="161">
                  <c:v>1384.9961838535328</c:v>
                </c:pt>
                <c:pt idx="162">
                  <c:v>1382.1281150198806</c:v>
                </c:pt>
                <c:pt idx="163">
                  <c:v>1379.2600461862287</c:v>
                </c:pt>
                <c:pt idx="164">
                  <c:v>1376.3919773525768</c:v>
                </c:pt>
                <c:pt idx="165">
                  <c:v>1373.5239085189246</c:v>
                </c:pt>
                <c:pt idx="166">
                  <c:v>1370.6558396852727</c:v>
                </c:pt>
                <c:pt idx="167">
                  <c:v>1367.7877708516207</c:v>
                </c:pt>
                <c:pt idx="168">
                  <c:v>1364.9197020179688</c:v>
                </c:pt>
                <c:pt idx="169">
                  <c:v>1362.0516331843169</c:v>
                </c:pt>
                <c:pt idx="170">
                  <c:v>1359.1835643506649</c:v>
                </c:pt>
                <c:pt idx="171">
                  <c:v>1356.315495517013</c:v>
                </c:pt>
                <c:pt idx="172">
                  <c:v>1353.4474266833608</c:v>
                </c:pt>
                <c:pt idx="173">
                  <c:v>1350.5793578497089</c:v>
                </c:pt>
                <c:pt idx="174">
                  <c:v>1347.711289016057</c:v>
                </c:pt>
                <c:pt idx="175">
                  <c:v>1344.8432201824048</c:v>
                </c:pt>
                <c:pt idx="176">
                  <c:v>1341.9751513487529</c:v>
                </c:pt>
                <c:pt idx="177">
                  <c:v>1339.107082515101</c:v>
                </c:pt>
                <c:pt idx="178">
                  <c:v>1336.239013681449</c:v>
                </c:pt>
                <c:pt idx="179">
                  <c:v>1333.3709448477971</c:v>
                </c:pt>
                <c:pt idx="180">
                  <c:v>1330.5028760141452</c:v>
                </c:pt>
                <c:pt idx="181">
                  <c:v>1327.6348071804932</c:v>
                </c:pt>
                <c:pt idx="182">
                  <c:v>1324.7667383468411</c:v>
                </c:pt>
                <c:pt idx="183">
                  <c:v>1321.8986695131891</c:v>
                </c:pt>
                <c:pt idx="184">
                  <c:v>1319.0306006795372</c:v>
                </c:pt>
                <c:pt idx="185">
                  <c:v>1316.162531845885</c:v>
                </c:pt>
                <c:pt idx="186">
                  <c:v>1313.2944630122331</c:v>
                </c:pt>
                <c:pt idx="187">
                  <c:v>1310.4263941785812</c:v>
                </c:pt>
                <c:pt idx="188">
                  <c:v>1307.558325344929</c:v>
                </c:pt>
                <c:pt idx="189">
                  <c:v>1304.6902565112771</c:v>
                </c:pt>
                <c:pt idx="190">
                  <c:v>1301.8221876776252</c:v>
                </c:pt>
                <c:pt idx="191">
                  <c:v>1298.954118843973</c:v>
                </c:pt>
                <c:pt idx="192">
                  <c:v>1296.0860500103211</c:v>
                </c:pt>
                <c:pt idx="193">
                  <c:v>1293.2179811766691</c:v>
                </c:pt>
                <c:pt idx="194">
                  <c:v>1290.349912343017</c:v>
                </c:pt>
                <c:pt idx="195">
                  <c:v>1287.481843509365</c:v>
                </c:pt>
                <c:pt idx="196">
                  <c:v>1284.6137746757131</c:v>
                </c:pt>
                <c:pt idx="197">
                  <c:v>1281.7457058420612</c:v>
                </c:pt>
                <c:pt idx="198">
                  <c:v>1278.8776370084092</c:v>
                </c:pt>
                <c:pt idx="199">
                  <c:v>1276.0095681747571</c:v>
                </c:pt>
                <c:pt idx="200">
                  <c:v>1273.1414993411049</c:v>
                </c:pt>
                <c:pt idx="201">
                  <c:v>1270.4587329752144</c:v>
                </c:pt>
                <c:pt idx="202">
                  <c:v>1267.9612690770853</c:v>
                </c:pt>
                <c:pt idx="203">
                  <c:v>1265.4543804025641</c:v>
                </c:pt>
                <c:pt idx="204">
                  <c:v>1262.9380606621185</c:v>
                </c:pt>
                <c:pt idx="205">
                  <c:v>1260.4123035369234</c:v>
                </c:pt>
                <c:pt idx="206">
                  <c:v>1257.8771026787792</c:v>
                </c:pt>
                <c:pt idx="207">
                  <c:v>1255.3324517100236</c:v>
                </c:pt>
                <c:pt idx="208">
                  <c:v>1252.7783442234424</c:v>
                </c:pt>
                <c:pt idx="209">
                  <c:v>1250.2147737821861</c:v>
                </c:pt>
                <c:pt idx="210">
                  <c:v>1247.641733919683</c:v>
                </c:pt>
                <c:pt idx="211">
                  <c:v>1245.0592181395464</c:v>
                </c:pt>
                <c:pt idx="212">
                  <c:v>1242.4672199154886</c:v>
                </c:pt>
                <c:pt idx="213">
                  <c:v>1239.8657326912321</c:v>
                </c:pt>
                <c:pt idx="214">
                  <c:v>1237.2547498804197</c:v>
                </c:pt>
                <c:pt idx="215">
                  <c:v>1234.6342648665209</c:v>
                </c:pt>
                <c:pt idx="216">
                  <c:v>1232.0042710027446</c:v>
                </c:pt>
                <c:pt idx="217">
                  <c:v>1229.3647616119461</c:v>
                </c:pt>
                <c:pt idx="218">
                  <c:v>1226.7157299865364</c:v>
                </c:pt>
                <c:pt idx="219">
                  <c:v>1224.0571693883862</c:v>
                </c:pt>
                <c:pt idx="220">
                  <c:v>1221.3890730487351</c:v>
                </c:pt>
                <c:pt idx="221">
                  <c:v>1218.7114341680999</c:v>
                </c:pt>
                <c:pt idx="222">
                  <c:v>1216.0242459161755</c:v>
                </c:pt>
                <c:pt idx="223">
                  <c:v>1213.3275014317442</c:v>
                </c:pt>
                <c:pt idx="224">
                  <c:v>1210.621193822577</c:v>
                </c:pt>
                <c:pt idx="225">
                  <c:v>1207.9053161653401</c:v>
                </c:pt>
                <c:pt idx="226">
                  <c:v>1205.1798615054981</c:v>
                </c:pt>
                <c:pt idx="227">
                  <c:v>1202.4448228572141</c:v>
                </c:pt>
                <c:pt idx="228">
                  <c:v>1199.700193203256</c:v>
                </c:pt>
                <c:pt idx="229">
                  <c:v>1196.9459654948937</c:v>
                </c:pt>
                <c:pt idx="230">
                  <c:v>1194.1821326518032</c:v>
                </c:pt>
                <c:pt idx="231">
                  <c:v>1191.4086875619676</c:v>
                </c:pt>
                <c:pt idx="232">
                  <c:v>1188.6256230815725</c:v>
                </c:pt>
                <c:pt idx="233">
                  <c:v>1185.8329320349119</c:v>
                </c:pt>
                <c:pt idx="234">
                  <c:v>1183.0306072142812</c:v>
                </c:pt>
                <c:pt idx="235">
                  <c:v>1180.2186413798772</c:v>
                </c:pt>
                <c:pt idx="236">
                  <c:v>1177.3970272596955</c:v>
                </c:pt>
                <c:pt idx="237">
                  <c:v>1174.5657575494286</c:v>
                </c:pt>
                <c:pt idx="238">
                  <c:v>1171.7248249123584</c:v>
                </c:pt>
                <c:pt idx="239">
                  <c:v>1168.8742219792557</c:v>
                </c:pt>
                <c:pt idx="240">
                  <c:v>1166.0139413482746</c:v>
                </c:pt>
                <c:pt idx="241">
                  <c:v>1163.1439755848437</c:v>
                </c:pt>
                <c:pt idx="242">
                  <c:v>1160.2643172215624</c:v>
                </c:pt>
                <c:pt idx="243">
                  <c:v>1157.3749587580926</c:v>
                </c:pt>
                <c:pt idx="244">
                  <c:v>1154.4758926610539</c:v>
                </c:pt>
                <c:pt idx="245">
                  <c:v>1151.5671113639096</c:v>
                </c:pt>
                <c:pt idx="246">
                  <c:v>1148.6486072668633</c:v>
                </c:pt>
                <c:pt idx="247">
                  <c:v>1145.7203727367487</c:v>
                </c:pt>
                <c:pt idx="248">
                  <c:v>1142.7824001069139</c:v>
                </c:pt>
                <c:pt idx="249">
                  <c:v>1139.8346816771173</c:v>
                </c:pt>
                <c:pt idx="250">
                  <c:v>1136.8772097134129</c:v>
                </c:pt>
                <c:pt idx="251">
                  <c:v>1133.9099764480375</c:v>
                </c:pt>
                <c:pt idx="252">
                  <c:v>1130.9329740792978</c:v>
                </c:pt>
                <c:pt idx="253">
                  <c:v>1127.9461947714601</c:v>
                </c:pt>
                <c:pt idx="254">
                  <c:v>1124.9496306546309</c:v>
                </c:pt>
                <c:pt idx="255">
                  <c:v>1121.9432738246442</c:v>
                </c:pt>
                <c:pt idx="256">
                  <c:v>1118.9271163429469</c:v>
                </c:pt>
                <c:pt idx="257">
                  <c:v>1115.9011502364824</c:v>
                </c:pt>
                <c:pt idx="258">
                  <c:v>1112.865367497571</c:v>
                </c:pt>
                <c:pt idx="259">
                  <c:v>1109.8197600837937</c:v>
                </c:pt>
                <c:pt idx="260">
                  <c:v>1106.764319917874</c:v>
                </c:pt>
                <c:pt idx="261">
                  <c:v>1103.6990388875579</c:v>
                </c:pt>
                <c:pt idx="262">
                  <c:v>1100.6239088454943</c:v>
                </c:pt>
                <c:pt idx="263">
                  <c:v>1097.5389216091166</c:v>
                </c:pt>
                <c:pt idx="264">
                  <c:v>1094.444068960516</c:v>
                </c:pt>
                <c:pt idx="265">
                  <c:v>1091.3393426463244</c:v>
                </c:pt>
                <c:pt idx="266">
                  <c:v>1088.2247343775864</c:v>
                </c:pt>
                <c:pt idx="267">
                  <c:v>1085.1002358296435</c:v>
                </c:pt>
                <c:pt idx="268">
                  <c:v>1081.9658386420019</c:v>
                </c:pt>
                <c:pt idx="269">
                  <c:v>1078.8215344182108</c:v>
                </c:pt>
                <c:pt idx="270">
                  <c:v>1075.6673147257375</c:v>
                </c:pt>
                <c:pt idx="271">
                  <c:v>1072.5031710958392</c:v>
                </c:pt>
                <c:pt idx="272">
                  <c:v>1069.3290950234336</c:v>
                </c:pt>
                <c:pt idx="273">
                  <c:v>1066.1450779669776</c:v>
                </c:pt>
                <c:pt idx="274">
                  <c:v>1062.9511113483281</c:v>
                </c:pt>
                <c:pt idx="275">
                  <c:v>1059.7471865526231</c:v>
                </c:pt>
                <c:pt idx="276">
                  <c:v>1056.5332949281424</c:v>
                </c:pt>
                <c:pt idx="277">
                  <c:v>1053.3094277861824</c:v>
                </c:pt>
                <c:pt idx="278">
                  <c:v>1050.0755764009184</c:v>
                </c:pt>
                <c:pt idx="279">
                  <c:v>1046.8317320092792</c:v>
                </c:pt>
                <c:pt idx="280">
                  <c:v>1043.5778858108063</c:v>
                </c:pt>
                <c:pt idx="281">
                  <c:v>1040.3140289675218</c:v>
                </c:pt>
                <c:pt idx="282">
                  <c:v>1037.040152603792</c:v>
                </c:pt>
                <c:pt idx="283">
                  <c:v>1033.7562478061977</c:v>
                </c:pt>
                <c:pt idx="284">
                  <c:v>1030.4623056233845</c:v>
                </c:pt>
                <c:pt idx="285">
                  <c:v>1027.1583170659401</c:v>
                </c:pt>
                <c:pt idx="286">
                  <c:v>1023.8442731062423</c:v>
                </c:pt>
                <c:pt idx="287">
                  <c:v>1020.5201646783291</c:v>
                </c:pt>
                <c:pt idx="288">
                  <c:v>1017.1859826777513</c:v>
                </c:pt>
                <c:pt idx="289">
                  <c:v>1013.8417179614365</c:v>
                </c:pt>
                <c:pt idx="290">
                  <c:v>1010.4873613475432</c:v>
                </c:pt>
                <c:pt idx="291">
                  <c:v>1007.1229036153203</c:v>
                </c:pt>
                <c:pt idx="292">
                  <c:v>1003.7483355049646</c:v>
                </c:pt>
                <c:pt idx="293">
                  <c:v>1000.3636477174693</c:v>
                </c:pt>
                <c:pt idx="294">
                  <c:v>996.96883091448944</c:v>
                </c:pt>
                <c:pt idx="295">
                  <c:v>993.56387571818277</c:v>
                </c:pt>
                <c:pt idx="296">
                  <c:v>990.14877271107252</c:v>
                </c:pt>
                <c:pt idx="297">
                  <c:v>986.72351243589458</c:v>
                </c:pt>
                <c:pt idx="298">
                  <c:v>983.28808539544912</c:v>
                </c:pt>
                <c:pt idx="299">
                  <c:v>979.84248205245012</c:v>
                </c:pt>
                <c:pt idx="300">
                  <c:v>976.38669282937485</c:v>
                </c:pt>
                <c:pt idx="301">
                  <c:v>972.92070810831115</c:v>
                </c:pt>
                <c:pt idx="302">
                  <c:v>969.44451823080612</c:v>
                </c:pt>
                <c:pt idx="303">
                  <c:v>965.95811349770963</c:v>
                </c:pt>
                <c:pt idx="304">
                  <c:v>962.46148416902543</c:v>
                </c:pt>
                <c:pt idx="305">
                  <c:v>958.95462046374519</c:v>
                </c:pt>
                <c:pt idx="306">
                  <c:v>955.4375125597021</c:v>
                </c:pt>
                <c:pt idx="307">
                  <c:v>951.91015059340896</c:v>
                </c:pt>
                <c:pt idx="308">
                  <c:v>948.37252465989729</c:v>
                </c:pt>
                <c:pt idx="309">
                  <c:v>944.82462481256118</c:v>
                </c:pt>
                <c:pt idx="310">
                  <c:v>941.2664410629983</c:v>
                </c:pt>
                <c:pt idx="311">
                  <c:v>937.69796338083984</c:v>
                </c:pt>
                <c:pt idx="312">
                  <c:v>934.11918169360081</c:v>
                </c:pt>
                <c:pt idx="313">
                  <c:v>930.53008588650312</c:v>
                </c:pt>
                <c:pt idx="314">
                  <c:v>926.93066580232085</c:v>
                </c:pt>
                <c:pt idx="315">
                  <c:v>923.32091124120996</c:v>
                </c:pt>
                <c:pt idx="316">
                  <c:v>919.70081196054446</c:v>
                </c:pt>
                <c:pt idx="317">
                  <c:v>916.07035767474429</c:v>
                </c:pt>
                <c:pt idx="318">
                  <c:v>912.4295380551124</c:v>
                </c:pt>
                <c:pt idx="319">
                  <c:v>908.77834272965958</c:v>
                </c:pt>
                <c:pt idx="320">
                  <c:v>905.1167612829388</c:v>
                </c:pt>
                <c:pt idx="321">
                  <c:v>901.44478325586783</c:v>
                </c:pt>
                <c:pt idx="322">
                  <c:v>897.76239814556175</c:v>
                </c:pt>
                <c:pt idx="323">
                  <c:v>894.06959540515504</c:v>
                </c:pt>
                <c:pt idx="324">
                  <c:v>890.36636444362716</c:v>
                </c:pt>
                <c:pt idx="325">
                  <c:v>886.65269462562969</c:v>
                </c:pt>
                <c:pt idx="326">
                  <c:v>882.92857527130298</c:v>
                </c:pt>
                <c:pt idx="327">
                  <c:v>879.19399565610513</c:v>
                </c:pt>
                <c:pt idx="328">
                  <c:v>875.4489450106239</c:v>
                </c:pt>
                <c:pt idx="329">
                  <c:v>871.69341252040613</c:v>
                </c:pt>
                <c:pt idx="330">
                  <c:v>867.92738732576584</c:v>
                </c:pt>
                <c:pt idx="331">
                  <c:v>864.15085852160837</c:v>
                </c:pt>
                <c:pt idx="332">
                  <c:v>860.36381515724497</c:v>
                </c:pt>
                <c:pt idx="333">
                  <c:v>856.56624623620371</c:v>
                </c:pt>
                <c:pt idx="334">
                  <c:v>852.75814071605021</c:v>
                </c:pt>
                <c:pt idx="335">
                  <c:v>848.93948750819197</c:v>
                </c:pt>
                <c:pt idx="336">
                  <c:v>845.11027547769777</c:v>
                </c:pt>
                <c:pt idx="337">
                  <c:v>841.27049344310012</c:v>
                </c:pt>
                <c:pt idx="338">
                  <c:v>837.42013017621036</c:v>
                </c:pt>
                <c:pt idx="339">
                  <c:v>833.55917440192252</c:v>
                </c:pt>
                <c:pt idx="340">
                  <c:v>829.68761479802049</c:v>
                </c:pt>
                <c:pt idx="341">
                  <c:v>825.80543999498764</c:v>
                </c:pt>
                <c:pt idx="342">
                  <c:v>821.91263857580122</c:v>
                </c:pt>
                <c:pt idx="343">
                  <c:v>818.00919907574553</c:v>
                </c:pt>
                <c:pt idx="344">
                  <c:v>814.0951099822081</c:v>
                </c:pt>
                <c:pt idx="345">
                  <c:v>810.17035973448185</c:v>
                </c:pt>
                <c:pt idx="346">
                  <c:v>806.23493672355937</c:v>
                </c:pt>
                <c:pt idx="347">
                  <c:v>802.28882929193844</c:v>
                </c:pt>
                <c:pt idx="348">
                  <c:v>798.33202573341259</c:v>
                </c:pt>
                <c:pt idx="349">
                  <c:v>794.3645142928691</c:v>
                </c:pt>
                <c:pt idx="350">
                  <c:v>790.38628316608197</c:v>
                </c:pt>
                <c:pt idx="351">
                  <c:v>786.39732049950339</c:v>
                </c:pt>
                <c:pt idx="352">
                  <c:v>782.39761439005781</c:v>
                </c:pt>
                <c:pt idx="353">
                  <c:v>778.38715288492915</c:v>
                </c:pt>
                <c:pt idx="354">
                  <c:v>774.36592398134849</c:v>
                </c:pt>
                <c:pt idx="355">
                  <c:v>770.33391562638724</c:v>
                </c:pt>
                <c:pt idx="356">
                  <c:v>766.2911157167357</c:v>
                </c:pt>
                <c:pt idx="357">
                  <c:v>762.2375120984907</c:v>
                </c:pt>
                <c:pt idx="358">
                  <c:v>758.17309256694102</c:v>
                </c:pt>
                <c:pt idx="359">
                  <c:v>754.09784486634453</c:v>
                </c:pt>
                <c:pt idx="360">
                  <c:v>750.01175668970984</c:v>
                </c:pt>
                <c:pt idx="361">
                  <c:v>745.91481567857966</c:v>
                </c:pt>
                <c:pt idx="362">
                  <c:v>741.807009422801</c:v>
                </c:pt>
                <c:pt idx="363">
                  <c:v>737.68832546030717</c:v>
                </c:pt>
                <c:pt idx="364">
                  <c:v>733.5587512768883</c:v>
                </c:pt>
                <c:pt idx="365">
                  <c:v>729.41827430596663</c:v>
                </c:pt>
                <c:pt idx="366">
                  <c:v>725.26688192836787</c:v>
                </c:pt>
                <c:pt idx="367">
                  <c:v>721.10456147209197</c:v>
                </c:pt>
                <c:pt idx="368">
                  <c:v>716.93130021208071</c:v>
                </c:pt>
                <c:pt idx="369">
                  <c:v>712.74708536998298</c:v>
                </c:pt>
                <c:pt idx="370">
                  <c:v>708.55190411392584</c:v>
                </c:pt>
                <c:pt idx="371">
                  <c:v>704.34574355827385</c:v>
                </c:pt>
                <c:pt idx="372">
                  <c:v>700.12859076339157</c:v>
                </c:pt>
                <c:pt idx="373">
                  <c:v>695.90043273541096</c:v>
                </c:pt>
                <c:pt idx="374">
                  <c:v>691.66125642598251</c:v>
                </c:pt>
                <c:pt idx="375">
                  <c:v>687.41104873203949</c:v>
                </c:pt>
                <c:pt idx="376">
                  <c:v>683.14979649554823</c:v>
                </c:pt>
                <c:pt idx="377">
                  <c:v>678.87748650326978</c:v>
                </c:pt>
                <c:pt idx="378">
                  <c:v>674.59410548650851</c:v>
                </c:pt>
                <c:pt idx="379">
                  <c:v>670.29964012086521</c:v>
                </c:pt>
                <c:pt idx="380">
                  <c:v>665.99407702598842</c:v>
                </c:pt>
                <c:pt idx="381">
                  <c:v>661.67740276531742</c:v>
                </c:pt>
                <c:pt idx="382">
                  <c:v>657.34960384583439</c:v>
                </c:pt>
                <c:pt idx="383">
                  <c:v>653.01066671780825</c:v>
                </c:pt>
                <c:pt idx="384">
                  <c:v>648.66057777453454</c:v>
                </c:pt>
                <c:pt idx="385">
                  <c:v>644.29932335208287</c:v>
                </c:pt>
                <c:pt idx="386">
                  <c:v>639.92688972903125</c:v>
                </c:pt>
                <c:pt idx="387">
                  <c:v>635.54326312620765</c:v>
                </c:pt>
                <c:pt idx="388">
                  <c:v>631.14842970642337</c:v>
                </c:pt>
                <c:pt idx="389">
                  <c:v>626.74237557421202</c:v>
                </c:pt>
                <c:pt idx="390">
                  <c:v>622.32508677555722</c:v>
                </c:pt>
                <c:pt idx="391">
                  <c:v>617.89654929762855</c:v>
                </c:pt>
                <c:pt idx="392">
                  <c:v>613.45674906850866</c:v>
                </c:pt>
                <c:pt idx="393">
                  <c:v>609.00567195692304</c:v>
                </c:pt>
                <c:pt idx="394">
                  <c:v>604.54330377195788</c:v>
                </c:pt>
                <c:pt idx="395">
                  <c:v>600.06963026279504</c:v>
                </c:pt>
                <c:pt idx="396">
                  <c:v>595.58463711842637</c:v>
                </c:pt>
                <c:pt idx="397">
                  <c:v>591.08830996737913</c:v>
                </c:pt>
                <c:pt idx="398">
                  <c:v>586.58063437742805</c:v>
                </c:pt>
                <c:pt idx="399">
                  <c:v>582.06159585531952</c:v>
                </c:pt>
                <c:pt idx="400">
                  <c:v>577.5311798464769</c:v>
                </c:pt>
                <c:pt idx="401">
                  <c:v>572.98937173472245</c:v>
                </c:pt>
                <c:pt idx="402">
                  <c:v>568.43615684198119</c:v>
                </c:pt>
                <c:pt idx="403">
                  <c:v>563.87152042799494</c:v>
                </c:pt>
                <c:pt idx="404">
                  <c:v>559.29544769002405</c:v>
                </c:pt>
                <c:pt idx="405">
                  <c:v>554.7079237625544</c:v>
                </c:pt>
                <c:pt idx="406">
                  <c:v>550.1089337170024</c:v>
                </c:pt>
                <c:pt idx="407">
                  <c:v>545.49846256141063</c:v>
                </c:pt>
                <c:pt idx="408">
                  <c:v>540.87649524015274</c:v>
                </c:pt>
                <c:pt idx="409">
                  <c:v>536.24301663362735</c:v>
                </c:pt>
                <c:pt idx="410">
                  <c:v>531.59801155794685</c:v>
                </c:pt>
                <c:pt idx="411">
                  <c:v>526.9414647646438</c:v>
                </c:pt>
                <c:pt idx="412">
                  <c:v>522.27336094034649</c:v>
                </c:pt>
                <c:pt idx="413">
                  <c:v>517.59368470647883</c:v>
                </c:pt>
                <c:pt idx="414">
                  <c:v>512.90242061893673</c:v>
                </c:pt>
                <c:pt idx="415">
                  <c:v>508.19955316778282</c:v>
                </c:pt>
                <c:pt idx="416">
                  <c:v>503.48506677691921</c:v>
                </c:pt>
                <c:pt idx="417">
                  <c:v>498.75894580377053</c:v>
                </c:pt>
                <c:pt idx="418">
                  <c:v>494.02117453896517</c:v>
                </c:pt>
                <c:pt idx="419">
                  <c:v>489.2717372060049</c:v>
                </c:pt>
                <c:pt idx="420">
                  <c:v>484.51061796094086</c:v>
                </c:pt>
                <c:pt idx="421">
                  <c:v>479.73780089204206</c:v>
                </c:pt>
                <c:pt idx="422">
                  <c:v>474.95327001947157</c:v>
                </c:pt>
                <c:pt idx="423">
                  <c:v>470.15700929494096</c:v>
                </c:pt>
                <c:pt idx="424">
                  <c:v>465.34900260138443</c:v>
                </c:pt>
                <c:pt idx="425">
                  <c:v>460.52923375261253</c:v>
                </c:pt>
                <c:pt idx="426">
                  <c:v>455.13608592068636</c:v>
                </c:pt>
                <c:pt idx="427">
                  <c:v>449.16955910560591</c:v>
                </c:pt>
                <c:pt idx="428">
                  <c:v>443.18943389585206</c:v>
                </c:pt>
                <c:pt idx="429">
                  <c:v>437.19568581148792</c:v>
                </c:pt>
                <c:pt idx="430">
                  <c:v>431.18829025781065</c:v>
                </c:pt>
                <c:pt idx="431">
                  <c:v>425.16722252467844</c:v>
                </c:pt>
                <c:pt idx="432">
                  <c:v>419.13245778581768</c:v>
                </c:pt>
                <c:pt idx="433">
                  <c:v>413.08397109812472</c:v>
                </c:pt>
                <c:pt idx="434">
                  <c:v>407.02173740097828</c:v>
                </c:pt>
                <c:pt idx="435">
                  <c:v>400.94573151552595</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326.95010056937895</c:v>
                </c:pt>
                <c:pt idx="448">
                  <c:v>320.69270984833929</c:v>
                </c:pt>
                <c:pt idx="449">
                  <c:v>314.42118161266194</c:v>
                </c:pt>
                <c:pt idx="450">
                  <c:v>308.13548882152327</c:v>
                </c:pt>
                <c:pt idx="451">
                  <c:v>301.83560430379202</c:v>
                </c:pt>
                <c:pt idx="452">
                  <c:v>295.52150075721011</c:v>
                </c:pt>
                <c:pt idx="453">
                  <c:v>289.19315074758515</c:v>
                </c:pt>
                <c:pt idx="454">
                  <c:v>282.85052670796426</c:v>
                </c:pt>
                <c:pt idx="455">
                  <c:v>276.49360093780433</c:v>
                </c:pt>
                <c:pt idx="456">
                  <c:v>270.12234560213642</c:v>
                </c:pt>
                <c:pt idx="457">
                  <c:v>263.73673273072677</c:v>
                </c:pt>
                <c:pt idx="458">
                  <c:v>257.33673421721846</c:v>
                </c:pt>
                <c:pt idx="459">
                  <c:v>250.92232181828012</c:v>
                </c:pt>
                <c:pt idx="460">
                  <c:v>244.49346715273623</c:v>
                </c:pt>
                <c:pt idx="461">
                  <c:v>238.05014170070353</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68.334721350105838</c:v>
                </c:pt>
                <c:pt idx="490">
                  <c:v>62.712077442958162</c:v>
                </c:pt>
                <c:pt idx="491">
                  <c:v>57.076431043237335</c:v>
                </c:pt>
                <c:pt idx="492">
                  <c:v>51.427760421009452</c:v>
                </c:pt>
                <c:pt idx="493">
                  <c:v>45.766043747503772</c:v>
                </c:pt>
                <c:pt idx="494">
                  <c:v>40.091259094558609</c:v>
                </c:pt>
                <c:pt idx="495">
                  <c:v>34.403384434059944</c:v>
                </c:pt>
                <c:pt idx="496">
                  <c:v>28.702397637367994</c:v>
                </c:pt>
                <c:pt idx="497">
                  <c:v>22.988276474756276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5-BEFA-49FD-BD81-B27B8C595E59}"/>
            </c:ext>
          </c:extLst>
        </c:ser>
        <c:ser>
          <c:idx val="7"/>
          <c:order val="7"/>
          <c:tx>
            <c:strRef>
              <c:f>ANALYSIS!$AK$26</c:f>
              <c:strCache>
                <c:ptCount val="1"/>
                <c:pt idx="0">
                  <c:v>25.0</c:v>
                </c:pt>
              </c:strCache>
            </c:strRef>
          </c:tx>
          <c:spPr>
            <a:ln w="12700" cap="rnd">
              <a:solidFill>
                <a:schemeClr val="accent2">
                  <a:lumMod val="60000"/>
                </a:schemeClr>
              </a:solidFill>
              <a:round/>
            </a:ln>
            <a:effectLst/>
          </c:spPr>
          <c:marker>
            <c:symbol val="plus"/>
            <c:size val="5"/>
            <c:spPr>
              <a:noFill/>
              <a:ln w="9525">
                <a:solidFill>
                  <a:schemeClr val="accent2">
                    <a:lumMod val="60000"/>
                  </a:schemeClr>
                </a:solidFill>
              </a:ln>
              <a:effectLst/>
            </c:spPr>
          </c:marker>
          <c:xVal>
            <c:numRef>
              <c:f>ANALYSIS!$AK$27:$AK$524</c:f>
              <c:numCache>
                <c:formatCode>0.0</c:formatCode>
                <c:ptCount val="498"/>
                <c:pt idx="0">
                  <c:v>1525.7474162823435</c:v>
                </c:pt>
                <c:pt idx="1">
                  <c:v>1525.7474162823435</c:v>
                </c:pt>
                <c:pt idx="2">
                  <c:v>1523.3232197522821</c:v>
                </c:pt>
                <c:pt idx="3">
                  <c:v>1520.8990232222206</c:v>
                </c:pt>
                <c:pt idx="4">
                  <c:v>1518.4748266921592</c:v>
                </c:pt>
                <c:pt idx="5">
                  <c:v>1516.0506301620978</c:v>
                </c:pt>
                <c:pt idx="6">
                  <c:v>1513.6264336320364</c:v>
                </c:pt>
                <c:pt idx="7">
                  <c:v>1511.202237101975</c:v>
                </c:pt>
                <c:pt idx="8">
                  <c:v>1508.7780405719136</c:v>
                </c:pt>
                <c:pt idx="9">
                  <c:v>1506.3538440418522</c:v>
                </c:pt>
                <c:pt idx="10">
                  <c:v>1503.9296475117908</c:v>
                </c:pt>
                <c:pt idx="11">
                  <c:v>1501.5054509817294</c:v>
                </c:pt>
                <c:pt idx="12">
                  <c:v>1499.081254451668</c:v>
                </c:pt>
                <c:pt idx="13">
                  <c:v>1496.6570579216066</c:v>
                </c:pt>
                <c:pt idx="14">
                  <c:v>1494.2328613915452</c:v>
                </c:pt>
                <c:pt idx="15">
                  <c:v>1491.8086648614837</c:v>
                </c:pt>
                <c:pt idx="16">
                  <c:v>1489.3844683314223</c:v>
                </c:pt>
                <c:pt idx="17">
                  <c:v>1486.9602718013609</c:v>
                </c:pt>
                <c:pt idx="18">
                  <c:v>1484.5360752712995</c:v>
                </c:pt>
                <c:pt idx="19">
                  <c:v>1482.1118787412381</c:v>
                </c:pt>
                <c:pt idx="20">
                  <c:v>1479.6876822111767</c:v>
                </c:pt>
                <c:pt idx="21">
                  <c:v>1477.2634856811153</c:v>
                </c:pt>
                <c:pt idx="22">
                  <c:v>1474.8392891510539</c:v>
                </c:pt>
                <c:pt idx="23">
                  <c:v>1472.4150926209925</c:v>
                </c:pt>
                <c:pt idx="24">
                  <c:v>1469.9908960909311</c:v>
                </c:pt>
                <c:pt idx="25">
                  <c:v>1467.5666995608697</c:v>
                </c:pt>
                <c:pt idx="26">
                  <c:v>1465.1425030308083</c:v>
                </c:pt>
                <c:pt idx="27">
                  <c:v>1462.7183065007468</c:v>
                </c:pt>
                <c:pt idx="28">
                  <c:v>1460.2941099706854</c:v>
                </c:pt>
                <c:pt idx="29">
                  <c:v>1457.869913440624</c:v>
                </c:pt>
                <c:pt idx="30">
                  <c:v>1455.4457169105626</c:v>
                </c:pt>
                <c:pt idx="31">
                  <c:v>1453.0215203805012</c:v>
                </c:pt>
                <c:pt idx="32">
                  <c:v>1450.5973238504398</c:v>
                </c:pt>
                <c:pt idx="33">
                  <c:v>1448.1731273203784</c:v>
                </c:pt>
                <c:pt idx="34">
                  <c:v>1445.748930790317</c:v>
                </c:pt>
                <c:pt idx="35">
                  <c:v>1443.3247342602556</c:v>
                </c:pt>
                <c:pt idx="36">
                  <c:v>1440.9005377301942</c:v>
                </c:pt>
                <c:pt idx="37">
                  <c:v>1438.4763412001328</c:v>
                </c:pt>
                <c:pt idx="38">
                  <c:v>1436.0521446700714</c:v>
                </c:pt>
                <c:pt idx="39">
                  <c:v>1433.6279481400099</c:v>
                </c:pt>
                <c:pt idx="40">
                  <c:v>1431.2037516099485</c:v>
                </c:pt>
                <c:pt idx="41">
                  <c:v>1428.7795550798871</c:v>
                </c:pt>
                <c:pt idx="42">
                  <c:v>1426.3553585498257</c:v>
                </c:pt>
                <c:pt idx="43">
                  <c:v>1423.9311620197643</c:v>
                </c:pt>
                <c:pt idx="44">
                  <c:v>1421.5069654897029</c:v>
                </c:pt>
                <c:pt idx="45">
                  <c:v>1419.0827689596415</c:v>
                </c:pt>
                <c:pt idx="46">
                  <c:v>1416.6585724295801</c:v>
                </c:pt>
                <c:pt idx="47">
                  <c:v>1414.2343758995187</c:v>
                </c:pt>
                <c:pt idx="48">
                  <c:v>1411.8101793694573</c:v>
                </c:pt>
                <c:pt idx="49">
                  <c:v>1409.3859828393959</c:v>
                </c:pt>
                <c:pt idx="50">
                  <c:v>1406.9617863093345</c:v>
                </c:pt>
                <c:pt idx="51">
                  <c:v>1404.537589779273</c:v>
                </c:pt>
                <c:pt idx="52">
                  <c:v>1402.1133932492116</c:v>
                </c:pt>
                <c:pt idx="53">
                  <c:v>1399.6891967191502</c:v>
                </c:pt>
                <c:pt idx="54">
                  <c:v>1397.2650001890888</c:v>
                </c:pt>
                <c:pt idx="55">
                  <c:v>1394.8408036590274</c:v>
                </c:pt>
                <c:pt idx="56">
                  <c:v>1392.416607128966</c:v>
                </c:pt>
                <c:pt idx="57">
                  <c:v>1389.9924105989046</c:v>
                </c:pt>
                <c:pt idx="58">
                  <c:v>1387.5682140688432</c:v>
                </c:pt>
                <c:pt idx="59">
                  <c:v>1385.1440175387818</c:v>
                </c:pt>
                <c:pt idx="60">
                  <c:v>1382.7198210087204</c:v>
                </c:pt>
                <c:pt idx="61">
                  <c:v>1380.295624478659</c:v>
                </c:pt>
                <c:pt idx="62">
                  <c:v>1377.8714279485976</c:v>
                </c:pt>
                <c:pt idx="63">
                  <c:v>1375.4472314185361</c:v>
                </c:pt>
                <c:pt idx="64">
                  <c:v>1373.0230348884747</c:v>
                </c:pt>
                <c:pt idx="65">
                  <c:v>1370.5988383584133</c:v>
                </c:pt>
                <c:pt idx="66">
                  <c:v>1368.1746418283519</c:v>
                </c:pt>
                <c:pt idx="67">
                  <c:v>1365.7504452982905</c:v>
                </c:pt>
                <c:pt idx="68">
                  <c:v>1363.3262487682291</c:v>
                </c:pt>
                <c:pt idx="69">
                  <c:v>1360.9020522381677</c:v>
                </c:pt>
                <c:pt idx="70">
                  <c:v>1358.4778557081063</c:v>
                </c:pt>
                <c:pt idx="71">
                  <c:v>1356.0536591780449</c:v>
                </c:pt>
                <c:pt idx="72">
                  <c:v>1353.6294626479835</c:v>
                </c:pt>
                <c:pt idx="73">
                  <c:v>1351.2052661179221</c:v>
                </c:pt>
                <c:pt idx="74">
                  <c:v>1348.7810695878607</c:v>
                </c:pt>
                <c:pt idx="75">
                  <c:v>1346.3568730577992</c:v>
                </c:pt>
                <c:pt idx="76">
                  <c:v>1343.9326765277378</c:v>
                </c:pt>
                <c:pt idx="77">
                  <c:v>1341.5084799976764</c:v>
                </c:pt>
                <c:pt idx="78">
                  <c:v>1339.084283467615</c:v>
                </c:pt>
                <c:pt idx="79">
                  <c:v>1336.6600869375536</c:v>
                </c:pt>
                <c:pt idx="80">
                  <c:v>1334.2358904074922</c:v>
                </c:pt>
                <c:pt idx="81">
                  <c:v>1331.8116938774308</c:v>
                </c:pt>
                <c:pt idx="82">
                  <c:v>1329.3874973473694</c:v>
                </c:pt>
                <c:pt idx="83">
                  <c:v>1326.963300817308</c:v>
                </c:pt>
                <c:pt idx="84">
                  <c:v>1324.5391042872466</c:v>
                </c:pt>
                <c:pt idx="85">
                  <c:v>1322.1149077571852</c:v>
                </c:pt>
                <c:pt idx="86">
                  <c:v>1319.6907112271238</c:v>
                </c:pt>
                <c:pt idx="87">
                  <c:v>1317.2665146970623</c:v>
                </c:pt>
                <c:pt idx="88">
                  <c:v>1314.8423181670009</c:v>
                </c:pt>
                <c:pt idx="89">
                  <c:v>1312.4181216369395</c:v>
                </c:pt>
                <c:pt idx="90">
                  <c:v>1309.9939251068781</c:v>
                </c:pt>
                <c:pt idx="91">
                  <c:v>1307.5697285768167</c:v>
                </c:pt>
                <c:pt idx="92">
                  <c:v>1305.1455320467553</c:v>
                </c:pt>
                <c:pt idx="93">
                  <c:v>1302.7213355166939</c:v>
                </c:pt>
                <c:pt idx="94">
                  <c:v>1300.2971389866325</c:v>
                </c:pt>
                <c:pt idx="95">
                  <c:v>1297.8729424565711</c:v>
                </c:pt>
                <c:pt idx="96">
                  <c:v>1295.4487459265097</c:v>
                </c:pt>
                <c:pt idx="97">
                  <c:v>1293.0245493964483</c:v>
                </c:pt>
                <c:pt idx="98">
                  <c:v>1290.6003528663869</c:v>
                </c:pt>
                <c:pt idx="99">
                  <c:v>1288.1761563363254</c:v>
                </c:pt>
                <c:pt idx="100">
                  <c:v>1285.751959806264</c:v>
                </c:pt>
                <c:pt idx="101">
                  <c:v>1283.3277632762026</c:v>
                </c:pt>
                <c:pt idx="102">
                  <c:v>1280.9035667461412</c:v>
                </c:pt>
                <c:pt idx="103">
                  <c:v>1278.4793702160798</c:v>
                </c:pt>
                <c:pt idx="104">
                  <c:v>1276.0551736860184</c:v>
                </c:pt>
                <c:pt idx="105">
                  <c:v>1273.630977155957</c:v>
                </c:pt>
                <c:pt idx="106">
                  <c:v>1271.2067806258956</c:v>
                </c:pt>
                <c:pt idx="107">
                  <c:v>1268.7825840958342</c:v>
                </c:pt>
                <c:pt idx="108">
                  <c:v>1266.3583875657728</c:v>
                </c:pt>
                <c:pt idx="109">
                  <c:v>1263.9341910357114</c:v>
                </c:pt>
                <c:pt idx="110">
                  <c:v>1261.50999450565</c:v>
                </c:pt>
                <c:pt idx="111">
                  <c:v>1259.0857979755885</c:v>
                </c:pt>
                <c:pt idx="112">
                  <c:v>1256.6616014455271</c:v>
                </c:pt>
                <c:pt idx="113">
                  <c:v>1254.2374049154657</c:v>
                </c:pt>
                <c:pt idx="114">
                  <c:v>1251.8132083854043</c:v>
                </c:pt>
                <c:pt idx="115">
                  <c:v>1249.3890118553429</c:v>
                </c:pt>
                <c:pt idx="116">
                  <c:v>1246.9648153252815</c:v>
                </c:pt>
                <c:pt idx="117">
                  <c:v>1244.5406187952201</c:v>
                </c:pt>
                <c:pt idx="118">
                  <c:v>1242.1164222651587</c:v>
                </c:pt>
                <c:pt idx="119">
                  <c:v>1239.6922257350973</c:v>
                </c:pt>
                <c:pt idx="120">
                  <c:v>1237.2680292050359</c:v>
                </c:pt>
                <c:pt idx="121">
                  <c:v>1234.8438326749745</c:v>
                </c:pt>
                <c:pt idx="122">
                  <c:v>1232.4196361449131</c:v>
                </c:pt>
                <c:pt idx="123">
                  <c:v>1229.9954396148516</c:v>
                </c:pt>
                <c:pt idx="124">
                  <c:v>1227.5712430847902</c:v>
                </c:pt>
                <c:pt idx="125">
                  <c:v>1225.1470465547288</c:v>
                </c:pt>
                <c:pt idx="126">
                  <c:v>1222.7228500246674</c:v>
                </c:pt>
                <c:pt idx="127">
                  <c:v>1220.298653494606</c:v>
                </c:pt>
                <c:pt idx="128">
                  <c:v>1217.8744569645446</c:v>
                </c:pt>
                <c:pt idx="129">
                  <c:v>1215.4502604344832</c:v>
                </c:pt>
                <c:pt idx="130">
                  <c:v>1213.0260639044218</c:v>
                </c:pt>
                <c:pt idx="131">
                  <c:v>1210.6018673743604</c:v>
                </c:pt>
                <c:pt idx="132">
                  <c:v>1208.177670844299</c:v>
                </c:pt>
                <c:pt idx="133">
                  <c:v>1205.7534743142376</c:v>
                </c:pt>
                <c:pt idx="134">
                  <c:v>1203.3292777841762</c:v>
                </c:pt>
                <c:pt idx="135">
                  <c:v>1200.9050812541147</c:v>
                </c:pt>
                <c:pt idx="136">
                  <c:v>1198.4808847240533</c:v>
                </c:pt>
                <c:pt idx="137">
                  <c:v>1196.0566881939919</c:v>
                </c:pt>
                <c:pt idx="138">
                  <c:v>1193.6324916639305</c:v>
                </c:pt>
                <c:pt idx="139">
                  <c:v>1191.2082951338691</c:v>
                </c:pt>
                <c:pt idx="140">
                  <c:v>1188.7840986038077</c:v>
                </c:pt>
                <c:pt idx="141">
                  <c:v>1186.3599020737463</c:v>
                </c:pt>
                <c:pt idx="142">
                  <c:v>1183.9357055436849</c:v>
                </c:pt>
                <c:pt idx="143">
                  <c:v>1181.5115090136235</c:v>
                </c:pt>
                <c:pt idx="144">
                  <c:v>1179.0873124835621</c:v>
                </c:pt>
                <c:pt idx="145">
                  <c:v>1176.6631159535007</c:v>
                </c:pt>
                <c:pt idx="146">
                  <c:v>1174.2389194234393</c:v>
                </c:pt>
                <c:pt idx="147">
                  <c:v>1171.8147228933778</c:v>
                </c:pt>
                <c:pt idx="148">
                  <c:v>1169.3905263633164</c:v>
                </c:pt>
                <c:pt idx="149">
                  <c:v>1166.966329833255</c:v>
                </c:pt>
                <c:pt idx="150">
                  <c:v>1164.5421333031936</c:v>
                </c:pt>
                <c:pt idx="151">
                  <c:v>1162.1179367731322</c:v>
                </c:pt>
                <c:pt idx="152">
                  <c:v>1159.6937402430708</c:v>
                </c:pt>
                <c:pt idx="153">
                  <c:v>1157.2695437130094</c:v>
                </c:pt>
                <c:pt idx="154">
                  <c:v>1154.845347182948</c:v>
                </c:pt>
                <c:pt idx="155">
                  <c:v>1152.4211506528866</c:v>
                </c:pt>
                <c:pt idx="156">
                  <c:v>1149.9969541228252</c:v>
                </c:pt>
                <c:pt idx="157">
                  <c:v>1147.5727575927638</c:v>
                </c:pt>
                <c:pt idx="158">
                  <c:v>1145.1485610627024</c:v>
                </c:pt>
                <c:pt idx="159">
                  <c:v>1142.7243645326409</c:v>
                </c:pt>
                <c:pt idx="160">
                  <c:v>1140.3001680025795</c:v>
                </c:pt>
                <c:pt idx="161">
                  <c:v>1137.8759714725181</c:v>
                </c:pt>
                <c:pt idx="162">
                  <c:v>1135.4517749424567</c:v>
                </c:pt>
                <c:pt idx="163">
                  <c:v>1133.0275784123953</c:v>
                </c:pt>
                <c:pt idx="164">
                  <c:v>1130.6033818823339</c:v>
                </c:pt>
                <c:pt idx="165">
                  <c:v>1128.1791853522725</c:v>
                </c:pt>
                <c:pt idx="166">
                  <c:v>1125.7549888222111</c:v>
                </c:pt>
                <c:pt idx="167">
                  <c:v>1123.3307922921497</c:v>
                </c:pt>
                <c:pt idx="168">
                  <c:v>1120.9065957620883</c:v>
                </c:pt>
                <c:pt idx="169">
                  <c:v>1118.4823992320269</c:v>
                </c:pt>
                <c:pt idx="170">
                  <c:v>1116.0582027019655</c:v>
                </c:pt>
                <c:pt idx="171">
                  <c:v>1113.634006171904</c:v>
                </c:pt>
                <c:pt idx="172">
                  <c:v>1111.2098096418426</c:v>
                </c:pt>
                <c:pt idx="173">
                  <c:v>1108.7856131117812</c:v>
                </c:pt>
                <c:pt idx="174">
                  <c:v>1106.3614165817198</c:v>
                </c:pt>
                <c:pt idx="175">
                  <c:v>1103.9372200516584</c:v>
                </c:pt>
                <c:pt idx="176">
                  <c:v>1101.513023521597</c:v>
                </c:pt>
                <c:pt idx="177">
                  <c:v>1099.0888269915356</c:v>
                </c:pt>
                <c:pt idx="178">
                  <c:v>1096.6646304614742</c:v>
                </c:pt>
                <c:pt idx="179">
                  <c:v>1094.2404339314128</c:v>
                </c:pt>
                <c:pt idx="180">
                  <c:v>1091.8162374013514</c:v>
                </c:pt>
                <c:pt idx="181">
                  <c:v>1089.39204087129</c:v>
                </c:pt>
                <c:pt idx="182">
                  <c:v>1086.9678443412286</c:v>
                </c:pt>
                <c:pt idx="183">
                  <c:v>1084.5436478111671</c:v>
                </c:pt>
                <c:pt idx="184">
                  <c:v>1082.1194512811057</c:v>
                </c:pt>
                <c:pt idx="185">
                  <c:v>1079.6952547510443</c:v>
                </c:pt>
                <c:pt idx="186">
                  <c:v>1077.2710582209829</c:v>
                </c:pt>
                <c:pt idx="187">
                  <c:v>1074.8468616909215</c:v>
                </c:pt>
                <c:pt idx="188">
                  <c:v>1072.4226651608601</c:v>
                </c:pt>
                <c:pt idx="189">
                  <c:v>1069.9984686307987</c:v>
                </c:pt>
                <c:pt idx="190">
                  <c:v>1067.5742721007373</c:v>
                </c:pt>
                <c:pt idx="191">
                  <c:v>1065.1500755706759</c:v>
                </c:pt>
                <c:pt idx="192">
                  <c:v>1062.7258790406145</c:v>
                </c:pt>
                <c:pt idx="193">
                  <c:v>1060.3016825105531</c:v>
                </c:pt>
                <c:pt idx="194">
                  <c:v>1057.8774859804917</c:v>
                </c:pt>
                <c:pt idx="195">
                  <c:v>1055.4532894504302</c:v>
                </c:pt>
                <c:pt idx="196">
                  <c:v>1053.0290929203688</c:v>
                </c:pt>
                <c:pt idx="197">
                  <c:v>1050.6048963903074</c:v>
                </c:pt>
                <c:pt idx="198">
                  <c:v>1048.180699860246</c:v>
                </c:pt>
                <c:pt idx="199">
                  <c:v>1045.7565033301846</c:v>
                </c:pt>
                <c:pt idx="200">
                  <c:v>1043.3323068001232</c:v>
                </c:pt>
                <c:pt idx="201">
                  <c:v>1041.0740111580983</c:v>
                </c:pt>
                <c:pt idx="202">
                  <c:v>1038.9816164041101</c:v>
                </c:pt>
                <c:pt idx="203">
                  <c:v>1036.8814644552144</c:v>
                </c:pt>
                <c:pt idx="204">
                  <c:v>1034.7735516786215</c:v>
                </c:pt>
                <c:pt idx="205">
                  <c:v>1032.6578744258361</c:v>
                </c:pt>
                <c:pt idx="206">
                  <c:v>1030.5344290326254</c:v>
                </c:pt>
                <c:pt idx="207">
                  <c:v>1028.4032118189841</c:v>
                </c:pt>
                <c:pt idx="208">
                  <c:v>1026.2642190891004</c:v>
                </c:pt>
                <c:pt idx="209">
                  <c:v>1024.1174471313198</c:v>
                </c:pt>
                <c:pt idx="210">
                  <c:v>1021.9628922181168</c:v>
                </c:pt>
                <c:pt idx="211">
                  <c:v>1019.8005506060554</c:v>
                </c:pt>
                <c:pt idx="212">
                  <c:v>1017.6304185357549</c:v>
                </c:pt>
                <c:pt idx="213">
                  <c:v>1015.4524922318593</c:v>
                </c:pt>
                <c:pt idx="214">
                  <c:v>1013.2667679030005</c:v>
                </c:pt>
                <c:pt idx="215">
                  <c:v>1011.0732417417611</c:v>
                </c:pt>
                <c:pt idx="216">
                  <c:v>1008.8719099246409</c:v>
                </c:pt>
                <c:pt idx="217">
                  <c:v>1006.6627686120241</c:v>
                </c:pt>
                <c:pt idx="218">
                  <c:v>1004.4458139481371</c:v>
                </c:pt>
                <c:pt idx="219">
                  <c:v>1002.2210420610199</c:v>
                </c:pt>
                <c:pt idx="220">
                  <c:v>999.98844906248678</c:v>
                </c:pt>
                <c:pt idx="221">
                  <c:v>997.74803104809052</c:v>
                </c:pt>
                <c:pt idx="222">
                  <c:v>995.49978409708615</c:v>
                </c:pt>
                <c:pt idx="223">
                  <c:v>993.24370427239433</c:v>
                </c:pt>
                <c:pt idx="224">
                  <c:v>990.97978762056596</c:v>
                </c:pt>
                <c:pt idx="225">
                  <c:v>988.70803017173967</c:v>
                </c:pt>
                <c:pt idx="226">
                  <c:v>986.42842793961597</c:v>
                </c:pt>
                <c:pt idx="227">
                  <c:v>984.1409769214082</c:v>
                </c:pt>
                <c:pt idx="228">
                  <c:v>981.84567309781346</c:v>
                </c:pt>
                <c:pt idx="229">
                  <c:v>979.54251243296846</c:v>
                </c:pt>
                <c:pt idx="230">
                  <c:v>977.23149087441902</c:v>
                </c:pt>
                <c:pt idx="231">
                  <c:v>974.91260435307117</c:v>
                </c:pt>
                <c:pt idx="232">
                  <c:v>972.58584878316674</c:v>
                </c:pt>
                <c:pt idx="233">
                  <c:v>970.25122006223455</c:v>
                </c:pt>
                <c:pt idx="234">
                  <c:v>967.90871407105362</c:v>
                </c:pt>
                <c:pt idx="235">
                  <c:v>965.55832667361983</c:v>
                </c:pt>
                <c:pt idx="236">
                  <c:v>963.20005371709681</c:v>
                </c:pt>
                <c:pt idx="237">
                  <c:v>960.83389103179002</c:v>
                </c:pt>
                <c:pt idx="238">
                  <c:v>958.45983443109208</c:v>
                </c:pt>
                <c:pt idx="239">
                  <c:v>956.07787971145513</c:v>
                </c:pt>
                <c:pt idx="240">
                  <c:v>953.68802265234922</c:v>
                </c:pt>
                <c:pt idx="241">
                  <c:v>951.29025901621412</c:v>
                </c:pt>
                <c:pt idx="242">
                  <c:v>948.88458454842703</c:v>
                </c:pt>
                <c:pt idx="243">
                  <c:v>946.47099497726254</c:v>
                </c:pt>
                <c:pt idx="244">
                  <c:v>944.04948601384547</c:v>
                </c:pt>
                <c:pt idx="245">
                  <c:v>941.62005335211643</c:v>
                </c:pt>
                <c:pt idx="246">
                  <c:v>939.18269266878337</c:v>
                </c:pt>
                <c:pt idx="247">
                  <c:v>936.73739962329046</c:v>
                </c:pt>
                <c:pt idx="248">
                  <c:v>934.28416985776857</c:v>
                </c:pt>
                <c:pt idx="249">
                  <c:v>931.82299899699456</c:v>
                </c:pt>
                <c:pt idx="250">
                  <c:v>929.35388264835285</c:v>
                </c:pt>
                <c:pt idx="251">
                  <c:v>926.87681640178801</c:v>
                </c:pt>
                <c:pt idx="252">
                  <c:v>924.39179582976999</c:v>
                </c:pt>
                <c:pt idx="253">
                  <c:v>921.8988164872419</c:v>
                </c:pt>
                <c:pt idx="254">
                  <c:v>919.39787391158495</c:v>
                </c:pt>
                <c:pt idx="255">
                  <c:v>916.88896362257287</c:v>
                </c:pt>
                <c:pt idx="256">
                  <c:v>914.37208112232736</c:v>
                </c:pt>
                <c:pt idx="257">
                  <c:v>911.84722189527554</c:v>
                </c:pt>
                <c:pt idx="258">
                  <c:v>909.31438140810553</c:v>
                </c:pt>
                <c:pt idx="259">
                  <c:v>906.77355510972382</c:v>
                </c:pt>
                <c:pt idx="260">
                  <c:v>904.22473843121406</c:v>
                </c:pt>
                <c:pt idx="261">
                  <c:v>901.66792678578202</c:v>
                </c:pt>
                <c:pt idx="262">
                  <c:v>899.10311556872352</c:v>
                </c:pt>
                <c:pt idx="263">
                  <c:v>896.53030015737113</c:v>
                </c:pt>
                <c:pt idx="264">
                  <c:v>893.94947591105586</c:v>
                </c:pt>
                <c:pt idx="265">
                  <c:v>891.36063817105378</c:v>
                </c:pt>
                <c:pt idx="266">
                  <c:v>888.76378226054487</c:v>
                </c:pt>
                <c:pt idx="267">
                  <c:v>886.15890348457174</c:v>
                </c:pt>
                <c:pt idx="268">
                  <c:v>883.5459971299847</c:v>
                </c:pt>
                <c:pt idx="269">
                  <c:v>880.92505846540041</c:v>
                </c:pt>
                <c:pt idx="270">
                  <c:v>878.29608274115481</c:v>
                </c:pt>
                <c:pt idx="271">
                  <c:v>875.65906518925715</c:v>
                </c:pt>
                <c:pt idx="272">
                  <c:v>873.01400102334253</c:v>
                </c:pt>
                <c:pt idx="273">
                  <c:v>870.36088543862343</c:v>
                </c:pt>
                <c:pt idx="274">
                  <c:v>867.69971361184355</c:v>
                </c:pt>
                <c:pt idx="275">
                  <c:v>865.03048070122929</c:v>
                </c:pt>
                <c:pt idx="276">
                  <c:v>862.35318184644359</c:v>
                </c:pt>
                <c:pt idx="277">
                  <c:v>859.66781216853428</c:v>
                </c:pt>
                <c:pt idx="278">
                  <c:v>856.97436676988821</c:v>
                </c:pt>
                <c:pt idx="279">
                  <c:v>854.27284073418696</c:v>
                </c:pt>
                <c:pt idx="280">
                  <c:v>851.56322912634732</c:v>
                </c:pt>
                <c:pt idx="281">
                  <c:v>848.84552699248002</c:v>
                </c:pt>
                <c:pt idx="282">
                  <c:v>846.11972935983795</c:v>
                </c:pt>
                <c:pt idx="283">
                  <c:v>843.38583123676733</c:v>
                </c:pt>
                <c:pt idx="284">
                  <c:v>840.64382761265858</c:v>
                </c:pt>
                <c:pt idx="285">
                  <c:v>837.89371345789311</c:v>
                </c:pt>
                <c:pt idx="286">
                  <c:v>835.13548372379614</c:v>
                </c:pt>
                <c:pt idx="287">
                  <c:v>832.36913334257974</c:v>
                </c:pt>
                <c:pt idx="288">
                  <c:v>829.59465722730522</c:v>
                </c:pt>
                <c:pt idx="289">
                  <c:v>826.81205027181568</c:v>
                </c:pt>
                <c:pt idx="290">
                  <c:v>824.02130735069477</c:v>
                </c:pt>
                <c:pt idx="291">
                  <c:v>821.22242331921461</c:v>
                </c:pt>
                <c:pt idx="292">
                  <c:v>818.41539301327839</c:v>
                </c:pt>
                <c:pt idx="293">
                  <c:v>815.60021124937396</c:v>
                </c:pt>
                <c:pt idx="294">
                  <c:v>812.77687282451757</c:v>
                </c:pt>
                <c:pt idx="295">
                  <c:v>809.94537251619897</c:v>
                </c:pt>
                <c:pt idx="296">
                  <c:v>807.10570508233866</c:v>
                </c:pt>
                <c:pt idx="297">
                  <c:v>804.25786526122215</c:v>
                </c:pt>
                <c:pt idx="298">
                  <c:v>801.40184777145407</c:v>
                </c:pt>
                <c:pt idx="299">
                  <c:v>798.53764731189904</c:v>
                </c:pt>
                <c:pt idx="300">
                  <c:v>795.66525856163389</c:v>
                </c:pt>
                <c:pt idx="301">
                  <c:v>792.78467617988679</c:v>
                </c:pt>
                <c:pt idx="302">
                  <c:v>789.89589480598829</c:v>
                </c:pt>
                <c:pt idx="303">
                  <c:v>786.99890905931079</c:v>
                </c:pt>
                <c:pt idx="304">
                  <c:v>784.0937135392204</c:v>
                </c:pt>
                <c:pt idx="305">
                  <c:v>781.18030282501161</c:v>
                </c:pt>
                <c:pt idx="306">
                  <c:v>778.25867147586041</c:v>
                </c:pt>
                <c:pt idx="307">
                  <c:v>775.32881403076419</c:v>
                </c:pt>
                <c:pt idx="308">
                  <c:v>772.39072500848533</c:v>
                </c:pt>
                <c:pt idx="309">
                  <c:v>769.44439890749641</c:v>
                </c:pt>
                <c:pt idx="310">
                  <c:v>766.48983020591788</c:v>
                </c:pt>
                <c:pt idx="311">
                  <c:v>763.52701336147152</c:v>
                </c:pt>
                <c:pt idx="312">
                  <c:v>760.55594281140782</c:v>
                </c:pt>
                <c:pt idx="313">
                  <c:v>757.57661297246602</c:v>
                </c:pt>
                <c:pt idx="314">
                  <c:v>754.58901824079942</c:v>
                </c:pt>
                <c:pt idx="315">
                  <c:v>751.59315299192485</c:v>
                </c:pt>
                <c:pt idx="316">
                  <c:v>748.58901158066635</c:v>
                </c:pt>
                <c:pt idx="317">
                  <c:v>745.57658834109077</c:v>
                </c:pt>
                <c:pt idx="318">
                  <c:v>742.55587758645038</c:v>
                </c:pt>
                <c:pt idx="319">
                  <c:v>739.52687360912398</c:v>
                </c:pt>
                <c:pt idx="320">
                  <c:v>736.48957068055654</c:v>
                </c:pt>
                <c:pt idx="321">
                  <c:v>733.44396305119653</c:v>
                </c:pt>
                <c:pt idx="322">
                  <c:v>730.39004495044344</c:v>
                </c:pt>
                <c:pt idx="323">
                  <c:v>727.32781058657383</c:v>
                </c:pt>
                <c:pt idx="324">
                  <c:v>724.25725414669319</c:v>
                </c:pt>
                <c:pt idx="325">
                  <c:v>721.17836979666492</c:v>
                </c:pt>
                <c:pt idx="326">
                  <c:v>718.09115168105473</c:v>
                </c:pt>
                <c:pt idx="327">
                  <c:v>714.99559392306696</c:v>
                </c:pt>
                <c:pt idx="328">
                  <c:v>711.89169062447888</c:v>
                </c:pt>
                <c:pt idx="329">
                  <c:v>708.77943586558092</c:v>
                </c:pt>
                <c:pt idx="330">
                  <c:v>705.65882370511576</c:v>
                </c:pt>
                <c:pt idx="331">
                  <c:v>702.52984818020661</c:v>
                </c:pt>
                <c:pt idx="332">
                  <c:v>699.39250330630693</c:v>
                </c:pt>
                <c:pt idx="333">
                  <c:v>696.24678307712225</c:v>
                </c:pt>
                <c:pt idx="334">
                  <c:v>693.09268146455395</c:v>
                </c:pt>
                <c:pt idx="335">
                  <c:v>689.9301924186351</c:v>
                </c:pt>
                <c:pt idx="336">
                  <c:v>686.75930986746164</c:v>
                </c:pt>
                <c:pt idx="337">
                  <c:v>683.58002771712688</c:v>
                </c:pt>
                <c:pt idx="338">
                  <c:v>680.39233985166049</c:v>
                </c:pt>
                <c:pt idx="339">
                  <c:v>677.19624013295663</c:v>
                </c:pt>
                <c:pt idx="340">
                  <c:v>673.99172240071414</c:v>
                </c:pt>
                <c:pt idx="341">
                  <c:v>670.77878047236095</c:v>
                </c:pt>
                <c:pt idx="342">
                  <c:v>667.55740814299691</c:v>
                </c:pt>
                <c:pt idx="343">
                  <c:v>664.32759918532065</c:v>
                </c:pt>
                <c:pt idx="344">
                  <c:v>661.08934734955972</c:v>
                </c:pt>
                <c:pt idx="345">
                  <c:v>657.84264636340902</c:v>
                </c:pt>
                <c:pt idx="346">
                  <c:v>654.58748993195945</c:v>
                </c:pt>
                <c:pt idx="347">
                  <c:v>651.32387173762447</c:v>
                </c:pt>
                <c:pt idx="348">
                  <c:v>648.05178544008061</c:v>
                </c:pt>
                <c:pt idx="349">
                  <c:v>644.77122467618938</c:v>
                </c:pt>
                <c:pt idx="350">
                  <c:v>641.48218305993055</c:v>
                </c:pt>
                <c:pt idx="351">
                  <c:v>638.18465418233302</c:v>
                </c:pt>
                <c:pt idx="352">
                  <c:v>634.87863161140183</c:v>
                </c:pt>
                <c:pt idx="353">
                  <c:v>631.56410889205233</c:v>
                </c:pt>
                <c:pt idx="354">
                  <c:v>628.24107954602937</c:v>
                </c:pt>
                <c:pt idx="355">
                  <c:v>624.90953707184644</c:v>
                </c:pt>
                <c:pt idx="356">
                  <c:v>621.56947494470569</c:v>
                </c:pt>
                <c:pt idx="357">
                  <c:v>618.22088661642988</c:v>
                </c:pt>
                <c:pt idx="358">
                  <c:v>614.86376551538876</c:v>
                </c:pt>
                <c:pt idx="359">
                  <c:v>611.49810504642289</c:v>
                </c:pt>
                <c:pt idx="360">
                  <c:v>608.12389859077473</c:v>
                </c:pt>
                <c:pt idx="361">
                  <c:v>604.74113950601236</c:v>
                </c:pt>
                <c:pt idx="362">
                  <c:v>601.34982112595367</c:v>
                </c:pt>
                <c:pt idx="363">
                  <c:v>597.94993676059687</c:v>
                </c:pt>
                <c:pt idx="364">
                  <c:v>594.54147969603696</c:v>
                </c:pt>
                <c:pt idx="365">
                  <c:v>591.12444319439999</c:v>
                </c:pt>
                <c:pt idx="366">
                  <c:v>587.69882049376076</c:v>
                </c:pt>
                <c:pt idx="367">
                  <c:v>584.26460480806804</c:v>
                </c:pt>
                <c:pt idx="368">
                  <c:v>580.82178932706768</c:v>
                </c:pt>
                <c:pt idx="369">
                  <c:v>577.37036721622553</c:v>
                </c:pt>
                <c:pt idx="370">
                  <c:v>573.91033161665541</c:v>
                </c:pt>
                <c:pt idx="371">
                  <c:v>570.44167564503164</c:v>
                </c:pt>
                <c:pt idx="372">
                  <c:v>566.96439239351503</c:v>
                </c:pt>
                <c:pt idx="373">
                  <c:v>563.47847492968049</c:v>
                </c:pt>
                <c:pt idx="374">
                  <c:v>559.98391629642742</c:v>
                </c:pt>
                <c:pt idx="375">
                  <c:v>556.48070951190596</c:v>
                </c:pt>
                <c:pt idx="376">
                  <c:v>552.96884756943803</c:v>
                </c:pt>
                <c:pt idx="377">
                  <c:v>549.44832343743315</c:v>
                </c:pt>
                <c:pt idx="378">
                  <c:v>545.9191300593136</c:v>
                </c:pt>
                <c:pt idx="379">
                  <c:v>542.38126035342611</c:v>
                </c:pt>
                <c:pt idx="380">
                  <c:v>538.83470721296703</c:v>
                </c:pt>
                <c:pt idx="381">
                  <c:v>535.2794635058932</c:v>
                </c:pt>
                <c:pt idx="382">
                  <c:v>531.7155220748466</c:v>
                </c:pt>
                <c:pt idx="383">
                  <c:v>528.14287573706804</c:v>
                </c:pt>
                <c:pt idx="384">
                  <c:v>524.56151728431519</c:v>
                </c:pt>
                <c:pt idx="385">
                  <c:v>520.97143948277539</c:v>
                </c:pt>
                <c:pt idx="386">
                  <c:v>517.37263507298769</c:v>
                </c:pt>
                <c:pt idx="387">
                  <c:v>513.76509676975161</c:v>
                </c:pt>
                <c:pt idx="388">
                  <c:v>510.14881726204726</c:v>
                </c:pt>
                <c:pt idx="389">
                  <c:v>506.52378921294724</c:v>
                </c:pt>
                <c:pt idx="390">
                  <c:v>502.89000525953111</c:v>
                </c:pt>
                <c:pt idx="391">
                  <c:v>499.24745801280244</c:v>
                </c:pt>
                <c:pt idx="392">
                  <c:v>495.59614005759329</c:v>
                </c:pt>
                <c:pt idx="393">
                  <c:v>491.93604395248758</c:v>
                </c:pt>
                <c:pt idx="394">
                  <c:v>488.26716222972482</c:v>
                </c:pt>
                <c:pt idx="395">
                  <c:v>484.58948739511811</c:v>
                </c:pt>
                <c:pt idx="396">
                  <c:v>480.90301192796176</c:v>
                </c:pt>
                <c:pt idx="397">
                  <c:v>477.20772828094516</c:v>
                </c:pt>
                <c:pt idx="398">
                  <c:v>473.503628880056</c:v>
                </c:pt>
                <c:pt idx="399">
                  <c:v>469.79070612450107</c:v>
                </c:pt>
                <c:pt idx="400">
                  <c:v>466.06895238660707</c:v>
                </c:pt>
                <c:pt idx="401">
                  <c:v>462.33836001173677</c:v>
                </c:pt>
                <c:pt idx="402">
                  <c:v>458.59892131818776</c:v>
                </c:pt>
                <c:pt idx="403">
                  <c:v>454.85062859710911</c:v>
                </c:pt>
                <c:pt idx="404">
                  <c:v>451.09347411240651</c:v>
                </c:pt>
                <c:pt idx="405">
                  <c:v>447.32745010064718</c:v>
                </c:pt>
                <c:pt idx="406">
                  <c:v>443.55254877097059</c:v>
                </c:pt>
                <c:pt idx="407">
                  <c:v>439.7687623049901</c:v>
                </c:pt>
                <c:pt idx="408">
                  <c:v>435.97608285670026</c:v>
                </c:pt>
                <c:pt idx="409">
                  <c:v>432.17450255238327</c:v>
                </c:pt>
                <c:pt idx="410">
                  <c:v>428.36401349051016</c:v>
                </c:pt>
                <c:pt idx="411">
                  <c:v>424.54460774165057</c:v>
                </c:pt>
                <c:pt idx="412">
                  <c:v>420.71627734836886</c:v>
                </c:pt>
                <c:pt idx="413">
                  <c:v>416.87901432513263</c:v>
                </c:pt>
                <c:pt idx="414">
                  <c:v>413.03281065821648</c:v>
                </c:pt>
                <c:pt idx="415">
                  <c:v>409.17765830559665</c:v>
                </c:pt>
                <c:pt idx="416">
                  <c:v>405.31354919685793</c:v>
                </c:pt>
                <c:pt idx="417">
                  <c:v>401.44047523309621</c:v>
                </c:pt>
                <c:pt idx="418">
                  <c:v>397.55842828681409</c:v>
                </c:pt>
                <c:pt idx="419">
                  <c:v>393.66740020182522</c:v>
                </c:pt>
                <c:pt idx="420">
                  <c:v>389.76738279314725</c:v>
                </c:pt>
                <c:pt idx="421">
                  <c:v>385.85836784691026</c:v>
                </c:pt>
                <c:pt idx="422">
                  <c:v>381.94034712024848</c:v>
                </c:pt>
                <c:pt idx="423">
                  <c:v>378.01331234119289</c:v>
                </c:pt>
                <c:pt idx="424">
                  <c:v>374.07725520858526</c:v>
                </c:pt>
                <c:pt idx="425">
                  <c:v>370.13216739195627</c:v>
                </c:pt>
                <c:pt idx="426">
                  <c:v>365.757222957625</c:v>
                </c:pt>
                <c:pt idx="427">
                  <c:v>360.95242190559145</c:v>
                </c:pt>
                <c:pt idx="428">
                  <c:v>356.13768384879916</c:v>
                </c:pt>
                <c:pt idx="429">
                  <c:v>351.31299719506376</c:v>
                </c:pt>
                <c:pt idx="430">
                  <c:v>346.47835031015813</c:v>
                </c:pt>
                <c:pt idx="431">
                  <c:v>341.63373151762892</c:v>
                </c:pt>
                <c:pt idx="432">
                  <c:v>336.77912909862687</c:v>
                </c:pt>
                <c:pt idx="433">
                  <c:v>331.91453129172658</c:v>
                </c:pt>
                <c:pt idx="434">
                  <c:v>327.03992629274524</c:v>
                </c:pt>
                <c:pt idx="435">
                  <c:v>322.15530225456848</c:v>
                </c:pt>
                <c:pt idx="436">
                  <c:v>317.26064728696167</c:v>
                </c:pt>
                <c:pt idx="437">
                  <c:v>312.35594945639934</c:v>
                </c:pt>
                <c:pt idx="438">
                  <c:v>307.44119678586878</c:v>
                </c:pt>
                <c:pt idx="439">
                  <c:v>302.51637725469561</c:v>
                </c:pt>
                <c:pt idx="440">
                  <c:v>297.58147879836031</c:v>
                </c:pt>
                <c:pt idx="441">
                  <c:v>292.63648930829743</c:v>
                </c:pt>
                <c:pt idx="442">
                  <c:v>287.68139663172849</c:v>
                </c:pt>
                <c:pt idx="443">
                  <c:v>282.71618857145666</c:v>
                </c:pt>
                <c:pt idx="444">
                  <c:v>277.74085288568665</c:v>
                </c:pt>
                <c:pt idx="445">
                  <c:v>272.75537728783058</c:v>
                </c:pt>
                <c:pt idx="446">
                  <c:v>267.7597494463181</c:v>
                </c:pt>
                <c:pt idx="447">
                  <c:v>262.75395698439968</c:v>
                </c:pt>
                <c:pt idx="448">
                  <c:v>257.73798747995522</c:v>
                </c:pt>
                <c:pt idx="449">
                  <c:v>252.71182846530121</c:v>
                </c:pt>
                <c:pt idx="450">
                  <c:v>247.67546742698971</c:v>
                </c:pt>
                <c:pt idx="451">
                  <c:v>242.62889180560899</c:v>
                </c:pt>
                <c:pt idx="452">
                  <c:v>237.57208899559407</c:v>
                </c:pt>
                <c:pt idx="453">
                  <c:v>232.50504634501738</c:v>
                </c:pt>
                <c:pt idx="454">
                  <c:v>227.42775115538927</c:v>
                </c:pt>
                <c:pt idx="455">
                  <c:v>222.34019068146233</c:v>
                </c:pt>
                <c:pt idx="456">
                  <c:v>217.24235213101554</c:v>
                </c:pt>
                <c:pt idx="457">
                  <c:v>212.1342226646633</c:v>
                </c:pt>
                <c:pt idx="458">
                  <c:v>207.01578939563717</c:v>
                </c:pt>
                <c:pt idx="459">
                  <c:v>201.8870393895869</c:v>
                </c:pt>
                <c:pt idx="460">
                  <c:v>196.74795966436488</c:v>
                </c:pt>
                <c:pt idx="461">
                  <c:v>191.59853718982265</c:v>
                </c:pt>
                <c:pt idx="462">
                  <c:v>186.43875888759669</c:v>
                </c:pt>
                <c:pt idx="463">
                  <c:v>181.26861163089382</c:v>
                </c:pt>
                <c:pt idx="464">
                  <c:v>176.08808224428356</c:v>
                </c:pt>
                <c:pt idx="465">
                  <c:v>170.89715750347307</c:v>
                </c:pt>
                <c:pt idx="466">
                  <c:v>165.69582413510273</c:v>
                </c:pt>
                <c:pt idx="467">
                  <c:v>160.48406881652011</c:v>
                </c:pt>
                <c:pt idx="468">
                  <c:v>155.26187817556263</c:v>
                </c:pt>
                <c:pt idx="469">
                  <c:v>150.02923879033858</c:v>
                </c:pt>
                <c:pt idx="470">
                  <c:v>144.78613718900226</c:v>
                </c:pt>
                <c:pt idx="471">
                  <c:v>139.53255984953955</c:v>
                </c:pt>
                <c:pt idx="472">
                  <c:v>134.26849319952873</c:v>
                </c:pt>
                <c:pt idx="473">
                  <c:v>128.99392361592788</c:v>
                </c:pt>
                <c:pt idx="474">
                  <c:v>123.70883742484455</c:v>
                </c:pt>
                <c:pt idx="475">
                  <c:v>118.41322090129722</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73.366139523947822</c:v>
                </c:pt>
                <c:pt idx="486">
                  <c:v>68.853192852239317</c:v>
                </c:pt>
                <c:pt idx="487">
                  <c:v>64.330637065738074</c:v>
                </c:pt>
                <c:pt idx="488">
                  <c:v>59.798461752710864</c:v>
                </c:pt>
                <c:pt idx="489">
                  <c:v>55.256656464183152</c:v>
                </c:pt>
                <c:pt idx="490">
                  <c:v>50.705210713794486</c:v>
                </c:pt>
                <c:pt idx="491">
                  <c:v>46.144113977645702</c:v>
                </c:pt>
                <c:pt idx="492">
                  <c:v>41.573355694147722</c:v>
                </c:pt>
                <c:pt idx="493">
                  <c:v>36.992925263876714</c:v>
                </c:pt>
                <c:pt idx="494">
                  <c:v>32.402812049420845</c:v>
                </c:pt>
                <c:pt idx="495">
                  <c:v>27.803005375225666</c:v>
                </c:pt>
                <c:pt idx="496">
                  <c:v>23.193494527441771</c:v>
                </c:pt>
                <c:pt idx="497">
                  <c:v>18.574268753774504</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6-BEFA-49FD-BD81-B27B8C595E59}"/>
            </c:ext>
          </c:extLst>
        </c:ser>
        <c:ser>
          <c:idx val="8"/>
          <c:order val="8"/>
          <c:tx>
            <c:strRef>
              <c:f>ANALYSIS!$AL$26</c:f>
              <c:strCache>
                <c:ptCount val="1"/>
                <c:pt idx="0">
                  <c:v>20.0</c:v>
                </c:pt>
              </c:strCache>
            </c:strRef>
          </c:tx>
          <c:spPr>
            <a:ln w="12700" cap="rnd">
              <a:solidFill>
                <a:schemeClr val="accent3">
                  <a:lumMod val="60000"/>
                </a:schemeClr>
              </a:solidFill>
              <a:round/>
            </a:ln>
            <a:effectLst/>
          </c:spPr>
          <c:marker>
            <c:symbol val="plus"/>
            <c:size val="5"/>
            <c:spPr>
              <a:noFill/>
              <a:ln w="9525">
                <a:solidFill>
                  <a:schemeClr val="accent3">
                    <a:lumMod val="60000"/>
                  </a:schemeClr>
                </a:solidFill>
              </a:ln>
              <a:effectLst/>
            </c:spPr>
          </c:marker>
          <c:xVal>
            <c:numRef>
              <c:f>ANALYSIS!$AL$27:$AL$524</c:f>
              <c:numCache>
                <c:formatCode>0.0</c:formatCode>
                <c:ptCount val="498"/>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799.58415485154956</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476.16457485333382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339.84908881608061</c:v>
                </c:pt>
                <c:pt idx="409">
                  <c:v>336.84646829778325</c:v>
                </c:pt>
                <c:pt idx="410">
                  <c:v>333.83714667198836</c:v>
                </c:pt>
                <c:pt idx="411">
                  <c:v>330.82112021927918</c:v>
                </c:pt>
                <c:pt idx="412">
                  <c:v>327.7983852091923</c:v>
                </c:pt>
                <c:pt idx="413">
                  <c:v>324.76893790019182</c:v>
                </c:pt>
                <c:pt idx="414">
                  <c:v>321.7327745396388</c:v>
                </c:pt>
                <c:pt idx="415">
                  <c:v>318.6898913637686</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204.36474111313993</c:v>
                </c:pt>
                <c:pt idx="448">
                  <c:v>200.47087957457967</c:v>
                </c:pt>
                <c:pt idx="449">
                  <c:v>196.56974161932891</c:v>
                </c:pt>
                <c:pt idx="450">
                  <c:v>192.66132186537021</c:v>
                </c:pt>
                <c:pt idx="451">
                  <c:v>188.74561491531728</c:v>
                </c:pt>
                <c:pt idx="452">
                  <c:v>184.82261535636013</c:v>
                </c:pt>
                <c:pt idx="453">
                  <c:v>180.89231776024423</c:v>
                </c:pt>
                <c:pt idx="454">
                  <c:v>176.95471668320539</c:v>
                </c:pt>
                <c:pt idx="455">
                  <c:v>173.0098066659321</c:v>
                </c:pt>
                <c:pt idx="456">
                  <c:v>169.05758223352274</c:v>
                </c:pt>
                <c:pt idx="457">
                  <c:v>165.09803789544509</c:v>
                </c:pt>
                <c:pt idx="458">
                  <c:v>161.13116814547703</c:v>
                </c:pt>
                <c:pt idx="459">
                  <c:v>157.15696746167902</c:v>
                </c:pt>
                <c:pt idx="460">
                  <c:v>153.17543030633425</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112.95532315192082</c:v>
                </c:pt>
                <c:pt idx="471">
                  <c:v>108.89271476365053</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21.710712445909849</c:v>
                </c:pt>
                <c:pt idx="496">
                  <c:v>18.109948874459178</c:v>
                </c:pt>
                <c:pt idx="497">
                  <c:v>14.502116300814123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7-BEFA-49FD-BD81-B27B8C595E59}"/>
            </c:ext>
          </c:extLst>
        </c:ser>
        <c:ser>
          <c:idx val="9"/>
          <c:order val="9"/>
          <c:tx>
            <c:strRef>
              <c:f>ANALYSIS!$AM$26</c:f>
              <c:strCache>
                <c:ptCount val="1"/>
                <c:pt idx="0">
                  <c:v>15.0</c:v>
                </c:pt>
              </c:strCache>
            </c:strRef>
          </c:tx>
          <c:spPr>
            <a:ln w="12700" cap="rnd">
              <a:solidFill>
                <a:schemeClr val="accent4">
                  <a:lumMod val="60000"/>
                </a:schemeClr>
              </a:solidFill>
              <a:round/>
            </a:ln>
            <a:effectLst/>
          </c:spPr>
          <c:marker>
            <c:symbol val="plus"/>
            <c:size val="5"/>
            <c:spPr>
              <a:noFill/>
              <a:ln w="9525">
                <a:solidFill>
                  <a:schemeClr val="accent4">
                    <a:lumMod val="60000"/>
                  </a:schemeClr>
                </a:solidFill>
              </a:ln>
              <a:effectLst/>
            </c:spPr>
          </c:marker>
          <c:xVal>
            <c:numRef>
              <c:f>ANALYSIS!$AM$27:$AM$527</c:f>
              <c:numCache>
                <c:formatCode>0.0</c:formatCode>
                <c:ptCount val="501"/>
                <c:pt idx="0">
                  <c:v>907.11023197908048</c:v>
                </c:pt>
                <c:pt idx="1">
                  <c:v>907.11023197908048</c:v>
                </c:pt>
                <c:pt idx="2">
                  <c:v>905.62561030545226</c:v>
                </c:pt>
                <c:pt idx="3">
                  <c:v>904.14098863182403</c:v>
                </c:pt>
                <c:pt idx="4">
                  <c:v>902.6563669581958</c:v>
                </c:pt>
                <c:pt idx="5">
                  <c:v>901.17174528456758</c:v>
                </c:pt>
                <c:pt idx="6">
                  <c:v>899.68712361093935</c:v>
                </c:pt>
                <c:pt idx="7">
                  <c:v>898.20250193731113</c:v>
                </c:pt>
                <c:pt idx="8">
                  <c:v>896.7178802636829</c:v>
                </c:pt>
                <c:pt idx="9">
                  <c:v>895.23325859005467</c:v>
                </c:pt>
                <c:pt idx="10">
                  <c:v>893.74863691642645</c:v>
                </c:pt>
                <c:pt idx="11">
                  <c:v>892.26401524279822</c:v>
                </c:pt>
                <c:pt idx="12">
                  <c:v>890.77939356917</c:v>
                </c:pt>
                <c:pt idx="13">
                  <c:v>889.29477189554177</c:v>
                </c:pt>
                <c:pt idx="14">
                  <c:v>887.81015022191355</c:v>
                </c:pt>
                <c:pt idx="15">
                  <c:v>886.32552854828532</c:v>
                </c:pt>
                <c:pt idx="16">
                  <c:v>884.84090687465709</c:v>
                </c:pt>
                <c:pt idx="17">
                  <c:v>883.35628520102887</c:v>
                </c:pt>
                <c:pt idx="18">
                  <c:v>881.87166352740064</c:v>
                </c:pt>
                <c:pt idx="19">
                  <c:v>880.38704185377242</c:v>
                </c:pt>
                <c:pt idx="20">
                  <c:v>878.90242018014419</c:v>
                </c:pt>
                <c:pt idx="21">
                  <c:v>877.41779850651596</c:v>
                </c:pt>
                <c:pt idx="22">
                  <c:v>875.93317683288774</c:v>
                </c:pt>
                <c:pt idx="23">
                  <c:v>874.44855515925951</c:v>
                </c:pt>
                <c:pt idx="24">
                  <c:v>872.96393348563129</c:v>
                </c:pt>
                <c:pt idx="25">
                  <c:v>871.47931181200306</c:v>
                </c:pt>
                <c:pt idx="26">
                  <c:v>869.99469013837484</c:v>
                </c:pt>
                <c:pt idx="27">
                  <c:v>868.51006846474661</c:v>
                </c:pt>
                <c:pt idx="28">
                  <c:v>867.02544679111838</c:v>
                </c:pt>
                <c:pt idx="29">
                  <c:v>865.54082511749016</c:v>
                </c:pt>
                <c:pt idx="30">
                  <c:v>864.05620344386193</c:v>
                </c:pt>
                <c:pt idx="31">
                  <c:v>862.57158177023371</c:v>
                </c:pt>
                <c:pt idx="32">
                  <c:v>861.08696009660548</c:v>
                </c:pt>
                <c:pt idx="33">
                  <c:v>859.60233842297725</c:v>
                </c:pt>
                <c:pt idx="34">
                  <c:v>858.11771674934903</c:v>
                </c:pt>
                <c:pt idx="35">
                  <c:v>856.6330950757208</c:v>
                </c:pt>
                <c:pt idx="36">
                  <c:v>855.14847340209258</c:v>
                </c:pt>
                <c:pt idx="37">
                  <c:v>853.66385172846435</c:v>
                </c:pt>
                <c:pt idx="38">
                  <c:v>852.17923005483613</c:v>
                </c:pt>
                <c:pt idx="39">
                  <c:v>850.6946083812079</c:v>
                </c:pt>
                <c:pt idx="40">
                  <c:v>849.20998670757967</c:v>
                </c:pt>
                <c:pt idx="41">
                  <c:v>847.72536503395145</c:v>
                </c:pt>
                <c:pt idx="42">
                  <c:v>846.24074336032322</c:v>
                </c:pt>
                <c:pt idx="43">
                  <c:v>844.756121686695</c:v>
                </c:pt>
                <c:pt idx="44">
                  <c:v>843.27150001306677</c:v>
                </c:pt>
                <c:pt idx="45">
                  <c:v>841.78687833943854</c:v>
                </c:pt>
                <c:pt idx="46">
                  <c:v>840.30225666581032</c:v>
                </c:pt>
                <c:pt idx="47">
                  <c:v>838.81763499218209</c:v>
                </c:pt>
                <c:pt idx="48">
                  <c:v>837.33301331855387</c:v>
                </c:pt>
                <c:pt idx="49">
                  <c:v>835.84839164492564</c:v>
                </c:pt>
                <c:pt idx="50">
                  <c:v>834.36376997129742</c:v>
                </c:pt>
                <c:pt idx="51">
                  <c:v>832.87914829766919</c:v>
                </c:pt>
                <c:pt idx="52">
                  <c:v>831.39452662404096</c:v>
                </c:pt>
                <c:pt idx="53">
                  <c:v>829.90990495041274</c:v>
                </c:pt>
                <c:pt idx="54">
                  <c:v>828.42528327678451</c:v>
                </c:pt>
                <c:pt idx="55">
                  <c:v>826.94066160315629</c:v>
                </c:pt>
                <c:pt idx="56">
                  <c:v>825.45603992952806</c:v>
                </c:pt>
                <c:pt idx="57">
                  <c:v>823.97141825589983</c:v>
                </c:pt>
                <c:pt idx="58">
                  <c:v>822.48679658227161</c:v>
                </c:pt>
                <c:pt idx="59">
                  <c:v>821.00217490864338</c:v>
                </c:pt>
                <c:pt idx="60">
                  <c:v>819.51755323501516</c:v>
                </c:pt>
                <c:pt idx="61">
                  <c:v>818.03293156138693</c:v>
                </c:pt>
                <c:pt idx="62">
                  <c:v>816.54830988775871</c:v>
                </c:pt>
                <c:pt idx="63">
                  <c:v>815.06368821413048</c:v>
                </c:pt>
                <c:pt idx="64">
                  <c:v>813.57906654050225</c:v>
                </c:pt>
                <c:pt idx="65">
                  <c:v>812.09444486687403</c:v>
                </c:pt>
                <c:pt idx="66">
                  <c:v>810.6098231932458</c:v>
                </c:pt>
                <c:pt idx="67">
                  <c:v>809.12520151961758</c:v>
                </c:pt>
                <c:pt idx="68">
                  <c:v>807.64057984598935</c:v>
                </c:pt>
                <c:pt idx="69">
                  <c:v>806.15595817236112</c:v>
                </c:pt>
                <c:pt idx="70">
                  <c:v>804.6713364987329</c:v>
                </c:pt>
                <c:pt idx="71">
                  <c:v>803.18671482510467</c:v>
                </c:pt>
                <c:pt idx="72">
                  <c:v>801.70209315147645</c:v>
                </c:pt>
                <c:pt idx="73">
                  <c:v>800.21747147784822</c:v>
                </c:pt>
                <c:pt idx="74">
                  <c:v>798.73284980422</c:v>
                </c:pt>
                <c:pt idx="75">
                  <c:v>797.24822813059177</c:v>
                </c:pt>
                <c:pt idx="76">
                  <c:v>795.76360645696354</c:v>
                </c:pt>
                <c:pt idx="77">
                  <c:v>794.27898478333532</c:v>
                </c:pt>
                <c:pt idx="78">
                  <c:v>792.79436310970709</c:v>
                </c:pt>
                <c:pt idx="79">
                  <c:v>791.30974143607887</c:v>
                </c:pt>
                <c:pt idx="80">
                  <c:v>789.82511976245064</c:v>
                </c:pt>
                <c:pt idx="81">
                  <c:v>788.34049808882241</c:v>
                </c:pt>
                <c:pt idx="82">
                  <c:v>786.85587641519419</c:v>
                </c:pt>
                <c:pt idx="83">
                  <c:v>785.37125474156596</c:v>
                </c:pt>
                <c:pt idx="84">
                  <c:v>783.88663306793774</c:v>
                </c:pt>
                <c:pt idx="85">
                  <c:v>782.40201139430951</c:v>
                </c:pt>
                <c:pt idx="86">
                  <c:v>780.91738972068129</c:v>
                </c:pt>
                <c:pt idx="87">
                  <c:v>779.43276804705306</c:v>
                </c:pt>
                <c:pt idx="88">
                  <c:v>777.94814637342483</c:v>
                </c:pt>
                <c:pt idx="89">
                  <c:v>776.46352469979661</c:v>
                </c:pt>
                <c:pt idx="90">
                  <c:v>774.97890302616838</c:v>
                </c:pt>
                <c:pt idx="91">
                  <c:v>773.49428135254016</c:v>
                </c:pt>
                <c:pt idx="92">
                  <c:v>772.00965967891193</c:v>
                </c:pt>
                <c:pt idx="93">
                  <c:v>770.5250380052837</c:v>
                </c:pt>
                <c:pt idx="94">
                  <c:v>769.04041633165548</c:v>
                </c:pt>
                <c:pt idx="95">
                  <c:v>767.55579465802725</c:v>
                </c:pt>
                <c:pt idx="96">
                  <c:v>766.07117298439903</c:v>
                </c:pt>
                <c:pt idx="97">
                  <c:v>764.5865513107708</c:v>
                </c:pt>
                <c:pt idx="98">
                  <c:v>763.10192963714258</c:v>
                </c:pt>
                <c:pt idx="99">
                  <c:v>761.61730796351435</c:v>
                </c:pt>
                <c:pt idx="100">
                  <c:v>760.13268628988612</c:v>
                </c:pt>
                <c:pt idx="101">
                  <c:v>758.6480646162579</c:v>
                </c:pt>
                <c:pt idx="102">
                  <c:v>757.16344294262967</c:v>
                </c:pt>
                <c:pt idx="103">
                  <c:v>755.67882126900145</c:v>
                </c:pt>
                <c:pt idx="104">
                  <c:v>754.19419959537322</c:v>
                </c:pt>
                <c:pt idx="105">
                  <c:v>752.70957792174499</c:v>
                </c:pt>
                <c:pt idx="106">
                  <c:v>751.22495624811677</c:v>
                </c:pt>
                <c:pt idx="107">
                  <c:v>749.74033457448854</c:v>
                </c:pt>
                <c:pt idx="108">
                  <c:v>748.25571290086032</c:v>
                </c:pt>
                <c:pt idx="109">
                  <c:v>746.77109122723209</c:v>
                </c:pt>
                <c:pt idx="110">
                  <c:v>745.28646955360387</c:v>
                </c:pt>
                <c:pt idx="111">
                  <c:v>743.80184787997564</c:v>
                </c:pt>
                <c:pt idx="112">
                  <c:v>742.31722620634741</c:v>
                </c:pt>
                <c:pt idx="113">
                  <c:v>740.83260453271919</c:v>
                </c:pt>
                <c:pt idx="114">
                  <c:v>739.34798285909096</c:v>
                </c:pt>
                <c:pt idx="115">
                  <c:v>737.86336118546274</c:v>
                </c:pt>
                <c:pt idx="116">
                  <c:v>736.37873951183451</c:v>
                </c:pt>
                <c:pt idx="117">
                  <c:v>734.89411783820628</c:v>
                </c:pt>
                <c:pt idx="118">
                  <c:v>733.40949616457806</c:v>
                </c:pt>
                <c:pt idx="119">
                  <c:v>731.92487449094983</c:v>
                </c:pt>
                <c:pt idx="120">
                  <c:v>730.44025281732161</c:v>
                </c:pt>
                <c:pt idx="121">
                  <c:v>728.95563114369338</c:v>
                </c:pt>
                <c:pt idx="122">
                  <c:v>727.47100947006516</c:v>
                </c:pt>
                <c:pt idx="123">
                  <c:v>725.98638779643693</c:v>
                </c:pt>
                <c:pt idx="124">
                  <c:v>724.5017661228087</c:v>
                </c:pt>
                <c:pt idx="125">
                  <c:v>723.01714444918048</c:v>
                </c:pt>
                <c:pt idx="126">
                  <c:v>721.53252277555225</c:v>
                </c:pt>
                <c:pt idx="127">
                  <c:v>720.04790110192403</c:v>
                </c:pt>
                <c:pt idx="128">
                  <c:v>718.5632794282958</c:v>
                </c:pt>
                <c:pt idx="129">
                  <c:v>717.07865775466757</c:v>
                </c:pt>
                <c:pt idx="130">
                  <c:v>715.59403608103935</c:v>
                </c:pt>
                <c:pt idx="131">
                  <c:v>714.10941440741112</c:v>
                </c:pt>
                <c:pt idx="132">
                  <c:v>712.6247927337829</c:v>
                </c:pt>
                <c:pt idx="133">
                  <c:v>711.14017106015467</c:v>
                </c:pt>
                <c:pt idx="134">
                  <c:v>709.65554938652645</c:v>
                </c:pt>
                <c:pt idx="135">
                  <c:v>708.17092771289822</c:v>
                </c:pt>
                <c:pt idx="136">
                  <c:v>706.68630603926999</c:v>
                </c:pt>
                <c:pt idx="137">
                  <c:v>705.20168436564177</c:v>
                </c:pt>
                <c:pt idx="138">
                  <c:v>703.71706269201354</c:v>
                </c:pt>
                <c:pt idx="139">
                  <c:v>702.23244101838532</c:v>
                </c:pt>
                <c:pt idx="140">
                  <c:v>700.74781934475709</c:v>
                </c:pt>
                <c:pt idx="141">
                  <c:v>699.26319767112886</c:v>
                </c:pt>
                <c:pt idx="142">
                  <c:v>697.77857599750064</c:v>
                </c:pt>
                <c:pt idx="143">
                  <c:v>696.29395432387241</c:v>
                </c:pt>
                <c:pt idx="144">
                  <c:v>694.80933265024419</c:v>
                </c:pt>
                <c:pt idx="145">
                  <c:v>693.32471097661596</c:v>
                </c:pt>
                <c:pt idx="146">
                  <c:v>691.84008930298774</c:v>
                </c:pt>
                <c:pt idx="147">
                  <c:v>690.35546762935951</c:v>
                </c:pt>
                <c:pt idx="148">
                  <c:v>688.87084595573128</c:v>
                </c:pt>
                <c:pt idx="149">
                  <c:v>687.38622428210306</c:v>
                </c:pt>
                <c:pt idx="150">
                  <c:v>685.90160260847483</c:v>
                </c:pt>
                <c:pt idx="151">
                  <c:v>684.41698093484661</c:v>
                </c:pt>
                <c:pt idx="152">
                  <c:v>682.93235926121838</c:v>
                </c:pt>
                <c:pt idx="153">
                  <c:v>681.44773758759015</c:v>
                </c:pt>
                <c:pt idx="154">
                  <c:v>679.96311591396193</c:v>
                </c:pt>
                <c:pt idx="155">
                  <c:v>678.4784942403337</c:v>
                </c:pt>
                <c:pt idx="156">
                  <c:v>676.99387256670548</c:v>
                </c:pt>
                <c:pt idx="157">
                  <c:v>675.50925089307725</c:v>
                </c:pt>
                <c:pt idx="158">
                  <c:v>674.02462921944903</c:v>
                </c:pt>
                <c:pt idx="159">
                  <c:v>672.5400075458208</c:v>
                </c:pt>
                <c:pt idx="160">
                  <c:v>671.05538587219257</c:v>
                </c:pt>
                <c:pt idx="161">
                  <c:v>669.57076419856435</c:v>
                </c:pt>
                <c:pt idx="162">
                  <c:v>668.08614252493612</c:v>
                </c:pt>
                <c:pt idx="163">
                  <c:v>666.6015208513079</c:v>
                </c:pt>
                <c:pt idx="164">
                  <c:v>665.11689917767967</c:v>
                </c:pt>
                <c:pt idx="165">
                  <c:v>663.63227750405144</c:v>
                </c:pt>
                <c:pt idx="166">
                  <c:v>662.14765583042322</c:v>
                </c:pt>
                <c:pt idx="167">
                  <c:v>660.66303415679499</c:v>
                </c:pt>
                <c:pt idx="168">
                  <c:v>659.17841248316677</c:v>
                </c:pt>
                <c:pt idx="169">
                  <c:v>657.69379080953854</c:v>
                </c:pt>
                <c:pt idx="170">
                  <c:v>656.20916913591032</c:v>
                </c:pt>
                <c:pt idx="171">
                  <c:v>654.72454746228209</c:v>
                </c:pt>
                <c:pt idx="172">
                  <c:v>653.23992578865386</c:v>
                </c:pt>
                <c:pt idx="173">
                  <c:v>651.75530411502564</c:v>
                </c:pt>
                <c:pt idx="174">
                  <c:v>650.27068244139741</c:v>
                </c:pt>
                <c:pt idx="175">
                  <c:v>648.78606076776919</c:v>
                </c:pt>
                <c:pt idx="176">
                  <c:v>647.30143909414096</c:v>
                </c:pt>
                <c:pt idx="177">
                  <c:v>645.81681742051273</c:v>
                </c:pt>
                <c:pt idx="178">
                  <c:v>644.33219574688451</c:v>
                </c:pt>
                <c:pt idx="179">
                  <c:v>642.84757407325628</c:v>
                </c:pt>
                <c:pt idx="180">
                  <c:v>641.36295239962806</c:v>
                </c:pt>
                <c:pt idx="181">
                  <c:v>639.87833072599983</c:v>
                </c:pt>
                <c:pt idx="182">
                  <c:v>638.39370905237161</c:v>
                </c:pt>
                <c:pt idx="183">
                  <c:v>636.90908737874338</c:v>
                </c:pt>
                <c:pt idx="184">
                  <c:v>635.42446570511515</c:v>
                </c:pt>
                <c:pt idx="185">
                  <c:v>633.93984403148693</c:v>
                </c:pt>
                <c:pt idx="186">
                  <c:v>632.4552223578587</c:v>
                </c:pt>
                <c:pt idx="187">
                  <c:v>630.97060068423048</c:v>
                </c:pt>
                <c:pt idx="188">
                  <c:v>629.48597901060225</c:v>
                </c:pt>
                <c:pt idx="189">
                  <c:v>628.00135733697402</c:v>
                </c:pt>
                <c:pt idx="190">
                  <c:v>626.5167356633458</c:v>
                </c:pt>
                <c:pt idx="191">
                  <c:v>625.03211398971757</c:v>
                </c:pt>
                <c:pt idx="192">
                  <c:v>623.54749231608935</c:v>
                </c:pt>
                <c:pt idx="193">
                  <c:v>622.06287064246112</c:v>
                </c:pt>
                <c:pt idx="194">
                  <c:v>620.5782489688329</c:v>
                </c:pt>
                <c:pt idx="195">
                  <c:v>619.09362729520467</c:v>
                </c:pt>
                <c:pt idx="196">
                  <c:v>617.60900562157644</c:v>
                </c:pt>
                <c:pt idx="197">
                  <c:v>616.12438394794822</c:v>
                </c:pt>
                <c:pt idx="198">
                  <c:v>614.63976227431999</c:v>
                </c:pt>
                <c:pt idx="199">
                  <c:v>613.15514060069177</c:v>
                </c:pt>
                <c:pt idx="200">
                  <c:v>611.67051892706354</c:v>
                </c:pt>
                <c:pt idx="201">
                  <c:v>610.29608728044661</c:v>
                </c:pt>
                <c:pt idx="202">
                  <c:v>609.03184566084087</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557.60325161342541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150.07929213573027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127.09436997190505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42.240529309466865</c:v>
                </c:pt>
                <c:pt idx="486">
                  <c:v>39.637421436640693</c:v>
                </c:pt>
                <c:pt idx="487">
                  <c:v>37.029398528130287</c:v>
                </c:pt>
                <c:pt idx="488">
                  <c:v>34.416458813567374</c:v>
                </c:pt>
                <c:pt idx="489">
                  <c:v>31.798600518390685</c:v>
                </c:pt>
                <c:pt idx="490">
                  <c:v>29.175821863844021</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8-BEFA-49FD-BD81-B27B8C595E59}"/>
            </c:ext>
          </c:extLst>
        </c:ser>
        <c:ser>
          <c:idx val="10"/>
          <c:order val="10"/>
          <c:tx>
            <c:strRef>
              <c:f>ANALYSIS!$AN$26</c:f>
              <c:strCache>
                <c:ptCount val="1"/>
                <c:pt idx="0">
                  <c:v>10.0</c:v>
                </c:pt>
              </c:strCache>
            </c:strRef>
          </c:tx>
          <c:spPr>
            <a:ln w="12700" cap="rnd">
              <a:solidFill>
                <a:schemeClr val="accent5">
                  <a:lumMod val="60000"/>
                </a:schemeClr>
              </a:solidFill>
              <a:round/>
            </a:ln>
            <a:effectLst/>
          </c:spPr>
          <c:marker>
            <c:symbol val="plus"/>
            <c:size val="5"/>
            <c:spPr>
              <a:noFill/>
              <a:ln w="9525">
                <a:solidFill>
                  <a:schemeClr val="accent5">
                    <a:lumMod val="60000"/>
                  </a:schemeClr>
                </a:solidFill>
              </a:ln>
              <a:effectLst/>
            </c:spPr>
          </c:marker>
          <c:xVal>
            <c:numRef>
              <c:f>ANALYSIS!$AN$27:$AN$524</c:f>
              <c:numCache>
                <c:formatCode>0.0</c:formatCode>
                <c:ptCount val="498"/>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272.51759387457963</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75.901066618152413</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56.637929607044953</c:v>
                </c:pt>
                <c:pt idx="470">
                  <c:v>54.694251401758379</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9-BEFA-49FD-BD81-B27B8C595E59}"/>
            </c:ext>
          </c:extLst>
        </c:ser>
        <c:ser>
          <c:idx val="11"/>
          <c:order val="11"/>
          <c:tx>
            <c:strRef>
              <c:f>ANALYSIS!$AO$26</c:f>
              <c:strCache>
                <c:ptCount val="1"/>
                <c:pt idx="0">
                  <c:v>5.0</c:v>
                </c:pt>
              </c:strCache>
            </c:strRef>
          </c:tx>
          <c:spPr>
            <a:ln w="12700" cap="rnd">
              <a:solidFill>
                <a:schemeClr val="accent6">
                  <a:lumMod val="60000"/>
                </a:schemeClr>
              </a:solidFill>
              <a:round/>
            </a:ln>
            <a:effectLst/>
          </c:spPr>
          <c:marker>
            <c:symbol val="plus"/>
            <c:size val="5"/>
            <c:spPr>
              <a:noFill/>
              <a:ln w="9525">
                <a:solidFill>
                  <a:schemeClr val="accent6">
                    <a:lumMod val="60000"/>
                  </a:schemeClr>
                </a:solidFill>
              </a:ln>
              <a:effectLst/>
            </c:spPr>
          </c:marker>
          <c:xVal>
            <c:numRef>
              <c:f>ANALYSIS!$AO$27:$AO$524</c:f>
              <c:numCache>
                <c:formatCode>0.0</c:formatCode>
                <c:ptCount val="498"/>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202.13445532176587</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146.23615690801739</c:v>
                </c:pt>
                <c:pt idx="311">
                  <c:v>145.64930572976849</c:v>
                </c:pt>
                <c:pt idx="312">
                  <c:v>145.06094696496396</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A-BEFA-49FD-BD81-B27B8C595E59}"/>
            </c:ext>
          </c:extLst>
        </c:ser>
        <c:ser>
          <c:idx val="12"/>
          <c:order val="12"/>
          <c:tx>
            <c:strRef>
              <c:f>ANALYSIS!$AP$26</c:f>
              <c:strCache>
                <c:ptCount val="1"/>
                <c:pt idx="0">
                  <c:v>0.0</c:v>
                </c:pt>
              </c:strCache>
            </c:strRef>
          </c:tx>
          <c:spPr>
            <a:ln w="19050" cap="rnd">
              <a:solidFill>
                <a:schemeClr val="accent1">
                  <a:lumMod val="80000"/>
                  <a:lumOff val="20000"/>
                </a:schemeClr>
              </a:solidFill>
              <a:round/>
            </a:ln>
            <a:effectLst/>
          </c:spPr>
          <c:marker>
            <c:symbol val="plus"/>
            <c:size val="5"/>
            <c:spPr>
              <a:noFill/>
              <a:ln w="9525">
                <a:solidFill>
                  <a:schemeClr val="accent1">
                    <a:lumMod val="80000"/>
                    <a:lumOff val="20000"/>
                  </a:schemeClr>
                </a:solidFill>
              </a:ln>
              <a:effectLst/>
            </c:spPr>
          </c:marker>
          <c:xVal>
            <c:numRef>
              <c:f>ANALYSIS!$AP$27:$AP$524</c:f>
              <c:numCache>
                <c:formatCode>0.0</c:formatCode>
                <c:ptCount val="4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B-BEFA-49FD-BD81-B27B8C595E59}"/>
            </c:ext>
          </c:extLst>
        </c:ser>
        <c:dLbls>
          <c:showLegendKey val="0"/>
          <c:showVal val="0"/>
          <c:showCatName val="0"/>
          <c:showSerName val="0"/>
          <c:showPercent val="0"/>
          <c:showBubbleSize val="0"/>
        </c:dLbls>
        <c:axId val="1287430024"/>
        <c:axId val="1287427400"/>
      </c:scatterChart>
      <c:valAx>
        <c:axId val="1287430024"/>
        <c:scaling>
          <c:orientation val="minMax"/>
        </c:scaling>
        <c:delete val="0"/>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87427400"/>
        <c:crosses val="autoZero"/>
        <c:crossBetween val="midCat"/>
      </c:valAx>
      <c:valAx>
        <c:axId val="1287427400"/>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87430024"/>
        <c:crossesAt val="-99999"/>
        <c:crossBetween val="midCat"/>
      </c:valAx>
      <c:spPr>
        <a:solidFill>
          <a:schemeClr val="bg1"/>
        </a:solidFill>
        <a:ln w="19050">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solidFill>
        <a:schemeClr val="accent1"/>
      </a:solidFill>
      <a:round/>
    </a:ln>
    <a:effectLst/>
  </c:spPr>
  <c:txPr>
    <a:bodyPr/>
    <a:lstStyle/>
    <a:p>
      <a:pPr>
        <a:defRPr/>
      </a:pPr>
      <a:endParaRPr lang="en-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a:solidFill>
                  <a:srgbClr val="C00000"/>
                </a:solidFill>
              </a:defRPr>
            </a:pPr>
            <a:r>
              <a:rPr lang="nl-NL" sz="1400" b="0">
                <a:solidFill>
                  <a:srgbClr val="C00000"/>
                </a:solidFill>
              </a:rPr>
              <a:t>Rays - Depth Profile - SeismicExcel ray tracer</a:t>
            </a:r>
          </a:p>
        </c:rich>
      </c:tx>
      <c:layout>
        <c:manualLayout>
          <c:xMode val="edge"/>
          <c:yMode val="edge"/>
          <c:x val="0.23277639172781486"/>
          <c:y val="1.7179670722977811E-2"/>
        </c:manualLayout>
      </c:layout>
      <c:overlay val="0"/>
    </c:title>
    <c:autoTitleDeleted val="0"/>
    <c:plotArea>
      <c:layout/>
      <c:scatterChart>
        <c:scatterStyle val="lineMarker"/>
        <c:varyColors val="0"/>
        <c:ser>
          <c:idx val="0"/>
          <c:order val="0"/>
          <c:tx>
            <c:strRef>
              <c:f>ANALYSIS!$AD$26</c:f>
              <c:strCache>
                <c:ptCount val="1"/>
                <c:pt idx="0">
                  <c:v>60.0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ANALYSIS!$AD$27:$AD$524</c:f>
              <c:numCache>
                <c:formatCode>0.0</c:formatCode>
                <c:ptCount val="498"/>
                <c:pt idx="0">
                  <c:v>4326.0369495203322</c:v>
                </c:pt>
                <c:pt idx="1">
                  <c:v>4326.0369495203322</c:v>
                </c:pt>
                <c:pt idx="2">
                  <c:v>4321.0693085808425</c:v>
                </c:pt>
                <c:pt idx="3">
                  <c:v>4316.1016676413528</c:v>
                </c:pt>
                <c:pt idx="4">
                  <c:v>4311.1340267018631</c:v>
                </c:pt>
                <c:pt idx="5">
                  <c:v>4306.1663857623735</c:v>
                </c:pt>
                <c:pt idx="6">
                  <c:v>4301.1987448228838</c:v>
                </c:pt>
                <c:pt idx="7">
                  <c:v>4296.2311038833941</c:v>
                </c:pt>
                <c:pt idx="8">
                  <c:v>4291.2634629439044</c:v>
                </c:pt>
                <c:pt idx="9">
                  <c:v>4286.2958220044147</c:v>
                </c:pt>
                <c:pt idx="10">
                  <c:v>4281.328181064925</c:v>
                </c:pt>
                <c:pt idx="11">
                  <c:v>4276.3605401254354</c:v>
                </c:pt>
                <c:pt idx="12">
                  <c:v>4271.3928991859457</c:v>
                </c:pt>
                <c:pt idx="13">
                  <c:v>4266.425258246456</c:v>
                </c:pt>
                <c:pt idx="14">
                  <c:v>4261.4576173069663</c:v>
                </c:pt>
                <c:pt idx="15">
                  <c:v>4256.4899763674766</c:v>
                </c:pt>
                <c:pt idx="16">
                  <c:v>4251.5223354279869</c:v>
                </c:pt>
                <c:pt idx="17">
                  <c:v>4246.5546944884973</c:v>
                </c:pt>
                <c:pt idx="18">
                  <c:v>4241.5870535490076</c:v>
                </c:pt>
                <c:pt idx="19">
                  <c:v>4236.6194126095179</c:v>
                </c:pt>
                <c:pt idx="20">
                  <c:v>4231.6517716700282</c:v>
                </c:pt>
                <c:pt idx="21">
                  <c:v>4226.6841307305385</c:v>
                </c:pt>
                <c:pt idx="22">
                  <c:v>4221.7164897910488</c:v>
                </c:pt>
                <c:pt idx="23">
                  <c:v>4216.7488488515592</c:v>
                </c:pt>
                <c:pt idx="24">
                  <c:v>4211.7812079120695</c:v>
                </c:pt>
                <c:pt idx="25">
                  <c:v>4206.8135669725798</c:v>
                </c:pt>
                <c:pt idx="26">
                  <c:v>4201.8459260330901</c:v>
                </c:pt>
                <c:pt idx="27">
                  <c:v>4196.8782850936004</c:v>
                </c:pt>
                <c:pt idx="28">
                  <c:v>4191.9106441541107</c:v>
                </c:pt>
                <c:pt idx="29">
                  <c:v>4186.9430032146211</c:v>
                </c:pt>
                <c:pt idx="30">
                  <c:v>4181.9753622751314</c:v>
                </c:pt>
                <c:pt idx="31">
                  <c:v>4177.0077213356417</c:v>
                </c:pt>
                <c:pt idx="32">
                  <c:v>4172.040080396152</c:v>
                </c:pt>
                <c:pt idx="33">
                  <c:v>4167.0724394566623</c:v>
                </c:pt>
                <c:pt idx="34">
                  <c:v>4162.1047985171726</c:v>
                </c:pt>
                <c:pt idx="35">
                  <c:v>4157.137157577683</c:v>
                </c:pt>
                <c:pt idx="36">
                  <c:v>4152.1695166381933</c:v>
                </c:pt>
                <c:pt idx="37">
                  <c:v>4147.2018756987036</c:v>
                </c:pt>
                <c:pt idx="38">
                  <c:v>4142.2342347592139</c:v>
                </c:pt>
                <c:pt idx="39">
                  <c:v>4137.2665938197242</c:v>
                </c:pt>
                <c:pt idx="40">
                  <c:v>4132.2989528802345</c:v>
                </c:pt>
                <c:pt idx="41">
                  <c:v>4127.3313119407449</c:v>
                </c:pt>
                <c:pt idx="42">
                  <c:v>4122.3636710012552</c:v>
                </c:pt>
                <c:pt idx="43">
                  <c:v>4117.3960300617655</c:v>
                </c:pt>
                <c:pt idx="44">
                  <c:v>4112.4283891222758</c:v>
                </c:pt>
                <c:pt idx="45">
                  <c:v>4107.4607481827861</c:v>
                </c:pt>
                <c:pt idx="46">
                  <c:v>4102.4931072432964</c:v>
                </c:pt>
                <c:pt idx="47">
                  <c:v>4097.5254663038068</c:v>
                </c:pt>
                <c:pt idx="48">
                  <c:v>4092.5578253643166</c:v>
                </c:pt>
                <c:pt idx="49">
                  <c:v>4087.5901844248265</c:v>
                </c:pt>
                <c:pt idx="50">
                  <c:v>4082.6225434853363</c:v>
                </c:pt>
                <c:pt idx="51">
                  <c:v>4077.6549025458462</c:v>
                </c:pt>
                <c:pt idx="52">
                  <c:v>4072.6872616063561</c:v>
                </c:pt>
                <c:pt idx="53">
                  <c:v>4067.7196206668659</c:v>
                </c:pt>
                <c:pt idx="54">
                  <c:v>4062.7519797273758</c:v>
                </c:pt>
                <c:pt idx="55">
                  <c:v>4057.7843387878856</c:v>
                </c:pt>
                <c:pt idx="56">
                  <c:v>4052.8166978483955</c:v>
                </c:pt>
                <c:pt idx="57">
                  <c:v>4047.8490569089054</c:v>
                </c:pt>
                <c:pt idx="58">
                  <c:v>4042.8814159694152</c:v>
                </c:pt>
                <c:pt idx="59">
                  <c:v>4037.9137750299251</c:v>
                </c:pt>
                <c:pt idx="60">
                  <c:v>4032.946134090435</c:v>
                </c:pt>
                <c:pt idx="61">
                  <c:v>4027.9784931509448</c:v>
                </c:pt>
                <c:pt idx="62">
                  <c:v>4023.0108522114547</c:v>
                </c:pt>
                <c:pt idx="63">
                  <c:v>4018.0432112719645</c:v>
                </c:pt>
                <c:pt idx="64">
                  <c:v>4013.0755703324744</c:v>
                </c:pt>
                <c:pt idx="65">
                  <c:v>4008.1079293929843</c:v>
                </c:pt>
                <c:pt idx="66">
                  <c:v>4003.1402884534941</c:v>
                </c:pt>
                <c:pt idx="67">
                  <c:v>3998.172647514004</c:v>
                </c:pt>
                <c:pt idx="68">
                  <c:v>3993.2050065745138</c:v>
                </c:pt>
                <c:pt idx="69">
                  <c:v>3988.2373656350237</c:v>
                </c:pt>
                <c:pt idx="70">
                  <c:v>3983.2697246955336</c:v>
                </c:pt>
                <c:pt idx="71">
                  <c:v>3978.3020837560434</c:v>
                </c:pt>
                <c:pt idx="72">
                  <c:v>3973.3344428165533</c:v>
                </c:pt>
                <c:pt idx="73">
                  <c:v>3968.3668018770632</c:v>
                </c:pt>
                <c:pt idx="74">
                  <c:v>3963.399160937573</c:v>
                </c:pt>
                <c:pt idx="75">
                  <c:v>3958.4315199980829</c:v>
                </c:pt>
                <c:pt idx="76">
                  <c:v>3953.4638790585927</c:v>
                </c:pt>
                <c:pt idx="77">
                  <c:v>3948.4962381191026</c:v>
                </c:pt>
                <c:pt idx="78">
                  <c:v>3943.5285971796125</c:v>
                </c:pt>
                <c:pt idx="79">
                  <c:v>3938.5609562401223</c:v>
                </c:pt>
                <c:pt idx="80">
                  <c:v>3933.5933153006322</c:v>
                </c:pt>
                <c:pt idx="81">
                  <c:v>3928.625674361142</c:v>
                </c:pt>
                <c:pt idx="82">
                  <c:v>3923.6580334216519</c:v>
                </c:pt>
                <c:pt idx="83">
                  <c:v>3918.6903924821618</c:v>
                </c:pt>
                <c:pt idx="84">
                  <c:v>3913.7227515426716</c:v>
                </c:pt>
                <c:pt idx="85">
                  <c:v>3908.7551106031815</c:v>
                </c:pt>
                <c:pt idx="86">
                  <c:v>3903.7874696636914</c:v>
                </c:pt>
                <c:pt idx="87">
                  <c:v>3898.8198287242012</c:v>
                </c:pt>
                <c:pt idx="88">
                  <c:v>3893.8521877847111</c:v>
                </c:pt>
                <c:pt idx="89">
                  <c:v>3888.8845468452209</c:v>
                </c:pt>
                <c:pt idx="90">
                  <c:v>3883.9169059057308</c:v>
                </c:pt>
                <c:pt idx="91">
                  <c:v>3878.9492649662407</c:v>
                </c:pt>
                <c:pt idx="92">
                  <c:v>3873.9816240267505</c:v>
                </c:pt>
                <c:pt idx="93">
                  <c:v>3869.0139830872604</c:v>
                </c:pt>
                <c:pt idx="94">
                  <c:v>3864.0463421477702</c:v>
                </c:pt>
                <c:pt idx="95">
                  <c:v>3859.0787012082801</c:v>
                </c:pt>
                <c:pt idx="96">
                  <c:v>3854.11106026879</c:v>
                </c:pt>
                <c:pt idx="97">
                  <c:v>3849.1434193292998</c:v>
                </c:pt>
                <c:pt idx="98">
                  <c:v>3844.1757783898097</c:v>
                </c:pt>
                <c:pt idx="99">
                  <c:v>3839.2081374503196</c:v>
                </c:pt>
                <c:pt idx="100">
                  <c:v>3834.2404965108294</c:v>
                </c:pt>
                <c:pt idx="101">
                  <c:v>3829.2728555713393</c:v>
                </c:pt>
                <c:pt idx="102">
                  <c:v>3824.3052146318491</c:v>
                </c:pt>
                <c:pt idx="103">
                  <c:v>3819.337573692359</c:v>
                </c:pt>
                <c:pt idx="104">
                  <c:v>3814.3699327528689</c:v>
                </c:pt>
                <c:pt idx="105">
                  <c:v>3809.4022918133787</c:v>
                </c:pt>
                <c:pt idx="106">
                  <c:v>3804.4346508738886</c:v>
                </c:pt>
                <c:pt idx="107">
                  <c:v>3799.4670099343984</c:v>
                </c:pt>
                <c:pt idx="108">
                  <c:v>3794.4993689949083</c:v>
                </c:pt>
                <c:pt idx="109">
                  <c:v>3789.5317280554182</c:v>
                </c:pt>
                <c:pt idx="110">
                  <c:v>3784.564087115928</c:v>
                </c:pt>
                <c:pt idx="111">
                  <c:v>3779.5964461764379</c:v>
                </c:pt>
                <c:pt idx="112">
                  <c:v>3774.6288052369478</c:v>
                </c:pt>
                <c:pt idx="113">
                  <c:v>3769.6611642974576</c:v>
                </c:pt>
                <c:pt idx="114">
                  <c:v>3764.6935233579675</c:v>
                </c:pt>
                <c:pt idx="115">
                  <c:v>3759.7258824184773</c:v>
                </c:pt>
                <c:pt idx="116">
                  <c:v>3754.7582414789872</c:v>
                </c:pt>
                <c:pt idx="117">
                  <c:v>3749.7906005394971</c:v>
                </c:pt>
                <c:pt idx="118">
                  <c:v>3744.8229596000069</c:v>
                </c:pt>
                <c:pt idx="119">
                  <c:v>3739.8553186605168</c:v>
                </c:pt>
                <c:pt idx="120">
                  <c:v>3734.8876777210266</c:v>
                </c:pt>
                <c:pt idx="121">
                  <c:v>3729.9200367815365</c:v>
                </c:pt>
                <c:pt idx="122">
                  <c:v>3724.9523958420464</c:v>
                </c:pt>
                <c:pt idx="123">
                  <c:v>3719.9847549025562</c:v>
                </c:pt>
                <c:pt idx="124">
                  <c:v>3715.0171139630661</c:v>
                </c:pt>
                <c:pt idx="125">
                  <c:v>3710.049473023576</c:v>
                </c:pt>
                <c:pt idx="126">
                  <c:v>3705.0818320840858</c:v>
                </c:pt>
                <c:pt idx="127">
                  <c:v>3700.1141911445957</c:v>
                </c:pt>
                <c:pt idx="128">
                  <c:v>3695.1465502051055</c:v>
                </c:pt>
                <c:pt idx="129">
                  <c:v>3690.1789092656154</c:v>
                </c:pt>
                <c:pt idx="130">
                  <c:v>3685.2112683261253</c:v>
                </c:pt>
                <c:pt idx="131">
                  <c:v>3680.2436273866351</c:v>
                </c:pt>
                <c:pt idx="132">
                  <c:v>3675.275986447145</c:v>
                </c:pt>
                <c:pt idx="133">
                  <c:v>3670.3083455076548</c:v>
                </c:pt>
                <c:pt idx="134">
                  <c:v>3665.3407045681647</c:v>
                </c:pt>
                <c:pt idx="135">
                  <c:v>3660.3730636286746</c:v>
                </c:pt>
                <c:pt idx="136">
                  <c:v>3655.4054226891844</c:v>
                </c:pt>
                <c:pt idx="137">
                  <c:v>3650.4377817496943</c:v>
                </c:pt>
                <c:pt idx="138">
                  <c:v>3645.4701408102042</c:v>
                </c:pt>
                <c:pt idx="139">
                  <c:v>3640.502499870714</c:v>
                </c:pt>
                <c:pt idx="140">
                  <c:v>3635.5348589312239</c:v>
                </c:pt>
                <c:pt idx="141">
                  <c:v>3630.5672179917337</c:v>
                </c:pt>
                <c:pt idx="142">
                  <c:v>3625.5995770522436</c:v>
                </c:pt>
                <c:pt idx="143">
                  <c:v>3620.6319361127535</c:v>
                </c:pt>
                <c:pt idx="144">
                  <c:v>3615.6642951732633</c:v>
                </c:pt>
                <c:pt idx="145">
                  <c:v>3610.6966542337732</c:v>
                </c:pt>
                <c:pt idx="146">
                  <c:v>3605.729013294283</c:v>
                </c:pt>
                <c:pt idx="147">
                  <c:v>3600.7613723547929</c:v>
                </c:pt>
                <c:pt idx="148">
                  <c:v>3595.7937314153028</c:v>
                </c:pt>
                <c:pt idx="149">
                  <c:v>3590.8260904758126</c:v>
                </c:pt>
                <c:pt idx="150">
                  <c:v>3585.8584495363225</c:v>
                </c:pt>
                <c:pt idx="151">
                  <c:v>3580.8908085968324</c:v>
                </c:pt>
                <c:pt idx="152">
                  <c:v>3575.9231676573422</c:v>
                </c:pt>
                <c:pt idx="153">
                  <c:v>3570.9555267178521</c:v>
                </c:pt>
                <c:pt idx="154">
                  <c:v>3565.9878857783619</c:v>
                </c:pt>
                <c:pt idx="155">
                  <c:v>3561.0202448388718</c:v>
                </c:pt>
                <c:pt idx="156">
                  <c:v>3556.0526038993817</c:v>
                </c:pt>
                <c:pt idx="157">
                  <c:v>3551.0849629598915</c:v>
                </c:pt>
                <c:pt idx="158">
                  <c:v>3546.1173220204014</c:v>
                </c:pt>
                <c:pt idx="159">
                  <c:v>3541.1496810809113</c:v>
                </c:pt>
                <c:pt idx="160">
                  <c:v>3536.1820401414211</c:v>
                </c:pt>
                <c:pt idx="161">
                  <c:v>3531.214399201931</c:v>
                </c:pt>
                <c:pt idx="162">
                  <c:v>3526.2467582624408</c:v>
                </c:pt>
                <c:pt idx="163">
                  <c:v>3521.2791173229507</c:v>
                </c:pt>
                <c:pt idx="164">
                  <c:v>3516.3114763834606</c:v>
                </c:pt>
                <c:pt idx="165">
                  <c:v>3511.3438354439704</c:v>
                </c:pt>
                <c:pt idx="166">
                  <c:v>3506.3761945044803</c:v>
                </c:pt>
                <c:pt idx="167">
                  <c:v>3501.4085535649901</c:v>
                </c:pt>
                <c:pt idx="168">
                  <c:v>3496.4409126255</c:v>
                </c:pt>
                <c:pt idx="169">
                  <c:v>3491.4732716860099</c:v>
                </c:pt>
                <c:pt idx="170">
                  <c:v>3486.5056307465197</c:v>
                </c:pt>
                <c:pt idx="171">
                  <c:v>3481.5379898070296</c:v>
                </c:pt>
                <c:pt idx="172">
                  <c:v>3476.5703488675395</c:v>
                </c:pt>
                <c:pt idx="173">
                  <c:v>3471.6027079280493</c:v>
                </c:pt>
                <c:pt idx="174">
                  <c:v>3466.6350669885592</c:v>
                </c:pt>
                <c:pt idx="175">
                  <c:v>3461.667426049069</c:v>
                </c:pt>
                <c:pt idx="176">
                  <c:v>3456.6997851095789</c:v>
                </c:pt>
                <c:pt idx="177">
                  <c:v>3451.7321441700888</c:v>
                </c:pt>
                <c:pt idx="178">
                  <c:v>3446.7645032305986</c:v>
                </c:pt>
                <c:pt idx="179">
                  <c:v>3441.7968622911085</c:v>
                </c:pt>
                <c:pt idx="180">
                  <c:v>3436.8292213516183</c:v>
                </c:pt>
                <c:pt idx="181">
                  <c:v>3431.8615804121282</c:v>
                </c:pt>
                <c:pt idx="182">
                  <c:v>3426.8939394726381</c:v>
                </c:pt>
                <c:pt idx="183">
                  <c:v>3421.9262985331479</c:v>
                </c:pt>
                <c:pt idx="184">
                  <c:v>3416.9586575936578</c:v>
                </c:pt>
                <c:pt idx="185">
                  <c:v>3411.9910166541677</c:v>
                </c:pt>
                <c:pt idx="186">
                  <c:v>3407.0233757146775</c:v>
                </c:pt>
                <c:pt idx="187">
                  <c:v>3402.0557347751874</c:v>
                </c:pt>
                <c:pt idx="188">
                  <c:v>3397.0880938356972</c:v>
                </c:pt>
                <c:pt idx="189">
                  <c:v>3392.1204528962071</c:v>
                </c:pt>
                <c:pt idx="190">
                  <c:v>3387.152811956717</c:v>
                </c:pt>
                <c:pt idx="191">
                  <c:v>3382.1851710172268</c:v>
                </c:pt>
                <c:pt idx="192">
                  <c:v>3377.2175300777367</c:v>
                </c:pt>
                <c:pt idx="193">
                  <c:v>3372.2498891382465</c:v>
                </c:pt>
                <c:pt idx="194">
                  <c:v>3367.2822481987564</c:v>
                </c:pt>
                <c:pt idx="195">
                  <c:v>3362.3146072592663</c:v>
                </c:pt>
                <c:pt idx="196">
                  <c:v>3357.3469663197761</c:v>
                </c:pt>
                <c:pt idx="197">
                  <c:v>3352.379325380286</c:v>
                </c:pt>
                <c:pt idx="198">
                  <c:v>3347.4116844407959</c:v>
                </c:pt>
                <c:pt idx="199">
                  <c:v>3342.4440435013057</c:v>
                </c:pt>
                <c:pt idx="200">
                  <c:v>3337.4764025618156</c:v>
                </c:pt>
                <c:pt idx="201">
                  <c:v>3332.6807139889024</c:v>
                </c:pt>
                <c:pt idx="202">
                  <c:v>3328.0569777825663</c:v>
                </c:pt>
                <c:pt idx="203">
                  <c:v>3323.4132897737613</c:v>
                </c:pt>
                <c:pt idx="204">
                  <c:v>3318.7496042390367</c:v>
                </c:pt>
                <c:pt idx="205">
                  <c:v>3314.0658751173141</c:v>
                </c:pt>
                <c:pt idx="206">
                  <c:v>3309.3620560070708</c:v>
                </c:pt>
                <c:pt idx="207">
                  <c:v>3304.6381001634886</c:v>
                </c:pt>
                <c:pt idx="208">
                  <c:v>3299.8939604955722</c:v>
                </c:pt>
                <c:pt idx="209">
                  <c:v>3295.1295895632315</c:v>
                </c:pt>
                <c:pt idx="210">
                  <c:v>3290.3449395743251</c:v>
                </c:pt>
                <c:pt idx="211">
                  <c:v>3285.5399623816747</c:v>
                </c:pt>
                <c:pt idx="212">
                  <c:v>3280.7146094800419</c:v>
                </c:pt>
                <c:pt idx="213">
                  <c:v>3275.8688320030633</c:v>
                </c:pt>
                <c:pt idx="214">
                  <c:v>3271.0025807201582</c:v>
                </c:pt>
                <c:pt idx="215">
                  <c:v>3266.1158060333896</c:v>
                </c:pt>
                <c:pt idx="216">
                  <c:v>3261.2084579742914</c:v>
                </c:pt>
                <c:pt idx="217">
                  <c:v>3256.2804862006615</c:v>
                </c:pt>
                <c:pt idx="218">
                  <c:v>3251.3318399933064</c:v>
                </c:pt>
                <c:pt idx="219">
                  <c:v>3246.3624682527538</c:v>
                </c:pt>
                <c:pt idx="220">
                  <c:v>3241.3723194959202</c:v>
                </c:pt>
                <c:pt idx="221">
                  <c:v>3236.361341852743</c:v>
                </c:pt>
                <c:pt idx="222">
                  <c:v>3231.3294830627642</c:v>
                </c:pt>
                <c:pt idx="223">
                  <c:v>3226.2766904716791</c:v>
                </c:pt>
                <c:pt idx="224">
                  <c:v>3221.2029110278363</c:v>
                </c:pt>
                <c:pt idx="225">
                  <c:v>3216.1080912787002</c:v>
                </c:pt>
                <c:pt idx="226">
                  <c:v>3210.9921773672654</c:v>
                </c:pt>
                <c:pt idx="227">
                  <c:v>3205.8551150284261</c:v>
                </c:pt>
                <c:pt idx="228">
                  <c:v>3200.6968495853062</c:v>
                </c:pt>
                <c:pt idx="229">
                  <c:v>3195.5173259455332</c:v>
                </c:pt>
                <c:pt idx="230">
                  <c:v>3190.3164885974802</c:v>
                </c:pt>
                <c:pt idx="231">
                  <c:v>3185.0942816064439</c:v>
                </c:pt>
                <c:pt idx="232">
                  <c:v>3179.8506486107867</c:v>
                </c:pt>
                <c:pt idx="233">
                  <c:v>3174.585532818026</c:v>
                </c:pt>
                <c:pt idx="234">
                  <c:v>3169.2988770008747</c:v>
                </c:pt>
                <c:pt idx="235">
                  <c:v>3163.9906234932282</c:v>
                </c:pt>
                <c:pt idx="236">
                  <c:v>3158.6607141861068</c:v>
                </c:pt>
                <c:pt idx="237">
                  <c:v>3153.3090905235408</c:v>
                </c:pt>
                <c:pt idx="238">
                  <c:v>3147.9356934984053</c:v>
                </c:pt>
                <c:pt idx="239">
                  <c:v>3142.5404636482026</c:v>
                </c:pt>
                <c:pt idx="240">
                  <c:v>3137.1233410507871</c:v>
                </c:pt>
                <c:pt idx="241">
                  <c:v>3131.6842653200365</c:v>
                </c:pt>
                <c:pt idx="242">
                  <c:v>3126.2231756014739</c:v>
                </c:pt>
                <c:pt idx="243">
                  <c:v>3120.7400105678184</c:v>
                </c:pt>
                <c:pt idx="244">
                  <c:v>3115.2347084144949</c:v>
                </c:pt>
                <c:pt idx="245">
                  <c:v>3109.7072068550701</c:v>
                </c:pt>
                <c:pt idx="246">
                  <c:v>3104.1574431166428</c:v>
                </c:pt>
                <c:pt idx="247">
                  <c:v>3098.5853539351619</c:v>
                </c:pt>
                <c:pt idx="248">
                  <c:v>3092.9908755506908</c:v>
                </c:pt>
                <c:pt idx="249">
                  <c:v>3087.3739437026074</c:v>
                </c:pt>
                <c:pt idx="250">
                  <c:v>3081.7344936247378</c:v>
                </c:pt>
                <c:pt idx="251">
                  <c:v>3076.0724600404328</c:v>
                </c:pt>
                <c:pt idx="252">
                  <c:v>3070.3877771575681</c:v>
                </c:pt>
                <c:pt idx="253">
                  <c:v>3064.6803786634896</c:v>
                </c:pt>
                <c:pt idx="254">
                  <c:v>3058.9501977198852</c:v>
                </c:pt>
                <c:pt idx="255">
                  <c:v>3053.197166957586</c:v>
                </c:pt>
                <c:pt idx="256">
                  <c:v>3047.4212184713047</c:v>
                </c:pt>
                <c:pt idx="257">
                  <c:v>3041.6222838142949</c:v>
                </c:pt>
                <c:pt idx="258">
                  <c:v>3035.8002939929474</c:v>
                </c:pt>
                <c:pt idx="259">
                  <c:v>3029.9551794613039</c:v>
                </c:pt>
                <c:pt idx="260">
                  <c:v>3024.086870115505</c:v>
                </c:pt>
                <c:pt idx="261">
                  <c:v>3018.1952952881547</c:v>
                </c:pt>
                <c:pt idx="262">
                  <c:v>3012.2803837426163</c:v>
                </c:pt>
                <c:pt idx="263">
                  <c:v>3006.3420636672236</c:v>
                </c:pt>
                <c:pt idx="264">
                  <c:v>3000.3802626694142</c:v>
                </c:pt>
                <c:pt idx="265">
                  <c:v>2994.3949077697853</c:v>
                </c:pt>
                <c:pt idx="266">
                  <c:v>2988.3859253960627</c:v>
                </c:pt>
                <c:pt idx="267">
                  <c:v>2982.3532413769913</c:v>
                </c:pt>
                <c:pt idx="268">
                  <c:v>2976.2967809361335</c:v>
                </c:pt>
                <c:pt idx="269">
                  <c:v>2970.2164686855931</c:v>
                </c:pt>
                <c:pt idx="270">
                  <c:v>2964.1122286196364</c:v>
                </c:pt>
                <c:pt idx="271">
                  <c:v>2957.9839841082367</c:v>
                </c:pt>
                <c:pt idx="272">
                  <c:v>2951.8316578905242</c:v>
                </c:pt>
                <c:pt idx="273">
                  <c:v>2945.6551720681387</c:v>
                </c:pt>
                <c:pt idx="274">
                  <c:v>2939.454448098495</c:v>
                </c:pt>
                <c:pt idx="275">
                  <c:v>2933.2294067879484</c:v>
                </c:pt>
                <c:pt idx="276">
                  <c:v>2926.9799682848661</c:v>
                </c:pt>
                <c:pt idx="277">
                  <c:v>2920.7060520725991</c:v>
                </c:pt>
                <c:pt idx="278">
                  <c:v>2914.40757696235</c:v>
                </c:pt>
                <c:pt idx="279">
                  <c:v>2908.084461085944</c:v>
                </c:pt>
                <c:pt idx="280">
                  <c:v>2901.7366218884918</c:v>
                </c:pt>
                <c:pt idx="281">
                  <c:v>2895.3639761209465</c:v>
                </c:pt>
                <c:pt idx="282">
                  <c:v>2888.966439832559</c:v>
                </c:pt>
                <c:pt idx="283">
                  <c:v>2882.5439283632131</c:v>
                </c:pt>
                <c:pt idx="284">
                  <c:v>2876.0963563356563</c:v>
                </c:pt>
                <c:pt idx="285">
                  <c:v>2869.6236376476136</c:v>
                </c:pt>
                <c:pt idx="286">
                  <c:v>2863.125685463795</c:v>
                </c:pt>
                <c:pt idx="287">
                  <c:v>2856.6024122077656</c:v>
                </c:pt>
                <c:pt idx="288">
                  <c:v>2850.0537295537169</c:v>
                </c:pt>
                <c:pt idx="289">
                  <c:v>2843.4795484181027</c:v>
                </c:pt>
                <c:pt idx="290">
                  <c:v>2836.8797789511541</c:v>
                </c:pt>
                <c:pt idx="291">
                  <c:v>2830.2543305282734</c:v>
                </c:pt>
                <c:pt idx="292">
                  <c:v>2823.6031117412904</c:v>
                </c:pt>
                <c:pt idx="293">
                  <c:v>2816.9260303895935</c:v>
                </c:pt>
                <c:pt idx="294">
                  <c:v>2810.222993471124</c:v>
                </c:pt>
                <c:pt idx="295">
                  <c:v>2803.4939071732388</c:v>
                </c:pt>
                <c:pt idx="296">
                  <c:v>2796.7386768634278</c:v>
                </c:pt>
                <c:pt idx="297">
                  <c:v>2789.9572070798999</c:v>
                </c:pt>
                <c:pt idx="298">
                  <c:v>2783.1494015220142</c:v>
                </c:pt>
                <c:pt idx="299">
                  <c:v>2776.3151630405691</c:v>
                </c:pt>
                <c:pt idx="300">
                  <c:v>2769.4543936279506</c:v>
                </c:pt>
                <c:pt idx="301">
                  <c:v>2762.5669944081146</c:v>
                </c:pt>
                <c:pt idx="302">
                  <c:v>2755.652865626424</c:v>
                </c:pt>
                <c:pt idx="303">
                  <c:v>2748.7119066393252</c:v>
                </c:pt>
                <c:pt idx="304">
                  <c:v>2741.744015903862</c:v>
                </c:pt>
                <c:pt idx="305">
                  <c:v>2734.7490909670305</c:v>
                </c:pt>
                <c:pt idx="306">
                  <c:v>2727.7270284549627</c:v>
                </c:pt>
                <c:pt idx="307">
                  <c:v>2720.6777240619426</c:v>
                </c:pt>
                <c:pt idx="308">
                  <c:v>2713.601072539243</c:v>
                </c:pt>
                <c:pt idx="309">
                  <c:v>2706.4969676837995</c:v>
                </c:pt>
                <c:pt idx="310">
                  <c:v>2699.3653023266879</c:v>
                </c:pt>
                <c:pt idx="311">
                  <c:v>2692.2059683214275</c:v>
                </c:pt>
                <c:pt idx="312">
                  <c:v>2685.018856532095</c:v>
                </c:pt>
                <c:pt idx="313">
                  <c:v>2677.803856821246</c:v>
                </c:pt>
                <c:pt idx="314">
                  <c:v>2670.5608580376465</c:v>
                </c:pt>
                <c:pt idx="315">
                  <c:v>2663.2897480037991</c:v>
                </c:pt>
                <c:pt idx="316">
                  <c:v>2655.9904135032734</c:v>
                </c:pt>
                <c:pt idx="317">
                  <c:v>2648.6627402678232</c:v>
                </c:pt>
                <c:pt idx="318">
                  <c:v>2641.3066129642971</c:v>
                </c:pt>
                <c:pt idx="319">
                  <c:v>2633.9219151813372</c:v>
                </c:pt>
                <c:pt idx="320">
                  <c:v>2626.5085294158525</c:v>
                </c:pt>
                <c:pt idx="321">
                  <c:v>2619.0663370592711</c:v>
                </c:pt>
                <c:pt idx="322">
                  <c:v>2611.5952183835643</c:v>
                </c:pt>
                <c:pt idx="323">
                  <c:v>2604.0950525270391</c:v>
                </c:pt>
                <c:pt idx="324">
                  <c:v>2596.5657174798935</c:v>
                </c:pt>
                <c:pt idx="325">
                  <c:v>2589.0070900695255</c:v>
                </c:pt>
                <c:pt idx="326">
                  <c:v>2581.4190459455995</c:v>
                </c:pt>
                <c:pt idx="327">
                  <c:v>2573.8014595648569</c:v>
                </c:pt>
                <c:pt idx="328">
                  <c:v>2566.1542041756711</c:v>
                </c:pt>
                <c:pt idx="329">
                  <c:v>2558.4771518023363</c:v>
                </c:pt>
                <c:pt idx="330">
                  <c:v>2550.7701732290948</c:v>
                </c:pt>
                <c:pt idx="331">
                  <c:v>2543.0331379838804</c:v>
                </c:pt>
                <c:pt idx="332">
                  <c:v>2535.265914321787</c:v>
                </c:pt>
                <c:pt idx="333">
                  <c:v>2527.4683692082563</c:v>
                </c:pt>
                <c:pt idx="334">
                  <c:v>2519.6403683019612</c:v>
                </c:pt>
                <c:pt idx="335">
                  <c:v>2511.7817759374038</c:v>
                </c:pt>
                <c:pt idx="336">
                  <c:v>2503.8924551071959</c:v>
                </c:pt>
                <c:pt idx="337">
                  <c:v>2495.9722674440463</c:v>
                </c:pt>
                <c:pt idx="338">
                  <c:v>2488.0210732024088</c:v>
                </c:pt>
                <c:pt idx="339">
                  <c:v>2480.0387312398234</c:v>
                </c:pt>
                <c:pt idx="340">
                  <c:v>2472.0250989979145</c:v>
                </c:pt>
                <c:pt idx="341">
                  <c:v>2463.9800324830558</c:v>
                </c:pt>
                <c:pt idx="342">
                  <c:v>2455.9033862466895</c:v>
                </c:pt>
                <c:pt idx="343">
                  <c:v>2447.7950133652848</c:v>
                </c:pt>
                <c:pt idx="344">
                  <c:v>2439.6547654199421</c:v>
                </c:pt>
                <c:pt idx="345">
                  <c:v>2431.4824924756235</c:v>
                </c:pt>
                <c:pt idx="346">
                  <c:v>2423.2780430600042</c:v>
                </c:pt>
                <c:pt idx="347">
                  <c:v>2415.0412641419412</c:v>
                </c:pt>
                <c:pt idx="348">
                  <c:v>2406.7720011095457</c:v>
                </c:pt>
                <c:pt idx="349">
                  <c:v>2398.470097747846</c:v>
                </c:pt>
                <c:pt idx="350">
                  <c:v>2390.1353962160474</c:v>
                </c:pt>
                <c:pt idx="351">
                  <c:v>2381.7677370243555</c:v>
                </c:pt>
                <c:pt idx="352">
                  <c:v>2373.3669590103809</c:v>
                </c:pt>
                <c:pt idx="353">
                  <c:v>2364.9328993150966</c:v>
                </c:pt>
                <c:pt idx="354">
                  <c:v>2356.465393358339</c:v>
                </c:pt>
                <c:pt idx="355">
                  <c:v>2347.9642748138467</c:v>
                </c:pt>
                <c:pt idx="356">
                  <c:v>2339.4293755838366</c:v>
                </c:pt>
                <c:pt idx="357">
                  <c:v>2330.8605257730806</c:v>
                </c:pt>
                <c:pt idx="358">
                  <c:v>2322.2575536624913</c:v>
                </c:pt>
                <c:pt idx="359">
                  <c:v>2313.6202856822069</c:v>
                </c:pt>
                <c:pt idx="360">
                  <c:v>2304.9485463841474</c:v>
                </c:pt>
                <c:pt idx="361">
                  <c:v>2296.2421584140402</c:v>
                </c:pt>
                <c:pt idx="362">
                  <c:v>2287.5009424829091</c:v>
                </c:pt>
                <c:pt idx="363">
                  <c:v>2278.7247173379942</c:v>
                </c:pt>
                <c:pt idx="364">
                  <c:v>2269.913299733108</c:v>
                </c:pt>
                <c:pt idx="365">
                  <c:v>2261.0665043984022</c:v>
                </c:pt>
                <c:pt idx="366">
                  <c:v>2252.1841440095423</c:v>
                </c:pt>
                <c:pt idx="367">
                  <c:v>2243.2660291562606</c:v>
                </c:pt>
                <c:pt idx="368">
                  <c:v>2234.3119683102859</c:v>
                </c:pt>
                <c:pt idx="369">
                  <c:v>2225.3217677926227</c:v>
                </c:pt>
                <c:pt idx="370">
                  <c:v>2216.2952317401805</c:v>
                </c:pt>
                <c:pt idx="371">
                  <c:v>2207.2321620717157</c:v>
                </c:pt>
                <c:pt idx="372">
                  <c:v>2198.132358453091</c:v>
                </c:pt>
                <c:pt idx="373">
                  <c:v>2188.995618261813</c:v>
                </c:pt>
                <c:pt idx="374">
                  <c:v>2179.8217365508453</c:v>
                </c:pt>
                <c:pt idx="375">
                  <c:v>2170.6105060116843</c:v>
                </c:pt>
                <c:pt idx="376">
                  <c:v>2161.3617169366539</c:v>
                </c:pt>
                <c:pt idx="377">
                  <c:v>2152.075157180423</c:v>
                </c:pt>
                <c:pt idx="378">
                  <c:v>2142.7506121207193</c:v>
                </c:pt>
                <c:pt idx="379">
                  <c:v>2133.3878646182075</c:v>
                </c:pt>
                <c:pt idx="380">
                  <c:v>2123.9866949755324</c:v>
                </c:pt>
                <c:pt idx="381">
                  <c:v>2114.5468808954824</c:v>
                </c:pt>
                <c:pt idx="382">
                  <c:v>2105.0681974382651</c:v>
                </c:pt>
                <c:pt idx="383">
                  <c:v>2095.5504169778678</c:v>
                </c:pt>
                <c:pt idx="384">
                  <c:v>2085.9933091574712</c:v>
                </c:pt>
                <c:pt idx="385">
                  <c:v>2076.3966408439087</c:v>
                </c:pt>
                <c:pt idx="386">
                  <c:v>2066.7601760811276</c:v>
                </c:pt>
                <c:pt idx="387">
                  <c:v>2057.0836760426364</c:v>
                </c:pt>
                <c:pt idx="388">
                  <c:v>2047.366898982905</c:v>
                </c:pt>
                <c:pt idx="389">
                  <c:v>2037.6096001876942</c:v>
                </c:pt>
                <c:pt idx="390">
                  <c:v>2027.8115319232884</c:v>
                </c:pt>
                <c:pt idx="391">
                  <c:v>2017.9724433845822</c:v>
                </c:pt>
                <c:pt idx="392">
                  <c:v>2008.0920806420229</c:v>
                </c:pt>
                <c:pt idx="393">
                  <c:v>1998.1701865873397</c:v>
                </c:pt>
                <c:pt idx="394">
                  <c:v>1988.2065008780605</c:v>
                </c:pt>
                <c:pt idx="395">
                  <c:v>1978.2007598807575</c:v>
                </c:pt>
                <c:pt idx="396">
                  <c:v>1968.152696612995</c:v>
                </c:pt>
                <c:pt idx="397">
                  <c:v>1958.0620406839507</c:v>
                </c:pt>
                <c:pt idx="398">
                  <c:v>1947.9285182336534</c:v>
                </c:pt>
                <c:pt idx="399">
                  <c:v>1937.7518518708227</c:v>
                </c:pt>
                <c:pt idx="400">
                  <c:v>1927.5317606092485</c:v>
                </c:pt>
                <c:pt idx="401">
                  <c:v>1917.2679598026828</c:v>
                </c:pt>
                <c:pt idx="402">
                  <c:v>1906.9601610781885</c:v>
                </c:pt>
                <c:pt idx="403">
                  <c:v>1896.6080722679187</c:v>
                </c:pt>
                <c:pt idx="404">
                  <c:v>1886.21139733926</c:v>
                </c:pt>
                <c:pt idx="405">
                  <c:v>1875.7698363233064</c:v>
                </c:pt>
                <c:pt idx="406">
                  <c:v>1865.2830852416084</c:v>
                </c:pt>
                <c:pt idx="407">
                  <c:v>1854.7508360311419</c:v>
                </c:pt>
                <c:pt idx="408">
                  <c:v>1844.1727764674613</c:v>
                </c:pt>
                <c:pt idx="409">
                  <c:v>1833.548590085956</c:v>
                </c:pt>
                <c:pt idx="410">
                  <c:v>1822.8779561011795</c:v>
                </c:pt>
                <c:pt idx="411">
                  <c:v>1812.1605493241721</c:v>
                </c:pt>
                <c:pt idx="412">
                  <c:v>1801.3960400777244</c:v>
                </c:pt>
                <c:pt idx="413">
                  <c:v>1790.5840941095291</c:v>
                </c:pt>
                <c:pt idx="414">
                  <c:v>1779.7243725031292</c:v>
                </c:pt>
                <c:pt idx="415">
                  <c:v>1768.8165315866211</c:v>
                </c:pt>
                <c:pt idx="416">
                  <c:v>1757.8602228390339</c:v>
                </c:pt>
                <c:pt idx="417">
                  <c:v>1746.8550927942945</c:v>
                </c:pt>
                <c:pt idx="418">
                  <c:v>1735.8007829427386</c:v>
                </c:pt>
                <c:pt idx="419">
                  <c:v>1724.6969296300538</c:v>
                </c:pt>
                <c:pt idx="420">
                  <c:v>1713.5431639535934</c:v>
                </c:pt>
                <c:pt idx="421">
                  <c:v>1702.3391116559676</c:v>
                </c:pt>
                <c:pt idx="422">
                  <c:v>1691.0843930158328</c:v>
                </c:pt>
                <c:pt idx="423">
                  <c:v>1679.7786227357808</c:v>
                </c:pt>
                <c:pt idx="424">
                  <c:v>1668.4214098272294</c:v>
                </c:pt>
                <c:pt idx="425">
                  <c:v>1657.0123574922302</c:v>
                </c:pt>
                <c:pt idx="426">
                  <c:v>1641.6795229822339</c:v>
                </c:pt>
                <c:pt idx="427">
                  <c:v>1622.4229062972406</c:v>
                </c:pt>
                <c:pt idx="428">
                  <c:v>1603.0126026246205</c:v>
                </c:pt>
                <c:pt idx="429">
                  <c:v>1583.4456718180911</c:v>
                </c:pt>
                <c:pt idx="430">
                  <c:v>1563.71907360201</c:v>
                </c:pt>
                <c:pt idx="431">
                  <c:v>1543.8296627096245</c:v>
                </c:pt>
                <c:pt idx="432">
                  <c:v>1523.7741837128945</c:v>
                </c:pt>
                <c:pt idx="433">
                  <c:v>1503.5492655195978</c:v>
                </c:pt>
                <c:pt idx="434">
                  <c:v>1483.1514155111615</c:v>
                </c:pt>
                <c:pt idx="435">
                  <c:v>1462.5770132920659</c:v>
                </c:pt>
                <c:pt idx="436">
                  <c:v>1441.8223040188898</c:v>
                </c:pt>
                <c:pt idx="437">
                  <c:v>1420.8833912738812</c:v>
                </c:pt>
                <c:pt idx="438">
                  <c:v>1399.7562294444303</c:v>
                </c:pt>
                <c:pt idx="439">
                  <c:v>1378.4366155658633</c:v>
                </c:pt>
                <c:pt idx="440">
                  <c:v>1356.9201805806003</c:v>
                </c:pt>
                <c:pt idx="441">
                  <c:v>1335.202379961763</c:v>
                </c:pt>
                <c:pt idx="442">
                  <c:v>1313.2784836437725</c:v>
                </c:pt>
                <c:pt idx="443">
                  <c:v>1291.1435651962286</c:v>
                </c:pt>
                <c:pt idx="444">
                  <c:v>1268.7924901703439</c:v>
                </c:pt>
                <c:pt idx="445">
                  <c:v>1246.2199035392066</c:v>
                </c:pt>
                <c:pt idx="446">
                  <c:v>1223.4202161441815</c:v>
                </c:pt>
                <c:pt idx="447">
                  <c:v>1200.3875900495211</c:v>
                </c:pt>
                <c:pt idx="448">
                  <c:v>1177.1159226956327</c:v>
                </c:pt>
                <c:pt idx="449">
                  <c:v>1153.5988297282499</c:v>
                </c:pt>
                <c:pt idx="450">
                  <c:v>1129.82962636559</c:v>
                </c:pt>
                <c:pt idx="451">
                  <c:v>1105.8013071483035</c:v>
                </c:pt>
                <c:pt idx="452">
                  <c:v>1081.5065238971436</c:v>
                </c:pt>
                <c:pt idx="453">
                  <c:v>1056.9375616804589</c:v>
                </c:pt>
                <c:pt idx="454">
                  <c:v>1032.0863125671715</c:v>
                </c:pt>
                <c:pt idx="455">
                  <c:v>1006.9442469104667</c:v>
                </c:pt>
                <c:pt idx="456">
                  <c:v>981.50238187197488</c:v>
                </c:pt>
                <c:pt idx="457">
                  <c:v>955.75124685500055</c:v>
                </c:pt>
                <c:pt idx="458">
                  <c:v>929.68084546731075</c:v>
                </c:pt>
                <c:pt idx="459">
                  <c:v>903.28061357753791</c:v>
                </c:pt>
                <c:pt idx="460">
                  <c:v>876.5393729631121</c:v>
                </c:pt>
                <c:pt idx="461">
                  <c:v>849.44527996939792</c:v>
                </c:pt>
                <c:pt idx="462">
                  <c:v>821.98576850729</c:v>
                </c:pt>
                <c:pt idx="463">
                  <c:v>794.1474866064807</c:v>
                </c:pt>
                <c:pt idx="464">
                  <c:v>765.91622561035706</c:v>
                </c:pt>
                <c:pt idx="465">
                  <c:v>737.2768409412281</c:v>
                </c:pt>
                <c:pt idx="466">
                  <c:v>708.2131631750342</c:v>
                </c:pt>
                <c:pt idx="467">
                  <c:v>678.70789793562358</c:v>
                </c:pt>
                <c:pt idx="468">
                  <c:v>648.74251283994886</c:v>
                </c:pt>
                <c:pt idx="469">
                  <c:v>618.29710938501535</c:v>
                </c:pt>
                <c:pt idx="470">
                  <c:v>587.35027724882616</c:v>
                </c:pt>
                <c:pt idx="471">
                  <c:v>555.87892796006849</c:v>
                </c:pt>
                <c:pt idx="472">
                  <c:v>523.8581042476178</c:v>
                </c:pt>
                <c:pt idx="473">
                  <c:v>491.26076057483147</c:v>
                </c:pt>
                <c:pt idx="474">
                  <c:v>458.05750934720049</c:v>
                </c:pt>
                <c:pt idx="475">
                  <c:v>424.21632599068994</c:v>
                </c:pt>
                <c:pt idx="476">
                  <c:v>399.86928085340605</c:v>
                </c:pt>
                <c:pt idx="477">
                  <c:v>385.01637393534884</c:v>
                </c:pt>
                <c:pt idx="478">
                  <c:v>370.07740138746885</c:v>
                </c:pt>
                <c:pt idx="479">
                  <c:v>355.05132356180593</c:v>
                </c:pt>
                <c:pt idx="480">
                  <c:v>339.93707778749013</c:v>
                </c:pt>
                <c:pt idx="481">
                  <c:v>324.73357764756383</c:v>
                </c:pt>
                <c:pt idx="482">
                  <c:v>309.43971222623804</c:v>
                </c:pt>
                <c:pt idx="483">
                  <c:v>294.05434532508525</c:v>
                </c:pt>
                <c:pt idx="484">
                  <c:v>278.57631464659198</c:v>
                </c:pt>
                <c:pt idx="485">
                  <c:v>263.00443094338016</c:v>
                </c:pt>
                <c:pt idx="486">
                  <c:v>247.33747713132789</c:v>
                </c:pt>
                <c:pt idx="487">
                  <c:v>231.57420736468657</c:v>
                </c:pt>
                <c:pt idx="488">
                  <c:v>215.7133460711907</c:v>
                </c:pt>
                <c:pt idx="489">
                  <c:v>199.7535869450121</c:v>
                </c:pt>
                <c:pt idx="490">
                  <c:v>183.69359189528677</c:v>
                </c:pt>
                <c:pt idx="491">
                  <c:v>167.53198994780178</c:v>
                </c:pt>
                <c:pt idx="492">
                  <c:v>151.26737609723841</c:v>
                </c:pt>
                <c:pt idx="493">
                  <c:v>134.89831010725629</c:v>
                </c:pt>
                <c:pt idx="494">
                  <c:v>118.42331525545023</c:v>
                </c:pt>
                <c:pt idx="495">
                  <c:v>101.84087702007082</c:v>
                </c:pt>
                <c:pt idx="496">
                  <c:v>85.149441705167192</c:v>
                </c:pt>
                <c:pt idx="497">
                  <c:v>68.347415000567707</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0-339E-4643-9615-0ADB7A6509C4}"/>
            </c:ext>
          </c:extLst>
        </c:ser>
        <c:ser>
          <c:idx val="1"/>
          <c:order val="1"/>
          <c:tx>
            <c:strRef>
              <c:f>ANALYSIS!$AE$26</c:f>
              <c:strCache>
                <c:ptCount val="1"/>
                <c:pt idx="0">
                  <c:v>55.0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ANALYSIS!$AE$27:$AE$524</c:f>
              <c:numCache>
                <c:formatCode>0.0</c:formatCode>
                <c:ptCount val="498"/>
                <c:pt idx="0">
                  <c:v>3724.947229782073</c:v>
                </c:pt>
                <c:pt idx="1">
                  <c:v>3724.947229782073</c:v>
                </c:pt>
                <c:pt idx="2">
                  <c:v>3720.248460885578</c:v>
                </c:pt>
                <c:pt idx="3">
                  <c:v>3715.5496919890829</c:v>
                </c:pt>
                <c:pt idx="4">
                  <c:v>3710.8509230925879</c:v>
                </c:pt>
                <c:pt idx="5">
                  <c:v>3706.1521541960929</c:v>
                </c:pt>
                <c:pt idx="6">
                  <c:v>3701.4533852995978</c:v>
                </c:pt>
                <c:pt idx="7">
                  <c:v>3696.7546164031028</c:v>
                </c:pt>
                <c:pt idx="8">
                  <c:v>3692.0558475066077</c:v>
                </c:pt>
                <c:pt idx="9">
                  <c:v>3687.3570786101127</c:v>
                </c:pt>
                <c:pt idx="10">
                  <c:v>3682.6583097136177</c:v>
                </c:pt>
                <c:pt idx="11">
                  <c:v>3677.9595408171226</c:v>
                </c:pt>
                <c:pt idx="12">
                  <c:v>3673.2607719206276</c:v>
                </c:pt>
                <c:pt idx="13">
                  <c:v>3668.5620030241325</c:v>
                </c:pt>
                <c:pt idx="14">
                  <c:v>3663.8632341276375</c:v>
                </c:pt>
                <c:pt idx="15">
                  <c:v>3659.1644652311425</c:v>
                </c:pt>
                <c:pt idx="16">
                  <c:v>3654.4656963346474</c:v>
                </c:pt>
                <c:pt idx="17">
                  <c:v>3649.7669274381524</c:v>
                </c:pt>
                <c:pt idx="18">
                  <c:v>3645.0681585416573</c:v>
                </c:pt>
                <c:pt idx="19">
                  <c:v>3640.3693896451623</c:v>
                </c:pt>
                <c:pt idx="20">
                  <c:v>3635.6706207486673</c:v>
                </c:pt>
                <c:pt idx="21">
                  <c:v>3630.9718518521722</c:v>
                </c:pt>
                <c:pt idx="22">
                  <c:v>3626.2730829556772</c:v>
                </c:pt>
                <c:pt idx="23">
                  <c:v>3621.5743140591821</c:v>
                </c:pt>
                <c:pt idx="24">
                  <c:v>3616.8755451626871</c:v>
                </c:pt>
                <c:pt idx="25">
                  <c:v>3612.1767762661921</c:v>
                </c:pt>
                <c:pt idx="26">
                  <c:v>3607.478007369697</c:v>
                </c:pt>
                <c:pt idx="27">
                  <c:v>3602.779238473202</c:v>
                </c:pt>
                <c:pt idx="28">
                  <c:v>3598.0804695767069</c:v>
                </c:pt>
                <c:pt idx="29">
                  <c:v>3593.3817006802119</c:v>
                </c:pt>
                <c:pt idx="30">
                  <c:v>3588.6829317837169</c:v>
                </c:pt>
                <c:pt idx="31">
                  <c:v>3583.9841628872218</c:v>
                </c:pt>
                <c:pt idx="32">
                  <c:v>3579.2853939907268</c:v>
                </c:pt>
                <c:pt idx="33">
                  <c:v>3574.5866250942317</c:v>
                </c:pt>
                <c:pt idx="34">
                  <c:v>3569.8878561977367</c:v>
                </c:pt>
                <c:pt idx="35">
                  <c:v>3565.1890873012417</c:v>
                </c:pt>
                <c:pt idx="36">
                  <c:v>3560.4903184047466</c:v>
                </c:pt>
                <c:pt idx="37">
                  <c:v>3555.7915495082516</c:v>
                </c:pt>
                <c:pt idx="38">
                  <c:v>3551.0927806117566</c:v>
                </c:pt>
                <c:pt idx="39">
                  <c:v>3546.3940117152615</c:v>
                </c:pt>
                <c:pt idx="40">
                  <c:v>3541.6952428187665</c:v>
                </c:pt>
                <c:pt idx="41">
                  <c:v>3536.9964739222714</c:v>
                </c:pt>
                <c:pt idx="42">
                  <c:v>3532.2977050257764</c:v>
                </c:pt>
                <c:pt idx="43">
                  <c:v>3527.5989361292814</c:v>
                </c:pt>
                <c:pt idx="44">
                  <c:v>3522.9001672327863</c:v>
                </c:pt>
                <c:pt idx="45">
                  <c:v>3518.2013983362913</c:v>
                </c:pt>
                <c:pt idx="46">
                  <c:v>3513.5026294397962</c:v>
                </c:pt>
                <c:pt idx="47">
                  <c:v>3508.8038605433012</c:v>
                </c:pt>
                <c:pt idx="48">
                  <c:v>3504.1050916468062</c:v>
                </c:pt>
                <c:pt idx="49">
                  <c:v>3499.4063227503111</c:v>
                </c:pt>
                <c:pt idx="50">
                  <c:v>3494.7075538538161</c:v>
                </c:pt>
                <c:pt idx="51">
                  <c:v>3490.008784957321</c:v>
                </c:pt>
                <c:pt idx="52">
                  <c:v>3485.310016060826</c:v>
                </c:pt>
                <c:pt idx="53">
                  <c:v>3480.611247164331</c:v>
                </c:pt>
                <c:pt idx="54">
                  <c:v>3475.9124782678359</c:v>
                </c:pt>
                <c:pt idx="55">
                  <c:v>3471.2137093713409</c:v>
                </c:pt>
                <c:pt idx="56">
                  <c:v>3466.5149404748458</c:v>
                </c:pt>
                <c:pt idx="57">
                  <c:v>3461.8161715783508</c:v>
                </c:pt>
                <c:pt idx="58">
                  <c:v>3457.1174026818558</c:v>
                </c:pt>
                <c:pt idx="59">
                  <c:v>3452.4186337853607</c:v>
                </c:pt>
                <c:pt idx="60">
                  <c:v>3447.7198648888657</c:v>
                </c:pt>
                <c:pt idx="61">
                  <c:v>3443.0210959923706</c:v>
                </c:pt>
                <c:pt idx="62">
                  <c:v>3438.3223270958756</c:v>
                </c:pt>
                <c:pt idx="63">
                  <c:v>3433.6235581993806</c:v>
                </c:pt>
                <c:pt idx="64">
                  <c:v>3428.9247893028855</c:v>
                </c:pt>
                <c:pt idx="65">
                  <c:v>3424.2260204063905</c:v>
                </c:pt>
                <c:pt idx="66">
                  <c:v>3419.5272515098954</c:v>
                </c:pt>
                <c:pt idx="67">
                  <c:v>3414.8284826134004</c:v>
                </c:pt>
                <c:pt idx="68">
                  <c:v>3410.1297137169054</c:v>
                </c:pt>
                <c:pt idx="69">
                  <c:v>3405.4309448204103</c:v>
                </c:pt>
                <c:pt idx="70">
                  <c:v>3400.7321759239153</c:v>
                </c:pt>
                <c:pt idx="71">
                  <c:v>3396.0334070274203</c:v>
                </c:pt>
                <c:pt idx="72">
                  <c:v>3391.3346381309252</c:v>
                </c:pt>
                <c:pt idx="73">
                  <c:v>3386.6358692344302</c:v>
                </c:pt>
                <c:pt idx="74">
                  <c:v>3381.9371003379351</c:v>
                </c:pt>
                <c:pt idx="75">
                  <c:v>3377.2383314414401</c:v>
                </c:pt>
                <c:pt idx="76">
                  <c:v>3372.5395625449451</c:v>
                </c:pt>
                <c:pt idx="77">
                  <c:v>3367.84079364845</c:v>
                </c:pt>
                <c:pt idx="78">
                  <c:v>3363.142024751955</c:v>
                </c:pt>
                <c:pt idx="79">
                  <c:v>3358.4432558554599</c:v>
                </c:pt>
                <c:pt idx="80">
                  <c:v>3353.7444869589649</c:v>
                </c:pt>
                <c:pt idx="81">
                  <c:v>3349.0457180624699</c:v>
                </c:pt>
                <c:pt idx="82">
                  <c:v>3344.3469491659748</c:v>
                </c:pt>
                <c:pt idx="83">
                  <c:v>3339.6481802694798</c:v>
                </c:pt>
                <c:pt idx="84">
                  <c:v>3334.9494113729847</c:v>
                </c:pt>
                <c:pt idx="85">
                  <c:v>3330.2506424764897</c:v>
                </c:pt>
                <c:pt idx="86">
                  <c:v>3325.5518735799947</c:v>
                </c:pt>
                <c:pt idx="87">
                  <c:v>3320.8531046834996</c:v>
                </c:pt>
                <c:pt idx="88">
                  <c:v>3316.1543357870046</c:v>
                </c:pt>
                <c:pt idx="89">
                  <c:v>3311.4555668905095</c:v>
                </c:pt>
                <c:pt idx="90">
                  <c:v>3306.7567979940145</c:v>
                </c:pt>
                <c:pt idx="91">
                  <c:v>3302.0580290975195</c:v>
                </c:pt>
                <c:pt idx="92">
                  <c:v>3297.3592602010244</c:v>
                </c:pt>
                <c:pt idx="93">
                  <c:v>3292.6604913045294</c:v>
                </c:pt>
                <c:pt idx="94">
                  <c:v>3287.9617224080343</c:v>
                </c:pt>
                <c:pt idx="95">
                  <c:v>3283.2629535115393</c:v>
                </c:pt>
                <c:pt idx="96">
                  <c:v>3278.5641846150443</c:v>
                </c:pt>
                <c:pt idx="97">
                  <c:v>3273.8654157185492</c:v>
                </c:pt>
                <c:pt idx="98">
                  <c:v>3269.1666468220542</c:v>
                </c:pt>
                <c:pt idx="99">
                  <c:v>3264.4678779255592</c:v>
                </c:pt>
                <c:pt idx="100">
                  <c:v>3259.7691090290641</c:v>
                </c:pt>
                <c:pt idx="101">
                  <c:v>3255.0703401325691</c:v>
                </c:pt>
                <c:pt idx="102">
                  <c:v>3250.371571236074</c:v>
                </c:pt>
                <c:pt idx="103">
                  <c:v>3245.672802339579</c:v>
                </c:pt>
                <c:pt idx="104">
                  <c:v>3240.974033443084</c:v>
                </c:pt>
                <c:pt idx="105">
                  <c:v>3236.2752645465889</c:v>
                </c:pt>
                <c:pt idx="106">
                  <c:v>3231.5764956500939</c:v>
                </c:pt>
                <c:pt idx="107">
                  <c:v>3226.8777267535988</c:v>
                </c:pt>
                <c:pt idx="108">
                  <c:v>3222.1789578571038</c:v>
                </c:pt>
                <c:pt idx="109">
                  <c:v>3217.4801889606088</c:v>
                </c:pt>
                <c:pt idx="110">
                  <c:v>3212.7814200641137</c:v>
                </c:pt>
                <c:pt idx="111">
                  <c:v>3208.0826511676187</c:v>
                </c:pt>
                <c:pt idx="112">
                  <c:v>3203.3838822711236</c:v>
                </c:pt>
                <c:pt idx="113">
                  <c:v>3198.6851133746286</c:v>
                </c:pt>
                <c:pt idx="114">
                  <c:v>3193.9863444781336</c:v>
                </c:pt>
                <c:pt idx="115">
                  <c:v>3189.2875755816385</c:v>
                </c:pt>
                <c:pt idx="116">
                  <c:v>3184.5888066851435</c:v>
                </c:pt>
                <c:pt idx="117">
                  <c:v>3179.8900377886484</c:v>
                </c:pt>
                <c:pt idx="118">
                  <c:v>3175.1912688921534</c:v>
                </c:pt>
                <c:pt idx="119">
                  <c:v>3170.4924999956584</c:v>
                </c:pt>
                <c:pt idx="120">
                  <c:v>3165.7937310991633</c:v>
                </c:pt>
                <c:pt idx="121">
                  <c:v>3161.0949622026683</c:v>
                </c:pt>
                <c:pt idx="122">
                  <c:v>3156.3961933061732</c:v>
                </c:pt>
                <c:pt idx="123">
                  <c:v>3151.6974244096782</c:v>
                </c:pt>
                <c:pt idx="124">
                  <c:v>3146.9986555131832</c:v>
                </c:pt>
                <c:pt idx="125">
                  <c:v>3142.2998866166881</c:v>
                </c:pt>
                <c:pt idx="126">
                  <c:v>3137.6011177201931</c:v>
                </c:pt>
                <c:pt idx="127">
                  <c:v>3132.902348823698</c:v>
                </c:pt>
                <c:pt idx="128">
                  <c:v>3128.203579927203</c:v>
                </c:pt>
                <c:pt idx="129">
                  <c:v>3123.504811030708</c:v>
                </c:pt>
                <c:pt idx="130">
                  <c:v>3118.8060421342129</c:v>
                </c:pt>
                <c:pt idx="131">
                  <c:v>3114.1072732377179</c:v>
                </c:pt>
                <c:pt idx="132">
                  <c:v>3109.4085043412229</c:v>
                </c:pt>
                <c:pt idx="133">
                  <c:v>3104.7097354447278</c:v>
                </c:pt>
                <c:pt idx="134">
                  <c:v>3100.0109665482328</c:v>
                </c:pt>
                <c:pt idx="135">
                  <c:v>3095.3121976517377</c:v>
                </c:pt>
                <c:pt idx="136">
                  <c:v>3090.6134287552427</c:v>
                </c:pt>
                <c:pt idx="137">
                  <c:v>3085.9146598587477</c:v>
                </c:pt>
                <c:pt idx="138">
                  <c:v>3081.2158909622526</c:v>
                </c:pt>
                <c:pt idx="139">
                  <c:v>3076.5171220657576</c:v>
                </c:pt>
                <c:pt idx="140">
                  <c:v>3071.8183531692625</c:v>
                </c:pt>
                <c:pt idx="141">
                  <c:v>3067.1195842727675</c:v>
                </c:pt>
                <c:pt idx="142">
                  <c:v>3062.4208153762725</c:v>
                </c:pt>
                <c:pt idx="143">
                  <c:v>3057.7220464797774</c:v>
                </c:pt>
                <c:pt idx="144">
                  <c:v>3053.0232775832824</c:v>
                </c:pt>
                <c:pt idx="145">
                  <c:v>3048.3245086867873</c:v>
                </c:pt>
                <c:pt idx="146">
                  <c:v>3043.6257397902923</c:v>
                </c:pt>
                <c:pt idx="147">
                  <c:v>3038.9269708937973</c:v>
                </c:pt>
                <c:pt idx="148">
                  <c:v>3034.2282019973022</c:v>
                </c:pt>
                <c:pt idx="149">
                  <c:v>3029.5294331008072</c:v>
                </c:pt>
                <c:pt idx="150">
                  <c:v>3024.8306642043121</c:v>
                </c:pt>
                <c:pt idx="151">
                  <c:v>3020.1318953078171</c:v>
                </c:pt>
                <c:pt idx="152">
                  <c:v>3015.4331264113216</c:v>
                </c:pt>
                <c:pt idx="153">
                  <c:v>3010.7343575148266</c:v>
                </c:pt>
                <c:pt idx="154">
                  <c:v>3006.0355886183315</c:v>
                </c:pt>
                <c:pt idx="155">
                  <c:v>3001.3368197218365</c:v>
                </c:pt>
                <c:pt idx="156">
                  <c:v>2996.6380508253415</c:v>
                </c:pt>
                <c:pt idx="157">
                  <c:v>2991.9392819288464</c:v>
                </c:pt>
                <c:pt idx="158">
                  <c:v>2987.2405130323514</c:v>
                </c:pt>
                <c:pt idx="159">
                  <c:v>2982.5417441358563</c:v>
                </c:pt>
                <c:pt idx="160">
                  <c:v>2977.8429752393613</c:v>
                </c:pt>
                <c:pt idx="161">
                  <c:v>2973.1442063428663</c:v>
                </c:pt>
                <c:pt idx="162">
                  <c:v>2968.4454374463712</c:v>
                </c:pt>
                <c:pt idx="163">
                  <c:v>2963.7466685498762</c:v>
                </c:pt>
                <c:pt idx="164">
                  <c:v>2959.0478996533811</c:v>
                </c:pt>
                <c:pt idx="165">
                  <c:v>2954.3491307568861</c:v>
                </c:pt>
                <c:pt idx="166">
                  <c:v>2949.6503618603911</c:v>
                </c:pt>
                <c:pt idx="167">
                  <c:v>2944.951592963896</c:v>
                </c:pt>
                <c:pt idx="168">
                  <c:v>2940.252824067401</c:v>
                </c:pt>
                <c:pt idx="169">
                  <c:v>2935.5540551709059</c:v>
                </c:pt>
                <c:pt idx="170">
                  <c:v>2930.8552862744109</c:v>
                </c:pt>
                <c:pt idx="171">
                  <c:v>2926.1565173779159</c:v>
                </c:pt>
                <c:pt idx="172">
                  <c:v>2921.4577484814208</c:v>
                </c:pt>
                <c:pt idx="173">
                  <c:v>2916.7589795849258</c:v>
                </c:pt>
                <c:pt idx="174">
                  <c:v>2912.0602106884307</c:v>
                </c:pt>
                <c:pt idx="175">
                  <c:v>2907.3614417919357</c:v>
                </c:pt>
                <c:pt idx="176">
                  <c:v>2902.6626728954407</c:v>
                </c:pt>
                <c:pt idx="177">
                  <c:v>2897.9639039989456</c:v>
                </c:pt>
                <c:pt idx="178">
                  <c:v>2893.2651351024506</c:v>
                </c:pt>
                <c:pt idx="179">
                  <c:v>2888.5663662059555</c:v>
                </c:pt>
                <c:pt idx="180">
                  <c:v>2883.8675973094605</c:v>
                </c:pt>
                <c:pt idx="181">
                  <c:v>2879.1688284129655</c:v>
                </c:pt>
                <c:pt idx="182">
                  <c:v>2874.4700595164704</c:v>
                </c:pt>
                <c:pt idx="183">
                  <c:v>2869.7712906199754</c:v>
                </c:pt>
                <c:pt idx="184">
                  <c:v>2865.0725217234803</c:v>
                </c:pt>
                <c:pt idx="185">
                  <c:v>2860.3737528269853</c:v>
                </c:pt>
                <c:pt idx="186">
                  <c:v>2855.6749839304903</c:v>
                </c:pt>
                <c:pt idx="187">
                  <c:v>2850.9762150339952</c:v>
                </c:pt>
                <c:pt idx="188">
                  <c:v>2846.2774461375002</c:v>
                </c:pt>
                <c:pt idx="189">
                  <c:v>2841.5786772410052</c:v>
                </c:pt>
                <c:pt idx="190">
                  <c:v>2836.8799083445101</c:v>
                </c:pt>
                <c:pt idx="191">
                  <c:v>2832.1811394480151</c:v>
                </c:pt>
                <c:pt idx="192">
                  <c:v>2827.48237055152</c:v>
                </c:pt>
                <c:pt idx="193">
                  <c:v>2822.783601655025</c:v>
                </c:pt>
                <c:pt idx="194">
                  <c:v>2818.08483275853</c:v>
                </c:pt>
                <c:pt idx="195">
                  <c:v>2813.3860638620349</c:v>
                </c:pt>
                <c:pt idx="196">
                  <c:v>2808.6872949655399</c:v>
                </c:pt>
                <c:pt idx="197">
                  <c:v>2803.9885260690448</c:v>
                </c:pt>
                <c:pt idx="198">
                  <c:v>2799.2897571725498</c:v>
                </c:pt>
                <c:pt idx="199">
                  <c:v>2794.5909882760548</c:v>
                </c:pt>
                <c:pt idx="200">
                  <c:v>2789.8922193795597</c:v>
                </c:pt>
                <c:pt idx="201">
                  <c:v>2785.3803066075843</c:v>
                </c:pt>
                <c:pt idx="202">
                  <c:v>2781.0552499601285</c:v>
                </c:pt>
                <c:pt idx="203">
                  <c:v>2776.7119439100438</c:v>
                </c:pt>
                <c:pt idx="204">
                  <c:v>2772.3503518761418</c:v>
                </c:pt>
                <c:pt idx="205">
                  <c:v>2767.9704370247655</c:v>
                </c:pt>
                <c:pt idx="206">
                  <c:v>2763.5721622679052</c:v>
                </c:pt>
                <c:pt idx="207">
                  <c:v>2759.1554902612884</c:v>
                </c:pt>
                <c:pt idx="208">
                  <c:v>2754.7203834024558</c:v>
                </c:pt>
                <c:pt idx="209">
                  <c:v>2750.2668038288057</c:v>
                </c:pt>
                <c:pt idx="210">
                  <c:v>2745.7947134156302</c:v>
                </c:pt>
                <c:pt idx="211">
                  <c:v>2741.3040737741208</c:v>
                </c:pt>
                <c:pt idx="212">
                  <c:v>2736.7948462493532</c:v>
                </c:pt>
                <c:pt idx="213">
                  <c:v>2732.2669919182526</c:v>
                </c:pt>
                <c:pt idx="214">
                  <c:v>2727.720471587535</c:v>
                </c:pt>
                <c:pt idx="215">
                  <c:v>2723.155245791625</c:v>
                </c:pt>
                <c:pt idx="216">
                  <c:v>2718.5712747905563</c:v>
                </c:pt>
                <c:pt idx="217">
                  <c:v>2713.9685185678381</c:v>
                </c:pt>
                <c:pt idx="218">
                  <c:v>2709.3469368283063</c:v>
                </c:pt>
                <c:pt idx="219">
                  <c:v>2704.7064889959502</c:v>
                </c:pt>
                <c:pt idx="220">
                  <c:v>2700.0471342117112</c:v>
                </c:pt>
                <c:pt idx="221">
                  <c:v>2695.3688313312618</c:v>
                </c:pt>
                <c:pt idx="222">
                  <c:v>2690.6715389227511</c:v>
                </c:pt>
                <c:pt idx="223">
                  <c:v>2685.9552152645374</c:v>
                </c:pt>
                <c:pt idx="224">
                  <c:v>2681.2198183428854</c:v>
                </c:pt>
                <c:pt idx="225">
                  <c:v>2676.4653058496406</c:v>
                </c:pt>
                <c:pt idx="226">
                  <c:v>2671.6916351798795</c:v>
                </c:pt>
                <c:pt idx="227">
                  <c:v>2666.898763429529</c:v>
                </c:pt>
                <c:pt idx="228">
                  <c:v>2662.0866473929641</c:v>
                </c:pt>
                <c:pt idx="229">
                  <c:v>2657.2552435605721</c:v>
                </c:pt>
                <c:pt idx="230">
                  <c:v>2652.4045081162967</c:v>
                </c:pt>
                <c:pt idx="231">
                  <c:v>2647.5343969351434</c:v>
                </c:pt>
                <c:pt idx="232">
                  <c:v>2642.6448655806707</c:v>
                </c:pt>
                <c:pt idx="233">
                  <c:v>2637.7358693024385</c:v>
                </c:pt>
                <c:pt idx="234">
                  <c:v>2632.8073630334356</c:v>
                </c:pt>
                <c:pt idx="235">
                  <c:v>2627.8593013874761</c:v>
                </c:pt>
                <c:pt idx="236">
                  <c:v>2622.8916386565625</c:v>
                </c:pt>
                <c:pt idx="237">
                  <c:v>2617.9043288082235</c:v>
                </c:pt>
                <c:pt idx="238">
                  <c:v>2612.8973254828175</c:v>
                </c:pt>
                <c:pt idx="239">
                  <c:v>2607.8705819908046</c:v>
                </c:pt>
                <c:pt idx="240">
                  <c:v>2602.8240513099895</c:v>
                </c:pt>
                <c:pt idx="241">
                  <c:v>2597.7576860827307</c:v>
                </c:pt>
                <c:pt idx="242">
                  <c:v>2592.6714386131134</c:v>
                </c:pt>
                <c:pt idx="243">
                  <c:v>2587.5652608640976</c:v>
                </c:pt>
                <c:pt idx="244">
                  <c:v>2582.439104454626</c:v>
                </c:pt>
                <c:pt idx="245">
                  <c:v>2577.2929206566992</c:v>
                </c:pt>
                <c:pt idx="246">
                  <c:v>2572.1266603924178</c:v>
                </c:pt>
                <c:pt idx="247">
                  <c:v>2566.9402742309894</c:v>
                </c:pt>
                <c:pt idx="248">
                  <c:v>2561.7337123856983</c:v>
                </c:pt>
                <c:pt idx="249">
                  <c:v>2556.5069247108408</c:v>
                </c:pt>
                <c:pt idx="250">
                  <c:v>2551.2598606986248</c:v>
                </c:pt>
                <c:pt idx="251">
                  <c:v>2545.9924694760289</c:v>
                </c:pt>
                <c:pt idx="252">
                  <c:v>2540.7046998016285</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2481.179221894673</c:v>
                </c:pt>
                <c:pt idx="264">
                  <c:v>2475.6427753620419</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2413.3379102305644</c:v>
                </c:pt>
                <c:pt idx="276">
                  <c:v>2407.544667730584</c:v>
                </c:pt>
                <c:pt idx="277">
                  <c:v>2401.7296358838048</c:v>
                </c:pt>
                <c:pt idx="278">
                  <c:v>2395.8927526184075</c:v>
                </c:pt>
                <c:pt idx="279">
                  <c:v>2390.0339553919925</c:v>
                </c:pt>
                <c:pt idx="280">
                  <c:v>2384.153181187105</c:v>
                </c:pt>
                <c:pt idx="281">
                  <c:v>2378.2503665066774</c:v>
                </c:pt>
                <c:pt idx="282">
                  <c:v>2372.3254473694369</c:v>
                </c:pt>
                <c:pt idx="283">
                  <c:v>2366.3783593052412</c:v>
                </c:pt>
                <c:pt idx="284">
                  <c:v>2360.4090373503504</c:v>
                </c:pt>
                <c:pt idx="285">
                  <c:v>2354.4174160426523</c:v>
                </c:pt>
                <c:pt idx="286">
                  <c:v>2348.4034294168046</c:v>
                </c:pt>
                <c:pt idx="287">
                  <c:v>2342.3670109993327</c:v>
                </c:pt>
                <c:pt idx="288">
                  <c:v>2336.3080938036514</c:v>
                </c:pt>
                <c:pt idx="289">
                  <c:v>2330.2266103250254</c:v>
                </c:pt>
                <c:pt idx="290">
                  <c:v>2324.1224925354609</c:v>
                </c:pt>
                <c:pt idx="291">
                  <c:v>2317.995671878532</c:v>
                </c:pt>
                <c:pt idx="292">
                  <c:v>2311.8460792641395</c:v>
                </c:pt>
                <c:pt idx="293">
                  <c:v>2305.6736450631925</c:v>
                </c:pt>
                <c:pt idx="294">
                  <c:v>2299.4782991022275</c:v>
                </c:pt>
                <c:pt idx="295">
                  <c:v>2293.2599706579545</c:v>
                </c:pt>
                <c:pt idx="296">
                  <c:v>2287.0185884517214</c:v>
                </c:pt>
                <c:pt idx="297">
                  <c:v>2280.7540806439124</c:v>
                </c:pt>
                <c:pt idx="298">
                  <c:v>2274.4663748282701</c:v>
                </c:pt>
                <c:pt idx="299">
                  <c:v>2268.1553980261369</c:v>
                </c:pt>
                <c:pt idx="300">
                  <c:v>2261.8210766806169</c:v>
                </c:pt>
                <c:pt idx="301">
                  <c:v>2255.4633366506664</c:v>
                </c:pt>
                <c:pt idx="302">
                  <c:v>2249.082103205094</c:v>
                </c:pt>
                <c:pt idx="303">
                  <c:v>2242.6773010164852</c:v>
                </c:pt>
                <c:pt idx="304">
                  <c:v>2236.2488541550374</c:v>
                </c:pt>
                <c:pt idx="305">
                  <c:v>2229.796686082318</c:v>
                </c:pt>
                <c:pt idx="306">
                  <c:v>2223.3207196449275</c:v>
                </c:pt>
                <c:pt idx="307">
                  <c:v>2216.8208770680817</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2150.4916955732815</c:v>
                </c:pt>
                <c:pt idx="318">
                  <c:v>2143.7238979064196</c:v>
                </c:pt>
                <c:pt idx="319">
                  <c:v>2136.9312398705601</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2081.6844711853173</c:v>
                </c:pt>
                <c:pt idx="328">
                  <c:v>2074.6640899656632</c:v>
                </c:pt>
                <c:pt idx="329">
                  <c:v>2067.6179501370798</c:v>
                </c:pt>
                <c:pt idx="330">
                  <c:v>2060.5459576341045</c:v>
                </c:pt>
                <c:pt idx="331">
                  <c:v>2053.4480175850408</c:v>
                </c:pt>
                <c:pt idx="332">
                  <c:v>2046.324034302768</c:v>
                </c:pt>
                <c:pt idx="333">
                  <c:v>2039.1739112754042</c:v>
                </c:pt>
                <c:pt idx="334">
                  <c:v>2031.9975511568391</c:v>
                </c:pt>
                <c:pt idx="335">
                  <c:v>2024.7948557571183</c:v>
                </c:pt>
                <c:pt idx="336">
                  <c:v>2017.5657260326755</c:v>
                </c:pt>
                <c:pt idx="337">
                  <c:v>2010.3100620764283</c:v>
                </c:pt>
                <c:pt idx="338">
                  <c:v>2003.0277631077072</c:v>
                </c:pt>
                <c:pt idx="339">
                  <c:v>1995.7187274620462</c:v>
                </c:pt>
                <c:pt idx="340">
                  <c:v>1988.3828525807978</c:v>
                </c:pt>
                <c:pt idx="341">
                  <c:v>1981.0200350006057</c:v>
                </c:pt>
                <c:pt idx="342">
                  <c:v>1973.6301703426959</c:v>
                </c:pt>
                <c:pt idx="343">
                  <c:v>1966.2131533020186</c:v>
                </c:pt>
                <c:pt idx="344">
                  <c:v>1958.7688776362031</c:v>
                </c:pt>
                <c:pt idx="345">
                  <c:v>1951.2972361543536</c:v>
                </c:pt>
                <c:pt idx="346">
                  <c:v>1943.7981207056607</c:v>
                </c:pt>
                <c:pt idx="347">
                  <c:v>1936.2714221678343</c:v>
                </c:pt>
                <c:pt idx="348">
                  <c:v>1928.7170304353535</c:v>
                </c:pt>
                <c:pt idx="349">
                  <c:v>1921.1348344075286</c:v>
                </c:pt>
                <c:pt idx="350">
                  <c:v>1913.5247219763762</c:v>
                </c:pt>
                <c:pt idx="351">
                  <c:v>1905.8865800142939</c:v>
                </c:pt>
                <c:pt idx="352">
                  <c:v>1898.2202943615405</c:v>
                </c:pt>
                <c:pt idx="353">
                  <c:v>1890.525749813514</c:v>
                </c:pt>
                <c:pt idx="354">
                  <c:v>1882.8028301078211</c:v>
                </c:pt>
                <c:pt idx="355">
                  <c:v>1875.0514179111406</c:v>
                </c:pt>
                <c:pt idx="356">
                  <c:v>1867.271394805867</c:v>
                </c:pt>
                <c:pt idx="357">
                  <c:v>1859.4626412765399</c:v>
                </c:pt>
                <c:pt idx="358">
                  <c:v>1851.6250366960473</c:v>
                </c:pt>
                <c:pt idx="359">
                  <c:v>1843.7584593116028</c:v>
                </c:pt>
                <c:pt idx="360">
                  <c:v>1835.8627862304922</c:v>
                </c:pt>
                <c:pt idx="361">
                  <c:v>1827.9378934055758</c:v>
                </c:pt>
                <c:pt idx="362">
                  <c:v>1819.9836556205591</c:v>
                </c:pt>
                <c:pt idx="363">
                  <c:v>1811.9999464750085</c:v>
                </c:pt>
                <c:pt idx="364">
                  <c:v>1803.9866383691235</c:v>
                </c:pt>
                <c:pt idx="365">
                  <c:v>1795.9436024882375</c:v>
                </c:pt>
                <c:pt idx="366">
                  <c:v>1787.8707087870766</c:v>
                </c:pt>
                <c:pt idx="367">
                  <c:v>1779.7678259737295</c:v>
                </c:pt>
                <c:pt idx="368">
                  <c:v>1771.6348214933607</c:v>
                </c:pt>
                <c:pt idx="369">
                  <c:v>1763.4715615116338</c:v>
                </c:pt>
                <c:pt idx="370">
                  <c:v>1755.2779108978573</c:v>
                </c:pt>
                <c:pt idx="371">
                  <c:v>1747.0537332078322</c:v>
                </c:pt>
                <c:pt idx="372">
                  <c:v>1738.7988906664089</c:v>
                </c:pt>
                <c:pt idx="373">
                  <c:v>1730.5132441497367</c:v>
                </c:pt>
                <c:pt idx="374">
                  <c:v>1722.1966531672028</c:v>
                </c:pt>
                <c:pt idx="375">
                  <c:v>1713.8489758430601</c:v>
                </c:pt>
                <c:pt idx="376">
                  <c:v>1705.4700688977239</c:v>
                </c:pt>
                <c:pt idx="377">
                  <c:v>1697.0597876287418</c:v>
                </c:pt>
                <c:pt idx="378">
                  <c:v>1688.6179858914313</c:v>
                </c:pt>
                <c:pt idx="379">
                  <c:v>1680.1445160791584</c:v>
                </c:pt>
                <c:pt idx="380">
                  <c:v>1671.6392291032823</c:v>
                </c:pt>
                <c:pt idx="381">
                  <c:v>1663.1019743727209</c:v>
                </c:pt>
                <c:pt idx="382">
                  <c:v>1654.5325997731625</c:v>
                </c:pt>
                <c:pt idx="383">
                  <c:v>1645.9309516458943</c:v>
                </c:pt>
                <c:pt idx="384">
                  <c:v>1637.2968747662478</c:v>
                </c:pt>
                <c:pt idx="385">
                  <c:v>1628.6302123216494</c:v>
                </c:pt>
                <c:pt idx="386">
                  <c:v>1619.93080588927</c:v>
                </c:pt>
                <c:pt idx="387">
                  <c:v>1611.1984954132668</c:v>
                </c:pt>
                <c:pt idx="388">
                  <c:v>1602.4331191815947</c:v>
                </c:pt>
                <c:pt idx="389">
                  <c:v>1593.6345138024035</c:v>
                </c:pt>
                <c:pt idx="390">
                  <c:v>1584.8025141799731</c:v>
                </c:pt>
                <c:pt idx="391">
                  <c:v>1575.9369534902237</c:v>
                </c:pt>
                <c:pt idx="392">
                  <c:v>1567.0376631557472</c:v>
                </c:pt>
                <c:pt idx="393">
                  <c:v>1558.104472820374</c:v>
                </c:pt>
                <c:pt idx="394">
                  <c:v>1549.1372103232602</c:v>
                </c:pt>
                <c:pt idx="395">
                  <c:v>1540.1357016724771</c:v>
                </c:pt>
                <c:pt idx="396">
                  <c:v>1531.0997710181016</c:v>
                </c:pt>
                <c:pt idx="397">
                  <c:v>1522.0292406247836</c:v>
                </c:pt>
                <c:pt idx="398">
                  <c:v>1512.9239308437907</c:v>
                </c:pt>
                <c:pt idx="399">
                  <c:v>1503.7836600845078</c:v>
                </c:pt>
                <c:pt idx="400">
                  <c:v>1494.608244785386</c:v>
                </c:pt>
                <c:pt idx="401">
                  <c:v>1485.3974993843221</c:v>
                </c:pt>
                <c:pt idx="402">
                  <c:v>1476.1512362884537</c:v>
                </c:pt>
                <c:pt idx="403">
                  <c:v>1466.8692658433692</c:v>
                </c:pt>
                <c:pt idx="404">
                  <c:v>1457.5513963017002</c:v>
                </c:pt>
                <c:pt idx="405">
                  <c:v>1448.197433791092</c:v>
                </c:pt>
                <c:pt idx="406">
                  <c:v>1438.807182281533</c:v>
                </c:pt>
                <c:pt idx="407">
                  <c:v>1429.3804435520371</c:v>
                </c:pt>
                <c:pt idx="408">
                  <c:v>1419.9170171566418</c:v>
                </c:pt>
                <c:pt idx="409">
                  <c:v>1410.4167003897303</c:v>
                </c:pt>
                <c:pt idx="410">
                  <c:v>1400.8792882506423</c:v>
                </c:pt>
                <c:pt idx="411">
                  <c:v>1391.3045734075627</c:v>
                </c:pt>
                <c:pt idx="412">
                  <c:v>1381.6923461606755</c:v>
                </c:pt>
                <c:pt idx="413">
                  <c:v>1372.0423944045485</c:v>
                </c:pt>
                <c:pt idx="414">
                  <c:v>1362.3545035897469</c:v>
                </c:pt>
                <c:pt idx="415">
                  <c:v>1352.6284566836439</c:v>
                </c:pt>
                <c:pt idx="416">
                  <c:v>1342.8640341304197</c:v>
                </c:pt>
                <c:pt idx="417">
                  <c:v>1333.0610138102097</c:v>
                </c:pt>
                <c:pt idx="418">
                  <c:v>1323.2191709974029</c:v>
                </c:pt>
                <c:pt idx="419">
                  <c:v>1313.3382783180427</c:v>
                </c:pt>
                <c:pt idx="420">
                  <c:v>1303.4181057063331</c:v>
                </c:pt>
                <c:pt idx="421">
                  <c:v>1293.4584203602153</c:v>
                </c:pt>
                <c:pt idx="422">
                  <c:v>1283.4589866959675</c:v>
                </c:pt>
                <c:pt idx="423">
                  <c:v>1273.4195663018561</c:v>
                </c:pt>
                <c:pt idx="424">
                  <c:v>1263.3399178907544</c:v>
                </c:pt>
                <c:pt idx="425">
                  <c:v>1253.2197972517401</c:v>
                </c:pt>
                <c:pt idx="426">
                  <c:v>1240.4366529001793</c:v>
                </c:pt>
                <c:pt idx="427">
                  <c:v>1224.9904848360718</c:v>
                </c:pt>
                <c:pt idx="428">
                  <c:v>1209.4559623257117</c:v>
                </c:pt>
                <c:pt idx="429">
                  <c:v>1193.8320064505349</c:v>
                </c:pt>
                <c:pt idx="430">
                  <c:v>1178.1175142884074</c:v>
                </c:pt>
                <c:pt idx="431">
                  <c:v>1162.3113581559498</c:v>
                </c:pt>
                <c:pt idx="432">
                  <c:v>1146.412384819733</c:v>
                </c:pt>
                <c:pt idx="433">
                  <c:v>1130.4194146747748</c:v>
                </c:pt>
                <c:pt idx="434">
                  <c:v>1114.3312408886525</c:v>
                </c:pt>
                <c:pt idx="435">
                  <c:v>1098.1466285094641</c:v>
                </c:pt>
                <c:pt idx="436">
                  <c:v>1081.8643135357459</c:v>
                </c:pt>
                <c:pt idx="437">
                  <c:v>1065.4830019463341</c:v>
                </c:pt>
                <c:pt idx="438">
                  <c:v>1049.0013686880668</c:v>
                </c:pt>
                <c:pt idx="439">
                  <c:v>1032.4180566190146</c:v>
                </c:pt>
                <c:pt idx="440">
                  <c:v>1015.7316754048873</c:v>
                </c:pt>
                <c:pt idx="441">
                  <c:v>998.94080036598712</c:v>
                </c:pt>
                <c:pt idx="442">
                  <c:v>982.04397127202469</c:v>
                </c:pt>
                <c:pt idx="443">
                  <c:v>965.03969108185652</c:v>
                </c:pt>
                <c:pt idx="444">
                  <c:v>947.92642462501567</c:v>
                </c:pt>
                <c:pt idx="445">
                  <c:v>930.70259722176365</c:v>
                </c:pt>
                <c:pt idx="446">
                  <c:v>913.3665932380643</c:v>
                </c:pt>
                <c:pt idx="447">
                  <c:v>895.91675457171391</c:v>
                </c:pt>
                <c:pt idx="448">
                  <c:v>878.35137906556861</c:v>
                </c:pt>
                <c:pt idx="449">
                  <c:v>860.66871884351463</c:v>
                </c:pt>
                <c:pt idx="450">
                  <c:v>842.86697856455362</c:v>
                </c:pt>
                <c:pt idx="451">
                  <c:v>824.94431358997122</c:v>
                </c:pt>
                <c:pt idx="452">
                  <c:v>806.89882805829916</c:v>
                </c:pt>
                <c:pt idx="453">
                  <c:v>788.72857286226667</c:v>
                </c:pt>
                <c:pt idx="454">
                  <c:v>770.43154352162514</c:v>
                </c:pt>
                <c:pt idx="455">
                  <c:v>752.00567794514586</c:v>
                </c:pt>
                <c:pt idx="456">
                  <c:v>733.44885407472179</c:v>
                </c:pt>
                <c:pt idx="457">
                  <c:v>714.75888740380856</c:v>
                </c:pt>
                <c:pt idx="458">
                  <c:v>695.93352836195459</c:v>
                </c:pt>
                <c:pt idx="459">
                  <c:v>676.97045955646331</c:v>
                </c:pt>
                <c:pt idx="460">
                  <c:v>657.86729286149944</c:v>
                </c:pt>
                <c:pt idx="461">
                  <c:v>638.62156634421694</c:v>
                </c:pt>
                <c:pt idx="462">
                  <c:v>619.23074101657517</c:v>
                </c:pt>
                <c:pt idx="463">
                  <c:v>599.69219740063932</c:v>
                </c:pt>
                <c:pt idx="464">
                  <c:v>580.0032318940232</c:v>
                </c:pt>
                <c:pt idx="465">
                  <c:v>560.16105292113912</c:v>
                </c:pt>
                <c:pt idx="466">
                  <c:v>540.16277685454338</c:v>
                </c:pt>
                <c:pt idx="467">
                  <c:v>520.00542368938318</c:v>
                </c:pt>
                <c:pt idx="468">
                  <c:v>499.68591245240827</c:v>
                </c:pt>
                <c:pt idx="469">
                  <c:v>479.20105632532363</c:v>
                </c:pt>
                <c:pt idx="470">
                  <c:v>458.54755746046953</c:v>
                </c:pt>
                <c:pt idx="471">
                  <c:v>437.72200146470163</c:v>
                </c:pt>
                <c:pt idx="472">
                  <c:v>416.72085152516024</c:v>
                </c:pt>
                <c:pt idx="473">
                  <c:v>395.54044214803685</c:v>
                </c:pt>
                <c:pt idx="474">
                  <c:v>374.1769724787016</c:v>
                </c:pt>
                <c:pt idx="475">
                  <c:v>352.62649916843498</c:v>
                </c:pt>
                <c:pt idx="476">
                  <c:v>335.52351826065251</c:v>
                </c:pt>
                <c:pt idx="477">
                  <c:v>322.8680297553542</c:v>
                </c:pt>
                <c:pt idx="478">
                  <c:v>310.15313236919701</c:v>
                </c:pt>
                <c:pt idx="479">
                  <c:v>297.37830710414937</c:v>
                </c:pt>
                <c:pt idx="480">
                  <c:v>284.54302640990772</c:v>
                </c:pt>
                <c:pt idx="481">
                  <c:v>271.64675398488271</c:v>
                </c:pt>
                <c:pt idx="482">
                  <c:v>258.6889445711704</c:v>
                </c:pt>
                <c:pt idx="483">
                  <c:v>245.66904374326987</c:v>
                </c:pt>
                <c:pt idx="484">
                  <c:v>232.58648769033198</c:v>
                </c:pt>
                <c:pt idx="485">
                  <c:v>219.44070299167015</c:v>
                </c:pt>
                <c:pt idx="486">
                  <c:v>206.23110638530534</c:v>
                </c:pt>
                <c:pt idx="487">
                  <c:v>192.95710452924641</c:v>
                </c:pt>
                <c:pt idx="488">
                  <c:v>179.61809375525263</c:v>
                </c:pt>
                <c:pt idx="489">
                  <c:v>166.21345981477498</c:v>
                </c:pt>
                <c:pt idx="490">
                  <c:v>152.74257761676063</c:v>
                </c:pt>
                <c:pt idx="491">
                  <c:v>139.20481095702689</c:v>
                </c:pt>
                <c:pt idx="492">
                  <c:v>125.59951223882626</c:v>
                </c:pt>
                <c:pt idx="493">
                  <c:v>111.9260221843042</c:v>
                </c:pt>
                <c:pt idx="494">
                  <c:v>98.183669536432262</c:v>
                </c:pt>
                <c:pt idx="495">
                  <c:v>84.371770751065469</c:v>
                </c:pt>
                <c:pt idx="496">
                  <c:v>70.489629678695565</c:v>
                </c:pt>
                <c:pt idx="497">
                  <c:v>56.536537235491323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1-339E-4643-9615-0ADB7A6509C4}"/>
            </c:ext>
          </c:extLst>
        </c:ser>
        <c:ser>
          <c:idx val="2"/>
          <c:order val="2"/>
          <c:tx>
            <c:strRef>
              <c:f>ANALYSIS!$AF$26</c:f>
              <c:strCache>
                <c:ptCount val="1"/>
                <c:pt idx="0">
                  <c:v>50.0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ANALYSIS!$AF$27:$AF$524</c:f>
              <c:numCache>
                <c:formatCode>0.00</c:formatCode>
                <c:ptCount val="498"/>
                <c:pt idx="0" formatCode="0.0">
                  <c:v>3268.9186588308721</c:v>
                </c:pt>
                <c:pt idx="1">
                  <c:v>3268.9186588308721</c:v>
                </c:pt>
                <c:pt idx="2">
                  <c:v>3264.5245224458686</c:v>
                </c:pt>
                <c:pt idx="3">
                  <c:v>3260.130386060865</c:v>
                </c:pt>
                <c:pt idx="4">
                  <c:v>3255.7362496758615</c:v>
                </c:pt>
                <c:pt idx="5">
                  <c:v>3251.3421132908579</c:v>
                </c:pt>
                <c:pt idx="6">
                  <c:v>3246.9479769058544</c:v>
                </c:pt>
                <c:pt idx="7">
                  <c:v>3242.5538405208508</c:v>
                </c:pt>
                <c:pt idx="8">
                  <c:v>3238.1597041358473</c:v>
                </c:pt>
                <c:pt idx="9">
                  <c:v>3233.7655677508437</c:v>
                </c:pt>
                <c:pt idx="10">
                  <c:v>3229.3714313658402</c:v>
                </c:pt>
                <c:pt idx="11">
                  <c:v>3224.9772949808366</c:v>
                </c:pt>
                <c:pt idx="12">
                  <c:v>3220.5831585958331</c:v>
                </c:pt>
                <c:pt idx="13">
                  <c:v>3216.1890222108295</c:v>
                </c:pt>
                <c:pt idx="14">
                  <c:v>3211.794885825826</c:v>
                </c:pt>
                <c:pt idx="15">
                  <c:v>3207.4007494408224</c:v>
                </c:pt>
                <c:pt idx="16">
                  <c:v>3203.0066130558189</c:v>
                </c:pt>
                <c:pt idx="17">
                  <c:v>3198.6124766708153</c:v>
                </c:pt>
                <c:pt idx="18">
                  <c:v>3194.2183402858118</c:v>
                </c:pt>
                <c:pt idx="19">
                  <c:v>3189.8242039008082</c:v>
                </c:pt>
                <c:pt idx="20">
                  <c:v>3185.4300675158047</c:v>
                </c:pt>
                <c:pt idx="21">
                  <c:v>3181.0359311308011</c:v>
                </c:pt>
                <c:pt idx="22">
                  <c:v>3176.6417947457976</c:v>
                </c:pt>
                <c:pt idx="23">
                  <c:v>3172.247658360794</c:v>
                </c:pt>
                <c:pt idx="24">
                  <c:v>3167.8535219757905</c:v>
                </c:pt>
                <c:pt idx="25">
                  <c:v>3163.459385590787</c:v>
                </c:pt>
                <c:pt idx="26">
                  <c:v>3159.0652492057834</c:v>
                </c:pt>
                <c:pt idx="27">
                  <c:v>3154.6711128207799</c:v>
                </c:pt>
                <c:pt idx="28">
                  <c:v>3150.2769764357763</c:v>
                </c:pt>
                <c:pt idx="29">
                  <c:v>3145.8828400507728</c:v>
                </c:pt>
                <c:pt idx="30">
                  <c:v>3141.4887036657692</c:v>
                </c:pt>
                <c:pt idx="31">
                  <c:v>3137.0945672807657</c:v>
                </c:pt>
                <c:pt idx="32">
                  <c:v>3132.7004308957621</c:v>
                </c:pt>
                <c:pt idx="33">
                  <c:v>3128.3062945107586</c:v>
                </c:pt>
                <c:pt idx="34">
                  <c:v>3123.912158125755</c:v>
                </c:pt>
                <c:pt idx="35">
                  <c:v>3119.5180217407515</c:v>
                </c:pt>
                <c:pt idx="36">
                  <c:v>3115.1238853557479</c:v>
                </c:pt>
                <c:pt idx="37">
                  <c:v>3110.7297489707444</c:v>
                </c:pt>
                <c:pt idx="38">
                  <c:v>3106.3356125857408</c:v>
                </c:pt>
                <c:pt idx="39">
                  <c:v>3101.9414762007373</c:v>
                </c:pt>
                <c:pt idx="40">
                  <c:v>3097.5473398157337</c:v>
                </c:pt>
                <c:pt idx="41">
                  <c:v>3093.1532034307302</c:v>
                </c:pt>
                <c:pt idx="42">
                  <c:v>3088.7590670457266</c:v>
                </c:pt>
                <c:pt idx="43">
                  <c:v>3084.3649306607231</c:v>
                </c:pt>
                <c:pt idx="44">
                  <c:v>3079.9707942757195</c:v>
                </c:pt>
                <c:pt idx="45">
                  <c:v>3075.576657890716</c:v>
                </c:pt>
                <c:pt idx="46">
                  <c:v>3071.1825215057124</c:v>
                </c:pt>
                <c:pt idx="47">
                  <c:v>3066.7883851207089</c:v>
                </c:pt>
                <c:pt idx="48">
                  <c:v>3062.3942487357053</c:v>
                </c:pt>
                <c:pt idx="49">
                  <c:v>3058.0001123507018</c:v>
                </c:pt>
                <c:pt idx="50">
                  <c:v>3053.6059759656982</c:v>
                </c:pt>
                <c:pt idx="51">
                  <c:v>3049.2118395806947</c:v>
                </c:pt>
                <c:pt idx="52">
                  <c:v>3044.8177031956911</c:v>
                </c:pt>
                <c:pt idx="53">
                  <c:v>3040.4235668106876</c:v>
                </c:pt>
                <c:pt idx="54">
                  <c:v>3036.029430425684</c:v>
                </c:pt>
                <c:pt idx="55">
                  <c:v>3031.6352940406805</c:v>
                </c:pt>
                <c:pt idx="56">
                  <c:v>3027.2411576556769</c:v>
                </c:pt>
                <c:pt idx="57">
                  <c:v>3022.8470212706734</c:v>
                </c:pt>
                <c:pt idx="58">
                  <c:v>3018.4528848856698</c:v>
                </c:pt>
                <c:pt idx="59">
                  <c:v>3014.0587485006663</c:v>
                </c:pt>
                <c:pt idx="60">
                  <c:v>3009.6646121156627</c:v>
                </c:pt>
                <c:pt idx="61">
                  <c:v>3005.2704757306592</c:v>
                </c:pt>
                <c:pt idx="62">
                  <c:v>3000.8763393456557</c:v>
                </c:pt>
                <c:pt idx="63">
                  <c:v>2996.4822029606521</c:v>
                </c:pt>
                <c:pt idx="64">
                  <c:v>2992.0880665756486</c:v>
                </c:pt>
                <c:pt idx="65">
                  <c:v>2987.693930190645</c:v>
                </c:pt>
                <c:pt idx="66">
                  <c:v>2983.2997938056415</c:v>
                </c:pt>
                <c:pt idx="67">
                  <c:v>2978.9056574206379</c:v>
                </c:pt>
                <c:pt idx="68">
                  <c:v>2974.5115210356344</c:v>
                </c:pt>
                <c:pt idx="69">
                  <c:v>2970.1173846506308</c:v>
                </c:pt>
                <c:pt idx="70">
                  <c:v>2965.7232482656273</c:v>
                </c:pt>
                <c:pt idx="71">
                  <c:v>2961.3291118806237</c:v>
                </c:pt>
                <c:pt idx="72">
                  <c:v>2956.9349754956202</c:v>
                </c:pt>
                <c:pt idx="73">
                  <c:v>2952.5408391106166</c:v>
                </c:pt>
                <c:pt idx="74">
                  <c:v>2948.1467027256131</c:v>
                </c:pt>
                <c:pt idx="75">
                  <c:v>2943.7525663406095</c:v>
                </c:pt>
                <c:pt idx="76">
                  <c:v>2939.358429955606</c:v>
                </c:pt>
                <c:pt idx="77">
                  <c:v>2934.9642935706024</c:v>
                </c:pt>
                <c:pt idx="78">
                  <c:v>2930.5701571855989</c:v>
                </c:pt>
                <c:pt idx="79">
                  <c:v>2926.1760208005953</c:v>
                </c:pt>
                <c:pt idx="80">
                  <c:v>2921.7818844155918</c:v>
                </c:pt>
                <c:pt idx="81">
                  <c:v>2917.3877480305882</c:v>
                </c:pt>
                <c:pt idx="82">
                  <c:v>2912.9936116455847</c:v>
                </c:pt>
                <c:pt idx="83">
                  <c:v>2908.5994752605811</c:v>
                </c:pt>
                <c:pt idx="84">
                  <c:v>2904.2053388755776</c:v>
                </c:pt>
                <c:pt idx="85">
                  <c:v>2899.811202490574</c:v>
                </c:pt>
                <c:pt idx="86">
                  <c:v>2895.4170661055705</c:v>
                </c:pt>
                <c:pt idx="87">
                  <c:v>2891.0229297205669</c:v>
                </c:pt>
                <c:pt idx="88">
                  <c:v>2886.6287933355634</c:v>
                </c:pt>
                <c:pt idx="89">
                  <c:v>2882.2346569505598</c:v>
                </c:pt>
                <c:pt idx="90">
                  <c:v>2877.8405205655563</c:v>
                </c:pt>
                <c:pt idx="91">
                  <c:v>2873.4463841805527</c:v>
                </c:pt>
                <c:pt idx="92">
                  <c:v>2869.0522477955492</c:v>
                </c:pt>
                <c:pt idx="93">
                  <c:v>2864.6581114105456</c:v>
                </c:pt>
                <c:pt idx="94">
                  <c:v>2860.2639750255421</c:v>
                </c:pt>
                <c:pt idx="95">
                  <c:v>2855.8698386405385</c:v>
                </c:pt>
                <c:pt idx="96">
                  <c:v>2851.475702255535</c:v>
                </c:pt>
                <c:pt idx="97">
                  <c:v>2847.0815658705314</c:v>
                </c:pt>
                <c:pt idx="98">
                  <c:v>2842.6874294855279</c:v>
                </c:pt>
                <c:pt idx="99">
                  <c:v>2838.2932931005244</c:v>
                </c:pt>
                <c:pt idx="100">
                  <c:v>2833.8991567155208</c:v>
                </c:pt>
                <c:pt idx="101">
                  <c:v>2829.5050203305173</c:v>
                </c:pt>
                <c:pt idx="102">
                  <c:v>2825.1108839455137</c:v>
                </c:pt>
                <c:pt idx="103">
                  <c:v>2820.7167475605102</c:v>
                </c:pt>
                <c:pt idx="104">
                  <c:v>2816.3226111755066</c:v>
                </c:pt>
                <c:pt idx="105">
                  <c:v>2811.9284747905031</c:v>
                </c:pt>
                <c:pt idx="106">
                  <c:v>2807.5343384054995</c:v>
                </c:pt>
                <c:pt idx="107">
                  <c:v>2803.140202020496</c:v>
                </c:pt>
                <c:pt idx="108">
                  <c:v>2798.7460656354924</c:v>
                </c:pt>
                <c:pt idx="109">
                  <c:v>2794.3519292504889</c:v>
                </c:pt>
                <c:pt idx="110">
                  <c:v>2789.9577928654853</c:v>
                </c:pt>
                <c:pt idx="111">
                  <c:v>2785.5636564804818</c:v>
                </c:pt>
                <c:pt idx="112">
                  <c:v>2781.1695200954782</c:v>
                </c:pt>
                <c:pt idx="113">
                  <c:v>2776.7753837104747</c:v>
                </c:pt>
                <c:pt idx="114">
                  <c:v>2772.3812473254711</c:v>
                </c:pt>
                <c:pt idx="115">
                  <c:v>2767.9871109404676</c:v>
                </c:pt>
                <c:pt idx="116">
                  <c:v>2763.592974555464</c:v>
                </c:pt>
                <c:pt idx="117">
                  <c:v>2759.1988381704605</c:v>
                </c:pt>
                <c:pt idx="118">
                  <c:v>2754.8047017854569</c:v>
                </c:pt>
                <c:pt idx="119">
                  <c:v>2750.4105654004534</c:v>
                </c:pt>
                <c:pt idx="120">
                  <c:v>2746.0164290154498</c:v>
                </c:pt>
                <c:pt idx="121">
                  <c:v>2741.6222926304463</c:v>
                </c:pt>
                <c:pt idx="122">
                  <c:v>2737.2281562454427</c:v>
                </c:pt>
                <c:pt idx="123">
                  <c:v>2732.8340198604392</c:v>
                </c:pt>
                <c:pt idx="124">
                  <c:v>2728.4398834754356</c:v>
                </c:pt>
                <c:pt idx="125">
                  <c:v>2724.0457470904321</c:v>
                </c:pt>
                <c:pt idx="126">
                  <c:v>2719.6516107054285</c:v>
                </c:pt>
                <c:pt idx="127">
                  <c:v>2715.257474320425</c:v>
                </c:pt>
                <c:pt idx="128">
                  <c:v>2710.8633379354214</c:v>
                </c:pt>
                <c:pt idx="129">
                  <c:v>2706.4692015504179</c:v>
                </c:pt>
                <c:pt idx="130">
                  <c:v>2702.0750651654143</c:v>
                </c:pt>
                <c:pt idx="131">
                  <c:v>2697.6809287804108</c:v>
                </c:pt>
                <c:pt idx="132">
                  <c:v>2693.2867923954072</c:v>
                </c:pt>
                <c:pt idx="133">
                  <c:v>2688.8926560104037</c:v>
                </c:pt>
                <c:pt idx="134">
                  <c:v>2684.4985196254001</c:v>
                </c:pt>
                <c:pt idx="135">
                  <c:v>2680.1043832403966</c:v>
                </c:pt>
                <c:pt idx="136">
                  <c:v>2675.7102468553931</c:v>
                </c:pt>
                <c:pt idx="137">
                  <c:v>2671.3161104703895</c:v>
                </c:pt>
                <c:pt idx="138">
                  <c:v>2666.921974085386</c:v>
                </c:pt>
                <c:pt idx="139">
                  <c:v>2662.5278377003824</c:v>
                </c:pt>
                <c:pt idx="140">
                  <c:v>2658.1337013153789</c:v>
                </c:pt>
                <c:pt idx="141">
                  <c:v>2653.7395649303753</c:v>
                </c:pt>
                <c:pt idx="142">
                  <c:v>2649.3454285453718</c:v>
                </c:pt>
                <c:pt idx="143">
                  <c:v>2644.9512921603682</c:v>
                </c:pt>
                <c:pt idx="144">
                  <c:v>2640.5571557753647</c:v>
                </c:pt>
                <c:pt idx="145">
                  <c:v>2636.1630193903611</c:v>
                </c:pt>
                <c:pt idx="146">
                  <c:v>2631.7688830053576</c:v>
                </c:pt>
                <c:pt idx="147">
                  <c:v>2627.374746620354</c:v>
                </c:pt>
                <c:pt idx="148">
                  <c:v>2622.9806102353505</c:v>
                </c:pt>
                <c:pt idx="149">
                  <c:v>2618.5864738503469</c:v>
                </c:pt>
                <c:pt idx="150">
                  <c:v>2614.1923374653434</c:v>
                </c:pt>
                <c:pt idx="151">
                  <c:v>2609.7982010803398</c:v>
                </c:pt>
                <c:pt idx="152">
                  <c:v>2605.4040646953363</c:v>
                </c:pt>
                <c:pt idx="153">
                  <c:v>2601.0099283103327</c:v>
                </c:pt>
                <c:pt idx="154">
                  <c:v>2596.6157919253292</c:v>
                </c:pt>
                <c:pt idx="155">
                  <c:v>2592.2216555403256</c:v>
                </c:pt>
                <c:pt idx="156">
                  <c:v>2587.8275191553221</c:v>
                </c:pt>
                <c:pt idx="157">
                  <c:v>2583.4333827703185</c:v>
                </c:pt>
                <c:pt idx="158">
                  <c:v>2579.039246385315</c:v>
                </c:pt>
                <c:pt idx="159">
                  <c:v>2574.6451100003114</c:v>
                </c:pt>
                <c:pt idx="160">
                  <c:v>2570.2509736153079</c:v>
                </c:pt>
                <c:pt idx="161">
                  <c:v>2565.8568372303043</c:v>
                </c:pt>
                <c:pt idx="162">
                  <c:v>2561.4627008453008</c:v>
                </c:pt>
                <c:pt idx="163">
                  <c:v>2557.0685644602972</c:v>
                </c:pt>
                <c:pt idx="164">
                  <c:v>2552.6744280752937</c:v>
                </c:pt>
                <c:pt idx="165">
                  <c:v>2548.2802916902901</c:v>
                </c:pt>
                <c:pt idx="166">
                  <c:v>2543.8861553052866</c:v>
                </c:pt>
                <c:pt idx="167">
                  <c:v>2539.492018920283</c:v>
                </c:pt>
                <c:pt idx="168">
                  <c:v>2535.0978825352795</c:v>
                </c:pt>
                <c:pt idx="169">
                  <c:v>2530.7037461502759</c:v>
                </c:pt>
                <c:pt idx="170">
                  <c:v>2526.3096097652724</c:v>
                </c:pt>
                <c:pt idx="171">
                  <c:v>2521.9154733802688</c:v>
                </c:pt>
                <c:pt idx="172">
                  <c:v>2517.5213369952653</c:v>
                </c:pt>
                <c:pt idx="173">
                  <c:v>2513.1272006102618</c:v>
                </c:pt>
                <c:pt idx="174">
                  <c:v>2508.7330642252582</c:v>
                </c:pt>
                <c:pt idx="175">
                  <c:v>2504.3389278402547</c:v>
                </c:pt>
                <c:pt idx="176">
                  <c:v>2499.9447914552511</c:v>
                </c:pt>
                <c:pt idx="177">
                  <c:v>2495.5506550702476</c:v>
                </c:pt>
                <c:pt idx="178">
                  <c:v>2491.156518685244</c:v>
                </c:pt>
                <c:pt idx="179">
                  <c:v>2486.7623823002405</c:v>
                </c:pt>
                <c:pt idx="180">
                  <c:v>2482.3682459152369</c:v>
                </c:pt>
                <c:pt idx="181">
                  <c:v>2477.9741095302334</c:v>
                </c:pt>
                <c:pt idx="182">
                  <c:v>2473.5799731452298</c:v>
                </c:pt>
                <c:pt idx="183">
                  <c:v>2469.1858367602263</c:v>
                </c:pt>
                <c:pt idx="184">
                  <c:v>2464.7917003752227</c:v>
                </c:pt>
                <c:pt idx="185">
                  <c:v>2460.3975639902192</c:v>
                </c:pt>
                <c:pt idx="186">
                  <c:v>2456.0034276052156</c:v>
                </c:pt>
                <c:pt idx="187">
                  <c:v>2451.6092912202121</c:v>
                </c:pt>
                <c:pt idx="188">
                  <c:v>2447.2151548352085</c:v>
                </c:pt>
                <c:pt idx="189">
                  <c:v>2442.821018450205</c:v>
                </c:pt>
                <c:pt idx="190">
                  <c:v>2438.4268820652014</c:v>
                </c:pt>
                <c:pt idx="191">
                  <c:v>2434.0327456801979</c:v>
                </c:pt>
                <c:pt idx="192">
                  <c:v>2429.6386092951943</c:v>
                </c:pt>
                <c:pt idx="193">
                  <c:v>2425.2444729101908</c:v>
                </c:pt>
                <c:pt idx="194">
                  <c:v>2420.8503365251872</c:v>
                </c:pt>
                <c:pt idx="195">
                  <c:v>2416.4562001401837</c:v>
                </c:pt>
                <c:pt idx="196">
                  <c:v>2412.0620637551801</c:v>
                </c:pt>
                <c:pt idx="197">
                  <c:v>2407.6679273701766</c:v>
                </c:pt>
                <c:pt idx="198">
                  <c:v>2403.2737909851726</c:v>
                </c:pt>
                <c:pt idx="199">
                  <c:v>2398.879654600169</c:v>
                </c:pt>
                <c:pt idx="200">
                  <c:v>2394.4855182151655</c:v>
                </c:pt>
                <c:pt idx="201">
                  <c:v>2390.289444995984</c:v>
                </c:pt>
                <c:pt idx="202">
                  <c:v>2386.2914349426242</c:v>
                </c:pt>
                <c:pt idx="203">
                  <c:v>2382.2769446726893</c:v>
                </c:pt>
                <c:pt idx="204">
                  <c:v>2378.2459459680376</c:v>
                </c:pt>
                <c:pt idx="205">
                  <c:v>2374.1984104296303</c:v>
                </c:pt>
                <c:pt idx="206">
                  <c:v>2370.1343094763452</c:v>
                </c:pt>
                <c:pt idx="207">
                  <c:v>2366.0536143437803</c:v>
                </c:pt>
                <c:pt idx="208">
                  <c:v>2361.956296083039</c:v>
                </c:pt>
                <c:pt idx="209">
                  <c:v>2357.8423255595139</c:v>
                </c:pt>
                <c:pt idx="210">
                  <c:v>2353.7116734516467</c:v>
                </c:pt>
                <c:pt idx="211">
                  <c:v>2349.5643102496842</c:v>
                </c:pt>
                <c:pt idx="212">
                  <c:v>2345.4002062544218</c:v>
                </c:pt>
                <c:pt idx="213">
                  <c:v>2341.2193315759259</c:v>
                </c:pt>
                <c:pt idx="214">
                  <c:v>2337.0216561322559</c:v>
                </c:pt>
                <c:pt idx="215">
                  <c:v>2332.8071496481616</c:v>
                </c:pt>
                <c:pt idx="216">
                  <c:v>2328.5757816537798</c:v>
                </c:pt>
                <c:pt idx="217">
                  <c:v>2324.3275214833056</c:v>
                </c:pt>
                <c:pt idx="218">
                  <c:v>2320.062338273659</c:v>
                </c:pt>
                <c:pt idx="219">
                  <c:v>2315.7802009631364</c:v>
                </c:pt>
                <c:pt idx="220">
                  <c:v>2311.4810782900413</c:v>
                </c:pt>
                <c:pt idx="221">
                  <c:v>2307.1649387913176</c:v>
                </c:pt>
                <c:pt idx="222">
                  <c:v>2302.8317508011482</c:v>
                </c:pt>
                <c:pt idx="223">
                  <c:v>2298.4814824495575</c:v>
                </c:pt>
                <c:pt idx="224">
                  <c:v>2294.1141016609886</c:v>
                </c:pt>
                <c:pt idx="225">
                  <c:v>2289.7295761528726</c:v>
                </c:pt>
                <c:pt idx="226">
                  <c:v>2285.327873434177</c:v>
                </c:pt>
                <c:pt idx="227">
                  <c:v>2280.9089608039471</c:v>
                </c:pt>
                <c:pt idx="228">
                  <c:v>2276.472805349827</c:v>
                </c:pt>
                <c:pt idx="229">
                  <c:v>2272.0193739465631</c:v>
                </c:pt>
                <c:pt idx="230">
                  <c:v>2267.548633254502</c:v>
                </c:pt>
                <c:pt idx="231">
                  <c:v>2263.060549718065</c:v>
                </c:pt>
                <c:pt idx="232">
                  <c:v>2258.5550895642068</c:v>
                </c:pt>
                <c:pt idx="233">
                  <c:v>2254.0322188008649</c:v>
                </c:pt>
                <c:pt idx="234">
                  <c:v>2249.4919032153844</c:v>
                </c:pt>
                <c:pt idx="235">
                  <c:v>2244.9341083729341</c:v>
                </c:pt>
                <c:pt idx="236">
                  <c:v>2240.3587996149013</c:v>
                </c:pt>
                <c:pt idx="237">
                  <c:v>2235.7659420572741</c:v>
                </c:pt>
                <c:pt idx="238">
                  <c:v>2231.1555005890023</c:v>
                </c:pt>
                <c:pt idx="239">
                  <c:v>2226.5274398703432</c:v>
                </c:pt>
                <c:pt idx="240">
                  <c:v>2221.8817243311946</c:v>
                </c:pt>
                <c:pt idx="241">
                  <c:v>2217.2183181694004</c:v>
                </c:pt>
                <c:pt idx="242">
                  <c:v>2212.5371853490497</c:v>
                </c:pt>
                <c:pt idx="243">
                  <c:v>2207.8382895987502</c:v>
                </c:pt>
                <c:pt idx="244">
                  <c:v>2203.1215944098858</c:v>
                </c:pt>
                <c:pt idx="245">
                  <c:v>2198.3870630348583</c:v>
                </c:pt>
                <c:pt idx="246">
                  <c:v>2193.6346584853081</c:v>
                </c:pt>
                <c:pt idx="247">
                  <c:v>2188.8643435303143</c:v>
                </c:pt>
                <c:pt idx="248">
                  <c:v>2184.0760806945805</c:v>
                </c:pt>
                <c:pt idx="249">
                  <c:v>2179.2698322565984</c:v>
                </c:pt>
                <c:pt idx="250">
                  <c:v>2174.4455602467906</c:v>
                </c:pt>
                <c:pt idx="251">
                  <c:v>2169.6032264456389</c:v>
                </c:pt>
                <c:pt idx="252">
                  <c:v>2164.7427923817863</c:v>
                </c:pt>
                <c:pt idx="253">
                  <c:v>2159.8642193301243</c:v>
                </c:pt>
                <c:pt idx="254">
                  <c:v>2154.9674683098519</c:v>
                </c:pt>
                <c:pt idx="255">
                  <c:v>2150.0525000825273</c:v>
                </c:pt>
                <c:pt idx="256">
                  <c:v>2145.1192751500812</c:v>
                </c:pt>
                <c:pt idx="257">
                  <c:v>2140.1677537528271</c:v>
                </c:pt>
                <c:pt idx="258">
                  <c:v>2135.1978958674331</c:v>
                </c:pt>
                <c:pt idx="259">
                  <c:v>2130.2096612048845</c:v>
                </c:pt>
                <c:pt idx="260">
                  <c:v>2125.2030092084156</c:v>
                </c:pt>
                <c:pt idx="261">
                  <c:v>2120.1778990514276</c:v>
                </c:pt>
                <c:pt idx="262">
                  <c:v>2115.1342896353744</c:v>
                </c:pt>
                <c:pt idx="263">
                  <c:v>2110.0721395876358</c:v>
                </c:pt>
                <c:pt idx="264">
                  <c:v>2104.9914072593551</c:v>
                </c:pt>
                <c:pt idx="265">
                  <c:v>2099.8920507232633</c:v>
                </c:pt>
                <c:pt idx="266">
                  <c:v>2094.7740277714774</c:v>
                </c:pt>
                <c:pt idx="267">
                  <c:v>2089.6372959132686</c:v>
                </c:pt>
                <c:pt idx="268">
                  <c:v>2084.4818123728146</c:v>
                </c:pt>
                <c:pt idx="269">
                  <c:v>2079.3075340869204</c:v>
                </c:pt>
                <c:pt idx="270">
                  <c:v>2074.1144177027163</c:v>
                </c:pt>
                <c:pt idx="271">
                  <c:v>2068.9024195753309</c:v>
                </c:pt>
                <c:pt idx="272">
                  <c:v>2063.6714957655367</c:v>
                </c:pt>
                <c:pt idx="273">
                  <c:v>2058.4216020373715</c:v>
                </c:pt>
                <c:pt idx="274">
                  <c:v>2053.1526938557327</c:v>
                </c:pt>
                <c:pt idx="275">
                  <c:v>2047.8647263839403</c:v>
                </c:pt>
                <c:pt idx="276">
                  <c:v>2042.5576544812832</c:v>
                </c:pt>
                <c:pt idx="277">
                  <c:v>2037.2314327005226</c:v>
                </c:pt>
                <c:pt idx="278">
                  <c:v>2031.8860152853838</c:v>
                </c:pt>
                <c:pt idx="279">
                  <c:v>2026.5213561680066</c:v>
                </c:pt>
                <c:pt idx="280">
                  <c:v>2021.1374089663736</c:v>
                </c:pt>
                <c:pt idx="281">
                  <c:v>2015.7341269817075</c:v>
                </c:pt>
                <c:pt idx="282">
                  <c:v>2010.311463195839</c:v>
                </c:pt>
                <c:pt idx="283">
                  <c:v>2004.8693702685446</c:v>
                </c:pt>
                <c:pt idx="284">
                  <c:v>1999.4078005348533</c:v>
                </c:pt>
                <c:pt idx="285">
                  <c:v>1993.9267060023269</c:v>
                </c:pt>
                <c:pt idx="286">
                  <c:v>1988.4260383482977</c:v>
                </c:pt>
                <c:pt idx="287">
                  <c:v>1982.9057489170914</c:v>
                </c:pt>
                <c:pt idx="288">
                  <c:v>1977.3657887172021</c:v>
                </c:pt>
                <c:pt idx="289">
                  <c:v>1971.8061084184433</c:v>
                </c:pt>
                <c:pt idx="290">
                  <c:v>1966.2266583490641</c:v>
                </c:pt>
                <c:pt idx="291">
                  <c:v>1960.6273884928323</c:v>
                </c:pt>
                <c:pt idx="292">
                  <c:v>1955.0082484860823</c:v>
                </c:pt>
                <c:pt idx="293">
                  <c:v>1949.3691876147273</c:v>
                </c:pt>
                <c:pt idx="294">
                  <c:v>1943.7101548112419</c:v>
                </c:pt>
                <c:pt idx="295">
                  <c:v>1938.0310986516035</c:v>
                </c:pt>
                <c:pt idx="296">
                  <c:v>1932.331967352201</c:v>
                </c:pt>
                <c:pt idx="297">
                  <c:v>1926.6127087667051</c:v>
                </c:pt>
                <c:pt idx="298">
                  <c:v>1920.873270382905</c:v>
                </c:pt>
                <c:pt idx="299">
                  <c:v>1915.1135993195023</c:v>
                </c:pt>
                <c:pt idx="300">
                  <c:v>1909.3336423228734</c:v>
                </c:pt>
                <c:pt idx="301">
                  <c:v>1903.5333457637848</c:v>
                </c:pt>
                <c:pt idx="302">
                  <c:v>1897.7126556340811</c:v>
                </c:pt>
                <c:pt idx="303">
                  <c:v>1891.8715175433208</c:v>
                </c:pt>
                <c:pt idx="304">
                  <c:v>1886.0098767153791</c:v>
                </c:pt>
                <c:pt idx="305">
                  <c:v>1880.1276779850109</c:v>
                </c:pt>
                <c:pt idx="306">
                  <c:v>1874.2248657943669</c:v>
                </c:pt>
                <c:pt idx="307">
                  <c:v>1868.301384189469</c:v>
                </c:pt>
                <c:pt idx="308">
                  <c:v>1862.357176816651</c:v>
                </c:pt>
                <c:pt idx="309">
                  <c:v>1856.3921869189421</c:v>
                </c:pt>
                <c:pt idx="310">
                  <c:v>1850.4063573324197</c:v>
                </c:pt>
                <c:pt idx="311">
                  <c:v>1844.3996304825057</c:v>
                </c:pt>
                <c:pt idx="312">
                  <c:v>1838.3719483802329</c:v>
                </c:pt>
                <c:pt idx="313">
                  <c:v>1832.3232526184438</c:v>
                </c:pt>
                <c:pt idx="314">
                  <c:v>1826.253484367968</c:v>
                </c:pt>
                <c:pt idx="315">
                  <c:v>1820.1625843737302</c:v>
                </c:pt>
                <c:pt idx="316">
                  <c:v>1814.0504929508229</c:v>
                </c:pt>
                <c:pt idx="317">
                  <c:v>1807.9171499805284</c:v>
                </c:pt>
                <c:pt idx="318">
                  <c:v>1801.7624949062883</c:v>
                </c:pt>
                <c:pt idx="319">
                  <c:v>1795.5864667296223</c:v>
                </c:pt>
                <c:pt idx="320">
                  <c:v>1789.3890040060023</c:v>
                </c:pt>
                <c:pt idx="321">
                  <c:v>1783.170044840668</c:v>
                </c:pt>
                <c:pt idx="322">
                  <c:v>1776.929526884393</c:v>
                </c:pt>
                <c:pt idx="323">
                  <c:v>1770.6673873291966</c:v>
                </c:pt>
                <c:pt idx="324">
                  <c:v>1764.383562904002</c:v>
                </c:pt>
                <c:pt idx="325">
                  <c:v>1758.0779898702406</c:v>
                </c:pt>
                <c:pt idx="326">
                  <c:v>1751.7506040173971</c:v>
                </c:pt>
                <c:pt idx="327">
                  <c:v>1745.4013406585007</c:v>
                </c:pt>
                <c:pt idx="328">
                  <c:v>1739.0301346255601</c:v>
                </c:pt>
                <c:pt idx="329">
                  <c:v>1732.6369202649323</c:v>
                </c:pt>
                <c:pt idx="330">
                  <c:v>1726.2216314326447</c:v>
                </c:pt>
                <c:pt idx="331">
                  <c:v>1719.7842014896464</c:v>
                </c:pt>
                <c:pt idx="332">
                  <c:v>1713.3245632969983</c:v>
                </c:pt>
                <c:pt idx="333">
                  <c:v>1706.8426492110088</c:v>
                </c:pt>
                <c:pt idx="334">
                  <c:v>1700.3383910783011</c:v>
                </c:pt>
                <c:pt idx="335">
                  <c:v>1693.8117202308133</c:v>
                </c:pt>
                <c:pt idx="336">
                  <c:v>1687.2625674807418</c:v>
                </c:pt>
                <c:pt idx="337">
                  <c:v>1680.6908631154083</c:v>
                </c:pt>
                <c:pt idx="338">
                  <c:v>1674.0965368920658</c:v>
                </c:pt>
                <c:pt idx="339">
                  <c:v>1667.4795180326391</c:v>
                </c:pt>
                <c:pt idx="340">
                  <c:v>1660.8397352183872</c:v>
                </c:pt>
                <c:pt idx="341">
                  <c:v>1654.1771165844948</c:v>
                </c:pt>
                <c:pt idx="342">
                  <c:v>1647.4915897146102</c:v>
                </c:pt>
                <c:pt idx="343">
                  <c:v>1640.7830816352819</c:v>
                </c:pt>
                <c:pt idx="344">
                  <c:v>1634.0515188103418</c:v>
                </c:pt>
                <c:pt idx="345">
                  <c:v>1627.2968271352097</c:v>
                </c:pt>
                <c:pt idx="346">
                  <c:v>1620.5189319311144</c:v>
                </c:pt>
                <c:pt idx="347">
                  <c:v>1613.7177579392396</c:v>
                </c:pt>
                <c:pt idx="348">
                  <c:v>1606.8932293147966</c:v>
                </c:pt>
                <c:pt idx="349">
                  <c:v>1600.0452696210079</c:v>
                </c:pt>
                <c:pt idx="350">
                  <c:v>1593.1738018230146</c:v>
                </c:pt>
                <c:pt idx="351">
                  <c:v>1586.2787482816984</c:v>
                </c:pt>
                <c:pt idx="352">
                  <c:v>1579.3600307474196</c:v>
                </c:pt>
                <c:pt idx="353">
                  <c:v>1572.4175703536691</c:v>
                </c:pt>
                <c:pt idx="354">
                  <c:v>1565.4512876106362</c:v>
                </c:pt>
                <c:pt idx="355">
                  <c:v>1558.461102398677</c:v>
                </c:pt>
                <c:pt idx="356">
                  <c:v>1551.4469339617065</c:v>
                </c:pt>
                <c:pt idx="357">
                  <c:v>1544.4087009004893</c:v>
                </c:pt>
                <c:pt idx="358">
                  <c:v>1537.3463211658409</c:v>
                </c:pt>
                <c:pt idx="359">
                  <c:v>1530.2597120517321</c:v>
                </c:pt>
                <c:pt idx="360">
                  <c:v>1523.148790188294</c:v>
                </c:pt>
                <c:pt idx="361">
                  <c:v>1516.0134715347349</c:v>
                </c:pt>
                <c:pt idx="362">
                  <c:v>1508.8536713721426</c:v>
                </c:pt>
                <c:pt idx="363">
                  <c:v>1501.6693042961977</c:v>
                </c:pt>
                <c:pt idx="364">
                  <c:v>1494.4602842097747</c:v>
                </c:pt>
                <c:pt idx="365">
                  <c:v>1487.2265243154461</c:v>
                </c:pt>
                <c:pt idx="366">
                  <c:v>1479.9679371078655</c:v>
                </c:pt>
                <c:pt idx="367">
                  <c:v>1472.6844343660605</c:v>
                </c:pt>
                <c:pt idx="368">
                  <c:v>1465.3759271455997</c:v>
                </c:pt>
                <c:pt idx="369">
                  <c:v>1458.0423257706491</c:v>
                </c:pt>
                <c:pt idx="370">
                  <c:v>1450.6835398259225</c:v>
                </c:pt>
                <c:pt idx="371">
                  <c:v>1443.2994781485045</c:v>
                </c:pt>
                <c:pt idx="372">
                  <c:v>1435.8900488195582</c:v>
                </c:pt>
                <c:pt idx="373">
                  <c:v>1428.4551591559141</c:v>
                </c:pt>
                <c:pt idx="374">
                  <c:v>1420.9947157015361</c:v>
                </c:pt>
                <c:pt idx="375">
                  <c:v>1413.5086242188515</c:v>
                </c:pt>
                <c:pt idx="376">
                  <c:v>1405.996789679969</c:v>
                </c:pt>
                <c:pt idx="377">
                  <c:v>1398.4591162577567</c:v>
                </c:pt>
                <c:pt idx="378">
                  <c:v>1390.8955073167879</c:v>
                </c:pt>
                <c:pt idx="379">
                  <c:v>1383.3058654041556</c:v>
                </c:pt>
                <c:pt idx="380">
                  <c:v>1375.6900922401492</c:v>
                </c:pt>
                <c:pt idx="381">
                  <c:v>1368.0480887087842</c:v>
                </c:pt>
                <c:pt idx="382">
                  <c:v>1360.379754848203</c:v>
                </c:pt>
                <c:pt idx="383">
                  <c:v>1352.6849898409184</c:v>
                </c:pt>
                <c:pt idx="384">
                  <c:v>1344.9636920039145</c:v>
                </c:pt>
                <c:pt idx="385">
                  <c:v>1337.2157587785964</c:v>
                </c:pt>
                <c:pt idx="386">
                  <c:v>1329.4410867205875</c:v>
                </c:pt>
                <c:pt idx="387">
                  <c:v>1321.6395714893688</c:v>
                </c:pt>
                <c:pt idx="388">
                  <c:v>1313.8111078377597</c:v>
                </c:pt>
                <c:pt idx="389">
                  <c:v>1305.9555896012398</c:v>
                </c:pt>
                <c:pt idx="390">
                  <c:v>1298.0729096870971</c:v>
                </c:pt>
                <c:pt idx="391">
                  <c:v>1290.1629600634196</c:v>
                </c:pt>
                <c:pt idx="392">
                  <c:v>1282.2256317479075</c:v>
                </c:pt>
                <c:pt idx="393">
                  <c:v>1274.2608147965079</c:v>
                </c:pt>
                <c:pt idx="394">
                  <c:v>1266.2683982918832</c:v>
                </c:pt>
                <c:pt idx="395">
                  <c:v>1258.2482703316853</c:v>
                </c:pt>
                <c:pt idx="396">
                  <c:v>1250.2003180166514</c:v>
                </c:pt>
                <c:pt idx="397">
                  <c:v>1242.1244274385108</c:v>
                </c:pt>
                <c:pt idx="398">
                  <c:v>1234.0204836676978</c:v>
                </c:pt>
                <c:pt idx="399">
                  <c:v>1225.8883707408679</c:v>
                </c:pt>
                <c:pt idx="400">
                  <c:v>1217.7279716482151</c:v>
                </c:pt>
                <c:pt idx="401">
                  <c:v>1209.5391683205887</c:v>
                </c:pt>
                <c:pt idx="402">
                  <c:v>1201.3218416163963</c:v>
                </c:pt>
                <c:pt idx="403">
                  <c:v>1193.0758713082967</c:v>
                </c:pt>
                <c:pt idx="404">
                  <c:v>1184.8011360696783</c:v>
                </c:pt>
                <c:pt idx="405">
                  <c:v>1176.4975134609185</c:v>
                </c:pt>
                <c:pt idx="406">
                  <c:v>1168.1648799154109</c:v>
                </c:pt>
                <c:pt idx="407">
                  <c:v>1159.8031107253732</c:v>
                </c:pt>
                <c:pt idx="408">
                  <c:v>1151.4120800274102</c:v>
                </c:pt>
                <c:pt idx="409">
                  <c:v>1142.991660787847</c:v>
                </c:pt>
                <c:pt idx="410">
                  <c:v>1134.5417247878156</c:v>
                </c:pt>
                <c:pt idx="411">
                  <c:v>1126.0621426080888</c:v>
                </c:pt>
                <c:pt idx="412">
                  <c:v>1117.5527836136675</c:v>
                </c:pt>
                <c:pt idx="413">
                  <c:v>1109.0135159381023</c:v>
                </c:pt>
                <c:pt idx="414">
                  <c:v>1100.4442064675575</c:v>
                </c:pt>
                <c:pt idx="415">
                  <c:v>1091.8447208245941</c:v>
                </c:pt>
                <c:pt idx="416">
                  <c:v>1083.2149233516964</c:v>
                </c:pt>
                <c:pt idx="417">
                  <c:v>1074.5546770944979</c:v>
                </c:pt>
                <c:pt idx="418">
                  <c:v>1065.8638437847276</c:v>
                </c:pt>
                <c:pt idx="419">
                  <c:v>1057.1422838228702</c:v>
                </c:pt>
                <c:pt idx="420">
                  <c:v>1048.3898562605186</c:v>
                </c:pt>
                <c:pt idx="421">
                  <c:v>1039.6064187824174</c:v>
                </c:pt>
                <c:pt idx="422">
                  <c:v>1030.7918276882092</c:v>
                </c:pt>
                <c:pt idx="423">
                  <c:v>1021.945937873848</c:v>
                </c:pt>
                <c:pt idx="424">
                  <c:v>1013.0686028126898</c:v>
                </c:pt>
                <c:pt idx="425">
                  <c:v>1004.1596745362607</c:v>
                </c:pt>
                <c:pt idx="426">
                  <c:v>993.36914091318067</c:v>
                </c:pt>
                <c:pt idx="427">
                  <c:v>980.69700194344978</c:v>
                </c:pt>
                <c:pt idx="428">
                  <c:v>967.96918579157</c:v>
                </c:pt>
                <c:pt idx="429">
                  <c:v>955.18523697279215</c:v>
                </c:pt>
                <c:pt idx="430">
                  <c:v>942.34469297849864</c:v>
                </c:pt>
                <c:pt idx="431">
                  <c:v>929.44708412331647</c:v>
                </c:pt>
                <c:pt idx="432">
                  <c:v>916.49193338789746</c:v>
                </c:pt>
                <c:pt idx="433">
                  <c:v>903.47875625723327</c:v>
                </c:pt>
                <c:pt idx="434">
                  <c:v>890.40706055433202</c:v>
                </c:pt>
                <c:pt idx="435">
                  <c:v>877.27634626908866</c:v>
                </c:pt>
                <c:pt idx="436">
                  <c:v>864.08610538221546</c:v>
                </c:pt>
                <c:pt idx="437">
                  <c:v>850.83582168400244</c:v>
                </c:pt>
                <c:pt idx="438">
                  <c:v>837.52497058775907</c:v>
                </c:pt>
                <c:pt idx="439">
                  <c:v>824.15301893773039</c:v>
                </c:pt>
                <c:pt idx="440">
                  <c:v>810.71942481129599</c:v>
                </c:pt>
                <c:pt idx="441">
                  <c:v>797.22363731523001</c:v>
                </c:pt>
                <c:pt idx="442">
                  <c:v>783.66509637579929</c:v>
                </c:pt>
                <c:pt idx="443">
                  <c:v>770.04323252250015</c:v>
                </c:pt>
                <c:pt idx="444">
                  <c:v>756.35746666515024</c:v>
                </c:pt>
                <c:pt idx="445">
                  <c:v>742.6072098641198</c:v>
                </c:pt>
                <c:pt idx="446">
                  <c:v>728.79186309343777</c:v>
                </c:pt>
                <c:pt idx="447">
                  <c:v>714.91081699647839</c:v>
                </c:pt>
                <c:pt idx="448">
                  <c:v>700.96345163395426</c:v>
                </c:pt>
                <c:pt idx="449">
                  <c:v>686.94913622394415</c:v>
                </c:pt>
                <c:pt idx="450">
                  <c:v>672.8672288735911</c:v>
                </c:pt>
                <c:pt idx="451">
                  <c:v>658.71707630218589</c:v>
                </c:pt>
                <c:pt idx="452">
                  <c:v>644.49801355527779</c:v>
                </c:pt>
                <c:pt idx="453">
                  <c:v>630.20936370945947</c:v>
                </c:pt>
                <c:pt idx="454">
                  <c:v>615.8504375674388</c:v>
                </c:pt>
                <c:pt idx="455">
                  <c:v>601.42053334301954</c:v>
                </c:pt>
                <c:pt idx="456">
                  <c:v>586.91893633557493</c:v>
                </c:pt>
                <c:pt idx="457">
                  <c:v>572.3449185935674</c:v>
                </c:pt>
                <c:pt idx="458">
                  <c:v>557.69773856668917</c:v>
                </c:pt>
                <c:pt idx="459">
                  <c:v>542.97664074611293</c:v>
                </c:pt>
                <c:pt idx="460">
                  <c:v>528.18085529237942</c:v>
                </c:pt>
                <c:pt idx="461">
                  <c:v>513.30959765039734</c:v>
                </c:pt>
                <c:pt idx="462">
                  <c:v>498.36206815097785</c:v>
                </c:pt>
                <c:pt idx="463">
                  <c:v>483.33745159835144</c:v>
                </c:pt>
                <c:pt idx="464">
                  <c:v>468.234916843051</c:v>
                </c:pt>
                <c:pt idx="465">
                  <c:v>453.05361633951361</c:v>
                </c:pt>
                <c:pt idx="466">
                  <c:v>437.79268568772932</c:v>
                </c:pt>
                <c:pt idx="467">
                  <c:v>422.45124315823523</c:v>
                </c:pt>
                <c:pt idx="468">
                  <c:v>407.028389199701</c:v>
                </c:pt>
                <c:pt idx="469">
                  <c:v>391.52320592830574</c:v>
                </c:pt>
                <c:pt idx="470">
                  <c:v>375.93475659811702</c:v>
                </c:pt>
                <c:pt idx="471">
                  <c:v>360.26208505153727</c:v>
                </c:pt>
                <c:pt idx="472">
                  <c:v>344.50421514896107</c:v>
                </c:pt>
                <c:pt idx="473">
                  <c:v>328.66015017660629</c:v>
                </c:pt>
                <c:pt idx="474">
                  <c:v>312.72887223154657</c:v>
                </c:pt>
                <c:pt idx="475">
                  <c:v>296.70934158281716</c:v>
                </c:pt>
                <c:pt idx="476">
                  <c:v>283.29978013587197</c:v>
                </c:pt>
                <c:pt idx="477">
                  <c:v>272.500187890711</c:v>
                </c:pt>
                <c:pt idx="478">
                  <c:v>261.6584312938262</c:v>
                </c:pt>
                <c:pt idx="479">
                  <c:v>250.77424285151847</c:v>
                </c:pt>
                <c:pt idx="480">
                  <c:v>239.84735174234311</c:v>
                </c:pt>
                <c:pt idx="481">
                  <c:v>228.87748375905676</c:v>
                </c:pt>
                <c:pt idx="482">
                  <c:v>217.86436124923921</c:v>
                </c:pt>
                <c:pt idx="483">
                  <c:v>206.80770305456053</c:v>
                </c:pt>
                <c:pt idx="484">
                  <c:v>195.70722444866942</c:v>
                </c:pt>
                <c:pt idx="485">
                  <c:v>184.56263707363087</c:v>
                </c:pt>
                <c:pt idx="486">
                  <c:v>173.37364887490276</c:v>
                </c:pt>
                <c:pt idx="487">
                  <c:v>162.13996403480041</c:v>
                </c:pt>
                <c:pt idx="488">
                  <c:v>150.86128290440183</c:v>
                </c:pt>
                <c:pt idx="489">
                  <c:v>139.53730193383899</c:v>
                </c:pt>
                <c:pt idx="490">
                  <c:v>128.16771360096209</c:v>
                </c:pt>
                <c:pt idx="491">
                  <c:v>116.75220633829167</c:v>
                </c:pt>
                <c:pt idx="492">
                  <c:v>105.2904644582236</c:v>
                </c:pt>
                <c:pt idx="493">
                  <c:v>93.782168076452308</c:v>
                </c:pt>
                <c:pt idx="494">
                  <c:v>82.22699303352465</c:v>
                </c:pt>
                <c:pt idx="495">
                  <c:v>70.624610814491461</c:v>
                </c:pt>
                <c:pt idx="496">
                  <c:v>58.97468846661468</c:v>
                </c:pt>
                <c:pt idx="497">
                  <c:v>47.276888515024893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2-339E-4643-9615-0ADB7A6509C4}"/>
            </c:ext>
          </c:extLst>
        </c:ser>
        <c:ser>
          <c:idx val="3"/>
          <c:order val="3"/>
          <c:tx>
            <c:strRef>
              <c:f>ANALYSIS!$AG$26</c:f>
              <c:strCache>
                <c:ptCount val="1"/>
                <c:pt idx="0">
                  <c:v>45.0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ANALYSIS!$AG$27:$AG$524</c:f>
              <c:numCache>
                <c:formatCode>0.0</c:formatCode>
                <c:ptCount val="498"/>
                <c:pt idx="0">
                  <c:v>2874.0183221052012</c:v>
                </c:pt>
                <c:pt idx="1">
                  <c:v>2874.0183221052012</c:v>
                </c:pt>
                <c:pt idx="2">
                  <c:v>2869.962260262831</c:v>
                </c:pt>
                <c:pt idx="3">
                  <c:v>2865.9061984204609</c:v>
                </c:pt>
                <c:pt idx="4">
                  <c:v>2861.8501365780908</c:v>
                </c:pt>
                <c:pt idx="5">
                  <c:v>2857.7940747357206</c:v>
                </c:pt>
                <c:pt idx="6">
                  <c:v>2853.7380128933505</c:v>
                </c:pt>
                <c:pt idx="7">
                  <c:v>2849.6819510509804</c:v>
                </c:pt>
                <c:pt idx="8">
                  <c:v>2845.6258892086103</c:v>
                </c:pt>
                <c:pt idx="9">
                  <c:v>2841.5698273662401</c:v>
                </c:pt>
                <c:pt idx="10">
                  <c:v>2837.51376552387</c:v>
                </c:pt>
                <c:pt idx="11">
                  <c:v>2833.4577036814999</c:v>
                </c:pt>
                <c:pt idx="12">
                  <c:v>2829.4016418391298</c:v>
                </c:pt>
                <c:pt idx="13">
                  <c:v>2825.3455799967596</c:v>
                </c:pt>
                <c:pt idx="14">
                  <c:v>2821.2895181543895</c:v>
                </c:pt>
                <c:pt idx="15">
                  <c:v>2817.2334563120194</c:v>
                </c:pt>
                <c:pt idx="16">
                  <c:v>2813.1773944696492</c:v>
                </c:pt>
                <c:pt idx="17">
                  <c:v>2809.1213326272791</c:v>
                </c:pt>
                <c:pt idx="18">
                  <c:v>2805.065270784909</c:v>
                </c:pt>
                <c:pt idx="19">
                  <c:v>2801.0092089425389</c:v>
                </c:pt>
                <c:pt idx="20">
                  <c:v>2796.9531471001687</c:v>
                </c:pt>
                <c:pt idx="21">
                  <c:v>2792.8970852577986</c:v>
                </c:pt>
                <c:pt idx="22">
                  <c:v>2788.8410234154285</c:v>
                </c:pt>
                <c:pt idx="23">
                  <c:v>2784.7849615730584</c:v>
                </c:pt>
                <c:pt idx="24">
                  <c:v>2780.7288997306882</c:v>
                </c:pt>
                <c:pt idx="25">
                  <c:v>2776.6728378883181</c:v>
                </c:pt>
                <c:pt idx="26">
                  <c:v>2772.616776045948</c:v>
                </c:pt>
                <c:pt idx="27">
                  <c:v>2768.5607142035778</c:v>
                </c:pt>
                <c:pt idx="28">
                  <c:v>2764.5046523612077</c:v>
                </c:pt>
                <c:pt idx="29">
                  <c:v>2760.4485905188376</c:v>
                </c:pt>
                <c:pt idx="30">
                  <c:v>2756.3925286764675</c:v>
                </c:pt>
                <c:pt idx="31">
                  <c:v>2752.3364668340973</c:v>
                </c:pt>
                <c:pt idx="32">
                  <c:v>2748.2804049917272</c:v>
                </c:pt>
                <c:pt idx="33">
                  <c:v>2744.2243431493571</c:v>
                </c:pt>
                <c:pt idx="34">
                  <c:v>2740.168281306987</c:v>
                </c:pt>
                <c:pt idx="35">
                  <c:v>2736.1122194646168</c:v>
                </c:pt>
                <c:pt idx="36">
                  <c:v>2732.0561576222467</c:v>
                </c:pt>
                <c:pt idx="37">
                  <c:v>2728.0000957798766</c:v>
                </c:pt>
                <c:pt idx="38">
                  <c:v>2723.9440339375064</c:v>
                </c:pt>
                <c:pt idx="39">
                  <c:v>2719.8879720951363</c:v>
                </c:pt>
                <c:pt idx="40">
                  <c:v>2715.8319102527662</c:v>
                </c:pt>
                <c:pt idx="41">
                  <c:v>2711.7758484103961</c:v>
                </c:pt>
                <c:pt idx="42">
                  <c:v>2707.7197865680259</c:v>
                </c:pt>
                <c:pt idx="43">
                  <c:v>2703.6637247256558</c:v>
                </c:pt>
                <c:pt idx="44">
                  <c:v>2699.6076628832857</c:v>
                </c:pt>
                <c:pt idx="45">
                  <c:v>2695.5516010409156</c:v>
                </c:pt>
                <c:pt idx="46">
                  <c:v>2691.4955391985454</c:v>
                </c:pt>
                <c:pt idx="47">
                  <c:v>2687.4394773561753</c:v>
                </c:pt>
                <c:pt idx="48">
                  <c:v>2683.3834155138052</c:v>
                </c:pt>
                <c:pt idx="49">
                  <c:v>2679.327353671435</c:v>
                </c:pt>
                <c:pt idx="50">
                  <c:v>2675.2712918290649</c:v>
                </c:pt>
                <c:pt idx="51">
                  <c:v>2671.2152299866948</c:v>
                </c:pt>
                <c:pt idx="52">
                  <c:v>2667.1591681443247</c:v>
                </c:pt>
                <c:pt idx="53">
                  <c:v>2663.1031063019545</c:v>
                </c:pt>
                <c:pt idx="54">
                  <c:v>2659.0470444595844</c:v>
                </c:pt>
                <c:pt idx="55">
                  <c:v>2654.9909826172143</c:v>
                </c:pt>
                <c:pt idx="56">
                  <c:v>2650.9349207748442</c:v>
                </c:pt>
                <c:pt idx="57">
                  <c:v>2646.878858932474</c:v>
                </c:pt>
                <c:pt idx="58">
                  <c:v>2642.8227970901039</c:v>
                </c:pt>
                <c:pt idx="59">
                  <c:v>2638.7667352477338</c:v>
                </c:pt>
                <c:pt idx="60">
                  <c:v>2634.7106734053637</c:v>
                </c:pt>
                <c:pt idx="61">
                  <c:v>2630.6546115629935</c:v>
                </c:pt>
                <c:pt idx="62">
                  <c:v>2626.5985497206234</c:v>
                </c:pt>
                <c:pt idx="63">
                  <c:v>2622.5424878782533</c:v>
                </c:pt>
                <c:pt idx="64">
                  <c:v>2618.4864260358831</c:v>
                </c:pt>
                <c:pt idx="65">
                  <c:v>2614.430364193513</c:v>
                </c:pt>
                <c:pt idx="66">
                  <c:v>2610.3743023511429</c:v>
                </c:pt>
                <c:pt idx="67">
                  <c:v>2606.3182405087728</c:v>
                </c:pt>
                <c:pt idx="68">
                  <c:v>2602.2621786664026</c:v>
                </c:pt>
                <c:pt idx="69">
                  <c:v>2598.2061168240325</c:v>
                </c:pt>
                <c:pt idx="70">
                  <c:v>2594.1500549816624</c:v>
                </c:pt>
                <c:pt idx="71">
                  <c:v>2590.0939931392923</c:v>
                </c:pt>
                <c:pt idx="72">
                  <c:v>2586.0379312969221</c:v>
                </c:pt>
                <c:pt idx="73">
                  <c:v>2581.981869454552</c:v>
                </c:pt>
                <c:pt idx="74">
                  <c:v>2577.9258076121819</c:v>
                </c:pt>
                <c:pt idx="75">
                  <c:v>2573.8697457698117</c:v>
                </c:pt>
                <c:pt idx="76">
                  <c:v>2569.8136839274416</c:v>
                </c:pt>
                <c:pt idx="77">
                  <c:v>2565.7576220850715</c:v>
                </c:pt>
                <c:pt idx="78">
                  <c:v>2561.7015602427014</c:v>
                </c:pt>
                <c:pt idx="79">
                  <c:v>2557.6454984003312</c:v>
                </c:pt>
                <c:pt idx="80">
                  <c:v>2553.5894365579611</c:v>
                </c:pt>
                <c:pt idx="81">
                  <c:v>2549.533374715591</c:v>
                </c:pt>
                <c:pt idx="82">
                  <c:v>2545.4773128732209</c:v>
                </c:pt>
                <c:pt idx="83">
                  <c:v>2541.4212510308507</c:v>
                </c:pt>
                <c:pt idx="84">
                  <c:v>2537.3651891884806</c:v>
                </c:pt>
                <c:pt idx="85">
                  <c:v>2533.3091273461105</c:v>
                </c:pt>
                <c:pt idx="86">
                  <c:v>2529.2530655037403</c:v>
                </c:pt>
                <c:pt idx="87">
                  <c:v>2525.1970036613702</c:v>
                </c:pt>
                <c:pt idx="88">
                  <c:v>2521.1409418190001</c:v>
                </c:pt>
                <c:pt idx="89">
                  <c:v>2517.08487997663</c:v>
                </c:pt>
                <c:pt idx="90">
                  <c:v>2513.0288181342598</c:v>
                </c:pt>
                <c:pt idx="91">
                  <c:v>2508.9727562918897</c:v>
                </c:pt>
                <c:pt idx="92">
                  <c:v>2504.9166944495196</c:v>
                </c:pt>
                <c:pt idx="93">
                  <c:v>2500.8606326071495</c:v>
                </c:pt>
                <c:pt idx="94">
                  <c:v>2496.8045707647793</c:v>
                </c:pt>
                <c:pt idx="95">
                  <c:v>2492.7485089224092</c:v>
                </c:pt>
                <c:pt idx="96">
                  <c:v>2488.6924470800391</c:v>
                </c:pt>
                <c:pt idx="97">
                  <c:v>2484.6363852376689</c:v>
                </c:pt>
                <c:pt idx="98">
                  <c:v>2480.5803233952988</c:v>
                </c:pt>
                <c:pt idx="99">
                  <c:v>2476.5242615529287</c:v>
                </c:pt>
                <c:pt idx="100">
                  <c:v>2472.4681997105586</c:v>
                </c:pt>
                <c:pt idx="101">
                  <c:v>2468.4121378681884</c:v>
                </c:pt>
                <c:pt idx="102">
                  <c:v>2464.3560760258183</c:v>
                </c:pt>
                <c:pt idx="103">
                  <c:v>2460.3000141834482</c:v>
                </c:pt>
                <c:pt idx="104">
                  <c:v>2456.2439523410781</c:v>
                </c:pt>
                <c:pt idx="105">
                  <c:v>2452.1878904987079</c:v>
                </c:pt>
                <c:pt idx="106">
                  <c:v>2448.1318286563378</c:v>
                </c:pt>
                <c:pt idx="107">
                  <c:v>2444.0757668139677</c:v>
                </c:pt>
                <c:pt idx="108">
                  <c:v>2440.0197049715975</c:v>
                </c:pt>
                <c:pt idx="109">
                  <c:v>2435.9636431292274</c:v>
                </c:pt>
                <c:pt idx="110">
                  <c:v>2431.9075812868573</c:v>
                </c:pt>
                <c:pt idx="111">
                  <c:v>2427.8515194444872</c:v>
                </c:pt>
                <c:pt idx="112">
                  <c:v>2423.795457602117</c:v>
                </c:pt>
                <c:pt idx="113">
                  <c:v>2419.7393957597469</c:v>
                </c:pt>
                <c:pt idx="114">
                  <c:v>2415.6833339173768</c:v>
                </c:pt>
                <c:pt idx="115">
                  <c:v>2411.6272720750067</c:v>
                </c:pt>
                <c:pt idx="116">
                  <c:v>2407.5712102326365</c:v>
                </c:pt>
                <c:pt idx="117">
                  <c:v>2403.5151483902664</c:v>
                </c:pt>
                <c:pt idx="118">
                  <c:v>2399.4590865478963</c:v>
                </c:pt>
                <c:pt idx="119">
                  <c:v>2395.4030247055261</c:v>
                </c:pt>
                <c:pt idx="120">
                  <c:v>2391.346962863156</c:v>
                </c:pt>
                <c:pt idx="121">
                  <c:v>2387.2909010207859</c:v>
                </c:pt>
                <c:pt idx="122">
                  <c:v>2383.2348391784158</c:v>
                </c:pt>
                <c:pt idx="123">
                  <c:v>2379.1787773360456</c:v>
                </c:pt>
                <c:pt idx="124">
                  <c:v>2375.1227154936755</c:v>
                </c:pt>
                <c:pt idx="125">
                  <c:v>2371.0666536513054</c:v>
                </c:pt>
                <c:pt idx="126">
                  <c:v>2367.0105918089353</c:v>
                </c:pt>
                <c:pt idx="127">
                  <c:v>2362.9545299665651</c:v>
                </c:pt>
                <c:pt idx="128">
                  <c:v>2358.898468124195</c:v>
                </c:pt>
                <c:pt idx="129">
                  <c:v>2354.8424062818249</c:v>
                </c:pt>
                <c:pt idx="130">
                  <c:v>2350.7863444394548</c:v>
                </c:pt>
                <c:pt idx="131">
                  <c:v>2346.7302825970846</c:v>
                </c:pt>
                <c:pt idx="132">
                  <c:v>2342.6742207547145</c:v>
                </c:pt>
                <c:pt idx="133">
                  <c:v>2338.6181589123444</c:v>
                </c:pt>
                <c:pt idx="134">
                  <c:v>2334.5620970699738</c:v>
                </c:pt>
                <c:pt idx="135">
                  <c:v>2330.5060352276037</c:v>
                </c:pt>
                <c:pt idx="136">
                  <c:v>2326.4499733852335</c:v>
                </c:pt>
                <c:pt idx="137">
                  <c:v>2322.3939115428634</c:v>
                </c:pt>
                <c:pt idx="138">
                  <c:v>2318.3378497004933</c:v>
                </c:pt>
                <c:pt idx="139">
                  <c:v>2314.2817878581232</c:v>
                </c:pt>
                <c:pt idx="140">
                  <c:v>2310.225726015753</c:v>
                </c:pt>
                <c:pt idx="141">
                  <c:v>2306.1696641733829</c:v>
                </c:pt>
                <c:pt idx="142">
                  <c:v>2302.1136023310128</c:v>
                </c:pt>
                <c:pt idx="143">
                  <c:v>2298.0575404886422</c:v>
                </c:pt>
                <c:pt idx="144">
                  <c:v>2294.0014786462721</c:v>
                </c:pt>
                <c:pt idx="145">
                  <c:v>2289.9454168039019</c:v>
                </c:pt>
                <c:pt idx="146">
                  <c:v>2285.8893549615318</c:v>
                </c:pt>
                <c:pt idx="147">
                  <c:v>2281.8332931191617</c:v>
                </c:pt>
                <c:pt idx="148">
                  <c:v>2277.7772312767916</c:v>
                </c:pt>
                <c:pt idx="149">
                  <c:v>2273.7211694344214</c:v>
                </c:pt>
                <c:pt idx="150">
                  <c:v>2269.6651075920513</c:v>
                </c:pt>
                <c:pt idx="151">
                  <c:v>2265.6090457496812</c:v>
                </c:pt>
                <c:pt idx="152">
                  <c:v>2261.5529839073106</c:v>
                </c:pt>
                <c:pt idx="153">
                  <c:v>2257.4969220649405</c:v>
                </c:pt>
                <c:pt idx="154">
                  <c:v>2253.4408602225703</c:v>
                </c:pt>
                <c:pt idx="155">
                  <c:v>2249.3847983802002</c:v>
                </c:pt>
                <c:pt idx="156">
                  <c:v>2245.3287365378301</c:v>
                </c:pt>
                <c:pt idx="157">
                  <c:v>2241.27267469546</c:v>
                </c:pt>
                <c:pt idx="158">
                  <c:v>2237.2166128530898</c:v>
                </c:pt>
                <c:pt idx="159">
                  <c:v>2233.1605510107197</c:v>
                </c:pt>
                <c:pt idx="160">
                  <c:v>2229.1044891683496</c:v>
                </c:pt>
                <c:pt idx="161">
                  <c:v>2225.0484273259794</c:v>
                </c:pt>
                <c:pt idx="162">
                  <c:v>2220.9923654836093</c:v>
                </c:pt>
                <c:pt idx="163">
                  <c:v>2216.9363036412392</c:v>
                </c:pt>
                <c:pt idx="164">
                  <c:v>2212.8802417988691</c:v>
                </c:pt>
                <c:pt idx="165">
                  <c:v>2208.8241799564989</c:v>
                </c:pt>
                <c:pt idx="166">
                  <c:v>2204.7681181141288</c:v>
                </c:pt>
                <c:pt idx="167">
                  <c:v>2200.7120562717587</c:v>
                </c:pt>
                <c:pt idx="168">
                  <c:v>2196.6559944293886</c:v>
                </c:pt>
                <c:pt idx="169">
                  <c:v>2192.5999325870184</c:v>
                </c:pt>
                <c:pt idx="170">
                  <c:v>2188.5438707446483</c:v>
                </c:pt>
                <c:pt idx="171">
                  <c:v>2184.4878089022777</c:v>
                </c:pt>
                <c:pt idx="172">
                  <c:v>2180.4317470599076</c:v>
                </c:pt>
                <c:pt idx="173">
                  <c:v>2176.3756852175375</c:v>
                </c:pt>
                <c:pt idx="174">
                  <c:v>2172.3196233751673</c:v>
                </c:pt>
                <c:pt idx="175">
                  <c:v>2168.2635615327972</c:v>
                </c:pt>
                <c:pt idx="176">
                  <c:v>2164.2074996904271</c:v>
                </c:pt>
                <c:pt idx="177">
                  <c:v>2160.151437848057</c:v>
                </c:pt>
                <c:pt idx="178">
                  <c:v>2156.0953760056868</c:v>
                </c:pt>
                <c:pt idx="179">
                  <c:v>2152.0393141633167</c:v>
                </c:pt>
                <c:pt idx="180">
                  <c:v>2147.9832523209461</c:v>
                </c:pt>
                <c:pt idx="181">
                  <c:v>2143.927190478576</c:v>
                </c:pt>
                <c:pt idx="182">
                  <c:v>2139.8711286362059</c:v>
                </c:pt>
                <c:pt idx="183">
                  <c:v>2135.8150667938357</c:v>
                </c:pt>
                <c:pt idx="184">
                  <c:v>2131.7590049514656</c:v>
                </c:pt>
                <c:pt idx="185">
                  <c:v>2127.7029431090955</c:v>
                </c:pt>
                <c:pt idx="186">
                  <c:v>2123.6468812667254</c:v>
                </c:pt>
                <c:pt idx="187">
                  <c:v>2119.5908194243552</c:v>
                </c:pt>
                <c:pt idx="188">
                  <c:v>2115.5347575819851</c:v>
                </c:pt>
                <c:pt idx="189">
                  <c:v>2111.4786957396145</c:v>
                </c:pt>
                <c:pt idx="190">
                  <c:v>2107.4226338972444</c:v>
                </c:pt>
                <c:pt idx="191">
                  <c:v>2103.3665720548743</c:v>
                </c:pt>
                <c:pt idx="192">
                  <c:v>2099.3105102125041</c:v>
                </c:pt>
                <c:pt idx="193">
                  <c:v>2095.254448370134</c:v>
                </c:pt>
                <c:pt idx="194">
                  <c:v>2091.1983865277639</c:v>
                </c:pt>
                <c:pt idx="195">
                  <c:v>2087.1423246853938</c:v>
                </c:pt>
                <c:pt idx="196">
                  <c:v>2083.0862628430236</c:v>
                </c:pt>
                <c:pt idx="197">
                  <c:v>2079.0302010006535</c:v>
                </c:pt>
                <c:pt idx="198">
                  <c:v>2074.9741391582834</c:v>
                </c:pt>
                <c:pt idx="199">
                  <c:v>2070.9180773159133</c:v>
                </c:pt>
                <c:pt idx="200">
                  <c:v>2066.8620154735431</c:v>
                </c:pt>
                <c:pt idx="201">
                  <c:v>2063.0102178442366</c:v>
                </c:pt>
                <c:pt idx="202">
                  <c:v>2059.3626844279938</c:v>
                </c:pt>
                <c:pt idx="203">
                  <c:v>2055.700464963762</c:v>
                </c:pt>
                <c:pt idx="204">
                  <c:v>2052.0235385279716</c:v>
                </c:pt>
                <c:pt idx="205">
                  <c:v>2048.3318840730208</c:v>
                </c:pt>
                <c:pt idx="206">
                  <c:v>2044.6254804265764</c:v>
                </c:pt>
                <c:pt idx="207">
                  <c:v>2040.9043062908704</c:v>
                </c:pt>
                <c:pt idx="208">
                  <c:v>2037.1683402419919</c:v>
                </c:pt>
                <c:pt idx="209">
                  <c:v>2033.4175607291659</c:v>
                </c:pt>
                <c:pt idx="210">
                  <c:v>2029.6519460740326</c:v>
                </c:pt>
                <c:pt idx="211">
                  <c:v>2025.8714744699209</c:v>
                </c:pt>
                <c:pt idx="212">
                  <c:v>2022.0761239811063</c:v>
                </c:pt>
                <c:pt idx="213">
                  <c:v>2018.265872542072</c:v>
                </c:pt>
                <c:pt idx="214">
                  <c:v>2014.4406979567598</c:v>
                </c:pt>
                <c:pt idx="215">
                  <c:v>2010.6005778978147</c:v>
                </c:pt>
                <c:pt idx="216">
                  <c:v>2006.7454899058193</c:v>
                </c:pt>
                <c:pt idx="217">
                  <c:v>2002.8754113885286</c:v>
                </c:pt>
                <c:pt idx="218">
                  <c:v>1998.9903196200912</c:v>
                </c:pt>
                <c:pt idx="219">
                  <c:v>1995.090191740265</c:v>
                </c:pt>
                <c:pt idx="220">
                  <c:v>1991.1750047536316</c:v>
                </c:pt>
                <c:pt idx="221">
                  <c:v>1987.2447355287943</c:v>
                </c:pt>
                <c:pt idx="222">
                  <c:v>1983.2993607975777</c:v>
                </c:pt>
                <c:pt idx="223">
                  <c:v>1979.3388571542105</c:v>
                </c:pt>
                <c:pt idx="224">
                  <c:v>1975.3632010545134</c:v>
                </c:pt>
                <c:pt idx="225">
                  <c:v>1971.3723688150676</c:v>
                </c:pt>
                <c:pt idx="226">
                  <c:v>1967.3663366123824</c:v>
                </c:pt>
                <c:pt idx="227">
                  <c:v>1963.3450804820568</c:v>
                </c:pt>
                <c:pt idx="228">
                  <c:v>1959.3085763179242</c:v>
                </c:pt>
                <c:pt idx="229">
                  <c:v>1955.2567998712016</c:v>
                </c:pt>
                <c:pt idx="230">
                  <c:v>1951.1897267496242</c:v>
                </c:pt>
                <c:pt idx="231">
                  <c:v>1947.1073324165689</c:v>
                </c:pt>
                <c:pt idx="232">
                  <c:v>1943.0095921901798</c:v>
                </c:pt>
                <c:pt idx="233">
                  <c:v>1938.8964812424765</c:v>
                </c:pt>
                <c:pt idx="234">
                  <c:v>1934.7679745984569</c:v>
                </c:pt>
                <c:pt idx="235">
                  <c:v>1930.6240471351985</c:v>
                </c:pt>
                <c:pt idx="236">
                  <c:v>1926.4646735809356</c:v>
                </c:pt>
                <c:pt idx="237">
                  <c:v>1922.2898285141487</c:v>
                </c:pt>
                <c:pt idx="238">
                  <c:v>1918.0994863626288</c:v>
                </c:pt>
                <c:pt idx="239">
                  <c:v>1913.8936214025382</c:v>
                </c:pt>
                <c:pt idx="240">
                  <c:v>1909.6722077574686</c:v>
                </c:pt>
                <c:pt idx="241">
                  <c:v>1905.4352193974819</c:v>
                </c:pt>
                <c:pt idx="242">
                  <c:v>1901.1826301381464</c:v>
                </c:pt>
                <c:pt idx="243">
                  <c:v>1896.9144136395653</c:v>
                </c:pt>
                <c:pt idx="244">
                  <c:v>1892.6305434053907</c:v>
                </c:pt>
                <c:pt idx="245">
                  <c:v>1888.3309927818373</c:v>
                </c:pt>
                <c:pt idx="246">
                  <c:v>1884.0157349566757</c:v>
                </c:pt>
                <c:pt idx="247">
                  <c:v>1879.6847429582281</c:v>
                </c:pt>
                <c:pt idx="248">
                  <c:v>1875.3379896543468</c:v>
                </c:pt>
                <c:pt idx="249">
                  <c:v>1870.9754477513839</c:v>
                </c:pt>
                <c:pt idx="250">
                  <c:v>1866.5970897931525</c:v>
                </c:pt>
                <c:pt idx="251">
                  <c:v>1862.2028881598837</c:v>
                </c:pt>
                <c:pt idx="252">
                  <c:v>1857.7928150671626</c:v>
                </c:pt>
                <c:pt idx="253">
                  <c:v>1853.3668425648627</c:v>
                </c:pt>
                <c:pt idx="254">
                  <c:v>1848.9249425360686</c:v>
                </c:pt>
                <c:pt idx="255">
                  <c:v>1844.4670866959868</c:v>
                </c:pt>
                <c:pt idx="256">
                  <c:v>1839.9932465908464</c:v>
                </c:pt>
                <c:pt idx="257">
                  <c:v>1835.5033935967936</c:v>
                </c:pt>
                <c:pt idx="258">
                  <c:v>1830.9974989187688</c:v>
                </c:pt>
                <c:pt idx="259">
                  <c:v>1826.4755335893774</c:v>
                </c:pt>
                <c:pt idx="260">
                  <c:v>1821.9374684677523</c:v>
                </c:pt>
                <c:pt idx="261">
                  <c:v>1817.3832742383979</c:v>
                </c:pt>
                <c:pt idx="262">
                  <c:v>1812.812921410029</c:v>
                </c:pt>
                <c:pt idx="263">
                  <c:v>1808.2263803143992</c:v>
                </c:pt>
                <c:pt idx="264">
                  <c:v>1803.6236211051164</c:v>
                </c:pt>
                <c:pt idx="265">
                  <c:v>1799.0046137564407</c:v>
                </c:pt>
                <c:pt idx="266">
                  <c:v>1794.3693280620846</c:v>
                </c:pt>
                <c:pt idx="267">
                  <c:v>1789.7177336339882</c:v>
                </c:pt>
                <c:pt idx="268">
                  <c:v>1785.0497999010913</c:v>
                </c:pt>
                <c:pt idx="269">
                  <c:v>1780.3654961080879</c:v>
                </c:pt>
                <c:pt idx="270">
                  <c:v>1775.6647913141746</c:v>
                </c:pt>
                <c:pt idx="271">
                  <c:v>1770.9476543917817</c:v>
                </c:pt>
                <c:pt idx="272">
                  <c:v>1766.2140540252908</c:v>
                </c:pt>
                <c:pt idx="273">
                  <c:v>1761.4639587097495</c:v>
                </c:pt>
                <c:pt idx="274">
                  <c:v>1756.6973367495639</c:v>
                </c:pt>
                <c:pt idx="275">
                  <c:v>1751.9141562571795</c:v>
                </c:pt>
                <c:pt idx="276">
                  <c:v>1747.1143851517531</c:v>
                </c:pt>
                <c:pt idx="277">
                  <c:v>1742.2979911578118</c:v>
                </c:pt>
                <c:pt idx="278">
                  <c:v>1737.4649418038937</c:v>
                </c:pt>
                <c:pt idx="279">
                  <c:v>1732.6152044211799</c:v>
                </c:pt>
                <c:pt idx="280">
                  <c:v>1727.7487461421117</c:v>
                </c:pt>
                <c:pt idx="281">
                  <c:v>1722.8655338989947</c:v>
                </c:pt>
                <c:pt idx="282">
                  <c:v>1717.9655344225871</c:v>
                </c:pt>
                <c:pt idx="283">
                  <c:v>1713.0487142406746</c:v>
                </c:pt>
                <c:pt idx="284">
                  <c:v>1708.1150396766359</c:v>
                </c:pt>
                <c:pt idx="285">
                  <c:v>1703.1644768479857</c:v>
                </c:pt>
                <c:pt idx="286">
                  <c:v>1698.1969916649109</c:v>
                </c:pt>
                <c:pt idx="287">
                  <c:v>1693.2125498287849</c:v>
                </c:pt>
                <c:pt idx="288">
                  <c:v>1688.2111168306765</c:v>
                </c:pt>
                <c:pt idx="289">
                  <c:v>1683.1926579498311</c:v>
                </c:pt>
                <c:pt idx="290">
                  <c:v>1678.1571382521529</c:v>
                </c:pt>
                <c:pt idx="291">
                  <c:v>1673.1045225886537</c:v>
                </c:pt>
                <c:pt idx="292">
                  <c:v>1668.0347755939026</c:v>
                </c:pt>
                <c:pt idx="293">
                  <c:v>1662.9478616844476</c:v>
                </c:pt>
                <c:pt idx="294">
                  <c:v>1657.8437450572294</c:v>
                </c:pt>
                <c:pt idx="295">
                  <c:v>1652.7223896879746</c:v>
                </c:pt>
                <c:pt idx="296">
                  <c:v>1647.5837593295755</c:v>
                </c:pt>
                <c:pt idx="297">
                  <c:v>1642.4278175104505</c:v>
                </c:pt>
                <c:pt idx="298">
                  <c:v>1637.2545275328885</c:v>
                </c:pt>
                <c:pt idx="299">
                  <c:v>1632.06385247138</c:v>
                </c:pt>
                <c:pt idx="300">
                  <c:v>1626.8557551709273</c:v>
                </c:pt>
                <c:pt idx="301">
                  <c:v>1621.6301982453374</c:v>
                </c:pt>
                <c:pt idx="302">
                  <c:v>1616.3871440754983</c:v>
                </c:pt>
                <c:pt idx="303">
                  <c:v>1611.1265548076376</c:v>
                </c:pt>
                <c:pt idx="304">
                  <c:v>1605.8483923515641</c:v>
                </c:pt>
                <c:pt idx="305">
                  <c:v>1600.5526183788922</c:v>
                </c:pt>
                <c:pt idx="306">
                  <c:v>1595.2391943212399</c:v>
                </c:pt>
                <c:pt idx="307">
                  <c:v>1589.9080813684186</c:v>
                </c:pt>
                <c:pt idx="308">
                  <c:v>1584.5592404666015</c:v>
                </c:pt>
                <c:pt idx="309">
                  <c:v>1579.1926323164655</c:v>
                </c:pt>
                <c:pt idx="310">
                  <c:v>1573.8082173713224</c:v>
                </c:pt>
                <c:pt idx="311">
                  <c:v>1568.4059558352287</c:v>
                </c:pt>
                <c:pt idx="312">
                  <c:v>1562.9858076610699</c:v>
                </c:pt>
                <c:pt idx="313">
                  <c:v>1557.5477325486345</c:v>
                </c:pt>
                <c:pt idx="314">
                  <c:v>1552.0916899426579</c:v>
                </c:pt>
                <c:pt idx="315">
                  <c:v>1546.6176390308506</c:v>
                </c:pt>
                <c:pt idx="316">
                  <c:v>1541.1255387419064</c:v>
                </c:pt>
                <c:pt idx="317">
                  <c:v>1535.6153477434873</c:v>
                </c:pt>
                <c:pt idx="318">
                  <c:v>1530.0870244401874</c:v>
                </c:pt>
                <c:pt idx="319">
                  <c:v>1524.5405269714738</c:v>
                </c:pt>
                <c:pt idx="320">
                  <c:v>1518.9758132096129</c:v>
                </c:pt>
                <c:pt idx="321">
                  <c:v>1513.3928407575581</c:v>
                </c:pt>
                <c:pt idx="322">
                  <c:v>1507.7915669468375</c:v>
                </c:pt>
                <c:pt idx="323">
                  <c:v>1502.1719488353979</c:v>
                </c:pt>
                <c:pt idx="324">
                  <c:v>1496.5339432054388</c:v>
                </c:pt>
                <c:pt idx="325">
                  <c:v>1490.877506561219</c:v>
                </c:pt>
                <c:pt idx="326">
                  <c:v>1485.2025951268342</c:v>
                </c:pt>
                <c:pt idx="327">
                  <c:v>1479.5091648439814</c:v>
                </c:pt>
                <c:pt idx="328">
                  <c:v>1473.7971713696938</c:v>
                </c:pt>
                <c:pt idx="329">
                  <c:v>1468.0665700740415</c:v>
                </c:pt>
                <c:pt idx="330">
                  <c:v>1462.3173160378249</c:v>
                </c:pt>
                <c:pt idx="331">
                  <c:v>1456.5493640502332</c:v>
                </c:pt>
                <c:pt idx="332">
                  <c:v>1450.7626686064709</c:v>
                </c:pt>
                <c:pt idx="333">
                  <c:v>1444.9571839053733</c:v>
                </c:pt>
                <c:pt idx="334">
                  <c:v>1439.1328638469843</c:v>
                </c:pt>
                <c:pt idx="335">
                  <c:v>1433.2896620301092</c:v>
                </c:pt>
                <c:pt idx="336">
                  <c:v>1427.4275317498432</c:v>
                </c:pt>
                <c:pt idx="337">
                  <c:v>1421.5464259950759</c:v>
                </c:pt>
                <c:pt idx="338">
                  <c:v>1415.6462974459553</c:v>
                </c:pt>
                <c:pt idx="339">
                  <c:v>1409.7270984713361</c:v>
                </c:pt>
                <c:pt idx="340">
                  <c:v>1403.7887811261992</c:v>
                </c:pt>
                <c:pt idx="341">
                  <c:v>1397.8312971490268</c:v>
                </c:pt>
                <c:pt idx="342">
                  <c:v>1391.8545979591734</c:v>
                </c:pt>
                <c:pt idx="343">
                  <c:v>1385.8586346541811</c:v>
                </c:pt>
                <c:pt idx="344">
                  <c:v>1379.8433580070864</c:v>
                </c:pt>
                <c:pt idx="345">
                  <c:v>1373.8087184636775</c:v>
                </c:pt>
                <c:pt idx="346">
                  <c:v>1367.7546661397405</c:v>
                </c:pt>
                <c:pt idx="347">
                  <c:v>1361.6811508182529</c:v>
                </c:pt>
                <c:pt idx="348">
                  <c:v>1355.5881219465662</c:v>
                </c:pt>
                <c:pt idx="349">
                  <c:v>1349.4755286335358</c:v>
                </c:pt>
                <c:pt idx="350">
                  <c:v>1343.3433196466399</c:v>
                </c:pt>
                <c:pt idx="351">
                  <c:v>1337.1914434090422</c:v>
                </c:pt>
                <c:pt idx="352">
                  <c:v>1331.0198479966418</c:v>
                </c:pt>
                <c:pt idx="353">
                  <c:v>1324.8284811350736</c:v>
                </c:pt>
                <c:pt idx="354">
                  <c:v>1318.6172901966845</c:v>
                </c:pt>
                <c:pt idx="355">
                  <c:v>1312.386222197465</c:v>
                </c:pt>
                <c:pt idx="356">
                  <c:v>1306.1352237939575</c:v>
                </c:pt>
                <c:pt idx="357">
                  <c:v>1299.8642412801153</c:v>
                </c:pt>
                <c:pt idx="358">
                  <c:v>1293.5732205841332</c:v>
                </c:pt>
                <c:pt idx="359">
                  <c:v>1287.262107265238</c:v>
                </c:pt>
                <c:pt idx="360">
                  <c:v>1280.9308465104486</c:v>
                </c:pt>
                <c:pt idx="361">
                  <c:v>1274.5793831312803</c:v>
                </c:pt>
                <c:pt idx="362">
                  <c:v>1268.2076615604321</c:v>
                </c:pt>
                <c:pt idx="363">
                  <c:v>1261.8156258484175</c:v>
                </c:pt>
                <c:pt idx="364">
                  <c:v>1255.4032196601661</c:v>
                </c:pt>
                <c:pt idx="365">
                  <c:v>1248.9703862715794</c:v>
                </c:pt>
                <c:pt idx="366">
                  <c:v>1242.5170685660464</c:v>
                </c:pt>
                <c:pt idx="367">
                  <c:v>1236.0432090309198</c:v>
                </c:pt>
                <c:pt idx="368">
                  <c:v>1229.5487497539486</c:v>
                </c:pt>
                <c:pt idx="369">
                  <c:v>1223.0336324196649</c:v>
                </c:pt>
                <c:pt idx="370">
                  <c:v>1216.497798305737</c:v>
                </c:pt>
                <c:pt idx="371">
                  <c:v>1209.9411882792594</c:v>
                </c:pt>
                <c:pt idx="372">
                  <c:v>1203.3637427930248</c:v>
                </c:pt>
                <c:pt idx="373">
                  <c:v>1196.7654018817223</c:v>
                </c:pt>
                <c:pt idx="374">
                  <c:v>1190.1461051581155</c:v>
                </c:pt>
                <c:pt idx="375">
                  <c:v>1183.50579180915</c:v>
                </c:pt>
                <c:pt idx="376">
                  <c:v>1176.8444005920353</c:v>
                </c:pt>
                <c:pt idx="377">
                  <c:v>1170.1618698302616</c:v>
                </c:pt>
                <c:pt idx="378">
                  <c:v>1163.4581374095744</c:v>
                </c:pt>
                <c:pt idx="379">
                  <c:v>1156.7331407739073</c:v>
                </c:pt>
                <c:pt idx="380">
                  <c:v>1149.9868169212452</c:v>
                </c:pt>
                <c:pt idx="381">
                  <c:v>1143.2191023994546</c:v>
                </c:pt>
                <c:pt idx="382">
                  <c:v>1136.4299333020542</c:v>
                </c:pt>
                <c:pt idx="383">
                  <c:v>1129.6192452639352</c:v>
                </c:pt>
                <c:pt idx="384">
                  <c:v>1122.7869734570213</c:v>
                </c:pt>
                <c:pt idx="385">
                  <c:v>1115.9330525858854</c:v>
                </c:pt>
                <c:pt idx="386">
                  <c:v>1109.0574168833002</c:v>
                </c:pt>
                <c:pt idx="387">
                  <c:v>1102.1600001057445</c:v>
                </c:pt>
                <c:pt idx="388">
                  <c:v>1095.2407355288406</c:v>
                </c:pt>
                <c:pt idx="389">
                  <c:v>1088.2995559427427</c:v>
                </c:pt>
                <c:pt idx="390">
                  <c:v>1081.3363936474605</c:v>
                </c:pt>
                <c:pt idx="391">
                  <c:v>1074.3511804481304</c:v>
                </c:pt>
                <c:pt idx="392">
                  <c:v>1067.3438476502167</c:v>
                </c:pt>
                <c:pt idx="393">
                  <c:v>1060.3143260546647</c:v>
                </c:pt>
                <c:pt idx="394">
                  <c:v>1053.2625459529754</c:v>
                </c:pt>
                <c:pt idx="395">
                  <c:v>1046.1884371222284</c:v>
                </c:pt>
                <c:pt idx="396">
                  <c:v>1039.0919288200371</c:v>
                </c:pt>
                <c:pt idx="397">
                  <c:v>1031.9729497794385</c:v>
                </c:pt>
                <c:pt idx="398">
                  <c:v>1024.8314282037181</c:v>
                </c:pt>
                <c:pt idx="399">
                  <c:v>1017.6672917611603</c:v>
                </c:pt>
                <c:pt idx="400">
                  <c:v>1010.4804675797401</c:v>
                </c:pt>
                <c:pt idx="401">
                  <c:v>1003.2708822417409</c:v>
                </c:pt>
                <c:pt idx="402">
                  <c:v>996.03846177830007</c:v>
                </c:pt>
                <c:pt idx="403">
                  <c:v>988.78313166388568</c:v>
                </c:pt>
                <c:pt idx="404">
                  <c:v>981.50481681069243</c:v>
                </c:pt>
                <c:pt idx="405">
                  <c:v>974.20344156297767</c:v>
                </c:pt>
                <c:pt idx="406">
                  <c:v>966.87892969130678</c:v>
                </c:pt>
                <c:pt idx="407">
                  <c:v>959.53120438673693</c:v>
                </c:pt>
                <c:pt idx="408">
                  <c:v>952.16018825490312</c:v>
                </c:pt>
                <c:pt idx="409">
                  <c:v>944.76580331004686</c:v>
                </c:pt>
                <c:pt idx="410">
                  <c:v>937.34797096894783</c:v>
                </c:pt>
                <c:pt idx="411">
                  <c:v>929.90661204478454</c:v>
                </c:pt>
                <c:pt idx="412">
                  <c:v>922.44164674090268</c:v>
                </c:pt>
                <c:pt idx="413">
                  <c:v>914.95299464450625</c:v>
                </c:pt>
                <c:pt idx="414">
                  <c:v>907.44057472026168</c:v>
                </c:pt>
                <c:pt idx="415">
                  <c:v>899.90430530380502</c:v>
                </c:pt>
                <c:pt idx="416">
                  <c:v>892.34410409518011</c:v>
                </c:pt>
                <c:pt idx="417">
                  <c:v>884.75988815216112</c:v>
                </c:pt>
                <c:pt idx="418">
                  <c:v>877.15157388350792</c:v>
                </c:pt>
                <c:pt idx="419">
                  <c:v>869.5190770421051</c:v>
                </c:pt>
                <c:pt idx="420">
                  <c:v>861.8623127180291</c:v>
                </c:pt>
                <c:pt idx="421">
                  <c:v>854.18119533149877</c:v>
                </c:pt>
                <c:pt idx="422">
                  <c:v>846.47563862573622</c:v>
                </c:pt>
                <c:pt idx="423">
                  <c:v>838.74555565973321</c:v>
                </c:pt>
                <c:pt idx="424">
                  <c:v>830.9908588008999</c:v>
                </c:pt>
                <c:pt idx="425">
                  <c:v>823.21145971763269</c:v>
                </c:pt>
                <c:pt idx="426">
                  <c:v>814.06446906008819</c:v>
                </c:pt>
                <c:pt idx="427">
                  <c:v>803.54988682826638</c:v>
                </c:pt>
                <c:pt idx="428">
                  <c:v>792.99802327250723</c:v>
                </c:pt>
                <c:pt idx="429">
                  <c:v>782.40866903892743</c:v>
                </c:pt>
                <c:pt idx="430">
                  <c:v>771.78161245095475</c:v>
                </c:pt>
                <c:pt idx="431">
                  <c:v>761.11663947325655</c:v>
                </c:pt>
                <c:pt idx="432">
                  <c:v>750.41353367494935</c:v>
                </c:pt>
                <c:pt idx="433">
                  <c:v>739.67207619204578</c:v>
                </c:pt>
                <c:pt idx="434">
                  <c:v>728.89204568914943</c:v>
                </c:pt>
                <c:pt idx="435">
                  <c:v>718.07321832035473</c:v>
                </c:pt>
                <c:pt idx="436">
                  <c:v>707.21536768935744</c:v>
                </c:pt>
                <c:pt idx="437">
                  <c:v>696.31826480872564</c:v>
                </c:pt>
                <c:pt idx="438">
                  <c:v>685.38167805832904</c:v>
                </c:pt>
                <c:pt idx="439">
                  <c:v>674.40537314290964</c:v>
                </c:pt>
                <c:pt idx="440">
                  <c:v>663.38911304875523</c:v>
                </c:pt>
                <c:pt idx="441">
                  <c:v>652.33265799946389</c:v>
                </c:pt>
                <c:pt idx="442">
                  <c:v>641.23576541076841</c:v>
                </c:pt>
                <c:pt idx="443">
                  <c:v>630.0981898444054</c:v>
                </c:pt>
                <c:pt idx="444">
                  <c:v>618.91968296099981</c:v>
                </c:pt>
                <c:pt idx="445">
                  <c:v>607.69999347193311</c:v>
                </c:pt>
                <c:pt idx="446">
                  <c:v>596.43886709018238</c:v>
                </c:pt>
                <c:pt idx="447">
                  <c:v>585.13604648008027</c:v>
                </c:pt>
                <c:pt idx="448">
                  <c:v>573.79127120599446</c:v>
                </c:pt>
                <c:pt idx="449">
                  <c:v>562.40427767988081</c:v>
                </c:pt>
                <c:pt idx="450">
                  <c:v>550.97479910767902</c:v>
                </c:pt>
                <c:pt idx="451">
                  <c:v>539.5025654345252</c:v>
                </c:pt>
                <c:pt idx="452">
                  <c:v>527.98730328875467</c:v>
                </c:pt>
                <c:pt idx="453">
                  <c:v>516.42873592464116</c:v>
                </c:pt>
                <c:pt idx="454">
                  <c:v>504.8265831638671</c:v>
                </c:pt>
                <c:pt idx="455">
                  <c:v>493.18056133566756</c:v>
                </c:pt>
                <c:pt idx="456">
                  <c:v>481.49038321560988</c:v>
                </c:pt>
                <c:pt idx="457">
                  <c:v>469.75575796299313</c:v>
                </c:pt>
                <c:pt idx="458">
                  <c:v>457.97639105680832</c:v>
                </c:pt>
                <c:pt idx="459">
                  <c:v>446.15198423022025</c:v>
                </c:pt>
                <c:pt idx="460">
                  <c:v>434.28223540354725</c:v>
                </c:pt>
                <c:pt idx="461">
                  <c:v>422.36683861566303</c:v>
                </c:pt>
                <c:pt idx="462">
                  <c:v>410.40548395381779</c:v>
                </c:pt>
                <c:pt idx="463">
                  <c:v>398.39785748178861</c:v>
                </c:pt>
                <c:pt idx="464">
                  <c:v>386.34364116635675</c:v>
                </c:pt>
                <c:pt idx="465">
                  <c:v>374.24251280201111</c:v>
                </c:pt>
                <c:pt idx="466">
                  <c:v>362.09414593388124</c:v>
                </c:pt>
                <c:pt idx="467">
                  <c:v>349.89820977880049</c:v>
                </c:pt>
                <c:pt idx="468">
                  <c:v>337.65436914447787</c:v>
                </c:pt>
                <c:pt idx="469">
                  <c:v>325.36228434670352</c:v>
                </c:pt>
                <c:pt idx="470">
                  <c:v>313.02161112453064</c:v>
                </c:pt>
                <c:pt idx="471">
                  <c:v>300.6320005533828</c:v>
                </c:pt>
                <c:pt idx="472">
                  <c:v>288.19309895602032</c:v>
                </c:pt>
                <c:pt idx="473">
                  <c:v>275.7045478112866</c:v>
                </c:pt>
                <c:pt idx="474">
                  <c:v>263.16598366059657</c:v>
                </c:pt>
                <c:pt idx="475">
                  <c:v>250.57703801206185</c:v>
                </c:pt>
                <c:pt idx="476">
                  <c:v>239.67957286024603</c:v>
                </c:pt>
                <c:pt idx="477">
                  <c:v>230.4735882051491</c:v>
                </c:pt>
                <c:pt idx="478">
                  <c:v>221.23697705407085</c:v>
                </c:pt>
                <c:pt idx="479">
                  <c:v>211.96959850651047</c:v>
                </c:pt>
                <c:pt idx="480">
                  <c:v>202.6713103226466</c:v>
                </c:pt>
                <c:pt idx="481">
                  <c:v>193.34196890570638</c:v>
                </c:pt>
                <c:pt idx="482">
                  <c:v>183.98142928401057</c:v>
                </c:pt>
                <c:pt idx="483">
                  <c:v>174.58954509272371</c:v>
                </c:pt>
                <c:pt idx="484">
                  <c:v>165.16616855528582</c:v>
                </c:pt>
                <c:pt idx="485">
                  <c:v>155.71115046452314</c:v>
                </c:pt>
                <c:pt idx="486">
                  <c:v>146.22434016342186</c:v>
                </c:pt>
                <c:pt idx="487">
                  <c:v>136.70558552557395</c:v>
                </c:pt>
                <c:pt idx="488">
                  <c:v>127.15473293527157</c:v>
                </c:pt>
                <c:pt idx="489">
                  <c:v>117.57162726726028</c:v>
                </c:pt>
                <c:pt idx="490">
                  <c:v>107.95611186612496</c:v>
                </c:pt>
                <c:pt idx="491">
                  <c:v>98.308028525307236</c:v>
                </c:pt>
                <c:pt idx="492">
                  <c:v>88.627217465760168</c:v>
                </c:pt>
                <c:pt idx="493">
                  <c:v>78.913517314205365</c:v>
                </c:pt>
                <c:pt idx="494">
                  <c:v>69.166765081012727</c:v>
                </c:pt>
                <c:pt idx="495">
                  <c:v>59.386796137671809</c:v>
                </c:pt>
                <c:pt idx="496">
                  <c:v>49.573444193851174</c:v>
                </c:pt>
                <c:pt idx="497">
                  <c:v>39.726541274050305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3-339E-4643-9615-0ADB7A6509C4}"/>
            </c:ext>
          </c:extLst>
        </c:ser>
        <c:ser>
          <c:idx val="4"/>
          <c:order val="4"/>
          <c:tx>
            <c:strRef>
              <c:f>ANALYSIS!$AH$26</c:f>
              <c:strCache>
                <c:ptCount val="1"/>
                <c:pt idx="0">
                  <c:v>40.0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ANALYSIS!$AH$27:$AH$524</c:f>
              <c:numCache>
                <c:formatCode>0.0</c:formatCode>
                <c:ptCount val="498"/>
                <c:pt idx="0">
                  <c:v>2512.4247354444078</c:v>
                </c:pt>
                <c:pt idx="1">
                  <c:v>2512.4247354444078</c:v>
                </c:pt>
                <c:pt idx="2">
                  <c:v>2508.7376172244085</c:v>
                </c:pt>
                <c:pt idx="3">
                  <c:v>2505.0504990044092</c:v>
                </c:pt>
                <c:pt idx="4">
                  <c:v>2501.3633807844099</c:v>
                </c:pt>
                <c:pt idx="5">
                  <c:v>2497.6762625644105</c:v>
                </c:pt>
                <c:pt idx="6">
                  <c:v>2493.9891443444112</c:v>
                </c:pt>
                <c:pt idx="7">
                  <c:v>2490.3020261244119</c:v>
                </c:pt>
                <c:pt idx="8">
                  <c:v>2486.6149079044126</c:v>
                </c:pt>
                <c:pt idx="9">
                  <c:v>2482.9277896844133</c:v>
                </c:pt>
                <c:pt idx="10">
                  <c:v>2479.2406714644139</c:v>
                </c:pt>
                <c:pt idx="11">
                  <c:v>2475.5535532444146</c:v>
                </c:pt>
                <c:pt idx="12">
                  <c:v>2471.8664350244153</c:v>
                </c:pt>
                <c:pt idx="13">
                  <c:v>2468.179316804416</c:v>
                </c:pt>
                <c:pt idx="14">
                  <c:v>2464.4921985844167</c:v>
                </c:pt>
                <c:pt idx="15">
                  <c:v>2460.8050803644173</c:v>
                </c:pt>
                <c:pt idx="16">
                  <c:v>2457.117962144418</c:v>
                </c:pt>
                <c:pt idx="17">
                  <c:v>2453.4308439244187</c:v>
                </c:pt>
                <c:pt idx="18">
                  <c:v>2449.7437257044194</c:v>
                </c:pt>
                <c:pt idx="19">
                  <c:v>2446.0566074844201</c:v>
                </c:pt>
                <c:pt idx="20">
                  <c:v>2442.3694892644207</c:v>
                </c:pt>
                <c:pt idx="21">
                  <c:v>2438.6823710444214</c:v>
                </c:pt>
                <c:pt idx="22">
                  <c:v>2434.9952528244221</c:v>
                </c:pt>
                <c:pt idx="23">
                  <c:v>2431.3081346044228</c:v>
                </c:pt>
                <c:pt idx="24">
                  <c:v>2427.6210163844235</c:v>
                </c:pt>
                <c:pt idx="25">
                  <c:v>2423.9338981644241</c:v>
                </c:pt>
                <c:pt idx="26">
                  <c:v>2420.2467799444248</c:v>
                </c:pt>
                <c:pt idx="27">
                  <c:v>2416.5596617244255</c:v>
                </c:pt>
                <c:pt idx="28">
                  <c:v>2412.8725435044262</c:v>
                </c:pt>
                <c:pt idx="29">
                  <c:v>2409.1854252844269</c:v>
                </c:pt>
                <c:pt idx="30">
                  <c:v>2405.4983070644275</c:v>
                </c:pt>
                <c:pt idx="31">
                  <c:v>2401.8111888444282</c:v>
                </c:pt>
                <c:pt idx="32">
                  <c:v>2398.1240706244289</c:v>
                </c:pt>
                <c:pt idx="33">
                  <c:v>2394.4369524044296</c:v>
                </c:pt>
                <c:pt idx="34">
                  <c:v>2390.7498341844303</c:v>
                </c:pt>
                <c:pt idx="35">
                  <c:v>2387.0627159644309</c:v>
                </c:pt>
                <c:pt idx="36">
                  <c:v>2383.3755977444316</c:v>
                </c:pt>
                <c:pt idx="37">
                  <c:v>2379.6884795244323</c:v>
                </c:pt>
                <c:pt idx="38">
                  <c:v>2376.001361304433</c:v>
                </c:pt>
                <c:pt idx="39">
                  <c:v>2372.3142430844337</c:v>
                </c:pt>
                <c:pt idx="40">
                  <c:v>2368.6271248644343</c:v>
                </c:pt>
                <c:pt idx="41">
                  <c:v>2364.940006644435</c:v>
                </c:pt>
                <c:pt idx="42">
                  <c:v>2361.2528884244357</c:v>
                </c:pt>
                <c:pt idx="43">
                  <c:v>2357.5657702044364</c:v>
                </c:pt>
                <c:pt idx="44">
                  <c:v>2353.8786519844371</c:v>
                </c:pt>
                <c:pt idx="45">
                  <c:v>2350.1915337644377</c:v>
                </c:pt>
                <c:pt idx="46">
                  <c:v>2346.5044155444384</c:v>
                </c:pt>
                <c:pt idx="47">
                  <c:v>2342.8172973244391</c:v>
                </c:pt>
                <c:pt idx="48">
                  <c:v>2339.1301791044398</c:v>
                </c:pt>
                <c:pt idx="49">
                  <c:v>2335.4430608844405</c:v>
                </c:pt>
                <c:pt idx="50">
                  <c:v>2331.7559426644411</c:v>
                </c:pt>
                <c:pt idx="51">
                  <c:v>2328.0688244444418</c:v>
                </c:pt>
                <c:pt idx="52">
                  <c:v>2324.3817062244425</c:v>
                </c:pt>
                <c:pt idx="53">
                  <c:v>2320.6945880044432</c:v>
                </c:pt>
                <c:pt idx="54">
                  <c:v>2317.0074697844439</c:v>
                </c:pt>
                <c:pt idx="55">
                  <c:v>2313.3203515644445</c:v>
                </c:pt>
                <c:pt idx="56">
                  <c:v>2309.6332333444452</c:v>
                </c:pt>
                <c:pt idx="57">
                  <c:v>2305.9461151244459</c:v>
                </c:pt>
                <c:pt idx="58">
                  <c:v>2302.2589969044466</c:v>
                </c:pt>
                <c:pt idx="59">
                  <c:v>2298.5718786844473</c:v>
                </c:pt>
                <c:pt idx="60">
                  <c:v>2294.8847604644479</c:v>
                </c:pt>
                <c:pt idx="61">
                  <c:v>2291.1976422444486</c:v>
                </c:pt>
                <c:pt idx="62">
                  <c:v>2287.5105240244493</c:v>
                </c:pt>
                <c:pt idx="63">
                  <c:v>2283.82340580445</c:v>
                </c:pt>
                <c:pt idx="64">
                  <c:v>2280.1362875844507</c:v>
                </c:pt>
                <c:pt idx="65">
                  <c:v>2276.4491693644513</c:v>
                </c:pt>
                <c:pt idx="66">
                  <c:v>2272.762051144452</c:v>
                </c:pt>
                <c:pt idx="67">
                  <c:v>2269.0749329244527</c:v>
                </c:pt>
                <c:pt idx="68">
                  <c:v>2265.3878147044534</c:v>
                </c:pt>
                <c:pt idx="69">
                  <c:v>2261.7006964844541</c:v>
                </c:pt>
                <c:pt idx="70">
                  <c:v>2258.0135782644547</c:v>
                </c:pt>
                <c:pt idx="71">
                  <c:v>2254.3264600444554</c:v>
                </c:pt>
                <c:pt idx="72">
                  <c:v>2250.6393418244561</c:v>
                </c:pt>
                <c:pt idx="73">
                  <c:v>2246.9522236044568</c:v>
                </c:pt>
                <c:pt idx="74">
                  <c:v>2243.2651053844575</c:v>
                </c:pt>
                <c:pt idx="75">
                  <c:v>2239.5779871644581</c:v>
                </c:pt>
                <c:pt idx="76">
                  <c:v>2235.8908689444588</c:v>
                </c:pt>
                <c:pt idx="77">
                  <c:v>2232.2037507244595</c:v>
                </c:pt>
                <c:pt idx="78">
                  <c:v>2228.5166325044602</c:v>
                </c:pt>
                <c:pt idx="79">
                  <c:v>2224.8295142844609</c:v>
                </c:pt>
                <c:pt idx="80">
                  <c:v>2221.1423960644615</c:v>
                </c:pt>
                <c:pt idx="81">
                  <c:v>2217.4552778444622</c:v>
                </c:pt>
                <c:pt idx="82">
                  <c:v>2213.7681596244629</c:v>
                </c:pt>
                <c:pt idx="83">
                  <c:v>2210.0810414044636</c:v>
                </c:pt>
                <c:pt idx="84">
                  <c:v>2206.3939231844643</c:v>
                </c:pt>
                <c:pt idx="85">
                  <c:v>2202.7068049644649</c:v>
                </c:pt>
                <c:pt idx="86">
                  <c:v>2199.0196867444656</c:v>
                </c:pt>
                <c:pt idx="87">
                  <c:v>2195.3325685244663</c:v>
                </c:pt>
                <c:pt idx="88">
                  <c:v>2191.645450304467</c:v>
                </c:pt>
                <c:pt idx="89">
                  <c:v>2187.9583320844677</c:v>
                </c:pt>
                <c:pt idx="90">
                  <c:v>2184.2712138644683</c:v>
                </c:pt>
                <c:pt idx="91">
                  <c:v>2180.584095644469</c:v>
                </c:pt>
                <c:pt idx="92">
                  <c:v>2176.8969774244697</c:v>
                </c:pt>
                <c:pt idx="93">
                  <c:v>2173.2098592044704</c:v>
                </c:pt>
                <c:pt idx="94">
                  <c:v>2169.5227409844711</c:v>
                </c:pt>
                <c:pt idx="95">
                  <c:v>2165.8356227644717</c:v>
                </c:pt>
                <c:pt idx="96">
                  <c:v>2162.1485045444724</c:v>
                </c:pt>
                <c:pt idx="97">
                  <c:v>2158.4613863244731</c:v>
                </c:pt>
                <c:pt idx="98">
                  <c:v>2154.7742681044738</c:v>
                </c:pt>
                <c:pt idx="99">
                  <c:v>2151.0871498844745</c:v>
                </c:pt>
                <c:pt idx="100">
                  <c:v>2147.4000316644751</c:v>
                </c:pt>
                <c:pt idx="101">
                  <c:v>2143.7129134444758</c:v>
                </c:pt>
                <c:pt idx="102">
                  <c:v>2140.0257952244765</c:v>
                </c:pt>
                <c:pt idx="103">
                  <c:v>2136.3386770044772</c:v>
                </c:pt>
                <c:pt idx="104">
                  <c:v>2132.6515587844779</c:v>
                </c:pt>
                <c:pt idx="105">
                  <c:v>2128.9644405644785</c:v>
                </c:pt>
                <c:pt idx="106">
                  <c:v>2125.2773223444792</c:v>
                </c:pt>
                <c:pt idx="107">
                  <c:v>2121.5902041244799</c:v>
                </c:pt>
                <c:pt idx="108">
                  <c:v>2117.9030859044806</c:v>
                </c:pt>
                <c:pt idx="109">
                  <c:v>2114.2159676844813</c:v>
                </c:pt>
                <c:pt idx="110">
                  <c:v>2110.5288494644819</c:v>
                </c:pt>
                <c:pt idx="111">
                  <c:v>2106.8417312444826</c:v>
                </c:pt>
                <c:pt idx="112">
                  <c:v>2103.1546130244833</c:v>
                </c:pt>
                <c:pt idx="113">
                  <c:v>2099.467494804484</c:v>
                </c:pt>
                <c:pt idx="114">
                  <c:v>2095.7803765844847</c:v>
                </c:pt>
                <c:pt idx="115">
                  <c:v>2092.0932583644853</c:v>
                </c:pt>
                <c:pt idx="116">
                  <c:v>2088.406140144486</c:v>
                </c:pt>
                <c:pt idx="117">
                  <c:v>2084.7190219244867</c:v>
                </c:pt>
                <c:pt idx="118">
                  <c:v>2081.0319037044874</c:v>
                </c:pt>
                <c:pt idx="119">
                  <c:v>2077.3447854844881</c:v>
                </c:pt>
                <c:pt idx="120">
                  <c:v>2073.6576672644887</c:v>
                </c:pt>
                <c:pt idx="121">
                  <c:v>2069.9705490444894</c:v>
                </c:pt>
                <c:pt idx="122">
                  <c:v>2066.2834308244901</c:v>
                </c:pt>
                <c:pt idx="123">
                  <c:v>2062.5963126044908</c:v>
                </c:pt>
                <c:pt idx="124">
                  <c:v>2058.9091943844915</c:v>
                </c:pt>
                <c:pt idx="125">
                  <c:v>2055.2220761644921</c:v>
                </c:pt>
                <c:pt idx="126">
                  <c:v>2051.5349579444928</c:v>
                </c:pt>
                <c:pt idx="127">
                  <c:v>2047.8478397244935</c:v>
                </c:pt>
                <c:pt idx="128">
                  <c:v>2044.1607215044942</c:v>
                </c:pt>
                <c:pt idx="129">
                  <c:v>2040.4736032844949</c:v>
                </c:pt>
                <c:pt idx="130">
                  <c:v>2036.7864850644955</c:v>
                </c:pt>
                <c:pt idx="131">
                  <c:v>2033.0993668444962</c:v>
                </c:pt>
                <c:pt idx="132">
                  <c:v>2029.4122486244969</c:v>
                </c:pt>
                <c:pt idx="133">
                  <c:v>2025.7251304044976</c:v>
                </c:pt>
                <c:pt idx="134">
                  <c:v>2022.0380121844983</c:v>
                </c:pt>
                <c:pt idx="135">
                  <c:v>2018.3508939644989</c:v>
                </c:pt>
                <c:pt idx="136">
                  <c:v>2014.6637757444996</c:v>
                </c:pt>
                <c:pt idx="137">
                  <c:v>2010.9766575245003</c:v>
                </c:pt>
                <c:pt idx="138">
                  <c:v>2007.289539304501</c:v>
                </c:pt>
                <c:pt idx="139">
                  <c:v>2003.6024210845017</c:v>
                </c:pt>
                <c:pt idx="140">
                  <c:v>1999.9153028645023</c:v>
                </c:pt>
                <c:pt idx="141">
                  <c:v>1996.228184644503</c:v>
                </c:pt>
                <c:pt idx="142">
                  <c:v>1992.5410664245037</c:v>
                </c:pt>
                <c:pt idx="143">
                  <c:v>1988.8539482045044</c:v>
                </c:pt>
                <c:pt idx="144">
                  <c:v>1985.1668299845051</c:v>
                </c:pt>
                <c:pt idx="145">
                  <c:v>1981.4797117645057</c:v>
                </c:pt>
                <c:pt idx="146">
                  <c:v>1977.7925935445064</c:v>
                </c:pt>
                <c:pt idx="147">
                  <c:v>1974.1054753245071</c:v>
                </c:pt>
                <c:pt idx="148">
                  <c:v>1970.4183571045078</c:v>
                </c:pt>
                <c:pt idx="149">
                  <c:v>1966.7312388845085</c:v>
                </c:pt>
                <c:pt idx="150">
                  <c:v>1963.0441206645091</c:v>
                </c:pt>
                <c:pt idx="151">
                  <c:v>1959.3570024445098</c:v>
                </c:pt>
                <c:pt idx="152">
                  <c:v>1955.6698842245105</c:v>
                </c:pt>
                <c:pt idx="153">
                  <c:v>1951.9827660045112</c:v>
                </c:pt>
                <c:pt idx="154">
                  <c:v>1948.2956477845119</c:v>
                </c:pt>
                <c:pt idx="155">
                  <c:v>1944.6085295645125</c:v>
                </c:pt>
                <c:pt idx="156">
                  <c:v>1940.9214113445132</c:v>
                </c:pt>
                <c:pt idx="157">
                  <c:v>1937.2342931245139</c:v>
                </c:pt>
                <c:pt idx="158">
                  <c:v>1933.5471749045146</c:v>
                </c:pt>
                <c:pt idx="159">
                  <c:v>1929.8600566845153</c:v>
                </c:pt>
                <c:pt idx="160">
                  <c:v>1926.1729384645159</c:v>
                </c:pt>
                <c:pt idx="161">
                  <c:v>1922.4858202445166</c:v>
                </c:pt>
                <c:pt idx="162">
                  <c:v>1918.7987020245173</c:v>
                </c:pt>
                <c:pt idx="163">
                  <c:v>1915.111583804518</c:v>
                </c:pt>
                <c:pt idx="164">
                  <c:v>1911.4244655845187</c:v>
                </c:pt>
                <c:pt idx="165">
                  <c:v>1907.7373473645193</c:v>
                </c:pt>
                <c:pt idx="166">
                  <c:v>1904.05022914452</c:v>
                </c:pt>
                <c:pt idx="167">
                  <c:v>1900.3631109245207</c:v>
                </c:pt>
                <c:pt idx="168">
                  <c:v>1896.6759927045214</c:v>
                </c:pt>
                <c:pt idx="169">
                  <c:v>1892.9888744845221</c:v>
                </c:pt>
                <c:pt idx="170">
                  <c:v>1889.3017562645227</c:v>
                </c:pt>
                <c:pt idx="171">
                  <c:v>1885.6146380445234</c:v>
                </c:pt>
                <c:pt idx="172">
                  <c:v>1881.9275198245241</c:v>
                </c:pt>
                <c:pt idx="173">
                  <c:v>1878.2404016045248</c:v>
                </c:pt>
                <c:pt idx="174">
                  <c:v>1874.5532833845255</c:v>
                </c:pt>
                <c:pt idx="175">
                  <c:v>1870.8661651645261</c:v>
                </c:pt>
                <c:pt idx="176">
                  <c:v>1867.1790469445268</c:v>
                </c:pt>
                <c:pt idx="177">
                  <c:v>1863.4919287245275</c:v>
                </c:pt>
                <c:pt idx="178">
                  <c:v>1859.8048105045282</c:v>
                </c:pt>
                <c:pt idx="179">
                  <c:v>1856.1176922845289</c:v>
                </c:pt>
                <c:pt idx="180">
                  <c:v>1852.4305740645295</c:v>
                </c:pt>
                <c:pt idx="181">
                  <c:v>1848.7434558445302</c:v>
                </c:pt>
                <c:pt idx="182">
                  <c:v>1845.0563376245309</c:v>
                </c:pt>
                <c:pt idx="183">
                  <c:v>1841.3692194045316</c:v>
                </c:pt>
                <c:pt idx="184">
                  <c:v>1837.6821011845323</c:v>
                </c:pt>
                <c:pt idx="185">
                  <c:v>1833.9949829645329</c:v>
                </c:pt>
                <c:pt idx="186">
                  <c:v>1830.3078647445336</c:v>
                </c:pt>
                <c:pt idx="187">
                  <c:v>1826.6207465245343</c:v>
                </c:pt>
                <c:pt idx="188">
                  <c:v>1822.933628304535</c:v>
                </c:pt>
                <c:pt idx="189">
                  <c:v>1819.2465100845357</c:v>
                </c:pt>
                <c:pt idx="190">
                  <c:v>1815.5593918645363</c:v>
                </c:pt>
                <c:pt idx="191">
                  <c:v>1811.872273644537</c:v>
                </c:pt>
                <c:pt idx="192">
                  <c:v>1808.1851554245377</c:v>
                </c:pt>
                <c:pt idx="193">
                  <c:v>1804.4980372045384</c:v>
                </c:pt>
                <c:pt idx="194">
                  <c:v>1800.8109189845391</c:v>
                </c:pt>
                <c:pt idx="195">
                  <c:v>1797.1238007645397</c:v>
                </c:pt>
                <c:pt idx="196">
                  <c:v>1793.4366825445404</c:v>
                </c:pt>
                <c:pt idx="197">
                  <c:v>1789.7495643245411</c:v>
                </c:pt>
                <c:pt idx="198">
                  <c:v>1786.0624461045418</c:v>
                </c:pt>
                <c:pt idx="199">
                  <c:v>1782.3753278845427</c:v>
                </c:pt>
                <c:pt idx="200">
                  <c:v>1778.6882096645434</c:v>
                </c:pt>
                <c:pt idx="201">
                  <c:v>1775.2056010338902</c:v>
                </c:pt>
                <c:pt idx="202">
                  <c:v>1771.9275019925828</c:v>
                </c:pt>
                <c:pt idx="203">
                  <c:v>1768.6365041589129</c:v>
                </c:pt>
                <c:pt idx="204">
                  <c:v>1765.332592694497</c:v>
                </c:pt>
                <c:pt idx="205">
                  <c:v>1762.0157526798193</c:v>
                </c:pt>
                <c:pt idx="206">
                  <c:v>1758.6859691138609</c:v>
                </c:pt>
                <c:pt idx="207">
                  <c:v>1755.3432269137083</c:v>
                </c:pt>
                <c:pt idx="208">
                  <c:v>1751.9875109141694</c:v>
                </c:pt>
                <c:pt idx="209">
                  <c:v>1748.6188058673793</c:v>
                </c:pt>
                <c:pt idx="210">
                  <c:v>1745.2370964424151</c:v>
                </c:pt>
                <c:pt idx="211">
                  <c:v>1741.8423672248923</c:v>
                </c:pt>
                <c:pt idx="212">
                  <c:v>1738.4346027165693</c:v>
                </c:pt>
                <c:pt idx="213">
                  <c:v>1735.0137873349413</c:v>
                </c:pt>
                <c:pt idx="214">
                  <c:v>1731.5799054128397</c:v>
                </c:pt>
                <c:pt idx="215">
                  <c:v>1728.1329411980178</c:v>
                </c:pt>
                <c:pt idx="216">
                  <c:v>1724.6728788527439</c:v>
                </c:pt>
                <c:pt idx="217">
                  <c:v>1721.1997024533825</c:v>
                </c:pt>
                <c:pt idx="218">
                  <c:v>1717.7133959899747</c:v>
                </c:pt>
                <c:pt idx="219">
                  <c:v>1714.2139433658208</c:v>
                </c:pt>
                <c:pt idx="220">
                  <c:v>1710.7013283970509</c:v>
                </c:pt>
                <c:pt idx="221">
                  <c:v>1707.1755348121965</c:v>
                </c:pt>
                <c:pt idx="222">
                  <c:v>1703.636546251762</c:v>
                </c:pt>
                <c:pt idx="223">
                  <c:v>1700.0843462677833</c:v>
                </c:pt>
                <c:pt idx="224">
                  <c:v>1696.518918323397</c:v>
                </c:pt>
                <c:pt idx="225">
                  <c:v>1692.9402457923884</c:v>
                </c:pt>
                <c:pt idx="226">
                  <c:v>1689.3483119587536</c:v>
                </c:pt>
                <c:pt idx="227">
                  <c:v>1685.7431000162451</c:v>
                </c:pt>
                <c:pt idx="228">
                  <c:v>1682.1245930679218</c:v>
                </c:pt>
                <c:pt idx="229">
                  <c:v>1678.4927741256879</c:v>
                </c:pt>
                <c:pt idx="230">
                  <c:v>1674.8476261098401</c:v>
                </c:pt>
                <c:pt idx="231">
                  <c:v>1671.1891318485955</c:v>
                </c:pt>
                <c:pt idx="232">
                  <c:v>1667.5172740776279</c:v>
                </c:pt>
                <c:pt idx="233">
                  <c:v>1663.8320354395973</c:v>
                </c:pt>
                <c:pt idx="234">
                  <c:v>1660.1333984836733</c:v>
                </c:pt>
                <c:pt idx="235">
                  <c:v>1656.421345665053</c:v>
                </c:pt>
                <c:pt idx="236">
                  <c:v>1652.6958593444842</c:v>
                </c:pt>
                <c:pt idx="237">
                  <c:v>1648.9569217877734</c:v>
                </c:pt>
                <c:pt idx="238">
                  <c:v>1645.2045151652992</c:v>
                </c:pt>
                <c:pt idx="239">
                  <c:v>1641.4386215515146</c:v>
                </c:pt>
                <c:pt idx="240">
                  <c:v>1637.6592229244493</c:v>
                </c:pt>
                <c:pt idx="241">
                  <c:v>1633.8663011652056</c:v>
                </c:pt>
                <c:pt idx="242">
                  <c:v>1630.0598380574572</c:v>
                </c:pt>
                <c:pt idx="243">
                  <c:v>1626.2398152869314</c:v>
                </c:pt>
                <c:pt idx="244">
                  <c:v>1622.406214440897</c:v>
                </c:pt>
                <c:pt idx="245">
                  <c:v>1618.5590170076468</c:v>
                </c:pt>
                <c:pt idx="246">
                  <c:v>1614.6982043759742</c:v>
                </c:pt>
                <c:pt idx="247">
                  <c:v>1610.8237578346411</c:v>
                </c:pt>
                <c:pt idx="248">
                  <c:v>1606.935658571851</c:v>
                </c:pt>
                <c:pt idx="249">
                  <c:v>1603.0338876747119</c:v>
                </c:pt>
                <c:pt idx="250">
                  <c:v>1599.1184261286937</c:v>
                </c:pt>
                <c:pt idx="251">
                  <c:v>1595.1892548170858</c:v>
                </c:pt>
                <c:pt idx="252">
                  <c:v>1591.246354520445</c:v>
                </c:pt>
                <c:pt idx="253">
                  <c:v>1587.289705916045</c:v>
                </c:pt>
                <c:pt idx="254">
                  <c:v>1583.3192895773141</c:v>
                </c:pt>
                <c:pt idx="255">
                  <c:v>1579.3350859732741</c:v>
                </c:pt>
                <c:pt idx="256">
                  <c:v>1575.3370754679754</c:v>
                </c:pt>
                <c:pt idx="257">
                  <c:v>1571.3252383199213</c:v>
                </c:pt>
                <c:pt idx="258">
                  <c:v>1567.2995546814893</c:v>
                </c:pt>
                <c:pt idx="259">
                  <c:v>1563.260004598354</c:v>
                </c:pt>
                <c:pt idx="260">
                  <c:v>1559.2065680088986</c:v>
                </c:pt>
                <c:pt idx="261">
                  <c:v>1555.139224743624</c:v>
                </c:pt>
                <c:pt idx="262">
                  <c:v>1551.057954524551</c:v>
                </c:pt>
                <c:pt idx="263">
                  <c:v>1546.9627369646196</c:v>
                </c:pt>
                <c:pt idx="264">
                  <c:v>1542.8535515670858</c:v>
                </c:pt>
                <c:pt idx="265">
                  <c:v>1538.7303777249049</c:v>
                </c:pt>
                <c:pt idx="266">
                  <c:v>1534.5931947201227</c:v>
                </c:pt>
                <c:pt idx="267">
                  <c:v>1530.4419817232451</c:v>
                </c:pt>
                <c:pt idx="268">
                  <c:v>1526.2767177926194</c:v>
                </c:pt>
                <c:pt idx="269">
                  <c:v>1522.0973818738005</c:v>
                </c:pt>
                <c:pt idx="270">
                  <c:v>1517.9039527989087</c:v>
                </c:pt>
                <c:pt idx="271">
                  <c:v>1513.6964092859962</c:v>
                </c:pt>
                <c:pt idx="272">
                  <c:v>1509.4747299383921</c:v>
                </c:pt>
                <c:pt idx="273">
                  <c:v>1505.2388932440522</c:v>
                </c:pt>
                <c:pt idx="274">
                  <c:v>1500.9888775748996</c:v>
                </c:pt>
                <c:pt idx="275">
                  <c:v>1496.7246611861615</c:v>
                </c:pt>
                <c:pt idx="276">
                  <c:v>1492.4462222157001</c:v>
                </c:pt>
                <c:pt idx="277">
                  <c:v>1488.1535386833341</c:v>
                </c:pt>
                <c:pt idx="278">
                  <c:v>1483.8465884901598</c:v>
                </c:pt>
                <c:pt idx="279">
                  <c:v>1479.5253494178651</c:v>
                </c:pt>
                <c:pt idx="280">
                  <c:v>1475.1897991280348</c:v>
                </c:pt>
                <c:pt idx="281">
                  <c:v>1470.8399151614533</c:v>
                </c:pt>
                <c:pt idx="282">
                  <c:v>1466.4756749373987</c:v>
                </c:pt>
                <c:pt idx="283">
                  <c:v>1462.0970557529351</c:v>
                </c:pt>
                <c:pt idx="284">
                  <c:v>1457.7040347821949</c:v>
                </c:pt>
                <c:pt idx="285">
                  <c:v>1453.2965890756523</c:v>
                </c:pt>
                <c:pt idx="286">
                  <c:v>1448.8746955594024</c:v>
                </c:pt>
                <c:pt idx="287">
                  <c:v>1444.4383310344203</c:v>
                </c:pt>
                <c:pt idx="288">
                  <c:v>1439.9874721758197</c:v>
                </c:pt>
                <c:pt idx="289">
                  <c:v>1435.5220955321081</c:v>
                </c:pt>
                <c:pt idx="290">
                  <c:v>1431.0421775244331</c:v>
                </c:pt>
                <c:pt idx="291">
                  <c:v>1426.5476944458187</c:v>
                </c:pt>
                <c:pt idx="292">
                  <c:v>1422.0386224604003</c:v>
                </c:pt>
                <c:pt idx="293">
                  <c:v>1417.51493760265</c:v>
                </c:pt>
                <c:pt idx="294">
                  <c:v>1412.9766157765985</c:v>
                </c:pt>
                <c:pt idx="295">
                  <c:v>1408.4236327550443</c:v>
                </c:pt>
                <c:pt idx="296">
                  <c:v>1403.8559641787651</c:v>
                </c:pt>
                <c:pt idx="297">
                  <c:v>1399.2735855557094</c:v>
                </c:pt>
                <c:pt idx="298">
                  <c:v>1394.6764722601968</c:v>
                </c:pt>
                <c:pt idx="299">
                  <c:v>1390.0645995320965</c:v>
                </c:pt>
                <c:pt idx="300">
                  <c:v>1385.4379424760114</c:v>
                </c:pt>
                <c:pt idx="301">
                  <c:v>1380.7964760604434</c:v>
                </c:pt>
                <c:pt idx="302">
                  <c:v>1376.1401751169592</c:v>
                </c:pt>
                <c:pt idx="303">
                  <c:v>1371.4690143393505</c:v>
                </c:pt>
                <c:pt idx="304">
                  <c:v>1366.7829682827751</c:v>
                </c:pt>
                <c:pt idx="305">
                  <c:v>1362.0820113629065</c:v>
                </c:pt>
                <c:pt idx="306">
                  <c:v>1357.3661178550606</c:v>
                </c:pt>
                <c:pt idx="307">
                  <c:v>1352.6352618933302</c:v>
                </c:pt>
                <c:pt idx="308">
                  <c:v>1347.8894174696927</c:v>
                </c:pt>
                <c:pt idx="309">
                  <c:v>1343.1285584331317</c:v>
                </c:pt>
                <c:pt idx="310">
                  <c:v>1338.3526584887341</c:v>
                </c:pt>
                <c:pt idx="311">
                  <c:v>1333.5616911967854</c:v>
                </c:pt>
                <c:pt idx="312">
                  <c:v>1328.7556299718567</c:v>
                </c:pt>
                <c:pt idx="313">
                  <c:v>1323.9344480818856</c:v>
                </c:pt>
                <c:pt idx="314">
                  <c:v>1319.0981186472441</c:v>
                </c:pt>
                <c:pt idx="315">
                  <c:v>1314.2466146398033</c:v>
                </c:pt>
                <c:pt idx="316">
                  <c:v>1309.3799088819837</c:v>
                </c:pt>
                <c:pt idx="317">
                  <c:v>1304.4979740458054</c:v>
                </c:pt>
                <c:pt idx="318">
                  <c:v>1299.6007826519203</c:v>
                </c:pt>
                <c:pt idx="319">
                  <c:v>1294.6883070686426</c:v>
                </c:pt>
                <c:pt idx="320">
                  <c:v>1289.7605195109691</c:v>
                </c:pt>
                <c:pt idx="321">
                  <c:v>1284.8173920395861</c:v>
                </c:pt>
                <c:pt idx="322">
                  <c:v>1279.8588965598767</c:v>
                </c:pt>
                <c:pt idx="323">
                  <c:v>1274.8850048209092</c:v>
                </c:pt>
                <c:pt idx="324">
                  <c:v>1269.8956884144175</c:v>
                </c:pt>
                <c:pt idx="325">
                  <c:v>1264.8909187737854</c:v>
                </c:pt>
                <c:pt idx="326">
                  <c:v>1259.8706671730004</c:v>
                </c:pt>
                <c:pt idx="327">
                  <c:v>1254.8349047256165</c:v>
                </c:pt>
                <c:pt idx="328">
                  <c:v>1249.7836023836958</c:v>
                </c:pt>
                <c:pt idx="329">
                  <c:v>1244.7167309367489</c:v>
                </c:pt>
                <c:pt idx="330">
                  <c:v>1239.6342610106565</c:v>
                </c:pt>
                <c:pt idx="331">
                  <c:v>1234.5361630665902</c:v>
                </c:pt>
                <c:pt idx="332">
                  <c:v>1229.4224073999162</c:v>
                </c:pt>
                <c:pt idx="333">
                  <c:v>1224.292964139094</c:v>
                </c:pt>
                <c:pt idx="334">
                  <c:v>1219.1478032445607</c:v>
                </c:pt>
                <c:pt idx="335">
                  <c:v>1213.9868945076105</c:v>
                </c:pt>
                <c:pt idx="336">
                  <c:v>1208.8102075492554</c:v>
                </c:pt>
                <c:pt idx="337">
                  <c:v>1203.6177118190849</c:v>
                </c:pt>
                <c:pt idx="338">
                  <c:v>1198.4093765941088</c:v>
                </c:pt>
                <c:pt idx="339">
                  <c:v>1193.1851709775888</c:v>
                </c:pt>
                <c:pt idx="340">
                  <c:v>1187.9450638978653</c:v>
                </c:pt>
                <c:pt idx="341">
                  <c:v>1182.6890241071669</c:v>
                </c:pt>
                <c:pt idx="342">
                  <c:v>1177.4170201804093</c:v>
                </c:pt>
                <c:pt idx="343">
                  <c:v>1172.1290205139912</c:v>
                </c:pt>
                <c:pt idx="344">
                  <c:v>1166.8249933245625</c:v>
                </c:pt>
                <c:pt idx="345">
                  <c:v>1161.5049066478002</c:v>
                </c:pt>
                <c:pt idx="346">
                  <c:v>1156.1687283371596</c:v>
                </c:pt>
                <c:pt idx="347">
                  <c:v>1150.8164260626133</c:v>
                </c:pt>
                <c:pt idx="348">
                  <c:v>1145.4479673093906</c:v>
                </c:pt>
                <c:pt idx="349">
                  <c:v>1140.0633193766901</c:v>
                </c:pt>
                <c:pt idx="350">
                  <c:v>1134.662449376387</c:v>
                </c:pt>
                <c:pt idx="351">
                  <c:v>1129.2453242317345</c:v>
                </c:pt>
                <c:pt idx="352">
                  <c:v>1123.8119106760348</c:v>
                </c:pt>
                <c:pt idx="353">
                  <c:v>1118.3621752513204</c:v>
                </c:pt>
                <c:pt idx="354">
                  <c:v>1112.8960843070033</c:v>
                </c:pt>
                <c:pt idx="355">
                  <c:v>1107.4136039985174</c:v>
                </c:pt>
                <c:pt idx="356">
                  <c:v>1101.9147002859586</c:v>
                </c:pt>
                <c:pt idx="357">
                  <c:v>1096.3993389326909</c:v>
                </c:pt>
                <c:pt idx="358">
                  <c:v>1090.8674855039617</c:v>
                </c:pt>
                <c:pt idx="359">
                  <c:v>1085.3191053654832</c:v>
                </c:pt>
                <c:pt idx="360">
                  <c:v>1079.7541636820151</c:v>
                </c:pt>
                <c:pt idx="361">
                  <c:v>1074.1726254159255</c:v>
                </c:pt>
                <c:pt idx="362">
                  <c:v>1068.5744553257402</c:v>
                </c:pt>
                <c:pt idx="363">
                  <c:v>1062.9596179646808</c:v>
                </c:pt>
                <c:pt idx="364">
                  <c:v>1057.3280776791792</c:v>
                </c:pt>
                <c:pt idx="365">
                  <c:v>1051.6797986073893</c:v>
                </c:pt>
                <c:pt idx="366">
                  <c:v>1046.014744677678</c:v>
                </c:pt>
                <c:pt idx="367">
                  <c:v>1040.3328796070984</c:v>
                </c:pt>
                <c:pt idx="368">
                  <c:v>1034.6341668998555</c:v>
                </c:pt>
                <c:pt idx="369">
                  <c:v>1028.9185698457513</c:v>
                </c:pt>
                <c:pt idx="370">
                  <c:v>1023.1860515186121</c:v>
                </c:pt>
                <c:pt idx="371">
                  <c:v>1017.4365747747114</c:v>
                </c:pt>
                <c:pt idx="372">
                  <c:v>1011.6701022511637</c:v>
                </c:pt>
                <c:pt idx="373">
                  <c:v>1005.8865963643121</c:v>
                </c:pt>
                <c:pt idx="374">
                  <c:v>1000.0860193080915</c:v>
                </c:pt>
                <c:pt idx="375">
                  <c:v>994.26833305238472</c:v>
                </c:pt>
                <c:pt idx="376">
                  <c:v>988.43349934135438</c:v>
                </c:pt>
                <c:pt idx="377">
                  <c:v>982.58147969176105</c:v>
                </c:pt>
                <c:pt idx="378">
                  <c:v>976.71223539126993</c:v>
                </c:pt>
                <c:pt idx="379">
                  <c:v>970.82572749672397</c:v>
                </c:pt>
                <c:pt idx="380">
                  <c:v>964.92191683241833</c:v>
                </c:pt>
                <c:pt idx="381">
                  <c:v>959.00076398835051</c:v>
                </c:pt>
                <c:pt idx="382">
                  <c:v>953.06222931844752</c:v>
                </c:pt>
                <c:pt idx="383">
                  <c:v>947.10627293877985</c:v>
                </c:pt>
                <c:pt idx="384">
                  <c:v>941.13285472575706</c:v>
                </c:pt>
                <c:pt idx="385">
                  <c:v>935.14193431430579</c:v>
                </c:pt>
                <c:pt idx="386">
                  <c:v>929.13347109602535</c:v>
                </c:pt>
                <c:pt idx="387">
                  <c:v>923.1074242173305</c:v>
                </c:pt>
                <c:pt idx="388">
                  <c:v>917.06375257756474</c:v>
                </c:pt>
                <c:pt idx="389">
                  <c:v>911.00241482710851</c:v>
                </c:pt>
                <c:pt idx="390">
                  <c:v>904.92336936545428</c:v>
                </c:pt>
                <c:pt idx="391">
                  <c:v>898.82657433926863</c:v>
                </c:pt>
                <c:pt idx="392">
                  <c:v>892.71198764043731</c:v>
                </c:pt>
                <c:pt idx="393">
                  <c:v>886.57956690407934</c:v>
                </c:pt>
                <c:pt idx="394">
                  <c:v>880.4292695065518</c:v>
                </c:pt>
                <c:pt idx="395">
                  <c:v>874.26105256342601</c:v>
                </c:pt>
                <c:pt idx="396">
                  <c:v>868.07487292744543</c:v>
                </c:pt>
                <c:pt idx="397">
                  <c:v>861.87068718646481</c:v>
                </c:pt>
                <c:pt idx="398">
                  <c:v>855.64845166135967</c:v>
                </c:pt>
                <c:pt idx="399">
                  <c:v>849.408122403927</c:v>
                </c:pt>
                <c:pt idx="400">
                  <c:v>843.14965519474288</c:v>
                </c:pt>
                <c:pt idx="401">
                  <c:v>836.87300554102478</c:v>
                </c:pt>
                <c:pt idx="402">
                  <c:v>830.57812867444648</c:v>
                </c:pt>
                <c:pt idx="403">
                  <c:v>824.26497954894228</c:v>
                </c:pt>
                <c:pt idx="404">
                  <c:v>817.93351283848881</c:v>
                </c:pt>
                <c:pt idx="405">
                  <c:v>811.58368293485466</c:v>
                </c:pt>
                <c:pt idx="406">
                  <c:v>805.21544394533259</c:v>
                </c:pt>
                <c:pt idx="407">
                  <c:v>798.82874969044713</c:v>
                </c:pt>
                <c:pt idx="408">
                  <c:v>792.42355370163602</c:v>
                </c:pt>
                <c:pt idx="409">
                  <c:v>785.99980921890585</c:v>
                </c:pt>
                <c:pt idx="410">
                  <c:v>779.5574691884575</c:v>
                </c:pt>
                <c:pt idx="411">
                  <c:v>773.09648626030651</c:v>
                </c:pt>
                <c:pt idx="412">
                  <c:v>766.61681278584467</c:v>
                </c:pt>
                <c:pt idx="413">
                  <c:v>760.1184008154047</c:v>
                </c:pt>
                <c:pt idx="414">
                  <c:v>753.60120209578633</c:v>
                </c:pt>
                <c:pt idx="415">
                  <c:v>747.06516806774709</c:v>
                </c:pt>
                <c:pt idx="416">
                  <c:v>740.51024986348182</c:v>
                </c:pt>
                <c:pt idx="417">
                  <c:v>733.93639830406562</c:v>
                </c:pt>
                <c:pt idx="418">
                  <c:v>727.34356389686593</c:v>
                </c:pt>
                <c:pt idx="419">
                  <c:v>720.73169683293588</c:v>
                </c:pt>
                <c:pt idx="420">
                  <c:v>714.1007469843654</c:v>
                </c:pt>
                <c:pt idx="421">
                  <c:v>707.45066390161617</c:v>
                </c:pt>
                <c:pt idx="422">
                  <c:v>700.78139681081745</c:v>
                </c:pt>
                <c:pt idx="423">
                  <c:v>694.09289461103879</c:v>
                </c:pt>
                <c:pt idx="424">
                  <c:v>687.38510587152439</c:v>
                </c:pt>
                <c:pt idx="425">
                  <c:v>680.6579788289024</c:v>
                </c:pt>
                <c:pt idx="426">
                  <c:v>672.917077302802</c:v>
                </c:pt>
                <c:pt idx="427">
                  <c:v>664.16240129322318</c:v>
                </c:pt>
                <c:pt idx="428">
                  <c:v>655.38170583107262</c:v>
                </c:pt>
                <c:pt idx="429">
                  <c:v>646.57488982562859</c:v>
                </c:pt>
                <c:pt idx="430">
                  <c:v>637.74185135874291</c:v>
                </c:pt>
                <c:pt idx="431">
                  <c:v>628.88248767551363</c:v>
                </c:pt>
                <c:pt idx="432">
                  <c:v>619.99669517480856</c:v>
                </c:pt>
                <c:pt idx="433">
                  <c:v>611.08436939965782</c:v>
                </c:pt>
                <c:pt idx="434">
                  <c:v>602.14540502750629</c:v>
                </c:pt>
                <c:pt idx="435">
                  <c:v>593.17969586031381</c:v>
                </c:pt>
                <c:pt idx="436">
                  <c:v>584.187134814508</c:v>
                </c:pt>
                <c:pt idx="437">
                  <c:v>575.16761391079694</c:v>
                </c:pt>
                <c:pt idx="438">
                  <c:v>566.12102426380784</c:v>
                </c:pt>
                <c:pt idx="439">
                  <c:v>557.0472560716014</c:v>
                </c:pt>
                <c:pt idx="440">
                  <c:v>547.94619860499256</c:v>
                </c:pt>
                <c:pt idx="441">
                  <c:v>538.81774019673617</c:v>
                </c:pt>
                <c:pt idx="442">
                  <c:v>529.66176823053479</c:v>
                </c:pt>
                <c:pt idx="443">
                  <c:v>520.47816912987923</c:v>
                </c:pt>
                <c:pt idx="444">
                  <c:v>511.26682834672624</c:v>
                </c:pt>
                <c:pt idx="445">
                  <c:v>502.02763034998929</c:v>
                </c:pt>
                <c:pt idx="446">
                  <c:v>492.76045861386615</c:v>
                </c:pt>
                <c:pt idx="447">
                  <c:v>483.46519560597358</c:v>
                </c:pt>
                <c:pt idx="448">
                  <c:v>474.14172277530201</c:v>
                </c:pt>
                <c:pt idx="449">
                  <c:v>464.78992053998832</c:v>
                </c:pt>
                <c:pt idx="450">
                  <c:v>455.40966827488251</c:v>
                </c:pt>
                <c:pt idx="451">
                  <c:v>446.00084429893991</c:v>
                </c:pt>
                <c:pt idx="452">
                  <c:v>436.563325862395</c:v>
                </c:pt>
                <c:pt idx="453">
                  <c:v>427.09698913373882</c:v>
                </c:pt>
                <c:pt idx="454">
                  <c:v>417.60170918650078</c:v>
                </c:pt>
                <c:pt idx="455">
                  <c:v>408.0773599858037</c:v>
                </c:pt>
                <c:pt idx="456">
                  <c:v>398.52381437471081</c:v>
                </c:pt>
                <c:pt idx="457">
                  <c:v>388.94094406035788</c:v>
                </c:pt>
                <c:pt idx="458">
                  <c:v>379.32861959985507</c:v>
                </c:pt>
                <c:pt idx="459">
                  <c:v>369.68671038596017</c:v>
                </c:pt>
                <c:pt idx="460">
                  <c:v>360.01508463253299</c:v>
                </c:pt>
                <c:pt idx="461">
                  <c:v>350.31360935973566</c:v>
                </c:pt>
                <c:pt idx="462">
                  <c:v>340.58215037900004</c:v>
                </c:pt>
                <c:pt idx="463">
                  <c:v>330.82057227774862</c:v>
                </c:pt>
                <c:pt idx="464">
                  <c:v>321.02873840386042</c:v>
                </c:pt>
                <c:pt idx="465">
                  <c:v>311.20651084988663</c:v>
                </c:pt>
                <c:pt idx="466">
                  <c:v>301.35375043699673</c:v>
                </c:pt>
                <c:pt idx="467">
                  <c:v>291.47031669866305</c:v>
                </c:pt>
                <c:pt idx="468">
                  <c:v>281.55606786407111</c:v>
                </c:pt>
                <c:pt idx="469">
                  <c:v>271.6108608412494</c:v>
                </c:pt>
                <c:pt idx="470">
                  <c:v>261.63455119992045</c:v>
                </c:pt>
                <c:pt idx="471">
                  <c:v>251.62699315405985</c:v>
                </c:pt>
                <c:pt idx="472">
                  <c:v>241.58803954415566</c:v>
                </c:pt>
                <c:pt idx="473">
                  <c:v>231.51754181917181</c:v>
                </c:pt>
                <c:pt idx="474">
                  <c:v>221.41535001819807</c:v>
                </c:pt>
                <c:pt idx="475">
                  <c:v>211.28131275179135</c:v>
                </c:pt>
                <c:pt idx="476">
                  <c:v>202.30760063934372</c:v>
                </c:pt>
                <c:pt idx="477">
                  <c:v>194.49421368085518</c:v>
                </c:pt>
                <c:pt idx="478">
                  <c:v>186.65818229635011</c:v>
                </c:pt>
                <c:pt idx="479">
                  <c:v>178.79943155460478</c:v>
                </c:pt>
                <c:pt idx="480">
                  <c:v>170.91788597473578</c:v>
                </c:pt>
                <c:pt idx="481">
                  <c:v>163.01346952072981</c:v>
                </c:pt>
                <c:pt idx="482">
                  <c:v>155.08610559589533</c:v>
                </c:pt>
                <c:pt idx="483">
                  <c:v>147.13571703726302</c:v>
                </c:pt>
                <c:pt idx="484">
                  <c:v>139.16222610988257</c:v>
                </c:pt>
                <c:pt idx="485">
                  <c:v>131.16555450106944</c:v>
                </c:pt>
                <c:pt idx="486">
                  <c:v>123.14562331456295</c:v>
                </c:pt>
                <c:pt idx="487">
                  <c:v>115.10235306460731</c:v>
                </c:pt>
                <c:pt idx="488">
                  <c:v>107.03566366996347</c:v>
                </c:pt>
                <c:pt idx="489">
                  <c:v>98.945474447827337</c:v>
                </c:pt>
                <c:pt idx="490">
                  <c:v>90.831704107677979</c:v>
                </c:pt>
                <c:pt idx="491">
                  <c:v>82.694270745039148</c:v>
                </c:pt>
                <c:pt idx="492">
                  <c:v>74.533091835152618</c:v>
                </c:pt>
                <c:pt idx="493">
                  <c:v>66.348084226578749</c:v>
                </c:pt>
                <c:pt idx="494">
                  <c:v>58.139164134696102</c:v>
                </c:pt>
                <c:pt idx="495">
                  <c:v>49.906247135122612</c:v>
                </c:pt>
                <c:pt idx="496">
                  <c:v>41.649248157037164</c:v>
                </c:pt>
                <c:pt idx="497">
                  <c:v>33.368081476426596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4-339E-4643-9615-0ADB7A6509C4}"/>
            </c:ext>
          </c:extLst>
        </c:ser>
        <c:ser>
          <c:idx val="5"/>
          <c:order val="5"/>
          <c:tx>
            <c:strRef>
              <c:f>ANALYSIS!$AI$26</c:f>
              <c:strCache>
                <c:ptCount val="1"/>
                <c:pt idx="0">
                  <c:v>35.0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ANALYSIS!$AI$27:$AI$524</c:f>
              <c:numCache>
                <c:formatCode>0.0</c:formatCode>
                <c:ptCount val="498"/>
                <c:pt idx="0">
                  <c:v>2171.3669021273759</c:v>
                </c:pt>
                <c:pt idx="1">
                  <c:v>2171.3669021273759</c:v>
                </c:pt>
                <c:pt idx="2">
                  <c:v>2168.0767887257448</c:v>
                </c:pt>
                <c:pt idx="3">
                  <c:v>2164.7866753241137</c:v>
                </c:pt>
                <c:pt idx="4">
                  <c:v>2161.4965619224827</c:v>
                </c:pt>
                <c:pt idx="5">
                  <c:v>2158.2064485208516</c:v>
                </c:pt>
                <c:pt idx="6">
                  <c:v>2154.9163351192205</c:v>
                </c:pt>
                <c:pt idx="7">
                  <c:v>2151.6262217175895</c:v>
                </c:pt>
                <c:pt idx="8">
                  <c:v>2148.3361083159584</c:v>
                </c:pt>
                <c:pt idx="9">
                  <c:v>2145.0459949143274</c:v>
                </c:pt>
                <c:pt idx="10">
                  <c:v>2141.7558815126963</c:v>
                </c:pt>
                <c:pt idx="11">
                  <c:v>2138.4657681110652</c:v>
                </c:pt>
                <c:pt idx="12">
                  <c:v>2135.1756547094342</c:v>
                </c:pt>
                <c:pt idx="13">
                  <c:v>2131.8855413078031</c:v>
                </c:pt>
                <c:pt idx="14">
                  <c:v>2128.5954279061721</c:v>
                </c:pt>
                <c:pt idx="15">
                  <c:v>2125.305314504541</c:v>
                </c:pt>
                <c:pt idx="16">
                  <c:v>2122.0152011029099</c:v>
                </c:pt>
                <c:pt idx="17">
                  <c:v>2118.7250877012789</c:v>
                </c:pt>
                <c:pt idx="18">
                  <c:v>2115.4349742996478</c:v>
                </c:pt>
                <c:pt idx="19">
                  <c:v>2112.1448608980168</c:v>
                </c:pt>
                <c:pt idx="20">
                  <c:v>2108.8547474963857</c:v>
                </c:pt>
                <c:pt idx="21">
                  <c:v>2105.5646340947546</c:v>
                </c:pt>
                <c:pt idx="22">
                  <c:v>2102.2745206931236</c:v>
                </c:pt>
                <c:pt idx="23">
                  <c:v>2098.9844072914925</c:v>
                </c:pt>
                <c:pt idx="24">
                  <c:v>2095.6942938898615</c:v>
                </c:pt>
                <c:pt idx="25">
                  <c:v>2092.4041804882304</c:v>
                </c:pt>
                <c:pt idx="26">
                  <c:v>2089.1140670865993</c:v>
                </c:pt>
                <c:pt idx="27">
                  <c:v>2085.8239536849683</c:v>
                </c:pt>
                <c:pt idx="28">
                  <c:v>2082.5338402833372</c:v>
                </c:pt>
                <c:pt idx="29">
                  <c:v>2079.2437268817062</c:v>
                </c:pt>
                <c:pt idx="30">
                  <c:v>2075.9536134800751</c:v>
                </c:pt>
                <c:pt idx="31">
                  <c:v>2072.663500078444</c:v>
                </c:pt>
                <c:pt idx="32">
                  <c:v>2069.373386676813</c:v>
                </c:pt>
                <c:pt idx="33">
                  <c:v>2066.0832732751819</c:v>
                </c:pt>
                <c:pt idx="34">
                  <c:v>2062.7931598735508</c:v>
                </c:pt>
                <c:pt idx="35">
                  <c:v>2059.5030464719198</c:v>
                </c:pt>
                <c:pt idx="36">
                  <c:v>2056.2129330702887</c:v>
                </c:pt>
                <c:pt idx="37">
                  <c:v>2052.9228196686577</c:v>
                </c:pt>
                <c:pt idx="38">
                  <c:v>2049.6327062670266</c:v>
                </c:pt>
                <c:pt idx="39">
                  <c:v>2046.3425928653953</c:v>
                </c:pt>
                <c:pt idx="40">
                  <c:v>2043.052479463764</c:v>
                </c:pt>
                <c:pt idx="41">
                  <c:v>2039.7623660621327</c:v>
                </c:pt>
                <c:pt idx="42">
                  <c:v>2036.4722526605015</c:v>
                </c:pt>
                <c:pt idx="43">
                  <c:v>2033.1821392588702</c:v>
                </c:pt>
                <c:pt idx="44">
                  <c:v>2029.8920258572389</c:v>
                </c:pt>
                <c:pt idx="45">
                  <c:v>2026.6019124556076</c:v>
                </c:pt>
                <c:pt idx="46">
                  <c:v>2023.3117990539763</c:v>
                </c:pt>
                <c:pt idx="47">
                  <c:v>2020.021685652345</c:v>
                </c:pt>
                <c:pt idx="48">
                  <c:v>2016.7315722507137</c:v>
                </c:pt>
                <c:pt idx="49">
                  <c:v>2013.4414588490824</c:v>
                </c:pt>
                <c:pt idx="50">
                  <c:v>2010.1513454474511</c:v>
                </c:pt>
                <c:pt idx="51">
                  <c:v>2006.8612320458199</c:v>
                </c:pt>
                <c:pt idx="52">
                  <c:v>2003.5711186441886</c:v>
                </c:pt>
                <c:pt idx="53">
                  <c:v>2000.2810052425573</c:v>
                </c:pt>
                <c:pt idx="54">
                  <c:v>1996.990891840926</c:v>
                </c:pt>
                <c:pt idx="55">
                  <c:v>1993.7007784392947</c:v>
                </c:pt>
                <c:pt idx="56">
                  <c:v>1990.4106650376634</c:v>
                </c:pt>
                <c:pt idx="57">
                  <c:v>1987.1205516360321</c:v>
                </c:pt>
                <c:pt idx="58">
                  <c:v>1983.8304382344008</c:v>
                </c:pt>
                <c:pt idx="59">
                  <c:v>1980.5403248327696</c:v>
                </c:pt>
                <c:pt idx="60">
                  <c:v>1977.2502114311383</c:v>
                </c:pt>
                <c:pt idx="61">
                  <c:v>1973.960098029507</c:v>
                </c:pt>
                <c:pt idx="62">
                  <c:v>1970.6699846278757</c:v>
                </c:pt>
                <c:pt idx="63">
                  <c:v>1967.3798712262444</c:v>
                </c:pt>
                <c:pt idx="64">
                  <c:v>1964.0897578246131</c:v>
                </c:pt>
                <c:pt idx="65">
                  <c:v>1960.7996444229818</c:v>
                </c:pt>
                <c:pt idx="66">
                  <c:v>1957.5095310213505</c:v>
                </c:pt>
                <c:pt idx="67">
                  <c:v>1954.2194176197193</c:v>
                </c:pt>
                <c:pt idx="68">
                  <c:v>1950.929304218088</c:v>
                </c:pt>
                <c:pt idx="69">
                  <c:v>1947.6391908164567</c:v>
                </c:pt>
                <c:pt idx="70">
                  <c:v>1944.3490774148254</c:v>
                </c:pt>
                <c:pt idx="71">
                  <c:v>1941.0589640131941</c:v>
                </c:pt>
                <c:pt idx="72">
                  <c:v>1937.7688506115628</c:v>
                </c:pt>
                <c:pt idx="73">
                  <c:v>1934.4787372099315</c:v>
                </c:pt>
                <c:pt idx="74">
                  <c:v>1931.1886238083002</c:v>
                </c:pt>
                <c:pt idx="75">
                  <c:v>1927.8985104066689</c:v>
                </c:pt>
                <c:pt idx="76">
                  <c:v>1924.6083970050377</c:v>
                </c:pt>
                <c:pt idx="77">
                  <c:v>1921.3182836034064</c:v>
                </c:pt>
                <c:pt idx="78">
                  <c:v>1918.0281702017751</c:v>
                </c:pt>
                <c:pt idx="79">
                  <c:v>1914.7380568001438</c:v>
                </c:pt>
                <c:pt idx="80">
                  <c:v>1911.4479433985125</c:v>
                </c:pt>
                <c:pt idx="81">
                  <c:v>1908.1578299968812</c:v>
                </c:pt>
                <c:pt idx="82">
                  <c:v>1904.8677165952499</c:v>
                </c:pt>
                <c:pt idx="83">
                  <c:v>1901.5776031936186</c:v>
                </c:pt>
                <c:pt idx="84">
                  <c:v>1898.2874897919874</c:v>
                </c:pt>
                <c:pt idx="85">
                  <c:v>1894.9973763903561</c:v>
                </c:pt>
                <c:pt idx="86">
                  <c:v>1891.7072629887248</c:v>
                </c:pt>
                <c:pt idx="87">
                  <c:v>1888.4171495870935</c:v>
                </c:pt>
                <c:pt idx="88">
                  <c:v>1885.1270361854622</c:v>
                </c:pt>
                <c:pt idx="89">
                  <c:v>1881.8369227838309</c:v>
                </c:pt>
                <c:pt idx="90">
                  <c:v>1878.5468093821996</c:v>
                </c:pt>
                <c:pt idx="91">
                  <c:v>1875.2566959805683</c:v>
                </c:pt>
                <c:pt idx="92">
                  <c:v>1871.9665825789371</c:v>
                </c:pt>
                <c:pt idx="93">
                  <c:v>1868.6764691773058</c:v>
                </c:pt>
                <c:pt idx="94">
                  <c:v>1865.3863557756745</c:v>
                </c:pt>
                <c:pt idx="95">
                  <c:v>1862.0962423740432</c:v>
                </c:pt>
                <c:pt idx="96">
                  <c:v>1858.8061289724119</c:v>
                </c:pt>
                <c:pt idx="97">
                  <c:v>1855.5160155707806</c:v>
                </c:pt>
                <c:pt idx="98">
                  <c:v>1852.2259021691493</c:v>
                </c:pt>
                <c:pt idx="99">
                  <c:v>1848.935788767518</c:v>
                </c:pt>
                <c:pt idx="100">
                  <c:v>1845.6456753658867</c:v>
                </c:pt>
                <c:pt idx="101">
                  <c:v>1842.3555619642555</c:v>
                </c:pt>
                <c:pt idx="102">
                  <c:v>1839.0654485626242</c:v>
                </c:pt>
                <c:pt idx="103">
                  <c:v>1835.7753351609929</c:v>
                </c:pt>
                <c:pt idx="104">
                  <c:v>1832.4852217593616</c:v>
                </c:pt>
                <c:pt idx="105">
                  <c:v>1829.1951083577303</c:v>
                </c:pt>
                <c:pt idx="106">
                  <c:v>1825.904994956099</c:v>
                </c:pt>
                <c:pt idx="107">
                  <c:v>1822.6148815544677</c:v>
                </c:pt>
                <c:pt idx="108">
                  <c:v>1819.3247681528364</c:v>
                </c:pt>
                <c:pt idx="109">
                  <c:v>1816.0346547512052</c:v>
                </c:pt>
                <c:pt idx="110">
                  <c:v>1812.7445413495739</c:v>
                </c:pt>
                <c:pt idx="111">
                  <c:v>1809.4544279479426</c:v>
                </c:pt>
                <c:pt idx="112">
                  <c:v>1806.1643145463113</c:v>
                </c:pt>
                <c:pt idx="113">
                  <c:v>1802.87420114468</c:v>
                </c:pt>
                <c:pt idx="114">
                  <c:v>1799.5840877430487</c:v>
                </c:pt>
                <c:pt idx="115">
                  <c:v>1796.2939743414174</c:v>
                </c:pt>
                <c:pt idx="116">
                  <c:v>1793.0038609397861</c:v>
                </c:pt>
                <c:pt idx="117">
                  <c:v>1789.7137475381548</c:v>
                </c:pt>
                <c:pt idx="118">
                  <c:v>1786.4236341365236</c:v>
                </c:pt>
                <c:pt idx="119">
                  <c:v>1783.1335207348923</c:v>
                </c:pt>
                <c:pt idx="120">
                  <c:v>1779.843407333261</c:v>
                </c:pt>
                <c:pt idx="121">
                  <c:v>1776.5532939316297</c:v>
                </c:pt>
                <c:pt idx="122">
                  <c:v>1773.2631805299984</c:v>
                </c:pt>
                <c:pt idx="123">
                  <c:v>1769.9730671283671</c:v>
                </c:pt>
                <c:pt idx="124">
                  <c:v>1766.6829537267358</c:v>
                </c:pt>
                <c:pt idx="125">
                  <c:v>1763.3928403251045</c:v>
                </c:pt>
                <c:pt idx="126">
                  <c:v>1760.1027269234733</c:v>
                </c:pt>
                <c:pt idx="127">
                  <c:v>1756.812613521842</c:v>
                </c:pt>
                <c:pt idx="128">
                  <c:v>1753.5225001202107</c:v>
                </c:pt>
                <c:pt idx="129">
                  <c:v>1750.2323867185794</c:v>
                </c:pt>
                <c:pt idx="130">
                  <c:v>1746.9422733169481</c:v>
                </c:pt>
                <c:pt idx="131">
                  <c:v>1743.6521599153168</c:v>
                </c:pt>
                <c:pt idx="132">
                  <c:v>1740.3620465136855</c:v>
                </c:pt>
                <c:pt idx="133">
                  <c:v>1737.0719331120542</c:v>
                </c:pt>
                <c:pt idx="134">
                  <c:v>1733.781819710423</c:v>
                </c:pt>
                <c:pt idx="135">
                  <c:v>1730.4917063087917</c:v>
                </c:pt>
                <c:pt idx="136">
                  <c:v>1727.2015929071604</c:v>
                </c:pt>
                <c:pt idx="137">
                  <c:v>1723.9114795055291</c:v>
                </c:pt>
                <c:pt idx="138">
                  <c:v>1720.6213661038978</c:v>
                </c:pt>
                <c:pt idx="139">
                  <c:v>1717.3312527022665</c:v>
                </c:pt>
                <c:pt idx="140">
                  <c:v>1714.0411393006352</c:v>
                </c:pt>
                <c:pt idx="141">
                  <c:v>1710.7510258990039</c:v>
                </c:pt>
                <c:pt idx="142">
                  <c:v>1707.4609124973726</c:v>
                </c:pt>
                <c:pt idx="143">
                  <c:v>1704.1707990957414</c:v>
                </c:pt>
                <c:pt idx="144">
                  <c:v>1700.8806856941101</c:v>
                </c:pt>
                <c:pt idx="145">
                  <c:v>1697.5905722924788</c:v>
                </c:pt>
                <c:pt idx="146">
                  <c:v>1694.3004588908475</c:v>
                </c:pt>
                <c:pt idx="147">
                  <c:v>1691.0103454892162</c:v>
                </c:pt>
                <c:pt idx="148">
                  <c:v>1687.7202320875849</c:v>
                </c:pt>
                <c:pt idx="149">
                  <c:v>1684.4301186859536</c:v>
                </c:pt>
                <c:pt idx="150">
                  <c:v>1681.1400052843223</c:v>
                </c:pt>
                <c:pt idx="151">
                  <c:v>1677.8498918826911</c:v>
                </c:pt>
                <c:pt idx="152">
                  <c:v>1674.5597784810598</c:v>
                </c:pt>
                <c:pt idx="153">
                  <c:v>1671.2696650794285</c:v>
                </c:pt>
                <c:pt idx="154">
                  <c:v>1667.9795516777972</c:v>
                </c:pt>
                <c:pt idx="155">
                  <c:v>1664.6894382761659</c:v>
                </c:pt>
                <c:pt idx="156">
                  <c:v>1661.3993248745346</c:v>
                </c:pt>
                <c:pt idx="157">
                  <c:v>1658.1092114729033</c:v>
                </c:pt>
                <c:pt idx="158">
                  <c:v>1654.819098071272</c:v>
                </c:pt>
                <c:pt idx="159">
                  <c:v>1651.528984669641</c:v>
                </c:pt>
                <c:pt idx="160">
                  <c:v>1648.2388712680097</c:v>
                </c:pt>
                <c:pt idx="161">
                  <c:v>1644.9487578663784</c:v>
                </c:pt>
                <c:pt idx="162">
                  <c:v>1641.6586444647471</c:v>
                </c:pt>
                <c:pt idx="163">
                  <c:v>1638.3685310631158</c:v>
                </c:pt>
                <c:pt idx="164">
                  <c:v>1635.0784176614845</c:v>
                </c:pt>
                <c:pt idx="165">
                  <c:v>1631.7883042598532</c:v>
                </c:pt>
                <c:pt idx="166">
                  <c:v>1628.4981908582222</c:v>
                </c:pt>
                <c:pt idx="167">
                  <c:v>1625.2080774565909</c:v>
                </c:pt>
                <c:pt idx="168">
                  <c:v>1621.9179640549596</c:v>
                </c:pt>
                <c:pt idx="169">
                  <c:v>1618.6278506533283</c:v>
                </c:pt>
                <c:pt idx="170">
                  <c:v>1615.337737251697</c:v>
                </c:pt>
                <c:pt idx="171">
                  <c:v>1612.0476238500657</c:v>
                </c:pt>
                <c:pt idx="172">
                  <c:v>1608.7575104484345</c:v>
                </c:pt>
                <c:pt idx="173">
                  <c:v>1605.4673970468034</c:v>
                </c:pt>
                <c:pt idx="174">
                  <c:v>1602.1772836451721</c:v>
                </c:pt>
                <c:pt idx="175">
                  <c:v>1598.8871702435408</c:v>
                </c:pt>
                <c:pt idx="176">
                  <c:v>1595.5970568419095</c:v>
                </c:pt>
                <c:pt idx="177">
                  <c:v>1592.3069434402782</c:v>
                </c:pt>
                <c:pt idx="178">
                  <c:v>1589.016830038647</c:v>
                </c:pt>
                <c:pt idx="179">
                  <c:v>1585.7267166370157</c:v>
                </c:pt>
                <c:pt idx="180">
                  <c:v>1582.4366032353846</c:v>
                </c:pt>
                <c:pt idx="181">
                  <c:v>1579.1464898337533</c:v>
                </c:pt>
                <c:pt idx="182">
                  <c:v>1575.856376432122</c:v>
                </c:pt>
                <c:pt idx="183">
                  <c:v>1572.5662630304907</c:v>
                </c:pt>
                <c:pt idx="184">
                  <c:v>1569.2761496288595</c:v>
                </c:pt>
                <c:pt idx="185">
                  <c:v>1565.9860362272282</c:v>
                </c:pt>
                <c:pt idx="186">
                  <c:v>1562.6959228255969</c:v>
                </c:pt>
                <c:pt idx="187">
                  <c:v>1559.4058094239658</c:v>
                </c:pt>
                <c:pt idx="188">
                  <c:v>1556.1156960223345</c:v>
                </c:pt>
                <c:pt idx="189">
                  <c:v>1552.8255826207032</c:v>
                </c:pt>
                <c:pt idx="190">
                  <c:v>1549.535469219072</c:v>
                </c:pt>
                <c:pt idx="191">
                  <c:v>1546.2453558174407</c:v>
                </c:pt>
                <c:pt idx="192">
                  <c:v>1542.9552424158094</c:v>
                </c:pt>
                <c:pt idx="193">
                  <c:v>1539.6651290141781</c:v>
                </c:pt>
                <c:pt idx="194">
                  <c:v>1536.375015612547</c:v>
                </c:pt>
                <c:pt idx="195">
                  <c:v>1533.0849022109157</c:v>
                </c:pt>
                <c:pt idx="196">
                  <c:v>1529.7947888092845</c:v>
                </c:pt>
                <c:pt idx="197">
                  <c:v>1526.5046754076532</c:v>
                </c:pt>
                <c:pt idx="198">
                  <c:v>1523.2145620060219</c:v>
                </c:pt>
                <c:pt idx="199">
                  <c:v>1519.9244486043906</c:v>
                </c:pt>
                <c:pt idx="200">
                  <c:v>1516.6343352027593</c:v>
                </c:pt>
                <c:pt idx="201">
                  <c:v>1513.5424645692647</c:v>
                </c:pt>
                <c:pt idx="202">
                  <c:v>1510.6488367039065</c:v>
                </c:pt>
                <c:pt idx="203">
                  <c:v>1507.744068245745</c:v>
                </c:pt>
                <c:pt idx="204">
                  <c:v>1504.8281492118404</c:v>
                </c:pt>
                <c:pt idx="205">
                  <c:v>1501.9010695689331</c:v>
                </c:pt>
                <c:pt idx="206">
                  <c:v>1498.962819233252</c:v>
                </c:pt>
                <c:pt idx="207">
                  <c:v>1496.013388070319</c:v>
                </c:pt>
                <c:pt idx="208">
                  <c:v>1493.0527658947613</c:v>
                </c:pt>
                <c:pt idx="209">
                  <c:v>1490.0809424701129</c:v>
                </c:pt>
                <c:pt idx="210">
                  <c:v>1487.0979075086216</c:v>
                </c:pt>
                <c:pt idx="211">
                  <c:v>1484.1036506710464</c:v>
                </c:pt>
                <c:pt idx="212">
                  <c:v>1481.0981615664641</c:v>
                </c:pt>
                <c:pt idx="213">
                  <c:v>1478.0814297520685</c:v>
                </c:pt>
                <c:pt idx="214">
                  <c:v>1475.053444732966</c:v>
                </c:pt>
                <c:pt idx="215">
                  <c:v>1472.0141959619764</c:v>
                </c:pt>
                <c:pt idx="216">
                  <c:v>1468.9636728394253</c:v>
                </c:pt>
                <c:pt idx="217">
                  <c:v>1465.9018647129383</c:v>
                </c:pt>
                <c:pt idx="218">
                  <c:v>1462.8287608772412</c:v>
                </c:pt>
                <c:pt idx="219">
                  <c:v>1459.7443505739382</c:v>
                </c:pt>
                <c:pt idx="220">
                  <c:v>1456.6486229913157</c:v>
                </c:pt>
                <c:pt idx="221">
                  <c:v>1453.5415672641216</c:v>
                </c:pt>
                <c:pt idx="222">
                  <c:v>1450.4231724733568</c:v>
                </c:pt>
                <c:pt idx="223">
                  <c:v>1447.2934276460576</c:v>
                </c:pt>
                <c:pt idx="224">
                  <c:v>1444.1523217550839</c:v>
                </c:pt>
                <c:pt idx="225">
                  <c:v>1440.9998437188976</c:v>
                </c:pt>
                <c:pt idx="226">
                  <c:v>1437.835982401348</c:v>
                </c:pt>
                <c:pt idx="227">
                  <c:v>1434.6607266114463</c:v>
                </c:pt>
                <c:pt idx="228">
                  <c:v>1431.4740651031493</c:v>
                </c:pt>
                <c:pt idx="229">
                  <c:v>1428.2759865751316</c:v>
                </c:pt>
                <c:pt idx="230">
                  <c:v>1425.0664796705619</c:v>
                </c:pt>
                <c:pt idx="231">
                  <c:v>1421.8455329768769</c:v>
                </c:pt>
                <c:pt idx="232">
                  <c:v>1418.6131350255532</c:v>
                </c:pt>
                <c:pt idx="233">
                  <c:v>1415.3692742918774</c:v>
                </c:pt>
                <c:pt idx="234">
                  <c:v>1412.113939194714</c:v>
                </c:pt>
                <c:pt idx="235">
                  <c:v>1408.8471180962715</c:v>
                </c:pt>
                <c:pt idx="236">
                  <c:v>1405.5687993018728</c:v>
                </c:pt>
                <c:pt idx="237">
                  <c:v>1402.2789710597117</c:v>
                </c:pt>
                <c:pt idx="238">
                  <c:v>1398.9776215606198</c:v>
                </c:pt>
                <c:pt idx="239">
                  <c:v>1395.6647389378272</c:v>
                </c:pt>
                <c:pt idx="240">
                  <c:v>1392.3403112667188</c:v>
                </c:pt>
                <c:pt idx="241">
                  <c:v>1389.0043265645922</c:v>
                </c:pt>
                <c:pt idx="242">
                  <c:v>1385.6567727904142</c:v>
                </c:pt>
                <c:pt idx="243">
                  <c:v>1382.2976378445724</c:v>
                </c:pt>
                <c:pt idx="244">
                  <c:v>1378.9269095686291</c:v>
                </c:pt>
                <c:pt idx="245">
                  <c:v>1375.5445757450721</c:v>
                </c:pt>
                <c:pt idx="246">
                  <c:v>1372.1506240970598</c:v>
                </c:pt>
                <c:pt idx="247">
                  <c:v>1368.7450422881709</c:v>
                </c:pt>
                <c:pt idx="248">
                  <c:v>1365.3278179221488</c:v>
                </c:pt>
                <c:pt idx="249">
                  <c:v>1361.8989385426441</c:v>
                </c:pt>
                <c:pt idx="250">
                  <c:v>1358.4583916329555</c:v>
                </c:pt>
                <c:pt idx="251">
                  <c:v>1355.0061646157696</c:v>
                </c:pt>
                <c:pt idx="252">
                  <c:v>1351.5422448529007</c:v>
                </c:pt>
                <c:pt idx="253">
                  <c:v>1348.0666196450238</c:v>
                </c:pt>
                <c:pt idx="254">
                  <c:v>1344.579276231409</c:v>
                </c:pt>
                <c:pt idx="255">
                  <c:v>1341.080201789654</c:v>
                </c:pt>
                <c:pt idx="256">
                  <c:v>1337.569383435417</c:v>
                </c:pt>
                <c:pt idx="257">
                  <c:v>1334.0468082221391</c:v>
                </c:pt>
                <c:pt idx="258">
                  <c:v>1330.5124631407757</c:v>
                </c:pt>
                <c:pt idx="259">
                  <c:v>1326.9663351195197</c:v>
                </c:pt>
                <c:pt idx="260">
                  <c:v>1323.4084110235212</c:v>
                </c:pt>
                <c:pt idx="261">
                  <c:v>1319.8386776546135</c:v>
                </c:pt>
                <c:pt idx="262">
                  <c:v>1316.2571217510258</c:v>
                </c:pt>
                <c:pt idx="263">
                  <c:v>1312.6637299871045</c:v>
                </c:pt>
                <c:pt idx="264">
                  <c:v>1309.0584889730226</c:v>
                </c:pt>
                <c:pt idx="265">
                  <c:v>1305.4413852544981</c:v>
                </c:pt>
                <c:pt idx="266">
                  <c:v>1301.8124053124995</c:v>
                </c:pt>
                <c:pt idx="267">
                  <c:v>1298.1715355629585</c:v>
                </c:pt>
                <c:pt idx="268">
                  <c:v>1294.5187623564725</c:v>
                </c:pt>
                <c:pt idx="269">
                  <c:v>1290.8540719780103</c:v>
                </c:pt>
                <c:pt idx="270">
                  <c:v>1287.1774506466136</c:v>
                </c:pt>
                <c:pt idx="271">
                  <c:v>1283.4888845150995</c:v>
                </c:pt>
                <c:pt idx="272">
                  <c:v>1279.7883596697543</c:v>
                </c:pt>
                <c:pt idx="273">
                  <c:v>1276.0758621300338</c:v>
                </c:pt>
                <c:pt idx="274">
                  <c:v>1272.3513778482527</c:v>
                </c:pt>
                <c:pt idx="275">
                  <c:v>1268.6148927092768</c:v>
                </c:pt>
                <c:pt idx="276">
                  <c:v>1264.8663925302146</c:v>
                </c:pt>
                <c:pt idx="277">
                  <c:v>1261.1058630601015</c:v>
                </c:pt>
                <c:pt idx="278">
                  <c:v>1257.3332899795851</c:v>
                </c:pt>
                <c:pt idx="279">
                  <c:v>1253.5486589006082</c:v>
                </c:pt>
                <c:pt idx="280">
                  <c:v>1249.7519553660875</c:v>
                </c:pt>
                <c:pt idx="281">
                  <c:v>1245.9431648495936</c:v>
                </c:pt>
                <c:pt idx="282">
                  <c:v>1242.1222727550225</c:v>
                </c:pt>
                <c:pt idx="283">
                  <c:v>1238.289264416276</c:v>
                </c:pt>
                <c:pt idx="284">
                  <c:v>1234.444125096921</c:v>
                </c:pt>
                <c:pt idx="285">
                  <c:v>1230.58683998987</c:v>
                </c:pt>
                <c:pt idx="286">
                  <c:v>1226.7173942170389</c:v>
                </c:pt>
                <c:pt idx="287">
                  <c:v>1222.8357728290127</c:v>
                </c:pt>
                <c:pt idx="288">
                  <c:v>1218.9419608047092</c:v>
                </c:pt>
                <c:pt idx="289">
                  <c:v>1215.0359430510339</c:v>
                </c:pt>
                <c:pt idx="290">
                  <c:v>1211.1177044025367</c:v>
                </c:pt>
                <c:pt idx="291">
                  <c:v>1207.1872296210684</c:v>
                </c:pt>
                <c:pt idx="292">
                  <c:v>1203.244503395427</c:v>
                </c:pt>
                <c:pt idx="293">
                  <c:v>1199.2895103410133</c:v>
                </c:pt>
                <c:pt idx="294">
                  <c:v>1195.3222349994696</c:v>
                </c:pt>
                <c:pt idx="295">
                  <c:v>1191.3426618383269</c:v>
                </c:pt>
                <c:pt idx="296">
                  <c:v>1187.3507752506448</c:v>
                </c:pt>
                <c:pt idx="297">
                  <c:v>1183.3465595546511</c:v>
                </c:pt>
                <c:pt idx="298">
                  <c:v>1179.3299989933753</c:v>
                </c:pt>
                <c:pt idx="299">
                  <c:v>1175.3010777342802</c:v>
                </c:pt>
                <c:pt idx="300">
                  <c:v>1171.2597798688985</c:v>
                </c:pt>
                <c:pt idx="301">
                  <c:v>1167.2060894124525</c:v>
                </c:pt>
                <c:pt idx="302">
                  <c:v>1163.139990303483</c:v>
                </c:pt>
                <c:pt idx="303">
                  <c:v>1159.061466403472</c:v>
                </c:pt>
                <c:pt idx="304">
                  <c:v>1154.9705014964566</c:v>
                </c:pt>
                <c:pt idx="305">
                  <c:v>1150.8670792886533</c:v>
                </c:pt>
                <c:pt idx="306">
                  <c:v>1146.7511834080642</c:v>
                </c:pt>
                <c:pt idx="307">
                  <c:v>1142.6227974040917</c:v>
                </c:pt>
                <c:pt idx="308">
                  <c:v>1138.4819047471442</c:v>
                </c:pt>
                <c:pt idx="309">
                  <c:v>1134.328488828244</c:v>
                </c:pt>
                <c:pt idx="310">
                  <c:v>1130.1625329586232</c:v>
                </c:pt>
                <c:pt idx="311">
                  <c:v>1125.9840203693302</c:v>
                </c:pt>
                <c:pt idx="312">
                  <c:v>1121.7929342108214</c:v>
                </c:pt>
                <c:pt idx="313">
                  <c:v>1117.5892575525527</c:v>
                </c:pt>
                <c:pt idx="314">
                  <c:v>1113.3729733825739</c:v>
                </c:pt>
                <c:pt idx="315">
                  <c:v>1109.1440646071105</c:v>
                </c:pt>
                <c:pt idx="316">
                  <c:v>1104.9025140501521</c:v>
                </c:pt>
                <c:pt idx="317">
                  <c:v>1100.6483044530307</c:v>
                </c:pt>
                <c:pt idx="318">
                  <c:v>1096.3814184739958</c:v>
                </c:pt>
                <c:pt idx="319">
                  <c:v>1092.1018386877954</c:v>
                </c:pt>
                <c:pt idx="320">
                  <c:v>1087.809547585241</c:v>
                </c:pt>
                <c:pt idx="321">
                  <c:v>1083.5045275727762</c:v>
                </c:pt>
                <c:pt idx="322">
                  <c:v>1079.1867609720443</c:v>
                </c:pt>
                <c:pt idx="323">
                  <c:v>1074.8562300194487</c:v>
                </c:pt>
                <c:pt idx="324">
                  <c:v>1070.5129168657097</c:v>
                </c:pt>
                <c:pt idx="325">
                  <c:v>1066.1568035754181</c:v>
                </c:pt>
                <c:pt idx="326">
                  <c:v>1061.7878721265911</c:v>
                </c:pt>
                <c:pt idx="327">
                  <c:v>1057.4061044102139</c:v>
                </c:pt>
                <c:pt idx="328">
                  <c:v>1053.0114822297899</c:v>
                </c:pt>
                <c:pt idx="329">
                  <c:v>1048.6039873008808</c:v>
                </c:pt>
                <c:pt idx="330">
                  <c:v>1044.1836012506378</c:v>
                </c:pt>
                <c:pt idx="331">
                  <c:v>1039.7503056173464</c:v>
                </c:pt>
                <c:pt idx="332">
                  <c:v>1035.3040818499462</c:v>
                </c:pt>
                <c:pt idx="333">
                  <c:v>1030.8449113075658</c:v>
                </c:pt>
                <c:pt idx="334">
                  <c:v>1026.3727752590394</c:v>
                </c:pt>
                <c:pt idx="335">
                  <c:v>1021.8876548824344</c:v>
                </c:pt>
                <c:pt idx="336">
                  <c:v>1017.3895312645587</c:v>
                </c:pt>
                <c:pt idx="337">
                  <c:v>1012.8783854004791</c:v>
                </c:pt>
                <c:pt idx="338">
                  <c:v>1008.3541981930257</c:v>
                </c:pt>
                <c:pt idx="339">
                  <c:v>1003.8169504522994</c:v>
                </c:pt>
                <c:pt idx="340">
                  <c:v>999.26662289517151</c:v>
                </c:pt>
                <c:pt idx="341">
                  <c:v>994.70319614478115</c:v>
                </c:pt>
                <c:pt idx="342">
                  <c:v>990.1266507300262</c:v>
                </c:pt>
                <c:pt idx="343">
                  <c:v>985.53696708505788</c:v>
                </c:pt>
                <c:pt idx="344">
                  <c:v>980.93412554875829</c:v>
                </c:pt>
                <c:pt idx="345">
                  <c:v>976.31810636422654</c:v>
                </c:pt>
                <c:pt idx="346">
                  <c:v>971.68888967825808</c:v>
                </c:pt>
                <c:pt idx="347">
                  <c:v>967.04645554081048</c:v>
                </c:pt>
                <c:pt idx="348">
                  <c:v>962.39078390447867</c:v>
                </c:pt>
                <c:pt idx="349">
                  <c:v>957.72185462395828</c:v>
                </c:pt>
                <c:pt idx="350">
                  <c:v>953.03964745550127</c:v>
                </c:pt>
                <c:pt idx="351">
                  <c:v>948.34414205638382</c:v>
                </c:pt>
                <c:pt idx="352">
                  <c:v>943.63531798434417</c:v>
                </c:pt>
                <c:pt idx="353">
                  <c:v>938.9131546970433</c:v>
                </c:pt>
                <c:pt idx="354">
                  <c:v>934.17763155149873</c:v>
                </c:pt>
                <c:pt idx="355">
                  <c:v>929.4287278035282</c:v>
                </c:pt>
                <c:pt idx="356">
                  <c:v>924.66642260718675</c:v>
                </c:pt>
                <c:pt idx="357">
                  <c:v>919.89069501419021</c:v>
                </c:pt>
                <c:pt idx="358">
                  <c:v>915.10152397334571</c:v>
                </c:pt>
                <c:pt idx="359">
                  <c:v>910.29888832997233</c:v>
                </c:pt>
                <c:pt idx="360">
                  <c:v>905.48276682531753</c:v>
                </c:pt>
                <c:pt idx="361">
                  <c:v>900.65313809596694</c:v>
                </c:pt>
                <c:pt idx="362">
                  <c:v>895.80998067325515</c:v>
                </c:pt>
                <c:pt idx="363">
                  <c:v>890.95327298266272</c:v>
                </c:pt>
                <c:pt idx="364">
                  <c:v>886.08299334322169</c:v>
                </c:pt>
                <c:pt idx="365">
                  <c:v>881.19911996690143</c:v>
                </c:pt>
                <c:pt idx="366">
                  <c:v>876.30163095800037</c:v>
                </c:pt>
                <c:pt idx="367">
                  <c:v>871.39050431252849</c:v>
                </c:pt>
                <c:pt idx="368">
                  <c:v>866.46571791758504</c:v>
                </c:pt>
                <c:pt idx="369">
                  <c:v>861.52724955073325</c:v>
                </c:pt>
                <c:pt idx="370">
                  <c:v>856.57507687936379</c:v>
                </c:pt>
                <c:pt idx="371">
                  <c:v>851.60917746006385</c:v>
                </c:pt>
                <c:pt idx="372">
                  <c:v>846.62952873797212</c:v>
                </c:pt>
                <c:pt idx="373">
                  <c:v>841.63610804613268</c:v>
                </c:pt>
                <c:pt idx="374">
                  <c:v>836.6288926048378</c:v>
                </c:pt>
                <c:pt idx="375">
                  <c:v>831.60785952097626</c:v>
                </c:pt>
                <c:pt idx="376">
                  <c:v>826.57298578736845</c:v>
                </c:pt>
                <c:pt idx="377">
                  <c:v>821.52424828209541</c:v>
                </c:pt>
                <c:pt idx="378">
                  <c:v>816.4616237678265</c:v>
                </c:pt>
                <c:pt idx="379">
                  <c:v>811.38508889113859</c:v>
                </c:pt>
                <c:pt idx="380">
                  <c:v>806.29462018183381</c:v>
                </c:pt>
                <c:pt idx="381">
                  <c:v>801.19019405224594</c:v>
                </c:pt>
                <c:pt idx="382">
                  <c:v>796.07178679654294</c:v>
                </c:pt>
                <c:pt idx="383">
                  <c:v>790.93937459003041</c:v>
                </c:pt>
                <c:pt idx="384">
                  <c:v>785.79293348843566</c:v>
                </c:pt>
                <c:pt idx="385">
                  <c:v>780.63243942719942</c:v>
                </c:pt>
                <c:pt idx="386">
                  <c:v>775.45786822075775</c:v>
                </c:pt>
                <c:pt idx="387">
                  <c:v>770.26919556180997</c:v>
                </c:pt>
                <c:pt idx="388">
                  <c:v>765.06639702058965</c:v>
                </c:pt>
                <c:pt idx="389">
                  <c:v>759.84944804413271</c:v>
                </c:pt>
                <c:pt idx="390">
                  <c:v>754.61832395552119</c:v>
                </c:pt>
                <c:pt idx="391">
                  <c:v>749.37299995314652</c:v>
                </c:pt>
                <c:pt idx="392">
                  <c:v>744.11345110994375</c:v>
                </c:pt>
                <c:pt idx="393">
                  <c:v>738.83965237263192</c:v>
                </c:pt>
                <c:pt idx="394">
                  <c:v>733.55157856094797</c:v>
                </c:pt>
                <c:pt idx="395">
                  <c:v>728.2492043668633</c:v>
                </c:pt>
                <c:pt idx="396">
                  <c:v>722.93250435381105</c:v>
                </c:pt>
                <c:pt idx="397">
                  <c:v>717.60145295589246</c:v>
                </c:pt>
                <c:pt idx="398">
                  <c:v>712.25602447708025</c:v>
                </c:pt>
                <c:pt idx="399">
                  <c:v>706.89619309041836</c:v>
                </c:pt>
                <c:pt idx="400">
                  <c:v>701.52193283721749</c:v>
                </c:pt>
                <c:pt idx="401">
                  <c:v>696.13321762622991</c:v>
                </c:pt>
                <c:pt idx="402">
                  <c:v>690.73002123283572</c:v>
                </c:pt>
                <c:pt idx="403">
                  <c:v>685.3123172982082</c:v>
                </c:pt>
                <c:pt idx="404">
                  <c:v>679.88007932847904</c:v>
                </c:pt>
                <c:pt idx="405">
                  <c:v>674.43328069389486</c:v>
                </c:pt>
                <c:pt idx="406">
                  <c:v>668.97189462796314</c:v>
                </c:pt>
                <c:pt idx="407">
                  <c:v>663.49589422660119</c:v>
                </c:pt>
                <c:pt idx="408">
                  <c:v>658.0052524472585</c:v>
                </c:pt>
                <c:pt idx="409">
                  <c:v>652.49994210805767</c:v>
                </c:pt>
                <c:pt idx="410">
                  <c:v>646.97993588690088</c:v>
                </c:pt>
                <c:pt idx="411">
                  <c:v>641.44520632059312</c:v>
                </c:pt>
                <c:pt idx="412">
                  <c:v>635.89572580393519</c:v>
                </c:pt>
                <c:pt idx="413">
                  <c:v>630.33146658882811</c:v>
                </c:pt>
                <c:pt idx="414">
                  <c:v>624.75240078336037</c:v>
                </c:pt>
                <c:pt idx="415">
                  <c:v>619.15850035088556</c:v>
                </c:pt>
                <c:pt idx="416">
                  <c:v>613.54973710909371</c:v>
                </c:pt>
                <c:pt idx="417">
                  <c:v>607.92608272908524</c:v>
                </c:pt>
                <c:pt idx="418">
                  <c:v>602.28750873441436</c:v>
                </c:pt>
                <c:pt idx="419">
                  <c:v>596.63398650014574</c:v>
                </c:pt>
                <c:pt idx="420">
                  <c:v>590.96548725189314</c:v>
                </c:pt>
                <c:pt idx="421">
                  <c:v>585.28198206484581</c:v>
                </c:pt>
                <c:pt idx="422">
                  <c:v>579.58344186279692</c:v>
                </c:pt>
                <c:pt idx="423">
                  <c:v>573.8698374171563</c:v>
                </c:pt>
                <c:pt idx="424">
                  <c:v>568.14113934595321</c:v>
                </c:pt>
                <c:pt idx="425">
                  <c:v>562.39731811283559</c:v>
                </c:pt>
                <c:pt idx="426">
                  <c:v>555.8927551354883</c:v>
                </c:pt>
                <c:pt idx="427">
                  <c:v>548.62745041391133</c:v>
                </c:pt>
                <c:pt idx="428">
                  <c:v>541.34348060132277</c:v>
                </c:pt>
                <c:pt idx="429">
                  <c:v>534.04079582558336</c:v>
                </c:pt>
                <c:pt idx="430">
                  <c:v>526.71934590789544</c:v>
                </c:pt>
                <c:pt idx="431">
                  <c:v>519.37908036027773</c:v>
                </c:pt>
                <c:pt idx="432">
                  <c:v>512.0199483830221</c:v>
                </c:pt>
                <c:pt idx="433">
                  <c:v>504.64189886210272</c:v>
                </c:pt>
                <c:pt idx="434">
                  <c:v>497.2448803665792</c:v>
                </c:pt>
                <c:pt idx="435">
                  <c:v>489.82884114596106</c:v>
                </c:pt>
                <c:pt idx="436">
                  <c:v>482.39372912753777</c:v>
                </c:pt>
                <c:pt idx="437">
                  <c:v>474.93949191368858</c:v>
                </c:pt>
                <c:pt idx="438">
                  <c:v>467.46607677916461</c:v>
                </c:pt>
                <c:pt idx="439">
                  <c:v>459.97343066832639</c:v>
                </c:pt>
                <c:pt idx="440">
                  <c:v>452.46150019237064</c:v>
                </c:pt>
                <c:pt idx="441">
                  <c:v>444.93023162651014</c:v>
                </c:pt>
                <c:pt idx="442">
                  <c:v>437.379570907127</c:v>
                </c:pt>
                <c:pt idx="443">
                  <c:v>429.80946362890325</c:v>
                </c:pt>
                <c:pt idx="444">
                  <c:v>422.2198550419065</c:v>
                </c:pt>
                <c:pt idx="445">
                  <c:v>414.61069004864351</c:v>
                </c:pt>
                <c:pt idx="446">
                  <c:v>406.98191320109947</c:v>
                </c:pt>
                <c:pt idx="447">
                  <c:v>399.33346869771378</c:v>
                </c:pt>
                <c:pt idx="448">
                  <c:v>391.66530038035182</c:v>
                </c:pt>
                <c:pt idx="449">
                  <c:v>383.97735173122066</c:v>
                </c:pt>
                <c:pt idx="450">
                  <c:v>376.26956586976019</c:v>
                </c:pt>
                <c:pt idx="451">
                  <c:v>368.54188554949553</c:v>
                </c:pt>
                <c:pt idx="452">
                  <c:v>360.79425315485685</c:v>
                </c:pt>
                <c:pt idx="453">
                  <c:v>353.02661069795852</c:v>
                </c:pt>
                <c:pt idx="454">
                  <c:v>345.2388998153441</c:v>
                </c:pt>
                <c:pt idx="455">
                  <c:v>337.43106176469712</c:v>
                </c:pt>
                <c:pt idx="456">
                  <c:v>329.60303742150506</c:v>
                </c:pt>
                <c:pt idx="457">
                  <c:v>321.75476727569196</c:v>
                </c:pt>
                <c:pt idx="458">
                  <c:v>313.88619142821096</c:v>
                </c:pt>
                <c:pt idx="459">
                  <c:v>305.99724958759941</c:v>
                </c:pt>
                <c:pt idx="460">
                  <c:v>298.08788106648683</c:v>
                </c:pt>
                <c:pt idx="461">
                  <c:v>290.15802477806517</c:v>
                </c:pt>
                <c:pt idx="462">
                  <c:v>282.20761923252883</c:v>
                </c:pt>
                <c:pt idx="463">
                  <c:v>274.23660253345122</c:v>
                </c:pt>
                <c:pt idx="464">
                  <c:v>266.24491237414111</c:v>
                </c:pt>
                <c:pt idx="465">
                  <c:v>258.23248603394029</c:v>
                </c:pt>
                <c:pt idx="466">
                  <c:v>250.1992603744842</c:v>
                </c:pt>
                <c:pt idx="467">
                  <c:v>242.14517183591886</c:v>
                </c:pt>
                <c:pt idx="468">
                  <c:v>234.07015643306829</c:v>
                </c:pt>
                <c:pt idx="469">
                  <c:v>225.97414975156414</c:v>
                </c:pt>
                <c:pt idx="470">
                  <c:v>217.85708694392167</c:v>
                </c:pt>
                <c:pt idx="471">
                  <c:v>209.71890272557118</c:v>
                </c:pt>
                <c:pt idx="472">
                  <c:v>201.55953137084077</c:v>
                </c:pt>
                <c:pt idx="473">
                  <c:v>193.3789067088959</c:v>
                </c:pt>
                <c:pt idx="474">
                  <c:v>185.17696211962618</c:v>
                </c:pt>
                <c:pt idx="475">
                  <c:v>176.95363052947766</c:v>
                </c:pt>
                <c:pt idx="476">
                  <c:v>169.55439690963476</c:v>
                </c:pt>
                <c:pt idx="477">
                  <c:v>162.97926126009747</c:v>
                </c:pt>
                <c:pt idx="478">
                  <c:v>156.3871861002699</c:v>
                </c:pt>
                <c:pt idx="479">
                  <c:v>149.7781317800941</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75.946339649183301</c:v>
                </c:pt>
                <c:pt idx="491">
                  <c:v>69.130358547014794</c:v>
                </c:pt>
                <c:pt idx="492">
                  <c:v>62.296861594463053</c:v>
                </c:pt>
                <c:pt idx="493">
                  <c:v>55.445805811047876</c:v>
                </c:pt>
                <c:pt idx="494">
                  <c:v>48.577147964572077</c:v>
                </c:pt>
                <c:pt idx="495">
                  <c:v>41.690844569173805</c:v>
                </c:pt>
                <c:pt idx="496">
                  <c:v>34.786851883360214</c:v>
                </c:pt>
                <c:pt idx="497">
                  <c:v>27.865125908026585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5-339E-4643-9615-0ADB7A6509C4}"/>
            </c:ext>
          </c:extLst>
        </c:ser>
        <c:ser>
          <c:idx val="6"/>
          <c:order val="6"/>
          <c:tx>
            <c:strRef>
              <c:f>ANALYSIS!$AJ$26</c:f>
              <c:strCache>
                <c:ptCount val="1"/>
                <c:pt idx="0">
                  <c:v>30.0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ANALYSIS!$AJ$27:$AJ$524</c:f>
              <c:numCache>
                <c:formatCode>0.0</c:formatCode>
                <c:ptCount val="498"/>
                <c:pt idx="0">
                  <c:v>1843.8871972378461</c:v>
                </c:pt>
                <c:pt idx="1">
                  <c:v>1843.8871972378461</c:v>
                </c:pt>
                <c:pt idx="2">
                  <c:v>1841.0191284041941</c:v>
                </c:pt>
                <c:pt idx="3">
                  <c:v>1838.1510595705422</c:v>
                </c:pt>
                <c:pt idx="4">
                  <c:v>1835.2829907368903</c:v>
                </c:pt>
                <c:pt idx="5">
                  <c:v>1832.4149219032383</c:v>
                </c:pt>
                <c:pt idx="6">
                  <c:v>1829.5468530695864</c:v>
                </c:pt>
                <c:pt idx="7">
                  <c:v>1826.6787842359345</c:v>
                </c:pt>
                <c:pt idx="8">
                  <c:v>1823.8107154022825</c:v>
                </c:pt>
                <c:pt idx="9">
                  <c:v>1820.9426465686306</c:v>
                </c:pt>
                <c:pt idx="10">
                  <c:v>1818.0745777349787</c:v>
                </c:pt>
                <c:pt idx="11">
                  <c:v>1815.2065089013267</c:v>
                </c:pt>
                <c:pt idx="12">
                  <c:v>1812.3384400676748</c:v>
                </c:pt>
                <c:pt idx="13">
                  <c:v>1809.4703712340229</c:v>
                </c:pt>
                <c:pt idx="14">
                  <c:v>1806.6023024003709</c:v>
                </c:pt>
                <c:pt idx="15">
                  <c:v>1803.734233566719</c:v>
                </c:pt>
                <c:pt idx="16">
                  <c:v>1800.8661647330671</c:v>
                </c:pt>
                <c:pt idx="17">
                  <c:v>1797.9980958994151</c:v>
                </c:pt>
                <c:pt idx="18">
                  <c:v>1795.1300270657632</c:v>
                </c:pt>
                <c:pt idx="19">
                  <c:v>1792.2619582321113</c:v>
                </c:pt>
                <c:pt idx="20">
                  <c:v>1789.3938893984594</c:v>
                </c:pt>
                <c:pt idx="21">
                  <c:v>1786.5258205648074</c:v>
                </c:pt>
                <c:pt idx="22">
                  <c:v>1783.6577517311555</c:v>
                </c:pt>
                <c:pt idx="23">
                  <c:v>1780.7896828975036</c:v>
                </c:pt>
                <c:pt idx="24">
                  <c:v>1777.9216140638516</c:v>
                </c:pt>
                <c:pt idx="25">
                  <c:v>1775.0535452301997</c:v>
                </c:pt>
                <c:pt idx="26">
                  <c:v>1772.1854763965478</c:v>
                </c:pt>
                <c:pt idx="27">
                  <c:v>1769.3174075628958</c:v>
                </c:pt>
                <c:pt idx="28">
                  <c:v>1766.4493387292439</c:v>
                </c:pt>
                <c:pt idx="29">
                  <c:v>1763.581269895592</c:v>
                </c:pt>
                <c:pt idx="30">
                  <c:v>1760.71320106194</c:v>
                </c:pt>
                <c:pt idx="31">
                  <c:v>1757.8451322282881</c:v>
                </c:pt>
                <c:pt idx="32">
                  <c:v>1754.9770633946362</c:v>
                </c:pt>
                <c:pt idx="33">
                  <c:v>1752.1089945609842</c:v>
                </c:pt>
                <c:pt idx="34">
                  <c:v>1749.2409257273323</c:v>
                </c:pt>
                <c:pt idx="35">
                  <c:v>1746.3728568936804</c:v>
                </c:pt>
                <c:pt idx="36">
                  <c:v>1743.5047880600284</c:v>
                </c:pt>
                <c:pt idx="37">
                  <c:v>1740.6367192263765</c:v>
                </c:pt>
                <c:pt idx="38">
                  <c:v>1737.7686503927246</c:v>
                </c:pt>
                <c:pt idx="39">
                  <c:v>1734.9005815590726</c:v>
                </c:pt>
                <c:pt idx="40">
                  <c:v>1732.0325127254207</c:v>
                </c:pt>
                <c:pt idx="41">
                  <c:v>1729.1644438917688</c:v>
                </c:pt>
                <c:pt idx="42">
                  <c:v>1726.2963750581168</c:v>
                </c:pt>
                <c:pt idx="43">
                  <c:v>1723.4283062244649</c:v>
                </c:pt>
                <c:pt idx="44">
                  <c:v>1720.560237390813</c:v>
                </c:pt>
                <c:pt idx="45">
                  <c:v>1717.692168557161</c:v>
                </c:pt>
                <c:pt idx="46">
                  <c:v>1714.8240997235091</c:v>
                </c:pt>
                <c:pt idx="47">
                  <c:v>1711.9560308898572</c:v>
                </c:pt>
                <c:pt idx="48">
                  <c:v>1709.0879620562052</c:v>
                </c:pt>
                <c:pt idx="49">
                  <c:v>1706.2198932225533</c:v>
                </c:pt>
                <c:pt idx="50">
                  <c:v>1703.3518243889014</c:v>
                </c:pt>
                <c:pt idx="51">
                  <c:v>1700.4837555552494</c:v>
                </c:pt>
                <c:pt idx="52">
                  <c:v>1697.6156867215975</c:v>
                </c:pt>
                <c:pt idx="53">
                  <c:v>1694.7476178879456</c:v>
                </c:pt>
                <c:pt idx="54">
                  <c:v>1691.8795490542936</c:v>
                </c:pt>
                <c:pt idx="55">
                  <c:v>1689.0114802206417</c:v>
                </c:pt>
                <c:pt idx="56">
                  <c:v>1686.1434113869898</c:v>
                </c:pt>
                <c:pt idx="57">
                  <c:v>1683.2753425533379</c:v>
                </c:pt>
                <c:pt idx="58">
                  <c:v>1680.4072737196859</c:v>
                </c:pt>
                <c:pt idx="59">
                  <c:v>1677.539204886034</c:v>
                </c:pt>
                <c:pt idx="60">
                  <c:v>1674.6711360523821</c:v>
                </c:pt>
                <c:pt idx="61">
                  <c:v>1671.8030672187301</c:v>
                </c:pt>
                <c:pt idx="62">
                  <c:v>1668.9349983850782</c:v>
                </c:pt>
                <c:pt idx="63">
                  <c:v>1666.0669295514263</c:v>
                </c:pt>
                <c:pt idx="64">
                  <c:v>1663.1988607177743</c:v>
                </c:pt>
                <c:pt idx="65">
                  <c:v>1660.3307918841224</c:v>
                </c:pt>
                <c:pt idx="66">
                  <c:v>1657.4627230504705</c:v>
                </c:pt>
                <c:pt idx="67">
                  <c:v>1654.5946542168185</c:v>
                </c:pt>
                <c:pt idx="68">
                  <c:v>1651.7265853831666</c:v>
                </c:pt>
                <c:pt idx="69">
                  <c:v>1648.8585165495147</c:v>
                </c:pt>
                <c:pt idx="70">
                  <c:v>1645.9904477158627</c:v>
                </c:pt>
                <c:pt idx="71">
                  <c:v>1643.1223788822108</c:v>
                </c:pt>
                <c:pt idx="72">
                  <c:v>1640.2543100485589</c:v>
                </c:pt>
                <c:pt idx="73">
                  <c:v>1637.3862412149069</c:v>
                </c:pt>
                <c:pt idx="74">
                  <c:v>1634.518172381255</c:v>
                </c:pt>
                <c:pt idx="75">
                  <c:v>1631.6501035476031</c:v>
                </c:pt>
                <c:pt idx="76">
                  <c:v>1628.7820347139511</c:v>
                </c:pt>
                <c:pt idx="77">
                  <c:v>1625.9139658802992</c:v>
                </c:pt>
                <c:pt idx="78">
                  <c:v>1623.0458970466473</c:v>
                </c:pt>
                <c:pt idx="79">
                  <c:v>1620.1778282129953</c:v>
                </c:pt>
                <c:pt idx="80">
                  <c:v>1617.3097593793434</c:v>
                </c:pt>
                <c:pt idx="81">
                  <c:v>1614.4416905456915</c:v>
                </c:pt>
                <c:pt idx="82">
                  <c:v>1611.5736217120395</c:v>
                </c:pt>
                <c:pt idx="83">
                  <c:v>1608.7055528783876</c:v>
                </c:pt>
                <c:pt idx="84">
                  <c:v>1605.8374840447357</c:v>
                </c:pt>
                <c:pt idx="85">
                  <c:v>1602.9694152110837</c:v>
                </c:pt>
                <c:pt idx="86">
                  <c:v>1600.1013463774318</c:v>
                </c:pt>
                <c:pt idx="87">
                  <c:v>1597.2332775437799</c:v>
                </c:pt>
                <c:pt idx="88">
                  <c:v>1594.3652087101279</c:v>
                </c:pt>
                <c:pt idx="89">
                  <c:v>1591.497139876476</c:v>
                </c:pt>
                <c:pt idx="90">
                  <c:v>1588.6290710428241</c:v>
                </c:pt>
                <c:pt idx="91">
                  <c:v>1585.7610022091721</c:v>
                </c:pt>
                <c:pt idx="92">
                  <c:v>1582.89293337552</c:v>
                </c:pt>
                <c:pt idx="93">
                  <c:v>1580.0248645418681</c:v>
                </c:pt>
                <c:pt idx="94">
                  <c:v>1577.1567957082161</c:v>
                </c:pt>
                <c:pt idx="95">
                  <c:v>1574.288726874564</c:v>
                </c:pt>
                <c:pt idx="96">
                  <c:v>1571.420658040912</c:v>
                </c:pt>
                <c:pt idx="97">
                  <c:v>1568.5525892072601</c:v>
                </c:pt>
                <c:pt idx="98">
                  <c:v>1565.6845203736082</c:v>
                </c:pt>
                <c:pt idx="99">
                  <c:v>1562.8164515399562</c:v>
                </c:pt>
                <c:pt idx="100">
                  <c:v>1559.9483827063043</c:v>
                </c:pt>
                <c:pt idx="101">
                  <c:v>1557.0803138726524</c:v>
                </c:pt>
                <c:pt idx="102">
                  <c:v>1554.2122450390002</c:v>
                </c:pt>
                <c:pt idx="103">
                  <c:v>1551.3441762053483</c:v>
                </c:pt>
                <c:pt idx="104">
                  <c:v>1548.4761073716963</c:v>
                </c:pt>
                <c:pt idx="105">
                  <c:v>1545.6080385380442</c:v>
                </c:pt>
                <c:pt idx="106">
                  <c:v>1542.7399697043923</c:v>
                </c:pt>
                <c:pt idx="107">
                  <c:v>1539.8719008707403</c:v>
                </c:pt>
                <c:pt idx="108">
                  <c:v>1537.0038320370882</c:v>
                </c:pt>
                <c:pt idx="109">
                  <c:v>1534.1357632034362</c:v>
                </c:pt>
                <c:pt idx="110">
                  <c:v>1531.2676943697843</c:v>
                </c:pt>
                <c:pt idx="111">
                  <c:v>1528.3996255361321</c:v>
                </c:pt>
                <c:pt idx="112">
                  <c:v>1525.5315567024802</c:v>
                </c:pt>
                <c:pt idx="113">
                  <c:v>1522.6634878688283</c:v>
                </c:pt>
                <c:pt idx="114">
                  <c:v>1519.7954190351763</c:v>
                </c:pt>
                <c:pt idx="115">
                  <c:v>1516.9273502015244</c:v>
                </c:pt>
                <c:pt idx="116">
                  <c:v>1514.0592813678725</c:v>
                </c:pt>
                <c:pt idx="117">
                  <c:v>1511.1912125342205</c:v>
                </c:pt>
                <c:pt idx="118">
                  <c:v>1508.3231437005684</c:v>
                </c:pt>
                <c:pt idx="119">
                  <c:v>1505.4550748669164</c:v>
                </c:pt>
                <c:pt idx="120">
                  <c:v>1502.5870060332645</c:v>
                </c:pt>
                <c:pt idx="121">
                  <c:v>1499.7189371996124</c:v>
                </c:pt>
                <c:pt idx="122">
                  <c:v>1496.8508683659604</c:v>
                </c:pt>
                <c:pt idx="123">
                  <c:v>1493.9827995323085</c:v>
                </c:pt>
                <c:pt idx="124">
                  <c:v>1491.1147306986563</c:v>
                </c:pt>
                <c:pt idx="125">
                  <c:v>1488.2466618650044</c:v>
                </c:pt>
                <c:pt idx="126">
                  <c:v>1485.3785930313525</c:v>
                </c:pt>
                <c:pt idx="127">
                  <c:v>1482.5105241977003</c:v>
                </c:pt>
                <c:pt idx="128">
                  <c:v>1479.6424553640484</c:v>
                </c:pt>
                <c:pt idx="129">
                  <c:v>1476.7743865303964</c:v>
                </c:pt>
                <c:pt idx="130">
                  <c:v>1473.9063176967443</c:v>
                </c:pt>
                <c:pt idx="131">
                  <c:v>1471.0382488630923</c:v>
                </c:pt>
                <c:pt idx="132">
                  <c:v>1468.1701800294404</c:v>
                </c:pt>
                <c:pt idx="133">
                  <c:v>1465.3021111957885</c:v>
                </c:pt>
                <c:pt idx="134">
                  <c:v>1462.4340423621366</c:v>
                </c:pt>
                <c:pt idx="135">
                  <c:v>1459.5659735284846</c:v>
                </c:pt>
                <c:pt idx="136">
                  <c:v>1456.6979046948327</c:v>
                </c:pt>
                <c:pt idx="137">
                  <c:v>1453.8298358611805</c:v>
                </c:pt>
                <c:pt idx="138">
                  <c:v>1450.9617670275286</c:v>
                </c:pt>
                <c:pt idx="139">
                  <c:v>1448.0936981938767</c:v>
                </c:pt>
                <c:pt idx="140">
                  <c:v>1445.2256293602245</c:v>
                </c:pt>
                <c:pt idx="141">
                  <c:v>1442.3575605265726</c:v>
                </c:pt>
                <c:pt idx="142">
                  <c:v>1439.4894916929206</c:v>
                </c:pt>
                <c:pt idx="143">
                  <c:v>1436.6214228592685</c:v>
                </c:pt>
                <c:pt idx="144">
                  <c:v>1433.7533540256165</c:v>
                </c:pt>
                <c:pt idx="145">
                  <c:v>1430.8852851919646</c:v>
                </c:pt>
                <c:pt idx="146">
                  <c:v>1428.0172163583125</c:v>
                </c:pt>
                <c:pt idx="147">
                  <c:v>1425.1491475246605</c:v>
                </c:pt>
                <c:pt idx="148">
                  <c:v>1422.2810786910086</c:v>
                </c:pt>
                <c:pt idx="149">
                  <c:v>1419.4130098573567</c:v>
                </c:pt>
                <c:pt idx="150">
                  <c:v>1416.5449410237047</c:v>
                </c:pt>
                <c:pt idx="151">
                  <c:v>1413.6768721900528</c:v>
                </c:pt>
                <c:pt idx="152">
                  <c:v>1410.8088033564009</c:v>
                </c:pt>
                <c:pt idx="153">
                  <c:v>1407.9407345227487</c:v>
                </c:pt>
                <c:pt idx="154">
                  <c:v>1405.0726656890968</c:v>
                </c:pt>
                <c:pt idx="155">
                  <c:v>1402.2045968554448</c:v>
                </c:pt>
                <c:pt idx="156">
                  <c:v>1399.3365280217927</c:v>
                </c:pt>
                <c:pt idx="157">
                  <c:v>1396.4684591881407</c:v>
                </c:pt>
                <c:pt idx="158">
                  <c:v>1393.6003903544888</c:v>
                </c:pt>
                <c:pt idx="159">
                  <c:v>1390.7323215208366</c:v>
                </c:pt>
                <c:pt idx="160">
                  <c:v>1387.8642526871847</c:v>
                </c:pt>
                <c:pt idx="161">
                  <c:v>1384.9961838535328</c:v>
                </c:pt>
                <c:pt idx="162">
                  <c:v>1382.1281150198806</c:v>
                </c:pt>
                <c:pt idx="163">
                  <c:v>1379.2600461862287</c:v>
                </c:pt>
                <c:pt idx="164">
                  <c:v>1376.3919773525768</c:v>
                </c:pt>
                <c:pt idx="165">
                  <c:v>1373.5239085189246</c:v>
                </c:pt>
                <c:pt idx="166">
                  <c:v>1370.6558396852727</c:v>
                </c:pt>
                <c:pt idx="167">
                  <c:v>1367.7877708516207</c:v>
                </c:pt>
                <c:pt idx="168">
                  <c:v>1364.9197020179688</c:v>
                </c:pt>
                <c:pt idx="169">
                  <c:v>1362.0516331843169</c:v>
                </c:pt>
                <c:pt idx="170">
                  <c:v>1359.1835643506649</c:v>
                </c:pt>
                <c:pt idx="171">
                  <c:v>1356.315495517013</c:v>
                </c:pt>
                <c:pt idx="172">
                  <c:v>1353.4474266833608</c:v>
                </c:pt>
                <c:pt idx="173">
                  <c:v>1350.5793578497089</c:v>
                </c:pt>
                <c:pt idx="174">
                  <c:v>1347.711289016057</c:v>
                </c:pt>
                <c:pt idx="175">
                  <c:v>1344.8432201824048</c:v>
                </c:pt>
                <c:pt idx="176">
                  <c:v>1341.9751513487529</c:v>
                </c:pt>
                <c:pt idx="177">
                  <c:v>1339.107082515101</c:v>
                </c:pt>
                <c:pt idx="178">
                  <c:v>1336.239013681449</c:v>
                </c:pt>
                <c:pt idx="179">
                  <c:v>1333.3709448477971</c:v>
                </c:pt>
                <c:pt idx="180">
                  <c:v>1330.5028760141452</c:v>
                </c:pt>
                <c:pt idx="181">
                  <c:v>1327.6348071804932</c:v>
                </c:pt>
                <c:pt idx="182">
                  <c:v>1324.7667383468411</c:v>
                </c:pt>
                <c:pt idx="183">
                  <c:v>1321.8986695131891</c:v>
                </c:pt>
                <c:pt idx="184">
                  <c:v>1319.0306006795372</c:v>
                </c:pt>
                <c:pt idx="185">
                  <c:v>1316.162531845885</c:v>
                </c:pt>
                <c:pt idx="186">
                  <c:v>1313.2944630122331</c:v>
                </c:pt>
                <c:pt idx="187">
                  <c:v>1310.4263941785812</c:v>
                </c:pt>
                <c:pt idx="188">
                  <c:v>1307.558325344929</c:v>
                </c:pt>
                <c:pt idx="189">
                  <c:v>1304.6902565112771</c:v>
                </c:pt>
                <c:pt idx="190">
                  <c:v>1301.8221876776252</c:v>
                </c:pt>
                <c:pt idx="191">
                  <c:v>1298.954118843973</c:v>
                </c:pt>
                <c:pt idx="192">
                  <c:v>1296.0860500103211</c:v>
                </c:pt>
                <c:pt idx="193">
                  <c:v>1293.2179811766691</c:v>
                </c:pt>
                <c:pt idx="194">
                  <c:v>1290.349912343017</c:v>
                </c:pt>
                <c:pt idx="195">
                  <c:v>1287.481843509365</c:v>
                </c:pt>
                <c:pt idx="196">
                  <c:v>1284.6137746757131</c:v>
                </c:pt>
                <c:pt idx="197">
                  <c:v>1281.7457058420612</c:v>
                </c:pt>
                <c:pt idx="198">
                  <c:v>1278.8776370084092</c:v>
                </c:pt>
                <c:pt idx="199">
                  <c:v>1276.0095681747571</c:v>
                </c:pt>
                <c:pt idx="200">
                  <c:v>1273.1414993411049</c:v>
                </c:pt>
                <c:pt idx="201">
                  <c:v>1270.4587329752144</c:v>
                </c:pt>
                <c:pt idx="202">
                  <c:v>1267.9612690770853</c:v>
                </c:pt>
                <c:pt idx="203">
                  <c:v>1265.4543804025641</c:v>
                </c:pt>
                <c:pt idx="204">
                  <c:v>1262.9380606621185</c:v>
                </c:pt>
                <c:pt idx="205">
                  <c:v>1260.4123035369234</c:v>
                </c:pt>
                <c:pt idx="206">
                  <c:v>1257.8771026787792</c:v>
                </c:pt>
                <c:pt idx="207">
                  <c:v>1255.3324517100236</c:v>
                </c:pt>
                <c:pt idx="208">
                  <c:v>1252.7783442234424</c:v>
                </c:pt>
                <c:pt idx="209">
                  <c:v>1250.2147737821861</c:v>
                </c:pt>
                <c:pt idx="210">
                  <c:v>1247.641733919683</c:v>
                </c:pt>
                <c:pt idx="211">
                  <c:v>1245.0592181395464</c:v>
                </c:pt>
                <c:pt idx="212">
                  <c:v>1242.4672199154886</c:v>
                </c:pt>
                <c:pt idx="213">
                  <c:v>1239.8657326912321</c:v>
                </c:pt>
                <c:pt idx="214">
                  <c:v>1237.2547498804197</c:v>
                </c:pt>
                <c:pt idx="215">
                  <c:v>1234.6342648665209</c:v>
                </c:pt>
                <c:pt idx="216">
                  <c:v>1232.0042710027446</c:v>
                </c:pt>
                <c:pt idx="217">
                  <c:v>1229.3647616119461</c:v>
                </c:pt>
                <c:pt idx="218">
                  <c:v>1226.7157299865364</c:v>
                </c:pt>
                <c:pt idx="219">
                  <c:v>1224.0571693883862</c:v>
                </c:pt>
                <c:pt idx="220">
                  <c:v>1221.3890730487351</c:v>
                </c:pt>
                <c:pt idx="221">
                  <c:v>1218.7114341680999</c:v>
                </c:pt>
                <c:pt idx="222">
                  <c:v>1216.0242459161755</c:v>
                </c:pt>
                <c:pt idx="223">
                  <c:v>1213.3275014317442</c:v>
                </c:pt>
                <c:pt idx="224">
                  <c:v>1210.621193822577</c:v>
                </c:pt>
                <c:pt idx="225">
                  <c:v>1207.9053161653401</c:v>
                </c:pt>
                <c:pt idx="226">
                  <c:v>1205.1798615054981</c:v>
                </c:pt>
                <c:pt idx="227">
                  <c:v>1202.4448228572141</c:v>
                </c:pt>
                <c:pt idx="228">
                  <c:v>1199.700193203256</c:v>
                </c:pt>
                <c:pt idx="229">
                  <c:v>1196.9459654948937</c:v>
                </c:pt>
                <c:pt idx="230">
                  <c:v>1194.1821326518032</c:v>
                </c:pt>
                <c:pt idx="231">
                  <c:v>1191.4086875619676</c:v>
                </c:pt>
                <c:pt idx="232">
                  <c:v>1188.6256230815725</c:v>
                </c:pt>
                <c:pt idx="233">
                  <c:v>1185.8329320349119</c:v>
                </c:pt>
                <c:pt idx="234">
                  <c:v>1183.0306072142812</c:v>
                </c:pt>
                <c:pt idx="235">
                  <c:v>1180.2186413798772</c:v>
                </c:pt>
                <c:pt idx="236">
                  <c:v>1177.3970272596955</c:v>
                </c:pt>
                <c:pt idx="237">
                  <c:v>1174.5657575494286</c:v>
                </c:pt>
                <c:pt idx="238">
                  <c:v>1171.7248249123584</c:v>
                </c:pt>
                <c:pt idx="239">
                  <c:v>1168.8742219792557</c:v>
                </c:pt>
                <c:pt idx="240">
                  <c:v>1166.0139413482746</c:v>
                </c:pt>
                <c:pt idx="241">
                  <c:v>1163.1439755848437</c:v>
                </c:pt>
                <c:pt idx="242">
                  <c:v>1160.2643172215624</c:v>
                </c:pt>
                <c:pt idx="243">
                  <c:v>1157.3749587580926</c:v>
                </c:pt>
                <c:pt idx="244">
                  <c:v>1154.4758926610539</c:v>
                </c:pt>
                <c:pt idx="245">
                  <c:v>1151.5671113639096</c:v>
                </c:pt>
                <c:pt idx="246">
                  <c:v>1148.6486072668633</c:v>
                </c:pt>
                <c:pt idx="247">
                  <c:v>1145.7203727367487</c:v>
                </c:pt>
                <c:pt idx="248">
                  <c:v>1142.7824001069139</c:v>
                </c:pt>
                <c:pt idx="249">
                  <c:v>1139.8346816771173</c:v>
                </c:pt>
                <c:pt idx="250">
                  <c:v>1136.8772097134129</c:v>
                </c:pt>
                <c:pt idx="251">
                  <c:v>1133.9099764480375</c:v>
                </c:pt>
                <c:pt idx="252">
                  <c:v>1130.9329740792978</c:v>
                </c:pt>
                <c:pt idx="253">
                  <c:v>1127.9461947714601</c:v>
                </c:pt>
                <c:pt idx="254">
                  <c:v>1124.9496306546309</c:v>
                </c:pt>
                <c:pt idx="255">
                  <c:v>1121.9432738246442</c:v>
                </c:pt>
                <c:pt idx="256">
                  <c:v>1118.9271163429469</c:v>
                </c:pt>
                <c:pt idx="257">
                  <c:v>1115.9011502364824</c:v>
                </c:pt>
                <c:pt idx="258">
                  <c:v>1112.865367497571</c:v>
                </c:pt>
                <c:pt idx="259">
                  <c:v>1109.8197600837937</c:v>
                </c:pt>
                <c:pt idx="260">
                  <c:v>1106.764319917874</c:v>
                </c:pt>
                <c:pt idx="261">
                  <c:v>1103.6990388875579</c:v>
                </c:pt>
                <c:pt idx="262">
                  <c:v>1100.6239088454943</c:v>
                </c:pt>
                <c:pt idx="263">
                  <c:v>1097.5389216091166</c:v>
                </c:pt>
                <c:pt idx="264">
                  <c:v>1094.444068960516</c:v>
                </c:pt>
                <c:pt idx="265">
                  <c:v>1091.3393426463244</c:v>
                </c:pt>
                <c:pt idx="266">
                  <c:v>1088.2247343775864</c:v>
                </c:pt>
                <c:pt idx="267">
                  <c:v>1085.1002358296435</c:v>
                </c:pt>
                <c:pt idx="268">
                  <c:v>1081.9658386420019</c:v>
                </c:pt>
                <c:pt idx="269">
                  <c:v>1078.8215344182108</c:v>
                </c:pt>
                <c:pt idx="270">
                  <c:v>1075.6673147257375</c:v>
                </c:pt>
                <c:pt idx="271">
                  <c:v>1072.5031710958392</c:v>
                </c:pt>
                <c:pt idx="272">
                  <c:v>1069.3290950234336</c:v>
                </c:pt>
                <c:pt idx="273">
                  <c:v>1066.1450779669776</c:v>
                </c:pt>
                <c:pt idx="274">
                  <c:v>1062.9511113483281</c:v>
                </c:pt>
                <c:pt idx="275">
                  <c:v>1059.7471865526231</c:v>
                </c:pt>
                <c:pt idx="276">
                  <c:v>1056.5332949281424</c:v>
                </c:pt>
                <c:pt idx="277">
                  <c:v>1053.3094277861824</c:v>
                </c:pt>
                <c:pt idx="278">
                  <c:v>1050.0755764009184</c:v>
                </c:pt>
                <c:pt idx="279">
                  <c:v>1046.8317320092792</c:v>
                </c:pt>
                <c:pt idx="280">
                  <c:v>1043.5778858108063</c:v>
                </c:pt>
                <c:pt idx="281">
                  <c:v>1040.3140289675218</c:v>
                </c:pt>
                <c:pt idx="282">
                  <c:v>1037.040152603792</c:v>
                </c:pt>
                <c:pt idx="283">
                  <c:v>1033.7562478061977</c:v>
                </c:pt>
                <c:pt idx="284">
                  <c:v>1030.4623056233845</c:v>
                </c:pt>
                <c:pt idx="285">
                  <c:v>1027.1583170659401</c:v>
                </c:pt>
                <c:pt idx="286">
                  <c:v>1023.8442731062423</c:v>
                </c:pt>
                <c:pt idx="287">
                  <c:v>1020.5201646783291</c:v>
                </c:pt>
                <c:pt idx="288">
                  <c:v>1017.1859826777513</c:v>
                </c:pt>
                <c:pt idx="289">
                  <c:v>1013.8417179614365</c:v>
                </c:pt>
                <c:pt idx="290">
                  <c:v>1010.4873613475432</c:v>
                </c:pt>
                <c:pt idx="291">
                  <c:v>1007.1229036153203</c:v>
                </c:pt>
                <c:pt idx="292">
                  <c:v>1003.7483355049646</c:v>
                </c:pt>
                <c:pt idx="293">
                  <c:v>1000.3636477174693</c:v>
                </c:pt>
                <c:pt idx="294">
                  <c:v>996.96883091448944</c:v>
                </c:pt>
                <c:pt idx="295">
                  <c:v>993.56387571818277</c:v>
                </c:pt>
                <c:pt idx="296">
                  <c:v>990.14877271107252</c:v>
                </c:pt>
                <c:pt idx="297">
                  <c:v>986.72351243589458</c:v>
                </c:pt>
                <c:pt idx="298">
                  <c:v>983.28808539544912</c:v>
                </c:pt>
                <c:pt idx="299">
                  <c:v>979.84248205245012</c:v>
                </c:pt>
                <c:pt idx="300">
                  <c:v>976.38669282937485</c:v>
                </c:pt>
                <c:pt idx="301">
                  <c:v>972.92070810831115</c:v>
                </c:pt>
                <c:pt idx="302">
                  <c:v>969.44451823080612</c:v>
                </c:pt>
                <c:pt idx="303">
                  <c:v>965.95811349770963</c:v>
                </c:pt>
                <c:pt idx="304">
                  <c:v>962.46148416902543</c:v>
                </c:pt>
                <c:pt idx="305">
                  <c:v>958.95462046374519</c:v>
                </c:pt>
                <c:pt idx="306">
                  <c:v>955.4375125597021</c:v>
                </c:pt>
                <c:pt idx="307">
                  <c:v>951.91015059340896</c:v>
                </c:pt>
                <c:pt idx="308">
                  <c:v>948.37252465989729</c:v>
                </c:pt>
                <c:pt idx="309">
                  <c:v>944.82462481256118</c:v>
                </c:pt>
                <c:pt idx="310">
                  <c:v>941.2664410629983</c:v>
                </c:pt>
                <c:pt idx="311">
                  <c:v>937.69796338083984</c:v>
                </c:pt>
                <c:pt idx="312">
                  <c:v>934.11918169360081</c:v>
                </c:pt>
                <c:pt idx="313">
                  <c:v>930.53008588650312</c:v>
                </c:pt>
                <c:pt idx="314">
                  <c:v>926.93066580232085</c:v>
                </c:pt>
                <c:pt idx="315">
                  <c:v>923.32091124120996</c:v>
                </c:pt>
                <c:pt idx="316">
                  <c:v>919.70081196054446</c:v>
                </c:pt>
                <c:pt idx="317">
                  <c:v>916.07035767474429</c:v>
                </c:pt>
                <c:pt idx="318">
                  <c:v>912.4295380551124</c:v>
                </c:pt>
                <c:pt idx="319">
                  <c:v>908.77834272965958</c:v>
                </c:pt>
                <c:pt idx="320">
                  <c:v>905.1167612829388</c:v>
                </c:pt>
                <c:pt idx="321">
                  <c:v>901.44478325586783</c:v>
                </c:pt>
                <c:pt idx="322">
                  <c:v>897.76239814556175</c:v>
                </c:pt>
                <c:pt idx="323">
                  <c:v>894.06959540515504</c:v>
                </c:pt>
                <c:pt idx="324">
                  <c:v>890.36636444362716</c:v>
                </c:pt>
                <c:pt idx="325">
                  <c:v>886.65269462562969</c:v>
                </c:pt>
                <c:pt idx="326">
                  <c:v>882.92857527130298</c:v>
                </c:pt>
                <c:pt idx="327">
                  <c:v>879.19399565610513</c:v>
                </c:pt>
                <c:pt idx="328">
                  <c:v>875.4489450106239</c:v>
                </c:pt>
                <c:pt idx="329">
                  <c:v>871.69341252040613</c:v>
                </c:pt>
                <c:pt idx="330">
                  <c:v>867.92738732576584</c:v>
                </c:pt>
                <c:pt idx="331">
                  <c:v>864.15085852160837</c:v>
                </c:pt>
                <c:pt idx="332">
                  <c:v>860.36381515724497</c:v>
                </c:pt>
                <c:pt idx="333">
                  <c:v>856.56624623620371</c:v>
                </c:pt>
                <c:pt idx="334">
                  <c:v>852.75814071605021</c:v>
                </c:pt>
                <c:pt idx="335">
                  <c:v>848.93948750819197</c:v>
                </c:pt>
                <c:pt idx="336">
                  <c:v>845.11027547769777</c:v>
                </c:pt>
                <c:pt idx="337">
                  <c:v>841.27049344310012</c:v>
                </c:pt>
                <c:pt idx="338">
                  <c:v>837.42013017621036</c:v>
                </c:pt>
                <c:pt idx="339">
                  <c:v>833.55917440192252</c:v>
                </c:pt>
                <c:pt idx="340">
                  <c:v>829.68761479802049</c:v>
                </c:pt>
                <c:pt idx="341">
                  <c:v>825.80543999498764</c:v>
                </c:pt>
                <c:pt idx="342">
                  <c:v>821.91263857580122</c:v>
                </c:pt>
                <c:pt idx="343">
                  <c:v>818.00919907574553</c:v>
                </c:pt>
                <c:pt idx="344">
                  <c:v>814.0951099822081</c:v>
                </c:pt>
                <c:pt idx="345">
                  <c:v>810.17035973448185</c:v>
                </c:pt>
                <c:pt idx="346">
                  <c:v>806.23493672355937</c:v>
                </c:pt>
                <c:pt idx="347">
                  <c:v>802.28882929193844</c:v>
                </c:pt>
                <c:pt idx="348">
                  <c:v>798.33202573341259</c:v>
                </c:pt>
                <c:pt idx="349">
                  <c:v>794.3645142928691</c:v>
                </c:pt>
                <c:pt idx="350">
                  <c:v>790.38628316608197</c:v>
                </c:pt>
                <c:pt idx="351">
                  <c:v>786.39732049950339</c:v>
                </c:pt>
                <c:pt idx="352">
                  <c:v>782.39761439005781</c:v>
                </c:pt>
                <c:pt idx="353">
                  <c:v>778.38715288492915</c:v>
                </c:pt>
                <c:pt idx="354">
                  <c:v>774.36592398134849</c:v>
                </c:pt>
                <c:pt idx="355">
                  <c:v>770.33391562638724</c:v>
                </c:pt>
                <c:pt idx="356">
                  <c:v>766.2911157167357</c:v>
                </c:pt>
                <c:pt idx="357">
                  <c:v>762.2375120984907</c:v>
                </c:pt>
                <c:pt idx="358">
                  <c:v>758.17309256694102</c:v>
                </c:pt>
                <c:pt idx="359">
                  <c:v>754.09784486634453</c:v>
                </c:pt>
                <c:pt idx="360">
                  <c:v>750.01175668970984</c:v>
                </c:pt>
                <c:pt idx="361">
                  <c:v>745.91481567857966</c:v>
                </c:pt>
                <c:pt idx="362">
                  <c:v>741.807009422801</c:v>
                </c:pt>
                <c:pt idx="363">
                  <c:v>737.68832546030717</c:v>
                </c:pt>
                <c:pt idx="364">
                  <c:v>733.5587512768883</c:v>
                </c:pt>
                <c:pt idx="365">
                  <c:v>729.41827430596663</c:v>
                </c:pt>
                <c:pt idx="366">
                  <c:v>725.26688192836787</c:v>
                </c:pt>
                <c:pt idx="367">
                  <c:v>721.10456147209197</c:v>
                </c:pt>
                <c:pt idx="368">
                  <c:v>716.93130021208071</c:v>
                </c:pt>
                <c:pt idx="369">
                  <c:v>712.74708536998298</c:v>
                </c:pt>
                <c:pt idx="370">
                  <c:v>708.55190411392584</c:v>
                </c:pt>
                <c:pt idx="371">
                  <c:v>704.34574355827385</c:v>
                </c:pt>
                <c:pt idx="372">
                  <c:v>700.12859076339157</c:v>
                </c:pt>
                <c:pt idx="373">
                  <c:v>695.90043273541096</c:v>
                </c:pt>
                <c:pt idx="374">
                  <c:v>691.66125642598251</c:v>
                </c:pt>
                <c:pt idx="375">
                  <c:v>687.41104873203949</c:v>
                </c:pt>
                <c:pt idx="376">
                  <c:v>683.14979649554823</c:v>
                </c:pt>
                <c:pt idx="377">
                  <c:v>678.87748650326978</c:v>
                </c:pt>
                <c:pt idx="378">
                  <c:v>674.59410548650851</c:v>
                </c:pt>
                <c:pt idx="379">
                  <c:v>670.29964012086521</c:v>
                </c:pt>
                <c:pt idx="380">
                  <c:v>665.99407702598842</c:v>
                </c:pt>
                <c:pt idx="381">
                  <c:v>661.67740276531742</c:v>
                </c:pt>
                <c:pt idx="382">
                  <c:v>657.34960384583439</c:v>
                </c:pt>
                <c:pt idx="383">
                  <c:v>653.01066671780825</c:v>
                </c:pt>
                <c:pt idx="384">
                  <c:v>648.66057777453454</c:v>
                </c:pt>
                <c:pt idx="385">
                  <c:v>644.29932335208287</c:v>
                </c:pt>
                <c:pt idx="386">
                  <c:v>639.92688972903125</c:v>
                </c:pt>
                <c:pt idx="387">
                  <c:v>635.54326312620765</c:v>
                </c:pt>
                <c:pt idx="388">
                  <c:v>631.14842970642337</c:v>
                </c:pt>
                <c:pt idx="389">
                  <c:v>626.74237557421202</c:v>
                </c:pt>
                <c:pt idx="390">
                  <c:v>622.32508677555722</c:v>
                </c:pt>
                <c:pt idx="391">
                  <c:v>617.89654929762855</c:v>
                </c:pt>
                <c:pt idx="392">
                  <c:v>613.45674906850866</c:v>
                </c:pt>
                <c:pt idx="393">
                  <c:v>609.00567195692304</c:v>
                </c:pt>
                <c:pt idx="394">
                  <c:v>604.54330377195788</c:v>
                </c:pt>
                <c:pt idx="395">
                  <c:v>600.06963026279504</c:v>
                </c:pt>
                <c:pt idx="396">
                  <c:v>595.58463711842637</c:v>
                </c:pt>
                <c:pt idx="397">
                  <c:v>591.08830996737913</c:v>
                </c:pt>
                <c:pt idx="398">
                  <c:v>586.58063437742805</c:v>
                </c:pt>
                <c:pt idx="399">
                  <c:v>582.06159585531952</c:v>
                </c:pt>
                <c:pt idx="400">
                  <c:v>577.5311798464769</c:v>
                </c:pt>
                <c:pt idx="401">
                  <c:v>572.98937173472245</c:v>
                </c:pt>
                <c:pt idx="402">
                  <c:v>568.43615684198119</c:v>
                </c:pt>
                <c:pt idx="403">
                  <c:v>563.87152042799494</c:v>
                </c:pt>
                <c:pt idx="404">
                  <c:v>559.29544769002405</c:v>
                </c:pt>
                <c:pt idx="405">
                  <c:v>554.7079237625544</c:v>
                </c:pt>
                <c:pt idx="406">
                  <c:v>550.1089337170024</c:v>
                </c:pt>
                <c:pt idx="407">
                  <c:v>545.49846256141063</c:v>
                </c:pt>
                <c:pt idx="408">
                  <c:v>540.87649524015274</c:v>
                </c:pt>
                <c:pt idx="409">
                  <c:v>536.24301663362735</c:v>
                </c:pt>
                <c:pt idx="410">
                  <c:v>531.59801155794685</c:v>
                </c:pt>
                <c:pt idx="411">
                  <c:v>526.9414647646438</c:v>
                </c:pt>
                <c:pt idx="412">
                  <c:v>522.27336094034649</c:v>
                </c:pt>
                <c:pt idx="413">
                  <c:v>517.59368470647883</c:v>
                </c:pt>
                <c:pt idx="414">
                  <c:v>512.90242061893673</c:v>
                </c:pt>
                <c:pt idx="415">
                  <c:v>508.19955316778282</c:v>
                </c:pt>
                <c:pt idx="416">
                  <c:v>503.48506677691921</c:v>
                </c:pt>
                <c:pt idx="417">
                  <c:v>498.75894580377053</c:v>
                </c:pt>
                <c:pt idx="418">
                  <c:v>494.02117453896517</c:v>
                </c:pt>
                <c:pt idx="419">
                  <c:v>489.2717372060049</c:v>
                </c:pt>
                <c:pt idx="420">
                  <c:v>484.51061796094086</c:v>
                </c:pt>
                <c:pt idx="421">
                  <c:v>479.73780089204206</c:v>
                </c:pt>
                <c:pt idx="422">
                  <c:v>474.95327001947157</c:v>
                </c:pt>
                <c:pt idx="423">
                  <c:v>470.15700929494096</c:v>
                </c:pt>
                <c:pt idx="424">
                  <c:v>465.34900260138443</c:v>
                </c:pt>
                <c:pt idx="425">
                  <c:v>460.52923375261253</c:v>
                </c:pt>
                <c:pt idx="426">
                  <c:v>455.13608592068636</c:v>
                </c:pt>
                <c:pt idx="427">
                  <c:v>449.16955910560591</c:v>
                </c:pt>
                <c:pt idx="428">
                  <c:v>443.18943389585206</c:v>
                </c:pt>
                <c:pt idx="429">
                  <c:v>437.19568581148792</c:v>
                </c:pt>
                <c:pt idx="430">
                  <c:v>431.18829025781065</c:v>
                </c:pt>
                <c:pt idx="431">
                  <c:v>425.16722252467844</c:v>
                </c:pt>
                <c:pt idx="432">
                  <c:v>419.13245778581768</c:v>
                </c:pt>
                <c:pt idx="433">
                  <c:v>413.08397109812472</c:v>
                </c:pt>
                <c:pt idx="434">
                  <c:v>407.02173740097828</c:v>
                </c:pt>
                <c:pt idx="435">
                  <c:v>400.94573151552595</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326.95010056937895</c:v>
                </c:pt>
                <c:pt idx="448">
                  <c:v>320.69270984833929</c:v>
                </c:pt>
                <c:pt idx="449">
                  <c:v>314.42118161266194</c:v>
                </c:pt>
                <c:pt idx="450">
                  <c:v>308.13548882152327</c:v>
                </c:pt>
                <c:pt idx="451">
                  <c:v>301.83560430379202</c:v>
                </c:pt>
                <c:pt idx="452">
                  <c:v>295.52150075721011</c:v>
                </c:pt>
                <c:pt idx="453">
                  <c:v>289.19315074758515</c:v>
                </c:pt>
                <c:pt idx="454">
                  <c:v>282.85052670796426</c:v>
                </c:pt>
                <c:pt idx="455">
                  <c:v>276.49360093780433</c:v>
                </c:pt>
                <c:pt idx="456">
                  <c:v>270.12234560213642</c:v>
                </c:pt>
                <c:pt idx="457">
                  <c:v>263.73673273072677</c:v>
                </c:pt>
                <c:pt idx="458">
                  <c:v>257.33673421721846</c:v>
                </c:pt>
                <c:pt idx="459">
                  <c:v>250.92232181828012</c:v>
                </c:pt>
                <c:pt idx="460">
                  <c:v>244.49346715273623</c:v>
                </c:pt>
                <c:pt idx="461">
                  <c:v>238.05014170070353</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68.334721350105838</c:v>
                </c:pt>
                <c:pt idx="490">
                  <c:v>62.712077442958162</c:v>
                </c:pt>
                <c:pt idx="491">
                  <c:v>57.076431043237335</c:v>
                </c:pt>
                <c:pt idx="492">
                  <c:v>51.427760421009452</c:v>
                </c:pt>
                <c:pt idx="493">
                  <c:v>45.766043747503772</c:v>
                </c:pt>
                <c:pt idx="494">
                  <c:v>40.091259094558609</c:v>
                </c:pt>
                <c:pt idx="495">
                  <c:v>34.403384434059944</c:v>
                </c:pt>
                <c:pt idx="496">
                  <c:v>28.702397637367994</c:v>
                </c:pt>
                <c:pt idx="497">
                  <c:v>22.988276474756276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6-339E-4643-9615-0ADB7A6509C4}"/>
            </c:ext>
          </c:extLst>
        </c:ser>
        <c:ser>
          <c:idx val="7"/>
          <c:order val="7"/>
          <c:tx>
            <c:strRef>
              <c:f>ANALYSIS!$AK$26</c:f>
              <c:strCache>
                <c:ptCount val="1"/>
                <c:pt idx="0">
                  <c:v>25.0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ANALYSIS!$AK$27:$AK$524</c:f>
              <c:numCache>
                <c:formatCode>0.0</c:formatCode>
                <c:ptCount val="498"/>
                <c:pt idx="0">
                  <c:v>1525.7474162823435</c:v>
                </c:pt>
                <c:pt idx="1">
                  <c:v>1525.7474162823435</c:v>
                </c:pt>
                <c:pt idx="2">
                  <c:v>1523.3232197522821</c:v>
                </c:pt>
                <c:pt idx="3">
                  <c:v>1520.8990232222206</c:v>
                </c:pt>
                <c:pt idx="4">
                  <c:v>1518.4748266921592</c:v>
                </c:pt>
                <c:pt idx="5">
                  <c:v>1516.0506301620978</c:v>
                </c:pt>
                <c:pt idx="6">
                  <c:v>1513.6264336320364</c:v>
                </c:pt>
                <c:pt idx="7">
                  <c:v>1511.202237101975</c:v>
                </c:pt>
                <c:pt idx="8">
                  <c:v>1508.7780405719136</c:v>
                </c:pt>
                <c:pt idx="9">
                  <c:v>1506.3538440418522</c:v>
                </c:pt>
                <c:pt idx="10">
                  <c:v>1503.9296475117908</c:v>
                </c:pt>
                <c:pt idx="11">
                  <c:v>1501.5054509817294</c:v>
                </c:pt>
                <c:pt idx="12">
                  <c:v>1499.081254451668</c:v>
                </c:pt>
                <c:pt idx="13">
                  <c:v>1496.6570579216066</c:v>
                </c:pt>
                <c:pt idx="14">
                  <c:v>1494.2328613915452</c:v>
                </c:pt>
                <c:pt idx="15">
                  <c:v>1491.8086648614837</c:v>
                </c:pt>
                <c:pt idx="16">
                  <c:v>1489.3844683314223</c:v>
                </c:pt>
                <c:pt idx="17">
                  <c:v>1486.9602718013609</c:v>
                </c:pt>
                <c:pt idx="18">
                  <c:v>1484.5360752712995</c:v>
                </c:pt>
                <c:pt idx="19">
                  <c:v>1482.1118787412381</c:v>
                </c:pt>
                <c:pt idx="20">
                  <c:v>1479.6876822111767</c:v>
                </c:pt>
                <c:pt idx="21">
                  <c:v>1477.2634856811153</c:v>
                </c:pt>
                <c:pt idx="22">
                  <c:v>1474.8392891510539</c:v>
                </c:pt>
                <c:pt idx="23">
                  <c:v>1472.4150926209925</c:v>
                </c:pt>
                <c:pt idx="24">
                  <c:v>1469.9908960909311</c:v>
                </c:pt>
                <c:pt idx="25">
                  <c:v>1467.5666995608697</c:v>
                </c:pt>
                <c:pt idx="26">
                  <c:v>1465.1425030308083</c:v>
                </c:pt>
                <c:pt idx="27">
                  <c:v>1462.7183065007468</c:v>
                </c:pt>
                <c:pt idx="28">
                  <c:v>1460.2941099706854</c:v>
                </c:pt>
                <c:pt idx="29">
                  <c:v>1457.869913440624</c:v>
                </c:pt>
                <c:pt idx="30">
                  <c:v>1455.4457169105626</c:v>
                </c:pt>
                <c:pt idx="31">
                  <c:v>1453.0215203805012</c:v>
                </c:pt>
                <c:pt idx="32">
                  <c:v>1450.5973238504398</c:v>
                </c:pt>
                <c:pt idx="33">
                  <c:v>1448.1731273203784</c:v>
                </c:pt>
                <c:pt idx="34">
                  <c:v>1445.748930790317</c:v>
                </c:pt>
                <c:pt idx="35">
                  <c:v>1443.3247342602556</c:v>
                </c:pt>
                <c:pt idx="36">
                  <c:v>1440.9005377301942</c:v>
                </c:pt>
                <c:pt idx="37">
                  <c:v>1438.4763412001328</c:v>
                </c:pt>
                <c:pt idx="38">
                  <c:v>1436.0521446700714</c:v>
                </c:pt>
                <c:pt idx="39">
                  <c:v>1433.6279481400099</c:v>
                </c:pt>
                <c:pt idx="40">
                  <c:v>1431.2037516099485</c:v>
                </c:pt>
                <c:pt idx="41">
                  <c:v>1428.7795550798871</c:v>
                </c:pt>
                <c:pt idx="42">
                  <c:v>1426.3553585498257</c:v>
                </c:pt>
                <c:pt idx="43">
                  <c:v>1423.9311620197643</c:v>
                </c:pt>
                <c:pt idx="44">
                  <c:v>1421.5069654897029</c:v>
                </c:pt>
                <c:pt idx="45">
                  <c:v>1419.0827689596415</c:v>
                </c:pt>
                <c:pt idx="46">
                  <c:v>1416.6585724295801</c:v>
                </c:pt>
                <c:pt idx="47">
                  <c:v>1414.2343758995187</c:v>
                </c:pt>
                <c:pt idx="48">
                  <c:v>1411.8101793694573</c:v>
                </c:pt>
                <c:pt idx="49">
                  <c:v>1409.3859828393959</c:v>
                </c:pt>
                <c:pt idx="50">
                  <c:v>1406.9617863093345</c:v>
                </c:pt>
                <c:pt idx="51">
                  <c:v>1404.537589779273</c:v>
                </c:pt>
                <c:pt idx="52">
                  <c:v>1402.1133932492116</c:v>
                </c:pt>
                <c:pt idx="53">
                  <c:v>1399.6891967191502</c:v>
                </c:pt>
                <c:pt idx="54">
                  <c:v>1397.2650001890888</c:v>
                </c:pt>
                <c:pt idx="55">
                  <c:v>1394.8408036590274</c:v>
                </c:pt>
                <c:pt idx="56">
                  <c:v>1392.416607128966</c:v>
                </c:pt>
                <c:pt idx="57">
                  <c:v>1389.9924105989046</c:v>
                </c:pt>
                <c:pt idx="58">
                  <c:v>1387.5682140688432</c:v>
                </c:pt>
                <c:pt idx="59">
                  <c:v>1385.1440175387818</c:v>
                </c:pt>
                <c:pt idx="60">
                  <c:v>1382.7198210087204</c:v>
                </c:pt>
                <c:pt idx="61">
                  <c:v>1380.295624478659</c:v>
                </c:pt>
                <c:pt idx="62">
                  <c:v>1377.8714279485976</c:v>
                </c:pt>
                <c:pt idx="63">
                  <c:v>1375.4472314185361</c:v>
                </c:pt>
                <c:pt idx="64">
                  <c:v>1373.0230348884747</c:v>
                </c:pt>
                <c:pt idx="65">
                  <c:v>1370.5988383584133</c:v>
                </c:pt>
                <c:pt idx="66">
                  <c:v>1368.1746418283519</c:v>
                </c:pt>
                <c:pt idx="67">
                  <c:v>1365.7504452982905</c:v>
                </c:pt>
                <c:pt idx="68">
                  <c:v>1363.3262487682291</c:v>
                </c:pt>
                <c:pt idx="69">
                  <c:v>1360.9020522381677</c:v>
                </c:pt>
                <c:pt idx="70">
                  <c:v>1358.4778557081063</c:v>
                </c:pt>
                <c:pt idx="71">
                  <c:v>1356.0536591780449</c:v>
                </c:pt>
                <c:pt idx="72">
                  <c:v>1353.6294626479835</c:v>
                </c:pt>
                <c:pt idx="73">
                  <c:v>1351.2052661179221</c:v>
                </c:pt>
                <c:pt idx="74">
                  <c:v>1348.7810695878607</c:v>
                </c:pt>
                <c:pt idx="75">
                  <c:v>1346.3568730577992</c:v>
                </c:pt>
                <c:pt idx="76">
                  <c:v>1343.9326765277378</c:v>
                </c:pt>
                <c:pt idx="77">
                  <c:v>1341.5084799976764</c:v>
                </c:pt>
                <c:pt idx="78">
                  <c:v>1339.084283467615</c:v>
                </c:pt>
                <c:pt idx="79">
                  <c:v>1336.6600869375536</c:v>
                </c:pt>
                <c:pt idx="80">
                  <c:v>1334.2358904074922</c:v>
                </c:pt>
                <c:pt idx="81">
                  <c:v>1331.8116938774308</c:v>
                </c:pt>
                <c:pt idx="82">
                  <c:v>1329.3874973473694</c:v>
                </c:pt>
                <c:pt idx="83">
                  <c:v>1326.963300817308</c:v>
                </c:pt>
                <c:pt idx="84">
                  <c:v>1324.5391042872466</c:v>
                </c:pt>
                <c:pt idx="85">
                  <c:v>1322.1149077571852</c:v>
                </c:pt>
                <c:pt idx="86">
                  <c:v>1319.6907112271238</c:v>
                </c:pt>
                <c:pt idx="87">
                  <c:v>1317.2665146970623</c:v>
                </c:pt>
                <c:pt idx="88">
                  <c:v>1314.8423181670009</c:v>
                </c:pt>
                <c:pt idx="89">
                  <c:v>1312.4181216369395</c:v>
                </c:pt>
                <c:pt idx="90">
                  <c:v>1309.9939251068781</c:v>
                </c:pt>
                <c:pt idx="91">
                  <c:v>1307.5697285768167</c:v>
                </c:pt>
                <c:pt idx="92">
                  <c:v>1305.1455320467553</c:v>
                </c:pt>
                <c:pt idx="93">
                  <c:v>1302.7213355166939</c:v>
                </c:pt>
                <c:pt idx="94">
                  <c:v>1300.2971389866325</c:v>
                </c:pt>
                <c:pt idx="95">
                  <c:v>1297.8729424565711</c:v>
                </c:pt>
                <c:pt idx="96">
                  <c:v>1295.4487459265097</c:v>
                </c:pt>
                <c:pt idx="97">
                  <c:v>1293.0245493964483</c:v>
                </c:pt>
                <c:pt idx="98">
                  <c:v>1290.6003528663869</c:v>
                </c:pt>
                <c:pt idx="99">
                  <c:v>1288.1761563363254</c:v>
                </c:pt>
                <c:pt idx="100">
                  <c:v>1285.751959806264</c:v>
                </c:pt>
                <c:pt idx="101">
                  <c:v>1283.3277632762026</c:v>
                </c:pt>
                <c:pt idx="102">
                  <c:v>1280.9035667461412</c:v>
                </c:pt>
                <c:pt idx="103">
                  <c:v>1278.4793702160798</c:v>
                </c:pt>
                <c:pt idx="104">
                  <c:v>1276.0551736860184</c:v>
                </c:pt>
                <c:pt idx="105">
                  <c:v>1273.630977155957</c:v>
                </c:pt>
                <c:pt idx="106">
                  <c:v>1271.2067806258956</c:v>
                </c:pt>
                <c:pt idx="107">
                  <c:v>1268.7825840958342</c:v>
                </c:pt>
                <c:pt idx="108">
                  <c:v>1266.3583875657728</c:v>
                </c:pt>
                <c:pt idx="109">
                  <c:v>1263.9341910357114</c:v>
                </c:pt>
                <c:pt idx="110">
                  <c:v>1261.50999450565</c:v>
                </c:pt>
                <c:pt idx="111">
                  <c:v>1259.0857979755885</c:v>
                </c:pt>
                <c:pt idx="112">
                  <c:v>1256.6616014455271</c:v>
                </c:pt>
                <c:pt idx="113">
                  <c:v>1254.2374049154657</c:v>
                </c:pt>
                <c:pt idx="114">
                  <c:v>1251.8132083854043</c:v>
                </c:pt>
                <c:pt idx="115">
                  <c:v>1249.3890118553429</c:v>
                </c:pt>
                <c:pt idx="116">
                  <c:v>1246.9648153252815</c:v>
                </c:pt>
                <c:pt idx="117">
                  <c:v>1244.5406187952201</c:v>
                </c:pt>
                <c:pt idx="118">
                  <c:v>1242.1164222651587</c:v>
                </c:pt>
                <c:pt idx="119">
                  <c:v>1239.6922257350973</c:v>
                </c:pt>
                <c:pt idx="120">
                  <c:v>1237.2680292050359</c:v>
                </c:pt>
                <c:pt idx="121">
                  <c:v>1234.8438326749745</c:v>
                </c:pt>
                <c:pt idx="122">
                  <c:v>1232.4196361449131</c:v>
                </c:pt>
                <c:pt idx="123">
                  <c:v>1229.9954396148516</c:v>
                </c:pt>
                <c:pt idx="124">
                  <c:v>1227.5712430847902</c:v>
                </c:pt>
                <c:pt idx="125">
                  <c:v>1225.1470465547288</c:v>
                </c:pt>
                <c:pt idx="126">
                  <c:v>1222.7228500246674</c:v>
                </c:pt>
                <c:pt idx="127">
                  <c:v>1220.298653494606</c:v>
                </c:pt>
                <c:pt idx="128">
                  <c:v>1217.8744569645446</c:v>
                </c:pt>
                <c:pt idx="129">
                  <c:v>1215.4502604344832</c:v>
                </c:pt>
                <c:pt idx="130">
                  <c:v>1213.0260639044218</c:v>
                </c:pt>
                <c:pt idx="131">
                  <c:v>1210.6018673743604</c:v>
                </c:pt>
                <c:pt idx="132">
                  <c:v>1208.177670844299</c:v>
                </c:pt>
                <c:pt idx="133">
                  <c:v>1205.7534743142376</c:v>
                </c:pt>
                <c:pt idx="134">
                  <c:v>1203.3292777841762</c:v>
                </c:pt>
                <c:pt idx="135">
                  <c:v>1200.9050812541147</c:v>
                </c:pt>
                <c:pt idx="136">
                  <c:v>1198.4808847240533</c:v>
                </c:pt>
                <c:pt idx="137">
                  <c:v>1196.0566881939919</c:v>
                </c:pt>
                <c:pt idx="138">
                  <c:v>1193.6324916639305</c:v>
                </c:pt>
                <c:pt idx="139">
                  <c:v>1191.2082951338691</c:v>
                </c:pt>
                <c:pt idx="140">
                  <c:v>1188.7840986038077</c:v>
                </c:pt>
                <c:pt idx="141">
                  <c:v>1186.3599020737463</c:v>
                </c:pt>
                <c:pt idx="142">
                  <c:v>1183.9357055436849</c:v>
                </c:pt>
                <c:pt idx="143">
                  <c:v>1181.5115090136235</c:v>
                </c:pt>
                <c:pt idx="144">
                  <c:v>1179.0873124835621</c:v>
                </c:pt>
                <c:pt idx="145">
                  <c:v>1176.6631159535007</c:v>
                </c:pt>
                <c:pt idx="146">
                  <c:v>1174.2389194234393</c:v>
                </c:pt>
                <c:pt idx="147">
                  <c:v>1171.8147228933778</c:v>
                </c:pt>
                <c:pt idx="148">
                  <c:v>1169.3905263633164</c:v>
                </c:pt>
                <c:pt idx="149">
                  <c:v>1166.966329833255</c:v>
                </c:pt>
                <c:pt idx="150">
                  <c:v>1164.5421333031936</c:v>
                </c:pt>
                <c:pt idx="151">
                  <c:v>1162.1179367731322</c:v>
                </c:pt>
                <c:pt idx="152">
                  <c:v>1159.6937402430708</c:v>
                </c:pt>
                <c:pt idx="153">
                  <c:v>1157.2695437130094</c:v>
                </c:pt>
                <c:pt idx="154">
                  <c:v>1154.845347182948</c:v>
                </c:pt>
                <c:pt idx="155">
                  <c:v>1152.4211506528866</c:v>
                </c:pt>
                <c:pt idx="156">
                  <c:v>1149.9969541228252</c:v>
                </c:pt>
                <c:pt idx="157">
                  <c:v>1147.5727575927638</c:v>
                </c:pt>
                <c:pt idx="158">
                  <c:v>1145.1485610627024</c:v>
                </c:pt>
                <c:pt idx="159">
                  <c:v>1142.7243645326409</c:v>
                </c:pt>
                <c:pt idx="160">
                  <c:v>1140.3001680025795</c:v>
                </c:pt>
                <c:pt idx="161">
                  <c:v>1137.8759714725181</c:v>
                </c:pt>
                <c:pt idx="162">
                  <c:v>1135.4517749424567</c:v>
                </c:pt>
                <c:pt idx="163">
                  <c:v>1133.0275784123953</c:v>
                </c:pt>
                <c:pt idx="164">
                  <c:v>1130.6033818823339</c:v>
                </c:pt>
                <c:pt idx="165">
                  <c:v>1128.1791853522725</c:v>
                </c:pt>
                <c:pt idx="166">
                  <c:v>1125.7549888222111</c:v>
                </c:pt>
                <c:pt idx="167">
                  <c:v>1123.3307922921497</c:v>
                </c:pt>
                <c:pt idx="168">
                  <c:v>1120.9065957620883</c:v>
                </c:pt>
                <c:pt idx="169">
                  <c:v>1118.4823992320269</c:v>
                </c:pt>
                <c:pt idx="170">
                  <c:v>1116.0582027019655</c:v>
                </c:pt>
                <c:pt idx="171">
                  <c:v>1113.634006171904</c:v>
                </c:pt>
                <c:pt idx="172">
                  <c:v>1111.2098096418426</c:v>
                </c:pt>
                <c:pt idx="173">
                  <c:v>1108.7856131117812</c:v>
                </c:pt>
                <c:pt idx="174">
                  <c:v>1106.3614165817198</c:v>
                </c:pt>
                <c:pt idx="175">
                  <c:v>1103.9372200516584</c:v>
                </c:pt>
                <c:pt idx="176">
                  <c:v>1101.513023521597</c:v>
                </c:pt>
                <c:pt idx="177">
                  <c:v>1099.0888269915356</c:v>
                </c:pt>
                <c:pt idx="178">
                  <c:v>1096.6646304614742</c:v>
                </c:pt>
                <c:pt idx="179">
                  <c:v>1094.2404339314128</c:v>
                </c:pt>
                <c:pt idx="180">
                  <c:v>1091.8162374013514</c:v>
                </c:pt>
                <c:pt idx="181">
                  <c:v>1089.39204087129</c:v>
                </c:pt>
                <c:pt idx="182">
                  <c:v>1086.9678443412286</c:v>
                </c:pt>
                <c:pt idx="183">
                  <c:v>1084.5436478111671</c:v>
                </c:pt>
                <c:pt idx="184">
                  <c:v>1082.1194512811057</c:v>
                </c:pt>
                <c:pt idx="185">
                  <c:v>1079.6952547510443</c:v>
                </c:pt>
                <c:pt idx="186">
                  <c:v>1077.2710582209829</c:v>
                </c:pt>
                <c:pt idx="187">
                  <c:v>1074.8468616909215</c:v>
                </c:pt>
                <c:pt idx="188">
                  <c:v>1072.4226651608601</c:v>
                </c:pt>
                <c:pt idx="189">
                  <c:v>1069.9984686307987</c:v>
                </c:pt>
                <c:pt idx="190">
                  <c:v>1067.5742721007373</c:v>
                </c:pt>
                <c:pt idx="191">
                  <c:v>1065.1500755706759</c:v>
                </c:pt>
                <c:pt idx="192">
                  <c:v>1062.7258790406145</c:v>
                </c:pt>
                <c:pt idx="193">
                  <c:v>1060.3016825105531</c:v>
                </c:pt>
                <c:pt idx="194">
                  <c:v>1057.8774859804917</c:v>
                </c:pt>
                <c:pt idx="195">
                  <c:v>1055.4532894504302</c:v>
                </c:pt>
                <c:pt idx="196">
                  <c:v>1053.0290929203688</c:v>
                </c:pt>
                <c:pt idx="197">
                  <c:v>1050.6048963903074</c:v>
                </c:pt>
                <c:pt idx="198">
                  <c:v>1048.180699860246</c:v>
                </c:pt>
                <c:pt idx="199">
                  <c:v>1045.7565033301846</c:v>
                </c:pt>
                <c:pt idx="200">
                  <c:v>1043.3323068001232</c:v>
                </c:pt>
                <c:pt idx="201">
                  <c:v>1041.0740111580983</c:v>
                </c:pt>
                <c:pt idx="202">
                  <c:v>1038.9816164041101</c:v>
                </c:pt>
                <c:pt idx="203">
                  <c:v>1036.8814644552144</c:v>
                </c:pt>
                <c:pt idx="204">
                  <c:v>1034.7735516786215</c:v>
                </c:pt>
                <c:pt idx="205">
                  <c:v>1032.6578744258361</c:v>
                </c:pt>
                <c:pt idx="206">
                  <c:v>1030.5344290326254</c:v>
                </c:pt>
                <c:pt idx="207">
                  <c:v>1028.4032118189841</c:v>
                </c:pt>
                <c:pt idx="208">
                  <c:v>1026.2642190891004</c:v>
                </c:pt>
                <c:pt idx="209">
                  <c:v>1024.1174471313198</c:v>
                </c:pt>
                <c:pt idx="210">
                  <c:v>1021.9628922181168</c:v>
                </c:pt>
                <c:pt idx="211">
                  <c:v>1019.8005506060554</c:v>
                </c:pt>
                <c:pt idx="212">
                  <c:v>1017.6304185357549</c:v>
                </c:pt>
                <c:pt idx="213">
                  <c:v>1015.4524922318593</c:v>
                </c:pt>
                <c:pt idx="214">
                  <c:v>1013.2667679030005</c:v>
                </c:pt>
                <c:pt idx="215">
                  <c:v>1011.0732417417611</c:v>
                </c:pt>
                <c:pt idx="216">
                  <c:v>1008.8719099246409</c:v>
                </c:pt>
                <c:pt idx="217">
                  <c:v>1006.6627686120241</c:v>
                </c:pt>
                <c:pt idx="218">
                  <c:v>1004.4458139481371</c:v>
                </c:pt>
                <c:pt idx="219">
                  <c:v>1002.2210420610199</c:v>
                </c:pt>
                <c:pt idx="220">
                  <c:v>999.98844906248678</c:v>
                </c:pt>
                <c:pt idx="221">
                  <c:v>997.74803104809052</c:v>
                </c:pt>
                <c:pt idx="222">
                  <c:v>995.49978409708615</c:v>
                </c:pt>
                <c:pt idx="223">
                  <c:v>993.24370427239433</c:v>
                </c:pt>
                <c:pt idx="224">
                  <c:v>990.97978762056596</c:v>
                </c:pt>
                <c:pt idx="225">
                  <c:v>988.70803017173967</c:v>
                </c:pt>
                <c:pt idx="226">
                  <c:v>986.42842793961597</c:v>
                </c:pt>
                <c:pt idx="227">
                  <c:v>984.1409769214082</c:v>
                </c:pt>
                <c:pt idx="228">
                  <c:v>981.84567309781346</c:v>
                </c:pt>
                <c:pt idx="229">
                  <c:v>979.54251243296846</c:v>
                </c:pt>
                <c:pt idx="230">
                  <c:v>977.23149087441902</c:v>
                </c:pt>
                <c:pt idx="231">
                  <c:v>974.91260435307117</c:v>
                </c:pt>
                <c:pt idx="232">
                  <c:v>972.58584878316674</c:v>
                </c:pt>
                <c:pt idx="233">
                  <c:v>970.25122006223455</c:v>
                </c:pt>
                <c:pt idx="234">
                  <c:v>967.90871407105362</c:v>
                </c:pt>
                <c:pt idx="235">
                  <c:v>965.55832667361983</c:v>
                </c:pt>
                <c:pt idx="236">
                  <c:v>963.20005371709681</c:v>
                </c:pt>
                <c:pt idx="237">
                  <c:v>960.83389103179002</c:v>
                </c:pt>
                <c:pt idx="238">
                  <c:v>958.45983443109208</c:v>
                </c:pt>
                <c:pt idx="239">
                  <c:v>956.07787971145513</c:v>
                </c:pt>
                <c:pt idx="240">
                  <c:v>953.68802265234922</c:v>
                </c:pt>
                <c:pt idx="241">
                  <c:v>951.29025901621412</c:v>
                </c:pt>
                <c:pt idx="242">
                  <c:v>948.88458454842703</c:v>
                </c:pt>
                <c:pt idx="243">
                  <c:v>946.47099497726254</c:v>
                </c:pt>
                <c:pt idx="244">
                  <c:v>944.04948601384547</c:v>
                </c:pt>
                <c:pt idx="245">
                  <c:v>941.62005335211643</c:v>
                </c:pt>
                <c:pt idx="246">
                  <c:v>939.18269266878337</c:v>
                </c:pt>
                <c:pt idx="247">
                  <c:v>936.73739962329046</c:v>
                </c:pt>
                <c:pt idx="248">
                  <c:v>934.28416985776857</c:v>
                </c:pt>
                <c:pt idx="249">
                  <c:v>931.82299899699456</c:v>
                </c:pt>
                <c:pt idx="250">
                  <c:v>929.35388264835285</c:v>
                </c:pt>
                <c:pt idx="251">
                  <c:v>926.87681640178801</c:v>
                </c:pt>
                <c:pt idx="252">
                  <c:v>924.39179582976999</c:v>
                </c:pt>
                <c:pt idx="253">
                  <c:v>921.8988164872419</c:v>
                </c:pt>
                <c:pt idx="254">
                  <c:v>919.39787391158495</c:v>
                </c:pt>
                <c:pt idx="255">
                  <c:v>916.88896362257287</c:v>
                </c:pt>
                <c:pt idx="256">
                  <c:v>914.37208112232736</c:v>
                </c:pt>
                <c:pt idx="257">
                  <c:v>911.84722189527554</c:v>
                </c:pt>
                <c:pt idx="258">
                  <c:v>909.31438140810553</c:v>
                </c:pt>
                <c:pt idx="259">
                  <c:v>906.77355510972382</c:v>
                </c:pt>
                <c:pt idx="260">
                  <c:v>904.22473843121406</c:v>
                </c:pt>
                <c:pt idx="261">
                  <c:v>901.66792678578202</c:v>
                </c:pt>
                <c:pt idx="262">
                  <c:v>899.10311556872352</c:v>
                </c:pt>
                <c:pt idx="263">
                  <c:v>896.53030015737113</c:v>
                </c:pt>
                <c:pt idx="264">
                  <c:v>893.94947591105586</c:v>
                </c:pt>
                <c:pt idx="265">
                  <c:v>891.36063817105378</c:v>
                </c:pt>
                <c:pt idx="266">
                  <c:v>888.76378226054487</c:v>
                </c:pt>
                <c:pt idx="267">
                  <c:v>886.15890348457174</c:v>
                </c:pt>
                <c:pt idx="268">
                  <c:v>883.5459971299847</c:v>
                </c:pt>
                <c:pt idx="269">
                  <c:v>880.92505846540041</c:v>
                </c:pt>
                <c:pt idx="270">
                  <c:v>878.29608274115481</c:v>
                </c:pt>
                <c:pt idx="271">
                  <c:v>875.65906518925715</c:v>
                </c:pt>
                <c:pt idx="272">
                  <c:v>873.01400102334253</c:v>
                </c:pt>
                <c:pt idx="273">
                  <c:v>870.36088543862343</c:v>
                </c:pt>
                <c:pt idx="274">
                  <c:v>867.69971361184355</c:v>
                </c:pt>
                <c:pt idx="275">
                  <c:v>865.03048070122929</c:v>
                </c:pt>
                <c:pt idx="276">
                  <c:v>862.35318184644359</c:v>
                </c:pt>
                <c:pt idx="277">
                  <c:v>859.66781216853428</c:v>
                </c:pt>
                <c:pt idx="278">
                  <c:v>856.97436676988821</c:v>
                </c:pt>
                <c:pt idx="279">
                  <c:v>854.27284073418696</c:v>
                </c:pt>
                <c:pt idx="280">
                  <c:v>851.56322912634732</c:v>
                </c:pt>
                <c:pt idx="281">
                  <c:v>848.84552699248002</c:v>
                </c:pt>
                <c:pt idx="282">
                  <c:v>846.11972935983795</c:v>
                </c:pt>
                <c:pt idx="283">
                  <c:v>843.38583123676733</c:v>
                </c:pt>
                <c:pt idx="284">
                  <c:v>840.64382761265858</c:v>
                </c:pt>
                <c:pt idx="285">
                  <c:v>837.89371345789311</c:v>
                </c:pt>
                <c:pt idx="286">
                  <c:v>835.13548372379614</c:v>
                </c:pt>
                <c:pt idx="287">
                  <c:v>832.36913334257974</c:v>
                </c:pt>
                <c:pt idx="288">
                  <c:v>829.59465722730522</c:v>
                </c:pt>
                <c:pt idx="289">
                  <c:v>826.81205027181568</c:v>
                </c:pt>
                <c:pt idx="290">
                  <c:v>824.02130735069477</c:v>
                </c:pt>
                <c:pt idx="291">
                  <c:v>821.22242331921461</c:v>
                </c:pt>
                <c:pt idx="292">
                  <c:v>818.41539301327839</c:v>
                </c:pt>
                <c:pt idx="293">
                  <c:v>815.60021124937396</c:v>
                </c:pt>
                <c:pt idx="294">
                  <c:v>812.77687282451757</c:v>
                </c:pt>
                <c:pt idx="295">
                  <c:v>809.94537251619897</c:v>
                </c:pt>
                <c:pt idx="296">
                  <c:v>807.10570508233866</c:v>
                </c:pt>
                <c:pt idx="297">
                  <c:v>804.25786526122215</c:v>
                </c:pt>
                <c:pt idx="298">
                  <c:v>801.40184777145407</c:v>
                </c:pt>
                <c:pt idx="299">
                  <c:v>798.53764731189904</c:v>
                </c:pt>
                <c:pt idx="300">
                  <c:v>795.66525856163389</c:v>
                </c:pt>
                <c:pt idx="301">
                  <c:v>792.78467617988679</c:v>
                </c:pt>
                <c:pt idx="302">
                  <c:v>789.89589480598829</c:v>
                </c:pt>
                <c:pt idx="303">
                  <c:v>786.99890905931079</c:v>
                </c:pt>
                <c:pt idx="304">
                  <c:v>784.0937135392204</c:v>
                </c:pt>
                <c:pt idx="305">
                  <c:v>781.18030282501161</c:v>
                </c:pt>
                <c:pt idx="306">
                  <c:v>778.25867147586041</c:v>
                </c:pt>
                <c:pt idx="307">
                  <c:v>775.32881403076419</c:v>
                </c:pt>
                <c:pt idx="308">
                  <c:v>772.39072500848533</c:v>
                </c:pt>
                <c:pt idx="309">
                  <c:v>769.44439890749641</c:v>
                </c:pt>
                <c:pt idx="310">
                  <c:v>766.48983020591788</c:v>
                </c:pt>
                <c:pt idx="311">
                  <c:v>763.52701336147152</c:v>
                </c:pt>
                <c:pt idx="312">
                  <c:v>760.55594281140782</c:v>
                </c:pt>
                <c:pt idx="313">
                  <c:v>757.57661297246602</c:v>
                </c:pt>
                <c:pt idx="314">
                  <c:v>754.58901824079942</c:v>
                </c:pt>
                <c:pt idx="315">
                  <c:v>751.59315299192485</c:v>
                </c:pt>
                <c:pt idx="316">
                  <c:v>748.58901158066635</c:v>
                </c:pt>
                <c:pt idx="317">
                  <c:v>745.57658834109077</c:v>
                </c:pt>
                <c:pt idx="318">
                  <c:v>742.55587758645038</c:v>
                </c:pt>
                <c:pt idx="319">
                  <c:v>739.52687360912398</c:v>
                </c:pt>
                <c:pt idx="320">
                  <c:v>736.48957068055654</c:v>
                </c:pt>
                <c:pt idx="321">
                  <c:v>733.44396305119653</c:v>
                </c:pt>
                <c:pt idx="322">
                  <c:v>730.39004495044344</c:v>
                </c:pt>
                <c:pt idx="323">
                  <c:v>727.32781058657383</c:v>
                </c:pt>
                <c:pt idx="324">
                  <c:v>724.25725414669319</c:v>
                </c:pt>
                <c:pt idx="325">
                  <c:v>721.17836979666492</c:v>
                </c:pt>
                <c:pt idx="326">
                  <c:v>718.09115168105473</c:v>
                </c:pt>
                <c:pt idx="327">
                  <c:v>714.99559392306696</c:v>
                </c:pt>
                <c:pt idx="328">
                  <c:v>711.89169062447888</c:v>
                </c:pt>
                <c:pt idx="329">
                  <c:v>708.77943586558092</c:v>
                </c:pt>
                <c:pt idx="330">
                  <c:v>705.65882370511576</c:v>
                </c:pt>
                <c:pt idx="331">
                  <c:v>702.52984818020661</c:v>
                </c:pt>
                <c:pt idx="332">
                  <c:v>699.39250330630693</c:v>
                </c:pt>
                <c:pt idx="333">
                  <c:v>696.24678307712225</c:v>
                </c:pt>
                <c:pt idx="334">
                  <c:v>693.09268146455395</c:v>
                </c:pt>
                <c:pt idx="335">
                  <c:v>689.9301924186351</c:v>
                </c:pt>
                <c:pt idx="336">
                  <c:v>686.75930986746164</c:v>
                </c:pt>
                <c:pt idx="337">
                  <c:v>683.58002771712688</c:v>
                </c:pt>
                <c:pt idx="338">
                  <c:v>680.39233985166049</c:v>
                </c:pt>
                <c:pt idx="339">
                  <c:v>677.19624013295663</c:v>
                </c:pt>
                <c:pt idx="340">
                  <c:v>673.99172240071414</c:v>
                </c:pt>
                <c:pt idx="341">
                  <c:v>670.77878047236095</c:v>
                </c:pt>
                <c:pt idx="342">
                  <c:v>667.55740814299691</c:v>
                </c:pt>
                <c:pt idx="343">
                  <c:v>664.32759918532065</c:v>
                </c:pt>
                <c:pt idx="344">
                  <c:v>661.08934734955972</c:v>
                </c:pt>
                <c:pt idx="345">
                  <c:v>657.84264636340902</c:v>
                </c:pt>
                <c:pt idx="346">
                  <c:v>654.58748993195945</c:v>
                </c:pt>
                <c:pt idx="347">
                  <c:v>651.32387173762447</c:v>
                </c:pt>
                <c:pt idx="348">
                  <c:v>648.05178544008061</c:v>
                </c:pt>
                <c:pt idx="349">
                  <c:v>644.77122467618938</c:v>
                </c:pt>
                <c:pt idx="350">
                  <c:v>641.48218305993055</c:v>
                </c:pt>
                <c:pt idx="351">
                  <c:v>638.18465418233302</c:v>
                </c:pt>
                <c:pt idx="352">
                  <c:v>634.87863161140183</c:v>
                </c:pt>
                <c:pt idx="353">
                  <c:v>631.56410889205233</c:v>
                </c:pt>
                <c:pt idx="354">
                  <c:v>628.24107954602937</c:v>
                </c:pt>
                <c:pt idx="355">
                  <c:v>624.90953707184644</c:v>
                </c:pt>
                <c:pt idx="356">
                  <c:v>621.56947494470569</c:v>
                </c:pt>
                <c:pt idx="357">
                  <c:v>618.22088661642988</c:v>
                </c:pt>
                <c:pt idx="358">
                  <c:v>614.86376551538876</c:v>
                </c:pt>
                <c:pt idx="359">
                  <c:v>611.49810504642289</c:v>
                </c:pt>
                <c:pt idx="360">
                  <c:v>608.12389859077473</c:v>
                </c:pt>
                <c:pt idx="361">
                  <c:v>604.74113950601236</c:v>
                </c:pt>
                <c:pt idx="362">
                  <c:v>601.34982112595367</c:v>
                </c:pt>
                <c:pt idx="363">
                  <c:v>597.94993676059687</c:v>
                </c:pt>
                <c:pt idx="364">
                  <c:v>594.54147969603696</c:v>
                </c:pt>
                <c:pt idx="365">
                  <c:v>591.12444319439999</c:v>
                </c:pt>
                <c:pt idx="366">
                  <c:v>587.69882049376076</c:v>
                </c:pt>
                <c:pt idx="367">
                  <c:v>584.26460480806804</c:v>
                </c:pt>
                <c:pt idx="368">
                  <c:v>580.82178932706768</c:v>
                </c:pt>
                <c:pt idx="369">
                  <c:v>577.37036721622553</c:v>
                </c:pt>
                <c:pt idx="370">
                  <c:v>573.91033161665541</c:v>
                </c:pt>
                <c:pt idx="371">
                  <c:v>570.44167564503164</c:v>
                </c:pt>
                <c:pt idx="372">
                  <c:v>566.96439239351503</c:v>
                </c:pt>
                <c:pt idx="373">
                  <c:v>563.47847492968049</c:v>
                </c:pt>
                <c:pt idx="374">
                  <c:v>559.98391629642742</c:v>
                </c:pt>
                <c:pt idx="375">
                  <c:v>556.48070951190596</c:v>
                </c:pt>
                <c:pt idx="376">
                  <c:v>552.96884756943803</c:v>
                </c:pt>
                <c:pt idx="377">
                  <c:v>549.44832343743315</c:v>
                </c:pt>
                <c:pt idx="378">
                  <c:v>545.9191300593136</c:v>
                </c:pt>
                <c:pt idx="379">
                  <c:v>542.38126035342611</c:v>
                </c:pt>
                <c:pt idx="380">
                  <c:v>538.83470721296703</c:v>
                </c:pt>
                <c:pt idx="381">
                  <c:v>535.2794635058932</c:v>
                </c:pt>
                <c:pt idx="382">
                  <c:v>531.7155220748466</c:v>
                </c:pt>
                <c:pt idx="383">
                  <c:v>528.14287573706804</c:v>
                </c:pt>
                <c:pt idx="384">
                  <c:v>524.56151728431519</c:v>
                </c:pt>
                <c:pt idx="385">
                  <c:v>520.97143948277539</c:v>
                </c:pt>
                <c:pt idx="386">
                  <c:v>517.37263507298769</c:v>
                </c:pt>
                <c:pt idx="387">
                  <c:v>513.76509676975161</c:v>
                </c:pt>
                <c:pt idx="388">
                  <c:v>510.14881726204726</c:v>
                </c:pt>
                <c:pt idx="389">
                  <c:v>506.52378921294724</c:v>
                </c:pt>
                <c:pt idx="390">
                  <c:v>502.89000525953111</c:v>
                </c:pt>
                <c:pt idx="391">
                  <c:v>499.24745801280244</c:v>
                </c:pt>
                <c:pt idx="392">
                  <c:v>495.59614005759329</c:v>
                </c:pt>
                <c:pt idx="393">
                  <c:v>491.93604395248758</c:v>
                </c:pt>
                <c:pt idx="394">
                  <c:v>488.26716222972482</c:v>
                </c:pt>
                <c:pt idx="395">
                  <c:v>484.58948739511811</c:v>
                </c:pt>
                <c:pt idx="396">
                  <c:v>480.90301192796176</c:v>
                </c:pt>
                <c:pt idx="397">
                  <c:v>477.20772828094516</c:v>
                </c:pt>
                <c:pt idx="398">
                  <c:v>473.503628880056</c:v>
                </c:pt>
                <c:pt idx="399">
                  <c:v>469.79070612450107</c:v>
                </c:pt>
                <c:pt idx="400">
                  <c:v>466.06895238660707</c:v>
                </c:pt>
                <c:pt idx="401">
                  <c:v>462.33836001173677</c:v>
                </c:pt>
                <c:pt idx="402">
                  <c:v>458.59892131818776</c:v>
                </c:pt>
                <c:pt idx="403">
                  <c:v>454.85062859710911</c:v>
                </c:pt>
                <c:pt idx="404">
                  <c:v>451.09347411240651</c:v>
                </c:pt>
                <c:pt idx="405">
                  <c:v>447.32745010064718</c:v>
                </c:pt>
                <c:pt idx="406">
                  <c:v>443.55254877097059</c:v>
                </c:pt>
                <c:pt idx="407">
                  <c:v>439.7687623049901</c:v>
                </c:pt>
                <c:pt idx="408">
                  <c:v>435.97608285670026</c:v>
                </c:pt>
                <c:pt idx="409">
                  <c:v>432.17450255238327</c:v>
                </c:pt>
                <c:pt idx="410">
                  <c:v>428.36401349051016</c:v>
                </c:pt>
                <c:pt idx="411">
                  <c:v>424.54460774165057</c:v>
                </c:pt>
                <c:pt idx="412">
                  <c:v>420.71627734836886</c:v>
                </c:pt>
                <c:pt idx="413">
                  <c:v>416.87901432513263</c:v>
                </c:pt>
                <c:pt idx="414">
                  <c:v>413.03281065821648</c:v>
                </c:pt>
                <c:pt idx="415">
                  <c:v>409.17765830559665</c:v>
                </c:pt>
                <c:pt idx="416">
                  <c:v>405.31354919685793</c:v>
                </c:pt>
                <c:pt idx="417">
                  <c:v>401.44047523309621</c:v>
                </c:pt>
                <c:pt idx="418">
                  <c:v>397.55842828681409</c:v>
                </c:pt>
                <c:pt idx="419">
                  <c:v>393.66740020182522</c:v>
                </c:pt>
                <c:pt idx="420">
                  <c:v>389.76738279314725</c:v>
                </c:pt>
                <c:pt idx="421">
                  <c:v>385.85836784691026</c:v>
                </c:pt>
                <c:pt idx="422">
                  <c:v>381.94034712024848</c:v>
                </c:pt>
                <c:pt idx="423">
                  <c:v>378.01331234119289</c:v>
                </c:pt>
                <c:pt idx="424">
                  <c:v>374.07725520858526</c:v>
                </c:pt>
                <c:pt idx="425">
                  <c:v>370.13216739195627</c:v>
                </c:pt>
                <c:pt idx="426">
                  <c:v>365.757222957625</c:v>
                </c:pt>
                <c:pt idx="427">
                  <c:v>360.95242190559145</c:v>
                </c:pt>
                <c:pt idx="428">
                  <c:v>356.13768384879916</c:v>
                </c:pt>
                <c:pt idx="429">
                  <c:v>351.31299719506376</c:v>
                </c:pt>
                <c:pt idx="430">
                  <c:v>346.47835031015813</c:v>
                </c:pt>
                <c:pt idx="431">
                  <c:v>341.63373151762892</c:v>
                </c:pt>
                <c:pt idx="432">
                  <c:v>336.77912909862687</c:v>
                </c:pt>
                <c:pt idx="433">
                  <c:v>331.91453129172658</c:v>
                </c:pt>
                <c:pt idx="434">
                  <c:v>327.03992629274524</c:v>
                </c:pt>
                <c:pt idx="435">
                  <c:v>322.15530225456848</c:v>
                </c:pt>
                <c:pt idx="436">
                  <c:v>317.26064728696167</c:v>
                </c:pt>
                <c:pt idx="437">
                  <c:v>312.35594945639934</c:v>
                </c:pt>
                <c:pt idx="438">
                  <c:v>307.44119678586878</c:v>
                </c:pt>
                <c:pt idx="439">
                  <c:v>302.51637725469561</c:v>
                </c:pt>
                <c:pt idx="440">
                  <c:v>297.58147879836031</c:v>
                </c:pt>
                <c:pt idx="441">
                  <c:v>292.63648930829743</c:v>
                </c:pt>
                <c:pt idx="442">
                  <c:v>287.68139663172849</c:v>
                </c:pt>
                <c:pt idx="443">
                  <c:v>282.71618857145666</c:v>
                </c:pt>
                <c:pt idx="444">
                  <c:v>277.74085288568665</c:v>
                </c:pt>
                <c:pt idx="445">
                  <c:v>272.75537728783058</c:v>
                </c:pt>
                <c:pt idx="446">
                  <c:v>267.7597494463181</c:v>
                </c:pt>
                <c:pt idx="447">
                  <c:v>262.75395698439968</c:v>
                </c:pt>
                <c:pt idx="448">
                  <c:v>257.73798747995522</c:v>
                </c:pt>
                <c:pt idx="449">
                  <c:v>252.71182846530121</c:v>
                </c:pt>
                <c:pt idx="450">
                  <c:v>247.67546742698971</c:v>
                </c:pt>
                <c:pt idx="451">
                  <c:v>242.62889180560899</c:v>
                </c:pt>
                <c:pt idx="452">
                  <c:v>237.57208899559407</c:v>
                </c:pt>
                <c:pt idx="453">
                  <c:v>232.50504634501738</c:v>
                </c:pt>
                <c:pt idx="454">
                  <c:v>227.42775115538927</c:v>
                </c:pt>
                <c:pt idx="455">
                  <c:v>222.34019068146233</c:v>
                </c:pt>
                <c:pt idx="456">
                  <c:v>217.24235213101554</c:v>
                </c:pt>
                <c:pt idx="457">
                  <c:v>212.1342226646633</c:v>
                </c:pt>
                <c:pt idx="458">
                  <c:v>207.01578939563717</c:v>
                </c:pt>
                <c:pt idx="459">
                  <c:v>201.8870393895869</c:v>
                </c:pt>
                <c:pt idx="460">
                  <c:v>196.74795966436488</c:v>
                </c:pt>
                <c:pt idx="461">
                  <c:v>191.59853718982265</c:v>
                </c:pt>
                <c:pt idx="462">
                  <c:v>186.43875888759669</c:v>
                </c:pt>
                <c:pt idx="463">
                  <c:v>181.26861163089382</c:v>
                </c:pt>
                <c:pt idx="464">
                  <c:v>176.08808224428356</c:v>
                </c:pt>
                <c:pt idx="465">
                  <c:v>170.89715750347307</c:v>
                </c:pt>
                <c:pt idx="466">
                  <c:v>165.69582413510273</c:v>
                </c:pt>
                <c:pt idx="467">
                  <c:v>160.48406881652011</c:v>
                </c:pt>
                <c:pt idx="468">
                  <c:v>155.26187817556263</c:v>
                </c:pt>
                <c:pt idx="469">
                  <c:v>150.02923879033858</c:v>
                </c:pt>
                <c:pt idx="470">
                  <c:v>144.78613718900226</c:v>
                </c:pt>
                <c:pt idx="471">
                  <c:v>139.53255984953955</c:v>
                </c:pt>
                <c:pt idx="472">
                  <c:v>134.26849319952873</c:v>
                </c:pt>
                <c:pt idx="473">
                  <c:v>128.99392361592788</c:v>
                </c:pt>
                <c:pt idx="474">
                  <c:v>123.70883742484455</c:v>
                </c:pt>
                <c:pt idx="475">
                  <c:v>118.41322090129722</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73.366139523947822</c:v>
                </c:pt>
                <c:pt idx="486">
                  <c:v>68.853192852239317</c:v>
                </c:pt>
                <c:pt idx="487">
                  <c:v>64.330637065738074</c:v>
                </c:pt>
                <c:pt idx="488">
                  <c:v>59.798461752710864</c:v>
                </c:pt>
                <c:pt idx="489">
                  <c:v>55.256656464183152</c:v>
                </c:pt>
                <c:pt idx="490">
                  <c:v>50.705210713794486</c:v>
                </c:pt>
                <c:pt idx="491">
                  <c:v>46.144113977645702</c:v>
                </c:pt>
                <c:pt idx="492">
                  <c:v>41.573355694147722</c:v>
                </c:pt>
                <c:pt idx="493">
                  <c:v>36.992925263876714</c:v>
                </c:pt>
                <c:pt idx="494">
                  <c:v>32.402812049420845</c:v>
                </c:pt>
                <c:pt idx="495">
                  <c:v>27.803005375225666</c:v>
                </c:pt>
                <c:pt idx="496">
                  <c:v>23.193494527441771</c:v>
                </c:pt>
                <c:pt idx="497">
                  <c:v>18.574268753774504</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7-339E-4643-9615-0ADB7A6509C4}"/>
            </c:ext>
          </c:extLst>
        </c:ser>
        <c:ser>
          <c:idx val="8"/>
          <c:order val="8"/>
          <c:tx>
            <c:strRef>
              <c:f>ANALYSIS!$AL$26</c:f>
              <c:strCache>
                <c:ptCount val="1"/>
                <c:pt idx="0">
                  <c:v>20.0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ANALYSIS!$AL$27:$AL$524</c:f>
              <c:numCache>
                <c:formatCode>0.0</c:formatCode>
                <c:ptCount val="498"/>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799.58415485154956</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476.16457485333382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339.84908881608061</c:v>
                </c:pt>
                <c:pt idx="409">
                  <c:v>336.84646829778325</c:v>
                </c:pt>
                <c:pt idx="410">
                  <c:v>333.83714667198836</c:v>
                </c:pt>
                <c:pt idx="411">
                  <c:v>330.82112021927918</c:v>
                </c:pt>
                <c:pt idx="412">
                  <c:v>327.7983852091923</c:v>
                </c:pt>
                <c:pt idx="413">
                  <c:v>324.76893790019182</c:v>
                </c:pt>
                <c:pt idx="414">
                  <c:v>321.7327745396388</c:v>
                </c:pt>
                <c:pt idx="415">
                  <c:v>318.6898913637686</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204.36474111313993</c:v>
                </c:pt>
                <c:pt idx="448">
                  <c:v>200.47087957457967</c:v>
                </c:pt>
                <c:pt idx="449">
                  <c:v>196.56974161932891</c:v>
                </c:pt>
                <c:pt idx="450">
                  <c:v>192.66132186537021</c:v>
                </c:pt>
                <c:pt idx="451">
                  <c:v>188.74561491531728</c:v>
                </c:pt>
                <c:pt idx="452">
                  <c:v>184.82261535636013</c:v>
                </c:pt>
                <c:pt idx="453">
                  <c:v>180.89231776024423</c:v>
                </c:pt>
                <c:pt idx="454">
                  <c:v>176.95471668320539</c:v>
                </c:pt>
                <c:pt idx="455">
                  <c:v>173.0098066659321</c:v>
                </c:pt>
                <c:pt idx="456">
                  <c:v>169.05758223352274</c:v>
                </c:pt>
                <c:pt idx="457">
                  <c:v>165.09803789544509</c:v>
                </c:pt>
                <c:pt idx="458">
                  <c:v>161.13116814547703</c:v>
                </c:pt>
                <c:pt idx="459">
                  <c:v>157.15696746167902</c:v>
                </c:pt>
                <c:pt idx="460">
                  <c:v>153.17543030633425</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112.95532315192082</c:v>
                </c:pt>
                <c:pt idx="471">
                  <c:v>108.89271476365053</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21.710712445909849</c:v>
                </c:pt>
                <c:pt idx="496">
                  <c:v>18.109948874459178</c:v>
                </c:pt>
                <c:pt idx="497">
                  <c:v>14.502116300814123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8-339E-4643-9615-0ADB7A6509C4}"/>
            </c:ext>
          </c:extLst>
        </c:ser>
        <c:ser>
          <c:idx val="9"/>
          <c:order val="9"/>
          <c:tx>
            <c:strRef>
              <c:f>ANALYSIS!$AM$26</c:f>
              <c:strCache>
                <c:ptCount val="1"/>
                <c:pt idx="0">
                  <c:v>15.0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ANALYSIS!$AM$27:$AM$524</c:f>
              <c:numCache>
                <c:formatCode>0.0</c:formatCode>
                <c:ptCount val="498"/>
                <c:pt idx="0">
                  <c:v>907.11023197908048</c:v>
                </c:pt>
                <c:pt idx="1">
                  <c:v>907.11023197908048</c:v>
                </c:pt>
                <c:pt idx="2">
                  <c:v>905.62561030545226</c:v>
                </c:pt>
                <c:pt idx="3">
                  <c:v>904.14098863182403</c:v>
                </c:pt>
                <c:pt idx="4">
                  <c:v>902.6563669581958</c:v>
                </c:pt>
                <c:pt idx="5">
                  <c:v>901.17174528456758</c:v>
                </c:pt>
                <c:pt idx="6">
                  <c:v>899.68712361093935</c:v>
                </c:pt>
                <c:pt idx="7">
                  <c:v>898.20250193731113</c:v>
                </c:pt>
                <c:pt idx="8">
                  <c:v>896.7178802636829</c:v>
                </c:pt>
                <c:pt idx="9">
                  <c:v>895.23325859005467</c:v>
                </c:pt>
                <c:pt idx="10">
                  <c:v>893.74863691642645</c:v>
                </c:pt>
                <c:pt idx="11">
                  <c:v>892.26401524279822</c:v>
                </c:pt>
                <c:pt idx="12">
                  <c:v>890.77939356917</c:v>
                </c:pt>
                <c:pt idx="13">
                  <c:v>889.29477189554177</c:v>
                </c:pt>
                <c:pt idx="14">
                  <c:v>887.81015022191355</c:v>
                </c:pt>
                <c:pt idx="15">
                  <c:v>886.32552854828532</c:v>
                </c:pt>
                <c:pt idx="16">
                  <c:v>884.84090687465709</c:v>
                </c:pt>
                <c:pt idx="17">
                  <c:v>883.35628520102887</c:v>
                </c:pt>
                <c:pt idx="18">
                  <c:v>881.87166352740064</c:v>
                </c:pt>
                <c:pt idx="19">
                  <c:v>880.38704185377242</c:v>
                </c:pt>
                <c:pt idx="20">
                  <c:v>878.90242018014419</c:v>
                </c:pt>
                <c:pt idx="21">
                  <c:v>877.41779850651596</c:v>
                </c:pt>
                <c:pt idx="22">
                  <c:v>875.93317683288774</c:v>
                </c:pt>
                <c:pt idx="23">
                  <c:v>874.44855515925951</c:v>
                </c:pt>
                <c:pt idx="24">
                  <c:v>872.96393348563129</c:v>
                </c:pt>
                <c:pt idx="25">
                  <c:v>871.47931181200306</c:v>
                </c:pt>
                <c:pt idx="26">
                  <c:v>869.99469013837484</c:v>
                </c:pt>
                <c:pt idx="27">
                  <c:v>868.51006846474661</c:v>
                </c:pt>
                <c:pt idx="28">
                  <c:v>867.02544679111838</c:v>
                </c:pt>
                <c:pt idx="29">
                  <c:v>865.54082511749016</c:v>
                </c:pt>
                <c:pt idx="30">
                  <c:v>864.05620344386193</c:v>
                </c:pt>
                <c:pt idx="31">
                  <c:v>862.57158177023371</c:v>
                </c:pt>
                <c:pt idx="32">
                  <c:v>861.08696009660548</c:v>
                </c:pt>
                <c:pt idx="33">
                  <c:v>859.60233842297725</c:v>
                </c:pt>
                <c:pt idx="34">
                  <c:v>858.11771674934903</c:v>
                </c:pt>
                <c:pt idx="35">
                  <c:v>856.6330950757208</c:v>
                </c:pt>
                <c:pt idx="36">
                  <c:v>855.14847340209258</c:v>
                </c:pt>
                <c:pt idx="37">
                  <c:v>853.66385172846435</c:v>
                </c:pt>
                <c:pt idx="38">
                  <c:v>852.17923005483613</c:v>
                </c:pt>
                <c:pt idx="39">
                  <c:v>850.6946083812079</c:v>
                </c:pt>
                <c:pt idx="40">
                  <c:v>849.20998670757967</c:v>
                </c:pt>
                <c:pt idx="41">
                  <c:v>847.72536503395145</c:v>
                </c:pt>
                <c:pt idx="42">
                  <c:v>846.24074336032322</c:v>
                </c:pt>
                <c:pt idx="43">
                  <c:v>844.756121686695</c:v>
                </c:pt>
                <c:pt idx="44">
                  <c:v>843.27150001306677</c:v>
                </c:pt>
                <c:pt idx="45">
                  <c:v>841.78687833943854</c:v>
                </c:pt>
                <c:pt idx="46">
                  <c:v>840.30225666581032</c:v>
                </c:pt>
                <c:pt idx="47">
                  <c:v>838.81763499218209</c:v>
                </c:pt>
                <c:pt idx="48">
                  <c:v>837.33301331855387</c:v>
                </c:pt>
                <c:pt idx="49">
                  <c:v>835.84839164492564</c:v>
                </c:pt>
                <c:pt idx="50">
                  <c:v>834.36376997129742</c:v>
                </c:pt>
                <c:pt idx="51">
                  <c:v>832.87914829766919</c:v>
                </c:pt>
                <c:pt idx="52">
                  <c:v>831.39452662404096</c:v>
                </c:pt>
                <c:pt idx="53">
                  <c:v>829.90990495041274</c:v>
                </c:pt>
                <c:pt idx="54">
                  <c:v>828.42528327678451</c:v>
                </c:pt>
                <c:pt idx="55">
                  <c:v>826.94066160315629</c:v>
                </c:pt>
                <c:pt idx="56">
                  <c:v>825.45603992952806</c:v>
                </c:pt>
                <c:pt idx="57">
                  <c:v>823.97141825589983</c:v>
                </c:pt>
                <c:pt idx="58">
                  <c:v>822.48679658227161</c:v>
                </c:pt>
                <c:pt idx="59">
                  <c:v>821.00217490864338</c:v>
                </c:pt>
                <c:pt idx="60">
                  <c:v>819.51755323501516</c:v>
                </c:pt>
                <c:pt idx="61">
                  <c:v>818.03293156138693</c:v>
                </c:pt>
                <c:pt idx="62">
                  <c:v>816.54830988775871</c:v>
                </c:pt>
                <c:pt idx="63">
                  <c:v>815.06368821413048</c:v>
                </c:pt>
                <c:pt idx="64">
                  <c:v>813.57906654050225</c:v>
                </c:pt>
                <c:pt idx="65">
                  <c:v>812.09444486687403</c:v>
                </c:pt>
                <c:pt idx="66">
                  <c:v>810.6098231932458</c:v>
                </c:pt>
                <c:pt idx="67">
                  <c:v>809.12520151961758</c:v>
                </c:pt>
                <c:pt idx="68">
                  <c:v>807.64057984598935</c:v>
                </c:pt>
                <c:pt idx="69">
                  <c:v>806.15595817236112</c:v>
                </c:pt>
                <c:pt idx="70">
                  <c:v>804.6713364987329</c:v>
                </c:pt>
                <c:pt idx="71">
                  <c:v>803.18671482510467</c:v>
                </c:pt>
                <c:pt idx="72">
                  <c:v>801.70209315147645</c:v>
                </c:pt>
                <c:pt idx="73">
                  <c:v>800.21747147784822</c:v>
                </c:pt>
                <c:pt idx="74">
                  <c:v>798.73284980422</c:v>
                </c:pt>
                <c:pt idx="75">
                  <c:v>797.24822813059177</c:v>
                </c:pt>
                <c:pt idx="76">
                  <c:v>795.76360645696354</c:v>
                </c:pt>
                <c:pt idx="77">
                  <c:v>794.27898478333532</c:v>
                </c:pt>
                <c:pt idx="78">
                  <c:v>792.79436310970709</c:v>
                </c:pt>
                <c:pt idx="79">
                  <c:v>791.30974143607887</c:v>
                </c:pt>
                <c:pt idx="80">
                  <c:v>789.82511976245064</c:v>
                </c:pt>
                <c:pt idx="81">
                  <c:v>788.34049808882241</c:v>
                </c:pt>
                <c:pt idx="82">
                  <c:v>786.85587641519419</c:v>
                </c:pt>
                <c:pt idx="83">
                  <c:v>785.37125474156596</c:v>
                </c:pt>
                <c:pt idx="84">
                  <c:v>783.88663306793774</c:v>
                </c:pt>
                <c:pt idx="85">
                  <c:v>782.40201139430951</c:v>
                </c:pt>
                <c:pt idx="86">
                  <c:v>780.91738972068129</c:v>
                </c:pt>
                <c:pt idx="87">
                  <c:v>779.43276804705306</c:v>
                </c:pt>
                <c:pt idx="88">
                  <c:v>777.94814637342483</c:v>
                </c:pt>
                <c:pt idx="89">
                  <c:v>776.46352469979661</c:v>
                </c:pt>
                <c:pt idx="90">
                  <c:v>774.97890302616838</c:v>
                </c:pt>
                <c:pt idx="91">
                  <c:v>773.49428135254016</c:v>
                </c:pt>
                <c:pt idx="92">
                  <c:v>772.00965967891193</c:v>
                </c:pt>
                <c:pt idx="93">
                  <c:v>770.5250380052837</c:v>
                </c:pt>
                <c:pt idx="94">
                  <c:v>769.04041633165548</c:v>
                </c:pt>
                <c:pt idx="95">
                  <c:v>767.55579465802725</c:v>
                </c:pt>
                <c:pt idx="96">
                  <c:v>766.07117298439903</c:v>
                </c:pt>
                <c:pt idx="97">
                  <c:v>764.5865513107708</c:v>
                </c:pt>
                <c:pt idx="98">
                  <c:v>763.10192963714258</c:v>
                </c:pt>
                <c:pt idx="99">
                  <c:v>761.61730796351435</c:v>
                </c:pt>
                <c:pt idx="100">
                  <c:v>760.13268628988612</c:v>
                </c:pt>
                <c:pt idx="101">
                  <c:v>758.6480646162579</c:v>
                </c:pt>
                <c:pt idx="102">
                  <c:v>757.16344294262967</c:v>
                </c:pt>
                <c:pt idx="103">
                  <c:v>755.67882126900145</c:v>
                </c:pt>
                <c:pt idx="104">
                  <c:v>754.19419959537322</c:v>
                </c:pt>
                <c:pt idx="105">
                  <c:v>752.70957792174499</c:v>
                </c:pt>
                <c:pt idx="106">
                  <c:v>751.22495624811677</c:v>
                </c:pt>
                <c:pt idx="107">
                  <c:v>749.74033457448854</c:v>
                </c:pt>
                <c:pt idx="108">
                  <c:v>748.25571290086032</c:v>
                </c:pt>
                <c:pt idx="109">
                  <c:v>746.77109122723209</c:v>
                </c:pt>
                <c:pt idx="110">
                  <c:v>745.28646955360387</c:v>
                </c:pt>
                <c:pt idx="111">
                  <c:v>743.80184787997564</c:v>
                </c:pt>
                <c:pt idx="112">
                  <c:v>742.31722620634741</c:v>
                </c:pt>
                <c:pt idx="113">
                  <c:v>740.83260453271919</c:v>
                </c:pt>
                <c:pt idx="114">
                  <c:v>739.34798285909096</c:v>
                </c:pt>
                <c:pt idx="115">
                  <c:v>737.86336118546274</c:v>
                </c:pt>
                <c:pt idx="116">
                  <c:v>736.37873951183451</c:v>
                </c:pt>
                <c:pt idx="117">
                  <c:v>734.89411783820628</c:v>
                </c:pt>
                <c:pt idx="118">
                  <c:v>733.40949616457806</c:v>
                </c:pt>
                <c:pt idx="119">
                  <c:v>731.92487449094983</c:v>
                </c:pt>
                <c:pt idx="120">
                  <c:v>730.44025281732161</c:v>
                </c:pt>
                <c:pt idx="121">
                  <c:v>728.95563114369338</c:v>
                </c:pt>
                <c:pt idx="122">
                  <c:v>727.47100947006516</c:v>
                </c:pt>
                <c:pt idx="123">
                  <c:v>725.98638779643693</c:v>
                </c:pt>
                <c:pt idx="124">
                  <c:v>724.5017661228087</c:v>
                </c:pt>
                <c:pt idx="125">
                  <c:v>723.01714444918048</c:v>
                </c:pt>
                <c:pt idx="126">
                  <c:v>721.53252277555225</c:v>
                </c:pt>
                <c:pt idx="127">
                  <c:v>720.04790110192403</c:v>
                </c:pt>
                <c:pt idx="128">
                  <c:v>718.5632794282958</c:v>
                </c:pt>
                <c:pt idx="129">
                  <c:v>717.07865775466757</c:v>
                </c:pt>
                <c:pt idx="130">
                  <c:v>715.59403608103935</c:v>
                </c:pt>
                <c:pt idx="131">
                  <c:v>714.10941440741112</c:v>
                </c:pt>
                <c:pt idx="132">
                  <c:v>712.6247927337829</c:v>
                </c:pt>
                <c:pt idx="133">
                  <c:v>711.14017106015467</c:v>
                </c:pt>
                <c:pt idx="134">
                  <c:v>709.65554938652645</c:v>
                </c:pt>
                <c:pt idx="135">
                  <c:v>708.17092771289822</c:v>
                </c:pt>
                <c:pt idx="136">
                  <c:v>706.68630603926999</c:v>
                </c:pt>
                <c:pt idx="137">
                  <c:v>705.20168436564177</c:v>
                </c:pt>
                <c:pt idx="138">
                  <c:v>703.71706269201354</c:v>
                </c:pt>
                <c:pt idx="139">
                  <c:v>702.23244101838532</c:v>
                </c:pt>
                <c:pt idx="140">
                  <c:v>700.74781934475709</c:v>
                </c:pt>
                <c:pt idx="141">
                  <c:v>699.26319767112886</c:v>
                </c:pt>
                <c:pt idx="142">
                  <c:v>697.77857599750064</c:v>
                </c:pt>
                <c:pt idx="143">
                  <c:v>696.29395432387241</c:v>
                </c:pt>
                <c:pt idx="144">
                  <c:v>694.80933265024419</c:v>
                </c:pt>
                <c:pt idx="145">
                  <c:v>693.32471097661596</c:v>
                </c:pt>
                <c:pt idx="146">
                  <c:v>691.84008930298774</c:v>
                </c:pt>
                <c:pt idx="147">
                  <c:v>690.35546762935951</c:v>
                </c:pt>
                <c:pt idx="148">
                  <c:v>688.87084595573128</c:v>
                </c:pt>
                <c:pt idx="149">
                  <c:v>687.38622428210306</c:v>
                </c:pt>
                <c:pt idx="150">
                  <c:v>685.90160260847483</c:v>
                </c:pt>
                <c:pt idx="151">
                  <c:v>684.41698093484661</c:v>
                </c:pt>
                <c:pt idx="152">
                  <c:v>682.93235926121838</c:v>
                </c:pt>
                <c:pt idx="153">
                  <c:v>681.44773758759015</c:v>
                </c:pt>
                <c:pt idx="154">
                  <c:v>679.96311591396193</c:v>
                </c:pt>
                <c:pt idx="155">
                  <c:v>678.4784942403337</c:v>
                </c:pt>
                <c:pt idx="156">
                  <c:v>676.99387256670548</c:v>
                </c:pt>
                <c:pt idx="157">
                  <c:v>675.50925089307725</c:v>
                </c:pt>
                <c:pt idx="158">
                  <c:v>674.02462921944903</c:v>
                </c:pt>
                <c:pt idx="159">
                  <c:v>672.5400075458208</c:v>
                </c:pt>
                <c:pt idx="160">
                  <c:v>671.05538587219257</c:v>
                </c:pt>
                <c:pt idx="161">
                  <c:v>669.57076419856435</c:v>
                </c:pt>
                <c:pt idx="162">
                  <c:v>668.08614252493612</c:v>
                </c:pt>
                <c:pt idx="163">
                  <c:v>666.6015208513079</c:v>
                </c:pt>
                <c:pt idx="164">
                  <c:v>665.11689917767967</c:v>
                </c:pt>
                <c:pt idx="165">
                  <c:v>663.63227750405144</c:v>
                </c:pt>
                <c:pt idx="166">
                  <c:v>662.14765583042322</c:v>
                </c:pt>
                <c:pt idx="167">
                  <c:v>660.66303415679499</c:v>
                </c:pt>
                <c:pt idx="168">
                  <c:v>659.17841248316677</c:v>
                </c:pt>
                <c:pt idx="169">
                  <c:v>657.69379080953854</c:v>
                </c:pt>
                <c:pt idx="170">
                  <c:v>656.20916913591032</c:v>
                </c:pt>
                <c:pt idx="171">
                  <c:v>654.72454746228209</c:v>
                </c:pt>
                <c:pt idx="172">
                  <c:v>653.23992578865386</c:v>
                </c:pt>
                <c:pt idx="173">
                  <c:v>651.75530411502564</c:v>
                </c:pt>
                <c:pt idx="174">
                  <c:v>650.27068244139741</c:v>
                </c:pt>
                <c:pt idx="175">
                  <c:v>648.78606076776919</c:v>
                </c:pt>
                <c:pt idx="176">
                  <c:v>647.30143909414096</c:v>
                </c:pt>
                <c:pt idx="177">
                  <c:v>645.81681742051273</c:v>
                </c:pt>
                <c:pt idx="178">
                  <c:v>644.33219574688451</c:v>
                </c:pt>
                <c:pt idx="179">
                  <c:v>642.84757407325628</c:v>
                </c:pt>
                <c:pt idx="180">
                  <c:v>641.36295239962806</c:v>
                </c:pt>
                <c:pt idx="181">
                  <c:v>639.87833072599983</c:v>
                </c:pt>
                <c:pt idx="182">
                  <c:v>638.39370905237161</c:v>
                </c:pt>
                <c:pt idx="183">
                  <c:v>636.90908737874338</c:v>
                </c:pt>
                <c:pt idx="184">
                  <c:v>635.42446570511515</c:v>
                </c:pt>
                <c:pt idx="185">
                  <c:v>633.93984403148693</c:v>
                </c:pt>
                <c:pt idx="186">
                  <c:v>632.4552223578587</c:v>
                </c:pt>
                <c:pt idx="187">
                  <c:v>630.97060068423048</c:v>
                </c:pt>
                <c:pt idx="188">
                  <c:v>629.48597901060225</c:v>
                </c:pt>
                <c:pt idx="189">
                  <c:v>628.00135733697402</c:v>
                </c:pt>
                <c:pt idx="190">
                  <c:v>626.5167356633458</c:v>
                </c:pt>
                <c:pt idx="191">
                  <c:v>625.03211398971757</c:v>
                </c:pt>
                <c:pt idx="192">
                  <c:v>623.54749231608935</c:v>
                </c:pt>
                <c:pt idx="193">
                  <c:v>622.06287064246112</c:v>
                </c:pt>
                <c:pt idx="194">
                  <c:v>620.5782489688329</c:v>
                </c:pt>
                <c:pt idx="195">
                  <c:v>619.09362729520467</c:v>
                </c:pt>
                <c:pt idx="196">
                  <c:v>617.60900562157644</c:v>
                </c:pt>
                <c:pt idx="197">
                  <c:v>616.12438394794822</c:v>
                </c:pt>
                <c:pt idx="198">
                  <c:v>614.63976227431999</c:v>
                </c:pt>
                <c:pt idx="199">
                  <c:v>613.15514060069177</c:v>
                </c:pt>
                <c:pt idx="200">
                  <c:v>611.67051892706354</c:v>
                </c:pt>
                <c:pt idx="201">
                  <c:v>610.29608728044661</c:v>
                </c:pt>
                <c:pt idx="202">
                  <c:v>609.03184566084087</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557.60325161342541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150.07929213573027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127.09436997190505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42.240529309466865</c:v>
                </c:pt>
                <c:pt idx="486">
                  <c:v>39.637421436640693</c:v>
                </c:pt>
                <c:pt idx="487">
                  <c:v>37.029398528130287</c:v>
                </c:pt>
                <c:pt idx="488">
                  <c:v>34.416458813567374</c:v>
                </c:pt>
                <c:pt idx="489">
                  <c:v>31.798600518390685</c:v>
                </c:pt>
                <c:pt idx="490">
                  <c:v>29.175821863844021</c:v>
                </c:pt>
                <c:pt idx="491">
                  <c:v>26.548121066963404</c:v>
                </c:pt>
                <c:pt idx="492">
                  <c:v>23.915496340584468</c:v>
                </c:pt>
                <c:pt idx="493">
                  <c:v>21.277945893315405</c:v>
                </c:pt>
                <c:pt idx="494">
                  <c:v>18.635467929549009</c:v>
                </c:pt>
                <c:pt idx="495">
                  <c:v>15.988060649445629</c:v>
                </c:pt>
                <c:pt idx="496">
                  <c:v>13.335722248922821</c:v>
                </c:pt>
                <c:pt idx="497">
                  <c:v>10.678450919668308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9-339E-4643-9615-0ADB7A6509C4}"/>
            </c:ext>
          </c:extLst>
        </c:ser>
        <c:ser>
          <c:idx val="10"/>
          <c:order val="10"/>
          <c:tx>
            <c:strRef>
              <c:f>ANALYSIS!$AN$26</c:f>
              <c:strCache>
                <c:ptCount val="1"/>
                <c:pt idx="0">
                  <c:v>10.0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ANALYSIS!$AN$27:$AN$524</c:f>
              <c:numCache>
                <c:formatCode>0.0</c:formatCode>
                <c:ptCount val="498"/>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272.51759387457963</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75.901066618152413</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56.637929607044953</c:v>
                </c:pt>
                <c:pt idx="470">
                  <c:v>54.694251401758379</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A-339E-4643-9615-0ADB7A6509C4}"/>
            </c:ext>
          </c:extLst>
        </c:ser>
        <c:ser>
          <c:idx val="11"/>
          <c:order val="11"/>
          <c:tx>
            <c:strRef>
              <c:f>ANALYSIS!$AO$26</c:f>
              <c:strCache>
                <c:ptCount val="1"/>
                <c:pt idx="0">
                  <c:v>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ANALYSIS!$AO$27:$AO$524</c:f>
              <c:numCache>
                <c:formatCode>0.0</c:formatCode>
                <c:ptCount val="498"/>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202.13445532176587</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146.23615690801739</c:v>
                </c:pt>
                <c:pt idx="311">
                  <c:v>145.64930572976849</c:v>
                </c:pt>
                <c:pt idx="312">
                  <c:v>145.06094696496396</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B-339E-4643-9615-0ADB7A6509C4}"/>
            </c:ext>
          </c:extLst>
        </c:ser>
        <c:ser>
          <c:idx val="12"/>
          <c:order val="12"/>
          <c:tx>
            <c:strRef>
              <c:f>ANALYSIS!$AP$26</c:f>
              <c:strCache>
                <c:ptCount val="1"/>
                <c:pt idx="0">
                  <c:v>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ANALYSIS!$AP$27:$AP$524</c:f>
              <c:numCache>
                <c:formatCode>0.0</c:formatCode>
                <c:ptCount val="4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C-339E-4643-9615-0ADB7A6509C4}"/>
            </c:ext>
          </c:extLst>
        </c:ser>
        <c:ser>
          <c:idx val="13"/>
          <c:order val="13"/>
          <c:tx>
            <c:strRef>
              <c:f>ANALYSIS!$AQ$26</c:f>
              <c:strCache>
                <c:ptCount val="1"/>
                <c:pt idx="0">
                  <c:v>-5.0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ANALYSIS!$AQ$27:$AQ$524</c:f>
              <c:numCache>
                <c:formatCode>0.0</c:formatCode>
                <c:ptCount val="498"/>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-202.13445532176587</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-146.23615690801739</c:v>
                </c:pt>
                <c:pt idx="311">
                  <c:v>-145.64930572976849</c:v>
                </c:pt>
                <c:pt idx="312">
                  <c:v>-145.06094696496396</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D-339E-4643-9615-0ADB7A6509C4}"/>
            </c:ext>
          </c:extLst>
        </c:ser>
        <c:ser>
          <c:idx val="14"/>
          <c:order val="14"/>
          <c:tx>
            <c:strRef>
              <c:f>ANALYSIS!$AR$26</c:f>
              <c:strCache>
                <c:ptCount val="1"/>
                <c:pt idx="0">
                  <c:v>-10.0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ANALYSIS!$AR$27:$AR$524</c:f>
              <c:numCache>
                <c:formatCode>0.0</c:formatCode>
                <c:ptCount val="498"/>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-272.51759387457963</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-75.901066618152413</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-56.637929607044953</c:v>
                </c:pt>
                <c:pt idx="470">
                  <c:v>-54.694251401758379</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E-339E-4643-9615-0ADB7A6509C4}"/>
            </c:ext>
          </c:extLst>
        </c:ser>
        <c:ser>
          <c:idx val="15"/>
          <c:order val="15"/>
          <c:tx>
            <c:strRef>
              <c:f>ANALYSIS!$AS$26</c:f>
              <c:strCache>
                <c:ptCount val="1"/>
                <c:pt idx="0">
                  <c:v>-15.0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ANALYSIS!$AS$27:$AS$524</c:f>
              <c:numCache>
                <c:formatCode>0.0</c:formatCode>
                <c:ptCount val="498"/>
                <c:pt idx="0">
                  <c:v>-907.11023197908048</c:v>
                </c:pt>
                <c:pt idx="1">
                  <c:v>-907.11023197908048</c:v>
                </c:pt>
                <c:pt idx="2">
                  <c:v>-905.62561030545226</c:v>
                </c:pt>
                <c:pt idx="3">
                  <c:v>-904.14098863182403</c:v>
                </c:pt>
                <c:pt idx="4">
                  <c:v>-902.6563669581958</c:v>
                </c:pt>
                <c:pt idx="5">
                  <c:v>-901.17174528456758</c:v>
                </c:pt>
                <c:pt idx="6">
                  <c:v>-899.68712361093935</c:v>
                </c:pt>
                <c:pt idx="7">
                  <c:v>-898.20250193731113</c:v>
                </c:pt>
                <c:pt idx="8">
                  <c:v>-896.7178802636829</c:v>
                </c:pt>
                <c:pt idx="9">
                  <c:v>-895.23325859005467</c:v>
                </c:pt>
                <c:pt idx="10">
                  <c:v>-893.74863691642645</c:v>
                </c:pt>
                <c:pt idx="11">
                  <c:v>-892.26401524279822</c:v>
                </c:pt>
                <c:pt idx="12">
                  <c:v>-890.77939356917</c:v>
                </c:pt>
                <c:pt idx="13">
                  <c:v>-889.29477189554177</c:v>
                </c:pt>
                <c:pt idx="14">
                  <c:v>-887.81015022191355</c:v>
                </c:pt>
                <c:pt idx="15">
                  <c:v>-886.32552854828532</c:v>
                </c:pt>
                <c:pt idx="16">
                  <c:v>-884.84090687465709</c:v>
                </c:pt>
                <c:pt idx="17">
                  <c:v>-883.35628520102887</c:v>
                </c:pt>
                <c:pt idx="18">
                  <c:v>-881.87166352740064</c:v>
                </c:pt>
                <c:pt idx="19">
                  <c:v>-880.38704185377242</c:v>
                </c:pt>
                <c:pt idx="20">
                  <c:v>-878.90242018014419</c:v>
                </c:pt>
                <c:pt idx="21">
                  <c:v>-877.41779850651596</c:v>
                </c:pt>
                <c:pt idx="22">
                  <c:v>-875.93317683288774</c:v>
                </c:pt>
                <c:pt idx="23">
                  <c:v>-874.44855515925951</c:v>
                </c:pt>
                <c:pt idx="24">
                  <c:v>-872.96393348563129</c:v>
                </c:pt>
                <c:pt idx="25">
                  <c:v>-871.47931181200306</c:v>
                </c:pt>
                <c:pt idx="26">
                  <c:v>-869.99469013837484</c:v>
                </c:pt>
                <c:pt idx="27">
                  <c:v>-868.51006846474661</c:v>
                </c:pt>
                <c:pt idx="28">
                  <c:v>-867.02544679111838</c:v>
                </c:pt>
                <c:pt idx="29">
                  <c:v>-865.54082511749016</c:v>
                </c:pt>
                <c:pt idx="30">
                  <c:v>-864.05620344386193</c:v>
                </c:pt>
                <c:pt idx="31">
                  <c:v>-862.57158177023371</c:v>
                </c:pt>
                <c:pt idx="32">
                  <c:v>-861.08696009660548</c:v>
                </c:pt>
                <c:pt idx="33">
                  <c:v>-859.60233842297725</c:v>
                </c:pt>
                <c:pt idx="34">
                  <c:v>-858.11771674934903</c:v>
                </c:pt>
                <c:pt idx="35">
                  <c:v>-856.6330950757208</c:v>
                </c:pt>
                <c:pt idx="36">
                  <c:v>-855.14847340209258</c:v>
                </c:pt>
                <c:pt idx="37">
                  <c:v>-853.66385172846435</c:v>
                </c:pt>
                <c:pt idx="38">
                  <c:v>-852.17923005483613</c:v>
                </c:pt>
                <c:pt idx="39">
                  <c:v>-850.6946083812079</c:v>
                </c:pt>
                <c:pt idx="40">
                  <c:v>-849.20998670757967</c:v>
                </c:pt>
                <c:pt idx="41">
                  <c:v>-847.72536503395145</c:v>
                </c:pt>
                <c:pt idx="42">
                  <c:v>-846.24074336032322</c:v>
                </c:pt>
                <c:pt idx="43">
                  <c:v>-844.756121686695</c:v>
                </c:pt>
                <c:pt idx="44">
                  <c:v>-843.27150001306677</c:v>
                </c:pt>
                <c:pt idx="45">
                  <c:v>-841.78687833943854</c:v>
                </c:pt>
                <c:pt idx="46">
                  <c:v>-840.30225666581032</c:v>
                </c:pt>
                <c:pt idx="47">
                  <c:v>-838.81763499218209</c:v>
                </c:pt>
                <c:pt idx="48">
                  <c:v>-837.33301331855387</c:v>
                </c:pt>
                <c:pt idx="49">
                  <c:v>-835.84839164492564</c:v>
                </c:pt>
                <c:pt idx="50">
                  <c:v>-834.36376997129742</c:v>
                </c:pt>
                <c:pt idx="51">
                  <c:v>-832.87914829766919</c:v>
                </c:pt>
                <c:pt idx="52">
                  <c:v>-831.39452662404096</c:v>
                </c:pt>
                <c:pt idx="53">
                  <c:v>-829.90990495041274</c:v>
                </c:pt>
                <c:pt idx="54">
                  <c:v>-828.42528327678451</c:v>
                </c:pt>
                <c:pt idx="55">
                  <c:v>-826.94066160315629</c:v>
                </c:pt>
                <c:pt idx="56">
                  <c:v>-825.45603992952806</c:v>
                </c:pt>
                <c:pt idx="57">
                  <c:v>-823.97141825589983</c:v>
                </c:pt>
                <c:pt idx="58">
                  <c:v>-822.48679658227161</c:v>
                </c:pt>
                <c:pt idx="59">
                  <c:v>-821.00217490864338</c:v>
                </c:pt>
                <c:pt idx="60">
                  <c:v>-819.51755323501516</c:v>
                </c:pt>
                <c:pt idx="61">
                  <c:v>-818.03293156138693</c:v>
                </c:pt>
                <c:pt idx="62">
                  <c:v>-816.54830988775871</c:v>
                </c:pt>
                <c:pt idx="63">
                  <c:v>-815.06368821413048</c:v>
                </c:pt>
                <c:pt idx="64">
                  <c:v>-813.57906654050225</c:v>
                </c:pt>
                <c:pt idx="65">
                  <c:v>-812.09444486687403</c:v>
                </c:pt>
                <c:pt idx="66">
                  <c:v>-810.6098231932458</c:v>
                </c:pt>
                <c:pt idx="67">
                  <c:v>-809.12520151961758</c:v>
                </c:pt>
                <c:pt idx="68">
                  <c:v>-807.64057984598935</c:v>
                </c:pt>
                <c:pt idx="69">
                  <c:v>-806.15595817236112</c:v>
                </c:pt>
                <c:pt idx="70">
                  <c:v>-804.6713364987329</c:v>
                </c:pt>
                <c:pt idx="71">
                  <c:v>-803.18671482510467</c:v>
                </c:pt>
                <c:pt idx="72">
                  <c:v>-801.70209315147645</c:v>
                </c:pt>
                <c:pt idx="73">
                  <c:v>-800.21747147784822</c:v>
                </c:pt>
                <c:pt idx="74">
                  <c:v>-798.73284980422</c:v>
                </c:pt>
                <c:pt idx="75">
                  <c:v>-797.24822813059177</c:v>
                </c:pt>
                <c:pt idx="76">
                  <c:v>-795.76360645696354</c:v>
                </c:pt>
                <c:pt idx="77">
                  <c:v>-794.27898478333532</c:v>
                </c:pt>
                <c:pt idx="78">
                  <c:v>-792.79436310970709</c:v>
                </c:pt>
                <c:pt idx="79">
                  <c:v>-791.30974143607887</c:v>
                </c:pt>
                <c:pt idx="80">
                  <c:v>-789.82511976245064</c:v>
                </c:pt>
                <c:pt idx="81">
                  <c:v>-788.34049808882241</c:v>
                </c:pt>
                <c:pt idx="82">
                  <c:v>-786.85587641519419</c:v>
                </c:pt>
                <c:pt idx="83">
                  <c:v>-785.37125474156596</c:v>
                </c:pt>
                <c:pt idx="84">
                  <c:v>-783.88663306793774</c:v>
                </c:pt>
                <c:pt idx="85">
                  <c:v>-782.40201139430951</c:v>
                </c:pt>
                <c:pt idx="86">
                  <c:v>-780.91738972068129</c:v>
                </c:pt>
                <c:pt idx="87">
                  <c:v>-779.43276804705306</c:v>
                </c:pt>
                <c:pt idx="88">
                  <c:v>-777.94814637342483</c:v>
                </c:pt>
                <c:pt idx="89">
                  <c:v>-776.46352469979661</c:v>
                </c:pt>
                <c:pt idx="90">
                  <c:v>-774.97890302616838</c:v>
                </c:pt>
                <c:pt idx="91">
                  <c:v>-773.49428135254016</c:v>
                </c:pt>
                <c:pt idx="92">
                  <c:v>-772.00965967891193</c:v>
                </c:pt>
                <c:pt idx="93">
                  <c:v>-770.5250380052837</c:v>
                </c:pt>
                <c:pt idx="94">
                  <c:v>-769.04041633165548</c:v>
                </c:pt>
                <c:pt idx="95">
                  <c:v>-767.55579465802725</c:v>
                </c:pt>
                <c:pt idx="96">
                  <c:v>-766.07117298439903</c:v>
                </c:pt>
                <c:pt idx="97">
                  <c:v>-764.5865513107708</c:v>
                </c:pt>
                <c:pt idx="98">
                  <c:v>-763.10192963714258</c:v>
                </c:pt>
                <c:pt idx="99">
                  <c:v>-761.61730796351435</c:v>
                </c:pt>
                <c:pt idx="100">
                  <c:v>-760.13268628988612</c:v>
                </c:pt>
                <c:pt idx="101">
                  <c:v>-758.6480646162579</c:v>
                </c:pt>
                <c:pt idx="102">
                  <c:v>-757.16344294262967</c:v>
                </c:pt>
                <c:pt idx="103">
                  <c:v>-755.67882126900145</c:v>
                </c:pt>
                <c:pt idx="104">
                  <c:v>-754.19419959537322</c:v>
                </c:pt>
                <c:pt idx="105">
                  <c:v>-752.70957792174499</c:v>
                </c:pt>
                <c:pt idx="106">
                  <c:v>-751.22495624811677</c:v>
                </c:pt>
                <c:pt idx="107">
                  <c:v>-749.74033457448854</c:v>
                </c:pt>
                <c:pt idx="108">
                  <c:v>-748.25571290086032</c:v>
                </c:pt>
                <c:pt idx="109">
                  <c:v>-746.77109122723209</c:v>
                </c:pt>
                <c:pt idx="110">
                  <c:v>-745.28646955360387</c:v>
                </c:pt>
                <c:pt idx="111">
                  <c:v>-743.80184787997564</c:v>
                </c:pt>
                <c:pt idx="112">
                  <c:v>-742.31722620634741</c:v>
                </c:pt>
                <c:pt idx="113">
                  <c:v>-740.83260453271919</c:v>
                </c:pt>
                <c:pt idx="114">
                  <c:v>-739.34798285909096</c:v>
                </c:pt>
                <c:pt idx="115">
                  <c:v>-737.86336118546274</c:v>
                </c:pt>
                <c:pt idx="116">
                  <c:v>-736.37873951183451</c:v>
                </c:pt>
                <c:pt idx="117">
                  <c:v>-734.89411783820628</c:v>
                </c:pt>
                <c:pt idx="118">
                  <c:v>-733.40949616457806</c:v>
                </c:pt>
                <c:pt idx="119">
                  <c:v>-731.92487449094983</c:v>
                </c:pt>
                <c:pt idx="120">
                  <c:v>-730.44025281732161</c:v>
                </c:pt>
                <c:pt idx="121">
                  <c:v>-728.95563114369338</c:v>
                </c:pt>
                <c:pt idx="122">
                  <c:v>-727.47100947006516</c:v>
                </c:pt>
                <c:pt idx="123">
                  <c:v>-725.98638779643693</c:v>
                </c:pt>
                <c:pt idx="124">
                  <c:v>-724.5017661228087</c:v>
                </c:pt>
                <c:pt idx="125">
                  <c:v>-723.01714444918048</c:v>
                </c:pt>
                <c:pt idx="126">
                  <c:v>-721.53252277555225</c:v>
                </c:pt>
                <c:pt idx="127">
                  <c:v>-720.04790110192403</c:v>
                </c:pt>
                <c:pt idx="128">
                  <c:v>-718.5632794282958</c:v>
                </c:pt>
                <c:pt idx="129">
                  <c:v>-717.07865775466757</c:v>
                </c:pt>
                <c:pt idx="130">
                  <c:v>-715.59403608103935</c:v>
                </c:pt>
                <c:pt idx="131">
                  <c:v>-714.10941440741112</c:v>
                </c:pt>
                <c:pt idx="132">
                  <c:v>-712.6247927337829</c:v>
                </c:pt>
                <c:pt idx="133">
                  <c:v>-711.14017106015467</c:v>
                </c:pt>
                <c:pt idx="134">
                  <c:v>-709.65554938652645</c:v>
                </c:pt>
                <c:pt idx="135">
                  <c:v>-708.17092771289822</c:v>
                </c:pt>
                <c:pt idx="136">
                  <c:v>-706.68630603926999</c:v>
                </c:pt>
                <c:pt idx="137">
                  <c:v>-705.20168436564177</c:v>
                </c:pt>
                <c:pt idx="138">
                  <c:v>-703.71706269201354</c:v>
                </c:pt>
                <c:pt idx="139">
                  <c:v>-702.23244101838532</c:v>
                </c:pt>
                <c:pt idx="140">
                  <c:v>-700.74781934475709</c:v>
                </c:pt>
                <c:pt idx="141">
                  <c:v>-699.26319767112886</c:v>
                </c:pt>
                <c:pt idx="142">
                  <c:v>-697.77857599750064</c:v>
                </c:pt>
                <c:pt idx="143">
                  <c:v>-696.29395432387241</c:v>
                </c:pt>
                <c:pt idx="144">
                  <c:v>-694.80933265024419</c:v>
                </c:pt>
                <c:pt idx="145">
                  <c:v>-693.32471097661596</c:v>
                </c:pt>
                <c:pt idx="146">
                  <c:v>-691.84008930298774</c:v>
                </c:pt>
                <c:pt idx="147">
                  <c:v>-690.35546762935951</c:v>
                </c:pt>
                <c:pt idx="148">
                  <c:v>-688.87084595573128</c:v>
                </c:pt>
                <c:pt idx="149">
                  <c:v>-687.38622428210306</c:v>
                </c:pt>
                <c:pt idx="150">
                  <c:v>-685.90160260847483</c:v>
                </c:pt>
                <c:pt idx="151">
                  <c:v>-684.41698093484661</c:v>
                </c:pt>
                <c:pt idx="152">
                  <c:v>-682.93235926121838</c:v>
                </c:pt>
                <c:pt idx="153">
                  <c:v>-681.44773758759015</c:v>
                </c:pt>
                <c:pt idx="154">
                  <c:v>-679.96311591396193</c:v>
                </c:pt>
                <c:pt idx="155">
                  <c:v>-678.4784942403337</c:v>
                </c:pt>
                <c:pt idx="156">
                  <c:v>-676.99387256670548</c:v>
                </c:pt>
                <c:pt idx="157">
                  <c:v>-675.50925089307725</c:v>
                </c:pt>
                <c:pt idx="158">
                  <c:v>-674.02462921944903</c:v>
                </c:pt>
                <c:pt idx="159">
                  <c:v>-672.5400075458208</c:v>
                </c:pt>
                <c:pt idx="160">
                  <c:v>-671.05538587219257</c:v>
                </c:pt>
                <c:pt idx="161">
                  <c:v>-669.57076419856435</c:v>
                </c:pt>
                <c:pt idx="162">
                  <c:v>-668.08614252493612</c:v>
                </c:pt>
                <c:pt idx="163">
                  <c:v>-666.6015208513079</c:v>
                </c:pt>
                <c:pt idx="164">
                  <c:v>-665.11689917767967</c:v>
                </c:pt>
                <c:pt idx="165">
                  <c:v>-663.63227750405144</c:v>
                </c:pt>
                <c:pt idx="166">
                  <c:v>-662.14765583042322</c:v>
                </c:pt>
                <c:pt idx="167">
                  <c:v>-660.66303415679499</c:v>
                </c:pt>
                <c:pt idx="168">
                  <c:v>-659.17841248316677</c:v>
                </c:pt>
                <c:pt idx="169">
                  <c:v>-657.69379080953854</c:v>
                </c:pt>
                <c:pt idx="170">
                  <c:v>-656.20916913591032</c:v>
                </c:pt>
                <c:pt idx="171">
                  <c:v>-654.72454746228209</c:v>
                </c:pt>
                <c:pt idx="172">
                  <c:v>-653.23992578865386</c:v>
                </c:pt>
                <c:pt idx="173">
                  <c:v>-651.75530411502564</c:v>
                </c:pt>
                <c:pt idx="174">
                  <c:v>-650.27068244139741</c:v>
                </c:pt>
                <c:pt idx="175">
                  <c:v>-648.78606076776919</c:v>
                </c:pt>
                <c:pt idx="176">
                  <c:v>-647.30143909414096</c:v>
                </c:pt>
                <c:pt idx="177">
                  <c:v>-645.81681742051273</c:v>
                </c:pt>
                <c:pt idx="178">
                  <c:v>-644.33219574688451</c:v>
                </c:pt>
                <c:pt idx="179">
                  <c:v>-642.84757407325628</c:v>
                </c:pt>
                <c:pt idx="180">
                  <c:v>-641.36295239962806</c:v>
                </c:pt>
                <c:pt idx="181">
                  <c:v>-639.87833072599983</c:v>
                </c:pt>
                <c:pt idx="182">
                  <c:v>-638.39370905237161</c:v>
                </c:pt>
                <c:pt idx="183">
                  <c:v>-636.90908737874338</c:v>
                </c:pt>
                <c:pt idx="184">
                  <c:v>-635.42446570511515</c:v>
                </c:pt>
                <c:pt idx="185">
                  <c:v>-633.93984403148693</c:v>
                </c:pt>
                <c:pt idx="186">
                  <c:v>-632.4552223578587</c:v>
                </c:pt>
                <c:pt idx="187">
                  <c:v>-630.97060068423048</c:v>
                </c:pt>
                <c:pt idx="188">
                  <c:v>-629.48597901060225</c:v>
                </c:pt>
                <c:pt idx="189">
                  <c:v>-628.00135733697402</c:v>
                </c:pt>
                <c:pt idx="190">
                  <c:v>-626.5167356633458</c:v>
                </c:pt>
                <c:pt idx="191">
                  <c:v>-625.03211398971757</c:v>
                </c:pt>
                <c:pt idx="192">
                  <c:v>-623.54749231608935</c:v>
                </c:pt>
                <c:pt idx="193">
                  <c:v>-622.06287064246112</c:v>
                </c:pt>
                <c:pt idx="194">
                  <c:v>-620.5782489688329</c:v>
                </c:pt>
                <c:pt idx="195">
                  <c:v>-619.09362729520467</c:v>
                </c:pt>
                <c:pt idx="196">
                  <c:v>-617.60900562157644</c:v>
                </c:pt>
                <c:pt idx="197">
                  <c:v>-616.12438394794822</c:v>
                </c:pt>
                <c:pt idx="198">
                  <c:v>-614.63976227431999</c:v>
                </c:pt>
                <c:pt idx="199">
                  <c:v>-613.15514060069177</c:v>
                </c:pt>
                <c:pt idx="200">
                  <c:v>-611.67051892706354</c:v>
                </c:pt>
                <c:pt idx="201">
                  <c:v>-610.29608728044661</c:v>
                </c:pt>
                <c:pt idx="202">
                  <c:v>-609.03184566084087</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-557.60325161342541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-150.07929213573027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-127.09436997190505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-42.240529309466865</c:v>
                </c:pt>
                <c:pt idx="486">
                  <c:v>-39.637421436640693</c:v>
                </c:pt>
                <c:pt idx="487">
                  <c:v>-37.029398528130287</c:v>
                </c:pt>
                <c:pt idx="488">
                  <c:v>-34.416458813567374</c:v>
                </c:pt>
                <c:pt idx="489">
                  <c:v>-31.798600518390685</c:v>
                </c:pt>
                <c:pt idx="490">
                  <c:v>-29.175821863844021</c:v>
                </c:pt>
                <c:pt idx="491">
                  <c:v>-26.548121066963404</c:v>
                </c:pt>
                <c:pt idx="492">
                  <c:v>-23.915496340584468</c:v>
                </c:pt>
                <c:pt idx="493">
                  <c:v>-21.277945893315405</c:v>
                </c:pt>
                <c:pt idx="494">
                  <c:v>-18.635467929549009</c:v>
                </c:pt>
                <c:pt idx="495">
                  <c:v>-15.988060649445629</c:v>
                </c:pt>
                <c:pt idx="496">
                  <c:v>-13.335722248922821</c:v>
                </c:pt>
                <c:pt idx="497">
                  <c:v>-10.678450919668308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F-339E-4643-9615-0ADB7A6509C4}"/>
            </c:ext>
          </c:extLst>
        </c:ser>
        <c:ser>
          <c:idx val="16"/>
          <c:order val="16"/>
          <c:tx>
            <c:strRef>
              <c:f>ANALYSIS!$AT$26</c:f>
              <c:strCache>
                <c:ptCount val="1"/>
                <c:pt idx="0">
                  <c:v>-20.0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ANALYSIS!$AT$27:$AT$524</c:f>
              <c:numCache>
                <c:formatCode>0.0</c:formatCode>
                <c:ptCount val="498"/>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-799.58415485154956</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-476.16457485333382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-339.84908881608061</c:v>
                </c:pt>
                <c:pt idx="409">
                  <c:v>-336.84646829778325</c:v>
                </c:pt>
                <c:pt idx="410">
                  <c:v>-333.83714667198836</c:v>
                </c:pt>
                <c:pt idx="411">
                  <c:v>-330.82112021927918</c:v>
                </c:pt>
                <c:pt idx="412">
                  <c:v>-327.7983852091923</c:v>
                </c:pt>
                <c:pt idx="413">
                  <c:v>-324.76893790019182</c:v>
                </c:pt>
                <c:pt idx="414">
                  <c:v>-321.7327745396388</c:v>
                </c:pt>
                <c:pt idx="415">
                  <c:v>-318.6898913637686</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-204.36474111313993</c:v>
                </c:pt>
                <c:pt idx="448">
                  <c:v>-200.47087957457967</c:v>
                </c:pt>
                <c:pt idx="449">
                  <c:v>-196.56974161932891</c:v>
                </c:pt>
                <c:pt idx="450">
                  <c:v>-192.66132186537021</c:v>
                </c:pt>
                <c:pt idx="451">
                  <c:v>-188.74561491531728</c:v>
                </c:pt>
                <c:pt idx="452">
                  <c:v>-184.82261535636013</c:v>
                </c:pt>
                <c:pt idx="453">
                  <c:v>-180.89231776024423</c:v>
                </c:pt>
                <c:pt idx="454">
                  <c:v>-176.95471668320539</c:v>
                </c:pt>
                <c:pt idx="455">
                  <c:v>-173.0098066659321</c:v>
                </c:pt>
                <c:pt idx="456">
                  <c:v>-169.05758223352274</c:v>
                </c:pt>
                <c:pt idx="457">
                  <c:v>-165.09803789544509</c:v>
                </c:pt>
                <c:pt idx="458">
                  <c:v>-161.13116814547703</c:v>
                </c:pt>
                <c:pt idx="459">
                  <c:v>-157.15696746167902</c:v>
                </c:pt>
                <c:pt idx="460">
                  <c:v>-153.17543030633425</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-112.95532315192082</c:v>
                </c:pt>
                <c:pt idx="471">
                  <c:v>-108.89271476365053</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-21.710712445909849</c:v>
                </c:pt>
                <c:pt idx="496">
                  <c:v>-18.109948874459178</c:v>
                </c:pt>
                <c:pt idx="497">
                  <c:v>-14.502116300814123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0-339E-4643-9615-0ADB7A6509C4}"/>
            </c:ext>
          </c:extLst>
        </c:ser>
        <c:ser>
          <c:idx val="17"/>
          <c:order val="17"/>
          <c:tx>
            <c:strRef>
              <c:f>ANALYSIS!$AU$26</c:f>
              <c:strCache>
                <c:ptCount val="1"/>
                <c:pt idx="0">
                  <c:v>-25.0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ANALYSIS!$AU$27:$AU$524</c:f>
              <c:numCache>
                <c:formatCode>0.0</c:formatCode>
                <c:ptCount val="498"/>
                <c:pt idx="0">
                  <c:v>-1525.7474162823435</c:v>
                </c:pt>
                <c:pt idx="1">
                  <c:v>-1525.7474162823435</c:v>
                </c:pt>
                <c:pt idx="2">
                  <c:v>-1523.3232197522821</c:v>
                </c:pt>
                <c:pt idx="3">
                  <c:v>-1520.8990232222206</c:v>
                </c:pt>
                <c:pt idx="4">
                  <c:v>-1518.4748266921592</c:v>
                </c:pt>
                <c:pt idx="5">
                  <c:v>-1516.0506301620978</c:v>
                </c:pt>
                <c:pt idx="6">
                  <c:v>-1513.6264336320364</c:v>
                </c:pt>
                <c:pt idx="7">
                  <c:v>-1511.202237101975</c:v>
                </c:pt>
                <c:pt idx="8">
                  <c:v>-1508.7780405719136</c:v>
                </c:pt>
                <c:pt idx="9">
                  <c:v>-1506.3538440418522</c:v>
                </c:pt>
                <c:pt idx="10">
                  <c:v>-1503.9296475117908</c:v>
                </c:pt>
                <c:pt idx="11">
                  <c:v>-1501.5054509817294</c:v>
                </c:pt>
                <c:pt idx="12">
                  <c:v>-1499.081254451668</c:v>
                </c:pt>
                <c:pt idx="13">
                  <c:v>-1496.6570579216066</c:v>
                </c:pt>
                <c:pt idx="14">
                  <c:v>-1494.2328613915452</c:v>
                </c:pt>
                <c:pt idx="15">
                  <c:v>-1491.8086648614837</c:v>
                </c:pt>
                <c:pt idx="16">
                  <c:v>-1489.3844683314223</c:v>
                </c:pt>
                <c:pt idx="17">
                  <c:v>-1486.9602718013609</c:v>
                </c:pt>
                <c:pt idx="18">
                  <c:v>-1484.5360752712995</c:v>
                </c:pt>
                <c:pt idx="19">
                  <c:v>-1482.1118787412381</c:v>
                </c:pt>
                <c:pt idx="20">
                  <c:v>-1479.6876822111767</c:v>
                </c:pt>
                <c:pt idx="21">
                  <c:v>-1477.2634856811153</c:v>
                </c:pt>
                <c:pt idx="22">
                  <c:v>-1474.8392891510539</c:v>
                </c:pt>
                <c:pt idx="23">
                  <c:v>-1472.4150926209925</c:v>
                </c:pt>
                <c:pt idx="24">
                  <c:v>-1469.9908960909311</c:v>
                </c:pt>
                <c:pt idx="25">
                  <c:v>-1467.5666995608697</c:v>
                </c:pt>
                <c:pt idx="26">
                  <c:v>-1465.1425030308083</c:v>
                </c:pt>
                <c:pt idx="27">
                  <c:v>-1462.7183065007468</c:v>
                </c:pt>
                <c:pt idx="28">
                  <c:v>-1460.2941099706854</c:v>
                </c:pt>
                <c:pt idx="29">
                  <c:v>-1457.869913440624</c:v>
                </c:pt>
                <c:pt idx="30">
                  <c:v>-1455.4457169105626</c:v>
                </c:pt>
                <c:pt idx="31">
                  <c:v>-1453.0215203805012</c:v>
                </c:pt>
                <c:pt idx="32">
                  <c:v>-1450.5973238504398</c:v>
                </c:pt>
                <c:pt idx="33">
                  <c:v>-1448.1731273203784</c:v>
                </c:pt>
                <c:pt idx="34">
                  <c:v>-1445.748930790317</c:v>
                </c:pt>
                <c:pt idx="35">
                  <c:v>-1443.3247342602556</c:v>
                </c:pt>
                <c:pt idx="36">
                  <c:v>-1440.9005377301942</c:v>
                </c:pt>
                <c:pt idx="37">
                  <c:v>-1438.4763412001328</c:v>
                </c:pt>
                <c:pt idx="38">
                  <c:v>-1436.0521446700714</c:v>
                </c:pt>
                <c:pt idx="39">
                  <c:v>-1433.6279481400099</c:v>
                </c:pt>
                <c:pt idx="40">
                  <c:v>-1431.2037516099485</c:v>
                </c:pt>
                <c:pt idx="41">
                  <c:v>-1428.7795550798871</c:v>
                </c:pt>
                <c:pt idx="42">
                  <c:v>-1426.3553585498257</c:v>
                </c:pt>
                <c:pt idx="43">
                  <c:v>-1423.9311620197643</c:v>
                </c:pt>
                <c:pt idx="44">
                  <c:v>-1421.5069654897029</c:v>
                </c:pt>
                <c:pt idx="45">
                  <c:v>-1419.0827689596415</c:v>
                </c:pt>
                <c:pt idx="46">
                  <c:v>-1416.6585724295801</c:v>
                </c:pt>
                <c:pt idx="47">
                  <c:v>-1414.2343758995187</c:v>
                </c:pt>
                <c:pt idx="48">
                  <c:v>-1411.8101793694573</c:v>
                </c:pt>
                <c:pt idx="49">
                  <c:v>-1409.3859828393959</c:v>
                </c:pt>
                <c:pt idx="50">
                  <c:v>-1406.9617863093345</c:v>
                </c:pt>
                <c:pt idx="51">
                  <c:v>-1404.537589779273</c:v>
                </c:pt>
                <c:pt idx="52">
                  <c:v>-1402.1133932492116</c:v>
                </c:pt>
                <c:pt idx="53">
                  <c:v>-1399.6891967191502</c:v>
                </c:pt>
                <c:pt idx="54">
                  <c:v>-1397.2650001890888</c:v>
                </c:pt>
                <c:pt idx="55">
                  <c:v>-1394.8408036590274</c:v>
                </c:pt>
                <c:pt idx="56">
                  <c:v>-1392.416607128966</c:v>
                </c:pt>
                <c:pt idx="57">
                  <c:v>-1389.9924105989046</c:v>
                </c:pt>
                <c:pt idx="58">
                  <c:v>-1387.5682140688432</c:v>
                </c:pt>
                <c:pt idx="59">
                  <c:v>-1385.1440175387818</c:v>
                </c:pt>
                <c:pt idx="60">
                  <c:v>-1382.7198210087204</c:v>
                </c:pt>
                <c:pt idx="61">
                  <c:v>-1380.295624478659</c:v>
                </c:pt>
                <c:pt idx="62">
                  <c:v>-1377.8714279485976</c:v>
                </c:pt>
                <c:pt idx="63">
                  <c:v>-1375.4472314185361</c:v>
                </c:pt>
                <c:pt idx="64">
                  <c:v>-1373.0230348884747</c:v>
                </c:pt>
                <c:pt idx="65">
                  <c:v>-1370.5988383584133</c:v>
                </c:pt>
                <c:pt idx="66">
                  <c:v>-1368.1746418283519</c:v>
                </c:pt>
                <c:pt idx="67">
                  <c:v>-1365.7504452982905</c:v>
                </c:pt>
                <c:pt idx="68">
                  <c:v>-1363.3262487682291</c:v>
                </c:pt>
                <c:pt idx="69">
                  <c:v>-1360.9020522381677</c:v>
                </c:pt>
                <c:pt idx="70">
                  <c:v>-1358.4778557081063</c:v>
                </c:pt>
                <c:pt idx="71">
                  <c:v>-1356.0536591780449</c:v>
                </c:pt>
                <c:pt idx="72">
                  <c:v>-1353.6294626479835</c:v>
                </c:pt>
                <c:pt idx="73">
                  <c:v>-1351.2052661179221</c:v>
                </c:pt>
                <c:pt idx="74">
                  <c:v>-1348.7810695878607</c:v>
                </c:pt>
                <c:pt idx="75">
                  <c:v>-1346.3568730577992</c:v>
                </c:pt>
                <c:pt idx="76">
                  <c:v>-1343.9326765277378</c:v>
                </c:pt>
                <c:pt idx="77">
                  <c:v>-1341.5084799976764</c:v>
                </c:pt>
                <c:pt idx="78">
                  <c:v>-1339.084283467615</c:v>
                </c:pt>
                <c:pt idx="79">
                  <c:v>-1336.6600869375536</c:v>
                </c:pt>
                <c:pt idx="80">
                  <c:v>-1334.2358904074922</c:v>
                </c:pt>
                <c:pt idx="81">
                  <c:v>-1331.8116938774308</c:v>
                </c:pt>
                <c:pt idx="82">
                  <c:v>-1329.3874973473694</c:v>
                </c:pt>
                <c:pt idx="83">
                  <c:v>-1326.963300817308</c:v>
                </c:pt>
                <c:pt idx="84">
                  <c:v>-1324.5391042872466</c:v>
                </c:pt>
                <c:pt idx="85">
                  <c:v>-1322.1149077571852</c:v>
                </c:pt>
                <c:pt idx="86">
                  <c:v>-1319.6907112271238</c:v>
                </c:pt>
                <c:pt idx="87">
                  <c:v>-1317.2665146970623</c:v>
                </c:pt>
                <c:pt idx="88">
                  <c:v>-1314.8423181670009</c:v>
                </c:pt>
                <c:pt idx="89">
                  <c:v>-1312.4181216369395</c:v>
                </c:pt>
                <c:pt idx="90">
                  <c:v>-1309.9939251068781</c:v>
                </c:pt>
                <c:pt idx="91">
                  <c:v>-1307.5697285768167</c:v>
                </c:pt>
                <c:pt idx="92">
                  <c:v>-1305.1455320467553</c:v>
                </c:pt>
                <c:pt idx="93">
                  <c:v>-1302.7213355166939</c:v>
                </c:pt>
                <c:pt idx="94">
                  <c:v>-1300.2971389866325</c:v>
                </c:pt>
                <c:pt idx="95">
                  <c:v>-1297.8729424565711</c:v>
                </c:pt>
                <c:pt idx="96">
                  <c:v>-1295.4487459265097</c:v>
                </c:pt>
                <c:pt idx="97">
                  <c:v>-1293.0245493964483</c:v>
                </c:pt>
                <c:pt idx="98">
                  <c:v>-1290.6003528663869</c:v>
                </c:pt>
                <c:pt idx="99">
                  <c:v>-1288.1761563363254</c:v>
                </c:pt>
                <c:pt idx="100">
                  <c:v>-1285.751959806264</c:v>
                </c:pt>
                <c:pt idx="101">
                  <c:v>-1283.3277632762026</c:v>
                </c:pt>
                <c:pt idx="102">
                  <c:v>-1280.9035667461412</c:v>
                </c:pt>
                <c:pt idx="103">
                  <c:v>-1278.4793702160798</c:v>
                </c:pt>
                <c:pt idx="104">
                  <c:v>-1276.0551736860184</c:v>
                </c:pt>
                <c:pt idx="105">
                  <c:v>-1273.630977155957</c:v>
                </c:pt>
                <c:pt idx="106">
                  <c:v>-1271.2067806258956</c:v>
                </c:pt>
                <c:pt idx="107">
                  <c:v>-1268.7825840958342</c:v>
                </c:pt>
                <c:pt idx="108">
                  <c:v>-1266.3583875657728</c:v>
                </c:pt>
                <c:pt idx="109">
                  <c:v>-1263.9341910357114</c:v>
                </c:pt>
                <c:pt idx="110">
                  <c:v>-1261.50999450565</c:v>
                </c:pt>
                <c:pt idx="111">
                  <c:v>-1259.0857979755885</c:v>
                </c:pt>
                <c:pt idx="112">
                  <c:v>-1256.6616014455271</c:v>
                </c:pt>
                <c:pt idx="113">
                  <c:v>-1254.2374049154657</c:v>
                </c:pt>
                <c:pt idx="114">
                  <c:v>-1251.8132083854043</c:v>
                </c:pt>
                <c:pt idx="115">
                  <c:v>-1249.3890118553429</c:v>
                </c:pt>
                <c:pt idx="116">
                  <c:v>-1246.9648153252815</c:v>
                </c:pt>
                <c:pt idx="117">
                  <c:v>-1244.5406187952201</c:v>
                </c:pt>
                <c:pt idx="118">
                  <c:v>-1242.1164222651587</c:v>
                </c:pt>
                <c:pt idx="119">
                  <c:v>-1239.6922257350973</c:v>
                </c:pt>
                <c:pt idx="120">
                  <c:v>-1237.2680292050359</c:v>
                </c:pt>
                <c:pt idx="121">
                  <c:v>-1234.8438326749745</c:v>
                </c:pt>
                <c:pt idx="122">
                  <c:v>-1232.4196361449131</c:v>
                </c:pt>
                <c:pt idx="123">
                  <c:v>-1229.9954396148516</c:v>
                </c:pt>
                <c:pt idx="124">
                  <c:v>-1227.5712430847902</c:v>
                </c:pt>
                <c:pt idx="125">
                  <c:v>-1225.1470465547288</c:v>
                </c:pt>
                <c:pt idx="126">
                  <c:v>-1222.7228500246674</c:v>
                </c:pt>
                <c:pt idx="127">
                  <c:v>-1220.298653494606</c:v>
                </c:pt>
                <c:pt idx="128">
                  <c:v>-1217.8744569645446</c:v>
                </c:pt>
                <c:pt idx="129">
                  <c:v>-1215.4502604344832</c:v>
                </c:pt>
                <c:pt idx="130">
                  <c:v>-1213.0260639044218</c:v>
                </c:pt>
                <c:pt idx="131">
                  <c:v>-1210.6018673743604</c:v>
                </c:pt>
                <c:pt idx="132">
                  <c:v>-1208.177670844299</c:v>
                </c:pt>
                <c:pt idx="133">
                  <c:v>-1205.7534743142376</c:v>
                </c:pt>
                <c:pt idx="134">
                  <c:v>-1203.3292777841762</c:v>
                </c:pt>
                <c:pt idx="135">
                  <c:v>-1200.9050812541147</c:v>
                </c:pt>
                <c:pt idx="136">
                  <c:v>-1198.4808847240533</c:v>
                </c:pt>
                <c:pt idx="137">
                  <c:v>-1196.0566881939919</c:v>
                </c:pt>
                <c:pt idx="138">
                  <c:v>-1193.6324916639305</c:v>
                </c:pt>
                <c:pt idx="139">
                  <c:v>-1191.2082951338691</c:v>
                </c:pt>
                <c:pt idx="140">
                  <c:v>-1188.7840986038077</c:v>
                </c:pt>
                <c:pt idx="141">
                  <c:v>-1186.3599020737463</c:v>
                </c:pt>
                <c:pt idx="142">
                  <c:v>-1183.9357055436849</c:v>
                </c:pt>
                <c:pt idx="143">
                  <c:v>-1181.5115090136235</c:v>
                </c:pt>
                <c:pt idx="144">
                  <c:v>-1179.0873124835621</c:v>
                </c:pt>
                <c:pt idx="145">
                  <c:v>-1176.6631159535007</c:v>
                </c:pt>
                <c:pt idx="146">
                  <c:v>-1174.2389194234393</c:v>
                </c:pt>
                <c:pt idx="147">
                  <c:v>-1171.8147228933778</c:v>
                </c:pt>
                <c:pt idx="148">
                  <c:v>-1169.3905263633164</c:v>
                </c:pt>
                <c:pt idx="149">
                  <c:v>-1166.966329833255</c:v>
                </c:pt>
                <c:pt idx="150">
                  <c:v>-1164.5421333031936</c:v>
                </c:pt>
                <c:pt idx="151">
                  <c:v>-1162.1179367731322</c:v>
                </c:pt>
                <c:pt idx="152">
                  <c:v>-1159.6937402430708</c:v>
                </c:pt>
                <c:pt idx="153">
                  <c:v>-1157.2695437130094</c:v>
                </c:pt>
                <c:pt idx="154">
                  <c:v>-1154.845347182948</c:v>
                </c:pt>
                <c:pt idx="155">
                  <c:v>-1152.4211506528866</c:v>
                </c:pt>
                <c:pt idx="156">
                  <c:v>-1149.9969541228252</c:v>
                </c:pt>
                <c:pt idx="157">
                  <c:v>-1147.5727575927638</c:v>
                </c:pt>
                <c:pt idx="158">
                  <c:v>-1145.1485610627024</c:v>
                </c:pt>
                <c:pt idx="159">
                  <c:v>-1142.7243645326409</c:v>
                </c:pt>
                <c:pt idx="160">
                  <c:v>-1140.3001680025795</c:v>
                </c:pt>
                <c:pt idx="161">
                  <c:v>-1137.8759714725181</c:v>
                </c:pt>
                <c:pt idx="162">
                  <c:v>-1135.4517749424567</c:v>
                </c:pt>
                <c:pt idx="163">
                  <c:v>-1133.0275784123953</c:v>
                </c:pt>
                <c:pt idx="164">
                  <c:v>-1130.6033818823339</c:v>
                </c:pt>
                <c:pt idx="165">
                  <c:v>-1128.1791853522725</c:v>
                </c:pt>
                <c:pt idx="166">
                  <c:v>-1125.7549888222111</c:v>
                </c:pt>
                <c:pt idx="167">
                  <c:v>-1123.3307922921497</c:v>
                </c:pt>
                <c:pt idx="168">
                  <c:v>-1120.9065957620883</c:v>
                </c:pt>
                <c:pt idx="169">
                  <c:v>-1118.4823992320269</c:v>
                </c:pt>
                <c:pt idx="170">
                  <c:v>-1116.0582027019655</c:v>
                </c:pt>
                <c:pt idx="171">
                  <c:v>-1113.634006171904</c:v>
                </c:pt>
                <c:pt idx="172">
                  <c:v>-1111.2098096418426</c:v>
                </c:pt>
                <c:pt idx="173">
                  <c:v>-1108.7856131117812</c:v>
                </c:pt>
                <c:pt idx="174">
                  <c:v>-1106.3614165817198</c:v>
                </c:pt>
                <c:pt idx="175">
                  <c:v>-1103.9372200516584</c:v>
                </c:pt>
                <c:pt idx="176">
                  <c:v>-1101.513023521597</c:v>
                </c:pt>
                <c:pt idx="177">
                  <c:v>-1099.0888269915356</c:v>
                </c:pt>
                <c:pt idx="178">
                  <c:v>-1096.6646304614742</c:v>
                </c:pt>
                <c:pt idx="179">
                  <c:v>-1094.2404339314128</c:v>
                </c:pt>
                <c:pt idx="180">
                  <c:v>-1091.8162374013514</c:v>
                </c:pt>
                <c:pt idx="181">
                  <c:v>-1089.39204087129</c:v>
                </c:pt>
                <c:pt idx="182">
                  <c:v>-1086.9678443412286</c:v>
                </c:pt>
                <c:pt idx="183">
                  <c:v>-1084.5436478111671</c:v>
                </c:pt>
                <c:pt idx="184">
                  <c:v>-1082.1194512811057</c:v>
                </c:pt>
                <c:pt idx="185">
                  <c:v>-1079.6952547510443</c:v>
                </c:pt>
                <c:pt idx="186">
                  <c:v>-1077.2710582209829</c:v>
                </c:pt>
                <c:pt idx="187">
                  <c:v>-1074.8468616909215</c:v>
                </c:pt>
                <c:pt idx="188">
                  <c:v>-1072.4226651608601</c:v>
                </c:pt>
                <c:pt idx="189">
                  <c:v>-1069.9984686307987</c:v>
                </c:pt>
                <c:pt idx="190">
                  <c:v>-1067.5742721007373</c:v>
                </c:pt>
                <c:pt idx="191">
                  <c:v>-1065.1500755706759</c:v>
                </c:pt>
                <c:pt idx="192">
                  <c:v>-1062.7258790406145</c:v>
                </c:pt>
                <c:pt idx="193">
                  <c:v>-1060.3016825105531</c:v>
                </c:pt>
                <c:pt idx="194">
                  <c:v>-1057.8774859804917</c:v>
                </c:pt>
                <c:pt idx="195">
                  <c:v>-1055.4532894504302</c:v>
                </c:pt>
                <c:pt idx="196">
                  <c:v>-1053.0290929203688</c:v>
                </c:pt>
                <c:pt idx="197">
                  <c:v>-1050.6048963903074</c:v>
                </c:pt>
                <c:pt idx="198">
                  <c:v>-1048.180699860246</c:v>
                </c:pt>
                <c:pt idx="199">
                  <c:v>-1045.7565033301846</c:v>
                </c:pt>
                <c:pt idx="200">
                  <c:v>-1043.3323068001232</c:v>
                </c:pt>
                <c:pt idx="201">
                  <c:v>-1041.0740111580983</c:v>
                </c:pt>
                <c:pt idx="202">
                  <c:v>-1038.9816164041101</c:v>
                </c:pt>
                <c:pt idx="203">
                  <c:v>-1036.8814644552144</c:v>
                </c:pt>
                <c:pt idx="204">
                  <c:v>-1034.7735516786215</c:v>
                </c:pt>
                <c:pt idx="205">
                  <c:v>-1032.6578744258361</c:v>
                </c:pt>
                <c:pt idx="206">
                  <c:v>-1030.5344290326254</c:v>
                </c:pt>
                <c:pt idx="207">
                  <c:v>-1028.4032118189841</c:v>
                </c:pt>
                <c:pt idx="208">
                  <c:v>-1026.2642190891004</c:v>
                </c:pt>
                <c:pt idx="209">
                  <c:v>-1024.1174471313198</c:v>
                </c:pt>
                <c:pt idx="210">
                  <c:v>-1021.9628922181168</c:v>
                </c:pt>
                <c:pt idx="211">
                  <c:v>-1019.8005506060554</c:v>
                </c:pt>
                <c:pt idx="212">
                  <c:v>-1017.6304185357549</c:v>
                </c:pt>
                <c:pt idx="213">
                  <c:v>-1015.4524922318593</c:v>
                </c:pt>
                <c:pt idx="214">
                  <c:v>-1013.2667679030005</c:v>
                </c:pt>
                <c:pt idx="215">
                  <c:v>-1011.0732417417611</c:v>
                </c:pt>
                <c:pt idx="216">
                  <c:v>-1008.8719099246409</c:v>
                </c:pt>
                <c:pt idx="217">
                  <c:v>-1006.6627686120241</c:v>
                </c:pt>
                <c:pt idx="218">
                  <c:v>-1004.4458139481371</c:v>
                </c:pt>
                <c:pt idx="219">
                  <c:v>-1002.2210420610199</c:v>
                </c:pt>
                <c:pt idx="220">
                  <c:v>-999.98844906248678</c:v>
                </c:pt>
                <c:pt idx="221">
                  <c:v>-997.74803104809052</c:v>
                </c:pt>
                <c:pt idx="222">
                  <c:v>-995.49978409708615</c:v>
                </c:pt>
                <c:pt idx="223">
                  <c:v>-993.24370427239433</c:v>
                </c:pt>
                <c:pt idx="224">
                  <c:v>-990.97978762056596</c:v>
                </c:pt>
                <c:pt idx="225">
                  <c:v>-988.70803017173967</c:v>
                </c:pt>
                <c:pt idx="226">
                  <c:v>-986.42842793961597</c:v>
                </c:pt>
                <c:pt idx="227">
                  <c:v>-984.1409769214082</c:v>
                </c:pt>
                <c:pt idx="228">
                  <c:v>-981.84567309781346</c:v>
                </c:pt>
                <c:pt idx="229">
                  <c:v>-979.54251243296846</c:v>
                </c:pt>
                <c:pt idx="230">
                  <c:v>-977.23149087441902</c:v>
                </c:pt>
                <c:pt idx="231">
                  <c:v>-974.91260435307117</c:v>
                </c:pt>
                <c:pt idx="232">
                  <c:v>-972.58584878316674</c:v>
                </c:pt>
                <c:pt idx="233">
                  <c:v>-970.25122006223455</c:v>
                </c:pt>
                <c:pt idx="234">
                  <c:v>-967.90871407105362</c:v>
                </c:pt>
                <c:pt idx="235">
                  <c:v>-965.55832667361983</c:v>
                </c:pt>
                <c:pt idx="236">
                  <c:v>-963.20005371709681</c:v>
                </c:pt>
                <c:pt idx="237">
                  <c:v>-960.83389103179002</c:v>
                </c:pt>
                <c:pt idx="238">
                  <c:v>-958.45983443109208</c:v>
                </c:pt>
                <c:pt idx="239">
                  <c:v>-956.07787971145513</c:v>
                </c:pt>
                <c:pt idx="240">
                  <c:v>-953.68802265234922</c:v>
                </c:pt>
                <c:pt idx="241">
                  <c:v>-951.29025901621412</c:v>
                </c:pt>
                <c:pt idx="242">
                  <c:v>-948.88458454842703</c:v>
                </c:pt>
                <c:pt idx="243">
                  <c:v>-946.47099497726254</c:v>
                </c:pt>
                <c:pt idx="244">
                  <c:v>-944.04948601384547</c:v>
                </c:pt>
                <c:pt idx="245">
                  <c:v>-941.62005335211643</c:v>
                </c:pt>
                <c:pt idx="246">
                  <c:v>-939.18269266878337</c:v>
                </c:pt>
                <c:pt idx="247">
                  <c:v>-936.73739962329046</c:v>
                </c:pt>
                <c:pt idx="248">
                  <c:v>-934.28416985776857</c:v>
                </c:pt>
                <c:pt idx="249">
                  <c:v>-931.82299899699456</c:v>
                </c:pt>
                <c:pt idx="250">
                  <c:v>-929.35388264835285</c:v>
                </c:pt>
                <c:pt idx="251">
                  <c:v>-926.87681640178801</c:v>
                </c:pt>
                <c:pt idx="252">
                  <c:v>-924.39179582976999</c:v>
                </c:pt>
                <c:pt idx="253">
                  <c:v>-921.8988164872419</c:v>
                </c:pt>
                <c:pt idx="254">
                  <c:v>-919.39787391158495</c:v>
                </c:pt>
                <c:pt idx="255">
                  <c:v>-916.88896362257287</c:v>
                </c:pt>
                <c:pt idx="256">
                  <c:v>-914.37208112232736</c:v>
                </c:pt>
                <c:pt idx="257">
                  <c:v>-911.84722189527554</c:v>
                </c:pt>
                <c:pt idx="258">
                  <c:v>-909.31438140810553</c:v>
                </c:pt>
                <c:pt idx="259">
                  <c:v>-906.77355510972382</c:v>
                </c:pt>
                <c:pt idx="260">
                  <c:v>-904.22473843121406</c:v>
                </c:pt>
                <c:pt idx="261">
                  <c:v>-901.66792678578202</c:v>
                </c:pt>
                <c:pt idx="262">
                  <c:v>-899.10311556872352</c:v>
                </c:pt>
                <c:pt idx="263">
                  <c:v>-896.53030015737113</c:v>
                </c:pt>
                <c:pt idx="264">
                  <c:v>-893.94947591105586</c:v>
                </c:pt>
                <c:pt idx="265">
                  <c:v>-891.36063817105378</c:v>
                </c:pt>
                <c:pt idx="266">
                  <c:v>-888.76378226054487</c:v>
                </c:pt>
                <c:pt idx="267">
                  <c:v>-886.15890348457174</c:v>
                </c:pt>
                <c:pt idx="268">
                  <c:v>-883.5459971299847</c:v>
                </c:pt>
                <c:pt idx="269">
                  <c:v>-880.92505846540041</c:v>
                </c:pt>
                <c:pt idx="270">
                  <c:v>-878.29608274115481</c:v>
                </c:pt>
                <c:pt idx="271">
                  <c:v>-875.65906518925715</c:v>
                </c:pt>
                <c:pt idx="272">
                  <c:v>-873.01400102334253</c:v>
                </c:pt>
                <c:pt idx="273">
                  <c:v>-870.36088543862343</c:v>
                </c:pt>
                <c:pt idx="274">
                  <c:v>-867.69971361184355</c:v>
                </c:pt>
                <c:pt idx="275">
                  <c:v>-865.03048070122929</c:v>
                </c:pt>
                <c:pt idx="276">
                  <c:v>-862.35318184644359</c:v>
                </c:pt>
                <c:pt idx="277">
                  <c:v>-859.66781216853428</c:v>
                </c:pt>
                <c:pt idx="278">
                  <c:v>-856.97436676988821</c:v>
                </c:pt>
                <c:pt idx="279">
                  <c:v>-854.27284073418696</c:v>
                </c:pt>
                <c:pt idx="280">
                  <c:v>-851.56322912634732</c:v>
                </c:pt>
                <c:pt idx="281">
                  <c:v>-848.84552699248002</c:v>
                </c:pt>
                <c:pt idx="282">
                  <c:v>-846.11972935983795</c:v>
                </c:pt>
                <c:pt idx="283">
                  <c:v>-843.38583123676733</c:v>
                </c:pt>
                <c:pt idx="284">
                  <c:v>-840.64382761265858</c:v>
                </c:pt>
                <c:pt idx="285">
                  <c:v>-837.89371345789311</c:v>
                </c:pt>
                <c:pt idx="286">
                  <c:v>-835.13548372379614</c:v>
                </c:pt>
                <c:pt idx="287">
                  <c:v>-832.36913334257974</c:v>
                </c:pt>
                <c:pt idx="288">
                  <c:v>-829.59465722730522</c:v>
                </c:pt>
                <c:pt idx="289">
                  <c:v>-826.81205027181568</c:v>
                </c:pt>
                <c:pt idx="290">
                  <c:v>-824.02130735069477</c:v>
                </c:pt>
                <c:pt idx="291">
                  <c:v>-821.22242331921461</c:v>
                </c:pt>
                <c:pt idx="292">
                  <c:v>-818.41539301327839</c:v>
                </c:pt>
                <c:pt idx="293">
                  <c:v>-815.60021124937396</c:v>
                </c:pt>
                <c:pt idx="294">
                  <c:v>-812.77687282451757</c:v>
                </c:pt>
                <c:pt idx="295">
                  <c:v>-809.94537251619897</c:v>
                </c:pt>
                <c:pt idx="296">
                  <c:v>-807.10570508233866</c:v>
                </c:pt>
                <c:pt idx="297">
                  <c:v>-804.25786526122215</c:v>
                </c:pt>
                <c:pt idx="298">
                  <c:v>-801.40184777145407</c:v>
                </c:pt>
                <c:pt idx="299">
                  <c:v>-798.53764731189904</c:v>
                </c:pt>
                <c:pt idx="300">
                  <c:v>-795.66525856163389</c:v>
                </c:pt>
                <c:pt idx="301">
                  <c:v>-792.78467617988679</c:v>
                </c:pt>
                <c:pt idx="302">
                  <c:v>-789.89589480598829</c:v>
                </c:pt>
                <c:pt idx="303">
                  <c:v>-786.99890905931079</c:v>
                </c:pt>
                <c:pt idx="304">
                  <c:v>-784.0937135392204</c:v>
                </c:pt>
                <c:pt idx="305">
                  <c:v>-781.18030282501161</c:v>
                </c:pt>
                <c:pt idx="306">
                  <c:v>-778.25867147586041</c:v>
                </c:pt>
                <c:pt idx="307">
                  <c:v>-775.32881403076419</c:v>
                </c:pt>
                <c:pt idx="308">
                  <c:v>-772.39072500848533</c:v>
                </c:pt>
                <c:pt idx="309">
                  <c:v>-769.44439890749641</c:v>
                </c:pt>
                <c:pt idx="310">
                  <c:v>-766.48983020591788</c:v>
                </c:pt>
                <c:pt idx="311">
                  <c:v>-763.52701336147152</c:v>
                </c:pt>
                <c:pt idx="312">
                  <c:v>-760.55594281140782</c:v>
                </c:pt>
                <c:pt idx="313">
                  <c:v>-757.57661297246602</c:v>
                </c:pt>
                <c:pt idx="314">
                  <c:v>-754.58901824079942</c:v>
                </c:pt>
                <c:pt idx="315">
                  <c:v>-751.59315299192485</c:v>
                </c:pt>
                <c:pt idx="316">
                  <c:v>-748.58901158066635</c:v>
                </c:pt>
                <c:pt idx="317">
                  <c:v>-745.57658834109077</c:v>
                </c:pt>
                <c:pt idx="318">
                  <c:v>-742.55587758645038</c:v>
                </c:pt>
                <c:pt idx="319">
                  <c:v>-739.52687360912398</c:v>
                </c:pt>
                <c:pt idx="320">
                  <c:v>-736.48957068055654</c:v>
                </c:pt>
                <c:pt idx="321">
                  <c:v>-733.44396305119653</c:v>
                </c:pt>
                <c:pt idx="322">
                  <c:v>-730.39004495044344</c:v>
                </c:pt>
                <c:pt idx="323">
                  <c:v>-727.32781058657383</c:v>
                </c:pt>
                <c:pt idx="324">
                  <c:v>-724.25725414669319</c:v>
                </c:pt>
                <c:pt idx="325">
                  <c:v>-721.17836979666492</c:v>
                </c:pt>
                <c:pt idx="326">
                  <c:v>-718.09115168105473</c:v>
                </c:pt>
                <c:pt idx="327">
                  <c:v>-714.99559392306696</c:v>
                </c:pt>
                <c:pt idx="328">
                  <c:v>-711.89169062447888</c:v>
                </c:pt>
                <c:pt idx="329">
                  <c:v>-708.77943586558092</c:v>
                </c:pt>
                <c:pt idx="330">
                  <c:v>-705.65882370511576</c:v>
                </c:pt>
                <c:pt idx="331">
                  <c:v>-702.52984818020661</c:v>
                </c:pt>
                <c:pt idx="332">
                  <c:v>-699.39250330630693</c:v>
                </c:pt>
                <c:pt idx="333">
                  <c:v>-696.24678307712225</c:v>
                </c:pt>
                <c:pt idx="334">
                  <c:v>-693.09268146455395</c:v>
                </c:pt>
                <c:pt idx="335">
                  <c:v>-689.9301924186351</c:v>
                </c:pt>
                <c:pt idx="336">
                  <c:v>-686.75930986746164</c:v>
                </c:pt>
                <c:pt idx="337">
                  <c:v>-683.58002771712688</c:v>
                </c:pt>
                <c:pt idx="338">
                  <c:v>-680.39233985166049</c:v>
                </c:pt>
                <c:pt idx="339">
                  <c:v>-677.19624013295663</c:v>
                </c:pt>
                <c:pt idx="340">
                  <c:v>-673.99172240071414</c:v>
                </c:pt>
                <c:pt idx="341">
                  <c:v>-670.77878047236095</c:v>
                </c:pt>
                <c:pt idx="342">
                  <c:v>-667.55740814299691</c:v>
                </c:pt>
                <c:pt idx="343">
                  <c:v>-664.32759918532065</c:v>
                </c:pt>
                <c:pt idx="344">
                  <c:v>-661.08934734955972</c:v>
                </c:pt>
                <c:pt idx="345">
                  <c:v>-657.84264636340902</c:v>
                </c:pt>
                <c:pt idx="346">
                  <c:v>-654.58748993195945</c:v>
                </c:pt>
                <c:pt idx="347">
                  <c:v>-651.32387173762447</c:v>
                </c:pt>
                <c:pt idx="348">
                  <c:v>-648.05178544008061</c:v>
                </c:pt>
                <c:pt idx="349">
                  <c:v>-644.77122467618938</c:v>
                </c:pt>
                <c:pt idx="350">
                  <c:v>-641.48218305993055</c:v>
                </c:pt>
                <c:pt idx="351">
                  <c:v>-638.18465418233302</c:v>
                </c:pt>
                <c:pt idx="352">
                  <c:v>-634.87863161140183</c:v>
                </c:pt>
                <c:pt idx="353">
                  <c:v>-631.56410889205233</c:v>
                </c:pt>
                <c:pt idx="354">
                  <c:v>-628.24107954602937</c:v>
                </c:pt>
                <c:pt idx="355">
                  <c:v>-624.90953707184644</c:v>
                </c:pt>
                <c:pt idx="356">
                  <c:v>-621.56947494470569</c:v>
                </c:pt>
                <c:pt idx="357">
                  <c:v>-618.22088661642988</c:v>
                </c:pt>
                <c:pt idx="358">
                  <c:v>-614.86376551538876</c:v>
                </c:pt>
                <c:pt idx="359">
                  <c:v>-611.49810504642289</c:v>
                </c:pt>
                <c:pt idx="360">
                  <c:v>-608.12389859077473</c:v>
                </c:pt>
                <c:pt idx="361">
                  <c:v>-604.74113950601236</c:v>
                </c:pt>
                <c:pt idx="362">
                  <c:v>-601.34982112595367</c:v>
                </c:pt>
                <c:pt idx="363">
                  <c:v>-597.94993676059687</c:v>
                </c:pt>
                <c:pt idx="364">
                  <c:v>-594.54147969603696</c:v>
                </c:pt>
                <c:pt idx="365">
                  <c:v>-591.12444319439999</c:v>
                </c:pt>
                <c:pt idx="366">
                  <c:v>-587.69882049376076</c:v>
                </c:pt>
                <c:pt idx="367">
                  <c:v>-584.26460480806804</c:v>
                </c:pt>
                <c:pt idx="368">
                  <c:v>-580.82178932706768</c:v>
                </c:pt>
                <c:pt idx="369">
                  <c:v>-577.37036721622553</c:v>
                </c:pt>
                <c:pt idx="370">
                  <c:v>-573.91033161665541</c:v>
                </c:pt>
                <c:pt idx="371">
                  <c:v>-570.44167564503164</c:v>
                </c:pt>
                <c:pt idx="372">
                  <c:v>-566.96439239351503</c:v>
                </c:pt>
                <c:pt idx="373">
                  <c:v>-563.47847492968049</c:v>
                </c:pt>
                <c:pt idx="374">
                  <c:v>-559.98391629642742</c:v>
                </c:pt>
                <c:pt idx="375">
                  <c:v>-556.48070951190596</c:v>
                </c:pt>
                <c:pt idx="376">
                  <c:v>-552.96884756943803</c:v>
                </c:pt>
                <c:pt idx="377">
                  <c:v>-549.44832343743315</c:v>
                </c:pt>
                <c:pt idx="378">
                  <c:v>-545.9191300593136</c:v>
                </c:pt>
                <c:pt idx="379">
                  <c:v>-542.38126035342611</c:v>
                </c:pt>
                <c:pt idx="380">
                  <c:v>-538.83470721296703</c:v>
                </c:pt>
                <c:pt idx="381">
                  <c:v>-535.2794635058932</c:v>
                </c:pt>
                <c:pt idx="382">
                  <c:v>-531.7155220748466</c:v>
                </c:pt>
                <c:pt idx="383">
                  <c:v>-528.14287573706804</c:v>
                </c:pt>
                <c:pt idx="384">
                  <c:v>-524.56151728431519</c:v>
                </c:pt>
                <c:pt idx="385">
                  <c:v>-520.97143948277539</c:v>
                </c:pt>
                <c:pt idx="386">
                  <c:v>-517.37263507298769</c:v>
                </c:pt>
                <c:pt idx="387">
                  <c:v>-513.76509676975161</c:v>
                </c:pt>
                <c:pt idx="388">
                  <c:v>-510.14881726204726</c:v>
                </c:pt>
                <c:pt idx="389">
                  <c:v>-506.52378921294724</c:v>
                </c:pt>
                <c:pt idx="390">
                  <c:v>-502.89000525953111</c:v>
                </c:pt>
                <c:pt idx="391">
                  <c:v>-499.24745801280244</c:v>
                </c:pt>
                <c:pt idx="392">
                  <c:v>-495.59614005759329</c:v>
                </c:pt>
                <c:pt idx="393">
                  <c:v>-491.93604395248758</c:v>
                </c:pt>
                <c:pt idx="394">
                  <c:v>-488.26716222972482</c:v>
                </c:pt>
                <c:pt idx="395">
                  <c:v>-484.58948739511811</c:v>
                </c:pt>
                <c:pt idx="396">
                  <c:v>-480.90301192796176</c:v>
                </c:pt>
                <c:pt idx="397">
                  <c:v>-477.20772828094516</c:v>
                </c:pt>
                <c:pt idx="398">
                  <c:v>-473.503628880056</c:v>
                </c:pt>
                <c:pt idx="399">
                  <c:v>-469.79070612450107</c:v>
                </c:pt>
                <c:pt idx="400">
                  <c:v>-466.06895238660707</c:v>
                </c:pt>
                <c:pt idx="401">
                  <c:v>-462.33836001173677</c:v>
                </c:pt>
                <c:pt idx="402">
                  <c:v>-458.59892131818776</c:v>
                </c:pt>
                <c:pt idx="403">
                  <c:v>-454.85062859710911</c:v>
                </c:pt>
                <c:pt idx="404">
                  <c:v>-451.09347411240651</c:v>
                </c:pt>
                <c:pt idx="405">
                  <c:v>-447.32745010064718</c:v>
                </c:pt>
                <c:pt idx="406">
                  <c:v>-443.55254877097059</c:v>
                </c:pt>
                <c:pt idx="407">
                  <c:v>-439.7687623049901</c:v>
                </c:pt>
                <c:pt idx="408">
                  <c:v>-435.97608285670026</c:v>
                </c:pt>
                <c:pt idx="409">
                  <c:v>-432.17450255238327</c:v>
                </c:pt>
                <c:pt idx="410">
                  <c:v>-428.36401349051016</c:v>
                </c:pt>
                <c:pt idx="411">
                  <c:v>-424.54460774165057</c:v>
                </c:pt>
                <c:pt idx="412">
                  <c:v>-420.71627734836886</c:v>
                </c:pt>
                <c:pt idx="413">
                  <c:v>-416.87901432513263</c:v>
                </c:pt>
                <c:pt idx="414">
                  <c:v>-413.03281065821648</c:v>
                </c:pt>
                <c:pt idx="415">
                  <c:v>-409.17765830559665</c:v>
                </c:pt>
                <c:pt idx="416">
                  <c:v>-405.31354919685793</c:v>
                </c:pt>
                <c:pt idx="417">
                  <c:v>-401.44047523309621</c:v>
                </c:pt>
                <c:pt idx="418">
                  <c:v>-397.55842828681409</c:v>
                </c:pt>
                <c:pt idx="419">
                  <c:v>-393.66740020182522</c:v>
                </c:pt>
                <c:pt idx="420">
                  <c:v>-389.76738279314725</c:v>
                </c:pt>
                <c:pt idx="421">
                  <c:v>-385.85836784691026</c:v>
                </c:pt>
                <c:pt idx="422">
                  <c:v>-381.94034712024848</c:v>
                </c:pt>
                <c:pt idx="423">
                  <c:v>-378.01331234119289</c:v>
                </c:pt>
                <c:pt idx="424">
                  <c:v>-374.07725520858526</c:v>
                </c:pt>
                <c:pt idx="425">
                  <c:v>-370.13216739195627</c:v>
                </c:pt>
                <c:pt idx="426">
                  <c:v>-365.757222957625</c:v>
                </c:pt>
                <c:pt idx="427">
                  <c:v>-360.95242190559145</c:v>
                </c:pt>
                <c:pt idx="428">
                  <c:v>-356.13768384879916</c:v>
                </c:pt>
                <c:pt idx="429">
                  <c:v>-351.31299719506376</c:v>
                </c:pt>
                <c:pt idx="430">
                  <c:v>-346.47835031015813</c:v>
                </c:pt>
                <c:pt idx="431">
                  <c:v>-341.63373151762892</c:v>
                </c:pt>
                <c:pt idx="432">
                  <c:v>-336.77912909862687</c:v>
                </c:pt>
                <c:pt idx="433">
                  <c:v>-331.91453129172658</c:v>
                </c:pt>
                <c:pt idx="434">
                  <c:v>-327.03992629274524</c:v>
                </c:pt>
                <c:pt idx="435">
                  <c:v>-322.15530225456848</c:v>
                </c:pt>
                <c:pt idx="436">
                  <c:v>-317.26064728696167</c:v>
                </c:pt>
                <c:pt idx="437">
                  <c:v>-312.35594945639934</c:v>
                </c:pt>
                <c:pt idx="438">
                  <c:v>-307.44119678586878</c:v>
                </c:pt>
                <c:pt idx="439">
                  <c:v>-302.51637725469561</c:v>
                </c:pt>
                <c:pt idx="440">
                  <c:v>-297.58147879836031</c:v>
                </c:pt>
                <c:pt idx="441">
                  <c:v>-292.63648930829743</c:v>
                </c:pt>
                <c:pt idx="442">
                  <c:v>-287.68139663172849</c:v>
                </c:pt>
                <c:pt idx="443">
                  <c:v>-282.71618857145666</c:v>
                </c:pt>
                <c:pt idx="444">
                  <c:v>-277.74085288568665</c:v>
                </c:pt>
                <c:pt idx="445">
                  <c:v>-272.75537728783058</c:v>
                </c:pt>
                <c:pt idx="446">
                  <c:v>-267.7597494463181</c:v>
                </c:pt>
                <c:pt idx="447">
                  <c:v>-262.75395698439968</c:v>
                </c:pt>
                <c:pt idx="448">
                  <c:v>-257.73798747995522</c:v>
                </c:pt>
                <c:pt idx="449">
                  <c:v>-252.71182846530121</c:v>
                </c:pt>
                <c:pt idx="450">
                  <c:v>-247.67546742698971</c:v>
                </c:pt>
                <c:pt idx="451">
                  <c:v>-242.62889180560899</c:v>
                </c:pt>
                <c:pt idx="452">
                  <c:v>-237.57208899559407</c:v>
                </c:pt>
                <c:pt idx="453">
                  <c:v>-232.50504634501738</c:v>
                </c:pt>
                <c:pt idx="454">
                  <c:v>-227.42775115538927</c:v>
                </c:pt>
                <c:pt idx="455">
                  <c:v>-222.34019068146233</c:v>
                </c:pt>
                <c:pt idx="456">
                  <c:v>-217.24235213101554</c:v>
                </c:pt>
                <c:pt idx="457">
                  <c:v>-212.1342226646633</c:v>
                </c:pt>
                <c:pt idx="458">
                  <c:v>-207.01578939563717</c:v>
                </c:pt>
                <c:pt idx="459">
                  <c:v>-201.8870393895869</c:v>
                </c:pt>
                <c:pt idx="460">
                  <c:v>-196.74795966436488</c:v>
                </c:pt>
                <c:pt idx="461">
                  <c:v>-191.59853718982265</c:v>
                </c:pt>
                <c:pt idx="462">
                  <c:v>-186.43875888759669</c:v>
                </c:pt>
                <c:pt idx="463">
                  <c:v>-181.26861163089382</c:v>
                </c:pt>
                <c:pt idx="464">
                  <c:v>-176.08808224428356</c:v>
                </c:pt>
                <c:pt idx="465">
                  <c:v>-170.89715750347307</c:v>
                </c:pt>
                <c:pt idx="466">
                  <c:v>-165.69582413510273</c:v>
                </c:pt>
                <c:pt idx="467">
                  <c:v>-160.48406881652011</c:v>
                </c:pt>
                <c:pt idx="468">
                  <c:v>-155.26187817556263</c:v>
                </c:pt>
                <c:pt idx="469">
                  <c:v>-150.02923879033858</c:v>
                </c:pt>
                <c:pt idx="470">
                  <c:v>-144.78613718900226</c:v>
                </c:pt>
                <c:pt idx="471">
                  <c:v>-139.53255984953955</c:v>
                </c:pt>
                <c:pt idx="472">
                  <c:v>-134.26849319952873</c:v>
                </c:pt>
                <c:pt idx="473">
                  <c:v>-128.99392361592788</c:v>
                </c:pt>
                <c:pt idx="474">
                  <c:v>-123.70883742484455</c:v>
                </c:pt>
                <c:pt idx="475">
                  <c:v>-118.41322090129722</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-73.366139523947822</c:v>
                </c:pt>
                <c:pt idx="486">
                  <c:v>-68.853192852239317</c:v>
                </c:pt>
                <c:pt idx="487">
                  <c:v>-64.330637065738074</c:v>
                </c:pt>
                <c:pt idx="488">
                  <c:v>-59.798461752710864</c:v>
                </c:pt>
                <c:pt idx="489">
                  <c:v>-55.256656464183152</c:v>
                </c:pt>
                <c:pt idx="490">
                  <c:v>-50.705210713794486</c:v>
                </c:pt>
                <c:pt idx="491">
                  <c:v>-46.144113977645702</c:v>
                </c:pt>
                <c:pt idx="492">
                  <c:v>-41.573355694147722</c:v>
                </c:pt>
                <c:pt idx="493">
                  <c:v>-36.992925263876714</c:v>
                </c:pt>
                <c:pt idx="494">
                  <c:v>-32.402812049420845</c:v>
                </c:pt>
                <c:pt idx="495">
                  <c:v>-27.803005375225666</c:v>
                </c:pt>
                <c:pt idx="496">
                  <c:v>-23.193494527441771</c:v>
                </c:pt>
                <c:pt idx="497">
                  <c:v>-18.574268753774504</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1-339E-4643-9615-0ADB7A6509C4}"/>
            </c:ext>
          </c:extLst>
        </c:ser>
        <c:ser>
          <c:idx val="18"/>
          <c:order val="18"/>
          <c:tx>
            <c:strRef>
              <c:f>ANALYSIS!$AV$26</c:f>
              <c:strCache>
                <c:ptCount val="1"/>
                <c:pt idx="0">
                  <c:v>-30.0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ANALYSIS!$AV$27:$AV$524</c:f>
              <c:numCache>
                <c:formatCode>0.0</c:formatCode>
                <c:ptCount val="498"/>
                <c:pt idx="0">
                  <c:v>-1843.8871972378461</c:v>
                </c:pt>
                <c:pt idx="1">
                  <c:v>-1843.8871972378461</c:v>
                </c:pt>
                <c:pt idx="2">
                  <c:v>-1841.0191284041941</c:v>
                </c:pt>
                <c:pt idx="3">
                  <c:v>-1838.1510595705422</c:v>
                </c:pt>
                <c:pt idx="4">
                  <c:v>-1835.2829907368903</c:v>
                </c:pt>
                <c:pt idx="5">
                  <c:v>-1832.4149219032383</c:v>
                </c:pt>
                <c:pt idx="6">
                  <c:v>-1829.5468530695864</c:v>
                </c:pt>
                <c:pt idx="7">
                  <c:v>-1826.6787842359345</c:v>
                </c:pt>
                <c:pt idx="8">
                  <c:v>-1823.8107154022825</c:v>
                </c:pt>
                <c:pt idx="9">
                  <c:v>-1820.9426465686306</c:v>
                </c:pt>
                <c:pt idx="10">
                  <c:v>-1818.0745777349787</c:v>
                </c:pt>
                <c:pt idx="11">
                  <c:v>-1815.2065089013267</c:v>
                </c:pt>
                <c:pt idx="12">
                  <c:v>-1812.3384400676748</c:v>
                </c:pt>
                <c:pt idx="13">
                  <c:v>-1809.4703712340229</c:v>
                </c:pt>
                <c:pt idx="14">
                  <c:v>-1806.6023024003709</c:v>
                </c:pt>
                <c:pt idx="15">
                  <c:v>-1803.734233566719</c:v>
                </c:pt>
                <c:pt idx="16">
                  <c:v>-1800.8661647330671</c:v>
                </c:pt>
                <c:pt idx="17">
                  <c:v>-1797.9980958994151</c:v>
                </c:pt>
                <c:pt idx="18">
                  <c:v>-1795.1300270657632</c:v>
                </c:pt>
                <c:pt idx="19">
                  <c:v>-1792.2619582321113</c:v>
                </c:pt>
                <c:pt idx="20">
                  <c:v>-1789.3938893984594</c:v>
                </c:pt>
                <c:pt idx="21">
                  <c:v>-1786.5258205648074</c:v>
                </c:pt>
                <c:pt idx="22">
                  <c:v>-1783.6577517311555</c:v>
                </c:pt>
                <c:pt idx="23">
                  <c:v>-1780.7896828975036</c:v>
                </c:pt>
                <c:pt idx="24">
                  <c:v>-1777.9216140638516</c:v>
                </c:pt>
                <c:pt idx="25">
                  <c:v>-1775.0535452301997</c:v>
                </c:pt>
                <c:pt idx="26">
                  <c:v>-1772.1854763965478</c:v>
                </c:pt>
                <c:pt idx="27">
                  <c:v>-1769.3174075628958</c:v>
                </c:pt>
                <c:pt idx="28">
                  <c:v>-1766.4493387292439</c:v>
                </c:pt>
                <c:pt idx="29">
                  <c:v>-1763.581269895592</c:v>
                </c:pt>
                <c:pt idx="30">
                  <c:v>-1760.71320106194</c:v>
                </c:pt>
                <c:pt idx="31">
                  <c:v>-1757.8451322282881</c:v>
                </c:pt>
                <c:pt idx="32">
                  <c:v>-1754.9770633946362</c:v>
                </c:pt>
                <c:pt idx="33">
                  <c:v>-1752.1089945609842</c:v>
                </c:pt>
                <c:pt idx="34">
                  <c:v>-1749.2409257273323</c:v>
                </c:pt>
                <c:pt idx="35">
                  <c:v>-1746.3728568936804</c:v>
                </c:pt>
                <c:pt idx="36">
                  <c:v>-1743.5047880600284</c:v>
                </c:pt>
                <c:pt idx="37">
                  <c:v>-1740.6367192263765</c:v>
                </c:pt>
                <c:pt idx="38">
                  <c:v>-1737.7686503927246</c:v>
                </c:pt>
                <c:pt idx="39">
                  <c:v>-1734.9005815590726</c:v>
                </c:pt>
                <c:pt idx="40">
                  <c:v>-1732.0325127254207</c:v>
                </c:pt>
                <c:pt idx="41">
                  <c:v>-1729.1644438917688</c:v>
                </c:pt>
                <c:pt idx="42">
                  <c:v>-1726.2963750581168</c:v>
                </c:pt>
                <c:pt idx="43">
                  <c:v>-1723.4283062244649</c:v>
                </c:pt>
                <c:pt idx="44">
                  <c:v>-1720.560237390813</c:v>
                </c:pt>
                <c:pt idx="45">
                  <c:v>-1717.692168557161</c:v>
                </c:pt>
                <c:pt idx="46">
                  <c:v>-1714.8240997235091</c:v>
                </c:pt>
                <c:pt idx="47">
                  <c:v>-1711.9560308898572</c:v>
                </c:pt>
                <c:pt idx="48">
                  <c:v>-1709.0879620562052</c:v>
                </c:pt>
                <c:pt idx="49">
                  <c:v>-1706.2198932225533</c:v>
                </c:pt>
                <c:pt idx="50">
                  <c:v>-1703.3518243889014</c:v>
                </c:pt>
                <c:pt idx="51">
                  <c:v>-1700.4837555552494</c:v>
                </c:pt>
                <c:pt idx="52">
                  <c:v>-1697.6156867215975</c:v>
                </c:pt>
                <c:pt idx="53">
                  <c:v>-1694.7476178879456</c:v>
                </c:pt>
                <c:pt idx="54">
                  <c:v>-1691.8795490542936</c:v>
                </c:pt>
                <c:pt idx="55">
                  <c:v>-1689.0114802206417</c:v>
                </c:pt>
                <c:pt idx="56">
                  <c:v>-1686.1434113869898</c:v>
                </c:pt>
                <c:pt idx="57">
                  <c:v>-1683.2753425533379</c:v>
                </c:pt>
                <c:pt idx="58">
                  <c:v>-1680.4072737196859</c:v>
                </c:pt>
                <c:pt idx="59">
                  <c:v>-1677.539204886034</c:v>
                </c:pt>
                <c:pt idx="60">
                  <c:v>-1674.6711360523821</c:v>
                </c:pt>
                <c:pt idx="61">
                  <c:v>-1671.8030672187301</c:v>
                </c:pt>
                <c:pt idx="62">
                  <c:v>-1668.9349983850782</c:v>
                </c:pt>
                <c:pt idx="63">
                  <c:v>-1666.0669295514263</c:v>
                </c:pt>
                <c:pt idx="64">
                  <c:v>-1663.1988607177743</c:v>
                </c:pt>
                <c:pt idx="65">
                  <c:v>-1660.3307918841224</c:v>
                </c:pt>
                <c:pt idx="66">
                  <c:v>-1657.4627230504705</c:v>
                </c:pt>
                <c:pt idx="67">
                  <c:v>-1654.5946542168185</c:v>
                </c:pt>
                <c:pt idx="68">
                  <c:v>-1651.7265853831666</c:v>
                </c:pt>
                <c:pt idx="69">
                  <c:v>-1648.8585165495147</c:v>
                </c:pt>
                <c:pt idx="70">
                  <c:v>-1645.9904477158627</c:v>
                </c:pt>
                <c:pt idx="71">
                  <c:v>-1643.1223788822108</c:v>
                </c:pt>
                <c:pt idx="72">
                  <c:v>-1640.2543100485589</c:v>
                </c:pt>
                <c:pt idx="73">
                  <c:v>-1637.3862412149069</c:v>
                </c:pt>
                <c:pt idx="74">
                  <c:v>-1634.518172381255</c:v>
                </c:pt>
                <c:pt idx="75">
                  <c:v>-1631.6501035476031</c:v>
                </c:pt>
                <c:pt idx="76">
                  <c:v>-1628.7820347139511</c:v>
                </c:pt>
                <c:pt idx="77">
                  <c:v>-1625.9139658802992</c:v>
                </c:pt>
                <c:pt idx="78">
                  <c:v>-1623.0458970466473</c:v>
                </c:pt>
                <c:pt idx="79">
                  <c:v>-1620.1778282129953</c:v>
                </c:pt>
                <c:pt idx="80">
                  <c:v>-1617.3097593793434</c:v>
                </c:pt>
                <c:pt idx="81">
                  <c:v>-1614.4416905456915</c:v>
                </c:pt>
                <c:pt idx="82">
                  <c:v>-1611.5736217120395</c:v>
                </c:pt>
                <c:pt idx="83">
                  <c:v>-1608.7055528783876</c:v>
                </c:pt>
                <c:pt idx="84">
                  <c:v>-1605.8374840447357</c:v>
                </c:pt>
                <c:pt idx="85">
                  <c:v>-1602.9694152110837</c:v>
                </c:pt>
                <c:pt idx="86">
                  <c:v>-1600.1013463774318</c:v>
                </c:pt>
                <c:pt idx="87">
                  <c:v>-1597.2332775437799</c:v>
                </c:pt>
                <c:pt idx="88">
                  <c:v>-1594.3652087101279</c:v>
                </c:pt>
                <c:pt idx="89">
                  <c:v>-1591.497139876476</c:v>
                </c:pt>
                <c:pt idx="90">
                  <c:v>-1588.6290710428241</c:v>
                </c:pt>
                <c:pt idx="91">
                  <c:v>-1585.7610022091721</c:v>
                </c:pt>
                <c:pt idx="92">
                  <c:v>-1582.89293337552</c:v>
                </c:pt>
                <c:pt idx="93">
                  <c:v>-1580.0248645418681</c:v>
                </c:pt>
                <c:pt idx="94">
                  <c:v>-1577.1567957082161</c:v>
                </c:pt>
                <c:pt idx="95">
                  <c:v>-1574.288726874564</c:v>
                </c:pt>
                <c:pt idx="96">
                  <c:v>-1571.420658040912</c:v>
                </c:pt>
                <c:pt idx="97">
                  <c:v>-1568.5525892072601</c:v>
                </c:pt>
                <c:pt idx="98">
                  <c:v>-1565.6845203736082</c:v>
                </c:pt>
                <c:pt idx="99">
                  <c:v>-1562.8164515399562</c:v>
                </c:pt>
                <c:pt idx="100">
                  <c:v>-1559.9483827063043</c:v>
                </c:pt>
                <c:pt idx="101">
                  <c:v>-1557.0803138726524</c:v>
                </c:pt>
                <c:pt idx="102">
                  <c:v>-1554.2122450390002</c:v>
                </c:pt>
                <c:pt idx="103">
                  <c:v>-1551.3441762053483</c:v>
                </c:pt>
                <c:pt idx="104">
                  <c:v>-1548.4761073716963</c:v>
                </c:pt>
                <c:pt idx="105">
                  <c:v>-1545.6080385380442</c:v>
                </c:pt>
                <c:pt idx="106">
                  <c:v>-1542.7399697043923</c:v>
                </c:pt>
                <c:pt idx="107">
                  <c:v>-1539.8719008707403</c:v>
                </c:pt>
                <c:pt idx="108">
                  <c:v>-1537.0038320370882</c:v>
                </c:pt>
                <c:pt idx="109">
                  <c:v>-1534.1357632034362</c:v>
                </c:pt>
                <c:pt idx="110">
                  <c:v>-1531.2676943697843</c:v>
                </c:pt>
                <c:pt idx="111">
                  <c:v>-1528.3996255361321</c:v>
                </c:pt>
                <c:pt idx="112">
                  <c:v>-1525.5315567024802</c:v>
                </c:pt>
                <c:pt idx="113">
                  <c:v>-1522.6634878688283</c:v>
                </c:pt>
                <c:pt idx="114">
                  <c:v>-1519.7954190351763</c:v>
                </c:pt>
                <c:pt idx="115">
                  <c:v>-1516.9273502015244</c:v>
                </c:pt>
                <c:pt idx="116">
                  <c:v>-1514.0592813678725</c:v>
                </c:pt>
                <c:pt idx="117">
                  <c:v>-1511.1912125342205</c:v>
                </c:pt>
                <c:pt idx="118">
                  <c:v>-1508.3231437005684</c:v>
                </c:pt>
                <c:pt idx="119">
                  <c:v>-1505.4550748669164</c:v>
                </c:pt>
                <c:pt idx="120">
                  <c:v>-1502.5870060332645</c:v>
                </c:pt>
                <c:pt idx="121">
                  <c:v>-1499.7189371996124</c:v>
                </c:pt>
                <c:pt idx="122">
                  <c:v>-1496.8508683659604</c:v>
                </c:pt>
                <c:pt idx="123">
                  <c:v>-1493.9827995323085</c:v>
                </c:pt>
                <c:pt idx="124">
                  <c:v>-1491.1147306986563</c:v>
                </c:pt>
                <c:pt idx="125">
                  <c:v>-1488.2466618650044</c:v>
                </c:pt>
                <c:pt idx="126">
                  <c:v>-1485.3785930313525</c:v>
                </c:pt>
                <c:pt idx="127">
                  <c:v>-1482.5105241977003</c:v>
                </c:pt>
                <c:pt idx="128">
                  <c:v>-1479.6424553640484</c:v>
                </c:pt>
                <c:pt idx="129">
                  <c:v>-1476.7743865303964</c:v>
                </c:pt>
                <c:pt idx="130">
                  <c:v>-1473.9063176967443</c:v>
                </c:pt>
                <c:pt idx="131">
                  <c:v>-1471.0382488630923</c:v>
                </c:pt>
                <c:pt idx="132">
                  <c:v>-1468.1701800294404</c:v>
                </c:pt>
                <c:pt idx="133">
                  <c:v>-1465.3021111957885</c:v>
                </c:pt>
                <c:pt idx="134">
                  <c:v>-1462.4340423621366</c:v>
                </c:pt>
                <c:pt idx="135">
                  <c:v>-1459.5659735284846</c:v>
                </c:pt>
                <c:pt idx="136">
                  <c:v>-1456.6979046948327</c:v>
                </c:pt>
                <c:pt idx="137">
                  <c:v>-1453.8298358611805</c:v>
                </c:pt>
                <c:pt idx="138">
                  <c:v>-1450.9617670275286</c:v>
                </c:pt>
                <c:pt idx="139">
                  <c:v>-1448.0936981938767</c:v>
                </c:pt>
                <c:pt idx="140">
                  <c:v>-1445.2256293602245</c:v>
                </c:pt>
                <c:pt idx="141">
                  <c:v>-1442.3575605265726</c:v>
                </c:pt>
                <c:pt idx="142">
                  <c:v>-1439.4894916929206</c:v>
                </c:pt>
                <c:pt idx="143">
                  <c:v>-1436.6214228592685</c:v>
                </c:pt>
                <c:pt idx="144">
                  <c:v>-1433.7533540256165</c:v>
                </c:pt>
                <c:pt idx="145">
                  <c:v>-1430.8852851919646</c:v>
                </c:pt>
                <c:pt idx="146">
                  <c:v>-1428.0172163583125</c:v>
                </c:pt>
                <c:pt idx="147">
                  <c:v>-1425.1491475246605</c:v>
                </c:pt>
                <c:pt idx="148">
                  <c:v>-1422.2810786910086</c:v>
                </c:pt>
                <c:pt idx="149">
                  <c:v>-1419.4130098573567</c:v>
                </c:pt>
                <c:pt idx="150">
                  <c:v>-1416.5449410237047</c:v>
                </c:pt>
                <c:pt idx="151">
                  <c:v>-1413.6768721900528</c:v>
                </c:pt>
                <c:pt idx="152">
                  <c:v>-1410.8088033564009</c:v>
                </c:pt>
                <c:pt idx="153">
                  <c:v>-1407.9407345227487</c:v>
                </c:pt>
                <c:pt idx="154">
                  <c:v>-1405.0726656890968</c:v>
                </c:pt>
                <c:pt idx="155">
                  <c:v>-1402.2045968554448</c:v>
                </c:pt>
                <c:pt idx="156">
                  <c:v>-1399.3365280217927</c:v>
                </c:pt>
                <c:pt idx="157">
                  <c:v>-1396.4684591881407</c:v>
                </c:pt>
                <c:pt idx="158">
                  <c:v>-1393.6003903544888</c:v>
                </c:pt>
                <c:pt idx="159">
                  <c:v>-1390.7323215208366</c:v>
                </c:pt>
                <c:pt idx="160">
                  <c:v>-1387.8642526871847</c:v>
                </c:pt>
                <c:pt idx="161">
                  <c:v>-1384.9961838535328</c:v>
                </c:pt>
                <c:pt idx="162">
                  <c:v>-1382.1281150198806</c:v>
                </c:pt>
                <c:pt idx="163">
                  <c:v>-1379.2600461862287</c:v>
                </c:pt>
                <c:pt idx="164">
                  <c:v>-1376.3919773525768</c:v>
                </c:pt>
                <c:pt idx="165">
                  <c:v>-1373.5239085189246</c:v>
                </c:pt>
                <c:pt idx="166">
                  <c:v>-1370.6558396852727</c:v>
                </c:pt>
                <c:pt idx="167">
                  <c:v>-1367.7877708516207</c:v>
                </c:pt>
                <c:pt idx="168">
                  <c:v>-1364.9197020179688</c:v>
                </c:pt>
                <c:pt idx="169">
                  <c:v>-1362.0516331843169</c:v>
                </c:pt>
                <c:pt idx="170">
                  <c:v>-1359.1835643506649</c:v>
                </c:pt>
                <c:pt idx="171">
                  <c:v>-1356.315495517013</c:v>
                </c:pt>
                <c:pt idx="172">
                  <c:v>-1353.4474266833608</c:v>
                </c:pt>
                <c:pt idx="173">
                  <c:v>-1350.5793578497089</c:v>
                </c:pt>
                <c:pt idx="174">
                  <c:v>-1347.711289016057</c:v>
                </c:pt>
                <c:pt idx="175">
                  <c:v>-1344.8432201824048</c:v>
                </c:pt>
                <c:pt idx="176">
                  <c:v>-1341.9751513487529</c:v>
                </c:pt>
                <c:pt idx="177">
                  <c:v>-1339.107082515101</c:v>
                </c:pt>
                <c:pt idx="178">
                  <c:v>-1336.239013681449</c:v>
                </c:pt>
                <c:pt idx="179">
                  <c:v>-1333.3709448477971</c:v>
                </c:pt>
                <c:pt idx="180">
                  <c:v>-1330.5028760141452</c:v>
                </c:pt>
                <c:pt idx="181">
                  <c:v>-1327.6348071804932</c:v>
                </c:pt>
                <c:pt idx="182">
                  <c:v>-1324.7667383468411</c:v>
                </c:pt>
                <c:pt idx="183">
                  <c:v>-1321.8986695131891</c:v>
                </c:pt>
                <c:pt idx="184">
                  <c:v>-1319.0306006795372</c:v>
                </c:pt>
                <c:pt idx="185">
                  <c:v>-1316.162531845885</c:v>
                </c:pt>
                <c:pt idx="186">
                  <c:v>-1313.2944630122331</c:v>
                </c:pt>
                <c:pt idx="187">
                  <c:v>-1310.4263941785812</c:v>
                </c:pt>
                <c:pt idx="188">
                  <c:v>-1307.558325344929</c:v>
                </c:pt>
                <c:pt idx="189">
                  <c:v>-1304.6902565112771</c:v>
                </c:pt>
                <c:pt idx="190">
                  <c:v>-1301.8221876776252</c:v>
                </c:pt>
                <c:pt idx="191">
                  <c:v>-1298.954118843973</c:v>
                </c:pt>
                <c:pt idx="192">
                  <c:v>-1296.0860500103211</c:v>
                </c:pt>
                <c:pt idx="193">
                  <c:v>-1293.2179811766691</c:v>
                </c:pt>
                <c:pt idx="194">
                  <c:v>-1290.349912343017</c:v>
                </c:pt>
                <c:pt idx="195">
                  <c:v>-1287.481843509365</c:v>
                </c:pt>
                <c:pt idx="196">
                  <c:v>-1284.6137746757131</c:v>
                </c:pt>
                <c:pt idx="197">
                  <c:v>-1281.7457058420612</c:v>
                </c:pt>
                <c:pt idx="198">
                  <c:v>-1278.8776370084092</c:v>
                </c:pt>
                <c:pt idx="199">
                  <c:v>-1276.0095681747571</c:v>
                </c:pt>
                <c:pt idx="200">
                  <c:v>-1273.1414993411049</c:v>
                </c:pt>
                <c:pt idx="201">
                  <c:v>-1270.4587329752144</c:v>
                </c:pt>
                <c:pt idx="202">
                  <c:v>-1267.9612690770853</c:v>
                </c:pt>
                <c:pt idx="203">
                  <c:v>-1265.4543804025641</c:v>
                </c:pt>
                <c:pt idx="204">
                  <c:v>-1262.9380606621185</c:v>
                </c:pt>
                <c:pt idx="205">
                  <c:v>-1260.4123035369234</c:v>
                </c:pt>
                <c:pt idx="206">
                  <c:v>-1257.8771026787792</c:v>
                </c:pt>
                <c:pt idx="207">
                  <c:v>-1255.3324517100236</c:v>
                </c:pt>
                <c:pt idx="208">
                  <c:v>-1252.7783442234424</c:v>
                </c:pt>
                <c:pt idx="209">
                  <c:v>-1250.2147737821861</c:v>
                </c:pt>
                <c:pt idx="210">
                  <c:v>-1247.641733919683</c:v>
                </c:pt>
                <c:pt idx="211">
                  <c:v>-1245.0592181395464</c:v>
                </c:pt>
                <c:pt idx="212">
                  <c:v>-1242.4672199154886</c:v>
                </c:pt>
                <c:pt idx="213">
                  <c:v>-1239.8657326912321</c:v>
                </c:pt>
                <c:pt idx="214">
                  <c:v>-1237.2547498804197</c:v>
                </c:pt>
                <c:pt idx="215">
                  <c:v>-1234.6342648665209</c:v>
                </c:pt>
                <c:pt idx="216">
                  <c:v>-1232.0042710027446</c:v>
                </c:pt>
                <c:pt idx="217">
                  <c:v>-1229.3647616119461</c:v>
                </c:pt>
                <c:pt idx="218">
                  <c:v>-1226.7157299865364</c:v>
                </c:pt>
                <c:pt idx="219">
                  <c:v>-1224.0571693883862</c:v>
                </c:pt>
                <c:pt idx="220">
                  <c:v>-1221.3890730487351</c:v>
                </c:pt>
                <c:pt idx="221">
                  <c:v>-1218.7114341680999</c:v>
                </c:pt>
                <c:pt idx="222">
                  <c:v>-1216.0242459161755</c:v>
                </c:pt>
                <c:pt idx="223">
                  <c:v>-1213.3275014317442</c:v>
                </c:pt>
                <c:pt idx="224">
                  <c:v>-1210.621193822577</c:v>
                </c:pt>
                <c:pt idx="225">
                  <c:v>-1207.9053161653401</c:v>
                </c:pt>
                <c:pt idx="226">
                  <c:v>-1205.1798615054981</c:v>
                </c:pt>
                <c:pt idx="227">
                  <c:v>-1202.4448228572141</c:v>
                </c:pt>
                <c:pt idx="228">
                  <c:v>-1199.700193203256</c:v>
                </c:pt>
                <c:pt idx="229">
                  <c:v>-1196.9459654948937</c:v>
                </c:pt>
                <c:pt idx="230">
                  <c:v>-1194.1821326518032</c:v>
                </c:pt>
                <c:pt idx="231">
                  <c:v>-1191.4086875619676</c:v>
                </c:pt>
                <c:pt idx="232">
                  <c:v>-1188.6256230815725</c:v>
                </c:pt>
                <c:pt idx="233">
                  <c:v>-1185.8329320349119</c:v>
                </c:pt>
                <c:pt idx="234">
                  <c:v>-1183.0306072142812</c:v>
                </c:pt>
                <c:pt idx="235">
                  <c:v>-1180.2186413798772</c:v>
                </c:pt>
                <c:pt idx="236">
                  <c:v>-1177.3970272596955</c:v>
                </c:pt>
                <c:pt idx="237">
                  <c:v>-1174.5657575494286</c:v>
                </c:pt>
                <c:pt idx="238">
                  <c:v>-1171.7248249123584</c:v>
                </c:pt>
                <c:pt idx="239">
                  <c:v>-1168.8742219792557</c:v>
                </c:pt>
                <c:pt idx="240">
                  <c:v>-1166.0139413482746</c:v>
                </c:pt>
                <c:pt idx="241">
                  <c:v>-1163.1439755848437</c:v>
                </c:pt>
                <c:pt idx="242">
                  <c:v>-1160.2643172215624</c:v>
                </c:pt>
                <c:pt idx="243">
                  <c:v>-1157.3749587580926</c:v>
                </c:pt>
                <c:pt idx="244">
                  <c:v>-1154.4758926610539</c:v>
                </c:pt>
                <c:pt idx="245">
                  <c:v>-1151.5671113639096</c:v>
                </c:pt>
                <c:pt idx="246">
                  <c:v>-1148.6486072668633</c:v>
                </c:pt>
                <c:pt idx="247">
                  <c:v>-1145.7203727367487</c:v>
                </c:pt>
                <c:pt idx="248">
                  <c:v>-1142.7824001069139</c:v>
                </c:pt>
                <c:pt idx="249">
                  <c:v>-1139.8346816771173</c:v>
                </c:pt>
                <c:pt idx="250">
                  <c:v>-1136.8772097134129</c:v>
                </c:pt>
                <c:pt idx="251">
                  <c:v>-1133.9099764480375</c:v>
                </c:pt>
                <c:pt idx="252">
                  <c:v>-1130.9329740792978</c:v>
                </c:pt>
                <c:pt idx="253">
                  <c:v>-1127.9461947714601</c:v>
                </c:pt>
                <c:pt idx="254">
                  <c:v>-1124.9496306546309</c:v>
                </c:pt>
                <c:pt idx="255">
                  <c:v>-1121.9432738246442</c:v>
                </c:pt>
                <c:pt idx="256">
                  <c:v>-1118.9271163429469</c:v>
                </c:pt>
                <c:pt idx="257">
                  <c:v>-1115.9011502364824</c:v>
                </c:pt>
                <c:pt idx="258">
                  <c:v>-1112.865367497571</c:v>
                </c:pt>
                <c:pt idx="259">
                  <c:v>-1109.8197600837937</c:v>
                </c:pt>
                <c:pt idx="260">
                  <c:v>-1106.764319917874</c:v>
                </c:pt>
                <c:pt idx="261">
                  <c:v>-1103.6990388875579</c:v>
                </c:pt>
                <c:pt idx="262">
                  <c:v>-1100.6239088454943</c:v>
                </c:pt>
                <c:pt idx="263">
                  <c:v>-1097.5389216091166</c:v>
                </c:pt>
                <c:pt idx="264">
                  <c:v>-1094.444068960516</c:v>
                </c:pt>
                <c:pt idx="265">
                  <c:v>-1091.3393426463244</c:v>
                </c:pt>
                <c:pt idx="266">
                  <c:v>-1088.2247343775864</c:v>
                </c:pt>
                <c:pt idx="267">
                  <c:v>-1085.1002358296435</c:v>
                </c:pt>
                <c:pt idx="268">
                  <c:v>-1081.9658386420019</c:v>
                </c:pt>
                <c:pt idx="269">
                  <c:v>-1078.8215344182108</c:v>
                </c:pt>
                <c:pt idx="270">
                  <c:v>-1075.6673147257375</c:v>
                </c:pt>
                <c:pt idx="271">
                  <c:v>-1072.5031710958392</c:v>
                </c:pt>
                <c:pt idx="272">
                  <c:v>-1069.3290950234336</c:v>
                </c:pt>
                <c:pt idx="273">
                  <c:v>-1066.1450779669776</c:v>
                </c:pt>
                <c:pt idx="274">
                  <c:v>-1062.9511113483281</c:v>
                </c:pt>
                <c:pt idx="275">
                  <c:v>-1059.7471865526231</c:v>
                </c:pt>
                <c:pt idx="276">
                  <c:v>-1056.5332949281424</c:v>
                </c:pt>
                <c:pt idx="277">
                  <c:v>-1053.3094277861824</c:v>
                </c:pt>
                <c:pt idx="278">
                  <c:v>-1050.0755764009184</c:v>
                </c:pt>
                <c:pt idx="279">
                  <c:v>-1046.8317320092792</c:v>
                </c:pt>
                <c:pt idx="280">
                  <c:v>-1043.5778858108063</c:v>
                </c:pt>
                <c:pt idx="281">
                  <c:v>-1040.3140289675218</c:v>
                </c:pt>
                <c:pt idx="282">
                  <c:v>-1037.040152603792</c:v>
                </c:pt>
                <c:pt idx="283">
                  <c:v>-1033.7562478061977</c:v>
                </c:pt>
                <c:pt idx="284">
                  <c:v>-1030.4623056233845</c:v>
                </c:pt>
                <c:pt idx="285">
                  <c:v>-1027.1583170659401</c:v>
                </c:pt>
                <c:pt idx="286">
                  <c:v>-1023.8442731062423</c:v>
                </c:pt>
                <c:pt idx="287">
                  <c:v>-1020.5201646783291</c:v>
                </c:pt>
                <c:pt idx="288">
                  <c:v>-1017.1859826777513</c:v>
                </c:pt>
                <c:pt idx="289">
                  <c:v>-1013.8417179614365</c:v>
                </c:pt>
                <c:pt idx="290">
                  <c:v>-1010.4873613475432</c:v>
                </c:pt>
                <c:pt idx="291">
                  <c:v>-1007.1229036153203</c:v>
                </c:pt>
                <c:pt idx="292">
                  <c:v>-1003.7483355049646</c:v>
                </c:pt>
                <c:pt idx="293">
                  <c:v>-1000.3636477174693</c:v>
                </c:pt>
                <c:pt idx="294">
                  <c:v>-996.96883091448944</c:v>
                </c:pt>
                <c:pt idx="295">
                  <c:v>-993.56387571818277</c:v>
                </c:pt>
                <c:pt idx="296">
                  <c:v>-990.14877271107252</c:v>
                </c:pt>
                <c:pt idx="297">
                  <c:v>-986.72351243589458</c:v>
                </c:pt>
                <c:pt idx="298">
                  <c:v>-983.28808539544912</c:v>
                </c:pt>
                <c:pt idx="299">
                  <c:v>-979.84248205245012</c:v>
                </c:pt>
                <c:pt idx="300">
                  <c:v>-976.38669282937485</c:v>
                </c:pt>
                <c:pt idx="301">
                  <c:v>-972.92070810831115</c:v>
                </c:pt>
                <c:pt idx="302">
                  <c:v>-969.44451823080612</c:v>
                </c:pt>
                <c:pt idx="303">
                  <c:v>-965.95811349770963</c:v>
                </c:pt>
                <c:pt idx="304">
                  <c:v>-962.46148416902543</c:v>
                </c:pt>
                <c:pt idx="305">
                  <c:v>-958.95462046374519</c:v>
                </c:pt>
                <c:pt idx="306">
                  <c:v>-955.4375125597021</c:v>
                </c:pt>
                <c:pt idx="307">
                  <c:v>-951.91015059340896</c:v>
                </c:pt>
                <c:pt idx="308">
                  <c:v>-948.37252465989729</c:v>
                </c:pt>
                <c:pt idx="309">
                  <c:v>-944.82462481256118</c:v>
                </c:pt>
                <c:pt idx="310">
                  <c:v>-941.2664410629983</c:v>
                </c:pt>
                <c:pt idx="311">
                  <c:v>-937.69796338083984</c:v>
                </c:pt>
                <c:pt idx="312">
                  <c:v>-934.11918169360081</c:v>
                </c:pt>
                <c:pt idx="313">
                  <c:v>-930.53008588650312</c:v>
                </c:pt>
                <c:pt idx="314">
                  <c:v>-926.93066580232085</c:v>
                </c:pt>
                <c:pt idx="315">
                  <c:v>-923.32091124120996</c:v>
                </c:pt>
                <c:pt idx="316">
                  <c:v>-919.70081196054446</c:v>
                </c:pt>
                <c:pt idx="317">
                  <c:v>-916.07035767474429</c:v>
                </c:pt>
                <c:pt idx="318">
                  <c:v>-912.4295380551124</c:v>
                </c:pt>
                <c:pt idx="319">
                  <c:v>-908.77834272965958</c:v>
                </c:pt>
                <c:pt idx="320">
                  <c:v>-905.1167612829388</c:v>
                </c:pt>
                <c:pt idx="321">
                  <c:v>-901.44478325586783</c:v>
                </c:pt>
                <c:pt idx="322">
                  <c:v>-897.76239814556175</c:v>
                </c:pt>
                <c:pt idx="323">
                  <c:v>-894.06959540515504</c:v>
                </c:pt>
                <c:pt idx="324">
                  <c:v>-890.36636444362716</c:v>
                </c:pt>
                <c:pt idx="325">
                  <c:v>-886.65269462562969</c:v>
                </c:pt>
                <c:pt idx="326">
                  <c:v>-882.92857527130298</c:v>
                </c:pt>
                <c:pt idx="327">
                  <c:v>-879.19399565610513</c:v>
                </c:pt>
                <c:pt idx="328">
                  <c:v>-875.4489450106239</c:v>
                </c:pt>
                <c:pt idx="329">
                  <c:v>-871.69341252040613</c:v>
                </c:pt>
                <c:pt idx="330">
                  <c:v>-867.92738732576584</c:v>
                </c:pt>
                <c:pt idx="331">
                  <c:v>-864.15085852160837</c:v>
                </c:pt>
                <c:pt idx="332">
                  <c:v>-860.36381515724497</c:v>
                </c:pt>
                <c:pt idx="333">
                  <c:v>-856.56624623620371</c:v>
                </c:pt>
                <c:pt idx="334">
                  <c:v>-852.75814071605021</c:v>
                </c:pt>
                <c:pt idx="335">
                  <c:v>-848.93948750819197</c:v>
                </c:pt>
                <c:pt idx="336">
                  <c:v>-845.11027547769777</c:v>
                </c:pt>
                <c:pt idx="337">
                  <c:v>-841.27049344310012</c:v>
                </c:pt>
                <c:pt idx="338">
                  <c:v>-837.42013017621036</c:v>
                </c:pt>
                <c:pt idx="339">
                  <c:v>-833.55917440192252</c:v>
                </c:pt>
                <c:pt idx="340">
                  <c:v>-829.68761479802049</c:v>
                </c:pt>
                <c:pt idx="341">
                  <c:v>-825.80543999498764</c:v>
                </c:pt>
                <c:pt idx="342">
                  <c:v>-821.91263857580122</c:v>
                </c:pt>
                <c:pt idx="343">
                  <c:v>-818.00919907574553</c:v>
                </c:pt>
                <c:pt idx="344">
                  <c:v>-814.0951099822081</c:v>
                </c:pt>
                <c:pt idx="345">
                  <c:v>-810.17035973448185</c:v>
                </c:pt>
                <c:pt idx="346">
                  <c:v>-806.23493672355937</c:v>
                </c:pt>
                <c:pt idx="347">
                  <c:v>-802.28882929193844</c:v>
                </c:pt>
                <c:pt idx="348">
                  <c:v>-798.33202573341259</c:v>
                </c:pt>
                <c:pt idx="349">
                  <c:v>-794.3645142928691</c:v>
                </c:pt>
                <c:pt idx="350">
                  <c:v>-790.38628316608197</c:v>
                </c:pt>
                <c:pt idx="351">
                  <c:v>-786.39732049950339</c:v>
                </c:pt>
                <c:pt idx="352">
                  <c:v>-782.39761439005781</c:v>
                </c:pt>
                <c:pt idx="353">
                  <c:v>-778.38715288492915</c:v>
                </c:pt>
                <c:pt idx="354">
                  <c:v>-774.36592398134849</c:v>
                </c:pt>
                <c:pt idx="355">
                  <c:v>-770.33391562638724</c:v>
                </c:pt>
                <c:pt idx="356">
                  <c:v>-766.2911157167357</c:v>
                </c:pt>
                <c:pt idx="357">
                  <c:v>-762.2375120984907</c:v>
                </c:pt>
                <c:pt idx="358">
                  <c:v>-758.17309256694102</c:v>
                </c:pt>
                <c:pt idx="359">
                  <c:v>-754.09784486634453</c:v>
                </c:pt>
                <c:pt idx="360">
                  <c:v>-750.01175668970984</c:v>
                </c:pt>
                <c:pt idx="361">
                  <c:v>-745.91481567857966</c:v>
                </c:pt>
                <c:pt idx="362">
                  <c:v>-741.807009422801</c:v>
                </c:pt>
                <c:pt idx="363">
                  <c:v>-737.68832546030717</c:v>
                </c:pt>
                <c:pt idx="364">
                  <c:v>-733.5587512768883</c:v>
                </c:pt>
                <c:pt idx="365">
                  <c:v>-729.41827430596663</c:v>
                </c:pt>
                <c:pt idx="366">
                  <c:v>-725.26688192836787</c:v>
                </c:pt>
                <c:pt idx="367">
                  <c:v>-721.10456147209197</c:v>
                </c:pt>
                <c:pt idx="368">
                  <c:v>-716.93130021208071</c:v>
                </c:pt>
                <c:pt idx="369">
                  <c:v>-712.74708536998298</c:v>
                </c:pt>
                <c:pt idx="370">
                  <c:v>-708.55190411392584</c:v>
                </c:pt>
                <c:pt idx="371">
                  <c:v>-704.34574355827385</c:v>
                </c:pt>
                <c:pt idx="372">
                  <c:v>-700.12859076339157</c:v>
                </c:pt>
                <c:pt idx="373">
                  <c:v>-695.90043273541096</c:v>
                </c:pt>
                <c:pt idx="374">
                  <c:v>-691.66125642598251</c:v>
                </c:pt>
                <c:pt idx="375">
                  <c:v>-687.41104873203949</c:v>
                </c:pt>
                <c:pt idx="376">
                  <c:v>-683.14979649554823</c:v>
                </c:pt>
                <c:pt idx="377">
                  <c:v>-678.87748650326978</c:v>
                </c:pt>
                <c:pt idx="378">
                  <c:v>-674.59410548650851</c:v>
                </c:pt>
                <c:pt idx="379">
                  <c:v>-670.29964012086521</c:v>
                </c:pt>
                <c:pt idx="380">
                  <c:v>-665.99407702598842</c:v>
                </c:pt>
                <c:pt idx="381">
                  <c:v>-661.67740276531742</c:v>
                </c:pt>
                <c:pt idx="382">
                  <c:v>-657.34960384583439</c:v>
                </c:pt>
                <c:pt idx="383">
                  <c:v>-653.01066671780825</c:v>
                </c:pt>
                <c:pt idx="384">
                  <c:v>-648.66057777453454</c:v>
                </c:pt>
                <c:pt idx="385">
                  <c:v>-644.29932335208287</c:v>
                </c:pt>
                <c:pt idx="386">
                  <c:v>-639.92688972903125</c:v>
                </c:pt>
                <c:pt idx="387">
                  <c:v>-635.54326312620765</c:v>
                </c:pt>
                <c:pt idx="388">
                  <c:v>-631.14842970642337</c:v>
                </c:pt>
                <c:pt idx="389">
                  <c:v>-626.74237557421202</c:v>
                </c:pt>
                <c:pt idx="390">
                  <c:v>-622.32508677555722</c:v>
                </c:pt>
                <c:pt idx="391">
                  <c:v>-617.89654929762855</c:v>
                </c:pt>
                <c:pt idx="392">
                  <c:v>-613.45674906850866</c:v>
                </c:pt>
                <c:pt idx="393">
                  <c:v>-609.00567195692304</c:v>
                </c:pt>
                <c:pt idx="394">
                  <c:v>-604.54330377195788</c:v>
                </c:pt>
                <c:pt idx="395">
                  <c:v>-600.06963026279504</c:v>
                </c:pt>
                <c:pt idx="396">
                  <c:v>-595.58463711842637</c:v>
                </c:pt>
                <c:pt idx="397">
                  <c:v>-591.08830996737913</c:v>
                </c:pt>
                <c:pt idx="398">
                  <c:v>-586.58063437742805</c:v>
                </c:pt>
                <c:pt idx="399">
                  <c:v>-582.06159585531952</c:v>
                </c:pt>
                <c:pt idx="400">
                  <c:v>-577.5311798464769</c:v>
                </c:pt>
                <c:pt idx="401">
                  <c:v>-572.98937173472245</c:v>
                </c:pt>
                <c:pt idx="402">
                  <c:v>-568.43615684198119</c:v>
                </c:pt>
                <c:pt idx="403">
                  <c:v>-563.87152042799494</c:v>
                </c:pt>
                <c:pt idx="404">
                  <c:v>-559.29544769002405</c:v>
                </c:pt>
                <c:pt idx="405">
                  <c:v>-554.7079237625544</c:v>
                </c:pt>
                <c:pt idx="406">
                  <c:v>-550.1089337170024</c:v>
                </c:pt>
                <c:pt idx="407">
                  <c:v>-545.49846256141063</c:v>
                </c:pt>
                <c:pt idx="408">
                  <c:v>-540.87649524015274</c:v>
                </c:pt>
                <c:pt idx="409">
                  <c:v>-536.24301663362735</c:v>
                </c:pt>
                <c:pt idx="410">
                  <c:v>-531.59801155794685</c:v>
                </c:pt>
                <c:pt idx="411">
                  <c:v>-526.9414647646438</c:v>
                </c:pt>
                <c:pt idx="412">
                  <c:v>-522.27336094034649</c:v>
                </c:pt>
                <c:pt idx="413">
                  <c:v>-517.59368470647883</c:v>
                </c:pt>
                <c:pt idx="414">
                  <c:v>-512.90242061893673</c:v>
                </c:pt>
                <c:pt idx="415">
                  <c:v>-508.19955316778282</c:v>
                </c:pt>
                <c:pt idx="416">
                  <c:v>-503.48506677691921</c:v>
                </c:pt>
                <c:pt idx="417">
                  <c:v>-498.75894580377053</c:v>
                </c:pt>
                <c:pt idx="418">
                  <c:v>-494.02117453896517</c:v>
                </c:pt>
                <c:pt idx="419">
                  <c:v>-489.2717372060049</c:v>
                </c:pt>
                <c:pt idx="420">
                  <c:v>-484.51061796094086</c:v>
                </c:pt>
                <c:pt idx="421">
                  <c:v>-479.73780089204206</c:v>
                </c:pt>
                <c:pt idx="422">
                  <c:v>-474.95327001947157</c:v>
                </c:pt>
                <c:pt idx="423">
                  <c:v>-470.15700929494096</c:v>
                </c:pt>
                <c:pt idx="424">
                  <c:v>-465.34900260138443</c:v>
                </c:pt>
                <c:pt idx="425">
                  <c:v>-460.52923375261253</c:v>
                </c:pt>
                <c:pt idx="426">
                  <c:v>-455.13608592068636</c:v>
                </c:pt>
                <c:pt idx="427">
                  <c:v>-449.16955910560591</c:v>
                </c:pt>
                <c:pt idx="428">
                  <c:v>-443.18943389585206</c:v>
                </c:pt>
                <c:pt idx="429">
                  <c:v>-437.19568581148792</c:v>
                </c:pt>
                <c:pt idx="430">
                  <c:v>-431.18829025781065</c:v>
                </c:pt>
                <c:pt idx="431">
                  <c:v>-425.16722252467844</c:v>
                </c:pt>
                <c:pt idx="432">
                  <c:v>-419.13245778581768</c:v>
                </c:pt>
                <c:pt idx="433">
                  <c:v>-413.08397109812472</c:v>
                </c:pt>
                <c:pt idx="434">
                  <c:v>-407.02173740097828</c:v>
                </c:pt>
                <c:pt idx="435">
                  <c:v>-400.94573151552595</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-326.95010056937895</c:v>
                </c:pt>
                <c:pt idx="448">
                  <c:v>-320.69270984833929</c:v>
                </c:pt>
                <c:pt idx="449">
                  <c:v>-314.42118161266194</c:v>
                </c:pt>
                <c:pt idx="450">
                  <c:v>-308.13548882152327</c:v>
                </c:pt>
                <c:pt idx="451">
                  <c:v>-301.83560430379202</c:v>
                </c:pt>
                <c:pt idx="452">
                  <c:v>-295.52150075721011</c:v>
                </c:pt>
                <c:pt idx="453">
                  <c:v>-289.19315074758515</c:v>
                </c:pt>
                <c:pt idx="454">
                  <c:v>-282.85052670796426</c:v>
                </c:pt>
                <c:pt idx="455">
                  <c:v>-276.49360093780433</c:v>
                </c:pt>
                <c:pt idx="456">
                  <c:v>-270.12234560213642</c:v>
                </c:pt>
                <c:pt idx="457">
                  <c:v>-263.73673273072677</c:v>
                </c:pt>
                <c:pt idx="458">
                  <c:v>-257.33673421721846</c:v>
                </c:pt>
                <c:pt idx="459">
                  <c:v>-250.92232181828012</c:v>
                </c:pt>
                <c:pt idx="460">
                  <c:v>-244.49346715273623</c:v>
                </c:pt>
                <c:pt idx="461">
                  <c:v>-238.05014170070353</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-68.334721350105838</c:v>
                </c:pt>
                <c:pt idx="490">
                  <c:v>-62.712077442958162</c:v>
                </c:pt>
                <c:pt idx="491">
                  <c:v>-57.076431043237335</c:v>
                </c:pt>
                <c:pt idx="492">
                  <c:v>-51.427760421009452</c:v>
                </c:pt>
                <c:pt idx="493">
                  <c:v>-45.766043747503772</c:v>
                </c:pt>
                <c:pt idx="494">
                  <c:v>-40.091259094558609</c:v>
                </c:pt>
                <c:pt idx="495">
                  <c:v>-34.403384434059944</c:v>
                </c:pt>
                <c:pt idx="496">
                  <c:v>-28.702397637367994</c:v>
                </c:pt>
                <c:pt idx="497">
                  <c:v>-22.988276474756276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2-339E-4643-9615-0ADB7A6509C4}"/>
            </c:ext>
          </c:extLst>
        </c:ser>
        <c:ser>
          <c:idx val="19"/>
          <c:order val="19"/>
          <c:tx>
            <c:strRef>
              <c:f>ANALYSIS!$AW$26</c:f>
              <c:strCache>
                <c:ptCount val="1"/>
                <c:pt idx="0">
                  <c:v>-35.0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ANALYSIS!$AW$27:$AW$524</c:f>
              <c:numCache>
                <c:formatCode>0.0</c:formatCode>
                <c:ptCount val="498"/>
                <c:pt idx="0">
                  <c:v>-2171.3669021273759</c:v>
                </c:pt>
                <c:pt idx="1">
                  <c:v>-2171.3669021273759</c:v>
                </c:pt>
                <c:pt idx="2">
                  <c:v>-2168.0767887257448</c:v>
                </c:pt>
                <c:pt idx="3">
                  <c:v>-2164.7866753241137</c:v>
                </c:pt>
                <c:pt idx="4">
                  <c:v>-2161.4965619224827</c:v>
                </c:pt>
                <c:pt idx="5">
                  <c:v>-2158.2064485208516</c:v>
                </c:pt>
                <c:pt idx="6">
                  <c:v>-2154.9163351192205</c:v>
                </c:pt>
                <c:pt idx="7">
                  <c:v>-2151.6262217175895</c:v>
                </c:pt>
                <c:pt idx="8">
                  <c:v>-2148.3361083159584</c:v>
                </c:pt>
                <c:pt idx="9">
                  <c:v>-2145.0459949143274</c:v>
                </c:pt>
                <c:pt idx="10">
                  <c:v>-2141.7558815126963</c:v>
                </c:pt>
                <c:pt idx="11">
                  <c:v>-2138.4657681110652</c:v>
                </c:pt>
                <c:pt idx="12">
                  <c:v>-2135.1756547094342</c:v>
                </c:pt>
                <c:pt idx="13">
                  <c:v>-2131.8855413078031</c:v>
                </c:pt>
                <c:pt idx="14">
                  <c:v>-2128.5954279061721</c:v>
                </c:pt>
                <c:pt idx="15">
                  <c:v>-2125.305314504541</c:v>
                </c:pt>
                <c:pt idx="16">
                  <c:v>-2122.0152011029099</c:v>
                </c:pt>
                <c:pt idx="17">
                  <c:v>-2118.7250877012789</c:v>
                </c:pt>
                <c:pt idx="18">
                  <c:v>-2115.4349742996478</c:v>
                </c:pt>
                <c:pt idx="19">
                  <c:v>-2112.1448608980168</c:v>
                </c:pt>
                <c:pt idx="20">
                  <c:v>-2108.8547474963857</c:v>
                </c:pt>
                <c:pt idx="21">
                  <c:v>-2105.5646340947546</c:v>
                </c:pt>
                <c:pt idx="22">
                  <c:v>-2102.2745206931236</c:v>
                </c:pt>
                <c:pt idx="23">
                  <c:v>-2098.9844072914925</c:v>
                </c:pt>
                <c:pt idx="24">
                  <c:v>-2095.6942938898615</c:v>
                </c:pt>
                <c:pt idx="25">
                  <c:v>-2092.4041804882304</c:v>
                </c:pt>
                <c:pt idx="26">
                  <c:v>-2089.1140670865993</c:v>
                </c:pt>
                <c:pt idx="27">
                  <c:v>-2085.8239536849683</c:v>
                </c:pt>
                <c:pt idx="28">
                  <c:v>-2082.5338402833372</c:v>
                </c:pt>
                <c:pt idx="29">
                  <c:v>-2079.2437268817062</c:v>
                </c:pt>
                <c:pt idx="30">
                  <c:v>-2075.9536134800751</c:v>
                </c:pt>
                <c:pt idx="31">
                  <c:v>-2072.663500078444</c:v>
                </c:pt>
                <c:pt idx="32">
                  <c:v>-2069.373386676813</c:v>
                </c:pt>
                <c:pt idx="33">
                  <c:v>-2066.0832732751819</c:v>
                </c:pt>
                <c:pt idx="34">
                  <c:v>-2062.7931598735508</c:v>
                </c:pt>
                <c:pt idx="35">
                  <c:v>-2059.5030464719198</c:v>
                </c:pt>
                <c:pt idx="36">
                  <c:v>-2056.2129330702887</c:v>
                </c:pt>
                <c:pt idx="37">
                  <c:v>-2052.9228196686577</c:v>
                </c:pt>
                <c:pt idx="38">
                  <c:v>-2049.6327062670266</c:v>
                </c:pt>
                <c:pt idx="39">
                  <c:v>-2046.3425928653953</c:v>
                </c:pt>
                <c:pt idx="40">
                  <c:v>-2043.052479463764</c:v>
                </c:pt>
                <c:pt idx="41">
                  <c:v>-2039.7623660621327</c:v>
                </c:pt>
                <c:pt idx="42">
                  <c:v>-2036.4722526605015</c:v>
                </c:pt>
                <c:pt idx="43">
                  <c:v>-2033.1821392588702</c:v>
                </c:pt>
                <c:pt idx="44">
                  <c:v>-2029.8920258572389</c:v>
                </c:pt>
                <c:pt idx="45">
                  <c:v>-2026.6019124556076</c:v>
                </c:pt>
                <c:pt idx="46">
                  <c:v>-2023.3117990539763</c:v>
                </c:pt>
                <c:pt idx="47">
                  <c:v>-2020.021685652345</c:v>
                </c:pt>
                <c:pt idx="48">
                  <c:v>-2016.7315722507137</c:v>
                </c:pt>
                <c:pt idx="49">
                  <c:v>-2013.4414588490824</c:v>
                </c:pt>
                <c:pt idx="50">
                  <c:v>-2010.1513454474511</c:v>
                </c:pt>
                <c:pt idx="51">
                  <c:v>-2006.8612320458199</c:v>
                </c:pt>
                <c:pt idx="52">
                  <c:v>-2003.5711186441886</c:v>
                </c:pt>
                <c:pt idx="53">
                  <c:v>-2000.2810052425573</c:v>
                </c:pt>
                <c:pt idx="54">
                  <c:v>-1996.990891840926</c:v>
                </c:pt>
                <c:pt idx="55">
                  <c:v>-1993.7007784392947</c:v>
                </c:pt>
                <c:pt idx="56">
                  <c:v>-1990.4106650376634</c:v>
                </c:pt>
                <c:pt idx="57">
                  <c:v>-1987.1205516360321</c:v>
                </c:pt>
                <c:pt idx="58">
                  <c:v>-1983.8304382344008</c:v>
                </c:pt>
                <c:pt idx="59">
                  <c:v>-1980.5403248327696</c:v>
                </c:pt>
                <c:pt idx="60">
                  <c:v>-1977.2502114311383</c:v>
                </c:pt>
                <c:pt idx="61">
                  <c:v>-1973.960098029507</c:v>
                </c:pt>
                <c:pt idx="62">
                  <c:v>-1970.6699846278757</c:v>
                </c:pt>
                <c:pt idx="63">
                  <c:v>-1967.3798712262444</c:v>
                </c:pt>
                <c:pt idx="64">
                  <c:v>-1964.0897578246131</c:v>
                </c:pt>
                <c:pt idx="65">
                  <c:v>-1960.7996444229818</c:v>
                </c:pt>
                <c:pt idx="66">
                  <c:v>-1957.5095310213505</c:v>
                </c:pt>
                <c:pt idx="67">
                  <c:v>-1954.2194176197193</c:v>
                </c:pt>
                <c:pt idx="68">
                  <c:v>-1950.929304218088</c:v>
                </c:pt>
                <c:pt idx="69">
                  <c:v>-1947.6391908164567</c:v>
                </c:pt>
                <c:pt idx="70">
                  <c:v>-1944.3490774148254</c:v>
                </c:pt>
                <c:pt idx="71">
                  <c:v>-1941.0589640131941</c:v>
                </c:pt>
                <c:pt idx="72">
                  <c:v>-1937.7688506115628</c:v>
                </c:pt>
                <c:pt idx="73">
                  <c:v>-1934.4787372099315</c:v>
                </c:pt>
                <c:pt idx="74">
                  <c:v>-1931.1886238083002</c:v>
                </c:pt>
                <c:pt idx="75">
                  <c:v>-1927.8985104066689</c:v>
                </c:pt>
                <c:pt idx="76">
                  <c:v>-1924.6083970050377</c:v>
                </c:pt>
                <c:pt idx="77">
                  <c:v>-1921.3182836034064</c:v>
                </c:pt>
                <c:pt idx="78">
                  <c:v>-1918.0281702017751</c:v>
                </c:pt>
                <c:pt idx="79">
                  <c:v>-1914.7380568001438</c:v>
                </c:pt>
                <c:pt idx="80">
                  <c:v>-1911.4479433985125</c:v>
                </c:pt>
                <c:pt idx="81">
                  <c:v>-1908.1578299968812</c:v>
                </c:pt>
                <c:pt idx="82">
                  <c:v>-1904.8677165952499</c:v>
                </c:pt>
                <c:pt idx="83">
                  <c:v>-1901.5776031936186</c:v>
                </c:pt>
                <c:pt idx="84">
                  <c:v>-1898.2874897919874</c:v>
                </c:pt>
                <c:pt idx="85">
                  <c:v>-1894.9973763903561</c:v>
                </c:pt>
                <c:pt idx="86">
                  <c:v>-1891.7072629887248</c:v>
                </c:pt>
                <c:pt idx="87">
                  <c:v>-1888.4171495870935</c:v>
                </c:pt>
                <c:pt idx="88">
                  <c:v>-1885.1270361854622</c:v>
                </c:pt>
                <c:pt idx="89">
                  <c:v>-1881.8369227838309</c:v>
                </c:pt>
                <c:pt idx="90">
                  <c:v>-1878.5468093821996</c:v>
                </c:pt>
                <c:pt idx="91">
                  <c:v>-1875.2566959805683</c:v>
                </c:pt>
                <c:pt idx="92">
                  <c:v>-1871.9665825789371</c:v>
                </c:pt>
                <c:pt idx="93">
                  <c:v>-1868.6764691773058</c:v>
                </c:pt>
                <c:pt idx="94">
                  <c:v>-1865.3863557756745</c:v>
                </c:pt>
                <c:pt idx="95">
                  <c:v>-1862.0962423740432</c:v>
                </c:pt>
                <c:pt idx="96">
                  <c:v>-1858.8061289724119</c:v>
                </c:pt>
                <c:pt idx="97">
                  <c:v>-1855.5160155707806</c:v>
                </c:pt>
                <c:pt idx="98">
                  <c:v>-1852.2259021691493</c:v>
                </c:pt>
                <c:pt idx="99">
                  <c:v>-1848.935788767518</c:v>
                </c:pt>
                <c:pt idx="100">
                  <c:v>-1845.6456753658867</c:v>
                </c:pt>
                <c:pt idx="101">
                  <c:v>-1842.3555619642555</c:v>
                </c:pt>
                <c:pt idx="102">
                  <c:v>-1839.0654485626242</c:v>
                </c:pt>
                <c:pt idx="103">
                  <c:v>-1835.7753351609929</c:v>
                </c:pt>
                <c:pt idx="104">
                  <c:v>-1832.4852217593616</c:v>
                </c:pt>
                <c:pt idx="105">
                  <c:v>-1829.1951083577303</c:v>
                </c:pt>
                <c:pt idx="106">
                  <c:v>-1825.904994956099</c:v>
                </c:pt>
                <c:pt idx="107">
                  <c:v>-1822.6148815544677</c:v>
                </c:pt>
                <c:pt idx="108">
                  <c:v>-1819.3247681528364</c:v>
                </c:pt>
                <c:pt idx="109">
                  <c:v>-1816.0346547512052</c:v>
                </c:pt>
                <c:pt idx="110">
                  <c:v>-1812.7445413495739</c:v>
                </c:pt>
                <c:pt idx="111">
                  <c:v>-1809.4544279479426</c:v>
                </c:pt>
                <c:pt idx="112">
                  <c:v>-1806.1643145463113</c:v>
                </c:pt>
                <c:pt idx="113">
                  <c:v>-1802.87420114468</c:v>
                </c:pt>
                <c:pt idx="114">
                  <c:v>-1799.5840877430487</c:v>
                </c:pt>
                <c:pt idx="115">
                  <c:v>-1796.2939743414174</c:v>
                </c:pt>
                <c:pt idx="116">
                  <c:v>-1793.0038609397861</c:v>
                </c:pt>
                <c:pt idx="117">
                  <c:v>-1789.7137475381548</c:v>
                </c:pt>
                <c:pt idx="118">
                  <c:v>-1786.4236341365236</c:v>
                </c:pt>
                <c:pt idx="119">
                  <c:v>-1783.1335207348923</c:v>
                </c:pt>
                <c:pt idx="120">
                  <c:v>-1779.843407333261</c:v>
                </c:pt>
                <c:pt idx="121">
                  <c:v>-1776.5532939316297</c:v>
                </c:pt>
                <c:pt idx="122">
                  <c:v>-1773.2631805299984</c:v>
                </c:pt>
                <c:pt idx="123">
                  <c:v>-1769.9730671283671</c:v>
                </c:pt>
                <c:pt idx="124">
                  <c:v>-1766.6829537267358</c:v>
                </c:pt>
                <c:pt idx="125">
                  <c:v>-1763.3928403251045</c:v>
                </c:pt>
                <c:pt idx="126">
                  <c:v>-1760.1027269234733</c:v>
                </c:pt>
                <c:pt idx="127">
                  <c:v>-1756.812613521842</c:v>
                </c:pt>
                <c:pt idx="128">
                  <c:v>-1753.5225001202107</c:v>
                </c:pt>
                <c:pt idx="129">
                  <c:v>-1750.2323867185794</c:v>
                </c:pt>
                <c:pt idx="130">
                  <c:v>-1746.9422733169481</c:v>
                </c:pt>
                <c:pt idx="131">
                  <c:v>-1743.6521599153168</c:v>
                </c:pt>
                <c:pt idx="132">
                  <c:v>-1740.3620465136855</c:v>
                </c:pt>
                <c:pt idx="133">
                  <c:v>-1737.0719331120542</c:v>
                </c:pt>
                <c:pt idx="134">
                  <c:v>-1733.781819710423</c:v>
                </c:pt>
                <c:pt idx="135">
                  <c:v>-1730.4917063087917</c:v>
                </c:pt>
                <c:pt idx="136">
                  <c:v>-1727.2015929071604</c:v>
                </c:pt>
                <c:pt idx="137">
                  <c:v>-1723.9114795055291</c:v>
                </c:pt>
                <c:pt idx="138">
                  <c:v>-1720.6213661038978</c:v>
                </c:pt>
                <c:pt idx="139">
                  <c:v>-1717.3312527022665</c:v>
                </c:pt>
                <c:pt idx="140">
                  <c:v>-1714.0411393006352</c:v>
                </c:pt>
                <c:pt idx="141">
                  <c:v>-1710.7510258990039</c:v>
                </c:pt>
                <c:pt idx="142">
                  <c:v>-1707.4609124973726</c:v>
                </c:pt>
                <c:pt idx="143">
                  <c:v>-1704.1707990957414</c:v>
                </c:pt>
                <c:pt idx="144">
                  <c:v>-1700.8806856941101</c:v>
                </c:pt>
                <c:pt idx="145">
                  <c:v>-1697.5905722924788</c:v>
                </c:pt>
                <c:pt idx="146">
                  <c:v>-1694.3004588908475</c:v>
                </c:pt>
                <c:pt idx="147">
                  <c:v>-1691.0103454892162</c:v>
                </c:pt>
                <c:pt idx="148">
                  <c:v>-1687.7202320875849</c:v>
                </c:pt>
                <c:pt idx="149">
                  <c:v>-1684.4301186859536</c:v>
                </c:pt>
                <c:pt idx="150">
                  <c:v>-1681.1400052843223</c:v>
                </c:pt>
                <c:pt idx="151">
                  <c:v>-1677.8498918826911</c:v>
                </c:pt>
                <c:pt idx="152">
                  <c:v>-1674.5597784810598</c:v>
                </c:pt>
                <c:pt idx="153">
                  <c:v>-1671.2696650794285</c:v>
                </c:pt>
                <c:pt idx="154">
                  <c:v>-1667.9795516777972</c:v>
                </c:pt>
                <c:pt idx="155">
                  <c:v>-1664.6894382761659</c:v>
                </c:pt>
                <c:pt idx="156">
                  <c:v>-1661.3993248745346</c:v>
                </c:pt>
                <c:pt idx="157">
                  <c:v>-1658.1092114729033</c:v>
                </c:pt>
                <c:pt idx="158">
                  <c:v>-1654.819098071272</c:v>
                </c:pt>
                <c:pt idx="159">
                  <c:v>-1651.528984669641</c:v>
                </c:pt>
                <c:pt idx="160">
                  <c:v>-1648.2388712680097</c:v>
                </c:pt>
                <c:pt idx="161">
                  <c:v>-1644.9487578663784</c:v>
                </c:pt>
                <c:pt idx="162">
                  <c:v>-1641.6586444647471</c:v>
                </c:pt>
                <c:pt idx="163">
                  <c:v>-1638.3685310631158</c:v>
                </c:pt>
                <c:pt idx="164">
                  <c:v>-1635.0784176614845</c:v>
                </c:pt>
                <c:pt idx="165">
                  <c:v>-1631.7883042598532</c:v>
                </c:pt>
                <c:pt idx="166">
                  <c:v>-1628.4981908582222</c:v>
                </c:pt>
                <c:pt idx="167">
                  <c:v>-1625.2080774565909</c:v>
                </c:pt>
                <c:pt idx="168">
                  <c:v>-1621.9179640549596</c:v>
                </c:pt>
                <c:pt idx="169">
                  <c:v>-1618.6278506533283</c:v>
                </c:pt>
                <c:pt idx="170">
                  <c:v>-1615.337737251697</c:v>
                </c:pt>
                <c:pt idx="171">
                  <c:v>-1612.0476238500657</c:v>
                </c:pt>
                <c:pt idx="172">
                  <c:v>-1608.7575104484345</c:v>
                </c:pt>
                <c:pt idx="173">
                  <c:v>-1605.4673970468034</c:v>
                </c:pt>
                <c:pt idx="174">
                  <c:v>-1602.1772836451721</c:v>
                </c:pt>
                <c:pt idx="175">
                  <c:v>-1598.8871702435408</c:v>
                </c:pt>
                <c:pt idx="176">
                  <c:v>-1595.5970568419095</c:v>
                </c:pt>
                <c:pt idx="177">
                  <c:v>-1592.3069434402782</c:v>
                </c:pt>
                <c:pt idx="178">
                  <c:v>-1589.016830038647</c:v>
                </c:pt>
                <c:pt idx="179">
                  <c:v>-1585.7267166370157</c:v>
                </c:pt>
                <c:pt idx="180">
                  <c:v>-1582.4366032353846</c:v>
                </c:pt>
                <c:pt idx="181">
                  <c:v>-1579.1464898337533</c:v>
                </c:pt>
                <c:pt idx="182">
                  <c:v>-1575.856376432122</c:v>
                </c:pt>
                <c:pt idx="183">
                  <c:v>-1572.5662630304907</c:v>
                </c:pt>
                <c:pt idx="184">
                  <c:v>-1569.2761496288595</c:v>
                </c:pt>
                <c:pt idx="185">
                  <c:v>-1565.9860362272282</c:v>
                </c:pt>
                <c:pt idx="186">
                  <c:v>-1562.6959228255969</c:v>
                </c:pt>
                <c:pt idx="187">
                  <c:v>-1559.4058094239658</c:v>
                </c:pt>
                <c:pt idx="188">
                  <c:v>-1556.1156960223345</c:v>
                </c:pt>
                <c:pt idx="189">
                  <c:v>-1552.8255826207032</c:v>
                </c:pt>
                <c:pt idx="190">
                  <c:v>-1549.535469219072</c:v>
                </c:pt>
                <c:pt idx="191">
                  <c:v>-1546.2453558174407</c:v>
                </c:pt>
                <c:pt idx="192">
                  <c:v>-1542.9552424158094</c:v>
                </c:pt>
                <c:pt idx="193">
                  <c:v>-1539.6651290141781</c:v>
                </c:pt>
                <c:pt idx="194">
                  <c:v>-1536.375015612547</c:v>
                </c:pt>
                <c:pt idx="195">
                  <c:v>-1533.0849022109157</c:v>
                </c:pt>
                <c:pt idx="196">
                  <c:v>-1529.7947888092845</c:v>
                </c:pt>
                <c:pt idx="197">
                  <c:v>-1526.5046754076532</c:v>
                </c:pt>
                <c:pt idx="198">
                  <c:v>-1523.2145620060219</c:v>
                </c:pt>
                <c:pt idx="199">
                  <c:v>-1519.9244486043906</c:v>
                </c:pt>
                <c:pt idx="200">
                  <c:v>-1516.6343352027593</c:v>
                </c:pt>
                <c:pt idx="201">
                  <c:v>-1513.5424645692647</c:v>
                </c:pt>
                <c:pt idx="202">
                  <c:v>-1510.6488367039065</c:v>
                </c:pt>
                <c:pt idx="203">
                  <c:v>-1507.744068245745</c:v>
                </c:pt>
                <c:pt idx="204">
                  <c:v>-1504.8281492118404</c:v>
                </c:pt>
                <c:pt idx="205">
                  <c:v>-1501.9010695689331</c:v>
                </c:pt>
                <c:pt idx="206">
                  <c:v>-1498.962819233252</c:v>
                </c:pt>
                <c:pt idx="207">
                  <c:v>-1496.013388070319</c:v>
                </c:pt>
                <c:pt idx="208">
                  <c:v>-1493.0527658947613</c:v>
                </c:pt>
                <c:pt idx="209">
                  <c:v>-1490.0809424701129</c:v>
                </c:pt>
                <c:pt idx="210">
                  <c:v>-1487.0979075086216</c:v>
                </c:pt>
                <c:pt idx="211">
                  <c:v>-1484.1036506710464</c:v>
                </c:pt>
                <c:pt idx="212">
                  <c:v>-1481.0981615664641</c:v>
                </c:pt>
                <c:pt idx="213">
                  <c:v>-1478.0814297520685</c:v>
                </c:pt>
                <c:pt idx="214">
                  <c:v>-1475.053444732966</c:v>
                </c:pt>
                <c:pt idx="215">
                  <c:v>-1472.0141959619764</c:v>
                </c:pt>
                <c:pt idx="216">
                  <c:v>-1468.9636728394253</c:v>
                </c:pt>
                <c:pt idx="217">
                  <c:v>-1465.9018647129383</c:v>
                </c:pt>
                <c:pt idx="218">
                  <c:v>-1462.8287608772412</c:v>
                </c:pt>
                <c:pt idx="219">
                  <c:v>-1459.7443505739382</c:v>
                </c:pt>
                <c:pt idx="220">
                  <c:v>-1456.6486229913157</c:v>
                </c:pt>
                <c:pt idx="221">
                  <c:v>-1453.5415672641216</c:v>
                </c:pt>
                <c:pt idx="222">
                  <c:v>-1450.4231724733568</c:v>
                </c:pt>
                <c:pt idx="223">
                  <c:v>-1447.2934276460576</c:v>
                </c:pt>
                <c:pt idx="224">
                  <c:v>-1444.1523217550839</c:v>
                </c:pt>
                <c:pt idx="225">
                  <c:v>-1440.9998437188976</c:v>
                </c:pt>
                <c:pt idx="226">
                  <c:v>-1437.835982401348</c:v>
                </c:pt>
                <c:pt idx="227">
                  <c:v>-1434.6607266114463</c:v>
                </c:pt>
                <c:pt idx="228">
                  <c:v>-1431.4740651031493</c:v>
                </c:pt>
                <c:pt idx="229">
                  <c:v>-1428.2759865751316</c:v>
                </c:pt>
                <c:pt idx="230">
                  <c:v>-1425.0664796705619</c:v>
                </c:pt>
                <c:pt idx="231">
                  <c:v>-1421.8455329768769</c:v>
                </c:pt>
                <c:pt idx="232">
                  <c:v>-1418.6131350255532</c:v>
                </c:pt>
                <c:pt idx="233">
                  <c:v>-1415.3692742918774</c:v>
                </c:pt>
                <c:pt idx="234">
                  <c:v>-1412.113939194714</c:v>
                </c:pt>
                <c:pt idx="235">
                  <c:v>-1408.8471180962715</c:v>
                </c:pt>
                <c:pt idx="236">
                  <c:v>-1405.5687993018728</c:v>
                </c:pt>
                <c:pt idx="237">
                  <c:v>-1402.2789710597117</c:v>
                </c:pt>
                <c:pt idx="238">
                  <c:v>-1398.9776215606198</c:v>
                </c:pt>
                <c:pt idx="239">
                  <c:v>-1395.6647389378272</c:v>
                </c:pt>
                <c:pt idx="240">
                  <c:v>-1392.3403112667188</c:v>
                </c:pt>
                <c:pt idx="241">
                  <c:v>-1389.0043265645922</c:v>
                </c:pt>
                <c:pt idx="242">
                  <c:v>-1385.6567727904142</c:v>
                </c:pt>
                <c:pt idx="243">
                  <c:v>-1382.2976378445724</c:v>
                </c:pt>
                <c:pt idx="244">
                  <c:v>-1378.9269095686291</c:v>
                </c:pt>
                <c:pt idx="245">
                  <c:v>-1375.5445757450721</c:v>
                </c:pt>
                <c:pt idx="246">
                  <c:v>-1372.1506240970598</c:v>
                </c:pt>
                <c:pt idx="247">
                  <c:v>-1368.7450422881709</c:v>
                </c:pt>
                <c:pt idx="248">
                  <c:v>-1365.3278179221488</c:v>
                </c:pt>
                <c:pt idx="249">
                  <c:v>-1361.8989385426441</c:v>
                </c:pt>
                <c:pt idx="250">
                  <c:v>-1358.4583916329555</c:v>
                </c:pt>
                <c:pt idx="251">
                  <c:v>-1355.0061646157696</c:v>
                </c:pt>
                <c:pt idx="252">
                  <c:v>-1351.5422448529007</c:v>
                </c:pt>
                <c:pt idx="253">
                  <c:v>-1348.0666196450238</c:v>
                </c:pt>
                <c:pt idx="254">
                  <c:v>-1344.579276231409</c:v>
                </c:pt>
                <c:pt idx="255">
                  <c:v>-1341.080201789654</c:v>
                </c:pt>
                <c:pt idx="256">
                  <c:v>-1337.569383435417</c:v>
                </c:pt>
                <c:pt idx="257">
                  <c:v>-1334.0468082221391</c:v>
                </c:pt>
                <c:pt idx="258">
                  <c:v>-1330.5124631407757</c:v>
                </c:pt>
                <c:pt idx="259">
                  <c:v>-1326.9663351195197</c:v>
                </c:pt>
                <c:pt idx="260">
                  <c:v>-1323.4084110235212</c:v>
                </c:pt>
                <c:pt idx="261">
                  <c:v>-1319.8386776546135</c:v>
                </c:pt>
                <c:pt idx="262">
                  <c:v>-1316.2571217510258</c:v>
                </c:pt>
                <c:pt idx="263">
                  <c:v>-1312.6637299871045</c:v>
                </c:pt>
                <c:pt idx="264">
                  <c:v>-1309.0584889730226</c:v>
                </c:pt>
                <c:pt idx="265">
                  <c:v>-1305.4413852544981</c:v>
                </c:pt>
                <c:pt idx="266">
                  <c:v>-1301.8124053124995</c:v>
                </c:pt>
                <c:pt idx="267">
                  <c:v>-1298.1715355629585</c:v>
                </c:pt>
                <c:pt idx="268">
                  <c:v>-1294.5187623564725</c:v>
                </c:pt>
                <c:pt idx="269">
                  <c:v>-1290.8540719780103</c:v>
                </c:pt>
                <c:pt idx="270">
                  <c:v>-1287.1774506466136</c:v>
                </c:pt>
                <c:pt idx="271">
                  <c:v>-1283.4888845150995</c:v>
                </c:pt>
                <c:pt idx="272">
                  <c:v>-1279.7883596697543</c:v>
                </c:pt>
                <c:pt idx="273">
                  <c:v>-1276.0758621300338</c:v>
                </c:pt>
                <c:pt idx="274">
                  <c:v>-1272.3513778482527</c:v>
                </c:pt>
                <c:pt idx="275">
                  <c:v>-1268.6148927092768</c:v>
                </c:pt>
                <c:pt idx="276">
                  <c:v>-1264.8663925302146</c:v>
                </c:pt>
                <c:pt idx="277">
                  <c:v>-1261.1058630601015</c:v>
                </c:pt>
                <c:pt idx="278">
                  <c:v>-1257.3332899795851</c:v>
                </c:pt>
                <c:pt idx="279">
                  <c:v>-1253.5486589006082</c:v>
                </c:pt>
                <c:pt idx="280">
                  <c:v>-1249.7519553660875</c:v>
                </c:pt>
                <c:pt idx="281">
                  <c:v>-1245.9431648495936</c:v>
                </c:pt>
                <c:pt idx="282">
                  <c:v>-1242.1222727550225</c:v>
                </c:pt>
                <c:pt idx="283">
                  <c:v>-1238.289264416276</c:v>
                </c:pt>
                <c:pt idx="284">
                  <c:v>-1234.444125096921</c:v>
                </c:pt>
                <c:pt idx="285">
                  <c:v>-1230.58683998987</c:v>
                </c:pt>
                <c:pt idx="286">
                  <c:v>-1226.7173942170389</c:v>
                </c:pt>
                <c:pt idx="287">
                  <c:v>-1222.8357728290127</c:v>
                </c:pt>
                <c:pt idx="288">
                  <c:v>-1218.9419608047092</c:v>
                </c:pt>
                <c:pt idx="289">
                  <c:v>-1215.0359430510339</c:v>
                </c:pt>
                <c:pt idx="290">
                  <c:v>-1211.1177044025367</c:v>
                </c:pt>
                <c:pt idx="291">
                  <c:v>-1207.1872296210684</c:v>
                </c:pt>
                <c:pt idx="292">
                  <c:v>-1203.244503395427</c:v>
                </c:pt>
                <c:pt idx="293">
                  <c:v>-1199.2895103410133</c:v>
                </c:pt>
                <c:pt idx="294">
                  <c:v>-1195.3222349994696</c:v>
                </c:pt>
                <c:pt idx="295">
                  <c:v>-1191.3426618383269</c:v>
                </c:pt>
                <c:pt idx="296">
                  <c:v>-1187.3507752506448</c:v>
                </c:pt>
                <c:pt idx="297">
                  <c:v>-1183.3465595546511</c:v>
                </c:pt>
                <c:pt idx="298">
                  <c:v>-1179.3299989933753</c:v>
                </c:pt>
                <c:pt idx="299">
                  <c:v>-1175.3010777342802</c:v>
                </c:pt>
                <c:pt idx="300">
                  <c:v>-1171.2597798688985</c:v>
                </c:pt>
                <c:pt idx="301">
                  <c:v>-1167.2060894124525</c:v>
                </c:pt>
                <c:pt idx="302">
                  <c:v>-1163.139990303483</c:v>
                </c:pt>
                <c:pt idx="303">
                  <c:v>-1159.061466403472</c:v>
                </c:pt>
                <c:pt idx="304">
                  <c:v>-1154.9705014964566</c:v>
                </c:pt>
                <c:pt idx="305">
                  <c:v>-1150.8670792886533</c:v>
                </c:pt>
                <c:pt idx="306">
                  <c:v>-1146.7511834080642</c:v>
                </c:pt>
                <c:pt idx="307">
                  <c:v>-1142.6227974040917</c:v>
                </c:pt>
                <c:pt idx="308">
                  <c:v>-1138.4819047471442</c:v>
                </c:pt>
                <c:pt idx="309">
                  <c:v>-1134.328488828244</c:v>
                </c:pt>
                <c:pt idx="310">
                  <c:v>-1130.1625329586232</c:v>
                </c:pt>
                <c:pt idx="311">
                  <c:v>-1125.9840203693302</c:v>
                </c:pt>
                <c:pt idx="312">
                  <c:v>-1121.7929342108214</c:v>
                </c:pt>
                <c:pt idx="313">
                  <c:v>-1117.5892575525527</c:v>
                </c:pt>
                <c:pt idx="314">
                  <c:v>-1113.3729733825739</c:v>
                </c:pt>
                <c:pt idx="315">
                  <c:v>-1109.1440646071105</c:v>
                </c:pt>
                <c:pt idx="316">
                  <c:v>-1104.9025140501521</c:v>
                </c:pt>
                <c:pt idx="317">
                  <c:v>-1100.6483044530307</c:v>
                </c:pt>
                <c:pt idx="318">
                  <c:v>-1096.3814184739958</c:v>
                </c:pt>
                <c:pt idx="319">
                  <c:v>-1092.1018386877954</c:v>
                </c:pt>
                <c:pt idx="320">
                  <c:v>-1087.809547585241</c:v>
                </c:pt>
                <c:pt idx="321">
                  <c:v>-1083.5045275727762</c:v>
                </c:pt>
                <c:pt idx="322">
                  <c:v>-1079.1867609720443</c:v>
                </c:pt>
                <c:pt idx="323">
                  <c:v>-1074.8562300194487</c:v>
                </c:pt>
                <c:pt idx="324">
                  <c:v>-1070.5129168657097</c:v>
                </c:pt>
                <c:pt idx="325">
                  <c:v>-1066.1568035754181</c:v>
                </c:pt>
                <c:pt idx="326">
                  <c:v>-1061.7878721265911</c:v>
                </c:pt>
                <c:pt idx="327">
                  <c:v>-1057.4061044102139</c:v>
                </c:pt>
                <c:pt idx="328">
                  <c:v>-1053.0114822297899</c:v>
                </c:pt>
                <c:pt idx="329">
                  <c:v>-1048.6039873008808</c:v>
                </c:pt>
                <c:pt idx="330">
                  <c:v>-1044.1836012506378</c:v>
                </c:pt>
                <c:pt idx="331">
                  <c:v>-1039.7503056173464</c:v>
                </c:pt>
                <c:pt idx="332">
                  <c:v>-1035.3040818499462</c:v>
                </c:pt>
                <c:pt idx="333">
                  <c:v>-1030.8449113075658</c:v>
                </c:pt>
                <c:pt idx="334">
                  <c:v>-1026.3727752590394</c:v>
                </c:pt>
                <c:pt idx="335">
                  <c:v>-1021.8876548824344</c:v>
                </c:pt>
                <c:pt idx="336">
                  <c:v>-1017.3895312645587</c:v>
                </c:pt>
                <c:pt idx="337">
                  <c:v>-1012.8783854004791</c:v>
                </c:pt>
                <c:pt idx="338">
                  <c:v>-1008.3541981930257</c:v>
                </c:pt>
                <c:pt idx="339">
                  <c:v>-1003.8169504522994</c:v>
                </c:pt>
                <c:pt idx="340">
                  <c:v>-999.26662289517151</c:v>
                </c:pt>
                <c:pt idx="341">
                  <c:v>-994.70319614478115</c:v>
                </c:pt>
                <c:pt idx="342">
                  <c:v>-990.1266507300262</c:v>
                </c:pt>
                <c:pt idx="343">
                  <c:v>-985.53696708505788</c:v>
                </c:pt>
                <c:pt idx="344">
                  <c:v>-980.93412554875829</c:v>
                </c:pt>
                <c:pt idx="345">
                  <c:v>-976.31810636422654</c:v>
                </c:pt>
                <c:pt idx="346">
                  <c:v>-971.68888967825808</c:v>
                </c:pt>
                <c:pt idx="347">
                  <c:v>-967.04645554081048</c:v>
                </c:pt>
                <c:pt idx="348">
                  <c:v>-962.39078390447867</c:v>
                </c:pt>
                <c:pt idx="349">
                  <c:v>-957.72185462395828</c:v>
                </c:pt>
                <c:pt idx="350">
                  <c:v>-953.03964745550127</c:v>
                </c:pt>
                <c:pt idx="351">
                  <c:v>-948.34414205638382</c:v>
                </c:pt>
                <c:pt idx="352">
                  <c:v>-943.63531798434417</c:v>
                </c:pt>
                <c:pt idx="353">
                  <c:v>-938.9131546970433</c:v>
                </c:pt>
                <c:pt idx="354">
                  <c:v>-934.17763155149873</c:v>
                </c:pt>
                <c:pt idx="355">
                  <c:v>-929.4287278035282</c:v>
                </c:pt>
                <c:pt idx="356">
                  <c:v>-924.66642260718675</c:v>
                </c:pt>
                <c:pt idx="357">
                  <c:v>-919.89069501419021</c:v>
                </c:pt>
                <c:pt idx="358">
                  <c:v>-915.10152397334571</c:v>
                </c:pt>
                <c:pt idx="359">
                  <c:v>-910.29888832997233</c:v>
                </c:pt>
                <c:pt idx="360">
                  <c:v>-905.48276682531753</c:v>
                </c:pt>
                <c:pt idx="361">
                  <c:v>-900.65313809596694</c:v>
                </c:pt>
                <c:pt idx="362">
                  <c:v>-895.80998067325515</c:v>
                </c:pt>
                <c:pt idx="363">
                  <c:v>-890.95327298266272</c:v>
                </c:pt>
                <c:pt idx="364">
                  <c:v>-886.08299334322169</c:v>
                </c:pt>
                <c:pt idx="365">
                  <c:v>-881.19911996690143</c:v>
                </c:pt>
                <c:pt idx="366">
                  <c:v>-876.30163095800037</c:v>
                </c:pt>
                <c:pt idx="367">
                  <c:v>-871.39050431252849</c:v>
                </c:pt>
                <c:pt idx="368">
                  <c:v>-866.46571791758504</c:v>
                </c:pt>
                <c:pt idx="369">
                  <c:v>-861.52724955073325</c:v>
                </c:pt>
                <c:pt idx="370">
                  <c:v>-856.57507687936379</c:v>
                </c:pt>
                <c:pt idx="371">
                  <c:v>-851.60917746006385</c:v>
                </c:pt>
                <c:pt idx="372">
                  <c:v>-846.62952873797212</c:v>
                </c:pt>
                <c:pt idx="373">
                  <c:v>-841.63610804613268</c:v>
                </c:pt>
                <c:pt idx="374">
                  <c:v>-836.6288926048378</c:v>
                </c:pt>
                <c:pt idx="375">
                  <c:v>-831.60785952097626</c:v>
                </c:pt>
                <c:pt idx="376">
                  <c:v>-826.57298578736845</c:v>
                </c:pt>
                <c:pt idx="377">
                  <c:v>-821.52424828209541</c:v>
                </c:pt>
                <c:pt idx="378">
                  <c:v>-816.4616237678265</c:v>
                </c:pt>
                <c:pt idx="379">
                  <c:v>-811.38508889113859</c:v>
                </c:pt>
                <c:pt idx="380">
                  <c:v>-806.29462018183381</c:v>
                </c:pt>
                <c:pt idx="381">
                  <c:v>-801.19019405224594</c:v>
                </c:pt>
                <c:pt idx="382">
                  <c:v>-796.07178679654294</c:v>
                </c:pt>
                <c:pt idx="383">
                  <c:v>-790.93937459003041</c:v>
                </c:pt>
                <c:pt idx="384">
                  <c:v>-785.79293348843566</c:v>
                </c:pt>
                <c:pt idx="385">
                  <c:v>-780.63243942719942</c:v>
                </c:pt>
                <c:pt idx="386">
                  <c:v>-775.45786822075775</c:v>
                </c:pt>
                <c:pt idx="387">
                  <c:v>-770.26919556180997</c:v>
                </c:pt>
                <c:pt idx="388">
                  <c:v>-765.06639702058965</c:v>
                </c:pt>
                <c:pt idx="389">
                  <c:v>-759.84944804413271</c:v>
                </c:pt>
                <c:pt idx="390">
                  <c:v>-754.61832395552119</c:v>
                </c:pt>
                <c:pt idx="391">
                  <c:v>-749.37299995314652</c:v>
                </c:pt>
                <c:pt idx="392">
                  <c:v>-744.11345110994375</c:v>
                </c:pt>
                <c:pt idx="393">
                  <c:v>-738.83965237263192</c:v>
                </c:pt>
                <c:pt idx="394">
                  <c:v>-733.55157856094797</c:v>
                </c:pt>
                <c:pt idx="395">
                  <c:v>-728.2492043668633</c:v>
                </c:pt>
                <c:pt idx="396">
                  <c:v>-722.93250435381105</c:v>
                </c:pt>
                <c:pt idx="397">
                  <c:v>-717.60145295589246</c:v>
                </c:pt>
                <c:pt idx="398">
                  <c:v>-712.25602447708025</c:v>
                </c:pt>
                <c:pt idx="399">
                  <c:v>-706.89619309041836</c:v>
                </c:pt>
                <c:pt idx="400">
                  <c:v>-701.52193283721749</c:v>
                </c:pt>
                <c:pt idx="401">
                  <c:v>-696.13321762622991</c:v>
                </c:pt>
                <c:pt idx="402">
                  <c:v>-690.73002123283572</c:v>
                </c:pt>
                <c:pt idx="403">
                  <c:v>-685.3123172982082</c:v>
                </c:pt>
                <c:pt idx="404">
                  <c:v>-679.88007932847904</c:v>
                </c:pt>
                <c:pt idx="405">
                  <c:v>-674.43328069389486</c:v>
                </c:pt>
                <c:pt idx="406">
                  <c:v>-668.97189462796314</c:v>
                </c:pt>
                <c:pt idx="407">
                  <c:v>-663.49589422660119</c:v>
                </c:pt>
                <c:pt idx="408">
                  <c:v>-658.0052524472585</c:v>
                </c:pt>
                <c:pt idx="409">
                  <c:v>-652.49994210805767</c:v>
                </c:pt>
                <c:pt idx="410">
                  <c:v>-646.97993588690088</c:v>
                </c:pt>
                <c:pt idx="411">
                  <c:v>-641.44520632059312</c:v>
                </c:pt>
                <c:pt idx="412">
                  <c:v>-635.89572580393519</c:v>
                </c:pt>
                <c:pt idx="413">
                  <c:v>-630.33146658882811</c:v>
                </c:pt>
                <c:pt idx="414">
                  <c:v>-624.75240078336037</c:v>
                </c:pt>
                <c:pt idx="415">
                  <c:v>-619.15850035088556</c:v>
                </c:pt>
                <c:pt idx="416">
                  <c:v>-613.54973710909371</c:v>
                </c:pt>
                <c:pt idx="417">
                  <c:v>-607.92608272908524</c:v>
                </c:pt>
                <c:pt idx="418">
                  <c:v>-602.28750873441436</c:v>
                </c:pt>
                <c:pt idx="419">
                  <c:v>-596.63398650014574</c:v>
                </c:pt>
                <c:pt idx="420">
                  <c:v>-590.96548725189314</c:v>
                </c:pt>
                <c:pt idx="421">
                  <c:v>-585.28198206484581</c:v>
                </c:pt>
                <c:pt idx="422">
                  <c:v>-579.58344186279692</c:v>
                </c:pt>
                <c:pt idx="423">
                  <c:v>-573.8698374171563</c:v>
                </c:pt>
                <c:pt idx="424">
                  <c:v>-568.14113934595321</c:v>
                </c:pt>
                <c:pt idx="425">
                  <c:v>-562.39731811283559</c:v>
                </c:pt>
                <c:pt idx="426">
                  <c:v>-555.8927551354883</c:v>
                </c:pt>
                <c:pt idx="427">
                  <c:v>-548.62745041391133</c:v>
                </c:pt>
                <c:pt idx="428">
                  <c:v>-541.34348060132277</c:v>
                </c:pt>
                <c:pt idx="429">
                  <c:v>-534.04079582558336</c:v>
                </c:pt>
                <c:pt idx="430">
                  <c:v>-526.71934590789544</c:v>
                </c:pt>
                <c:pt idx="431">
                  <c:v>-519.37908036027773</c:v>
                </c:pt>
                <c:pt idx="432">
                  <c:v>-512.0199483830221</c:v>
                </c:pt>
                <c:pt idx="433">
                  <c:v>-504.64189886210272</c:v>
                </c:pt>
                <c:pt idx="434">
                  <c:v>-497.2448803665792</c:v>
                </c:pt>
                <c:pt idx="435">
                  <c:v>-489.82884114596106</c:v>
                </c:pt>
                <c:pt idx="436">
                  <c:v>-482.39372912753777</c:v>
                </c:pt>
                <c:pt idx="437">
                  <c:v>-474.93949191368858</c:v>
                </c:pt>
                <c:pt idx="438">
                  <c:v>-467.46607677916461</c:v>
                </c:pt>
                <c:pt idx="439">
                  <c:v>-459.97343066832639</c:v>
                </c:pt>
                <c:pt idx="440">
                  <c:v>-452.46150019237064</c:v>
                </c:pt>
                <c:pt idx="441">
                  <c:v>-444.93023162651014</c:v>
                </c:pt>
                <c:pt idx="442">
                  <c:v>-437.379570907127</c:v>
                </c:pt>
                <c:pt idx="443">
                  <c:v>-429.80946362890325</c:v>
                </c:pt>
                <c:pt idx="444">
                  <c:v>-422.2198550419065</c:v>
                </c:pt>
                <c:pt idx="445">
                  <c:v>-414.61069004864351</c:v>
                </c:pt>
                <c:pt idx="446">
                  <c:v>-406.98191320109947</c:v>
                </c:pt>
                <c:pt idx="447">
                  <c:v>-399.33346869771378</c:v>
                </c:pt>
                <c:pt idx="448">
                  <c:v>-391.66530038035182</c:v>
                </c:pt>
                <c:pt idx="449">
                  <c:v>-383.97735173122066</c:v>
                </c:pt>
                <c:pt idx="450">
                  <c:v>-376.26956586976019</c:v>
                </c:pt>
                <c:pt idx="451">
                  <c:v>-368.54188554949553</c:v>
                </c:pt>
                <c:pt idx="452">
                  <c:v>-360.79425315485685</c:v>
                </c:pt>
                <c:pt idx="453">
                  <c:v>-353.02661069795852</c:v>
                </c:pt>
                <c:pt idx="454">
                  <c:v>-345.2388998153441</c:v>
                </c:pt>
                <c:pt idx="455">
                  <c:v>-337.43106176469712</c:v>
                </c:pt>
                <c:pt idx="456">
                  <c:v>-329.60303742150506</c:v>
                </c:pt>
                <c:pt idx="457">
                  <c:v>-321.75476727569196</c:v>
                </c:pt>
                <c:pt idx="458">
                  <c:v>-313.88619142821096</c:v>
                </c:pt>
                <c:pt idx="459">
                  <c:v>-305.99724958759941</c:v>
                </c:pt>
                <c:pt idx="460">
                  <c:v>-298.08788106648683</c:v>
                </c:pt>
                <c:pt idx="461">
                  <c:v>-290.15802477806517</c:v>
                </c:pt>
                <c:pt idx="462">
                  <c:v>-282.20761923252883</c:v>
                </c:pt>
                <c:pt idx="463">
                  <c:v>-274.23660253345122</c:v>
                </c:pt>
                <c:pt idx="464">
                  <c:v>-266.24491237414111</c:v>
                </c:pt>
                <c:pt idx="465">
                  <c:v>-258.23248603394029</c:v>
                </c:pt>
                <c:pt idx="466">
                  <c:v>-250.1992603744842</c:v>
                </c:pt>
                <c:pt idx="467">
                  <c:v>-242.14517183591886</c:v>
                </c:pt>
                <c:pt idx="468">
                  <c:v>-234.07015643306829</c:v>
                </c:pt>
                <c:pt idx="469">
                  <c:v>-225.97414975156414</c:v>
                </c:pt>
                <c:pt idx="470">
                  <c:v>-217.85708694392167</c:v>
                </c:pt>
                <c:pt idx="471">
                  <c:v>-209.71890272557118</c:v>
                </c:pt>
                <c:pt idx="472">
                  <c:v>-201.55953137084077</c:v>
                </c:pt>
                <c:pt idx="473">
                  <c:v>-193.3789067088959</c:v>
                </c:pt>
                <c:pt idx="474">
                  <c:v>-185.17696211962618</c:v>
                </c:pt>
                <c:pt idx="475">
                  <c:v>-176.95363052947766</c:v>
                </c:pt>
                <c:pt idx="476">
                  <c:v>-169.55439690963476</c:v>
                </c:pt>
                <c:pt idx="477">
                  <c:v>-162.97926126009747</c:v>
                </c:pt>
                <c:pt idx="478">
                  <c:v>-156.3871861002699</c:v>
                </c:pt>
                <c:pt idx="479">
                  <c:v>-149.7781317800941</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-75.946339649183301</c:v>
                </c:pt>
                <c:pt idx="491">
                  <c:v>-69.130358547014794</c:v>
                </c:pt>
                <c:pt idx="492">
                  <c:v>-62.296861594463053</c:v>
                </c:pt>
                <c:pt idx="493">
                  <c:v>-55.445805811047876</c:v>
                </c:pt>
                <c:pt idx="494">
                  <c:v>-48.577147964572077</c:v>
                </c:pt>
                <c:pt idx="495">
                  <c:v>-41.690844569173805</c:v>
                </c:pt>
                <c:pt idx="496">
                  <c:v>-34.786851883360214</c:v>
                </c:pt>
                <c:pt idx="497">
                  <c:v>-27.865125908026585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3-339E-4643-9615-0ADB7A6509C4}"/>
            </c:ext>
          </c:extLst>
        </c:ser>
        <c:ser>
          <c:idx val="20"/>
          <c:order val="20"/>
          <c:tx>
            <c:strRef>
              <c:f>ANALYSIS!$AX$26</c:f>
              <c:strCache>
                <c:ptCount val="1"/>
                <c:pt idx="0">
                  <c:v>-40.0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ANALYSIS!$AX$27:$AX$524</c:f>
              <c:numCache>
                <c:formatCode>0.0</c:formatCode>
                <c:ptCount val="498"/>
                <c:pt idx="0">
                  <c:v>-2512.4247354444078</c:v>
                </c:pt>
                <c:pt idx="1">
                  <c:v>-2512.4247354444078</c:v>
                </c:pt>
                <c:pt idx="2">
                  <c:v>-2508.7376172244085</c:v>
                </c:pt>
                <c:pt idx="3">
                  <c:v>-2505.0504990044092</c:v>
                </c:pt>
                <c:pt idx="4">
                  <c:v>-2501.3633807844099</c:v>
                </c:pt>
                <c:pt idx="5">
                  <c:v>-2497.6762625644105</c:v>
                </c:pt>
                <c:pt idx="6">
                  <c:v>-2493.9891443444112</c:v>
                </c:pt>
                <c:pt idx="7">
                  <c:v>-2490.3020261244119</c:v>
                </c:pt>
                <c:pt idx="8">
                  <c:v>-2486.6149079044126</c:v>
                </c:pt>
                <c:pt idx="9">
                  <c:v>-2482.9277896844133</c:v>
                </c:pt>
                <c:pt idx="10">
                  <c:v>-2479.2406714644139</c:v>
                </c:pt>
                <c:pt idx="11">
                  <c:v>-2475.5535532444146</c:v>
                </c:pt>
                <c:pt idx="12">
                  <c:v>-2471.8664350244153</c:v>
                </c:pt>
                <c:pt idx="13">
                  <c:v>-2468.179316804416</c:v>
                </c:pt>
                <c:pt idx="14">
                  <c:v>-2464.4921985844167</c:v>
                </c:pt>
                <c:pt idx="15">
                  <c:v>-2460.8050803644173</c:v>
                </c:pt>
                <c:pt idx="16">
                  <c:v>-2457.117962144418</c:v>
                </c:pt>
                <c:pt idx="17">
                  <c:v>-2453.4308439244187</c:v>
                </c:pt>
                <c:pt idx="18">
                  <c:v>-2449.7437257044194</c:v>
                </c:pt>
                <c:pt idx="19">
                  <c:v>-2446.0566074844201</c:v>
                </c:pt>
                <c:pt idx="20">
                  <c:v>-2442.3694892644207</c:v>
                </c:pt>
                <c:pt idx="21">
                  <c:v>-2438.6823710444214</c:v>
                </c:pt>
                <c:pt idx="22">
                  <c:v>-2434.9952528244221</c:v>
                </c:pt>
                <c:pt idx="23">
                  <c:v>-2431.3081346044228</c:v>
                </c:pt>
                <c:pt idx="24">
                  <c:v>-2427.6210163844235</c:v>
                </c:pt>
                <c:pt idx="25">
                  <c:v>-2423.9338981644241</c:v>
                </c:pt>
                <c:pt idx="26">
                  <c:v>-2420.2467799444248</c:v>
                </c:pt>
                <c:pt idx="27">
                  <c:v>-2416.5596617244255</c:v>
                </c:pt>
                <c:pt idx="28">
                  <c:v>-2412.8725435044262</c:v>
                </c:pt>
                <c:pt idx="29">
                  <c:v>-2409.1854252844269</c:v>
                </c:pt>
                <c:pt idx="30">
                  <c:v>-2405.4983070644275</c:v>
                </c:pt>
                <c:pt idx="31">
                  <c:v>-2401.8111888444282</c:v>
                </c:pt>
                <c:pt idx="32">
                  <c:v>-2398.1240706244289</c:v>
                </c:pt>
                <c:pt idx="33">
                  <c:v>-2394.4369524044296</c:v>
                </c:pt>
                <c:pt idx="34">
                  <c:v>-2390.7498341844303</c:v>
                </c:pt>
                <c:pt idx="35">
                  <c:v>-2387.0627159644309</c:v>
                </c:pt>
                <c:pt idx="36">
                  <c:v>-2383.3755977444316</c:v>
                </c:pt>
                <c:pt idx="37">
                  <c:v>-2379.6884795244323</c:v>
                </c:pt>
                <c:pt idx="38">
                  <c:v>-2376.001361304433</c:v>
                </c:pt>
                <c:pt idx="39">
                  <c:v>-2372.3142430844337</c:v>
                </c:pt>
                <c:pt idx="40">
                  <c:v>-2368.6271248644343</c:v>
                </c:pt>
                <c:pt idx="41">
                  <c:v>-2364.940006644435</c:v>
                </c:pt>
                <c:pt idx="42">
                  <c:v>-2361.2528884244357</c:v>
                </c:pt>
                <c:pt idx="43">
                  <c:v>-2357.5657702044364</c:v>
                </c:pt>
                <c:pt idx="44">
                  <c:v>-2353.8786519844371</c:v>
                </c:pt>
                <c:pt idx="45">
                  <c:v>-2350.1915337644377</c:v>
                </c:pt>
                <c:pt idx="46">
                  <c:v>-2346.5044155444384</c:v>
                </c:pt>
                <c:pt idx="47">
                  <c:v>-2342.8172973244391</c:v>
                </c:pt>
                <c:pt idx="48">
                  <c:v>-2339.1301791044398</c:v>
                </c:pt>
                <c:pt idx="49">
                  <c:v>-2335.4430608844405</c:v>
                </c:pt>
                <c:pt idx="50">
                  <c:v>-2331.7559426644411</c:v>
                </c:pt>
                <c:pt idx="51">
                  <c:v>-2328.0688244444418</c:v>
                </c:pt>
                <c:pt idx="52">
                  <c:v>-2324.3817062244425</c:v>
                </c:pt>
                <c:pt idx="53">
                  <c:v>-2320.6945880044432</c:v>
                </c:pt>
                <c:pt idx="54">
                  <c:v>-2317.0074697844439</c:v>
                </c:pt>
                <c:pt idx="55">
                  <c:v>-2313.3203515644445</c:v>
                </c:pt>
                <c:pt idx="56">
                  <c:v>-2309.6332333444452</c:v>
                </c:pt>
                <c:pt idx="57">
                  <c:v>-2305.9461151244459</c:v>
                </c:pt>
                <c:pt idx="58">
                  <c:v>-2302.2589969044466</c:v>
                </c:pt>
                <c:pt idx="59">
                  <c:v>-2298.5718786844473</c:v>
                </c:pt>
                <c:pt idx="60">
                  <c:v>-2294.8847604644479</c:v>
                </c:pt>
                <c:pt idx="61">
                  <c:v>-2291.1976422444486</c:v>
                </c:pt>
                <c:pt idx="62">
                  <c:v>-2287.5105240244493</c:v>
                </c:pt>
                <c:pt idx="63">
                  <c:v>-2283.82340580445</c:v>
                </c:pt>
                <c:pt idx="64">
                  <c:v>-2280.1362875844507</c:v>
                </c:pt>
                <c:pt idx="65">
                  <c:v>-2276.4491693644513</c:v>
                </c:pt>
                <c:pt idx="66">
                  <c:v>-2272.762051144452</c:v>
                </c:pt>
                <c:pt idx="67">
                  <c:v>-2269.0749329244527</c:v>
                </c:pt>
                <c:pt idx="68">
                  <c:v>-2265.3878147044534</c:v>
                </c:pt>
                <c:pt idx="69">
                  <c:v>-2261.7006964844541</c:v>
                </c:pt>
                <c:pt idx="70">
                  <c:v>-2258.0135782644547</c:v>
                </c:pt>
                <c:pt idx="71">
                  <c:v>-2254.3264600444554</c:v>
                </c:pt>
                <c:pt idx="72">
                  <c:v>-2250.6393418244561</c:v>
                </c:pt>
                <c:pt idx="73">
                  <c:v>-2246.9522236044568</c:v>
                </c:pt>
                <c:pt idx="74">
                  <c:v>-2243.2651053844575</c:v>
                </c:pt>
                <c:pt idx="75">
                  <c:v>-2239.5779871644581</c:v>
                </c:pt>
                <c:pt idx="76">
                  <c:v>-2235.8908689444588</c:v>
                </c:pt>
                <c:pt idx="77">
                  <c:v>-2232.2037507244595</c:v>
                </c:pt>
                <c:pt idx="78">
                  <c:v>-2228.5166325044602</c:v>
                </c:pt>
                <c:pt idx="79">
                  <c:v>-2224.8295142844609</c:v>
                </c:pt>
                <c:pt idx="80">
                  <c:v>-2221.1423960644615</c:v>
                </c:pt>
                <c:pt idx="81">
                  <c:v>-2217.4552778444622</c:v>
                </c:pt>
                <c:pt idx="82">
                  <c:v>-2213.7681596244629</c:v>
                </c:pt>
                <c:pt idx="83">
                  <c:v>-2210.0810414044636</c:v>
                </c:pt>
                <c:pt idx="84">
                  <c:v>-2206.3939231844643</c:v>
                </c:pt>
                <c:pt idx="85">
                  <c:v>-2202.7068049644649</c:v>
                </c:pt>
                <c:pt idx="86">
                  <c:v>-2199.0196867444656</c:v>
                </c:pt>
                <c:pt idx="87">
                  <c:v>-2195.3325685244663</c:v>
                </c:pt>
                <c:pt idx="88">
                  <c:v>-2191.645450304467</c:v>
                </c:pt>
                <c:pt idx="89">
                  <c:v>-2187.9583320844677</c:v>
                </c:pt>
                <c:pt idx="90">
                  <c:v>-2184.2712138644683</c:v>
                </c:pt>
                <c:pt idx="91">
                  <c:v>-2180.584095644469</c:v>
                </c:pt>
                <c:pt idx="92">
                  <c:v>-2176.8969774244697</c:v>
                </c:pt>
                <c:pt idx="93">
                  <c:v>-2173.2098592044704</c:v>
                </c:pt>
                <c:pt idx="94">
                  <c:v>-2169.5227409844711</c:v>
                </c:pt>
                <c:pt idx="95">
                  <c:v>-2165.8356227644717</c:v>
                </c:pt>
                <c:pt idx="96">
                  <c:v>-2162.1485045444724</c:v>
                </c:pt>
                <c:pt idx="97">
                  <c:v>-2158.4613863244731</c:v>
                </c:pt>
                <c:pt idx="98">
                  <c:v>-2154.7742681044738</c:v>
                </c:pt>
                <c:pt idx="99">
                  <c:v>-2151.0871498844745</c:v>
                </c:pt>
                <c:pt idx="100">
                  <c:v>-2147.4000316644751</c:v>
                </c:pt>
                <c:pt idx="101">
                  <c:v>-2143.7129134444758</c:v>
                </c:pt>
                <c:pt idx="102">
                  <c:v>-2140.0257952244765</c:v>
                </c:pt>
                <c:pt idx="103">
                  <c:v>-2136.3386770044772</c:v>
                </c:pt>
                <c:pt idx="104">
                  <c:v>-2132.6515587844779</c:v>
                </c:pt>
                <c:pt idx="105">
                  <c:v>-2128.9644405644785</c:v>
                </c:pt>
                <c:pt idx="106">
                  <c:v>-2125.2773223444792</c:v>
                </c:pt>
                <c:pt idx="107">
                  <c:v>-2121.5902041244799</c:v>
                </c:pt>
                <c:pt idx="108">
                  <c:v>-2117.9030859044806</c:v>
                </c:pt>
                <c:pt idx="109">
                  <c:v>-2114.2159676844813</c:v>
                </c:pt>
                <c:pt idx="110">
                  <c:v>-2110.5288494644819</c:v>
                </c:pt>
                <c:pt idx="111">
                  <c:v>-2106.8417312444826</c:v>
                </c:pt>
                <c:pt idx="112">
                  <c:v>-2103.1546130244833</c:v>
                </c:pt>
                <c:pt idx="113">
                  <c:v>-2099.467494804484</c:v>
                </c:pt>
                <c:pt idx="114">
                  <c:v>-2095.7803765844847</c:v>
                </c:pt>
                <c:pt idx="115">
                  <c:v>-2092.0932583644853</c:v>
                </c:pt>
                <c:pt idx="116">
                  <c:v>-2088.406140144486</c:v>
                </c:pt>
                <c:pt idx="117">
                  <c:v>-2084.7190219244867</c:v>
                </c:pt>
                <c:pt idx="118">
                  <c:v>-2081.0319037044874</c:v>
                </c:pt>
                <c:pt idx="119">
                  <c:v>-2077.3447854844881</c:v>
                </c:pt>
                <c:pt idx="120">
                  <c:v>-2073.6576672644887</c:v>
                </c:pt>
                <c:pt idx="121">
                  <c:v>-2069.9705490444894</c:v>
                </c:pt>
                <c:pt idx="122">
                  <c:v>-2066.2834308244901</c:v>
                </c:pt>
                <c:pt idx="123">
                  <c:v>-2062.5963126044908</c:v>
                </c:pt>
                <c:pt idx="124">
                  <c:v>-2058.9091943844915</c:v>
                </c:pt>
                <c:pt idx="125">
                  <c:v>-2055.2220761644921</c:v>
                </c:pt>
                <c:pt idx="126">
                  <c:v>-2051.5349579444928</c:v>
                </c:pt>
                <c:pt idx="127">
                  <c:v>-2047.8478397244935</c:v>
                </c:pt>
                <c:pt idx="128">
                  <c:v>-2044.1607215044942</c:v>
                </c:pt>
                <c:pt idx="129">
                  <c:v>-2040.4736032844949</c:v>
                </c:pt>
                <c:pt idx="130">
                  <c:v>-2036.7864850644955</c:v>
                </c:pt>
                <c:pt idx="131">
                  <c:v>-2033.0993668444962</c:v>
                </c:pt>
                <c:pt idx="132">
                  <c:v>-2029.4122486244969</c:v>
                </c:pt>
                <c:pt idx="133">
                  <c:v>-2025.7251304044976</c:v>
                </c:pt>
                <c:pt idx="134">
                  <c:v>-2022.0380121844983</c:v>
                </c:pt>
                <c:pt idx="135">
                  <c:v>-2018.3508939644989</c:v>
                </c:pt>
                <c:pt idx="136">
                  <c:v>-2014.6637757444996</c:v>
                </c:pt>
                <c:pt idx="137">
                  <c:v>-2010.9766575245003</c:v>
                </c:pt>
                <c:pt idx="138">
                  <c:v>-2007.289539304501</c:v>
                </c:pt>
                <c:pt idx="139">
                  <c:v>-2003.6024210845017</c:v>
                </c:pt>
                <c:pt idx="140">
                  <c:v>-1999.9153028645023</c:v>
                </c:pt>
                <c:pt idx="141">
                  <c:v>-1996.228184644503</c:v>
                </c:pt>
                <c:pt idx="142">
                  <c:v>-1992.5410664245037</c:v>
                </c:pt>
                <c:pt idx="143">
                  <c:v>-1988.8539482045044</c:v>
                </c:pt>
                <c:pt idx="144">
                  <c:v>-1985.1668299845051</c:v>
                </c:pt>
                <c:pt idx="145">
                  <c:v>-1981.4797117645057</c:v>
                </c:pt>
                <c:pt idx="146">
                  <c:v>-1977.7925935445064</c:v>
                </c:pt>
                <c:pt idx="147">
                  <c:v>-1974.1054753245071</c:v>
                </c:pt>
                <c:pt idx="148">
                  <c:v>-1970.4183571045078</c:v>
                </c:pt>
                <c:pt idx="149">
                  <c:v>-1966.7312388845085</c:v>
                </c:pt>
                <c:pt idx="150">
                  <c:v>-1963.0441206645091</c:v>
                </c:pt>
                <c:pt idx="151">
                  <c:v>-1959.3570024445098</c:v>
                </c:pt>
                <c:pt idx="152">
                  <c:v>-1955.6698842245105</c:v>
                </c:pt>
                <c:pt idx="153">
                  <c:v>-1951.9827660045112</c:v>
                </c:pt>
                <c:pt idx="154">
                  <c:v>-1948.2956477845119</c:v>
                </c:pt>
                <c:pt idx="155">
                  <c:v>-1944.6085295645125</c:v>
                </c:pt>
                <c:pt idx="156">
                  <c:v>-1940.9214113445132</c:v>
                </c:pt>
                <c:pt idx="157">
                  <c:v>-1937.2342931245139</c:v>
                </c:pt>
                <c:pt idx="158">
                  <c:v>-1933.5471749045146</c:v>
                </c:pt>
                <c:pt idx="159">
                  <c:v>-1929.8600566845153</c:v>
                </c:pt>
                <c:pt idx="160">
                  <c:v>-1926.1729384645159</c:v>
                </c:pt>
                <c:pt idx="161">
                  <c:v>-1922.4858202445166</c:v>
                </c:pt>
                <c:pt idx="162">
                  <c:v>-1918.7987020245173</c:v>
                </c:pt>
                <c:pt idx="163">
                  <c:v>-1915.111583804518</c:v>
                </c:pt>
                <c:pt idx="164">
                  <c:v>-1911.4244655845187</c:v>
                </c:pt>
                <c:pt idx="165">
                  <c:v>-1907.7373473645193</c:v>
                </c:pt>
                <c:pt idx="166">
                  <c:v>-1904.05022914452</c:v>
                </c:pt>
                <c:pt idx="167">
                  <c:v>-1900.3631109245207</c:v>
                </c:pt>
                <c:pt idx="168">
                  <c:v>-1896.6759927045214</c:v>
                </c:pt>
                <c:pt idx="169">
                  <c:v>-1892.9888744845221</c:v>
                </c:pt>
                <c:pt idx="170">
                  <c:v>-1889.3017562645227</c:v>
                </c:pt>
                <c:pt idx="171">
                  <c:v>-1885.6146380445234</c:v>
                </c:pt>
                <c:pt idx="172">
                  <c:v>-1881.9275198245241</c:v>
                </c:pt>
                <c:pt idx="173">
                  <c:v>-1878.2404016045248</c:v>
                </c:pt>
                <c:pt idx="174">
                  <c:v>-1874.5532833845255</c:v>
                </c:pt>
                <c:pt idx="175">
                  <c:v>-1870.8661651645261</c:v>
                </c:pt>
                <c:pt idx="176">
                  <c:v>-1867.1790469445268</c:v>
                </c:pt>
                <c:pt idx="177">
                  <c:v>-1863.4919287245275</c:v>
                </c:pt>
                <c:pt idx="178">
                  <c:v>-1859.8048105045282</c:v>
                </c:pt>
                <c:pt idx="179">
                  <c:v>-1856.1176922845289</c:v>
                </c:pt>
                <c:pt idx="180">
                  <c:v>-1852.4305740645295</c:v>
                </c:pt>
                <c:pt idx="181">
                  <c:v>-1848.7434558445302</c:v>
                </c:pt>
                <c:pt idx="182">
                  <c:v>-1845.0563376245309</c:v>
                </c:pt>
                <c:pt idx="183">
                  <c:v>-1841.3692194045316</c:v>
                </c:pt>
                <c:pt idx="184">
                  <c:v>-1837.6821011845323</c:v>
                </c:pt>
                <c:pt idx="185">
                  <c:v>-1833.9949829645329</c:v>
                </c:pt>
                <c:pt idx="186">
                  <c:v>-1830.3078647445336</c:v>
                </c:pt>
                <c:pt idx="187">
                  <c:v>-1826.6207465245343</c:v>
                </c:pt>
                <c:pt idx="188">
                  <c:v>-1822.933628304535</c:v>
                </c:pt>
                <c:pt idx="189">
                  <c:v>-1819.2465100845357</c:v>
                </c:pt>
                <c:pt idx="190">
                  <c:v>-1815.5593918645363</c:v>
                </c:pt>
                <c:pt idx="191">
                  <c:v>-1811.872273644537</c:v>
                </c:pt>
                <c:pt idx="192">
                  <c:v>-1808.1851554245377</c:v>
                </c:pt>
                <c:pt idx="193">
                  <c:v>-1804.4980372045384</c:v>
                </c:pt>
                <c:pt idx="194">
                  <c:v>-1800.8109189845391</c:v>
                </c:pt>
                <c:pt idx="195">
                  <c:v>-1797.1238007645397</c:v>
                </c:pt>
                <c:pt idx="196">
                  <c:v>-1793.4366825445404</c:v>
                </c:pt>
                <c:pt idx="197">
                  <c:v>-1789.7495643245411</c:v>
                </c:pt>
                <c:pt idx="198">
                  <c:v>-1786.0624461045418</c:v>
                </c:pt>
                <c:pt idx="199">
                  <c:v>-1782.3753278845427</c:v>
                </c:pt>
                <c:pt idx="200">
                  <c:v>-1778.6882096645434</c:v>
                </c:pt>
                <c:pt idx="201">
                  <c:v>-1775.2056010338902</c:v>
                </c:pt>
                <c:pt idx="202">
                  <c:v>-1771.9275019925828</c:v>
                </c:pt>
                <c:pt idx="203">
                  <c:v>-1768.6365041589129</c:v>
                </c:pt>
                <c:pt idx="204">
                  <c:v>-1765.332592694497</c:v>
                </c:pt>
                <c:pt idx="205">
                  <c:v>-1762.0157526798193</c:v>
                </c:pt>
                <c:pt idx="206">
                  <c:v>-1758.6859691138609</c:v>
                </c:pt>
                <c:pt idx="207">
                  <c:v>-1755.3432269137083</c:v>
                </c:pt>
                <c:pt idx="208">
                  <c:v>-1751.9875109141694</c:v>
                </c:pt>
                <c:pt idx="209">
                  <c:v>-1748.6188058673793</c:v>
                </c:pt>
                <c:pt idx="210">
                  <c:v>-1745.2370964424151</c:v>
                </c:pt>
                <c:pt idx="211">
                  <c:v>-1741.8423672248923</c:v>
                </c:pt>
                <c:pt idx="212">
                  <c:v>-1738.4346027165693</c:v>
                </c:pt>
                <c:pt idx="213">
                  <c:v>-1735.0137873349413</c:v>
                </c:pt>
                <c:pt idx="214">
                  <c:v>-1731.5799054128397</c:v>
                </c:pt>
                <c:pt idx="215">
                  <c:v>-1728.1329411980178</c:v>
                </c:pt>
                <c:pt idx="216">
                  <c:v>-1724.6728788527439</c:v>
                </c:pt>
                <c:pt idx="217">
                  <c:v>-1721.1997024533825</c:v>
                </c:pt>
                <c:pt idx="218">
                  <c:v>-1717.7133959899747</c:v>
                </c:pt>
                <c:pt idx="219">
                  <c:v>-1714.2139433658208</c:v>
                </c:pt>
                <c:pt idx="220">
                  <c:v>-1710.7013283970509</c:v>
                </c:pt>
                <c:pt idx="221">
                  <c:v>-1707.1755348121965</c:v>
                </c:pt>
                <c:pt idx="222">
                  <c:v>-1703.636546251762</c:v>
                </c:pt>
                <c:pt idx="223">
                  <c:v>-1700.0843462677833</c:v>
                </c:pt>
                <c:pt idx="224">
                  <c:v>-1696.518918323397</c:v>
                </c:pt>
                <c:pt idx="225">
                  <c:v>-1692.9402457923884</c:v>
                </c:pt>
                <c:pt idx="226">
                  <c:v>-1689.3483119587536</c:v>
                </c:pt>
                <c:pt idx="227">
                  <c:v>-1685.7431000162451</c:v>
                </c:pt>
                <c:pt idx="228">
                  <c:v>-1682.1245930679218</c:v>
                </c:pt>
                <c:pt idx="229">
                  <c:v>-1678.4927741256879</c:v>
                </c:pt>
                <c:pt idx="230">
                  <c:v>-1674.8476261098401</c:v>
                </c:pt>
                <c:pt idx="231">
                  <c:v>-1671.1891318485955</c:v>
                </c:pt>
                <c:pt idx="232">
                  <c:v>-1667.5172740776279</c:v>
                </c:pt>
                <c:pt idx="233">
                  <c:v>-1663.8320354395973</c:v>
                </c:pt>
                <c:pt idx="234">
                  <c:v>-1660.1333984836733</c:v>
                </c:pt>
                <c:pt idx="235">
                  <c:v>-1656.421345665053</c:v>
                </c:pt>
                <c:pt idx="236">
                  <c:v>-1652.6958593444842</c:v>
                </c:pt>
                <c:pt idx="237">
                  <c:v>-1648.9569217877734</c:v>
                </c:pt>
                <c:pt idx="238">
                  <c:v>-1645.2045151652992</c:v>
                </c:pt>
                <c:pt idx="239">
                  <c:v>-1641.4386215515146</c:v>
                </c:pt>
                <c:pt idx="240">
                  <c:v>-1637.6592229244493</c:v>
                </c:pt>
                <c:pt idx="241">
                  <c:v>-1633.8663011652056</c:v>
                </c:pt>
                <c:pt idx="242">
                  <c:v>-1630.0598380574572</c:v>
                </c:pt>
                <c:pt idx="243">
                  <c:v>-1626.2398152869314</c:v>
                </c:pt>
                <c:pt idx="244">
                  <c:v>-1622.406214440897</c:v>
                </c:pt>
                <c:pt idx="245">
                  <c:v>-1618.5590170076468</c:v>
                </c:pt>
                <c:pt idx="246">
                  <c:v>-1614.6982043759742</c:v>
                </c:pt>
                <c:pt idx="247">
                  <c:v>-1610.8237578346411</c:v>
                </c:pt>
                <c:pt idx="248">
                  <c:v>-1606.935658571851</c:v>
                </c:pt>
                <c:pt idx="249">
                  <c:v>-1603.0338876747119</c:v>
                </c:pt>
                <c:pt idx="250">
                  <c:v>-1599.1184261286937</c:v>
                </c:pt>
                <c:pt idx="251">
                  <c:v>-1595.1892548170858</c:v>
                </c:pt>
                <c:pt idx="252">
                  <c:v>-1591.246354520445</c:v>
                </c:pt>
                <c:pt idx="253">
                  <c:v>-1587.289705916045</c:v>
                </c:pt>
                <c:pt idx="254">
                  <c:v>-1583.3192895773141</c:v>
                </c:pt>
                <c:pt idx="255">
                  <c:v>-1579.3350859732741</c:v>
                </c:pt>
                <c:pt idx="256">
                  <c:v>-1575.3370754679754</c:v>
                </c:pt>
                <c:pt idx="257">
                  <c:v>-1571.3252383199213</c:v>
                </c:pt>
                <c:pt idx="258">
                  <c:v>-1567.2995546814893</c:v>
                </c:pt>
                <c:pt idx="259">
                  <c:v>-1563.260004598354</c:v>
                </c:pt>
                <c:pt idx="260">
                  <c:v>-1559.2065680088986</c:v>
                </c:pt>
                <c:pt idx="261">
                  <c:v>-1555.139224743624</c:v>
                </c:pt>
                <c:pt idx="262">
                  <c:v>-1551.057954524551</c:v>
                </c:pt>
                <c:pt idx="263">
                  <c:v>-1546.9627369646196</c:v>
                </c:pt>
                <c:pt idx="264">
                  <c:v>-1542.8535515670858</c:v>
                </c:pt>
                <c:pt idx="265">
                  <c:v>-1538.7303777249049</c:v>
                </c:pt>
                <c:pt idx="266">
                  <c:v>-1534.5931947201227</c:v>
                </c:pt>
                <c:pt idx="267">
                  <c:v>-1530.4419817232451</c:v>
                </c:pt>
                <c:pt idx="268">
                  <c:v>-1526.2767177926194</c:v>
                </c:pt>
                <c:pt idx="269">
                  <c:v>-1522.0973818738005</c:v>
                </c:pt>
                <c:pt idx="270">
                  <c:v>-1517.9039527989087</c:v>
                </c:pt>
                <c:pt idx="271">
                  <c:v>-1513.6964092859962</c:v>
                </c:pt>
                <c:pt idx="272">
                  <c:v>-1509.4747299383921</c:v>
                </c:pt>
                <c:pt idx="273">
                  <c:v>-1505.2388932440522</c:v>
                </c:pt>
                <c:pt idx="274">
                  <c:v>-1500.9888775748996</c:v>
                </c:pt>
                <c:pt idx="275">
                  <c:v>-1496.7246611861615</c:v>
                </c:pt>
                <c:pt idx="276">
                  <c:v>-1492.4462222157001</c:v>
                </c:pt>
                <c:pt idx="277">
                  <c:v>-1488.1535386833341</c:v>
                </c:pt>
                <c:pt idx="278">
                  <c:v>-1483.8465884901598</c:v>
                </c:pt>
                <c:pt idx="279">
                  <c:v>-1479.5253494178651</c:v>
                </c:pt>
                <c:pt idx="280">
                  <c:v>-1475.1897991280348</c:v>
                </c:pt>
                <c:pt idx="281">
                  <c:v>-1470.8399151614533</c:v>
                </c:pt>
                <c:pt idx="282">
                  <c:v>-1466.4756749373987</c:v>
                </c:pt>
                <c:pt idx="283">
                  <c:v>-1462.0970557529351</c:v>
                </c:pt>
                <c:pt idx="284">
                  <c:v>-1457.7040347821949</c:v>
                </c:pt>
                <c:pt idx="285">
                  <c:v>-1453.2965890756523</c:v>
                </c:pt>
                <c:pt idx="286">
                  <c:v>-1448.8746955594024</c:v>
                </c:pt>
                <c:pt idx="287">
                  <c:v>-1444.4383310344203</c:v>
                </c:pt>
                <c:pt idx="288">
                  <c:v>-1439.9874721758197</c:v>
                </c:pt>
                <c:pt idx="289">
                  <c:v>-1435.5220955321081</c:v>
                </c:pt>
                <c:pt idx="290">
                  <c:v>-1431.0421775244331</c:v>
                </c:pt>
                <c:pt idx="291">
                  <c:v>-1426.5476944458187</c:v>
                </c:pt>
                <c:pt idx="292">
                  <c:v>-1422.0386224604003</c:v>
                </c:pt>
                <c:pt idx="293">
                  <c:v>-1417.51493760265</c:v>
                </c:pt>
                <c:pt idx="294">
                  <c:v>-1412.9766157765985</c:v>
                </c:pt>
                <c:pt idx="295">
                  <c:v>-1408.4236327550443</c:v>
                </c:pt>
                <c:pt idx="296">
                  <c:v>-1403.8559641787651</c:v>
                </c:pt>
                <c:pt idx="297">
                  <c:v>-1399.2735855557094</c:v>
                </c:pt>
                <c:pt idx="298">
                  <c:v>-1394.6764722601968</c:v>
                </c:pt>
                <c:pt idx="299">
                  <c:v>-1390.0645995320965</c:v>
                </c:pt>
                <c:pt idx="300">
                  <c:v>-1385.4379424760114</c:v>
                </c:pt>
                <c:pt idx="301">
                  <c:v>-1380.7964760604434</c:v>
                </c:pt>
                <c:pt idx="302">
                  <c:v>-1376.1401751169592</c:v>
                </c:pt>
                <c:pt idx="303">
                  <c:v>-1371.4690143393505</c:v>
                </c:pt>
                <c:pt idx="304">
                  <c:v>-1366.7829682827751</c:v>
                </c:pt>
                <c:pt idx="305">
                  <c:v>-1362.0820113629065</c:v>
                </c:pt>
                <c:pt idx="306">
                  <c:v>-1357.3661178550606</c:v>
                </c:pt>
                <c:pt idx="307">
                  <c:v>-1352.6352618933302</c:v>
                </c:pt>
                <c:pt idx="308">
                  <c:v>-1347.8894174696927</c:v>
                </c:pt>
                <c:pt idx="309">
                  <c:v>-1343.1285584331317</c:v>
                </c:pt>
                <c:pt idx="310">
                  <c:v>-1338.3526584887341</c:v>
                </c:pt>
                <c:pt idx="311">
                  <c:v>-1333.5616911967854</c:v>
                </c:pt>
                <c:pt idx="312">
                  <c:v>-1328.7556299718567</c:v>
                </c:pt>
                <c:pt idx="313">
                  <c:v>-1323.9344480818856</c:v>
                </c:pt>
                <c:pt idx="314">
                  <c:v>-1319.0981186472441</c:v>
                </c:pt>
                <c:pt idx="315">
                  <c:v>-1314.2466146398033</c:v>
                </c:pt>
                <c:pt idx="316">
                  <c:v>-1309.3799088819837</c:v>
                </c:pt>
                <c:pt idx="317">
                  <c:v>-1304.4979740458054</c:v>
                </c:pt>
                <c:pt idx="318">
                  <c:v>-1299.6007826519203</c:v>
                </c:pt>
                <c:pt idx="319">
                  <c:v>-1294.6883070686426</c:v>
                </c:pt>
                <c:pt idx="320">
                  <c:v>-1289.7605195109691</c:v>
                </c:pt>
                <c:pt idx="321">
                  <c:v>-1284.8173920395861</c:v>
                </c:pt>
                <c:pt idx="322">
                  <c:v>-1279.8588965598767</c:v>
                </c:pt>
                <c:pt idx="323">
                  <c:v>-1274.8850048209092</c:v>
                </c:pt>
                <c:pt idx="324">
                  <c:v>-1269.8956884144175</c:v>
                </c:pt>
                <c:pt idx="325">
                  <c:v>-1264.8909187737854</c:v>
                </c:pt>
                <c:pt idx="326">
                  <c:v>-1259.8706671730004</c:v>
                </c:pt>
                <c:pt idx="327">
                  <c:v>-1254.8349047256165</c:v>
                </c:pt>
                <c:pt idx="328">
                  <c:v>-1249.7836023836958</c:v>
                </c:pt>
                <c:pt idx="329">
                  <c:v>-1244.7167309367489</c:v>
                </c:pt>
                <c:pt idx="330">
                  <c:v>-1239.6342610106565</c:v>
                </c:pt>
                <c:pt idx="331">
                  <c:v>-1234.5361630665902</c:v>
                </c:pt>
                <c:pt idx="332">
                  <c:v>-1229.4224073999162</c:v>
                </c:pt>
                <c:pt idx="333">
                  <c:v>-1224.292964139094</c:v>
                </c:pt>
                <c:pt idx="334">
                  <c:v>-1219.1478032445607</c:v>
                </c:pt>
                <c:pt idx="335">
                  <c:v>-1213.9868945076105</c:v>
                </c:pt>
                <c:pt idx="336">
                  <c:v>-1208.8102075492554</c:v>
                </c:pt>
                <c:pt idx="337">
                  <c:v>-1203.6177118190849</c:v>
                </c:pt>
                <c:pt idx="338">
                  <c:v>-1198.4093765941088</c:v>
                </c:pt>
                <c:pt idx="339">
                  <c:v>-1193.1851709775888</c:v>
                </c:pt>
                <c:pt idx="340">
                  <c:v>-1187.9450638978653</c:v>
                </c:pt>
                <c:pt idx="341">
                  <c:v>-1182.6890241071669</c:v>
                </c:pt>
                <c:pt idx="342">
                  <c:v>-1177.4170201804093</c:v>
                </c:pt>
                <c:pt idx="343">
                  <c:v>-1172.1290205139912</c:v>
                </c:pt>
                <c:pt idx="344">
                  <c:v>-1166.8249933245625</c:v>
                </c:pt>
                <c:pt idx="345">
                  <c:v>-1161.5049066478002</c:v>
                </c:pt>
                <c:pt idx="346">
                  <c:v>-1156.1687283371596</c:v>
                </c:pt>
                <c:pt idx="347">
                  <c:v>-1150.8164260626133</c:v>
                </c:pt>
                <c:pt idx="348">
                  <c:v>-1145.4479673093906</c:v>
                </c:pt>
                <c:pt idx="349">
                  <c:v>-1140.0633193766901</c:v>
                </c:pt>
                <c:pt idx="350">
                  <c:v>-1134.662449376387</c:v>
                </c:pt>
                <c:pt idx="351">
                  <c:v>-1129.2453242317345</c:v>
                </c:pt>
                <c:pt idx="352">
                  <c:v>-1123.8119106760348</c:v>
                </c:pt>
                <c:pt idx="353">
                  <c:v>-1118.3621752513204</c:v>
                </c:pt>
                <c:pt idx="354">
                  <c:v>-1112.8960843070033</c:v>
                </c:pt>
                <c:pt idx="355">
                  <c:v>-1107.4136039985174</c:v>
                </c:pt>
                <c:pt idx="356">
                  <c:v>-1101.9147002859586</c:v>
                </c:pt>
                <c:pt idx="357">
                  <c:v>-1096.3993389326909</c:v>
                </c:pt>
                <c:pt idx="358">
                  <c:v>-1090.8674855039617</c:v>
                </c:pt>
                <c:pt idx="359">
                  <c:v>-1085.3191053654832</c:v>
                </c:pt>
                <c:pt idx="360">
                  <c:v>-1079.7541636820151</c:v>
                </c:pt>
                <c:pt idx="361">
                  <c:v>-1074.1726254159255</c:v>
                </c:pt>
                <c:pt idx="362">
                  <c:v>-1068.5744553257402</c:v>
                </c:pt>
                <c:pt idx="363">
                  <c:v>-1062.9596179646808</c:v>
                </c:pt>
                <c:pt idx="364">
                  <c:v>-1057.3280776791792</c:v>
                </c:pt>
                <c:pt idx="365">
                  <c:v>-1051.6797986073893</c:v>
                </c:pt>
                <c:pt idx="366">
                  <c:v>-1046.014744677678</c:v>
                </c:pt>
                <c:pt idx="367">
                  <c:v>-1040.3328796070984</c:v>
                </c:pt>
                <c:pt idx="368">
                  <c:v>-1034.6341668998555</c:v>
                </c:pt>
                <c:pt idx="369">
                  <c:v>-1028.9185698457513</c:v>
                </c:pt>
                <c:pt idx="370">
                  <c:v>-1023.1860515186121</c:v>
                </c:pt>
                <c:pt idx="371">
                  <c:v>-1017.4365747747114</c:v>
                </c:pt>
                <c:pt idx="372">
                  <c:v>-1011.6701022511637</c:v>
                </c:pt>
                <c:pt idx="373">
                  <c:v>-1005.8865963643121</c:v>
                </c:pt>
                <c:pt idx="374">
                  <c:v>-1000.0860193080915</c:v>
                </c:pt>
                <c:pt idx="375">
                  <c:v>-994.26833305238472</c:v>
                </c:pt>
                <c:pt idx="376">
                  <c:v>-988.43349934135438</c:v>
                </c:pt>
                <c:pt idx="377">
                  <c:v>-982.58147969176105</c:v>
                </c:pt>
                <c:pt idx="378">
                  <c:v>-976.71223539126993</c:v>
                </c:pt>
                <c:pt idx="379">
                  <c:v>-970.82572749672397</c:v>
                </c:pt>
                <c:pt idx="380">
                  <c:v>-964.92191683241833</c:v>
                </c:pt>
                <c:pt idx="381">
                  <c:v>-959.00076398835051</c:v>
                </c:pt>
                <c:pt idx="382">
                  <c:v>-953.06222931844752</c:v>
                </c:pt>
                <c:pt idx="383">
                  <c:v>-947.10627293877985</c:v>
                </c:pt>
                <c:pt idx="384">
                  <c:v>-941.13285472575706</c:v>
                </c:pt>
                <c:pt idx="385">
                  <c:v>-935.14193431430579</c:v>
                </c:pt>
                <c:pt idx="386">
                  <c:v>-929.13347109602535</c:v>
                </c:pt>
                <c:pt idx="387">
                  <c:v>-923.1074242173305</c:v>
                </c:pt>
                <c:pt idx="388">
                  <c:v>-917.06375257756474</c:v>
                </c:pt>
                <c:pt idx="389">
                  <c:v>-911.00241482710851</c:v>
                </c:pt>
                <c:pt idx="390">
                  <c:v>-904.92336936545428</c:v>
                </c:pt>
                <c:pt idx="391">
                  <c:v>-898.82657433926863</c:v>
                </c:pt>
                <c:pt idx="392">
                  <c:v>-892.71198764043731</c:v>
                </c:pt>
                <c:pt idx="393">
                  <c:v>-886.57956690407934</c:v>
                </c:pt>
                <c:pt idx="394">
                  <c:v>-880.4292695065518</c:v>
                </c:pt>
                <c:pt idx="395">
                  <c:v>-874.26105256342601</c:v>
                </c:pt>
                <c:pt idx="396">
                  <c:v>-868.07487292744543</c:v>
                </c:pt>
                <c:pt idx="397">
                  <c:v>-861.87068718646481</c:v>
                </c:pt>
                <c:pt idx="398">
                  <c:v>-855.64845166135967</c:v>
                </c:pt>
                <c:pt idx="399">
                  <c:v>-849.408122403927</c:v>
                </c:pt>
                <c:pt idx="400">
                  <c:v>-843.14965519474288</c:v>
                </c:pt>
                <c:pt idx="401">
                  <c:v>-836.87300554102478</c:v>
                </c:pt>
                <c:pt idx="402">
                  <c:v>-830.57812867444648</c:v>
                </c:pt>
                <c:pt idx="403">
                  <c:v>-824.26497954894228</c:v>
                </c:pt>
                <c:pt idx="404">
                  <c:v>-817.93351283848881</c:v>
                </c:pt>
                <c:pt idx="405">
                  <c:v>-811.58368293485466</c:v>
                </c:pt>
                <c:pt idx="406">
                  <c:v>-805.21544394533259</c:v>
                </c:pt>
                <c:pt idx="407">
                  <c:v>-798.82874969044713</c:v>
                </c:pt>
                <c:pt idx="408">
                  <c:v>-792.42355370163602</c:v>
                </c:pt>
                <c:pt idx="409">
                  <c:v>-785.99980921890585</c:v>
                </c:pt>
                <c:pt idx="410">
                  <c:v>-779.5574691884575</c:v>
                </c:pt>
                <c:pt idx="411">
                  <c:v>-773.09648626030651</c:v>
                </c:pt>
                <c:pt idx="412">
                  <c:v>-766.61681278584467</c:v>
                </c:pt>
                <c:pt idx="413">
                  <c:v>-760.1184008154047</c:v>
                </c:pt>
                <c:pt idx="414">
                  <c:v>-753.60120209578633</c:v>
                </c:pt>
                <c:pt idx="415">
                  <c:v>-747.06516806774709</c:v>
                </c:pt>
                <c:pt idx="416">
                  <c:v>-740.51024986348182</c:v>
                </c:pt>
                <c:pt idx="417">
                  <c:v>-733.93639830406562</c:v>
                </c:pt>
                <c:pt idx="418">
                  <c:v>-727.34356389686593</c:v>
                </c:pt>
                <c:pt idx="419">
                  <c:v>-720.73169683293588</c:v>
                </c:pt>
                <c:pt idx="420">
                  <c:v>-714.1007469843654</c:v>
                </c:pt>
                <c:pt idx="421">
                  <c:v>-707.45066390161617</c:v>
                </c:pt>
                <c:pt idx="422">
                  <c:v>-700.78139681081745</c:v>
                </c:pt>
                <c:pt idx="423">
                  <c:v>-694.09289461103879</c:v>
                </c:pt>
                <c:pt idx="424">
                  <c:v>-687.38510587152439</c:v>
                </c:pt>
                <c:pt idx="425">
                  <c:v>-680.6579788289024</c:v>
                </c:pt>
                <c:pt idx="426">
                  <c:v>-672.917077302802</c:v>
                </c:pt>
                <c:pt idx="427">
                  <c:v>-664.16240129322318</c:v>
                </c:pt>
                <c:pt idx="428">
                  <c:v>-655.38170583107262</c:v>
                </c:pt>
                <c:pt idx="429">
                  <c:v>-646.57488982562859</c:v>
                </c:pt>
                <c:pt idx="430">
                  <c:v>-637.74185135874291</c:v>
                </c:pt>
                <c:pt idx="431">
                  <c:v>-628.88248767551363</c:v>
                </c:pt>
                <c:pt idx="432">
                  <c:v>-619.99669517480856</c:v>
                </c:pt>
                <c:pt idx="433">
                  <c:v>-611.08436939965782</c:v>
                </c:pt>
                <c:pt idx="434">
                  <c:v>-602.14540502750629</c:v>
                </c:pt>
                <c:pt idx="435">
                  <c:v>-593.17969586031381</c:v>
                </c:pt>
                <c:pt idx="436">
                  <c:v>-584.187134814508</c:v>
                </c:pt>
                <c:pt idx="437">
                  <c:v>-575.16761391079694</c:v>
                </c:pt>
                <c:pt idx="438">
                  <c:v>-566.12102426380784</c:v>
                </c:pt>
                <c:pt idx="439">
                  <c:v>-557.0472560716014</c:v>
                </c:pt>
                <c:pt idx="440">
                  <c:v>-547.94619860499256</c:v>
                </c:pt>
                <c:pt idx="441">
                  <c:v>-538.81774019673617</c:v>
                </c:pt>
                <c:pt idx="442">
                  <c:v>-529.66176823053479</c:v>
                </c:pt>
                <c:pt idx="443">
                  <c:v>-520.47816912987923</c:v>
                </c:pt>
                <c:pt idx="444">
                  <c:v>-511.26682834672624</c:v>
                </c:pt>
                <c:pt idx="445">
                  <c:v>-502.02763034998929</c:v>
                </c:pt>
                <c:pt idx="446">
                  <c:v>-492.76045861386615</c:v>
                </c:pt>
                <c:pt idx="447">
                  <c:v>-483.46519560597358</c:v>
                </c:pt>
                <c:pt idx="448">
                  <c:v>-474.14172277530201</c:v>
                </c:pt>
                <c:pt idx="449">
                  <c:v>-464.78992053998832</c:v>
                </c:pt>
                <c:pt idx="450">
                  <c:v>-455.40966827488251</c:v>
                </c:pt>
                <c:pt idx="451">
                  <c:v>-446.00084429893991</c:v>
                </c:pt>
                <c:pt idx="452">
                  <c:v>-436.563325862395</c:v>
                </c:pt>
                <c:pt idx="453">
                  <c:v>-427.09698913373882</c:v>
                </c:pt>
                <c:pt idx="454">
                  <c:v>-417.60170918650078</c:v>
                </c:pt>
                <c:pt idx="455">
                  <c:v>-408.0773599858037</c:v>
                </c:pt>
                <c:pt idx="456">
                  <c:v>-398.52381437471081</c:v>
                </c:pt>
                <c:pt idx="457">
                  <c:v>-388.94094406035788</c:v>
                </c:pt>
                <c:pt idx="458">
                  <c:v>-379.32861959985507</c:v>
                </c:pt>
                <c:pt idx="459">
                  <c:v>-369.68671038596017</c:v>
                </c:pt>
                <c:pt idx="460">
                  <c:v>-360.01508463253299</c:v>
                </c:pt>
                <c:pt idx="461">
                  <c:v>-350.31360935973566</c:v>
                </c:pt>
                <c:pt idx="462">
                  <c:v>-340.58215037900004</c:v>
                </c:pt>
                <c:pt idx="463">
                  <c:v>-330.82057227774862</c:v>
                </c:pt>
                <c:pt idx="464">
                  <c:v>-321.02873840386042</c:v>
                </c:pt>
                <c:pt idx="465">
                  <c:v>-311.20651084988663</c:v>
                </c:pt>
                <c:pt idx="466">
                  <c:v>-301.35375043699673</c:v>
                </c:pt>
                <c:pt idx="467">
                  <c:v>-291.47031669866305</c:v>
                </c:pt>
                <c:pt idx="468">
                  <c:v>-281.55606786407111</c:v>
                </c:pt>
                <c:pt idx="469">
                  <c:v>-271.6108608412494</c:v>
                </c:pt>
                <c:pt idx="470">
                  <c:v>-261.63455119992045</c:v>
                </c:pt>
                <c:pt idx="471">
                  <c:v>-251.62699315405985</c:v>
                </c:pt>
                <c:pt idx="472">
                  <c:v>-241.58803954415566</c:v>
                </c:pt>
                <c:pt idx="473">
                  <c:v>-231.51754181917181</c:v>
                </c:pt>
                <c:pt idx="474">
                  <c:v>-221.41535001819807</c:v>
                </c:pt>
                <c:pt idx="475">
                  <c:v>-211.28131275179135</c:v>
                </c:pt>
                <c:pt idx="476">
                  <c:v>-202.30760063934372</c:v>
                </c:pt>
                <c:pt idx="477">
                  <c:v>-194.49421368085518</c:v>
                </c:pt>
                <c:pt idx="478">
                  <c:v>-186.65818229635011</c:v>
                </c:pt>
                <c:pt idx="479">
                  <c:v>-178.79943155460478</c:v>
                </c:pt>
                <c:pt idx="480">
                  <c:v>-170.91788597473578</c:v>
                </c:pt>
                <c:pt idx="481">
                  <c:v>-163.01346952072981</c:v>
                </c:pt>
                <c:pt idx="482">
                  <c:v>-155.08610559589533</c:v>
                </c:pt>
                <c:pt idx="483">
                  <c:v>-147.13571703726302</c:v>
                </c:pt>
                <c:pt idx="484">
                  <c:v>-139.16222610988257</c:v>
                </c:pt>
                <c:pt idx="485">
                  <c:v>-131.16555450106944</c:v>
                </c:pt>
                <c:pt idx="486">
                  <c:v>-123.14562331456295</c:v>
                </c:pt>
                <c:pt idx="487">
                  <c:v>-115.10235306460731</c:v>
                </c:pt>
                <c:pt idx="488">
                  <c:v>-107.03566366996347</c:v>
                </c:pt>
                <c:pt idx="489">
                  <c:v>-98.945474447827337</c:v>
                </c:pt>
                <c:pt idx="490">
                  <c:v>-90.831704107677979</c:v>
                </c:pt>
                <c:pt idx="491">
                  <c:v>-82.694270745039148</c:v>
                </c:pt>
                <c:pt idx="492">
                  <c:v>-74.533091835152618</c:v>
                </c:pt>
                <c:pt idx="493">
                  <c:v>-66.348084226578749</c:v>
                </c:pt>
                <c:pt idx="494">
                  <c:v>-58.139164134696102</c:v>
                </c:pt>
                <c:pt idx="495">
                  <c:v>-49.906247135122612</c:v>
                </c:pt>
                <c:pt idx="496">
                  <c:v>-41.649248157037164</c:v>
                </c:pt>
                <c:pt idx="497">
                  <c:v>-33.368081476426596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4-339E-4643-9615-0ADB7A6509C4}"/>
            </c:ext>
          </c:extLst>
        </c:ser>
        <c:ser>
          <c:idx val="21"/>
          <c:order val="21"/>
          <c:tx>
            <c:strRef>
              <c:f>ANALYSIS!$AY$26</c:f>
              <c:strCache>
                <c:ptCount val="1"/>
                <c:pt idx="0">
                  <c:v>-45.0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ANALYSIS!$AY$27:$AY$524</c:f>
              <c:numCache>
                <c:formatCode>0.0</c:formatCode>
                <c:ptCount val="498"/>
                <c:pt idx="0">
                  <c:v>-2874.0183221052012</c:v>
                </c:pt>
                <c:pt idx="1">
                  <c:v>-2874.0183221052012</c:v>
                </c:pt>
                <c:pt idx="2">
                  <c:v>-2869.962260262831</c:v>
                </c:pt>
                <c:pt idx="3">
                  <c:v>-2865.9061984204609</c:v>
                </c:pt>
                <c:pt idx="4">
                  <c:v>-2861.8501365780908</c:v>
                </c:pt>
                <c:pt idx="5">
                  <c:v>-2857.7940747357206</c:v>
                </c:pt>
                <c:pt idx="6">
                  <c:v>-2853.7380128933505</c:v>
                </c:pt>
                <c:pt idx="7">
                  <c:v>-2849.6819510509804</c:v>
                </c:pt>
                <c:pt idx="8">
                  <c:v>-2845.6258892086103</c:v>
                </c:pt>
                <c:pt idx="9">
                  <c:v>-2841.5698273662401</c:v>
                </c:pt>
                <c:pt idx="10">
                  <c:v>-2837.51376552387</c:v>
                </c:pt>
                <c:pt idx="11">
                  <c:v>-2833.4577036814999</c:v>
                </c:pt>
                <c:pt idx="12">
                  <c:v>-2829.4016418391298</c:v>
                </c:pt>
                <c:pt idx="13">
                  <c:v>-2825.3455799967596</c:v>
                </c:pt>
                <c:pt idx="14">
                  <c:v>-2821.2895181543895</c:v>
                </c:pt>
                <c:pt idx="15">
                  <c:v>-2817.2334563120194</c:v>
                </c:pt>
                <c:pt idx="16">
                  <c:v>-2813.1773944696492</c:v>
                </c:pt>
                <c:pt idx="17">
                  <c:v>-2809.1213326272791</c:v>
                </c:pt>
                <c:pt idx="18">
                  <c:v>-2805.065270784909</c:v>
                </c:pt>
                <c:pt idx="19">
                  <c:v>-2801.0092089425389</c:v>
                </c:pt>
                <c:pt idx="20">
                  <c:v>-2796.9531471001687</c:v>
                </c:pt>
                <c:pt idx="21">
                  <c:v>-2792.8970852577986</c:v>
                </c:pt>
                <c:pt idx="22">
                  <c:v>-2788.8410234154285</c:v>
                </c:pt>
                <c:pt idx="23">
                  <c:v>-2784.7849615730584</c:v>
                </c:pt>
                <c:pt idx="24">
                  <c:v>-2780.7288997306882</c:v>
                </c:pt>
                <c:pt idx="25">
                  <c:v>-2776.6728378883181</c:v>
                </c:pt>
                <c:pt idx="26">
                  <c:v>-2772.616776045948</c:v>
                </c:pt>
                <c:pt idx="27">
                  <c:v>-2768.5607142035778</c:v>
                </c:pt>
                <c:pt idx="28">
                  <c:v>-2764.5046523612077</c:v>
                </c:pt>
                <c:pt idx="29">
                  <c:v>-2760.4485905188376</c:v>
                </c:pt>
                <c:pt idx="30">
                  <c:v>-2756.3925286764675</c:v>
                </c:pt>
                <c:pt idx="31">
                  <c:v>-2752.3364668340973</c:v>
                </c:pt>
                <c:pt idx="32">
                  <c:v>-2748.2804049917272</c:v>
                </c:pt>
                <c:pt idx="33">
                  <c:v>-2744.2243431493571</c:v>
                </c:pt>
                <c:pt idx="34">
                  <c:v>-2740.168281306987</c:v>
                </c:pt>
                <c:pt idx="35">
                  <c:v>-2736.1122194646168</c:v>
                </c:pt>
                <c:pt idx="36">
                  <c:v>-2732.0561576222467</c:v>
                </c:pt>
                <c:pt idx="37">
                  <c:v>-2728.0000957798766</c:v>
                </c:pt>
                <c:pt idx="38">
                  <c:v>-2723.9440339375064</c:v>
                </c:pt>
                <c:pt idx="39">
                  <c:v>-2719.8879720951363</c:v>
                </c:pt>
                <c:pt idx="40">
                  <c:v>-2715.8319102527662</c:v>
                </c:pt>
                <c:pt idx="41">
                  <c:v>-2711.7758484103961</c:v>
                </c:pt>
                <c:pt idx="42">
                  <c:v>-2707.7197865680259</c:v>
                </c:pt>
                <c:pt idx="43">
                  <c:v>-2703.6637247256558</c:v>
                </c:pt>
                <c:pt idx="44">
                  <c:v>-2699.6076628832857</c:v>
                </c:pt>
                <c:pt idx="45">
                  <c:v>-2695.5516010409156</c:v>
                </c:pt>
                <c:pt idx="46">
                  <c:v>-2691.4955391985454</c:v>
                </c:pt>
                <c:pt idx="47">
                  <c:v>-2687.4394773561753</c:v>
                </c:pt>
                <c:pt idx="48">
                  <c:v>-2683.3834155138052</c:v>
                </c:pt>
                <c:pt idx="49">
                  <c:v>-2679.327353671435</c:v>
                </c:pt>
                <c:pt idx="50">
                  <c:v>-2675.2712918290649</c:v>
                </c:pt>
                <c:pt idx="51">
                  <c:v>-2671.2152299866948</c:v>
                </c:pt>
                <c:pt idx="52">
                  <c:v>-2667.1591681443247</c:v>
                </c:pt>
                <c:pt idx="53">
                  <c:v>-2663.1031063019545</c:v>
                </c:pt>
                <c:pt idx="54">
                  <c:v>-2659.0470444595844</c:v>
                </c:pt>
                <c:pt idx="55">
                  <c:v>-2654.9909826172143</c:v>
                </c:pt>
                <c:pt idx="56">
                  <c:v>-2650.9349207748442</c:v>
                </c:pt>
                <c:pt idx="57">
                  <c:v>-2646.878858932474</c:v>
                </c:pt>
                <c:pt idx="58">
                  <c:v>-2642.8227970901039</c:v>
                </c:pt>
                <c:pt idx="59">
                  <c:v>-2638.7667352477338</c:v>
                </c:pt>
                <c:pt idx="60">
                  <c:v>-2634.7106734053637</c:v>
                </c:pt>
                <c:pt idx="61">
                  <c:v>-2630.6546115629935</c:v>
                </c:pt>
                <c:pt idx="62">
                  <c:v>-2626.5985497206234</c:v>
                </c:pt>
                <c:pt idx="63">
                  <c:v>-2622.5424878782533</c:v>
                </c:pt>
                <c:pt idx="64">
                  <c:v>-2618.4864260358831</c:v>
                </c:pt>
                <c:pt idx="65">
                  <c:v>-2614.430364193513</c:v>
                </c:pt>
                <c:pt idx="66">
                  <c:v>-2610.3743023511429</c:v>
                </c:pt>
                <c:pt idx="67">
                  <c:v>-2606.3182405087728</c:v>
                </c:pt>
                <c:pt idx="68">
                  <c:v>-2602.2621786664026</c:v>
                </c:pt>
                <c:pt idx="69">
                  <c:v>-2598.2061168240325</c:v>
                </c:pt>
                <c:pt idx="70">
                  <c:v>-2594.1500549816624</c:v>
                </c:pt>
                <c:pt idx="71">
                  <c:v>-2590.0939931392923</c:v>
                </c:pt>
                <c:pt idx="72">
                  <c:v>-2586.0379312969221</c:v>
                </c:pt>
                <c:pt idx="73">
                  <c:v>-2581.981869454552</c:v>
                </c:pt>
                <c:pt idx="74">
                  <c:v>-2577.9258076121819</c:v>
                </c:pt>
                <c:pt idx="75">
                  <c:v>-2573.8697457698117</c:v>
                </c:pt>
                <c:pt idx="76">
                  <c:v>-2569.8136839274416</c:v>
                </c:pt>
                <c:pt idx="77">
                  <c:v>-2565.7576220850715</c:v>
                </c:pt>
                <c:pt idx="78">
                  <c:v>-2561.7015602427014</c:v>
                </c:pt>
                <c:pt idx="79">
                  <c:v>-2557.6454984003312</c:v>
                </c:pt>
                <c:pt idx="80">
                  <c:v>-2553.5894365579611</c:v>
                </c:pt>
                <c:pt idx="81">
                  <c:v>-2549.533374715591</c:v>
                </c:pt>
                <c:pt idx="82">
                  <c:v>-2545.4773128732209</c:v>
                </c:pt>
                <c:pt idx="83">
                  <c:v>-2541.4212510308507</c:v>
                </c:pt>
                <c:pt idx="84">
                  <c:v>-2537.3651891884806</c:v>
                </c:pt>
                <c:pt idx="85">
                  <c:v>-2533.3091273461105</c:v>
                </c:pt>
                <c:pt idx="86">
                  <c:v>-2529.2530655037403</c:v>
                </c:pt>
                <c:pt idx="87">
                  <c:v>-2525.1970036613702</c:v>
                </c:pt>
                <c:pt idx="88">
                  <c:v>-2521.1409418190001</c:v>
                </c:pt>
                <c:pt idx="89">
                  <c:v>-2517.08487997663</c:v>
                </c:pt>
                <c:pt idx="90">
                  <c:v>-2513.0288181342598</c:v>
                </c:pt>
                <c:pt idx="91">
                  <c:v>-2508.9727562918897</c:v>
                </c:pt>
                <c:pt idx="92">
                  <c:v>-2504.9166944495196</c:v>
                </c:pt>
                <c:pt idx="93">
                  <c:v>-2500.8606326071495</c:v>
                </c:pt>
                <c:pt idx="94">
                  <c:v>-2496.8045707647793</c:v>
                </c:pt>
                <c:pt idx="95">
                  <c:v>-2492.7485089224092</c:v>
                </c:pt>
                <c:pt idx="96">
                  <c:v>-2488.6924470800391</c:v>
                </c:pt>
                <c:pt idx="97">
                  <c:v>-2484.6363852376689</c:v>
                </c:pt>
                <c:pt idx="98">
                  <c:v>-2480.5803233952988</c:v>
                </c:pt>
                <c:pt idx="99">
                  <c:v>-2476.5242615529287</c:v>
                </c:pt>
                <c:pt idx="100">
                  <c:v>-2472.4681997105586</c:v>
                </c:pt>
                <c:pt idx="101">
                  <c:v>-2468.4121378681884</c:v>
                </c:pt>
                <c:pt idx="102">
                  <c:v>-2464.3560760258183</c:v>
                </c:pt>
                <c:pt idx="103">
                  <c:v>-2460.3000141834482</c:v>
                </c:pt>
                <c:pt idx="104">
                  <c:v>-2456.2439523410781</c:v>
                </c:pt>
                <c:pt idx="105">
                  <c:v>-2452.1878904987079</c:v>
                </c:pt>
                <c:pt idx="106">
                  <c:v>-2448.1318286563378</c:v>
                </c:pt>
                <c:pt idx="107">
                  <c:v>-2444.0757668139677</c:v>
                </c:pt>
                <c:pt idx="108">
                  <c:v>-2440.0197049715975</c:v>
                </c:pt>
                <c:pt idx="109">
                  <c:v>-2435.9636431292274</c:v>
                </c:pt>
                <c:pt idx="110">
                  <c:v>-2431.9075812868573</c:v>
                </c:pt>
                <c:pt idx="111">
                  <c:v>-2427.8515194444872</c:v>
                </c:pt>
                <c:pt idx="112">
                  <c:v>-2423.795457602117</c:v>
                </c:pt>
                <c:pt idx="113">
                  <c:v>-2419.7393957597469</c:v>
                </c:pt>
                <c:pt idx="114">
                  <c:v>-2415.6833339173768</c:v>
                </c:pt>
                <c:pt idx="115">
                  <c:v>-2411.6272720750067</c:v>
                </c:pt>
                <c:pt idx="116">
                  <c:v>-2407.5712102326365</c:v>
                </c:pt>
                <c:pt idx="117">
                  <c:v>-2403.5151483902664</c:v>
                </c:pt>
                <c:pt idx="118">
                  <c:v>-2399.4590865478963</c:v>
                </c:pt>
                <c:pt idx="119">
                  <c:v>-2395.4030247055261</c:v>
                </c:pt>
                <c:pt idx="120">
                  <c:v>-2391.346962863156</c:v>
                </c:pt>
                <c:pt idx="121">
                  <c:v>-2387.2909010207859</c:v>
                </c:pt>
                <c:pt idx="122">
                  <c:v>-2383.2348391784158</c:v>
                </c:pt>
                <c:pt idx="123">
                  <c:v>-2379.1787773360456</c:v>
                </c:pt>
                <c:pt idx="124">
                  <c:v>-2375.1227154936755</c:v>
                </c:pt>
                <c:pt idx="125">
                  <c:v>-2371.0666536513054</c:v>
                </c:pt>
                <c:pt idx="126">
                  <c:v>-2367.0105918089353</c:v>
                </c:pt>
                <c:pt idx="127">
                  <c:v>-2362.9545299665651</c:v>
                </c:pt>
                <c:pt idx="128">
                  <c:v>-2358.898468124195</c:v>
                </c:pt>
                <c:pt idx="129">
                  <c:v>-2354.8424062818249</c:v>
                </c:pt>
                <c:pt idx="130">
                  <c:v>-2350.7863444394548</c:v>
                </c:pt>
                <c:pt idx="131">
                  <c:v>-2346.7302825970846</c:v>
                </c:pt>
                <c:pt idx="132">
                  <c:v>-2342.6742207547145</c:v>
                </c:pt>
                <c:pt idx="133">
                  <c:v>-2338.6181589123444</c:v>
                </c:pt>
                <c:pt idx="134">
                  <c:v>-2334.5620970699738</c:v>
                </c:pt>
                <c:pt idx="135">
                  <c:v>-2330.5060352276037</c:v>
                </c:pt>
                <c:pt idx="136">
                  <c:v>-2326.4499733852335</c:v>
                </c:pt>
                <c:pt idx="137">
                  <c:v>-2322.3939115428634</c:v>
                </c:pt>
                <c:pt idx="138">
                  <c:v>-2318.3378497004933</c:v>
                </c:pt>
                <c:pt idx="139">
                  <c:v>-2314.2817878581232</c:v>
                </c:pt>
                <c:pt idx="140">
                  <c:v>-2310.225726015753</c:v>
                </c:pt>
                <c:pt idx="141">
                  <c:v>-2306.1696641733829</c:v>
                </c:pt>
                <c:pt idx="142">
                  <c:v>-2302.1136023310128</c:v>
                </c:pt>
                <c:pt idx="143">
                  <c:v>-2298.0575404886422</c:v>
                </c:pt>
                <c:pt idx="144">
                  <c:v>-2294.0014786462721</c:v>
                </c:pt>
                <c:pt idx="145">
                  <c:v>-2289.9454168039019</c:v>
                </c:pt>
                <c:pt idx="146">
                  <c:v>-2285.8893549615318</c:v>
                </c:pt>
                <c:pt idx="147">
                  <c:v>-2281.8332931191617</c:v>
                </c:pt>
                <c:pt idx="148">
                  <c:v>-2277.7772312767916</c:v>
                </c:pt>
                <c:pt idx="149">
                  <c:v>-2273.7211694344214</c:v>
                </c:pt>
                <c:pt idx="150">
                  <c:v>-2269.6651075920513</c:v>
                </c:pt>
                <c:pt idx="151">
                  <c:v>-2265.6090457496812</c:v>
                </c:pt>
                <c:pt idx="152">
                  <c:v>-2261.5529839073106</c:v>
                </c:pt>
                <c:pt idx="153">
                  <c:v>-2257.4969220649405</c:v>
                </c:pt>
                <c:pt idx="154">
                  <c:v>-2253.4408602225703</c:v>
                </c:pt>
                <c:pt idx="155">
                  <c:v>-2249.3847983802002</c:v>
                </c:pt>
                <c:pt idx="156">
                  <c:v>-2245.3287365378301</c:v>
                </c:pt>
                <c:pt idx="157">
                  <c:v>-2241.27267469546</c:v>
                </c:pt>
                <c:pt idx="158">
                  <c:v>-2237.2166128530898</c:v>
                </c:pt>
                <c:pt idx="159">
                  <c:v>-2233.1605510107197</c:v>
                </c:pt>
                <c:pt idx="160">
                  <c:v>-2229.1044891683496</c:v>
                </c:pt>
                <c:pt idx="161">
                  <c:v>-2225.0484273259794</c:v>
                </c:pt>
                <c:pt idx="162">
                  <c:v>-2220.9923654836093</c:v>
                </c:pt>
                <c:pt idx="163">
                  <c:v>-2216.9363036412392</c:v>
                </c:pt>
                <c:pt idx="164">
                  <c:v>-2212.8802417988691</c:v>
                </c:pt>
                <c:pt idx="165">
                  <c:v>-2208.8241799564989</c:v>
                </c:pt>
                <c:pt idx="166">
                  <c:v>-2204.7681181141288</c:v>
                </c:pt>
                <c:pt idx="167">
                  <c:v>-2200.7120562717587</c:v>
                </c:pt>
                <c:pt idx="168">
                  <c:v>-2196.6559944293886</c:v>
                </c:pt>
                <c:pt idx="169">
                  <c:v>-2192.5999325870184</c:v>
                </c:pt>
                <c:pt idx="170">
                  <c:v>-2188.5438707446483</c:v>
                </c:pt>
                <c:pt idx="171">
                  <c:v>-2184.4878089022777</c:v>
                </c:pt>
                <c:pt idx="172">
                  <c:v>-2180.4317470599076</c:v>
                </c:pt>
                <c:pt idx="173">
                  <c:v>-2176.3756852175375</c:v>
                </c:pt>
                <c:pt idx="174">
                  <c:v>-2172.3196233751673</c:v>
                </c:pt>
                <c:pt idx="175">
                  <c:v>-2168.2635615327972</c:v>
                </c:pt>
                <c:pt idx="176">
                  <c:v>-2164.2074996904271</c:v>
                </c:pt>
                <c:pt idx="177">
                  <c:v>-2160.151437848057</c:v>
                </c:pt>
                <c:pt idx="178">
                  <c:v>-2156.0953760056868</c:v>
                </c:pt>
                <c:pt idx="179">
                  <c:v>-2152.0393141633167</c:v>
                </c:pt>
                <c:pt idx="180">
                  <c:v>-2147.9832523209461</c:v>
                </c:pt>
                <c:pt idx="181">
                  <c:v>-2143.927190478576</c:v>
                </c:pt>
                <c:pt idx="182">
                  <c:v>-2139.8711286362059</c:v>
                </c:pt>
                <c:pt idx="183">
                  <c:v>-2135.8150667938357</c:v>
                </c:pt>
                <c:pt idx="184">
                  <c:v>-2131.7590049514656</c:v>
                </c:pt>
                <c:pt idx="185">
                  <c:v>-2127.7029431090955</c:v>
                </c:pt>
                <c:pt idx="186">
                  <c:v>-2123.6468812667254</c:v>
                </c:pt>
                <c:pt idx="187">
                  <c:v>-2119.5908194243552</c:v>
                </c:pt>
                <c:pt idx="188">
                  <c:v>-2115.5347575819851</c:v>
                </c:pt>
                <c:pt idx="189">
                  <c:v>-2111.4786957396145</c:v>
                </c:pt>
                <c:pt idx="190">
                  <c:v>-2107.4226338972444</c:v>
                </c:pt>
                <c:pt idx="191">
                  <c:v>-2103.3665720548743</c:v>
                </c:pt>
                <c:pt idx="192">
                  <c:v>-2099.3105102125041</c:v>
                </c:pt>
                <c:pt idx="193">
                  <c:v>-2095.254448370134</c:v>
                </c:pt>
                <c:pt idx="194">
                  <c:v>-2091.1983865277639</c:v>
                </c:pt>
                <c:pt idx="195">
                  <c:v>-2087.1423246853938</c:v>
                </c:pt>
                <c:pt idx="196">
                  <c:v>-2083.0862628430236</c:v>
                </c:pt>
                <c:pt idx="197">
                  <c:v>-2079.0302010006535</c:v>
                </c:pt>
                <c:pt idx="198">
                  <c:v>-2074.9741391582834</c:v>
                </c:pt>
                <c:pt idx="199">
                  <c:v>-2070.9180773159133</c:v>
                </c:pt>
                <c:pt idx="200">
                  <c:v>-2066.8620154735431</c:v>
                </c:pt>
                <c:pt idx="201">
                  <c:v>-2063.0102178442366</c:v>
                </c:pt>
                <c:pt idx="202">
                  <c:v>-2059.3626844279938</c:v>
                </c:pt>
                <c:pt idx="203">
                  <c:v>-2055.700464963762</c:v>
                </c:pt>
                <c:pt idx="204">
                  <c:v>-2052.0235385279716</c:v>
                </c:pt>
                <c:pt idx="205">
                  <c:v>-2048.3318840730208</c:v>
                </c:pt>
                <c:pt idx="206">
                  <c:v>-2044.6254804265764</c:v>
                </c:pt>
                <c:pt idx="207">
                  <c:v>-2040.9043062908704</c:v>
                </c:pt>
                <c:pt idx="208">
                  <c:v>-2037.1683402419919</c:v>
                </c:pt>
                <c:pt idx="209">
                  <c:v>-2033.4175607291659</c:v>
                </c:pt>
                <c:pt idx="210">
                  <c:v>-2029.6519460740326</c:v>
                </c:pt>
                <c:pt idx="211">
                  <c:v>-2025.8714744699209</c:v>
                </c:pt>
                <c:pt idx="212">
                  <c:v>-2022.0761239811063</c:v>
                </c:pt>
                <c:pt idx="213">
                  <c:v>-2018.265872542072</c:v>
                </c:pt>
                <c:pt idx="214">
                  <c:v>-2014.4406979567598</c:v>
                </c:pt>
                <c:pt idx="215">
                  <c:v>-2010.6005778978147</c:v>
                </c:pt>
                <c:pt idx="216">
                  <c:v>-2006.7454899058193</c:v>
                </c:pt>
                <c:pt idx="217">
                  <c:v>-2002.8754113885286</c:v>
                </c:pt>
                <c:pt idx="218">
                  <c:v>-1998.9903196200912</c:v>
                </c:pt>
                <c:pt idx="219">
                  <c:v>-1995.090191740265</c:v>
                </c:pt>
                <c:pt idx="220">
                  <c:v>-1991.1750047536316</c:v>
                </c:pt>
                <c:pt idx="221">
                  <c:v>-1987.2447355287943</c:v>
                </c:pt>
                <c:pt idx="222">
                  <c:v>-1983.2993607975777</c:v>
                </c:pt>
                <c:pt idx="223">
                  <c:v>-1979.3388571542105</c:v>
                </c:pt>
                <c:pt idx="224">
                  <c:v>-1975.3632010545134</c:v>
                </c:pt>
                <c:pt idx="225">
                  <c:v>-1971.3723688150676</c:v>
                </c:pt>
                <c:pt idx="226">
                  <c:v>-1967.3663366123824</c:v>
                </c:pt>
                <c:pt idx="227">
                  <c:v>-1963.3450804820568</c:v>
                </c:pt>
                <c:pt idx="228">
                  <c:v>-1959.3085763179242</c:v>
                </c:pt>
                <c:pt idx="229">
                  <c:v>-1955.2567998712016</c:v>
                </c:pt>
                <c:pt idx="230">
                  <c:v>-1951.1897267496242</c:v>
                </c:pt>
                <c:pt idx="231">
                  <c:v>-1947.1073324165689</c:v>
                </c:pt>
                <c:pt idx="232">
                  <c:v>-1943.0095921901798</c:v>
                </c:pt>
                <c:pt idx="233">
                  <c:v>-1938.8964812424765</c:v>
                </c:pt>
                <c:pt idx="234">
                  <c:v>-1934.7679745984569</c:v>
                </c:pt>
                <c:pt idx="235">
                  <c:v>-1930.6240471351985</c:v>
                </c:pt>
                <c:pt idx="236">
                  <c:v>-1926.4646735809356</c:v>
                </c:pt>
                <c:pt idx="237">
                  <c:v>-1922.2898285141487</c:v>
                </c:pt>
                <c:pt idx="238">
                  <c:v>-1918.0994863626288</c:v>
                </c:pt>
                <c:pt idx="239">
                  <c:v>-1913.8936214025382</c:v>
                </c:pt>
                <c:pt idx="240">
                  <c:v>-1909.6722077574686</c:v>
                </c:pt>
                <c:pt idx="241">
                  <c:v>-1905.4352193974819</c:v>
                </c:pt>
                <c:pt idx="242">
                  <c:v>-1901.1826301381464</c:v>
                </c:pt>
                <c:pt idx="243">
                  <c:v>-1896.9144136395653</c:v>
                </c:pt>
                <c:pt idx="244">
                  <c:v>-1892.6305434053907</c:v>
                </c:pt>
                <c:pt idx="245">
                  <c:v>-1888.3309927818373</c:v>
                </c:pt>
                <c:pt idx="246">
                  <c:v>-1884.0157349566757</c:v>
                </c:pt>
                <c:pt idx="247">
                  <c:v>-1879.6847429582281</c:v>
                </c:pt>
                <c:pt idx="248">
                  <c:v>-1875.3379896543468</c:v>
                </c:pt>
                <c:pt idx="249">
                  <c:v>-1870.9754477513839</c:v>
                </c:pt>
                <c:pt idx="250">
                  <c:v>-1866.5970897931525</c:v>
                </c:pt>
                <c:pt idx="251">
                  <c:v>-1862.2028881598837</c:v>
                </c:pt>
                <c:pt idx="252">
                  <c:v>-1857.7928150671626</c:v>
                </c:pt>
                <c:pt idx="253">
                  <c:v>-1853.3668425648627</c:v>
                </c:pt>
                <c:pt idx="254">
                  <c:v>-1848.9249425360686</c:v>
                </c:pt>
                <c:pt idx="255">
                  <c:v>-1844.4670866959868</c:v>
                </c:pt>
                <c:pt idx="256">
                  <c:v>-1839.9932465908464</c:v>
                </c:pt>
                <c:pt idx="257">
                  <c:v>-1835.5033935967936</c:v>
                </c:pt>
                <c:pt idx="258">
                  <c:v>-1830.9974989187688</c:v>
                </c:pt>
                <c:pt idx="259">
                  <c:v>-1826.4755335893774</c:v>
                </c:pt>
                <c:pt idx="260">
                  <c:v>-1821.9374684677523</c:v>
                </c:pt>
                <c:pt idx="261">
                  <c:v>-1817.3832742383979</c:v>
                </c:pt>
                <c:pt idx="262">
                  <c:v>-1812.812921410029</c:v>
                </c:pt>
                <c:pt idx="263">
                  <c:v>-1808.2263803143992</c:v>
                </c:pt>
                <c:pt idx="264">
                  <c:v>-1803.6236211051164</c:v>
                </c:pt>
                <c:pt idx="265">
                  <c:v>-1799.0046137564407</c:v>
                </c:pt>
                <c:pt idx="266">
                  <c:v>-1794.3693280620846</c:v>
                </c:pt>
                <c:pt idx="267">
                  <c:v>-1789.7177336339882</c:v>
                </c:pt>
                <c:pt idx="268">
                  <c:v>-1785.0497999010913</c:v>
                </c:pt>
                <c:pt idx="269">
                  <c:v>-1780.3654961080879</c:v>
                </c:pt>
                <c:pt idx="270">
                  <c:v>-1775.6647913141746</c:v>
                </c:pt>
                <c:pt idx="271">
                  <c:v>-1770.9476543917817</c:v>
                </c:pt>
                <c:pt idx="272">
                  <c:v>-1766.2140540252908</c:v>
                </c:pt>
                <c:pt idx="273">
                  <c:v>-1761.4639587097495</c:v>
                </c:pt>
                <c:pt idx="274">
                  <c:v>-1756.6973367495639</c:v>
                </c:pt>
                <c:pt idx="275">
                  <c:v>-1751.9141562571795</c:v>
                </c:pt>
                <c:pt idx="276">
                  <c:v>-1747.1143851517531</c:v>
                </c:pt>
                <c:pt idx="277">
                  <c:v>-1742.2979911578118</c:v>
                </c:pt>
                <c:pt idx="278">
                  <c:v>-1737.4649418038937</c:v>
                </c:pt>
                <c:pt idx="279">
                  <c:v>-1732.6152044211799</c:v>
                </c:pt>
                <c:pt idx="280">
                  <c:v>-1727.7487461421117</c:v>
                </c:pt>
                <c:pt idx="281">
                  <c:v>-1722.8655338989947</c:v>
                </c:pt>
                <c:pt idx="282">
                  <c:v>-1717.9655344225871</c:v>
                </c:pt>
                <c:pt idx="283">
                  <c:v>-1713.0487142406746</c:v>
                </c:pt>
                <c:pt idx="284">
                  <c:v>-1708.1150396766359</c:v>
                </c:pt>
                <c:pt idx="285">
                  <c:v>-1703.1644768479857</c:v>
                </c:pt>
                <c:pt idx="286">
                  <c:v>-1698.1969916649109</c:v>
                </c:pt>
                <c:pt idx="287">
                  <c:v>-1693.2125498287849</c:v>
                </c:pt>
                <c:pt idx="288">
                  <c:v>-1688.2111168306765</c:v>
                </c:pt>
                <c:pt idx="289">
                  <c:v>-1683.1926579498311</c:v>
                </c:pt>
                <c:pt idx="290">
                  <c:v>-1678.1571382521529</c:v>
                </c:pt>
                <c:pt idx="291">
                  <c:v>-1673.1045225886537</c:v>
                </c:pt>
                <c:pt idx="292">
                  <c:v>-1668.0347755939026</c:v>
                </c:pt>
                <c:pt idx="293">
                  <c:v>-1662.9478616844476</c:v>
                </c:pt>
                <c:pt idx="294">
                  <c:v>-1657.8437450572294</c:v>
                </c:pt>
                <c:pt idx="295">
                  <c:v>-1652.7223896879746</c:v>
                </c:pt>
                <c:pt idx="296">
                  <c:v>-1647.5837593295755</c:v>
                </c:pt>
                <c:pt idx="297">
                  <c:v>-1642.4278175104505</c:v>
                </c:pt>
                <c:pt idx="298">
                  <c:v>-1637.2545275328885</c:v>
                </c:pt>
                <c:pt idx="299">
                  <c:v>-1632.06385247138</c:v>
                </c:pt>
                <c:pt idx="300">
                  <c:v>-1626.8557551709273</c:v>
                </c:pt>
                <c:pt idx="301">
                  <c:v>-1621.6301982453374</c:v>
                </c:pt>
                <c:pt idx="302">
                  <c:v>-1616.3871440754983</c:v>
                </c:pt>
                <c:pt idx="303">
                  <c:v>-1611.1265548076376</c:v>
                </c:pt>
                <c:pt idx="304">
                  <c:v>-1605.8483923515641</c:v>
                </c:pt>
                <c:pt idx="305">
                  <c:v>-1600.5526183788922</c:v>
                </c:pt>
                <c:pt idx="306">
                  <c:v>-1595.2391943212399</c:v>
                </c:pt>
                <c:pt idx="307">
                  <c:v>-1589.9080813684186</c:v>
                </c:pt>
                <c:pt idx="308">
                  <c:v>-1584.5592404666015</c:v>
                </c:pt>
                <c:pt idx="309">
                  <c:v>-1579.1926323164655</c:v>
                </c:pt>
                <c:pt idx="310">
                  <c:v>-1573.8082173713224</c:v>
                </c:pt>
                <c:pt idx="311">
                  <c:v>-1568.4059558352287</c:v>
                </c:pt>
                <c:pt idx="312">
                  <c:v>-1562.9858076610699</c:v>
                </c:pt>
                <c:pt idx="313">
                  <c:v>-1557.5477325486345</c:v>
                </c:pt>
                <c:pt idx="314">
                  <c:v>-1552.0916899426579</c:v>
                </c:pt>
                <c:pt idx="315">
                  <c:v>-1546.6176390308506</c:v>
                </c:pt>
                <c:pt idx="316">
                  <c:v>-1541.1255387419064</c:v>
                </c:pt>
                <c:pt idx="317">
                  <c:v>-1535.6153477434873</c:v>
                </c:pt>
                <c:pt idx="318">
                  <c:v>-1530.0870244401874</c:v>
                </c:pt>
                <c:pt idx="319">
                  <c:v>-1524.5405269714738</c:v>
                </c:pt>
                <c:pt idx="320">
                  <c:v>-1518.9758132096129</c:v>
                </c:pt>
                <c:pt idx="321">
                  <c:v>-1513.3928407575581</c:v>
                </c:pt>
                <c:pt idx="322">
                  <c:v>-1507.7915669468375</c:v>
                </c:pt>
                <c:pt idx="323">
                  <c:v>-1502.1719488353979</c:v>
                </c:pt>
                <c:pt idx="324">
                  <c:v>-1496.5339432054388</c:v>
                </c:pt>
                <c:pt idx="325">
                  <c:v>-1490.877506561219</c:v>
                </c:pt>
                <c:pt idx="326">
                  <c:v>-1485.2025951268342</c:v>
                </c:pt>
                <c:pt idx="327">
                  <c:v>-1479.5091648439814</c:v>
                </c:pt>
                <c:pt idx="328">
                  <c:v>-1473.7971713696938</c:v>
                </c:pt>
                <c:pt idx="329">
                  <c:v>-1468.0665700740415</c:v>
                </c:pt>
                <c:pt idx="330">
                  <c:v>-1462.3173160378249</c:v>
                </c:pt>
                <c:pt idx="331">
                  <c:v>-1456.5493640502332</c:v>
                </c:pt>
                <c:pt idx="332">
                  <c:v>-1450.7626686064709</c:v>
                </c:pt>
                <c:pt idx="333">
                  <c:v>-1444.9571839053733</c:v>
                </c:pt>
                <c:pt idx="334">
                  <c:v>-1439.1328638469843</c:v>
                </c:pt>
                <c:pt idx="335">
                  <c:v>-1433.2896620301092</c:v>
                </c:pt>
                <c:pt idx="336">
                  <c:v>-1427.4275317498432</c:v>
                </c:pt>
                <c:pt idx="337">
                  <c:v>-1421.5464259950759</c:v>
                </c:pt>
                <c:pt idx="338">
                  <c:v>-1415.6462974459553</c:v>
                </c:pt>
                <c:pt idx="339">
                  <c:v>-1409.7270984713361</c:v>
                </c:pt>
                <c:pt idx="340">
                  <c:v>-1403.7887811261992</c:v>
                </c:pt>
                <c:pt idx="341">
                  <c:v>-1397.8312971490268</c:v>
                </c:pt>
                <c:pt idx="342">
                  <c:v>-1391.8545979591734</c:v>
                </c:pt>
                <c:pt idx="343">
                  <c:v>-1385.8586346541811</c:v>
                </c:pt>
                <c:pt idx="344">
                  <c:v>-1379.8433580070864</c:v>
                </c:pt>
                <c:pt idx="345">
                  <c:v>-1373.8087184636775</c:v>
                </c:pt>
                <c:pt idx="346">
                  <c:v>-1367.7546661397405</c:v>
                </c:pt>
                <c:pt idx="347">
                  <c:v>-1361.6811508182529</c:v>
                </c:pt>
                <c:pt idx="348">
                  <c:v>-1355.5881219465662</c:v>
                </c:pt>
                <c:pt idx="349">
                  <c:v>-1349.4755286335358</c:v>
                </c:pt>
                <c:pt idx="350">
                  <c:v>-1343.3433196466399</c:v>
                </c:pt>
                <c:pt idx="351">
                  <c:v>-1337.1914434090422</c:v>
                </c:pt>
                <c:pt idx="352">
                  <c:v>-1331.0198479966418</c:v>
                </c:pt>
                <c:pt idx="353">
                  <c:v>-1324.8284811350736</c:v>
                </c:pt>
                <c:pt idx="354">
                  <c:v>-1318.6172901966845</c:v>
                </c:pt>
                <c:pt idx="355">
                  <c:v>-1312.386222197465</c:v>
                </c:pt>
                <c:pt idx="356">
                  <c:v>-1306.1352237939575</c:v>
                </c:pt>
                <c:pt idx="357">
                  <c:v>-1299.8642412801153</c:v>
                </c:pt>
                <c:pt idx="358">
                  <c:v>-1293.5732205841332</c:v>
                </c:pt>
                <c:pt idx="359">
                  <c:v>-1287.262107265238</c:v>
                </c:pt>
                <c:pt idx="360">
                  <c:v>-1280.9308465104486</c:v>
                </c:pt>
                <c:pt idx="361">
                  <c:v>-1274.5793831312803</c:v>
                </c:pt>
                <c:pt idx="362">
                  <c:v>-1268.2076615604321</c:v>
                </c:pt>
                <c:pt idx="363">
                  <c:v>-1261.8156258484175</c:v>
                </c:pt>
                <c:pt idx="364">
                  <c:v>-1255.4032196601661</c:v>
                </c:pt>
                <c:pt idx="365">
                  <c:v>-1248.9703862715794</c:v>
                </c:pt>
                <c:pt idx="366">
                  <c:v>-1242.5170685660464</c:v>
                </c:pt>
                <c:pt idx="367">
                  <c:v>-1236.0432090309198</c:v>
                </c:pt>
                <c:pt idx="368">
                  <c:v>-1229.5487497539486</c:v>
                </c:pt>
                <c:pt idx="369">
                  <c:v>-1223.0336324196649</c:v>
                </c:pt>
                <c:pt idx="370">
                  <c:v>-1216.497798305737</c:v>
                </c:pt>
                <c:pt idx="371">
                  <c:v>-1209.9411882792594</c:v>
                </c:pt>
                <c:pt idx="372">
                  <c:v>-1203.3637427930248</c:v>
                </c:pt>
                <c:pt idx="373">
                  <c:v>-1196.7654018817223</c:v>
                </c:pt>
                <c:pt idx="374">
                  <c:v>-1190.1461051581155</c:v>
                </c:pt>
                <c:pt idx="375">
                  <c:v>-1183.50579180915</c:v>
                </c:pt>
                <c:pt idx="376">
                  <c:v>-1176.8444005920353</c:v>
                </c:pt>
                <c:pt idx="377">
                  <c:v>-1170.1618698302616</c:v>
                </c:pt>
                <c:pt idx="378">
                  <c:v>-1163.4581374095744</c:v>
                </c:pt>
                <c:pt idx="379">
                  <c:v>-1156.7331407739073</c:v>
                </c:pt>
                <c:pt idx="380">
                  <c:v>-1149.9868169212452</c:v>
                </c:pt>
                <c:pt idx="381">
                  <c:v>-1143.2191023994546</c:v>
                </c:pt>
                <c:pt idx="382">
                  <c:v>-1136.4299333020542</c:v>
                </c:pt>
                <c:pt idx="383">
                  <c:v>-1129.6192452639352</c:v>
                </c:pt>
                <c:pt idx="384">
                  <c:v>-1122.7869734570213</c:v>
                </c:pt>
                <c:pt idx="385">
                  <c:v>-1115.9330525858854</c:v>
                </c:pt>
                <c:pt idx="386">
                  <c:v>-1109.0574168833002</c:v>
                </c:pt>
                <c:pt idx="387">
                  <c:v>-1102.1600001057445</c:v>
                </c:pt>
                <c:pt idx="388">
                  <c:v>-1095.2407355288406</c:v>
                </c:pt>
                <c:pt idx="389">
                  <c:v>-1088.2995559427427</c:v>
                </c:pt>
                <c:pt idx="390">
                  <c:v>-1081.3363936474605</c:v>
                </c:pt>
                <c:pt idx="391">
                  <c:v>-1074.3511804481304</c:v>
                </c:pt>
                <c:pt idx="392">
                  <c:v>-1067.3438476502167</c:v>
                </c:pt>
                <c:pt idx="393">
                  <c:v>-1060.3143260546647</c:v>
                </c:pt>
                <c:pt idx="394">
                  <c:v>-1053.2625459529754</c:v>
                </c:pt>
                <c:pt idx="395">
                  <c:v>-1046.1884371222284</c:v>
                </c:pt>
                <c:pt idx="396">
                  <c:v>-1039.0919288200371</c:v>
                </c:pt>
                <c:pt idx="397">
                  <c:v>-1031.9729497794385</c:v>
                </c:pt>
                <c:pt idx="398">
                  <c:v>-1024.8314282037181</c:v>
                </c:pt>
                <c:pt idx="399">
                  <c:v>-1017.6672917611603</c:v>
                </c:pt>
                <c:pt idx="400">
                  <c:v>-1010.4804675797401</c:v>
                </c:pt>
                <c:pt idx="401">
                  <c:v>-1003.2708822417409</c:v>
                </c:pt>
                <c:pt idx="402">
                  <c:v>-996.03846177830007</c:v>
                </c:pt>
                <c:pt idx="403">
                  <c:v>-988.78313166388568</c:v>
                </c:pt>
                <c:pt idx="404">
                  <c:v>-981.50481681069243</c:v>
                </c:pt>
                <c:pt idx="405">
                  <c:v>-974.20344156297767</c:v>
                </c:pt>
                <c:pt idx="406">
                  <c:v>-966.87892969130678</c:v>
                </c:pt>
                <c:pt idx="407">
                  <c:v>-959.53120438673693</c:v>
                </c:pt>
                <c:pt idx="408">
                  <c:v>-952.16018825490312</c:v>
                </c:pt>
                <c:pt idx="409">
                  <c:v>-944.76580331004686</c:v>
                </c:pt>
                <c:pt idx="410">
                  <c:v>-937.34797096894783</c:v>
                </c:pt>
                <c:pt idx="411">
                  <c:v>-929.90661204478454</c:v>
                </c:pt>
                <c:pt idx="412">
                  <c:v>-922.44164674090268</c:v>
                </c:pt>
                <c:pt idx="413">
                  <c:v>-914.95299464450625</c:v>
                </c:pt>
                <c:pt idx="414">
                  <c:v>-907.44057472026168</c:v>
                </c:pt>
                <c:pt idx="415">
                  <c:v>-899.90430530380502</c:v>
                </c:pt>
                <c:pt idx="416">
                  <c:v>-892.34410409518011</c:v>
                </c:pt>
                <c:pt idx="417">
                  <c:v>-884.75988815216112</c:v>
                </c:pt>
                <c:pt idx="418">
                  <c:v>-877.15157388350792</c:v>
                </c:pt>
                <c:pt idx="419">
                  <c:v>-869.5190770421051</c:v>
                </c:pt>
                <c:pt idx="420">
                  <c:v>-861.8623127180291</c:v>
                </c:pt>
                <c:pt idx="421">
                  <c:v>-854.18119533149877</c:v>
                </c:pt>
                <c:pt idx="422">
                  <c:v>-846.47563862573622</c:v>
                </c:pt>
                <c:pt idx="423">
                  <c:v>-838.74555565973321</c:v>
                </c:pt>
                <c:pt idx="424">
                  <c:v>-830.9908588008999</c:v>
                </c:pt>
                <c:pt idx="425">
                  <c:v>-823.21145971763269</c:v>
                </c:pt>
                <c:pt idx="426">
                  <c:v>-814.06446906008819</c:v>
                </c:pt>
                <c:pt idx="427">
                  <c:v>-803.54988682826638</c:v>
                </c:pt>
                <c:pt idx="428">
                  <c:v>-792.99802327250723</c:v>
                </c:pt>
                <c:pt idx="429">
                  <c:v>-782.40866903892743</c:v>
                </c:pt>
                <c:pt idx="430">
                  <c:v>-771.78161245095475</c:v>
                </c:pt>
                <c:pt idx="431">
                  <c:v>-761.11663947325655</c:v>
                </c:pt>
                <c:pt idx="432">
                  <c:v>-750.41353367494935</c:v>
                </c:pt>
                <c:pt idx="433">
                  <c:v>-739.67207619204578</c:v>
                </c:pt>
                <c:pt idx="434">
                  <c:v>-728.89204568914943</c:v>
                </c:pt>
                <c:pt idx="435">
                  <c:v>-718.07321832035473</c:v>
                </c:pt>
                <c:pt idx="436">
                  <c:v>-707.21536768935744</c:v>
                </c:pt>
                <c:pt idx="437">
                  <c:v>-696.31826480872564</c:v>
                </c:pt>
                <c:pt idx="438">
                  <c:v>-685.38167805832904</c:v>
                </c:pt>
                <c:pt idx="439">
                  <c:v>-674.40537314290964</c:v>
                </c:pt>
                <c:pt idx="440">
                  <c:v>-663.38911304875523</c:v>
                </c:pt>
                <c:pt idx="441">
                  <c:v>-652.33265799946389</c:v>
                </c:pt>
                <c:pt idx="442">
                  <c:v>-641.23576541076841</c:v>
                </c:pt>
                <c:pt idx="443">
                  <c:v>-630.0981898444054</c:v>
                </c:pt>
                <c:pt idx="444">
                  <c:v>-618.91968296099981</c:v>
                </c:pt>
                <c:pt idx="445">
                  <c:v>-607.69999347193311</c:v>
                </c:pt>
                <c:pt idx="446">
                  <c:v>-596.43886709018238</c:v>
                </c:pt>
                <c:pt idx="447">
                  <c:v>-585.13604648008027</c:v>
                </c:pt>
                <c:pt idx="448">
                  <c:v>-573.79127120599446</c:v>
                </c:pt>
                <c:pt idx="449">
                  <c:v>-562.40427767988081</c:v>
                </c:pt>
                <c:pt idx="450">
                  <c:v>-550.97479910767902</c:v>
                </c:pt>
                <c:pt idx="451">
                  <c:v>-539.5025654345252</c:v>
                </c:pt>
                <c:pt idx="452">
                  <c:v>-527.98730328875467</c:v>
                </c:pt>
                <c:pt idx="453">
                  <c:v>-516.42873592464116</c:v>
                </c:pt>
                <c:pt idx="454">
                  <c:v>-504.8265831638671</c:v>
                </c:pt>
                <c:pt idx="455">
                  <c:v>-493.18056133566756</c:v>
                </c:pt>
                <c:pt idx="456">
                  <c:v>-481.49038321560988</c:v>
                </c:pt>
                <c:pt idx="457">
                  <c:v>-469.75575796299313</c:v>
                </c:pt>
                <c:pt idx="458">
                  <c:v>-457.97639105680832</c:v>
                </c:pt>
                <c:pt idx="459">
                  <c:v>-446.15198423022025</c:v>
                </c:pt>
                <c:pt idx="460">
                  <c:v>-434.28223540354725</c:v>
                </c:pt>
                <c:pt idx="461">
                  <c:v>-422.36683861566303</c:v>
                </c:pt>
                <c:pt idx="462">
                  <c:v>-410.40548395381779</c:v>
                </c:pt>
                <c:pt idx="463">
                  <c:v>-398.39785748178861</c:v>
                </c:pt>
                <c:pt idx="464">
                  <c:v>-386.34364116635675</c:v>
                </c:pt>
                <c:pt idx="465">
                  <c:v>-374.24251280201111</c:v>
                </c:pt>
                <c:pt idx="466">
                  <c:v>-362.09414593388124</c:v>
                </c:pt>
                <c:pt idx="467">
                  <c:v>-349.89820977880049</c:v>
                </c:pt>
                <c:pt idx="468">
                  <c:v>-337.65436914447787</c:v>
                </c:pt>
                <c:pt idx="469">
                  <c:v>-325.36228434670352</c:v>
                </c:pt>
                <c:pt idx="470">
                  <c:v>-313.02161112453064</c:v>
                </c:pt>
                <c:pt idx="471">
                  <c:v>-300.6320005533828</c:v>
                </c:pt>
                <c:pt idx="472">
                  <c:v>-288.19309895602032</c:v>
                </c:pt>
                <c:pt idx="473">
                  <c:v>-275.7045478112866</c:v>
                </c:pt>
                <c:pt idx="474">
                  <c:v>-263.16598366059657</c:v>
                </c:pt>
                <c:pt idx="475">
                  <c:v>-250.57703801206185</c:v>
                </c:pt>
                <c:pt idx="476">
                  <c:v>-239.67957286024603</c:v>
                </c:pt>
                <c:pt idx="477">
                  <c:v>-230.4735882051491</c:v>
                </c:pt>
                <c:pt idx="478">
                  <c:v>-221.23697705407085</c:v>
                </c:pt>
                <c:pt idx="479">
                  <c:v>-211.96959850651047</c:v>
                </c:pt>
                <c:pt idx="480">
                  <c:v>-202.6713103226466</c:v>
                </c:pt>
                <c:pt idx="481">
                  <c:v>-193.34196890570638</c:v>
                </c:pt>
                <c:pt idx="482">
                  <c:v>-183.98142928401057</c:v>
                </c:pt>
                <c:pt idx="483">
                  <c:v>-174.58954509272371</c:v>
                </c:pt>
                <c:pt idx="484">
                  <c:v>-165.16616855528582</c:v>
                </c:pt>
                <c:pt idx="485">
                  <c:v>-155.71115046452314</c:v>
                </c:pt>
                <c:pt idx="486">
                  <c:v>-146.22434016342186</c:v>
                </c:pt>
                <c:pt idx="487">
                  <c:v>-136.70558552557395</c:v>
                </c:pt>
                <c:pt idx="488">
                  <c:v>-127.15473293527157</c:v>
                </c:pt>
                <c:pt idx="489">
                  <c:v>-117.57162726726028</c:v>
                </c:pt>
                <c:pt idx="490">
                  <c:v>-107.95611186612496</c:v>
                </c:pt>
                <c:pt idx="491">
                  <c:v>-98.308028525307236</c:v>
                </c:pt>
                <c:pt idx="492">
                  <c:v>-88.627217465760168</c:v>
                </c:pt>
                <c:pt idx="493">
                  <c:v>-78.913517314205365</c:v>
                </c:pt>
                <c:pt idx="494">
                  <c:v>-69.166765081012727</c:v>
                </c:pt>
                <c:pt idx="495">
                  <c:v>-59.386796137671809</c:v>
                </c:pt>
                <c:pt idx="496">
                  <c:v>-49.573444193851174</c:v>
                </c:pt>
                <c:pt idx="497">
                  <c:v>-39.726541274050305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5-339E-4643-9615-0ADB7A6509C4}"/>
            </c:ext>
          </c:extLst>
        </c:ser>
        <c:ser>
          <c:idx val="22"/>
          <c:order val="22"/>
          <c:tx>
            <c:strRef>
              <c:f>ANALYSIS!$AZ$26</c:f>
              <c:strCache>
                <c:ptCount val="1"/>
                <c:pt idx="0">
                  <c:v>-50.0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ANALYSIS!$AZ$27:$AZ$524</c:f>
              <c:numCache>
                <c:formatCode>0.0</c:formatCode>
                <c:ptCount val="498"/>
                <c:pt idx="0">
                  <c:v>-3268.9186588308721</c:v>
                </c:pt>
                <c:pt idx="1">
                  <c:v>-3268.9186588308721</c:v>
                </c:pt>
                <c:pt idx="2">
                  <c:v>-3264.5245224458686</c:v>
                </c:pt>
                <c:pt idx="3">
                  <c:v>-3260.130386060865</c:v>
                </c:pt>
                <c:pt idx="4">
                  <c:v>-3255.7362496758615</c:v>
                </c:pt>
                <c:pt idx="5">
                  <c:v>-3251.3421132908579</c:v>
                </c:pt>
                <c:pt idx="6">
                  <c:v>-3246.9479769058544</c:v>
                </c:pt>
                <c:pt idx="7">
                  <c:v>-3242.5538405208508</c:v>
                </c:pt>
                <c:pt idx="8">
                  <c:v>-3238.1597041358473</c:v>
                </c:pt>
                <c:pt idx="9">
                  <c:v>-3233.7655677508437</c:v>
                </c:pt>
                <c:pt idx="10">
                  <c:v>-3229.3714313658402</c:v>
                </c:pt>
                <c:pt idx="11">
                  <c:v>-3224.9772949808366</c:v>
                </c:pt>
                <c:pt idx="12">
                  <c:v>-3220.5831585958331</c:v>
                </c:pt>
                <c:pt idx="13">
                  <c:v>-3216.1890222108295</c:v>
                </c:pt>
                <c:pt idx="14">
                  <c:v>-3211.794885825826</c:v>
                </c:pt>
                <c:pt idx="15">
                  <c:v>-3207.4007494408224</c:v>
                </c:pt>
                <c:pt idx="16">
                  <c:v>-3203.0066130558189</c:v>
                </c:pt>
                <c:pt idx="17">
                  <c:v>-3198.6124766708153</c:v>
                </c:pt>
                <c:pt idx="18">
                  <c:v>-3194.2183402858118</c:v>
                </c:pt>
                <c:pt idx="19">
                  <c:v>-3189.8242039008082</c:v>
                </c:pt>
                <c:pt idx="20">
                  <c:v>-3185.4300675158047</c:v>
                </c:pt>
                <c:pt idx="21">
                  <c:v>-3181.0359311308011</c:v>
                </c:pt>
                <c:pt idx="22">
                  <c:v>-3176.6417947457976</c:v>
                </c:pt>
                <c:pt idx="23">
                  <c:v>-3172.247658360794</c:v>
                </c:pt>
                <c:pt idx="24">
                  <c:v>-3167.8535219757905</c:v>
                </c:pt>
                <c:pt idx="25">
                  <c:v>-3163.459385590787</c:v>
                </c:pt>
                <c:pt idx="26">
                  <c:v>-3159.0652492057834</c:v>
                </c:pt>
                <c:pt idx="27">
                  <c:v>-3154.6711128207799</c:v>
                </c:pt>
                <c:pt idx="28">
                  <c:v>-3150.2769764357763</c:v>
                </c:pt>
                <c:pt idx="29">
                  <c:v>-3145.8828400507728</c:v>
                </c:pt>
                <c:pt idx="30">
                  <c:v>-3141.4887036657692</c:v>
                </c:pt>
                <c:pt idx="31">
                  <c:v>-3137.0945672807657</c:v>
                </c:pt>
                <c:pt idx="32">
                  <c:v>-3132.7004308957621</c:v>
                </c:pt>
                <c:pt idx="33">
                  <c:v>-3128.3062945107586</c:v>
                </c:pt>
                <c:pt idx="34">
                  <c:v>-3123.912158125755</c:v>
                </c:pt>
                <c:pt idx="35">
                  <c:v>-3119.5180217407515</c:v>
                </c:pt>
                <c:pt idx="36">
                  <c:v>-3115.1238853557479</c:v>
                </c:pt>
                <c:pt idx="37">
                  <c:v>-3110.7297489707444</c:v>
                </c:pt>
                <c:pt idx="38">
                  <c:v>-3106.3356125857408</c:v>
                </c:pt>
                <c:pt idx="39">
                  <c:v>-3101.9414762007373</c:v>
                </c:pt>
                <c:pt idx="40">
                  <c:v>-3097.5473398157337</c:v>
                </c:pt>
                <c:pt idx="41">
                  <c:v>-3093.1532034307302</c:v>
                </c:pt>
                <c:pt idx="42">
                  <c:v>-3088.7590670457266</c:v>
                </c:pt>
                <c:pt idx="43">
                  <c:v>-3084.3649306607231</c:v>
                </c:pt>
                <c:pt idx="44">
                  <c:v>-3079.9707942757195</c:v>
                </c:pt>
                <c:pt idx="45">
                  <c:v>-3075.576657890716</c:v>
                </c:pt>
                <c:pt idx="46">
                  <c:v>-3071.1825215057124</c:v>
                </c:pt>
                <c:pt idx="47">
                  <c:v>-3066.7883851207089</c:v>
                </c:pt>
                <c:pt idx="48">
                  <c:v>-3062.3942487357053</c:v>
                </c:pt>
                <c:pt idx="49">
                  <c:v>-3058.0001123507018</c:v>
                </c:pt>
                <c:pt idx="50">
                  <c:v>-3053.6059759656982</c:v>
                </c:pt>
                <c:pt idx="51">
                  <c:v>-3049.2118395806947</c:v>
                </c:pt>
                <c:pt idx="52">
                  <c:v>-3044.8177031956911</c:v>
                </c:pt>
                <c:pt idx="53">
                  <c:v>-3040.4235668106876</c:v>
                </c:pt>
                <c:pt idx="54">
                  <c:v>-3036.029430425684</c:v>
                </c:pt>
                <c:pt idx="55">
                  <c:v>-3031.6352940406805</c:v>
                </c:pt>
                <c:pt idx="56">
                  <c:v>-3027.2411576556769</c:v>
                </c:pt>
                <c:pt idx="57">
                  <c:v>-3022.8470212706734</c:v>
                </c:pt>
                <c:pt idx="58">
                  <c:v>-3018.4528848856698</c:v>
                </c:pt>
                <c:pt idx="59">
                  <c:v>-3014.0587485006663</c:v>
                </c:pt>
                <c:pt idx="60">
                  <c:v>-3009.6646121156627</c:v>
                </c:pt>
                <c:pt idx="61">
                  <c:v>-3005.2704757306592</c:v>
                </c:pt>
                <c:pt idx="62">
                  <c:v>-3000.8763393456557</c:v>
                </c:pt>
                <c:pt idx="63">
                  <c:v>-2996.4822029606521</c:v>
                </c:pt>
                <c:pt idx="64">
                  <c:v>-2992.0880665756486</c:v>
                </c:pt>
                <c:pt idx="65">
                  <c:v>-2987.693930190645</c:v>
                </c:pt>
                <c:pt idx="66">
                  <c:v>-2983.2997938056415</c:v>
                </c:pt>
                <c:pt idx="67">
                  <c:v>-2978.9056574206379</c:v>
                </c:pt>
                <c:pt idx="68">
                  <c:v>-2974.5115210356344</c:v>
                </c:pt>
                <c:pt idx="69">
                  <c:v>-2970.1173846506308</c:v>
                </c:pt>
                <c:pt idx="70">
                  <c:v>-2965.7232482656273</c:v>
                </c:pt>
                <c:pt idx="71">
                  <c:v>-2961.3291118806237</c:v>
                </c:pt>
                <c:pt idx="72">
                  <c:v>-2956.9349754956202</c:v>
                </c:pt>
                <c:pt idx="73">
                  <c:v>-2952.5408391106166</c:v>
                </c:pt>
                <c:pt idx="74">
                  <c:v>-2948.1467027256131</c:v>
                </c:pt>
                <c:pt idx="75">
                  <c:v>-2943.7525663406095</c:v>
                </c:pt>
                <c:pt idx="76">
                  <c:v>-2939.358429955606</c:v>
                </c:pt>
                <c:pt idx="77">
                  <c:v>-2934.9642935706024</c:v>
                </c:pt>
                <c:pt idx="78">
                  <c:v>-2930.5701571855989</c:v>
                </c:pt>
                <c:pt idx="79">
                  <c:v>-2926.1760208005953</c:v>
                </c:pt>
                <c:pt idx="80">
                  <c:v>-2921.7818844155918</c:v>
                </c:pt>
                <c:pt idx="81">
                  <c:v>-2917.3877480305882</c:v>
                </c:pt>
                <c:pt idx="82">
                  <c:v>-2912.9936116455847</c:v>
                </c:pt>
                <c:pt idx="83">
                  <c:v>-2908.5994752605811</c:v>
                </c:pt>
                <c:pt idx="84">
                  <c:v>-2904.2053388755776</c:v>
                </c:pt>
                <c:pt idx="85">
                  <c:v>-2899.811202490574</c:v>
                </c:pt>
                <c:pt idx="86">
                  <c:v>-2895.4170661055705</c:v>
                </c:pt>
                <c:pt idx="87">
                  <c:v>-2891.0229297205669</c:v>
                </c:pt>
                <c:pt idx="88">
                  <c:v>-2886.6287933355634</c:v>
                </c:pt>
                <c:pt idx="89">
                  <c:v>-2882.2346569505598</c:v>
                </c:pt>
                <c:pt idx="90">
                  <c:v>-2877.8405205655563</c:v>
                </c:pt>
                <c:pt idx="91">
                  <c:v>-2873.4463841805527</c:v>
                </c:pt>
                <c:pt idx="92">
                  <c:v>-2869.0522477955492</c:v>
                </c:pt>
                <c:pt idx="93">
                  <c:v>-2864.6581114105456</c:v>
                </c:pt>
                <c:pt idx="94">
                  <c:v>-2860.2639750255421</c:v>
                </c:pt>
                <c:pt idx="95">
                  <c:v>-2855.8698386405385</c:v>
                </c:pt>
                <c:pt idx="96">
                  <c:v>-2851.475702255535</c:v>
                </c:pt>
                <c:pt idx="97">
                  <c:v>-2847.0815658705314</c:v>
                </c:pt>
                <c:pt idx="98">
                  <c:v>-2842.6874294855279</c:v>
                </c:pt>
                <c:pt idx="99">
                  <c:v>-2838.2932931005244</c:v>
                </c:pt>
                <c:pt idx="100">
                  <c:v>-2833.8991567155208</c:v>
                </c:pt>
                <c:pt idx="101">
                  <c:v>-2829.5050203305173</c:v>
                </c:pt>
                <c:pt idx="102">
                  <c:v>-2825.1108839455137</c:v>
                </c:pt>
                <c:pt idx="103">
                  <c:v>-2820.7167475605102</c:v>
                </c:pt>
                <c:pt idx="104">
                  <c:v>-2816.3226111755066</c:v>
                </c:pt>
                <c:pt idx="105">
                  <c:v>-2811.9284747905031</c:v>
                </c:pt>
                <c:pt idx="106">
                  <c:v>-2807.5343384054995</c:v>
                </c:pt>
                <c:pt idx="107">
                  <c:v>-2803.140202020496</c:v>
                </c:pt>
                <c:pt idx="108">
                  <c:v>-2798.7460656354924</c:v>
                </c:pt>
                <c:pt idx="109">
                  <c:v>-2794.3519292504889</c:v>
                </c:pt>
                <c:pt idx="110">
                  <c:v>-2789.9577928654853</c:v>
                </c:pt>
                <c:pt idx="111">
                  <c:v>-2785.5636564804818</c:v>
                </c:pt>
                <c:pt idx="112">
                  <c:v>-2781.1695200954782</c:v>
                </c:pt>
                <c:pt idx="113">
                  <c:v>-2776.7753837104747</c:v>
                </c:pt>
                <c:pt idx="114">
                  <c:v>-2772.3812473254711</c:v>
                </c:pt>
                <c:pt idx="115">
                  <c:v>-2767.9871109404676</c:v>
                </c:pt>
                <c:pt idx="116">
                  <c:v>-2763.592974555464</c:v>
                </c:pt>
                <c:pt idx="117">
                  <c:v>-2759.1988381704605</c:v>
                </c:pt>
                <c:pt idx="118">
                  <c:v>-2754.8047017854569</c:v>
                </c:pt>
                <c:pt idx="119">
                  <c:v>-2750.4105654004534</c:v>
                </c:pt>
                <c:pt idx="120">
                  <c:v>-2746.0164290154498</c:v>
                </c:pt>
                <c:pt idx="121">
                  <c:v>-2741.6222926304463</c:v>
                </c:pt>
                <c:pt idx="122">
                  <c:v>-2737.2281562454427</c:v>
                </c:pt>
                <c:pt idx="123">
                  <c:v>-2732.8340198604392</c:v>
                </c:pt>
                <c:pt idx="124">
                  <c:v>-2728.4398834754356</c:v>
                </c:pt>
                <c:pt idx="125">
                  <c:v>-2724.0457470904321</c:v>
                </c:pt>
                <c:pt idx="126">
                  <c:v>-2719.6516107054285</c:v>
                </c:pt>
                <c:pt idx="127">
                  <c:v>-2715.257474320425</c:v>
                </c:pt>
                <c:pt idx="128">
                  <c:v>-2710.8633379354214</c:v>
                </c:pt>
                <c:pt idx="129">
                  <c:v>-2706.4692015504179</c:v>
                </c:pt>
                <c:pt idx="130">
                  <c:v>-2702.0750651654143</c:v>
                </c:pt>
                <c:pt idx="131">
                  <c:v>-2697.6809287804108</c:v>
                </c:pt>
                <c:pt idx="132">
                  <c:v>-2693.2867923954072</c:v>
                </c:pt>
                <c:pt idx="133">
                  <c:v>-2688.8926560104037</c:v>
                </c:pt>
                <c:pt idx="134">
                  <c:v>-2684.4985196254001</c:v>
                </c:pt>
                <c:pt idx="135">
                  <c:v>-2680.1043832403966</c:v>
                </c:pt>
                <c:pt idx="136">
                  <c:v>-2675.7102468553931</c:v>
                </c:pt>
                <c:pt idx="137">
                  <c:v>-2671.3161104703895</c:v>
                </c:pt>
                <c:pt idx="138">
                  <c:v>-2666.921974085386</c:v>
                </c:pt>
                <c:pt idx="139">
                  <c:v>-2662.5278377003824</c:v>
                </c:pt>
                <c:pt idx="140">
                  <c:v>-2658.1337013153789</c:v>
                </c:pt>
                <c:pt idx="141">
                  <c:v>-2653.7395649303753</c:v>
                </c:pt>
                <c:pt idx="142">
                  <c:v>-2649.3454285453718</c:v>
                </c:pt>
                <c:pt idx="143">
                  <c:v>-2644.9512921603682</c:v>
                </c:pt>
                <c:pt idx="144">
                  <c:v>-2640.5571557753647</c:v>
                </c:pt>
                <c:pt idx="145">
                  <c:v>-2636.1630193903611</c:v>
                </c:pt>
                <c:pt idx="146">
                  <c:v>-2631.7688830053576</c:v>
                </c:pt>
                <c:pt idx="147">
                  <c:v>-2627.374746620354</c:v>
                </c:pt>
                <c:pt idx="148">
                  <c:v>-2622.9806102353505</c:v>
                </c:pt>
                <c:pt idx="149">
                  <c:v>-2618.5864738503469</c:v>
                </c:pt>
                <c:pt idx="150">
                  <c:v>-2614.1923374653434</c:v>
                </c:pt>
                <c:pt idx="151">
                  <c:v>-2609.7982010803398</c:v>
                </c:pt>
                <c:pt idx="152">
                  <c:v>-2605.4040646953363</c:v>
                </c:pt>
                <c:pt idx="153">
                  <c:v>-2601.0099283103327</c:v>
                </c:pt>
                <c:pt idx="154">
                  <c:v>-2596.6157919253292</c:v>
                </c:pt>
                <c:pt idx="155">
                  <c:v>-2592.2216555403256</c:v>
                </c:pt>
                <c:pt idx="156">
                  <c:v>-2587.8275191553221</c:v>
                </c:pt>
                <c:pt idx="157">
                  <c:v>-2583.4333827703185</c:v>
                </c:pt>
                <c:pt idx="158">
                  <c:v>-2579.039246385315</c:v>
                </c:pt>
                <c:pt idx="159">
                  <c:v>-2574.6451100003114</c:v>
                </c:pt>
                <c:pt idx="160">
                  <c:v>-2570.2509736153079</c:v>
                </c:pt>
                <c:pt idx="161">
                  <c:v>-2565.8568372303043</c:v>
                </c:pt>
                <c:pt idx="162">
                  <c:v>-2561.4627008453008</c:v>
                </c:pt>
                <c:pt idx="163">
                  <c:v>-2557.0685644602972</c:v>
                </c:pt>
                <c:pt idx="164">
                  <c:v>-2552.6744280752937</c:v>
                </c:pt>
                <c:pt idx="165">
                  <c:v>-2548.2802916902901</c:v>
                </c:pt>
                <c:pt idx="166">
                  <c:v>-2543.8861553052866</c:v>
                </c:pt>
                <c:pt idx="167">
                  <c:v>-2539.492018920283</c:v>
                </c:pt>
                <c:pt idx="168">
                  <c:v>-2535.0978825352795</c:v>
                </c:pt>
                <c:pt idx="169">
                  <c:v>-2530.7037461502759</c:v>
                </c:pt>
                <c:pt idx="170">
                  <c:v>-2526.3096097652724</c:v>
                </c:pt>
                <c:pt idx="171">
                  <c:v>-2521.9154733802688</c:v>
                </c:pt>
                <c:pt idx="172">
                  <c:v>-2517.5213369952653</c:v>
                </c:pt>
                <c:pt idx="173">
                  <c:v>-2513.1272006102618</c:v>
                </c:pt>
                <c:pt idx="174">
                  <c:v>-2508.7330642252582</c:v>
                </c:pt>
                <c:pt idx="175">
                  <c:v>-2504.3389278402547</c:v>
                </c:pt>
                <c:pt idx="176">
                  <c:v>-2499.9447914552511</c:v>
                </c:pt>
                <c:pt idx="177">
                  <c:v>-2495.5506550702476</c:v>
                </c:pt>
                <c:pt idx="178">
                  <c:v>-2491.156518685244</c:v>
                </c:pt>
                <c:pt idx="179">
                  <c:v>-2486.7623823002405</c:v>
                </c:pt>
                <c:pt idx="180">
                  <c:v>-2482.3682459152369</c:v>
                </c:pt>
                <c:pt idx="181">
                  <c:v>-2477.9741095302334</c:v>
                </c:pt>
                <c:pt idx="182">
                  <c:v>-2473.5799731452298</c:v>
                </c:pt>
                <c:pt idx="183">
                  <c:v>-2469.1858367602263</c:v>
                </c:pt>
                <c:pt idx="184">
                  <c:v>-2464.7917003752227</c:v>
                </c:pt>
                <c:pt idx="185">
                  <c:v>-2460.3975639902192</c:v>
                </c:pt>
                <c:pt idx="186">
                  <c:v>-2456.0034276052156</c:v>
                </c:pt>
                <c:pt idx="187">
                  <c:v>-2451.6092912202121</c:v>
                </c:pt>
                <c:pt idx="188">
                  <c:v>-2447.2151548352085</c:v>
                </c:pt>
                <c:pt idx="189">
                  <c:v>-2442.821018450205</c:v>
                </c:pt>
                <c:pt idx="190">
                  <c:v>-2438.4268820652014</c:v>
                </c:pt>
                <c:pt idx="191">
                  <c:v>-2434.0327456801979</c:v>
                </c:pt>
                <c:pt idx="192">
                  <c:v>-2429.6386092951943</c:v>
                </c:pt>
                <c:pt idx="193">
                  <c:v>-2425.2444729101908</c:v>
                </c:pt>
                <c:pt idx="194">
                  <c:v>-2420.8503365251872</c:v>
                </c:pt>
                <c:pt idx="195">
                  <c:v>-2416.4562001401837</c:v>
                </c:pt>
                <c:pt idx="196">
                  <c:v>-2412.0620637551801</c:v>
                </c:pt>
                <c:pt idx="197">
                  <c:v>-2407.6679273701766</c:v>
                </c:pt>
                <c:pt idx="198">
                  <c:v>-2403.2737909851726</c:v>
                </c:pt>
                <c:pt idx="199">
                  <c:v>-2398.879654600169</c:v>
                </c:pt>
                <c:pt idx="200">
                  <c:v>-2394.4855182151655</c:v>
                </c:pt>
                <c:pt idx="201">
                  <c:v>-2390.289444995984</c:v>
                </c:pt>
                <c:pt idx="202">
                  <c:v>-2386.2914349426242</c:v>
                </c:pt>
                <c:pt idx="203">
                  <c:v>-2382.2769446726893</c:v>
                </c:pt>
                <c:pt idx="204">
                  <c:v>-2378.2459459680376</c:v>
                </c:pt>
                <c:pt idx="205">
                  <c:v>-2374.1984104296303</c:v>
                </c:pt>
                <c:pt idx="206">
                  <c:v>-2370.1343094763452</c:v>
                </c:pt>
                <c:pt idx="207">
                  <c:v>-2366.0536143437803</c:v>
                </c:pt>
                <c:pt idx="208">
                  <c:v>-2361.956296083039</c:v>
                </c:pt>
                <c:pt idx="209">
                  <c:v>-2357.8423255595139</c:v>
                </c:pt>
                <c:pt idx="210">
                  <c:v>-2353.7116734516467</c:v>
                </c:pt>
                <c:pt idx="211">
                  <c:v>-2349.5643102496842</c:v>
                </c:pt>
                <c:pt idx="212">
                  <c:v>-2345.4002062544218</c:v>
                </c:pt>
                <c:pt idx="213">
                  <c:v>-2341.2193315759259</c:v>
                </c:pt>
                <c:pt idx="214">
                  <c:v>-2337.0216561322559</c:v>
                </c:pt>
                <c:pt idx="215">
                  <c:v>-2332.8071496481616</c:v>
                </c:pt>
                <c:pt idx="216">
                  <c:v>-2328.5757816537798</c:v>
                </c:pt>
                <c:pt idx="217">
                  <c:v>-2324.3275214833056</c:v>
                </c:pt>
                <c:pt idx="218">
                  <c:v>-2320.062338273659</c:v>
                </c:pt>
                <c:pt idx="219">
                  <c:v>-2315.7802009631364</c:v>
                </c:pt>
                <c:pt idx="220">
                  <c:v>-2311.4810782900413</c:v>
                </c:pt>
                <c:pt idx="221">
                  <c:v>-2307.1649387913176</c:v>
                </c:pt>
                <c:pt idx="222">
                  <c:v>-2302.8317508011482</c:v>
                </c:pt>
                <c:pt idx="223">
                  <c:v>-2298.4814824495575</c:v>
                </c:pt>
                <c:pt idx="224">
                  <c:v>-2294.1141016609886</c:v>
                </c:pt>
                <c:pt idx="225">
                  <c:v>-2289.7295761528726</c:v>
                </c:pt>
                <c:pt idx="226">
                  <c:v>-2285.327873434177</c:v>
                </c:pt>
                <c:pt idx="227">
                  <c:v>-2280.9089608039471</c:v>
                </c:pt>
                <c:pt idx="228">
                  <c:v>-2276.472805349827</c:v>
                </c:pt>
                <c:pt idx="229">
                  <c:v>-2272.0193739465631</c:v>
                </c:pt>
                <c:pt idx="230">
                  <c:v>-2267.548633254502</c:v>
                </c:pt>
                <c:pt idx="231">
                  <c:v>-2263.060549718065</c:v>
                </c:pt>
                <c:pt idx="232">
                  <c:v>-2258.5550895642068</c:v>
                </c:pt>
                <c:pt idx="233">
                  <c:v>-2254.0322188008649</c:v>
                </c:pt>
                <c:pt idx="234">
                  <c:v>-2249.4919032153844</c:v>
                </c:pt>
                <c:pt idx="235">
                  <c:v>-2244.9341083729341</c:v>
                </c:pt>
                <c:pt idx="236">
                  <c:v>-2240.3587996149013</c:v>
                </c:pt>
                <c:pt idx="237">
                  <c:v>-2235.7659420572741</c:v>
                </c:pt>
                <c:pt idx="238">
                  <c:v>-2231.1555005890023</c:v>
                </c:pt>
                <c:pt idx="239">
                  <c:v>-2226.5274398703432</c:v>
                </c:pt>
                <c:pt idx="240">
                  <c:v>-2221.8817243311946</c:v>
                </c:pt>
                <c:pt idx="241">
                  <c:v>-2217.2183181694004</c:v>
                </c:pt>
                <c:pt idx="242">
                  <c:v>-2212.5371853490497</c:v>
                </c:pt>
                <c:pt idx="243">
                  <c:v>-2207.8382895987502</c:v>
                </c:pt>
                <c:pt idx="244">
                  <c:v>-2203.1215944098858</c:v>
                </c:pt>
                <c:pt idx="245">
                  <c:v>-2198.3870630348583</c:v>
                </c:pt>
                <c:pt idx="246">
                  <c:v>-2193.6346584853081</c:v>
                </c:pt>
                <c:pt idx="247">
                  <c:v>-2188.8643435303143</c:v>
                </c:pt>
                <c:pt idx="248">
                  <c:v>-2184.0760806945805</c:v>
                </c:pt>
                <c:pt idx="249">
                  <c:v>-2179.2698322565984</c:v>
                </c:pt>
                <c:pt idx="250">
                  <c:v>-2174.4455602467906</c:v>
                </c:pt>
                <c:pt idx="251">
                  <c:v>-2169.6032264456389</c:v>
                </c:pt>
                <c:pt idx="252">
                  <c:v>-2164.7427923817863</c:v>
                </c:pt>
                <c:pt idx="253">
                  <c:v>-2159.8642193301243</c:v>
                </c:pt>
                <c:pt idx="254">
                  <c:v>-2154.9674683098519</c:v>
                </c:pt>
                <c:pt idx="255">
                  <c:v>-2150.0525000825273</c:v>
                </c:pt>
                <c:pt idx="256">
                  <c:v>-2145.1192751500812</c:v>
                </c:pt>
                <c:pt idx="257">
                  <c:v>-2140.1677537528271</c:v>
                </c:pt>
                <c:pt idx="258">
                  <c:v>-2135.1978958674331</c:v>
                </c:pt>
                <c:pt idx="259">
                  <c:v>-2130.2096612048845</c:v>
                </c:pt>
                <c:pt idx="260">
                  <c:v>-2125.2030092084156</c:v>
                </c:pt>
                <c:pt idx="261">
                  <c:v>-2120.1778990514276</c:v>
                </c:pt>
                <c:pt idx="262">
                  <c:v>-2115.1342896353744</c:v>
                </c:pt>
                <c:pt idx="263">
                  <c:v>-2110.0721395876358</c:v>
                </c:pt>
                <c:pt idx="264">
                  <c:v>-2104.9914072593551</c:v>
                </c:pt>
                <c:pt idx="265">
                  <c:v>-2099.8920507232633</c:v>
                </c:pt>
                <c:pt idx="266">
                  <c:v>-2094.7740277714774</c:v>
                </c:pt>
                <c:pt idx="267">
                  <c:v>-2089.6372959132686</c:v>
                </c:pt>
                <c:pt idx="268">
                  <c:v>-2084.4818123728146</c:v>
                </c:pt>
                <c:pt idx="269">
                  <c:v>-2079.3075340869204</c:v>
                </c:pt>
                <c:pt idx="270">
                  <c:v>-2074.1144177027163</c:v>
                </c:pt>
                <c:pt idx="271">
                  <c:v>-2068.9024195753309</c:v>
                </c:pt>
                <c:pt idx="272">
                  <c:v>-2063.6714957655367</c:v>
                </c:pt>
                <c:pt idx="273">
                  <c:v>-2058.4216020373715</c:v>
                </c:pt>
                <c:pt idx="274">
                  <c:v>-2053.1526938557327</c:v>
                </c:pt>
                <c:pt idx="275">
                  <c:v>-2047.8647263839403</c:v>
                </c:pt>
                <c:pt idx="276">
                  <c:v>-2042.5576544812832</c:v>
                </c:pt>
                <c:pt idx="277">
                  <c:v>-2037.2314327005226</c:v>
                </c:pt>
                <c:pt idx="278">
                  <c:v>-2031.8860152853838</c:v>
                </c:pt>
                <c:pt idx="279">
                  <c:v>-2026.5213561680066</c:v>
                </c:pt>
                <c:pt idx="280">
                  <c:v>-2021.1374089663736</c:v>
                </c:pt>
                <c:pt idx="281">
                  <c:v>-2015.7341269817075</c:v>
                </c:pt>
                <c:pt idx="282">
                  <c:v>-2010.311463195839</c:v>
                </c:pt>
                <c:pt idx="283">
                  <c:v>-2004.8693702685446</c:v>
                </c:pt>
                <c:pt idx="284">
                  <c:v>-1999.4078005348533</c:v>
                </c:pt>
                <c:pt idx="285">
                  <c:v>-1993.9267060023269</c:v>
                </c:pt>
                <c:pt idx="286">
                  <c:v>-1988.4260383482977</c:v>
                </c:pt>
                <c:pt idx="287">
                  <c:v>-1982.9057489170914</c:v>
                </c:pt>
                <c:pt idx="288">
                  <c:v>-1977.3657887172021</c:v>
                </c:pt>
                <c:pt idx="289">
                  <c:v>-1971.8061084184433</c:v>
                </c:pt>
                <c:pt idx="290">
                  <c:v>-1966.2266583490641</c:v>
                </c:pt>
                <c:pt idx="291">
                  <c:v>-1960.6273884928323</c:v>
                </c:pt>
                <c:pt idx="292">
                  <c:v>-1955.0082484860823</c:v>
                </c:pt>
                <c:pt idx="293">
                  <c:v>-1949.3691876147273</c:v>
                </c:pt>
                <c:pt idx="294">
                  <c:v>-1943.7101548112419</c:v>
                </c:pt>
                <c:pt idx="295">
                  <c:v>-1938.0310986516035</c:v>
                </c:pt>
                <c:pt idx="296">
                  <c:v>-1932.331967352201</c:v>
                </c:pt>
                <c:pt idx="297">
                  <c:v>-1926.6127087667051</c:v>
                </c:pt>
                <c:pt idx="298">
                  <c:v>-1920.873270382905</c:v>
                </c:pt>
                <c:pt idx="299">
                  <c:v>-1915.1135993195023</c:v>
                </c:pt>
                <c:pt idx="300">
                  <c:v>-1909.3336423228734</c:v>
                </c:pt>
                <c:pt idx="301">
                  <c:v>-1903.5333457637848</c:v>
                </c:pt>
                <c:pt idx="302">
                  <c:v>-1897.7126556340811</c:v>
                </c:pt>
                <c:pt idx="303">
                  <c:v>-1891.8715175433208</c:v>
                </c:pt>
                <c:pt idx="304">
                  <c:v>-1886.0098767153791</c:v>
                </c:pt>
                <c:pt idx="305">
                  <c:v>-1880.1276779850109</c:v>
                </c:pt>
                <c:pt idx="306">
                  <c:v>-1874.2248657943669</c:v>
                </c:pt>
                <c:pt idx="307">
                  <c:v>-1868.301384189469</c:v>
                </c:pt>
                <c:pt idx="308">
                  <c:v>-1862.357176816651</c:v>
                </c:pt>
                <c:pt idx="309">
                  <c:v>-1856.3921869189421</c:v>
                </c:pt>
                <c:pt idx="310">
                  <c:v>-1850.4063573324197</c:v>
                </c:pt>
                <c:pt idx="311">
                  <c:v>-1844.3996304825057</c:v>
                </c:pt>
                <c:pt idx="312">
                  <c:v>-1838.3719483802329</c:v>
                </c:pt>
                <c:pt idx="313">
                  <c:v>-1832.3232526184438</c:v>
                </c:pt>
                <c:pt idx="314">
                  <c:v>-1826.253484367968</c:v>
                </c:pt>
                <c:pt idx="315">
                  <c:v>-1820.1625843737302</c:v>
                </c:pt>
                <c:pt idx="316">
                  <c:v>-1814.0504929508229</c:v>
                </c:pt>
                <c:pt idx="317">
                  <c:v>-1807.9171499805284</c:v>
                </c:pt>
                <c:pt idx="318">
                  <c:v>-1801.7624949062883</c:v>
                </c:pt>
                <c:pt idx="319">
                  <c:v>-1795.5864667296223</c:v>
                </c:pt>
                <c:pt idx="320">
                  <c:v>-1789.3890040060023</c:v>
                </c:pt>
                <c:pt idx="321">
                  <c:v>-1783.170044840668</c:v>
                </c:pt>
                <c:pt idx="322">
                  <c:v>-1776.929526884393</c:v>
                </c:pt>
                <c:pt idx="323">
                  <c:v>-1770.6673873291966</c:v>
                </c:pt>
                <c:pt idx="324">
                  <c:v>-1764.383562904002</c:v>
                </c:pt>
                <c:pt idx="325">
                  <c:v>-1758.0779898702406</c:v>
                </c:pt>
                <c:pt idx="326">
                  <c:v>-1751.7506040173971</c:v>
                </c:pt>
                <c:pt idx="327">
                  <c:v>-1745.4013406585007</c:v>
                </c:pt>
                <c:pt idx="328">
                  <c:v>-1739.0301346255601</c:v>
                </c:pt>
                <c:pt idx="329">
                  <c:v>-1732.6369202649323</c:v>
                </c:pt>
                <c:pt idx="330">
                  <c:v>-1726.2216314326447</c:v>
                </c:pt>
                <c:pt idx="331">
                  <c:v>-1719.7842014896464</c:v>
                </c:pt>
                <c:pt idx="332">
                  <c:v>-1713.3245632969983</c:v>
                </c:pt>
                <c:pt idx="333">
                  <c:v>-1706.8426492110088</c:v>
                </c:pt>
                <c:pt idx="334">
                  <c:v>-1700.3383910783011</c:v>
                </c:pt>
                <c:pt idx="335">
                  <c:v>-1693.8117202308133</c:v>
                </c:pt>
                <c:pt idx="336">
                  <c:v>-1687.2625674807418</c:v>
                </c:pt>
                <c:pt idx="337">
                  <c:v>-1680.6908631154083</c:v>
                </c:pt>
                <c:pt idx="338">
                  <c:v>-1674.0965368920658</c:v>
                </c:pt>
                <c:pt idx="339">
                  <c:v>-1667.4795180326391</c:v>
                </c:pt>
                <c:pt idx="340">
                  <c:v>-1660.8397352183872</c:v>
                </c:pt>
                <c:pt idx="341">
                  <c:v>-1654.1771165844948</c:v>
                </c:pt>
                <c:pt idx="342">
                  <c:v>-1647.4915897146102</c:v>
                </c:pt>
                <c:pt idx="343">
                  <c:v>-1640.7830816352819</c:v>
                </c:pt>
                <c:pt idx="344">
                  <c:v>-1634.0515188103418</c:v>
                </c:pt>
                <c:pt idx="345">
                  <c:v>-1627.2968271352097</c:v>
                </c:pt>
                <c:pt idx="346">
                  <c:v>-1620.5189319311144</c:v>
                </c:pt>
                <c:pt idx="347">
                  <c:v>-1613.7177579392396</c:v>
                </c:pt>
                <c:pt idx="348">
                  <c:v>-1606.8932293147966</c:v>
                </c:pt>
                <c:pt idx="349">
                  <c:v>-1600.0452696210079</c:v>
                </c:pt>
                <c:pt idx="350">
                  <c:v>-1593.1738018230146</c:v>
                </c:pt>
                <c:pt idx="351">
                  <c:v>-1586.2787482816984</c:v>
                </c:pt>
                <c:pt idx="352">
                  <c:v>-1579.3600307474196</c:v>
                </c:pt>
                <c:pt idx="353">
                  <c:v>-1572.4175703536691</c:v>
                </c:pt>
                <c:pt idx="354">
                  <c:v>-1565.4512876106362</c:v>
                </c:pt>
                <c:pt idx="355">
                  <c:v>-1558.461102398677</c:v>
                </c:pt>
                <c:pt idx="356">
                  <c:v>-1551.4469339617065</c:v>
                </c:pt>
                <c:pt idx="357">
                  <c:v>-1544.4087009004893</c:v>
                </c:pt>
                <c:pt idx="358">
                  <c:v>-1537.3463211658409</c:v>
                </c:pt>
                <c:pt idx="359">
                  <c:v>-1530.2597120517321</c:v>
                </c:pt>
                <c:pt idx="360">
                  <c:v>-1523.148790188294</c:v>
                </c:pt>
                <c:pt idx="361">
                  <c:v>-1516.0134715347349</c:v>
                </c:pt>
                <c:pt idx="362">
                  <c:v>-1508.8536713721426</c:v>
                </c:pt>
                <c:pt idx="363">
                  <c:v>-1501.6693042961977</c:v>
                </c:pt>
                <c:pt idx="364">
                  <c:v>-1494.4602842097747</c:v>
                </c:pt>
                <c:pt idx="365">
                  <c:v>-1487.2265243154461</c:v>
                </c:pt>
                <c:pt idx="366">
                  <c:v>-1479.9679371078655</c:v>
                </c:pt>
                <c:pt idx="367">
                  <c:v>-1472.6844343660605</c:v>
                </c:pt>
                <c:pt idx="368">
                  <c:v>-1465.3759271455997</c:v>
                </c:pt>
                <c:pt idx="369">
                  <c:v>-1458.0423257706491</c:v>
                </c:pt>
                <c:pt idx="370">
                  <c:v>-1450.6835398259225</c:v>
                </c:pt>
                <c:pt idx="371">
                  <c:v>-1443.2994781485045</c:v>
                </c:pt>
                <c:pt idx="372">
                  <c:v>-1435.8900488195582</c:v>
                </c:pt>
                <c:pt idx="373">
                  <c:v>-1428.4551591559141</c:v>
                </c:pt>
                <c:pt idx="374">
                  <c:v>-1420.9947157015361</c:v>
                </c:pt>
                <c:pt idx="375">
                  <c:v>-1413.5086242188515</c:v>
                </c:pt>
                <c:pt idx="376">
                  <c:v>-1405.996789679969</c:v>
                </c:pt>
                <c:pt idx="377">
                  <c:v>-1398.4591162577567</c:v>
                </c:pt>
                <c:pt idx="378">
                  <c:v>-1390.8955073167879</c:v>
                </c:pt>
                <c:pt idx="379">
                  <c:v>-1383.3058654041556</c:v>
                </c:pt>
                <c:pt idx="380">
                  <c:v>-1375.6900922401492</c:v>
                </c:pt>
                <c:pt idx="381">
                  <c:v>-1368.0480887087842</c:v>
                </c:pt>
                <c:pt idx="382">
                  <c:v>-1360.379754848203</c:v>
                </c:pt>
                <c:pt idx="383">
                  <c:v>-1352.6849898409184</c:v>
                </c:pt>
                <c:pt idx="384">
                  <c:v>-1344.9636920039145</c:v>
                </c:pt>
                <c:pt idx="385">
                  <c:v>-1337.2157587785964</c:v>
                </c:pt>
                <c:pt idx="386">
                  <c:v>-1329.4410867205875</c:v>
                </c:pt>
                <c:pt idx="387">
                  <c:v>-1321.6395714893688</c:v>
                </c:pt>
                <c:pt idx="388">
                  <c:v>-1313.8111078377597</c:v>
                </c:pt>
                <c:pt idx="389">
                  <c:v>-1305.9555896012398</c:v>
                </c:pt>
                <c:pt idx="390">
                  <c:v>-1298.0729096870971</c:v>
                </c:pt>
                <c:pt idx="391">
                  <c:v>-1290.1629600634196</c:v>
                </c:pt>
                <c:pt idx="392">
                  <c:v>-1282.2256317479075</c:v>
                </c:pt>
                <c:pt idx="393">
                  <c:v>-1274.2608147965079</c:v>
                </c:pt>
                <c:pt idx="394">
                  <c:v>-1266.2683982918832</c:v>
                </c:pt>
                <c:pt idx="395">
                  <c:v>-1258.2482703316853</c:v>
                </c:pt>
                <c:pt idx="396">
                  <c:v>-1250.2003180166514</c:v>
                </c:pt>
                <c:pt idx="397">
                  <c:v>-1242.1244274385108</c:v>
                </c:pt>
                <c:pt idx="398">
                  <c:v>-1234.0204836676978</c:v>
                </c:pt>
                <c:pt idx="399">
                  <c:v>-1225.8883707408679</c:v>
                </c:pt>
                <c:pt idx="400">
                  <c:v>-1217.7279716482151</c:v>
                </c:pt>
                <c:pt idx="401">
                  <c:v>-1209.5391683205887</c:v>
                </c:pt>
                <c:pt idx="402">
                  <c:v>-1201.3218416163963</c:v>
                </c:pt>
                <c:pt idx="403">
                  <c:v>-1193.0758713082967</c:v>
                </c:pt>
                <c:pt idx="404">
                  <c:v>-1184.8011360696783</c:v>
                </c:pt>
                <c:pt idx="405">
                  <c:v>-1176.4975134609185</c:v>
                </c:pt>
                <c:pt idx="406">
                  <c:v>-1168.1648799154109</c:v>
                </c:pt>
                <c:pt idx="407">
                  <c:v>-1159.8031107253732</c:v>
                </c:pt>
                <c:pt idx="408">
                  <c:v>-1151.4120800274102</c:v>
                </c:pt>
                <c:pt idx="409">
                  <c:v>-1142.991660787847</c:v>
                </c:pt>
                <c:pt idx="410">
                  <c:v>-1134.5417247878156</c:v>
                </c:pt>
                <c:pt idx="411">
                  <c:v>-1126.0621426080888</c:v>
                </c:pt>
                <c:pt idx="412">
                  <c:v>-1117.5527836136675</c:v>
                </c:pt>
                <c:pt idx="413">
                  <c:v>-1109.0135159381023</c:v>
                </c:pt>
                <c:pt idx="414">
                  <c:v>-1100.4442064675575</c:v>
                </c:pt>
                <c:pt idx="415">
                  <c:v>-1091.8447208245941</c:v>
                </c:pt>
                <c:pt idx="416">
                  <c:v>-1083.2149233516964</c:v>
                </c:pt>
                <c:pt idx="417">
                  <c:v>-1074.5546770944979</c:v>
                </c:pt>
                <c:pt idx="418">
                  <c:v>-1065.8638437847276</c:v>
                </c:pt>
                <c:pt idx="419">
                  <c:v>-1057.1422838228702</c:v>
                </c:pt>
                <c:pt idx="420">
                  <c:v>-1048.3898562605186</c:v>
                </c:pt>
                <c:pt idx="421">
                  <c:v>-1039.6064187824174</c:v>
                </c:pt>
                <c:pt idx="422">
                  <c:v>-1030.7918276882092</c:v>
                </c:pt>
                <c:pt idx="423">
                  <c:v>-1021.945937873848</c:v>
                </c:pt>
                <c:pt idx="424">
                  <c:v>-1013.0686028126898</c:v>
                </c:pt>
                <c:pt idx="425">
                  <c:v>-1004.1596745362607</c:v>
                </c:pt>
                <c:pt idx="426">
                  <c:v>-993.36914091318067</c:v>
                </c:pt>
                <c:pt idx="427">
                  <c:v>-980.69700194344978</c:v>
                </c:pt>
                <c:pt idx="428">
                  <c:v>-967.96918579157</c:v>
                </c:pt>
                <c:pt idx="429">
                  <c:v>-955.18523697279215</c:v>
                </c:pt>
                <c:pt idx="430">
                  <c:v>-942.34469297849864</c:v>
                </c:pt>
                <c:pt idx="431">
                  <c:v>-929.44708412331647</c:v>
                </c:pt>
                <c:pt idx="432">
                  <c:v>-916.49193338789746</c:v>
                </c:pt>
                <c:pt idx="433">
                  <c:v>-903.47875625723327</c:v>
                </c:pt>
                <c:pt idx="434">
                  <c:v>-890.40706055433202</c:v>
                </c:pt>
                <c:pt idx="435">
                  <c:v>-877.27634626908866</c:v>
                </c:pt>
                <c:pt idx="436">
                  <c:v>-864.08610538221546</c:v>
                </c:pt>
                <c:pt idx="437">
                  <c:v>-850.83582168400244</c:v>
                </c:pt>
                <c:pt idx="438">
                  <c:v>-837.52497058775907</c:v>
                </c:pt>
                <c:pt idx="439">
                  <c:v>-824.15301893773039</c:v>
                </c:pt>
                <c:pt idx="440">
                  <c:v>-810.71942481129599</c:v>
                </c:pt>
                <c:pt idx="441">
                  <c:v>-797.22363731523001</c:v>
                </c:pt>
                <c:pt idx="442">
                  <c:v>-783.66509637579929</c:v>
                </c:pt>
                <c:pt idx="443">
                  <c:v>-770.04323252250015</c:v>
                </c:pt>
                <c:pt idx="444">
                  <c:v>-756.35746666515024</c:v>
                </c:pt>
                <c:pt idx="445">
                  <c:v>-742.6072098641198</c:v>
                </c:pt>
                <c:pt idx="446">
                  <c:v>-728.79186309343777</c:v>
                </c:pt>
                <c:pt idx="447">
                  <c:v>-714.91081699647839</c:v>
                </c:pt>
                <c:pt idx="448">
                  <c:v>-700.96345163395426</c:v>
                </c:pt>
                <c:pt idx="449">
                  <c:v>-686.94913622394415</c:v>
                </c:pt>
                <c:pt idx="450">
                  <c:v>-672.8672288735911</c:v>
                </c:pt>
                <c:pt idx="451">
                  <c:v>-658.71707630218589</c:v>
                </c:pt>
                <c:pt idx="452">
                  <c:v>-644.49801355527779</c:v>
                </c:pt>
                <c:pt idx="453">
                  <c:v>-630.20936370945947</c:v>
                </c:pt>
                <c:pt idx="454">
                  <c:v>-615.8504375674388</c:v>
                </c:pt>
                <c:pt idx="455">
                  <c:v>-601.42053334301954</c:v>
                </c:pt>
                <c:pt idx="456">
                  <c:v>-586.91893633557493</c:v>
                </c:pt>
                <c:pt idx="457">
                  <c:v>-572.3449185935674</c:v>
                </c:pt>
                <c:pt idx="458">
                  <c:v>-557.69773856668917</c:v>
                </c:pt>
                <c:pt idx="459">
                  <c:v>-542.97664074611293</c:v>
                </c:pt>
                <c:pt idx="460">
                  <c:v>-528.18085529237942</c:v>
                </c:pt>
                <c:pt idx="461">
                  <c:v>-513.30959765039734</c:v>
                </c:pt>
                <c:pt idx="462">
                  <c:v>-498.36206815097785</c:v>
                </c:pt>
                <c:pt idx="463">
                  <c:v>-483.33745159835144</c:v>
                </c:pt>
                <c:pt idx="464">
                  <c:v>-468.234916843051</c:v>
                </c:pt>
                <c:pt idx="465">
                  <c:v>-453.05361633951361</c:v>
                </c:pt>
                <c:pt idx="466">
                  <c:v>-437.79268568772932</c:v>
                </c:pt>
                <c:pt idx="467">
                  <c:v>-422.45124315823523</c:v>
                </c:pt>
                <c:pt idx="468">
                  <c:v>-407.028389199701</c:v>
                </c:pt>
                <c:pt idx="469">
                  <c:v>-391.52320592830574</c:v>
                </c:pt>
                <c:pt idx="470">
                  <c:v>-375.93475659811702</c:v>
                </c:pt>
                <c:pt idx="471">
                  <c:v>-360.26208505153727</c:v>
                </c:pt>
                <c:pt idx="472">
                  <c:v>-344.50421514896107</c:v>
                </c:pt>
                <c:pt idx="473">
                  <c:v>-328.66015017660629</c:v>
                </c:pt>
                <c:pt idx="474">
                  <c:v>-312.72887223154657</c:v>
                </c:pt>
                <c:pt idx="475">
                  <c:v>-296.70934158281716</c:v>
                </c:pt>
                <c:pt idx="476">
                  <c:v>-283.29978013587197</c:v>
                </c:pt>
                <c:pt idx="477">
                  <c:v>-272.500187890711</c:v>
                </c:pt>
                <c:pt idx="478">
                  <c:v>-261.6584312938262</c:v>
                </c:pt>
                <c:pt idx="479">
                  <c:v>-250.77424285151847</c:v>
                </c:pt>
                <c:pt idx="480">
                  <c:v>-239.84735174234311</c:v>
                </c:pt>
                <c:pt idx="481">
                  <c:v>-228.87748375905676</c:v>
                </c:pt>
                <c:pt idx="482">
                  <c:v>-217.86436124923921</c:v>
                </c:pt>
                <c:pt idx="483">
                  <c:v>-206.80770305456053</c:v>
                </c:pt>
                <c:pt idx="484">
                  <c:v>-195.70722444866942</c:v>
                </c:pt>
                <c:pt idx="485">
                  <c:v>-184.56263707363087</c:v>
                </c:pt>
                <c:pt idx="486">
                  <c:v>-173.37364887490276</c:v>
                </c:pt>
                <c:pt idx="487">
                  <c:v>-162.13996403480041</c:v>
                </c:pt>
                <c:pt idx="488">
                  <c:v>-150.86128290440183</c:v>
                </c:pt>
                <c:pt idx="489">
                  <c:v>-139.53730193383899</c:v>
                </c:pt>
                <c:pt idx="490">
                  <c:v>-128.16771360096209</c:v>
                </c:pt>
                <c:pt idx="491">
                  <c:v>-116.75220633829167</c:v>
                </c:pt>
                <c:pt idx="492">
                  <c:v>-105.2904644582236</c:v>
                </c:pt>
                <c:pt idx="493">
                  <c:v>-93.782168076452308</c:v>
                </c:pt>
                <c:pt idx="494">
                  <c:v>-82.22699303352465</c:v>
                </c:pt>
                <c:pt idx="495">
                  <c:v>-70.624610814491461</c:v>
                </c:pt>
                <c:pt idx="496">
                  <c:v>-58.97468846661468</c:v>
                </c:pt>
                <c:pt idx="497">
                  <c:v>-47.276888515024893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6-339E-4643-9615-0ADB7A6509C4}"/>
            </c:ext>
          </c:extLst>
        </c:ser>
        <c:ser>
          <c:idx val="23"/>
          <c:order val="23"/>
          <c:tx>
            <c:strRef>
              <c:f>ANALYSIS!$BA$26</c:f>
              <c:strCache>
                <c:ptCount val="1"/>
                <c:pt idx="0">
                  <c:v>-55.0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ANALYSIS!$BA$27:$BA$524</c:f>
              <c:numCache>
                <c:formatCode>0.0</c:formatCode>
                <c:ptCount val="498"/>
                <c:pt idx="0">
                  <c:v>-3724.947229782073</c:v>
                </c:pt>
                <c:pt idx="1">
                  <c:v>-3724.947229782073</c:v>
                </c:pt>
                <c:pt idx="2">
                  <c:v>-3720.248460885578</c:v>
                </c:pt>
                <c:pt idx="3">
                  <c:v>-3715.5496919890829</c:v>
                </c:pt>
                <c:pt idx="4">
                  <c:v>-3710.8509230925879</c:v>
                </c:pt>
                <c:pt idx="5">
                  <c:v>-3706.1521541960929</c:v>
                </c:pt>
                <c:pt idx="6">
                  <c:v>-3701.4533852995978</c:v>
                </c:pt>
                <c:pt idx="7">
                  <c:v>-3696.7546164031028</c:v>
                </c:pt>
                <c:pt idx="8">
                  <c:v>-3692.0558475066077</c:v>
                </c:pt>
                <c:pt idx="9">
                  <c:v>-3687.3570786101127</c:v>
                </c:pt>
                <c:pt idx="10">
                  <c:v>-3682.6583097136177</c:v>
                </c:pt>
                <c:pt idx="11">
                  <c:v>-3677.9595408171226</c:v>
                </c:pt>
                <c:pt idx="12">
                  <c:v>-3673.2607719206276</c:v>
                </c:pt>
                <c:pt idx="13">
                  <c:v>-3668.5620030241325</c:v>
                </c:pt>
                <c:pt idx="14">
                  <c:v>-3663.8632341276375</c:v>
                </c:pt>
                <c:pt idx="15">
                  <c:v>-3659.1644652311425</c:v>
                </c:pt>
                <c:pt idx="16">
                  <c:v>-3654.4656963346474</c:v>
                </c:pt>
                <c:pt idx="17">
                  <c:v>-3649.7669274381524</c:v>
                </c:pt>
                <c:pt idx="18">
                  <c:v>-3645.0681585416573</c:v>
                </c:pt>
                <c:pt idx="19">
                  <c:v>-3640.3693896451623</c:v>
                </c:pt>
                <c:pt idx="20">
                  <c:v>-3635.6706207486673</c:v>
                </c:pt>
                <c:pt idx="21">
                  <c:v>-3630.9718518521722</c:v>
                </c:pt>
                <c:pt idx="22">
                  <c:v>-3626.2730829556772</c:v>
                </c:pt>
                <c:pt idx="23">
                  <c:v>-3621.5743140591821</c:v>
                </c:pt>
                <c:pt idx="24">
                  <c:v>-3616.8755451626871</c:v>
                </c:pt>
                <c:pt idx="25">
                  <c:v>-3612.1767762661921</c:v>
                </c:pt>
                <c:pt idx="26">
                  <c:v>-3607.478007369697</c:v>
                </c:pt>
                <c:pt idx="27">
                  <c:v>-3602.779238473202</c:v>
                </c:pt>
                <c:pt idx="28">
                  <c:v>-3598.0804695767069</c:v>
                </c:pt>
                <c:pt idx="29">
                  <c:v>-3593.3817006802119</c:v>
                </c:pt>
                <c:pt idx="30">
                  <c:v>-3588.6829317837169</c:v>
                </c:pt>
                <c:pt idx="31">
                  <c:v>-3583.9841628872218</c:v>
                </c:pt>
                <c:pt idx="32">
                  <c:v>-3579.2853939907268</c:v>
                </c:pt>
                <c:pt idx="33">
                  <c:v>-3574.5866250942317</c:v>
                </c:pt>
                <c:pt idx="34">
                  <c:v>-3569.8878561977367</c:v>
                </c:pt>
                <c:pt idx="35">
                  <c:v>-3565.1890873012417</c:v>
                </c:pt>
                <c:pt idx="36">
                  <c:v>-3560.4903184047466</c:v>
                </c:pt>
                <c:pt idx="37">
                  <c:v>-3555.7915495082516</c:v>
                </c:pt>
                <c:pt idx="38">
                  <c:v>-3551.0927806117566</c:v>
                </c:pt>
                <c:pt idx="39">
                  <c:v>-3546.3940117152615</c:v>
                </c:pt>
                <c:pt idx="40">
                  <c:v>-3541.6952428187665</c:v>
                </c:pt>
                <c:pt idx="41">
                  <c:v>-3536.9964739222714</c:v>
                </c:pt>
                <c:pt idx="42">
                  <c:v>-3532.2977050257764</c:v>
                </c:pt>
                <c:pt idx="43">
                  <c:v>-3527.5989361292814</c:v>
                </c:pt>
                <c:pt idx="44">
                  <c:v>-3522.9001672327863</c:v>
                </c:pt>
                <c:pt idx="45">
                  <c:v>-3518.2013983362913</c:v>
                </c:pt>
                <c:pt idx="46">
                  <c:v>-3513.5026294397962</c:v>
                </c:pt>
                <c:pt idx="47">
                  <c:v>-3508.8038605433012</c:v>
                </c:pt>
                <c:pt idx="48">
                  <c:v>-3504.1050916468062</c:v>
                </c:pt>
                <c:pt idx="49">
                  <c:v>-3499.4063227503111</c:v>
                </c:pt>
                <c:pt idx="50">
                  <c:v>-3494.7075538538161</c:v>
                </c:pt>
                <c:pt idx="51">
                  <c:v>-3490.008784957321</c:v>
                </c:pt>
                <c:pt idx="52">
                  <c:v>-3485.310016060826</c:v>
                </c:pt>
                <c:pt idx="53">
                  <c:v>-3480.611247164331</c:v>
                </c:pt>
                <c:pt idx="54">
                  <c:v>-3475.9124782678359</c:v>
                </c:pt>
                <c:pt idx="55">
                  <c:v>-3471.2137093713409</c:v>
                </c:pt>
                <c:pt idx="56">
                  <c:v>-3466.5149404748458</c:v>
                </c:pt>
                <c:pt idx="57">
                  <c:v>-3461.8161715783508</c:v>
                </c:pt>
                <c:pt idx="58">
                  <c:v>-3457.1174026818558</c:v>
                </c:pt>
                <c:pt idx="59">
                  <c:v>-3452.4186337853607</c:v>
                </c:pt>
                <c:pt idx="60">
                  <c:v>-3447.7198648888657</c:v>
                </c:pt>
                <c:pt idx="61">
                  <c:v>-3443.0210959923706</c:v>
                </c:pt>
                <c:pt idx="62">
                  <c:v>-3438.3223270958756</c:v>
                </c:pt>
                <c:pt idx="63">
                  <c:v>-3433.6235581993806</c:v>
                </c:pt>
                <c:pt idx="64">
                  <c:v>-3428.9247893028855</c:v>
                </c:pt>
                <c:pt idx="65">
                  <c:v>-3424.2260204063905</c:v>
                </c:pt>
                <c:pt idx="66">
                  <c:v>-3419.5272515098954</c:v>
                </c:pt>
                <c:pt idx="67">
                  <c:v>-3414.8284826134004</c:v>
                </c:pt>
                <c:pt idx="68">
                  <c:v>-3410.1297137169054</c:v>
                </c:pt>
                <c:pt idx="69">
                  <c:v>-3405.4309448204103</c:v>
                </c:pt>
                <c:pt idx="70">
                  <c:v>-3400.7321759239153</c:v>
                </c:pt>
                <c:pt idx="71">
                  <c:v>-3396.0334070274203</c:v>
                </c:pt>
                <c:pt idx="72">
                  <c:v>-3391.3346381309252</c:v>
                </c:pt>
                <c:pt idx="73">
                  <c:v>-3386.6358692344302</c:v>
                </c:pt>
                <c:pt idx="74">
                  <c:v>-3381.9371003379351</c:v>
                </c:pt>
                <c:pt idx="75">
                  <c:v>-3377.2383314414401</c:v>
                </c:pt>
                <c:pt idx="76">
                  <c:v>-3372.5395625449451</c:v>
                </c:pt>
                <c:pt idx="77">
                  <c:v>-3367.84079364845</c:v>
                </c:pt>
                <c:pt idx="78">
                  <c:v>-3363.142024751955</c:v>
                </c:pt>
                <c:pt idx="79">
                  <c:v>-3358.4432558554599</c:v>
                </c:pt>
                <c:pt idx="80">
                  <c:v>-3353.7444869589649</c:v>
                </c:pt>
                <c:pt idx="81">
                  <c:v>-3349.0457180624699</c:v>
                </c:pt>
                <c:pt idx="82">
                  <c:v>-3344.3469491659748</c:v>
                </c:pt>
                <c:pt idx="83">
                  <c:v>-3339.6481802694798</c:v>
                </c:pt>
                <c:pt idx="84">
                  <c:v>-3334.9494113729847</c:v>
                </c:pt>
                <c:pt idx="85">
                  <c:v>-3330.2506424764897</c:v>
                </c:pt>
                <c:pt idx="86">
                  <c:v>-3325.5518735799947</c:v>
                </c:pt>
                <c:pt idx="87">
                  <c:v>-3320.8531046834996</c:v>
                </c:pt>
                <c:pt idx="88">
                  <c:v>-3316.1543357870046</c:v>
                </c:pt>
                <c:pt idx="89">
                  <c:v>-3311.4555668905095</c:v>
                </c:pt>
                <c:pt idx="90">
                  <c:v>-3306.7567979940145</c:v>
                </c:pt>
                <c:pt idx="91">
                  <c:v>-3302.0580290975195</c:v>
                </c:pt>
                <c:pt idx="92">
                  <c:v>-3297.3592602010244</c:v>
                </c:pt>
                <c:pt idx="93">
                  <c:v>-3292.6604913045294</c:v>
                </c:pt>
                <c:pt idx="94">
                  <c:v>-3287.9617224080343</c:v>
                </c:pt>
                <c:pt idx="95">
                  <c:v>-3283.2629535115393</c:v>
                </c:pt>
                <c:pt idx="96">
                  <c:v>-3278.5641846150443</c:v>
                </c:pt>
                <c:pt idx="97">
                  <c:v>-3273.8654157185492</c:v>
                </c:pt>
                <c:pt idx="98">
                  <c:v>-3269.1666468220542</c:v>
                </c:pt>
                <c:pt idx="99">
                  <c:v>-3264.4678779255592</c:v>
                </c:pt>
                <c:pt idx="100">
                  <c:v>-3259.7691090290641</c:v>
                </c:pt>
                <c:pt idx="101">
                  <c:v>-3255.0703401325691</c:v>
                </c:pt>
                <c:pt idx="102">
                  <c:v>-3250.371571236074</c:v>
                </c:pt>
                <c:pt idx="103">
                  <c:v>-3245.672802339579</c:v>
                </c:pt>
                <c:pt idx="104">
                  <c:v>-3240.974033443084</c:v>
                </c:pt>
                <c:pt idx="105">
                  <c:v>-3236.2752645465889</c:v>
                </c:pt>
                <c:pt idx="106">
                  <c:v>-3231.5764956500939</c:v>
                </c:pt>
                <c:pt idx="107">
                  <c:v>-3226.8777267535988</c:v>
                </c:pt>
                <c:pt idx="108">
                  <c:v>-3222.1789578571038</c:v>
                </c:pt>
                <c:pt idx="109">
                  <c:v>-3217.4801889606088</c:v>
                </c:pt>
                <c:pt idx="110">
                  <c:v>-3212.7814200641137</c:v>
                </c:pt>
                <c:pt idx="111">
                  <c:v>-3208.0826511676187</c:v>
                </c:pt>
                <c:pt idx="112">
                  <c:v>-3203.3838822711236</c:v>
                </c:pt>
                <c:pt idx="113">
                  <c:v>-3198.6851133746286</c:v>
                </c:pt>
                <c:pt idx="114">
                  <c:v>-3193.9863444781336</c:v>
                </c:pt>
                <c:pt idx="115">
                  <c:v>-3189.2875755816385</c:v>
                </c:pt>
                <c:pt idx="116">
                  <c:v>-3184.5888066851435</c:v>
                </c:pt>
                <c:pt idx="117">
                  <c:v>-3179.8900377886484</c:v>
                </c:pt>
                <c:pt idx="118">
                  <c:v>-3175.1912688921534</c:v>
                </c:pt>
                <c:pt idx="119">
                  <c:v>-3170.4924999956584</c:v>
                </c:pt>
                <c:pt idx="120">
                  <c:v>-3165.7937310991633</c:v>
                </c:pt>
                <c:pt idx="121">
                  <c:v>-3161.0949622026683</c:v>
                </c:pt>
                <c:pt idx="122">
                  <c:v>-3156.3961933061732</c:v>
                </c:pt>
                <c:pt idx="123">
                  <c:v>-3151.6974244096782</c:v>
                </c:pt>
                <c:pt idx="124">
                  <c:v>-3146.9986555131832</c:v>
                </c:pt>
                <c:pt idx="125">
                  <c:v>-3142.2998866166881</c:v>
                </c:pt>
                <c:pt idx="126">
                  <c:v>-3137.6011177201931</c:v>
                </c:pt>
                <c:pt idx="127">
                  <c:v>-3132.902348823698</c:v>
                </c:pt>
                <c:pt idx="128">
                  <c:v>-3128.203579927203</c:v>
                </c:pt>
                <c:pt idx="129">
                  <c:v>-3123.504811030708</c:v>
                </c:pt>
                <c:pt idx="130">
                  <c:v>-3118.8060421342129</c:v>
                </c:pt>
                <c:pt idx="131">
                  <c:v>-3114.1072732377179</c:v>
                </c:pt>
                <c:pt idx="132">
                  <c:v>-3109.4085043412229</c:v>
                </c:pt>
                <c:pt idx="133">
                  <c:v>-3104.7097354447278</c:v>
                </c:pt>
                <c:pt idx="134">
                  <c:v>-3100.0109665482328</c:v>
                </c:pt>
                <c:pt idx="135">
                  <c:v>-3095.3121976517377</c:v>
                </c:pt>
                <c:pt idx="136">
                  <c:v>-3090.6134287552427</c:v>
                </c:pt>
                <c:pt idx="137">
                  <c:v>-3085.9146598587477</c:v>
                </c:pt>
                <c:pt idx="138">
                  <c:v>-3081.2158909622526</c:v>
                </c:pt>
                <c:pt idx="139">
                  <c:v>-3076.5171220657576</c:v>
                </c:pt>
                <c:pt idx="140">
                  <c:v>-3071.8183531692625</c:v>
                </c:pt>
                <c:pt idx="141">
                  <c:v>-3067.1195842727675</c:v>
                </c:pt>
                <c:pt idx="142">
                  <c:v>-3062.4208153762725</c:v>
                </c:pt>
                <c:pt idx="143">
                  <c:v>-3057.7220464797774</c:v>
                </c:pt>
                <c:pt idx="144">
                  <c:v>-3053.0232775832824</c:v>
                </c:pt>
                <c:pt idx="145">
                  <c:v>-3048.3245086867873</c:v>
                </c:pt>
                <c:pt idx="146">
                  <c:v>-3043.6257397902923</c:v>
                </c:pt>
                <c:pt idx="147">
                  <c:v>-3038.9269708937973</c:v>
                </c:pt>
                <c:pt idx="148">
                  <c:v>-3034.2282019973022</c:v>
                </c:pt>
                <c:pt idx="149">
                  <c:v>-3029.5294331008072</c:v>
                </c:pt>
                <c:pt idx="150">
                  <c:v>-3024.8306642043121</c:v>
                </c:pt>
                <c:pt idx="151">
                  <c:v>-3020.1318953078171</c:v>
                </c:pt>
                <c:pt idx="152">
                  <c:v>-3015.4331264113216</c:v>
                </c:pt>
                <c:pt idx="153">
                  <c:v>-3010.7343575148266</c:v>
                </c:pt>
                <c:pt idx="154">
                  <c:v>-3006.0355886183315</c:v>
                </c:pt>
                <c:pt idx="155">
                  <c:v>-3001.3368197218365</c:v>
                </c:pt>
                <c:pt idx="156">
                  <c:v>-2996.6380508253415</c:v>
                </c:pt>
                <c:pt idx="157">
                  <c:v>-2991.9392819288464</c:v>
                </c:pt>
                <c:pt idx="158">
                  <c:v>-2987.2405130323514</c:v>
                </c:pt>
                <c:pt idx="159">
                  <c:v>-2982.5417441358563</c:v>
                </c:pt>
                <c:pt idx="160">
                  <c:v>-2977.8429752393613</c:v>
                </c:pt>
                <c:pt idx="161">
                  <c:v>-2973.1442063428663</c:v>
                </c:pt>
                <c:pt idx="162">
                  <c:v>-2968.4454374463712</c:v>
                </c:pt>
                <c:pt idx="163">
                  <c:v>-2963.7466685498762</c:v>
                </c:pt>
                <c:pt idx="164">
                  <c:v>-2959.0478996533811</c:v>
                </c:pt>
                <c:pt idx="165">
                  <c:v>-2954.3491307568861</c:v>
                </c:pt>
                <c:pt idx="166">
                  <c:v>-2949.6503618603911</c:v>
                </c:pt>
                <c:pt idx="167">
                  <c:v>-2944.951592963896</c:v>
                </c:pt>
                <c:pt idx="168">
                  <c:v>-2940.252824067401</c:v>
                </c:pt>
                <c:pt idx="169">
                  <c:v>-2935.5540551709059</c:v>
                </c:pt>
                <c:pt idx="170">
                  <c:v>-2930.8552862744109</c:v>
                </c:pt>
                <c:pt idx="171">
                  <c:v>-2926.1565173779159</c:v>
                </c:pt>
                <c:pt idx="172">
                  <c:v>-2921.4577484814208</c:v>
                </c:pt>
                <c:pt idx="173">
                  <c:v>-2916.7589795849258</c:v>
                </c:pt>
                <c:pt idx="174">
                  <c:v>-2912.0602106884307</c:v>
                </c:pt>
                <c:pt idx="175">
                  <c:v>-2907.3614417919357</c:v>
                </c:pt>
                <c:pt idx="176">
                  <c:v>-2902.6626728954407</c:v>
                </c:pt>
                <c:pt idx="177">
                  <c:v>-2897.9639039989456</c:v>
                </c:pt>
                <c:pt idx="178">
                  <c:v>-2893.2651351024506</c:v>
                </c:pt>
                <c:pt idx="179">
                  <c:v>-2888.5663662059555</c:v>
                </c:pt>
                <c:pt idx="180">
                  <c:v>-2883.8675973094605</c:v>
                </c:pt>
                <c:pt idx="181">
                  <c:v>-2879.1688284129655</c:v>
                </c:pt>
                <c:pt idx="182">
                  <c:v>-2874.4700595164704</c:v>
                </c:pt>
                <c:pt idx="183">
                  <c:v>-2869.7712906199754</c:v>
                </c:pt>
                <c:pt idx="184">
                  <c:v>-2865.0725217234803</c:v>
                </c:pt>
                <c:pt idx="185">
                  <c:v>-2860.3737528269853</c:v>
                </c:pt>
                <c:pt idx="186">
                  <c:v>-2855.6749839304903</c:v>
                </c:pt>
                <c:pt idx="187">
                  <c:v>-2850.9762150339952</c:v>
                </c:pt>
                <c:pt idx="188">
                  <c:v>-2846.2774461375002</c:v>
                </c:pt>
                <c:pt idx="189">
                  <c:v>-2841.5786772410052</c:v>
                </c:pt>
                <c:pt idx="190">
                  <c:v>-2836.8799083445101</c:v>
                </c:pt>
                <c:pt idx="191">
                  <c:v>-2832.1811394480151</c:v>
                </c:pt>
                <c:pt idx="192">
                  <c:v>-2827.48237055152</c:v>
                </c:pt>
                <c:pt idx="193">
                  <c:v>-2822.783601655025</c:v>
                </c:pt>
                <c:pt idx="194">
                  <c:v>-2818.08483275853</c:v>
                </c:pt>
                <c:pt idx="195">
                  <c:v>-2813.3860638620349</c:v>
                </c:pt>
                <c:pt idx="196">
                  <c:v>-2808.6872949655399</c:v>
                </c:pt>
                <c:pt idx="197">
                  <c:v>-2803.9885260690448</c:v>
                </c:pt>
                <c:pt idx="198">
                  <c:v>-2799.2897571725498</c:v>
                </c:pt>
                <c:pt idx="199">
                  <c:v>-2794.5909882760548</c:v>
                </c:pt>
                <c:pt idx="200">
                  <c:v>-2789.8922193795597</c:v>
                </c:pt>
                <c:pt idx="201">
                  <c:v>-2785.3803066075843</c:v>
                </c:pt>
                <c:pt idx="202">
                  <c:v>-2781.0552499601285</c:v>
                </c:pt>
                <c:pt idx="203">
                  <c:v>-2776.7119439100438</c:v>
                </c:pt>
                <c:pt idx="204">
                  <c:v>-2772.3503518761418</c:v>
                </c:pt>
                <c:pt idx="205">
                  <c:v>-2767.9704370247655</c:v>
                </c:pt>
                <c:pt idx="206">
                  <c:v>-2763.5721622679052</c:v>
                </c:pt>
                <c:pt idx="207">
                  <c:v>-2759.1554902612884</c:v>
                </c:pt>
                <c:pt idx="208">
                  <c:v>-2754.7203834024558</c:v>
                </c:pt>
                <c:pt idx="209">
                  <c:v>-2750.2668038288057</c:v>
                </c:pt>
                <c:pt idx="210">
                  <c:v>-2745.7947134156302</c:v>
                </c:pt>
                <c:pt idx="211">
                  <c:v>-2741.3040737741208</c:v>
                </c:pt>
                <c:pt idx="212">
                  <c:v>-2736.7948462493532</c:v>
                </c:pt>
                <c:pt idx="213">
                  <c:v>-2732.2669919182526</c:v>
                </c:pt>
                <c:pt idx="214">
                  <c:v>-2727.720471587535</c:v>
                </c:pt>
                <c:pt idx="215">
                  <c:v>-2723.155245791625</c:v>
                </c:pt>
                <c:pt idx="216">
                  <c:v>-2718.5712747905563</c:v>
                </c:pt>
                <c:pt idx="217">
                  <c:v>-2713.9685185678381</c:v>
                </c:pt>
                <c:pt idx="218">
                  <c:v>-2709.3469368283063</c:v>
                </c:pt>
                <c:pt idx="219">
                  <c:v>-2704.7064889959502</c:v>
                </c:pt>
                <c:pt idx="220">
                  <c:v>-2700.0471342117112</c:v>
                </c:pt>
                <c:pt idx="221">
                  <c:v>-2695.3688313312618</c:v>
                </c:pt>
                <c:pt idx="222">
                  <c:v>-2690.6715389227511</c:v>
                </c:pt>
                <c:pt idx="223">
                  <c:v>-2685.9552152645374</c:v>
                </c:pt>
                <c:pt idx="224">
                  <c:v>-2681.2198183428854</c:v>
                </c:pt>
                <c:pt idx="225">
                  <c:v>-2676.4653058496406</c:v>
                </c:pt>
                <c:pt idx="226">
                  <c:v>-2671.6916351798795</c:v>
                </c:pt>
                <c:pt idx="227">
                  <c:v>-2666.898763429529</c:v>
                </c:pt>
                <c:pt idx="228">
                  <c:v>-2662.0866473929641</c:v>
                </c:pt>
                <c:pt idx="229">
                  <c:v>-2657.2552435605721</c:v>
                </c:pt>
                <c:pt idx="230">
                  <c:v>-2652.4045081162967</c:v>
                </c:pt>
                <c:pt idx="231">
                  <c:v>-2647.5343969351434</c:v>
                </c:pt>
                <c:pt idx="232">
                  <c:v>-2642.6448655806707</c:v>
                </c:pt>
                <c:pt idx="233">
                  <c:v>-2637.7358693024385</c:v>
                </c:pt>
                <c:pt idx="234">
                  <c:v>-2632.8073630334356</c:v>
                </c:pt>
                <c:pt idx="235">
                  <c:v>-2627.8593013874761</c:v>
                </c:pt>
                <c:pt idx="236">
                  <c:v>-2622.8916386565625</c:v>
                </c:pt>
                <c:pt idx="237">
                  <c:v>-2617.9043288082235</c:v>
                </c:pt>
                <c:pt idx="238">
                  <c:v>-2612.8973254828175</c:v>
                </c:pt>
                <c:pt idx="239">
                  <c:v>-2607.8705819908046</c:v>
                </c:pt>
                <c:pt idx="240">
                  <c:v>-2602.8240513099895</c:v>
                </c:pt>
                <c:pt idx="241">
                  <c:v>-2597.7576860827307</c:v>
                </c:pt>
                <c:pt idx="242">
                  <c:v>-2592.6714386131134</c:v>
                </c:pt>
                <c:pt idx="243">
                  <c:v>-2587.5652608640976</c:v>
                </c:pt>
                <c:pt idx="244">
                  <c:v>-2582.439104454626</c:v>
                </c:pt>
                <c:pt idx="245">
                  <c:v>-2577.2929206566992</c:v>
                </c:pt>
                <c:pt idx="246">
                  <c:v>-2572.1266603924178</c:v>
                </c:pt>
                <c:pt idx="247">
                  <c:v>-2566.9402742309894</c:v>
                </c:pt>
                <c:pt idx="248">
                  <c:v>-2561.7337123856983</c:v>
                </c:pt>
                <c:pt idx="249">
                  <c:v>-2556.5069247108408</c:v>
                </c:pt>
                <c:pt idx="250">
                  <c:v>-2551.2598606986248</c:v>
                </c:pt>
                <c:pt idx="251">
                  <c:v>-2545.9924694760289</c:v>
                </c:pt>
                <c:pt idx="252">
                  <c:v>-2540.7046998016285</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-2481.179221894673</c:v>
                </c:pt>
                <c:pt idx="264">
                  <c:v>-2475.6427753620419</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-2413.3379102305644</c:v>
                </c:pt>
                <c:pt idx="276">
                  <c:v>-2407.544667730584</c:v>
                </c:pt>
                <c:pt idx="277">
                  <c:v>-2401.7296358838048</c:v>
                </c:pt>
                <c:pt idx="278">
                  <c:v>-2395.8927526184075</c:v>
                </c:pt>
                <c:pt idx="279">
                  <c:v>-2390.0339553919925</c:v>
                </c:pt>
                <c:pt idx="280">
                  <c:v>-2384.153181187105</c:v>
                </c:pt>
                <c:pt idx="281">
                  <c:v>-2378.2503665066774</c:v>
                </c:pt>
                <c:pt idx="282">
                  <c:v>-2372.3254473694369</c:v>
                </c:pt>
                <c:pt idx="283">
                  <c:v>-2366.3783593052412</c:v>
                </c:pt>
                <c:pt idx="284">
                  <c:v>-2360.4090373503504</c:v>
                </c:pt>
                <c:pt idx="285">
                  <c:v>-2354.4174160426523</c:v>
                </c:pt>
                <c:pt idx="286">
                  <c:v>-2348.4034294168046</c:v>
                </c:pt>
                <c:pt idx="287">
                  <c:v>-2342.3670109993327</c:v>
                </c:pt>
                <c:pt idx="288">
                  <c:v>-2336.3080938036514</c:v>
                </c:pt>
                <c:pt idx="289">
                  <c:v>-2330.2266103250254</c:v>
                </c:pt>
                <c:pt idx="290">
                  <c:v>-2324.1224925354609</c:v>
                </c:pt>
                <c:pt idx="291">
                  <c:v>-2317.995671878532</c:v>
                </c:pt>
                <c:pt idx="292">
                  <c:v>-2311.8460792641395</c:v>
                </c:pt>
                <c:pt idx="293">
                  <c:v>-2305.6736450631925</c:v>
                </c:pt>
                <c:pt idx="294">
                  <c:v>-2299.4782991022275</c:v>
                </c:pt>
                <c:pt idx="295">
                  <c:v>-2293.2599706579545</c:v>
                </c:pt>
                <c:pt idx="296">
                  <c:v>-2287.0185884517214</c:v>
                </c:pt>
                <c:pt idx="297">
                  <c:v>-2280.7540806439124</c:v>
                </c:pt>
                <c:pt idx="298">
                  <c:v>-2274.4663748282701</c:v>
                </c:pt>
                <c:pt idx="299">
                  <c:v>-2268.1553980261369</c:v>
                </c:pt>
                <c:pt idx="300">
                  <c:v>-2261.8210766806169</c:v>
                </c:pt>
                <c:pt idx="301">
                  <c:v>-2255.4633366506664</c:v>
                </c:pt>
                <c:pt idx="302">
                  <c:v>-2249.082103205094</c:v>
                </c:pt>
                <c:pt idx="303">
                  <c:v>-2242.6773010164852</c:v>
                </c:pt>
                <c:pt idx="304">
                  <c:v>-2236.2488541550374</c:v>
                </c:pt>
                <c:pt idx="305">
                  <c:v>-2229.796686082318</c:v>
                </c:pt>
                <c:pt idx="306">
                  <c:v>-2223.3207196449275</c:v>
                </c:pt>
                <c:pt idx="307">
                  <c:v>-2216.8208770680817</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-2150.4916955732815</c:v>
                </c:pt>
                <c:pt idx="318">
                  <c:v>-2143.7238979064196</c:v>
                </c:pt>
                <c:pt idx="319">
                  <c:v>-2136.9312398705601</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-2081.6844711853173</c:v>
                </c:pt>
                <c:pt idx="328">
                  <c:v>-2074.6640899656632</c:v>
                </c:pt>
                <c:pt idx="329">
                  <c:v>-2067.6179501370798</c:v>
                </c:pt>
                <c:pt idx="330">
                  <c:v>-2060.5459576341045</c:v>
                </c:pt>
                <c:pt idx="331">
                  <c:v>-2053.4480175850408</c:v>
                </c:pt>
                <c:pt idx="332">
                  <c:v>-2046.324034302768</c:v>
                </c:pt>
                <c:pt idx="333">
                  <c:v>-2039.1739112754042</c:v>
                </c:pt>
                <c:pt idx="334">
                  <c:v>-2031.9975511568391</c:v>
                </c:pt>
                <c:pt idx="335">
                  <c:v>-2024.7948557571183</c:v>
                </c:pt>
                <c:pt idx="336">
                  <c:v>-2017.5657260326755</c:v>
                </c:pt>
                <c:pt idx="337">
                  <c:v>-2010.3100620764283</c:v>
                </c:pt>
                <c:pt idx="338">
                  <c:v>-2003.0277631077072</c:v>
                </c:pt>
                <c:pt idx="339">
                  <c:v>-1995.7187274620462</c:v>
                </c:pt>
                <c:pt idx="340">
                  <c:v>-1988.3828525807978</c:v>
                </c:pt>
                <c:pt idx="341">
                  <c:v>-1981.0200350006057</c:v>
                </c:pt>
                <c:pt idx="342">
                  <c:v>-1973.6301703426959</c:v>
                </c:pt>
                <c:pt idx="343">
                  <c:v>-1966.2131533020186</c:v>
                </c:pt>
                <c:pt idx="344">
                  <c:v>-1958.7688776362031</c:v>
                </c:pt>
                <c:pt idx="345">
                  <c:v>-1951.2972361543536</c:v>
                </c:pt>
                <c:pt idx="346">
                  <c:v>-1943.7981207056607</c:v>
                </c:pt>
                <c:pt idx="347">
                  <c:v>-1936.2714221678343</c:v>
                </c:pt>
                <c:pt idx="348">
                  <c:v>-1928.7170304353535</c:v>
                </c:pt>
                <c:pt idx="349">
                  <c:v>-1921.1348344075286</c:v>
                </c:pt>
                <c:pt idx="350">
                  <c:v>-1913.5247219763762</c:v>
                </c:pt>
                <c:pt idx="351">
                  <c:v>-1905.8865800142939</c:v>
                </c:pt>
                <c:pt idx="352">
                  <c:v>-1898.2202943615405</c:v>
                </c:pt>
                <c:pt idx="353">
                  <c:v>-1890.525749813514</c:v>
                </c:pt>
                <c:pt idx="354">
                  <c:v>-1882.8028301078211</c:v>
                </c:pt>
                <c:pt idx="355">
                  <c:v>-1875.0514179111406</c:v>
                </c:pt>
                <c:pt idx="356">
                  <c:v>-1867.271394805867</c:v>
                </c:pt>
                <c:pt idx="357">
                  <c:v>-1859.4626412765399</c:v>
                </c:pt>
                <c:pt idx="358">
                  <c:v>-1851.6250366960473</c:v>
                </c:pt>
                <c:pt idx="359">
                  <c:v>-1843.7584593116028</c:v>
                </c:pt>
                <c:pt idx="360">
                  <c:v>-1835.8627862304922</c:v>
                </c:pt>
                <c:pt idx="361">
                  <c:v>-1827.9378934055758</c:v>
                </c:pt>
                <c:pt idx="362">
                  <c:v>-1819.9836556205591</c:v>
                </c:pt>
                <c:pt idx="363">
                  <c:v>-1811.9999464750085</c:v>
                </c:pt>
                <c:pt idx="364">
                  <c:v>-1803.9866383691235</c:v>
                </c:pt>
                <c:pt idx="365">
                  <c:v>-1795.9436024882375</c:v>
                </c:pt>
                <c:pt idx="366">
                  <c:v>-1787.8707087870766</c:v>
                </c:pt>
                <c:pt idx="367">
                  <c:v>-1779.7678259737295</c:v>
                </c:pt>
                <c:pt idx="368">
                  <c:v>-1771.6348214933607</c:v>
                </c:pt>
                <c:pt idx="369">
                  <c:v>-1763.4715615116338</c:v>
                </c:pt>
                <c:pt idx="370">
                  <c:v>-1755.2779108978573</c:v>
                </c:pt>
                <c:pt idx="371">
                  <c:v>-1747.0537332078322</c:v>
                </c:pt>
                <c:pt idx="372">
                  <c:v>-1738.7988906664089</c:v>
                </c:pt>
                <c:pt idx="373">
                  <c:v>-1730.5132441497367</c:v>
                </c:pt>
                <c:pt idx="374">
                  <c:v>-1722.1966531672028</c:v>
                </c:pt>
                <c:pt idx="375">
                  <c:v>-1713.8489758430601</c:v>
                </c:pt>
                <c:pt idx="376">
                  <c:v>-1705.4700688977239</c:v>
                </c:pt>
                <c:pt idx="377">
                  <c:v>-1697.0597876287418</c:v>
                </c:pt>
                <c:pt idx="378">
                  <c:v>-1688.6179858914313</c:v>
                </c:pt>
                <c:pt idx="379">
                  <c:v>-1680.1445160791584</c:v>
                </c:pt>
                <c:pt idx="380">
                  <c:v>-1671.6392291032823</c:v>
                </c:pt>
                <c:pt idx="381">
                  <c:v>-1663.1019743727209</c:v>
                </c:pt>
                <c:pt idx="382">
                  <c:v>-1654.5325997731625</c:v>
                </c:pt>
                <c:pt idx="383">
                  <c:v>-1645.9309516458943</c:v>
                </c:pt>
                <c:pt idx="384">
                  <c:v>-1637.2968747662478</c:v>
                </c:pt>
                <c:pt idx="385">
                  <c:v>-1628.6302123216494</c:v>
                </c:pt>
                <c:pt idx="386">
                  <c:v>-1619.93080588927</c:v>
                </c:pt>
                <c:pt idx="387">
                  <c:v>-1611.1984954132668</c:v>
                </c:pt>
                <c:pt idx="388">
                  <c:v>-1602.4331191815947</c:v>
                </c:pt>
                <c:pt idx="389">
                  <c:v>-1593.6345138024035</c:v>
                </c:pt>
                <c:pt idx="390">
                  <c:v>-1584.8025141799731</c:v>
                </c:pt>
                <c:pt idx="391">
                  <c:v>-1575.9369534902237</c:v>
                </c:pt>
                <c:pt idx="392">
                  <c:v>-1567.0376631557472</c:v>
                </c:pt>
                <c:pt idx="393">
                  <c:v>-1558.104472820374</c:v>
                </c:pt>
                <c:pt idx="394">
                  <c:v>-1549.1372103232602</c:v>
                </c:pt>
                <c:pt idx="395">
                  <c:v>-1540.1357016724771</c:v>
                </c:pt>
                <c:pt idx="396">
                  <c:v>-1531.0997710181016</c:v>
                </c:pt>
                <c:pt idx="397">
                  <c:v>-1522.0292406247836</c:v>
                </c:pt>
                <c:pt idx="398">
                  <c:v>-1512.9239308437907</c:v>
                </c:pt>
                <c:pt idx="399">
                  <c:v>-1503.7836600845078</c:v>
                </c:pt>
                <c:pt idx="400">
                  <c:v>-1494.608244785386</c:v>
                </c:pt>
                <c:pt idx="401">
                  <c:v>-1485.3974993843221</c:v>
                </c:pt>
                <c:pt idx="402">
                  <c:v>-1476.1512362884537</c:v>
                </c:pt>
                <c:pt idx="403">
                  <c:v>-1466.8692658433692</c:v>
                </c:pt>
                <c:pt idx="404">
                  <c:v>-1457.5513963017002</c:v>
                </c:pt>
                <c:pt idx="405">
                  <c:v>-1448.197433791092</c:v>
                </c:pt>
                <c:pt idx="406">
                  <c:v>-1438.807182281533</c:v>
                </c:pt>
                <c:pt idx="407">
                  <c:v>-1429.3804435520371</c:v>
                </c:pt>
                <c:pt idx="408">
                  <c:v>-1419.9170171566418</c:v>
                </c:pt>
                <c:pt idx="409">
                  <c:v>-1410.4167003897303</c:v>
                </c:pt>
                <c:pt idx="410">
                  <c:v>-1400.8792882506423</c:v>
                </c:pt>
                <c:pt idx="411">
                  <c:v>-1391.3045734075627</c:v>
                </c:pt>
                <c:pt idx="412">
                  <c:v>-1381.6923461606755</c:v>
                </c:pt>
                <c:pt idx="413">
                  <c:v>-1372.0423944045485</c:v>
                </c:pt>
                <c:pt idx="414">
                  <c:v>-1362.3545035897469</c:v>
                </c:pt>
                <c:pt idx="415">
                  <c:v>-1352.6284566836439</c:v>
                </c:pt>
                <c:pt idx="416">
                  <c:v>-1342.8640341304197</c:v>
                </c:pt>
                <c:pt idx="417">
                  <c:v>-1333.0610138102097</c:v>
                </c:pt>
                <c:pt idx="418">
                  <c:v>-1323.2191709974029</c:v>
                </c:pt>
                <c:pt idx="419">
                  <c:v>-1313.3382783180427</c:v>
                </c:pt>
                <c:pt idx="420">
                  <c:v>-1303.4181057063331</c:v>
                </c:pt>
                <c:pt idx="421">
                  <c:v>-1293.4584203602153</c:v>
                </c:pt>
                <c:pt idx="422">
                  <c:v>-1283.4589866959675</c:v>
                </c:pt>
                <c:pt idx="423">
                  <c:v>-1273.4195663018561</c:v>
                </c:pt>
                <c:pt idx="424">
                  <c:v>-1263.3399178907544</c:v>
                </c:pt>
                <c:pt idx="425">
                  <c:v>-1253.2197972517401</c:v>
                </c:pt>
                <c:pt idx="426">
                  <c:v>-1240.4366529001793</c:v>
                </c:pt>
                <c:pt idx="427">
                  <c:v>-1224.9904848360718</c:v>
                </c:pt>
                <c:pt idx="428">
                  <c:v>-1209.4559623257117</c:v>
                </c:pt>
                <c:pt idx="429">
                  <c:v>-1193.8320064505349</c:v>
                </c:pt>
                <c:pt idx="430">
                  <c:v>-1178.1175142884074</c:v>
                </c:pt>
                <c:pt idx="431">
                  <c:v>-1162.3113581559498</c:v>
                </c:pt>
                <c:pt idx="432">
                  <c:v>-1146.412384819733</c:v>
                </c:pt>
                <c:pt idx="433">
                  <c:v>-1130.4194146747748</c:v>
                </c:pt>
                <c:pt idx="434">
                  <c:v>-1114.3312408886525</c:v>
                </c:pt>
                <c:pt idx="435">
                  <c:v>-1098.1466285094641</c:v>
                </c:pt>
                <c:pt idx="436">
                  <c:v>-1081.8643135357459</c:v>
                </c:pt>
                <c:pt idx="437">
                  <c:v>-1065.4830019463341</c:v>
                </c:pt>
                <c:pt idx="438">
                  <c:v>-1049.0013686880668</c:v>
                </c:pt>
                <c:pt idx="439">
                  <c:v>-1032.4180566190146</c:v>
                </c:pt>
                <c:pt idx="440">
                  <c:v>-1015.7316754048873</c:v>
                </c:pt>
                <c:pt idx="441">
                  <c:v>-998.94080036598712</c:v>
                </c:pt>
                <c:pt idx="442">
                  <c:v>-982.04397127202469</c:v>
                </c:pt>
                <c:pt idx="443">
                  <c:v>-965.03969108185652</c:v>
                </c:pt>
                <c:pt idx="444">
                  <c:v>-947.92642462501567</c:v>
                </c:pt>
                <c:pt idx="445">
                  <c:v>-930.70259722176365</c:v>
                </c:pt>
                <c:pt idx="446">
                  <c:v>-913.3665932380643</c:v>
                </c:pt>
                <c:pt idx="447">
                  <c:v>-895.91675457171391</c:v>
                </c:pt>
                <c:pt idx="448">
                  <c:v>-878.35137906556861</c:v>
                </c:pt>
                <c:pt idx="449">
                  <c:v>-860.66871884351463</c:v>
                </c:pt>
                <c:pt idx="450">
                  <c:v>-842.86697856455362</c:v>
                </c:pt>
                <c:pt idx="451">
                  <c:v>-824.94431358997122</c:v>
                </c:pt>
                <c:pt idx="452">
                  <c:v>-806.89882805829916</c:v>
                </c:pt>
                <c:pt idx="453">
                  <c:v>-788.72857286226667</c:v>
                </c:pt>
                <c:pt idx="454">
                  <c:v>-770.43154352162514</c:v>
                </c:pt>
                <c:pt idx="455">
                  <c:v>-752.00567794514586</c:v>
                </c:pt>
                <c:pt idx="456">
                  <c:v>-733.44885407472179</c:v>
                </c:pt>
                <c:pt idx="457">
                  <c:v>-714.75888740380856</c:v>
                </c:pt>
                <c:pt idx="458">
                  <c:v>-695.93352836195459</c:v>
                </c:pt>
                <c:pt idx="459">
                  <c:v>-676.97045955646331</c:v>
                </c:pt>
                <c:pt idx="460">
                  <c:v>-657.86729286149944</c:v>
                </c:pt>
                <c:pt idx="461">
                  <c:v>-638.62156634421694</c:v>
                </c:pt>
                <c:pt idx="462">
                  <c:v>-619.23074101657517</c:v>
                </c:pt>
                <c:pt idx="463">
                  <c:v>-599.69219740063932</c:v>
                </c:pt>
                <c:pt idx="464">
                  <c:v>-580.0032318940232</c:v>
                </c:pt>
                <c:pt idx="465">
                  <c:v>-560.16105292113912</c:v>
                </c:pt>
                <c:pt idx="466">
                  <c:v>-540.16277685454338</c:v>
                </c:pt>
                <c:pt idx="467">
                  <c:v>-520.00542368938318</c:v>
                </c:pt>
                <c:pt idx="468">
                  <c:v>-499.68591245240827</c:v>
                </c:pt>
                <c:pt idx="469">
                  <c:v>-479.20105632532363</c:v>
                </c:pt>
                <c:pt idx="470">
                  <c:v>-458.54755746046953</c:v>
                </c:pt>
                <c:pt idx="471">
                  <c:v>-437.72200146470163</c:v>
                </c:pt>
                <c:pt idx="472">
                  <c:v>-416.72085152516024</c:v>
                </c:pt>
                <c:pt idx="473">
                  <c:v>-395.54044214803685</c:v>
                </c:pt>
                <c:pt idx="474">
                  <c:v>-374.1769724787016</c:v>
                </c:pt>
                <c:pt idx="475">
                  <c:v>-352.62649916843498</c:v>
                </c:pt>
                <c:pt idx="476">
                  <c:v>-335.52351826065251</c:v>
                </c:pt>
                <c:pt idx="477">
                  <c:v>-322.8680297553542</c:v>
                </c:pt>
                <c:pt idx="478">
                  <c:v>-310.15313236919701</c:v>
                </c:pt>
                <c:pt idx="479">
                  <c:v>-297.37830710414937</c:v>
                </c:pt>
                <c:pt idx="480">
                  <c:v>-284.54302640990772</c:v>
                </c:pt>
                <c:pt idx="481">
                  <c:v>-271.64675398488271</c:v>
                </c:pt>
                <c:pt idx="482">
                  <c:v>-258.6889445711704</c:v>
                </c:pt>
                <c:pt idx="483">
                  <c:v>-245.66904374326987</c:v>
                </c:pt>
                <c:pt idx="484">
                  <c:v>-232.58648769033198</c:v>
                </c:pt>
                <c:pt idx="485">
                  <c:v>-219.44070299167015</c:v>
                </c:pt>
                <c:pt idx="486">
                  <c:v>-206.23110638530534</c:v>
                </c:pt>
                <c:pt idx="487">
                  <c:v>-192.95710452924641</c:v>
                </c:pt>
                <c:pt idx="488">
                  <c:v>-179.61809375525263</c:v>
                </c:pt>
                <c:pt idx="489">
                  <c:v>-166.21345981477498</c:v>
                </c:pt>
                <c:pt idx="490">
                  <c:v>-152.74257761676063</c:v>
                </c:pt>
                <c:pt idx="491">
                  <c:v>-139.20481095702689</c:v>
                </c:pt>
                <c:pt idx="492">
                  <c:v>-125.59951223882626</c:v>
                </c:pt>
                <c:pt idx="493">
                  <c:v>-111.9260221843042</c:v>
                </c:pt>
                <c:pt idx="494">
                  <c:v>-98.183669536432262</c:v>
                </c:pt>
                <c:pt idx="495">
                  <c:v>-84.371770751065469</c:v>
                </c:pt>
                <c:pt idx="496">
                  <c:v>-70.489629678695565</c:v>
                </c:pt>
                <c:pt idx="497">
                  <c:v>-56.536537235491323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7-339E-4643-9615-0ADB7A6509C4}"/>
            </c:ext>
          </c:extLst>
        </c:ser>
        <c:ser>
          <c:idx val="24"/>
          <c:order val="24"/>
          <c:tx>
            <c:strRef>
              <c:f>ANALYSIS!$BB$26</c:f>
              <c:strCache>
                <c:ptCount val="1"/>
                <c:pt idx="0">
                  <c:v>-60.0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ANALYSIS!$BB$27:$BB$524</c:f>
              <c:numCache>
                <c:formatCode>0.0</c:formatCode>
                <c:ptCount val="498"/>
                <c:pt idx="0">
                  <c:v>-4326.0369495203322</c:v>
                </c:pt>
                <c:pt idx="1">
                  <c:v>-4326.0369495203322</c:v>
                </c:pt>
                <c:pt idx="2">
                  <c:v>-4321.0693085808425</c:v>
                </c:pt>
                <c:pt idx="3">
                  <c:v>-4316.1016676413528</c:v>
                </c:pt>
                <c:pt idx="4">
                  <c:v>-4311.1340267018631</c:v>
                </c:pt>
                <c:pt idx="5">
                  <c:v>-4306.1663857623735</c:v>
                </c:pt>
                <c:pt idx="6">
                  <c:v>-4301.1987448228838</c:v>
                </c:pt>
                <c:pt idx="7">
                  <c:v>-4296.2311038833941</c:v>
                </c:pt>
                <c:pt idx="8">
                  <c:v>-4291.2634629439044</c:v>
                </c:pt>
                <c:pt idx="9">
                  <c:v>-4286.2958220044147</c:v>
                </c:pt>
                <c:pt idx="10">
                  <c:v>-4281.328181064925</c:v>
                </c:pt>
                <c:pt idx="11">
                  <c:v>-4276.3605401254354</c:v>
                </c:pt>
                <c:pt idx="12">
                  <c:v>-4271.3928991859457</c:v>
                </c:pt>
                <c:pt idx="13">
                  <c:v>-4266.425258246456</c:v>
                </c:pt>
                <c:pt idx="14">
                  <c:v>-4261.4576173069663</c:v>
                </c:pt>
                <c:pt idx="15">
                  <c:v>-4256.4899763674766</c:v>
                </c:pt>
                <c:pt idx="16">
                  <c:v>-4251.5223354279869</c:v>
                </c:pt>
                <c:pt idx="17">
                  <c:v>-4246.5546944884973</c:v>
                </c:pt>
                <c:pt idx="18">
                  <c:v>-4241.5870535490076</c:v>
                </c:pt>
                <c:pt idx="19">
                  <c:v>-4236.6194126095179</c:v>
                </c:pt>
                <c:pt idx="20">
                  <c:v>-4231.6517716700282</c:v>
                </c:pt>
                <c:pt idx="21">
                  <c:v>-4226.6841307305385</c:v>
                </c:pt>
                <c:pt idx="22">
                  <c:v>-4221.7164897910488</c:v>
                </c:pt>
                <c:pt idx="23">
                  <c:v>-4216.7488488515592</c:v>
                </c:pt>
                <c:pt idx="24">
                  <c:v>-4211.7812079120695</c:v>
                </c:pt>
                <c:pt idx="25">
                  <c:v>-4206.8135669725798</c:v>
                </c:pt>
                <c:pt idx="26">
                  <c:v>-4201.8459260330901</c:v>
                </c:pt>
                <c:pt idx="27">
                  <c:v>-4196.8782850936004</c:v>
                </c:pt>
                <c:pt idx="28">
                  <c:v>-4191.9106441541107</c:v>
                </c:pt>
                <c:pt idx="29">
                  <c:v>-4186.9430032146211</c:v>
                </c:pt>
                <c:pt idx="30">
                  <c:v>-4181.9753622751314</c:v>
                </c:pt>
                <c:pt idx="31">
                  <c:v>-4177.0077213356417</c:v>
                </c:pt>
                <c:pt idx="32">
                  <c:v>-4172.040080396152</c:v>
                </c:pt>
                <c:pt idx="33">
                  <c:v>-4167.0724394566623</c:v>
                </c:pt>
                <c:pt idx="34">
                  <c:v>-4162.1047985171726</c:v>
                </c:pt>
                <c:pt idx="35">
                  <c:v>-4157.137157577683</c:v>
                </c:pt>
                <c:pt idx="36">
                  <c:v>-4152.1695166381933</c:v>
                </c:pt>
                <c:pt idx="37">
                  <c:v>-4147.2018756987036</c:v>
                </c:pt>
                <c:pt idx="38">
                  <c:v>-4142.2342347592139</c:v>
                </c:pt>
                <c:pt idx="39">
                  <c:v>-4137.2665938197242</c:v>
                </c:pt>
                <c:pt idx="40">
                  <c:v>-4132.2989528802345</c:v>
                </c:pt>
                <c:pt idx="41">
                  <c:v>-4127.3313119407449</c:v>
                </c:pt>
                <c:pt idx="42">
                  <c:v>-4122.3636710012552</c:v>
                </c:pt>
                <c:pt idx="43">
                  <c:v>-4117.3960300617655</c:v>
                </c:pt>
                <c:pt idx="44">
                  <c:v>-4112.4283891222758</c:v>
                </c:pt>
                <c:pt idx="45">
                  <c:v>-4107.4607481827861</c:v>
                </c:pt>
                <c:pt idx="46">
                  <c:v>-4102.4931072432964</c:v>
                </c:pt>
                <c:pt idx="47">
                  <c:v>-4097.5254663038068</c:v>
                </c:pt>
                <c:pt idx="48">
                  <c:v>-4092.5578253643166</c:v>
                </c:pt>
                <c:pt idx="49">
                  <c:v>-4087.5901844248265</c:v>
                </c:pt>
                <c:pt idx="50">
                  <c:v>-4082.6225434853363</c:v>
                </c:pt>
                <c:pt idx="51">
                  <c:v>-4077.6549025458462</c:v>
                </c:pt>
                <c:pt idx="52">
                  <c:v>-4072.6872616063561</c:v>
                </c:pt>
                <c:pt idx="53">
                  <c:v>-4067.7196206668659</c:v>
                </c:pt>
                <c:pt idx="54">
                  <c:v>-4062.7519797273758</c:v>
                </c:pt>
                <c:pt idx="55">
                  <c:v>-4057.7843387878856</c:v>
                </c:pt>
                <c:pt idx="56">
                  <c:v>-4052.8166978483955</c:v>
                </c:pt>
                <c:pt idx="57">
                  <c:v>-4047.8490569089054</c:v>
                </c:pt>
                <c:pt idx="58">
                  <c:v>-4042.8814159694152</c:v>
                </c:pt>
                <c:pt idx="59">
                  <c:v>-4037.9137750299251</c:v>
                </c:pt>
                <c:pt idx="60">
                  <c:v>-4032.946134090435</c:v>
                </c:pt>
                <c:pt idx="61">
                  <c:v>-4027.9784931509448</c:v>
                </c:pt>
                <c:pt idx="62">
                  <c:v>-4023.0108522114547</c:v>
                </c:pt>
                <c:pt idx="63">
                  <c:v>-4018.0432112719645</c:v>
                </c:pt>
                <c:pt idx="64">
                  <c:v>-4013.0755703324744</c:v>
                </c:pt>
                <c:pt idx="65">
                  <c:v>-4008.1079293929843</c:v>
                </c:pt>
                <c:pt idx="66">
                  <c:v>-4003.1402884534941</c:v>
                </c:pt>
                <c:pt idx="67">
                  <c:v>-3998.172647514004</c:v>
                </c:pt>
                <c:pt idx="68">
                  <c:v>-3993.2050065745138</c:v>
                </c:pt>
                <c:pt idx="69">
                  <c:v>-3988.2373656350237</c:v>
                </c:pt>
                <c:pt idx="70">
                  <c:v>-3983.2697246955336</c:v>
                </c:pt>
                <c:pt idx="71">
                  <c:v>-3978.3020837560434</c:v>
                </c:pt>
                <c:pt idx="72">
                  <c:v>-3973.3344428165533</c:v>
                </c:pt>
                <c:pt idx="73">
                  <c:v>-3968.3668018770632</c:v>
                </c:pt>
                <c:pt idx="74">
                  <c:v>-3963.399160937573</c:v>
                </c:pt>
                <c:pt idx="75">
                  <c:v>-3958.4315199980829</c:v>
                </c:pt>
                <c:pt idx="76">
                  <c:v>-3953.4638790585927</c:v>
                </c:pt>
                <c:pt idx="77">
                  <c:v>-3948.4962381191026</c:v>
                </c:pt>
                <c:pt idx="78">
                  <c:v>-3943.5285971796125</c:v>
                </c:pt>
                <c:pt idx="79">
                  <c:v>-3938.5609562401223</c:v>
                </c:pt>
                <c:pt idx="80">
                  <c:v>-3933.5933153006322</c:v>
                </c:pt>
                <c:pt idx="81">
                  <c:v>-3928.625674361142</c:v>
                </c:pt>
                <c:pt idx="82">
                  <c:v>-3923.6580334216519</c:v>
                </c:pt>
                <c:pt idx="83">
                  <c:v>-3918.6903924821618</c:v>
                </c:pt>
                <c:pt idx="84">
                  <c:v>-3913.7227515426716</c:v>
                </c:pt>
                <c:pt idx="85">
                  <c:v>-3908.7551106031815</c:v>
                </c:pt>
                <c:pt idx="86">
                  <c:v>-3903.7874696636914</c:v>
                </c:pt>
                <c:pt idx="87">
                  <c:v>-3898.8198287242012</c:v>
                </c:pt>
                <c:pt idx="88">
                  <c:v>-3893.8521877847111</c:v>
                </c:pt>
                <c:pt idx="89">
                  <c:v>-3888.8845468452209</c:v>
                </c:pt>
                <c:pt idx="90">
                  <c:v>-3883.9169059057308</c:v>
                </c:pt>
                <c:pt idx="91">
                  <c:v>-3878.9492649662407</c:v>
                </c:pt>
                <c:pt idx="92">
                  <c:v>-3873.9816240267505</c:v>
                </c:pt>
                <c:pt idx="93">
                  <c:v>-3869.0139830872604</c:v>
                </c:pt>
                <c:pt idx="94">
                  <c:v>-3864.0463421477702</c:v>
                </c:pt>
                <c:pt idx="95">
                  <c:v>-3859.0787012082801</c:v>
                </c:pt>
                <c:pt idx="96">
                  <c:v>-3854.11106026879</c:v>
                </c:pt>
                <c:pt idx="97">
                  <c:v>-3849.1434193292998</c:v>
                </c:pt>
                <c:pt idx="98">
                  <c:v>-3844.1757783898097</c:v>
                </c:pt>
                <c:pt idx="99">
                  <c:v>-3839.2081374503196</c:v>
                </c:pt>
                <c:pt idx="100">
                  <c:v>-3834.2404965108294</c:v>
                </c:pt>
                <c:pt idx="101">
                  <c:v>-3829.2728555713393</c:v>
                </c:pt>
                <c:pt idx="102">
                  <c:v>-3824.3052146318491</c:v>
                </c:pt>
                <c:pt idx="103">
                  <c:v>-3819.337573692359</c:v>
                </c:pt>
                <c:pt idx="104">
                  <c:v>-3814.3699327528689</c:v>
                </c:pt>
                <c:pt idx="105">
                  <c:v>-3809.4022918133787</c:v>
                </c:pt>
                <c:pt idx="106">
                  <c:v>-3804.4346508738886</c:v>
                </c:pt>
                <c:pt idx="107">
                  <c:v>-3799.4670099343984</c:v>
                </c:pt>
                <c:pt idx="108">
                  <c:v>-3794.4993689949083</c:v>
                </c:pt>
                <c:pt idx="109">
                  <c:v>-3789.5317280554182</c:v>
                </c:pt>
                <c:pt idx="110">
                  <c:v>-3784.564087115928</c:v>
                </c:pt>
                <c:pt idx="111">
                  <c:v>-3779.5964461764379</c:v>
                </c:pt>
                <c:pt idx="112">
                  <c:v>-3774.6288052369478</c:v>
                </c:pt>
                <c:pt idx="113">
                  <c:v>-3769.6611642974576</c:v>
                </c:pt>
                <c:pt idx="114">
                  <c:v>-3764.6935233579675</c:v>
                </c:pt>
                <c:pt idx="115">
                  <c:v>-3759.7258824184773</c:v>
                </c:pt>
                <c:pt idx="116">
                  <c:v>-3754.7582414789872</c:v>
                </c:pt>
                <c:pt idx="117">
                  <c:v>-3749.7906005394971</c:v>
                </c:pt>
                <c:pt idx="118">
                  <c:v>-3744.8229596000069</c:v>
                </c:pt>
                <c:pt idx="119">
                  <c:v>-3739.8553186605168</c:v>
                </c:pt>
                <c:pt idx="120">
                  <c:v>-3734.8876777210266</c:v>
                </c:pt>
                <c:pt idx="121">
                  <c:v>-3729.9200367815365</c:v>
                </c:pt>
                <c:pt idx="122">
                  <c:v>-3724.9523958420464</c:v>
                </c:pt>
                <c:pt idx="123">
                  <c:v>-3719.9847549025562</c:v>
                </c:pt>
                <c:pt idx="124">
                  <c:v>-3715.0171139630661</c:v>
                </c:pt>
                <c:pt idx="125">
                  <c:v>-3710.049473023576</c:v>
                </c:pt>
                <c:pt idx="126">
                  <c:v>-3705.0818320840858</c:v>
                </c:pt>
                <c:pt idx="127">
                  <c:v>-3700.1141911445957</c:v>
                </c:pt>
                <c:pt idx="128">
                  <c:v>-3695.1465502051055</c:v>
                </c:pt>
                <c:pt idx="129">
                  <c:v>-3690.1789092656154</c:v>
                </c:pt>
                <c:pt idx="130">
                  <c:v>-3685.2112683261253</c:v>
                </c:pt>
                <c:pt idx="131">
                  <c:v>-3680.2436273866351</c:v>
                </c:pt>
                <c:pt idx="132">
                  <c:v>-3675.275986447145</c:v>
                </c:pt>
                <c:pt idx="133">
                  <c:v>-3670.3083455076548</c:v>
                </c:pt>
                <c:pt idx="134">
                  <c:v>-3665.3407045681647</c:v>
                </c:pt>
                <c:pt idx="135">
                  <c:v>-3660.3730636286746</c:v>
                </c:pt>
                <c:pt idx="136">
                  <c:v>-3655.4054226891844</c:v>
                </c:pt>
                <c:pt idx="137">
                  <c:v>-3650.4377817496943</c:v>
                </c:pt>
                <c:pt idx="138">
                  <c:v>-3645.4701408102042</c:v>
                </c:pt>
                <c:pt idx="139">
                  <c:v>-3640.502499870714</c:v>
                </c:pt>
                <c:pt idx="140">
                  <c:v>-3635.5348589312239</c:v>
                </c:pt>
                <c:pt idx="141">
                  <c:v>-3630.5672179917337</c:v>
                </c:pt>
                <c:pt idx="142">
                  <c:v>-3625.5995770522436</c:v>
                </c:pt>
                <c:pt idx="143">
                  <c:v>-3620.6319361127535</c:v>
                </c:pt>
                <c:pt idx="144">
                  <c:v>-3615.6642951732633</c:v>
                </c:pt>
                <c:pt idx="145">
                  <c:v>-3610.6966542337732</c:v>
                </c:pt>
                <c:pt idx="146">
                  <c:v>-3605.729013294283</c:v>
                </c:pt>
                <c:pt idx="147">
                  <c:v>-3600.7613723547929</c:v>
                </c:pt>
                <c:pt idx="148">
                  <c:v>-3595.7937314153028</c:v>
                </c:pt>
                <c:pt idx="149">
                  <c:v>-3590.8260904758126</c:v>
                </c:pt>
                <c:pt idx="150">
                  <c:v>-3585.8584495363225</c:v>
                </c:pt>
                <c:pt idx="151">
                  <c:v>-3580.8908085968324</c:v>
                </c:pt>
                <c:pt idx="152">
                  <c:v>-3575.9231676573422</c:v>
                </c:pt>
                <c:pt idx="153">
                  <c:v>-3570.9555267178521</c:v>
                </c:pt>
                <c:pt idx="154">
                  <c:v>-3565.9878857783619</c:v>
                </c:pt>
                <c:pt idx="155">
                  <c:v>-3561.0202448388718</c:v>
                </c:pt>
                <c:pt idx="156">
                  <c:v>-3556.0526038993817</c:v>
                </c:pt>
                <c:pt idx="157">
                  <c:v>-3551.0849629598915</c:v>
                </c:pt>
                <c:pt idx="158">
                  <c:v>-3546.1173220204014</c:v>
                </c:pt>
                <c:pt idx="159">
                  <c:v>-3541.1496810809113</c:v>
                </c:pt>
                <c:pt idx="160">
                  <c:v>-3536.1820401414211</c:v>
                </c:pt>
                <c:pt idx="161">
                  <c:v>-3531.214399201931</c:v>
                </c:pt>
                <c:pt idx="162">
                  <c:v>-3526.2467582624408</c:v>
                </c:pt>
                <c:pt idx="163">
                  <c:v>-3521.2791173229507</c:v>
                </c:pt>
                <c:pt idx="164">
                  <c:v>-3516.3114763834606</c:v>
                </c:pt>
                <c:pt idx="165">
                  <c:v>-3511.3438354439704</c:v>
                </c:pt>
                <c:pt idx="166">
                  <c:v>-3506.3761945044803</c:v>
                </c:pt>
                <c:pt idx="167">
                  <c:v>-3501.4085535649901</c:v>
                </c:pt>
                <c:pt idx="168">
                  <c:v>-3496.4409126255</c:v>
                </c:pt>
                <c:pt idx="169">
                  <c:v>-3491.4732716860099</c:v>
                </c:pt>
                <c:pt idx="170">
                  <c:v>-3486.5056307465197</c:v>
                </c:pt>
                <c:pt idx="171">
                  <c:v>-3481.5379898070296</c:v>
                </c:pt>
                <c:pt idx="172">
                  <c:v>-3476.5703488675395</c:v>
                </c:pt>
                <c:pt idx="173">
                  <c:v>-3471.6027079280493</c:v>
                </c:pt>
                <c:pt idx="174">
                  <c:v>-3466.6350669885592</c:v>
                </c:pt>
                <c:pt idx="175">
                  <c:v>-3461.667426049069</c:v>
                </c:pt>
                <c:pt idx="176">
                  <c:v>-3456.6997851095789</c:v>
                </c:pt>
                <c:pt idx="177">
                  <c:v>-3451.7321441700888</c:v>
                </c:pt>
                <c:pt idx="178">
                  <c:v>-3446.7645032305986</c:v>
                </c:pt>
                <c:pt idx="179">
                  <c:v>-3441.7968622911085</c:v>
                </c:pt>
                <c:pt idx="180">
                  <c:v>-3436.8292213516183</c:v>
                </c:pt>
                <c:pt idx="181">
                  <c:v>-3431.8615804121282</c:v>
                </c:pt>
                <c:pt idx="182">
                  <c:v>-3426.8939394726381</c:v>
                </c:pt>
                <c:pt idx="183">
                  <c:v>-3421.9262985331479</c:v>
                </c:pt>
                <c:pt idx="184">
                  <c:v>-3416.9586575936578</c:v>
                </c:pt>
                <c:pt idx="185">
                  <c:v>-3411.9910166541677</c:v>
                </c:pt>
                <c:pt idx="186">
                  <c:v>-3407.0233757146775</c:v>
                </c:pt>
                <c:pt idx="187">
                  <c:v>-3402.0557347751874</c:v>
                </c:pt>
                <c:pt idx="188">
                  <c:v>-3397.0880938356972</c:v>
                </c:pt>
                <c:pt idx="189">
                  <c:v>-3392.1204528962071</c:v>
                </c:pt>
                <c:pt idx="190">
                  <c:v>-3387.152811956717</c:v>
                </c:pt>
                <c:pt idx="191">
                  <c:v>-3382.1851710172268</c:v>
                </c:pt>
                <c:pt idx="192">
                  <c:v>-3377.2175300777367</c:v>
                </c:pt>
                <c:pt idx="193">
                  <c:v>-3372.2498891382465</c:v>
                </c:pt>
                <c:pt idx="194">
                  <c:v>-3367.2822481987564</c:v>
                </c:pt>
                <c:pt idx="195">
                  <c:v>-3362.3146072592663</c:v>
                </c:pt>
                <c:pt idx="196">
                  <c:v>-3357.3469663197761</c:v>
                </c:pt>
                <c:pt idx="197">
                  <c:v>-3352.379325380286</c:v>
                </c:pt>
                <c:pt idx="198">
                  <c:v>-3347.4116844407959</c:v>
                </c:pt>
                <c:pt idx="199">
                  <c:v>-3342.4440435013057</c:v>
                </c:pt>
                <c:pt idx="200">
                  <c:v>-3337.4764025618156</c:v>
                </c:pt>
                <c:pt idx="201">
                  <c:v>-3332.6807139889024</c:v>
                </c:pt>
                <c:pt idx="202">
                  <c:v>-3328.0569777825663</c:v>
                </c:pt>
                <c:pt idx="203">
                  <c:v>-3323.4132897737613</c:v>
                </c:pt>
                <c:pt idx="204">
                  <c:v>-3318.7496042390367</c:v>
                </c:pt>
                <c:pt idx="205">
                  <c:v>-3314.0658751173141</c:v>
                </c:pt>
                <c:pt idx="206">
                  <c:v>-3309.3620560070708</c:v>
                </c:pt>
                <c:pt idx="207">
                  <c:v>-3304.6381001634886</c:v>
                </c:pt>
                <c:pt idx="208">
                  <c:v>-3299.8939604955722</c:v>
                </c:pt>
                <c:pt idx="209">
                  <c:v>-3295.1295895632315</c:v>
                </c:pt>
                <c:pt idx="210">
                  <c:v>-3290.3449395743251</c:v>
                </c:pt>
                <c:pt idx="211">
                  <c:v>-3285.5399623816747</c:v>
                </c:pt>
                <c:pt idx="212">
                  <c:v>-3280.7146094800419</c:v>
                </c:pt>
                <c:pt idx="213">
                  <c:v>-3275.8688320030633</c:v>
                </c:pt>
                <c:pt idx="214">
                  <c:v>-3271.0025807201582</c:v>
                </c:pt>
                <c:pt idx="215">
                  <c:v>-3266.1158060333896</c:v>
                </c:pt>
                <c:pt idx="216">
                  <c:v>-3261.2084579742914</c:v>
                </c:pt>
                <c:pt idx="217">
                  <c:v>-3256.2804862006615</c:v>
                </c:pt>
                <c:pt idx="218">
                  <c:v>-3251.3318399933064</c:v>
                </c:pt>
                <c:pt idx="219">
                  <c:v>-3246.3624682527538</c:v>
                </c:pt>
                <c:pt idx="220">
                  <c:v>-3241.3723194959202</c:v>
                </c:pt>
                <c:pt idx="221">
                  <c:v>-3236.361341852743</c:v>
                </c:pt>
                <c:pt idx="222">
                  <c:v>-3231.3294830627642</c:v>
                </c:pt>
                <c:pt idx="223">
                  <c:v>-3226.2766904716791</c:v>
                </c:pt>
                <c:pt idx="224">
                  <c:v>-3221.2029110278363</c:v>
                </c:pt>
                <c:pt idx="225">
                  <c:v>-3216.1080912787002</c:v>
                </c:pt>
                <c:pt idx="226">
                  <c:v>-3210.9921773672654</c:v>
                </c:pt>
                <c:pt idx="227">
                  <c:v>-3205.8551150284261</c:v>
                </c:pt>
                <c:pt idx="228">
                  <c:v>-3200.6968495853062</c:v>
                </c:pt>
                <c:pt idx="229">
                  <c:v>-3195.5173259455332</c:v>
                </c:pt>
                <c:pt idx="230">
                  <c:v>-3190.3164885974802</c:v>
                </c:pt>
                <c:pt idx="231">
                  <c:v>-3185.0942816064439</c:v>
                </c:pt>
                <c:pt idx="232">
                  <c:v>-3179.8506486107867</c:v>
                </c:pt>
                <c:pt idx="233">
                  <c:v>-3174.585532818026</c:v>
                </c:pt>
                <c:pt idx="234">
                  <c:v>-3169.2988770008747</c:v>
                </c:pt>
                <c:pt idx="235">
                  <c:v>-3163.9906234932282</c:v>
                </c:pt>
                <c:pt idx="236">
                  <c:v>-3158.6607141861068</c:v>
                </c:pt>
                <c:pt idx="237">
                  <c:v>-3153.3090905235408</c:v>
                </c:pt>
                <c:pt idx="238">
                  <c:v>-3147.9356934984053</c:v>
                </c:pt>
                <c:pt idx="239">
                  <c:v>-3142.5404636482026</c:v>
                </c:pt>
                <c:pt idx="240">
                  <c:v>-3137.1233410507871</c:v>
                </c:pt>
                <c:pt idx="241">
                  <c:v>-3131.6842653200365</c:v>
                </c:pt>
                <c:pt idx="242">
                  <c:v>-3126.2231756014739</c:v>
                </c:pt>
                <c:pt idx="243">
                  <c:v>-3120.7400105678184</c:v>
                </c:pt>
                <c:pt idx="244">
                  <c:v>-3115.2347084144949</c:v>
                </c:pt>
                <c:pt idx="245">
                  <c:v>-3109.7072068550701</c:v>
                </c:pt>
                <c:pt idx="246">
                  <c:v>-3104.1574431166428</c:v>
                </c:pt>
                <c:pt idx="247">
                  <c:v>-3098.5853539351619</c:v>
                </c:pt>
                <c:pt idx="248">
                  <c:v>-3092.9908755506908</c:v>
                </c:pt>
                <c:pt idx="249">
                  <c:v>-3087.3739437026074</c:v>
                </c:pt>
                <c:pt idx="250">
                  <c:v>-3081.7344936247378</c:v>
                </c:pt>
                <c:pt idx="251">
                  <c:v>-3076.0724600404328</c:v>
                </c:pt>
                <c:pt idx="252">
                  <c:v>-3070.3877771575681</c:v>
                </c:pt>
                <c:pt idx="253">
                  <c:v>-3064.6803786634896</c:v>
                </c:pt>
                <c:pt idx="254">
                  <c:v>-3058.9501977198852</c:v>
                </c:pt>
                <c:pt idx="255">
                  <c:v>-3053.197166957586</c:v>
                </c:pt>
                <c:pt idx="256">
                  <c:v>-3047.4212184713047</c:v>
                </c:pt>
                <c:pt idx="257">
                  <c:v>-3041.6222838142949</c:v>
                </c:pt>
                <c:pt idx="258">
                  <c:v>-3035.8002939929474</c:v>
                </c:pt>
                <c:pt idx="259">
                  <c:v>-3029.9551794613039</c:v>
                </c:pt>
                <c:pt idx="260">
                  <c:v>-3024.086870115505</c:v>
                </c:pt>
                <c:pt idx="261">
                  <c:v>-3018.1952952881547</c:v>
                </c:pt>
                <c:pt idx="262">
                  <c:v>-3012.2803837426163</c:v>
                </c:pt>
                <c:pt idx="263">
                  <c:v>-3006.3420636672236</c:v>
                </c:pt>
                <c:pt idx="264">
                  <c:v>-3000.3802626694142</c:v>
                </c:pt>
                <c:pt idx="265">
                  <c:v>-2994.3949077697853</c:v>
                </c:pt>
                <c:pt idx="266">
                  <c:v>-2988.3859253960627</c:v>
                </c:pt>
                <c:pt idx="267">
                  <c:v>-2982.3532413769913</c:v>
                </c:pt>
                <c:pt idx="268">
                  <c:v>-2976.2967809361335</c:v>
                </c:pt>
                <c:pt idx="269">
                  <c:v>-2970.2164686855931</c:v>
                </c:pt>
                <c:pt idx="270">
                  <c:v>-2964.1122286196364</c:v>
                </c:pt>
                <c:pt idx="271">
                  <c:v>-2957.9839841082367</c:v>
                </c:pt>
                <c:pt idx="272">
                  <c:v>-2951.8316578905242</c:v>
                </c:pt>
                <c:pt idx="273">
                  <c:v>-2945.6551720681387</c:v>
                </c:pt>
                <c:pt idx="274">
                  <c:v>-2939.454448098495</c:v>
                </c:pt>
                <c:pt idx="275">
                  <c:v>-2933.2294067879484</c:v>
                </c:pt>
                <c:pt idx="276">
                  <c:v>-2926.9799682848661</c:v>
                </c:pt>
                <c:pt idx="277">
                  <c:v>-2920.7060520725991</c:v>
                </c:pt>
                <c:pt idx="278">
                  <c:v>-2914.40757696235</c:v>
                </c:pt>
                <c:pt idx="279">
                  <c:v>-2908.084461085944</c:v>
                </c:pt>
                <c:pt idx="280">
                  <c:v>-2901.7366218884918</c:v>
                </c:pt>
                <c:pt idx="281">
                  <c:v>-2895.3639761209465</c:v>
                </c:pt>
                <c:pt idx="282">
                  <c:v>-2888.966439832559</c:v>
                </c:pt>
                <c:pt idx="283">
                  <c:v>-2882.5439283632131</c:v>
                </c:pt>
                <c:pt idx="284">
                  <c:v>-2876.0963563356563</c:v>
                </c:pt>
                <c:pt idx="285">
                  <c:v>-2869.6236376476136</c:v>
                </c:pt>
                <c:pt idx="286">
                  <c:v>-2863.125685463795</c:v>
                </c:pt>
                <c:pt idx="287">
                  <c:v>-2856.6024122077656</c:v>
                </c:pt>
                <c:pt idx="288">
                  <c:v>-2850.0537295537169</c:v>
                </c:pt>
                <c:pt idx="289">
                  <c:v>-2843.4795484181027</c:v>
                </c:pt>
                <c:pt idx="290">
                  <c:v>-2836.8797789511541</c:v>
                </c:pt>
                <c:pt idx="291">
                  <c:v>-2830.2543305282734</c:v>
                </c:pt>
                <c:pt idx="292">
                  <c:v>-2823.6031117412904</c:v>
                </c:pt>
                <c:pt idx="293">
                  <c:v>-2816.9260303895935</c:v>
                </c:pt>
                <c:pt idx="294">
                  <c:v>-2810.222993471124</c:v>
                </c:pt>
                <c:pt idx="295">
                  <c:v>-2803.4939071732388</c:v>
                </c:pt>
                <c:pt idx="296">
                  <c:v>-2796.7386768634278</c:v>
                </c:pt>
                <c:pt idx="297">
                  <c:v>-2789.9572070798999</c:v>
                </c:pt>
                <c:pt idx="298">
                  <c:v>-2783.1494015220142</c:v>
                </c:pt>
                <c:pt idx="299">
                  <c:v>-2776.3151630405691</c:v>
                </c:pt>
                <c:pt idx="300">
                  <c:v>-2769.4543936279506</c:v>
                </c:pt>
                <c:pt idx="301">
                  <c:v>-2762.5669944081146</c:v>
                </c:pt>
                <c:pt idx="302">
                  <c:v>-2755.652865626424</c:v>
                </c:pt>
                <c:pt idx="303">
                  <c:v>-2748.7119066393252</c:v>
                </c:pt>
                <c:pt idx="304">
                  <c:v>-2741.744015903862</c:v>
                </c:pt>
                <c:pt idx="305">
                  <c:v>-2734.7490909670305</c:v>
                </c:pt>
                <c:pt idx="306">
                  <c:v>-2727.7270284549627</c:v>
                </c:pt>
                <c:pt idx="307">
                  <c:v>-2720.6777240619426</c:v>
                </c:pt>
                <c:pt idx="308">
                  <c:v>-2713.601072539243</c:v>
                </c:pt>
                <c:pt idx="309">
                  <c:v>-2706.4969676837995</c:v>
                </c:pt>
                <c:pt idx="310">
                  <c:v>-2699.3653023266879</c:v>
                </c:pt>
                <c:pt idx="311">
                  <c:v>-2692.2059683214275</c:v>
                </c:pt>
                <c:pt idx="312">
                  <c:v>-2685.018856532095</c:v>
                </c:pt>
                <c:pt idx="313">
                  <c:v>-2677.803856821246</c:v>
                </c:pt>
                <c:pt idx="314">
                  <c:v>-2670.5608580376465</c:v>
                </c:pt>
                <c:pt idx="315">
                  <c:v>-2663.2897480037991</c:v>
                </c:pt>
                <c:pt idx="316">
                  <c:v>-2655.9904135032734</c:v>
                </c:pt>
                <c:pt idx="317">
                  <c:v>-2648.6627402678232</c:v>
                </c:pt>
                <c:pt idx="318">
                  <c:v>-2641.3066129642971</c:v>
                </c:pt>
                <c:pt idx="319">
                  <c:v>-2633.9219151813372</c:v>
                </c:pt>
                <c:pt idx="320">
                  <c:v>-2626.5085294158525</c:v>
                </c:pt>
                <c:pt idx="321">
                  <c:v>-2619.0663370592711</c:v>
                </c:pt>
                <c:pt idx="322">
                  <c:v>-2611.5952183835643</c:v>
                </c:pt>
                <c:pt idx="323">
                  <c:v>-2604.0950525270391</c:v>
                </c:pt>
                <c:pt idx="324">
                  <c:v>-2596.5657174798935</c:v>
                </c:pt>
                <c:pt idx="325">
                  <c:v>-2589.0070900695255</c:v>
                </c:pt>
                <c:pt idx="326">
                  <c:v>-2581.4190459455995</c:v>
                </c:pt>
                <c:pt idx="327">
                  <c:v>-2573.8014595648569</c:v>
                </c:pt>
                <c:pt idx="328">
                  <c:v>-2566.1542041756711</c:v>
                </c:pt>
                <c:pt idx="329">
                  <c:v>-2558.4771518023363</c:v>
                </c:pt>
                <c:pt idx="330">
                  <c:v>-2550.7701732290948</c:v>
                </c:pt>
                <c:pt idx="331">
                  <c:v>-2543.0331379838804</c:v>
                </c:pt>
                <c:pt idx="332">
                  <c:v>-2535.265914321787</c:v>
                </c:pt>
                <c:pt idx="333">
                  <c:v>-2527.4683692082563</c:v>
                </c:pt>
                <c:pt idx="334">
                  <c:v>-2519.6403683019612</c:v>
                </c:pt>
                <c:pt idx="335">
                  <c:v>-2511.7817759374038</c:v>
                </c:pt>
                <c:pt idx="336">
                  <c:v>-2503.8924551071959</c:v>
                </c:pt>
                <c:pt idx="337">
                  <c:v>-2495.9722674440463</c:v>
                </c:pt>
                <c:pt idx="338">
                  <c:v>-2488.0210732024088</c:v>
                </c:pt>
                <c:pt idx="339">
                  <c:v>-2480.0387312398234</c:v>
                </c:pt>
                <c:pt idx="340">
                  <c:v>-2472.0250989979145</c:v>
                </c:pt>
                <c:pt idx="341">
                  <c:v>-2463.9800324830558</c:v>
                </c:pt>
                <c:pt idx="342">
                  <c:v>-2455.9033862466895</c:v>
                </c:pt>
                <c:pt idx="343">
                  <c:v>-2447.7950133652848</c:v>
                </c:pt>
                <c:pt idx="344">
                  <c:v>-2439.6547654199421</c:v>
                </c:pt>
                <c:pt idx="345">
                  <c:v>-2431.4824924756235</c:v>
                </c:pt>
                <c:pt idx="346">
                  <c:v>-2423.2780430600042</c:v>
                </c:pt>
                <c:pt idx="347">
                  <c:v>-2415.0412641419412</c:v>
                </c:pt>
                <c:pt idx="348">
                  <c:v>-2406.7720011095457</c:v>
                </c:pt>
                <c:pt idx="349">
                  <c:v>-2398.470097747846</c:v>
                </c:pt>
                <c:pt idx="350">
                  <c:v>-2390.1353962160474</c:v>
                </c:pt>
                <c:pt idx="351">
                  <c:v>-2381.7677370243555</c:v>
                </c:pt>
                <c:pt idx="352">
                  <c:v>-2373.3669590103809</c:v>
                </c:pt>
                <c:pt idx="353">
                  <c:v>-2364.9328993150966</c:v>
                </c:pt>
                <c:pt idx="354">
                  <c:v>-2356.465393358339</c:v>
                </c:pt>
                <c:pt idx="355">
                  <c:v>-2347.9642748138467</c:v>
                </c:pt>
                <c:pt idx="356">
                  <c:v>-2339.4293755838366</c:v>
                </c:pt>
                <c:pt idx="357">
                  <c:v>-2330.8605257730806</c:v>
                </c:pt>
                <c:pt idx="358">
                  <c:v>-2322.2575536624913</c:v>
                </c:pt>
                <c:pt idx="359">
                  <c:v>-2313.6202856822069</c:v>
                </c:pt>
                <c:pt idx="360">
                  <c:v>-2304.9485463841474</c:v>
                </c:pt>
                <c:pt idx="361">
                  <c:v>-2296.2421584140402</c:v>
                </c:pt>
                <c:pt idx="362">
                  <c:v>-2287.5009424829091</c:v>
                </c:pt>
                <c:pt idx="363">
                  <c:v>-2278.7247173379942</c:v>
                </c:pt>
                <c:pt idx="364">
                  <c:v>-2269.913299733108</c:v>
                </c:pt>
                <c:pt idx="365">
                  <c:v>-2261.0665043984022</c:v>
                </c:pt>
                <c:pt idx="366">
                  <c:v>-2252.1841440095423</c:v>
                </c:pt>
                <c:pt idx="367">
                  <c:v>-2243.2660291562606</c:v>
                </c:pt>
                <c:pt idx="368">
                  <c:v>-2234.3119683102859</c:v>
                </c:pt>
                <c:pt idx="369">
                  <c:v>-2225.3217677926227</c:v>
                </c:pt>
                <c:pt idx="370">
                  <c:v>-2216.2952317401805</c:v>
                </c:pt>
                <c:pt idx="371">
                  <c:v>-2207.2321620717157</c:v>
                </c:pt>
                <c:pt idx="372">
                  <c:v>-2198.132358453091</c:v>
                </c:pt>
                <c:pt idx="373">
                  <c:v>-2188.995618261813</c:v>
                </c:pt>
                <c:pt idx="374">
                  <c:v>-2179.8217365508453</c:v>
                </c:pt>
                <c:pt idx="375">
                  <c:v>-2170.6105060116843</c:v>
                </c:pt>
                <c:pt idx="376">
                  <c:v>-2161.3617169366539</c:v>
                </c:pt>
                <c:pt idx="377">
                  <c:v>-2152.075157180423</c:v>
                </c:pt>
                <c:pt idx="378">
                  <c:v>-2142.7506121207193</c:v>
                </c:pt>
                <c:pt idx="379">
                  <c:v>-2133.3878646182075</c:v>
                </c:pt>
                <c:pt idx="380">
                  <c:v>-2123.9866949755324</c:v>
                </c:pt>
                <c:pt idx="381">
                  <c:v>-2114.5468808954824</c:v>
                </c:pt>
                <c:pt idx="382">
                  <c:v>-2105.0681974382651</c:v>
                </c:pt>
                <c:pt idx="383">
                  <c:v>-2095.5504169778678</c:v>
                </c:pt>
                <c:pt idx="384">
                  <c:v>-2085.9933091574712</c:v>
                </c:pt>
                <c:pt idx="385">
                  <c:v>-2076.3966408439087</c:v>
                </c:pt>
                <c:pt idx="386">
                  <c:v>-2066.7601760811276</c:v>
                </c:pt>
                <c:pt idx="387">
                  <c:v>-2057.0836760426364</c:v>
                </c:pt>
                <c:pt idx="388">
                  <c:v>-2047.366898982905</c:v>
                </c:pt>
                <c:pt idx="389">
                  <c:v>-2037.6096001876942</c:v>
                </c:pt>
                <c:pt idx="390">
                  <c:v>-2027.8115319232884</c:v>
                </c:pt>
                <c:pt idx="391">
                  <c:v>-2017.9724433845822</c:v>
                </c:pt>
                <c:pt idx="392">
                  <c:v>-2008.0920806420229</c:v>
                </c:pt>
                <c:pt idx="393">
                  <c:v>-1998.1701865873397</c:v>
                </c:pt>
                <c:pt idx="394">
                  <c:v>-1988.2065008780605</c:v>
                </c:pt>
                <c:pt idx="395">
                  <c:v>-1978.2007598807575</c:v>
                </c:pt>
                <c:pt idx="396">
                  <c:v>-1968.152696612995</c:v>
                </c:pt>
                <c:pt idx="397">
                  <c:v>-1958.0620406839507</c:v>
                </c:pt>
                <c:pt idx="398">
                  <c:v>-1947.9285182336534</c:v>
                </c:pt>
                <c:pt idx="399">
                  <c:v>-1937.7518518708227</c:v>
                </c:pt>
                <c:pt idx="400">
                  <c:v>-1927.5317606092485</c:v>
                </c:pt>
                <c:pt idx="401">
                  <c:v>-1917.2679598026828</c:v>
                </c:pt>
                <c:pt idx="402">
                  <c:v>-1906.9601610781885</c:v>
                </c:pt>
                <c:pt idx="403">
                  <c:v>-1896.6080722679187</c:v>
                </c:pt>
                <c:pt idx="404">
                  <c:v>-1886.21139733926</c:v>
                </c:pt>
                <c:pt idx="405">
                  <c:v>-1875.7698363233064</c:v>
                </c:pt>
                <c:pt idx="406">
                  <c:v>-1865.2830852416084</c:v>
                </c:pt>
                <c:pt idx="407">
                  <c:v>-1854.7508360311419</c:v>
                </c:pt>
                <c:pt idx="408">
                  <c:v>-1844.1727764674613</c:v>
                </c:pt>
                <c:pt idx="409">
                  <c:v>-1833.548590085956</c:v>
                </c:pt>
                <c:pt idx="410">
                  <c:v>-1822.8779561011795</c:v>
                </c:pt>
                <c:pt idx="411">
                  <c:v>-1812.1605493241721</c:v>
                </c:pt>
                <c:pt idx="412">
                  <c:v>-1801.3960400777244</c:v>
                </c:pt>
                <c:pt idx="413">
                  <c:v>-1790.5840941095291</c:v>
                </c:pt>
                <c:pt idx="414">
                  <c:v>-1779.7243725031292</c:v>
                </c:pt>
                <c:pt idx="415">
                  <c:v>-1768.8165315866211</c:v>
                </c:pt>
                <c:pt idx="416">
                  <c:v>-1757.8602228390339</c:v>
                </c:pt>
                <c:pt idx="417">
                  <c:v>-1746.8550927942945</c:v>
                </c:pt>
                <c:pt idx="418">
                  <c:v>-1735.8007829427386</c:v>
                </c:pt>
                <c:pt idx="419">
                  <c:v>-1724.6969296300538</c:v>
                </c:pt>
                <c:pt idx="420">
                  <c:v>-1713.5431639535934</c:v>
                </c:pt>
                <c:pt idx="421">
                  <c:v>-1702.3391116559676</c:v>
                </c:pt>
                <c:pt idx="422">
                  <c:v>-1691.0843930158328</c:v>
                </c:pt>
                <c:pt idx="423">
                  <c:v>-1679.7786227357808</c:v>
                </c:pt>
                <c:pt idx="424">
                  <c:v>-1668.4214098272294</c:v>
                </c:pt>
                <c:pt idx="425">
                  <c:v>-1657.0123574922302</c:v>
                </c:pt>
                <c:pt idx="426">
                  <c:v>-1641.6795229822339</c:v>
                </c:pt>
                <c:pt idx="427">
                  <c:v>-1622.4229062972406</c:v>
                </c:pt>
                <c:pt idx="428">
                  <c:v>-1603.0126026246205</c:v>
                </c:pt>
                <c:pt idx="429">
                  <c:v>-1583.4456718180911</c:v>
                </c:pt>
                <c:pt idx="430">
                  <c:v>-1563.71907360201</c:v>
                </c:pt>
                <c:pt idx="431">
                  <c:v>-1543.8296627096245</c:v>
                </c:pt>
                <c:pt idx="432">
                  <c:v>-1523.7741837128945</c:v>
                </c:pt>
                <c:pt idx="433">
                  <c:v>-1503.5492655195978</c:v>
                </c:pt>
                <c:pt idx="434">
                  <c:v>-1483.1514155111615</c:v>
                </c:pt>
                <c:pt idx="435">
                  <c:v>-1462.5770132920659</c:v>
                </c:pt>
                <c:pt idx="436">
                  <c:v>-1441.8223040188898</c:v>
                </c:pt>
                <c:pt idx="437">
                  <c:v>-1420.8833912738812</c:v>
                </c:pt>
                <c:pt idx="438">
                  <c:v>-1399.7562294444303</c:v>
                </c:pt>
                <c:pt idx="439">
                  <c:v>-1378.4366155658633</c:v>
                </c:pt>
                <c:pt idx="440">
                  <c:v>-1356.9201805806003</c:v>
                </c:pt>
                <c:pt idx="441">
                  <c:v>-1335.202379961763</c:v>
                </c:pt>
                <c:pt idx="442">
                  <c:v>-1313.2784836437725</c:v>
                </c:pt>
                <c:pt idx="443">
                  <c:v>-1291.1435651962286</c:v>
                </c:pt>
                <c:pt idx="444">
                  <c:v>-1268.7924901703439</c:v>
                </c:pt>
                <c:pt idx="445">
                  <c:v>-1246.2199035392066</c:v>
                </c:pt>
                <c:pt idx="446">
                  <c:v>-1223.4202161441815</c:v>
                </c:pt>
                <c:pt idx="447">
                  <c:v>-1200.3875900495211</c:v>
                </c:pt>
                <c:pt idx="448">
                  <c:v>-1177.1159226956327</c:v>
                </c:pt>
                <c:pt idx="449">
                  <c:v>-1153.5988297282499</c:v>
                </c:pt>
                <c:pt idx="450">
                  <c:v>-1129.82962636559</c:v>
                </c:pt>
                <c:pt idx="451">
                  <c:v>-1105.8013071483035</c:v>
                </c:pt>
                <c:pt idx="452">
                  <c:v>-1081.5065238971436</c:v>
                </c:pt>
                <c:pt idx="453">
                  <c:v>-1056.9375616804589</c:v>
                </c:pt>
                <c:pt idx="454">
                  <c:v>-1032.0863125671715</c:v>
                </c:pt>
                <c:pt idx="455">
                  <c:v>-1006.9442469104667</c:v>
                </c:pt>
                <c:pt idx="456">
                  <c:v>-981.50238187197488</c:v>
                </c:pt>
                <c:pt idx="457">
                  <c:v>-955.75124685500055</c:v>
                </c:pt>
                <c:pt idx="458">
                  <c:v>-929.68084546731075</c:v>
                </c:pt>
                <c:pt idx="459">
                  <c:v>-903.28061357753791</c:v>
                </c:pt>
                <c:pt idx="460">
                  <c:v>-876.5393729631121</c:v>
                </c:pt>
                <c:pt idx="461">
                  <c:v>-849.44527996939792</c:v>
                </c:pt>
                <c:pt idx="462">
                  <c:v>-821.98576850729</c:v>
                </c:pt>
                <c:pt idx="463">
                  <c:v>-794.1474866064807</c:v>
                </c:pt>
                <c:pt idx="464">
                  <c:v>-765.91622561035706</c:v>
                </c:pt>
                <c:pt idx="465">
                  <c:v>-737.2768409412281</c:v>
                </c:pt>
                <c:pt idx="466">
                  <c:v>-708.2131631750342</c:v>
                </c:pt>
                <c:pt idx="467">
                  <c:v>-678.70789793562358</c:v>
                </c:pt>
                <c:pt idx="468">
                  <c:v>-648.74251283994886</c:v>
                </c:pt>
                <c:pt idx="469">
                  <c:v>-618.29710938501535</c:v>
                </c:pt>
                <c:pt idx="470">
                  <c:v>-587.35027724882616</c:v>
                </c:pt>
                <c:pt idx="471">
                  <c:v>-555.87892796006849</c:v>
                </c:pt>
                <c:pt idx="472">
                  <c:v>-523.8581042476178</c:v>
                </c:pt>
                <c:pt idx="473">
                  <c:v>-491.26076057483147</c:v>
                </c:pt>
                <c:pt idx="474">
                  <c:v>-458.05750934720049</c:v>
                </c:pt>
                <c:pt idx="475">
                  <c:v>-424.21632599068994</c:v>
                </c:pt>
                <c:pt idx="476">
                  <c:v>-399.86928085340605</c:v>
                </c:pt>
                <c:pt idx="477">
                  <c:v>-385.01637393534884</c:v>
                </c:pt>
                <c:pt idx="478">
                  <c:v>-370.07740138746885</c:v>
                </c:pt>
                <c:pt idx="479">
                  <c:v>-355.05132356180593</c:v>
                </c:pt>
                <c:pt idx="480">
                  <c:v>-339.93707778749013</c:v>
                </c:pt>
                <c:pt idx="481">
                  <c:v>-324.73357764756383</c:v>
                </c:pt>
                <c:pt idx="482">
                  <c:v>-309.43971222623804</c:v>
                </c:pt>
                <c:pt idx="483">
                  <c:v>-294.05434532508525</c:v>
                </c:pt>
                <c:pt idx="484">
                  <c:v>-278.57631464659198</c:v>
                </c:pt>
                <c:pt idx="485">
                  <c:v>-263.00443094338016</c:v>
                </c:pt>
                <c:pt idx="486">
                  <c:v>-247.33747713132789</c:v>
                </c:pt>
                <c:pt idx="487">
                  <c:v>-231.57420736468657</c:v>
                </c:pt>
                <c:pt idx="488">
                  <c:v>-215.7133460711907</c:v>
                </c:pt>
                <c:pt idx="489">
                  <c:v>-199.7535869450121</c:v>
                </c:pt>
                <c:pt idx="490">
                  <c:v>-183.69359189528677</c:v>
                </c:pt>
                <c:pt idx="491">
                  <c:v>-167.53198994780178</c:v>
                </c:pt>
                <c:pt idx="492">
                  <c:v>-151.26737609723841</c:v>
                </c:pt>
                <c:pt idx="493">
                  <c:v>-134.89831010725629</c:v>
                </c:pt>
                <c:pt idx="494">
                  <c:v>-118.42331525545023</c:v>
                </c:pt>
                <c:pt idx="495">
                  <c:v>-101.84087702007082</c:v>
                </c:pt>
                <c:pt idx="496">
                  <c:v>-85.149441705167192</c:v>
                </c:pt>
                <c:pt idx="497">
                  <c:v>-68.347415000567707</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8-339E-4643-9615-0ADB7A6509C4}"/>
            </c:ext>
          </c:extLst>
        </c:ser>
        <c:dLbls>
          <c:showLegendKey val="0"/>
          <c:showVal val="0"/>
          <c:showCatName val="0"/>
          <c:showSerName val="0"/>
          <c:showPercent val="0"/>
          <c:showBubbleSize val="0"/>
        </c:dLbls>
        <c:axId val="940011984"/>
        <c:axId val="940012312"/>
      </c:scatterChart>
      <c:valAx>
        <c:axId val="940011984"/>
        <c:scaling>
          <c:orientation val="minMax"/>
        </c:scaling>
        <c:delete val="0"/>
        <c:axPos val="t"/>
        <c:majorGridlines/>
        <c:numFmt formatCode="0.0" sourceLinked="1"/>
        <c:majorTickMark val="out"/>
        <c:minorTickMark val="none"/>
        <c:tickLblPos val="nextTo"/>
        <c:crossAx val="940012312"/>
        <c:crosses val="autoZero"/>
        <c:crossBetween val="midCat"/>
      </c:valAx>
      <c:valAx>
        <c:axId val="940012312"/>
        <c:scaling>
          <c:orientation val="maxMin"/>
        </c:scaling>
        <c:delete val="0"/>
        <c:axPos val="l"/>
        <c:majorGridlines>
          <c:spPr>
            <a:ln>
              <a:solidFill>
                <a:sysClr val="window" lastClr="FFFFFF">
                  <a:lumMod val="75000"/>
                </a:sysClr>
              </a:solidFill>
            </a:ln>
          </c:spPr>
        </c:majorGridlines>
        <c:numFmt formatCode="0" sourceLinked="1"/>
        <c:majorTickMark val="out"/>
        <c:minorTickMark val="none"/>
        <c:tickLblPos val="nextTo"/>
        <c:crossAx val="940011984"/>
        <c:crossesAt val="-999999"/>
        <c:crossBetween val="midCat"/>
      </c:valAx>
      <c:spPr>
        <a:ln w="22225">
          <a:solidFill>
            <a:srgbClr val="4F81BD">
              <a:lumMod val="100000"/>
            </a:srgbClr>
          </a:solidFill>
        </a:ln>
      </c:spPr>
    </c:plotArea>
    <c:legend>
      <c:legendPos val="b"/>
      <c:overlay val="0"/>
      <c:txPr>
        <a:bodyPr/>
        <a:lstStyle/>
        <a:p>
          <a:pPr>
            <a:defRPr sz="800"/>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a:solidFill>
        <a:schemeClr val="accent1"/>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nl-NL">
                <a:solidFill>
                  <a:srgbClr val="C00000"/>
                </a:solidFill>
              </a:rPr>
              <a:t>Rays - Depth Profile - 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manualLayout>
          <c:layoutTarget val="inner"/>
          <c:xMode val="edge"/>
          <c:yMode val="edge"/>
          <c:x val="7.9836738036669588E-2"/>
          <c:y val="0.13669007469294223"/>
          <c:w val="0.85881801380489542"/>
          <c:h val="0.70349359823778279"/>
        </c:manualLayout>
      </c:layout>
      <c:scatterChart>
        <c:scatterStyle val="lineMarker"/>
        <c:varyColors val="0"/>
        <c:ser>
          <c:idx val="33"/>
          <c:order val="0"/>
          <c:tx>
            <c:strRef>
              <c:f>ANALYSIS!$ED$25</c:f>
              <c:strCache>
                <c:ptCount val="1"/>
                <c:pt idx="0">
                  <c:v>60.0</c:v>
                </c:pt>
              </c:strCache>
            </c:strRef>
          </c:tx>
          <c:spPr>
            <a:ln w="19050" cap="rnd">
              <a:solidFill>
                <a:schemeClr val="accent1"/>
              </a:solidFill>
              <a:round/>
            </a:ln>
            <a:effectLst/>
          </c:spPr>
          <c:marker>
            <c:symbol val="none"/>
          </c:marker>
          <c:xVal>
            <c:numRef>
              <c:f>ANALYSIS!$ED$27:$ED$627</c:f>
              <c:numCache>
                <c:formatCode>0</c:formatCode>
                <c:ptCount val="601"/>
                <c:pt idx="0">
                  <c:v>4326.0369495203377</c:v>
                </c:pt>
                <c:pt idx="1">
                  <c:v>4326.0369495203377</c:v>
                </c:pt>
                <c:pt idx="2">
                  <c:v>4321.069308580848</c:v>
                </c:pt>
                <c:pt idx="3">
                  <c:v>4316.1016676413583</c:v>
                </c:pt>
                <c:pt idx="4">
                  <c:v>4311.1340267018686</c:v>
                </c:pt>
                <c:pt idx="5">
                  <c:v>4306.1663857623789</c:v>
                </c:pt>
                <c:pt idx="6">
                  <c:v>4301.1987448228892</c:v>
                </c:pt>
                <c:pt idx="7">
                  <c:v>4296.2311038833996</c:v>
                </c:pt>
                <c:pt idx="8">
                  <c:v>4291.2634629439099</c:v>
                </c:pt>
                <c:pt idx="9">
                  <c:v>4286.2958220044202</c:v>
                </c:pt>
                <c:pt idx="10">
                  <c:v>4281.3281810649305</c:v>
                </c:pt>
                <c:pt idx="11">
                  <c:v>4276.3605401254408</c:v>
                </c:pt>
                <c:pt idx="12">
                  <c:v>4271.3928991859511</c:v>
                </c:pt>
                <c:pt idx="13">
                  <c:v>4266.4252582464615</c:v>
                </c:pt>
                <c:pt idx="14">
                  <c:v>4261.4576173069718</c:v>
                </c:pt>
                <c:pt idx="15">
                  <c:v>4256.4899763674821</c:v>
                </c:pt>
                <c:pt idx="16">
                  <c:v>4251.5223354279924</c:v>
                </c:pt>
                <c:pt idx="17">
                  <c:v>4246.5546944885027</c:v>
                </c:pt>
                <c:pt idx="18">
                  <c:v>4241.587053549013</c:v>
                </c:pt>
                <c:pt idx="19">
                  <c:v>4236.6194126095234</c:v>
                </c:pt>
                <c:pt idx="20">
                  <c:v>4231.6517716700337</c:v>
                </c:pt>
                <c:pt idx="21">
                  <c:v>4226.684130730544</c:v>
                </c:pt>
                <c:pt idx="22">
                  <c:v>4221.7164897910543</c:v>
                </c:pt>
                <c:pt idx="23">
                  <c:v>4216.7488488515646</c:v>
                </c:pt>
                <c:pt idx="24">
                  <c:v>4211.7812079120749</c:v>
                </c:pt>
                <c:pt idx="25">
                  <c:v>4206.8135669725852</c:v>
                </c:pt>
                <c:pt idx="26">
                  <c:v>4201.8459260330956</c:v>
                </c:pt>
                <c:pt idx="27">
                  <c:v>4196.8782850936059</c:v>
                </c:pt>
                <c:pt idx="28">
                  <c:v>4191.9106441541162</c:v>
                </c:pt>
                <c:pt idx="29">
                  <c:v>4186.9430032146265</c:v>
                </c:pt>
                <c:pt idx="30">
                  <c:v>4181.9753622751368</c:v>
                </c:pt>
                <c:pt idx="31">
                  <c:v>4177.0077213356471</c:v>
                </c:pt>
                <c:pt idx="32">
                  <c:v>4172.0400803961575</c:v>
                </c:pt>
                <c:pt idx="33">
                  <c:v>4167.0724394566678</c:v>
                </c:pt>
                <c:pt idx="34">
                  <c:v>4162.1047985171781</c:v>
                </c:pt>
                <c:pt idx="35">
                  <c:v>4157.1371575776884</c:v>
                </c:pt>
                <c:pt idx="36">
                  <c:v>4152.1695166381987</c:v>
                </c:pt>
                <c:pt idx="37">
                  <c:v>4147.201875698709</c:v>
                </c:pt>
                <c:pt idx="38">
                  <c:v>4142.2342347592194</c:v>
                </c:pt>
                <c:pt idx="39">
                  <c:v>4137.2665938197297</c:v>
                </c:pt>
                <c:pt idx="40">
                  <c:v>4132.29895288024</c:v>
                </c:pt>
                <c:pt idx="41">
                  <c:v>4127.3313119407503</c:v>
                </c:pt>
                <c:pt idx="42">
                  <c:v>4122.3636710012606</c:v>
                </c:pt>
                <c:pt idx="43">
                  <c:v>4117.3960300617709</c:v>
                </c:pt>
                <c:pt idx="44">
                  <c:v>4112.4283891222813</c:v>
                </c:pt>
                <c:pt idx="45">
                  <c:v>4107.4607481827916</c:v>
                </c:pt>
                <c:pt idx="46">
                  <c:v>4102.4931072433019</c:v>
                </c:pt>
                <c:pt idx="47">
                  <c:v>4097.5254663038122</c:v>
                </c:pt>
                <c:pt idx="48">
                  <c:v>4092.5578253643221</c:v>
                </c:pt>
                <c:pt idx="49">
                  <c:v>4087.5901844248319</c:v>
                </c:pt>
                <c:pt idx="50">
                  <c:v>4082.6225434853418</c:v>
                </c:pt>
                <c:pt idx="51">
                  <c:v>4077.6549025458517</c:v>
                </c:pt>
                <c:pt idx="52">
                  <c:v>4072.6872616063615</c:v>
                </c:pt>
                <c:pt idx="53">
                  <c:v>4067.7196206668714</c:v>
                </c:pt>
                <c:pt idx="54">
                  <c:v>4062.7519797273812</c:v>
                </c:pt>
                <c:pt idx="55">
                  <c:v>4057.7843387878911</c:v>
                </c:pt>
                <c:pt idx="56">
                  <c:v>4052.816697848401</c:v>
                </c:pt>
                <c:pt idx="57">
                  <c:v>4047.8490569089108</c:v>
                </c:pt>
                <c:pt idx="58">
                  <c:v>4042.8814159694207</c:v>
                </c:pt>
                <c:pt idx="59">
                  <c:v>4037.9137750299305</c:v>
                </c:pt>
                <c:pt idx="60">
                  <c:v>4032.9461340904404</c:v>
                </c:pt>
                <c:pt idx="61">
                  <c:v>4027.9784931509503</c:v>
                </c:pt>
                <c:pt idx="62">
                  <c:v>4023.0108522114601</c:v>
                </c:pt>
                <c:pt idx="63">
                  <c:v>4018.04321127197</c:v>
                </c:pt>
                <c:pt idx="64">
                  <c:v>4013.0755703324799</c:v>
                </c:pt>
                <c:pt idx="65">
                  <c:v>4008.1079293929897</c:v>
                </c:pt>
                <c:pt idx="66">
                  <c:v>4003.1402884534996</c:v>
                </c:pt>
                <c:pt idx="67">
                  <c:v>3998.1726475140094</c:v>
                </c:pt>
                <c:pt idx="68">
                  <c:v>3993.2050065745193</c:v>
                </c:pt>
                <c:pt idx="69">
                  <c:v>3988.2373656350292</c:v>
                </c:pt>
                <c:pt idx="70">
                  <c:v>3983.269724695539</c:v>
                </c:pt>
                <c:pt idx="71">
                  <c:v>3978.3020837560489</c:v>
                </c:pt>
                <c:pt idx="72">
                  <c:v>3973.3344428165587</c:v>
                </c:pt>
                <c:pt idx="73">
                  <c:v>3968.3668018770686</c:v>
                </c:pt>
                <c:pt idx="74">
                  <c:v>3963.3991609375785</c:v>
                </c:pt>
                <c:pt idx="75">
                  <c:v>3958.4315199980883</c:v>
                </c:pt>
                <c:pt idx="76">
                  <c:v>3953.4638790585982</c:v>
                </c:pt>
                <c:pt idx="77">
                  <c:v>3948.4962381191081</c:v>
                </c:pt>
                <c:pt idx="78">
                  <c:v>3943.5285971796179</c:v>
                </c:pt>
                <c:pt idx="79">
                  <c:v>3938.5609562401278</c:v>
                </c:pt>
                <c:pt idx="80">
                  <c:v>3933.5933153006376</c:v>
                </c:pt>
                <c:pt idx="81">
                  <c:v>3928.6256743611475</c:v>
                </c:pt>
                <c:pt idx="82">
                  <c:v>3923.6580334216574</c:v>
                </c:pt>
                <c:pt idx="83">
                  <c:v>3918.6903924821672</c:v>
                </c:pt>
                <c:pt idx="84">
                  <c:v>3913.7227515426771</c:v>
                </c:pt>
                <c:pt idx="85">
                  <c:v>3908.7551106031869</c:v>
                </c:pt>
                <c:pt idx="86">
                  <c:v>3903.7874696636968</c:v>
                </c:pt>
                <c:pt idx="87">
                  <c:v>3898.8198287242067</c:v>
                </c:pt>
                <c:pt idx="88">
                  <c:v>3893.8521877847165</c:v>
                </c:pt>
                <c:pt idx="89">
                  <c:v>3888.8845468452264</c:v>
                </c:pt>
                <c:pt idx="90">
                  <c:v>3883.9169059057363</c:v>
                </c:pt>
                <c:pt idx="91">
                  <c:v>3878.9492649662461</c:v>
                </c:pt>
                <c:pt idx="92">
                  <c:v>3873.981624026756</c:v>
                </c:pt>
                <c:pt idx="93">
                  <c:v>3869.0139830872658</c:v>
                </c:pt>
                <c:pt idx="94">
                  <c:v>3864.0463421477757</c:v>
                </c:pt>
                <c:pt idx="95">
                  <c:v>3859.0787012082856</c:v>
                </c:pt>
                <c:pt idx="96">
                  <c:v>3854.1110602687954</c:v>
                </c:pt>
                <c:pt idx="97">
                  <c:v>3849.1434193293053</c:v>
                </c:pt>
                <c:pt idx="98">
                  <c:v>3844.1757783898152</c:v>
                </c:pt>
                <c:pt idx="99">
                  <c:v>3839.208137450325</c:v>
                </c:pt>
                <c:pt idx="100">
                  <c:v>3834.2404965108349</c:v>
                </c:pt>
                <c:pt idx="101">
                  <c:v>3829.2728555713447</c:v>
                </c:pt>
                <c:pt idx="102">
                  <c:v>3824.3052146318546</c:v>
                </c:pt>
                <c:pt idx="103">
                  <c:v>3819.3375736923645</c:v>
                </c:pt>
                <c:pt idx="104">
                  <c:v>3814.3699327528743</c:v>
                </c:pt>
                <c:pt idx="105">
                  <c:v>3809.4022918133842</c:v>
                </c:pt>
                <c:pt idx="106">
                  <c:v>3804.434650873894</c:v>
                </c:pt>
                <c:pt idx="107">
                  <c:v>3799.4670099344039</c:v>
                </c:pt>
                <c:pt idx="108">
                  <c:v>3794.4993689949138</c:v>
                </c:pt>
                <c:pt idx="109">
                  <c:v>3789.5317280554236</c:v>
                </c:pt>
                <c:pt idx="110">
                  <c:v>3784.5640871159335</c:v>
                </c:pt>
                <c:pt idx="111">
                  <c:v>3779.5964461764434</c:v>
                </c:pt>
                <c:pt idx="112">
                  <c:v>3774.6288052369532</c:v>
                </c:pt>
                <c:pt idx="113">
                  <c:v>3769.6611642974631</c:v>
                </c:pt>
                <c:pt idx="114">
                  <c:v>3764.6935233579729</c:v>
                </c:pt>
                <c:pt idx="115">
                  <c:v>3759.7258824184828</c:v>
                </c:pt>
                <c:pt idx="116">
                  <c:v>3754.7582414789927</c:v>
                </c:pt>
                <c:pt idx="117">
                  <c:v>3749.7906005395025</c:v>
                </c:pt>
                <c:pt idx="118">
                  <c:v>3744.8229596000124</c:v>
                </c:pt>
                <c:pt idx="119">
                  <c:v>3739.8553186605222</c:v>
                </c:pt>
                <c:pt idx="120">
                  <c:v>3734.8876777210321</c:v>
                </c:pt>
                <c:pt idx="121">
                  <c:v>3729.920036781542</c:v>
                </c:pt>
                <c:pt idx="122">
                  <c:v>3724.9523958420518</c:v>
                </c:pt>
                <c:pt idx="123">
                  <c:v>3719.9847549025617</c:v>
                </c:pt>
                <c:pt idx="124">
                  <c:v>3715.0171139630716</c:v>
                </c:pt>
                <c:pt idx="125">
                  <c:v>3710.0494730235814</c:v>
                </c:pt>
                <c:pt idx="126">
                  <c:v>3705.0818320840913</c:v>
                </c:pt>
                <c:pt idx="127">
                  <c:v>3700.1141911446011</c:v>
                </c:pt>
                <c:pt idx="128">
                  <c:v>3695.146550205111</c:v>
                </c:pt>
                <c:pt idx="129">
                  <c:v>3690.1789092656209</c:v>
                </c:pt>
                <c:pt idx="130">
                  <c:v>3685.2112683261307</c:v>
                </c:pt>
                <c:pt idx="131">
                  <c:v>3680.2436273866406</c:v>
                </c:pt>
                <c:pt idx="132">
                  <c:v>3675.2759864471504</c:v>
                </c:pt>
                <c:pt idx="133">
                  <c:v>3670.3083455076603</c:v>
                </c:pt>
                <c:pt idx="134">
                  <c:v>3665.3407045681702</c:v>
                </c:pt>
                <c:pt idx="135">
                  <c:v>3660.37306362868</c:v>
                </c:pt>
                <c:pt idx="136">
                  <c:v>3655.4054226891899</c:v>
                </c:pt>
                <c:pt idx="137">
                  <c:v>3650.4377817496998</c:v>
                </c:pt>
                <c:pt idx="138">
                  <c:v>3645.4701408102096</c:v>
                </c:pt>
                <c:pt idx="139">
                  <c:v>3640.5024998707195</c:v>
                </c:pt>
                <c:pt idx="140">
                  <c:v>3635.5348589312293</c:v>
                </c:pt>
                <c:pt idx="141">
                  <c:v>3630.5672179917392</c:v>
                </c:pt>
                <c:pt idx="142">
                  <c:v>3625.5995770522491</c:v>
                </c:pt>
                <c:pt idx="143">
                  <c:v>3620.6319361127589</c:v>
                </c:pt>
                <c:pt idx="144">
                  <c:v>3615.6642951732688</c:v>
                </c:pt>
                <c:pt idx="145">
                  <c:v>3610.6966542337786</c:v>
                </c:pt>
                <c:pt idx="146">
                  <c:v>3605.7290132942885</c:v>
                </c:pt>
                <c:pt idx="147">
                  <c:v>3600.7613723547984</c:v>
                </c:pt>
                <c:pt idx="148">
                  <c:v>3595.7937314153082</c:v>
                </c:pt>
                <c:pt idx="149">
                  <c:v>3590.8260904758181</c:v>
                </c:pt>
                <c:pt idx="150">
                  <c:v>3585.858449536328</c:v>
                </c:pt>
                <c:pt idx="151">
                  <c:v>3580.8908085968378</c:v>
                </c:pt>
                <c:pt idx="152">
                  <c:v>3575.9231676573477</c:v>
                </c:pt>
                <c:pt idx="153">
                  <c:v>3570.9555267178575</c:v>
                </c:pt>
                <c:pt idx="154">
                  <c:v>3565.9878857783674</c:v>
                </c:pt>
                <c:pt idx="155">
                  <c:v>3561.0202448388773</c:v>
                </c:pt>
                <c:pt idx="156">
                  <c:v>3556.0526038993871</c:v>
                </c:pt>
                <c:pt idx="157">
                  <c:v>3551.084962959897</c:v>
                </c:pt>
                <c:pt idx="158">
                  <c:v>3546.1173220204068</c:v>
                </c:pt>
                <c:pt idx="159">
                  <c:v>3541.1496810809167</c:v>
                </c:pt>
                <c:pt idx="160">
                  <c:v>3536.1820401414266</c:v>
                </c:pt>
                <c:pt idx="161">
                  <c:v>3531.2143992019364</c:v>
                </c:pt>
                <c:pt idx="162">
                  <c:v>3526.2467582624463</c:v>
                </c:pt>
                <c:pt idx="163">
                  <c:v>3521.2791173229562</c:v>
                </c:pt>
                <c:pt idx="164">
                  <c:v>3516.311476383466</c:v>
                </c:pt>
                <c:pt idx="165">
                  <c:v>3511.3438354439759</c:v>
                </c:pt>
                <c:pt idx="166">
                  <c:v>3506.3761945044857</c:v>
                </c:pt>
                <c:pt idx="167">
                  <c:v>3501.4085535649956</c:v>
                </c:pt>
                <c:pt idx="168">
                  <c:v>3496.4409126255055</c:v>
                </c:pt>
                <c:pt idx="169">
                  <c:v>3491.4732716860153</c:v>
                </c:pt>
                <c:pt idx="170">
                  <c:v>3486.5056307465252</c:v>
                </c:pt>
                <c:pt idx="171">
                  <c:v>3481.537989807035</c:v>
                </c:pt>
                <c:pt idx="172">
                  <c:v>3476.5703488675449</c:v>
                </c:pt>
                <c:pt idx="173">
                  <c:v>3471.6027079280548</c:v>
                </c:pt>
                <c:pt idx="174">
                  <c:v>3466.6350669885646</c:v>
                </c:pt>
                <c:pt idx="175">
                  <c:v>3461.6674260490745</c:v>
                </c:pt>
                <c:pt idx="176">
                  <c:v>3456.6997851095844</c:v>
                </c:pt>
                <c:pt idx="177">
                  <c:v>3451.7321441700942</c:v>
                </c:pt>
                <c:pt idx="178">
                  <c:v>3446.7645032306041</c:v>
                </c:pt>
                <c:pt idx="179">
                  <c:v>3441.7968622911139</c:v>
                </c:pt>
                <c:pt idx="180">
                  <c:v>3436.8292213516238</c:v>
                </c:pt>
                <c:pt idx="181">
                  <c:v>3431.8615804121337</c:v>
                </c:pt>
                <c:pt idx="182">
                  <c:v>3426.8939394726435</c:v>
                </c:pt>
                <c:pt idx="183">
                  <c:v>3421.9262985331534</c:v>
                </c:pt>
                <c:pt idx="184">
                  <c:v>3416.9586575936632</c:v>
                </c:pt>
                <c:pt idx="185">
                  <c:v>3411.9910166541731</c:v>
                </c:pt>
                <c:pt idx="186">
                  <c:v>3407.023375714683</c:v>
                </c:pt>
                <c:pt idx="187">
                  <c:v>3402.0557347751928</c:v>
                </c:pt>
                <c:pt idx="188">
                  <c:v>3397.0880938357027</c:v>
                </c:pt>
                <c:pt idx="189">
                  <c:v>3392.1204528962126</c:v>
                </c:pt>
                <c:pt idx="190">
                  <c:v>3387.1528119567224</c:v>
                </c:pt>
                <c:pt idx="191">
                  <c:v>3382.1851710172323</c:v>
                </c:pt>
                <c:pt idx="192">
                  <c:v>3377.2175300777421</c:v>
                </c:pt>
                <c:pt idx="193">
                  <c:v>3372.249889138252</c:v>
                </c:pt>
                <c:pt idx="194">
                  <c:v>3367.2822481987619</c:v>
                </c:pt>
                <c:pt idx="195">
                  <c:v>3362.3146072592717</c:v>
                </c:pt>
                <c:pt idx="196">
                  <c:v>3357.3469663197816</c:v>
                </c:pt>
                <c:pt idx="197">
                  <c:v>3352.3793253802914</c:v>
                </c:pt>
                <c:pt idx="198">
                  <c:v>3347.4116844408013</c:v>
                </c:pt>
                <c:pt idx="199">
                  <c:v>3342.4440435013112</c:v>
                </c:pt>
                <c:pt idx="200">
                  <c:v>3337.476402561821</c:v>
                </c:pt>
                <c:pt idx="201">
                  <c:v>3332.6807139889079</c:v>
                </c:pt>
                <c:pt idx="202">
                  <c:v>3328.0569777825717</c:v>
                </c:pt>
                <c:pt idx="203">
                  <c:v>3323.4132897737668</c:v>
                </c:pt>
                <c:pt idx="204">
                  <c:v>3318.7496042390421</c:v>
                </c:pt>
                <c:pt idx="205">
                  <c:v>3314.0658751173196</c:v>
                </c:pt>
                <c:pt idx="206">
                  <c:v>3309.3620560070763</c:v>
                </c:pt>
                <c:pt idx="207">
                  <c:v>3304.6381001634941</c:v>
                </c:pt>
                <c:pt idx="208">
                  <c:v>3299.8939604955776</c:v>
                </c:pt>
                <c:pt idx="209">
                  <c:v>3295.129589563237</c:v>
                </c:pt>
                <c:pt idx="210">
                  <c:v>3290.3449395743305</c:v>
                </c:pt>
                <c:pt idx="211">
                  <c:v>3285.5399623816802</c:v>
                </c:pt>
                <c:pt idx="212">
                  <c:v>3280.7146094800473</c:v>
                </c:pt>
                <c:pt idx="213">
                  <c:v>3275.8688320030687</c:v>
                </c:pt>
                <c:pt idx="214">
                  <c:v>3271.0025807201637</c:v>
                </c:pt>
                <c:pt idx="215">
                  <c:v>3266.1158060333951</c:v>
                </c:pt>
                <c:pt idx="216">
                  <c:v>3261.2084579742968</c:v>
                </c:pt>
                <c:pt idx="217">
                  <c:v>3256.2804862006669</c:v>
                </c:pt>
                <c:pt idx="218">
                  <c:v>3251.3318399933119</c:v>
                </c:pt>
                <c:pt idx="219">
                  <c:v>3246.3624682527593</c:v>
                </c:pt>
                <c:pt idx="220">
                  <c:v>3241.3723194959257</c:v>
                </c:pt>
                <c:pt idx="221">
                  <c:v>3236.3613418527489</c:v>
                </c:pt>
                <c:pt idx="222">
                  <c:v>3231.3294830627697</c:v>
                </c:pt>
                <c:pt idx="223">
                  <c:v>3226.2766904716846</c:v>
                </c:pt>
                <c:pt idx="224">
                  <c:v>3221.2029110278418</c:v>
                </c:pt>
                <c:pt idx="225">
                  <c:v>3216.1080912787056</c:v>
                </c:pt>
                <c:pt idx="226">
                  <c:v>3210.9921773672704</c:v>
                </c:pt>
                <c:pt idx="227">
                  <c:v>3205.8551150284311</c:v>
                </c:pt>
                <c:pt idx="228">
                  <c:v>3200.6968495853112</c:v>
                </c:pt>
                <c:pt idx="229">
                  <c:v>3195.5173259455382</c:v>
                </c:pt>
                <c:pt idx="230">
                  <c:v>3190.3164885974852</c:v>
                </c:pt>
                <c:pt idx="231">
                  <c:v>3185.0942816064489</c:v>
                </c:pt>
                <c:pt idx="232">
                  <c:v>3179.8506486107908</c:v>
                </c:pt>
                <c:pt idx="233">
                  <c:v>3174.5855328180305</c:v>
                </c:pt>
                <c:pt idx="234">
                  <c:v>3169.2988770008792</c:v>
                </c:pt>
                <c:pt idx="235">
                  <c:v>3163.9906234932328</c:v>
                </c:pt>
                <c:pt idx="236">
                  <c:v>3158.6607141861114</c:v>
                </c:pt>
                <c:pt idx="237">
                  <c:v>3153.3090905235454</c:v>
                </c:pt>
                <c:pt idx="238">
                  <c:v>3147.9356934984107</c:v>
                </c:pt>
                <c:pt idx="239">
                  <c:v>3142.5404636482072</c:v>
                </c:pt>
                <c:pt idx="240">
                  <c:v>3137.1233410507916</c:v>
                </c:pt>
                <c:pt idx="241">
                  <c:v>3131.684265320041</c:v>
                </c:pt>
                <c:pt idx="242">
                  <c:v>3126.2231756014785</c:v>
                </c:pt>
                <c:pt idx="243">
                  <c:v>3120.740010567823</c:v>
                </c:pt>
                <c:pt idx="244">
                  <c:v>3115.2347084144994</c:v>
                </c:pt>
                <c:pt idx="245">
                  <c:v>3109.7072068550751</c:v>
                </c:pt>
                <c:pt idx="246">
                  <c:v>3104.1574431166473</c:v>
                </c:pt>
                <c:pt idx="247">
                  <c:v>3098.5853539351665</c:v>
                </c:pt>
                <c:pt idx="248">
                  <c:v>3092.9908755506954</c:v>
                </c:pt>
                <c:pt idx="249">
                  <c:v>3087.3739437026111</c:v>
                </c:pt>
                <c:pt idx="250">
                  <c:v>3081.7344936247423</c:v>
                </c:pt>
                <c:pt idx="251">
                  <c:v>3076.0724600404374</c:v>
                </c:pt>
                <c:pt idx="252">
                  <c:v>3070.3877771575726</c:v>
                </c:pt>
                <c:pt idx="253">
                  <c:v>3064.6803786634941</c:v>
                </c:pt>
                <c:pt idx="254">
                  <c:v>3058.9501977198893</c:v>
                </c:pt>
                <c:pt idx="255">
                  <c:v>3053.1971669575905</c:v>
                </c:pt>
                <c:pt idx="256">
                  <c:v>3047.4212184713092</c:v>
                </c:pt>
                <c:pt idx="257">
                  <c:v>3041.6222838142994</c:v>
                </c:pt>
                <c:pt idx="258">
                  <c:v>3035.800293992952</c:v>
                </c:pt>
                <c:pt idx="259">
                  <c:v>3029.9551794613085</c:v>
                </c:pt>
                <c:pt idx="260">
                  <c:v>3024.0868701155096</c:v>
                </c:pt>
                <c:pt idx="261">
                  <c:v>3018.1952952881593</c:v>
                </c:pt>
                <c:pt idx="262">
                  <c:v>3012.2803837426209</c:v>
                </c:pt>
                <c:pt idx="263">
                  <c:v>3006.3420636672281</c:v>
                </c:pt>
                <c:pt idx="264">
                  <c:v>3000.3802626694187</c:v>
                </c:pt>
                <c:pt idx="265">
                  <c:v>2994.3949077697898</c:v>
                </c:pt>
                <c:pt idx="266">
                  <c:v>2988.3859253960673</c:v>
                </c:pt>
                <c:pt idx="267">
                  <c:v>2982.3532413769958</c:v>
                </c:pt>
                <c:pt idx="268">
                  <c:v>2976.296780936138</c:v>
                </c:pt>
                <c:pt idx="269">
                  <c:v>2970.2164686855976</c:v>
                </c:pt>
                <c:pt idx="270">
                  <c:v>2964.1122286196401</c:v>
                </c:pt>
                <c:pt idx="271">
                  <c:v>2957.9839841082412</c:v>
                </c:pt>
                <c:pt idx="272">
                  <c:v>2951.8316578905287</c:v>
                </c:pt>
                <c:pt idx="273">
                  <c:v>2945.6551720681432</c:v>
                </c:pt>
                <c:pt idx="274">
                  <c:v>2939.4544480984996</c:v>
                </c:pt>
                <c:pt idx="275">
                  <c:v>2933.2294067879534</c:v>
                </c:pt>
                <c:pt idx="276">
                  <c:v>2926.9799682848711</c:v>
                </c:pt>
                <c:pt idx="277">
                  <c:v>2920.7060520726041</c:v>
                </c:pt>
                <c:pt idx="278">
                  <c:v>2914.4075769623551</c:v>
                </c:pt>
                <c:pt idx="279">
                  <c:v>2908.0844610859485</c:v>
                </c:pt>
                <c:pt idx="280">
                  <c:v>2901.7366218884972</c:v>
                </c:pt>
                <c:pt idx="281">
                  <c:v>2895.3639761209524</c:v>
                </c:pt>
                <c:pt idx="282">
                  <c:v>2888.9664398325649</c:v>
                </c:pt>
                <c:pt idx="283">
                  <c:v>2882.5439283632181</c:v>
                </c:pt>
                <c:pt idx="284">
                  <c:v>2876.0963563356618</c:v>
                </c:pt>
                <c:pt idx="285">
                  <c:v>2869.6236376476199</c:v>
                </c:pt>
                <c:pt idx="286">
                  <c:v>2863.1256854638004</c:v>
                </c:pt>
                <c:pt idx="287">
                  <c:v>2856.6024122077711</c:v>
                </c:pt>
                <c:pt idx="288">
                  <c:v>2850.0537295537224</c:v>
                </c:pt>
                <c:pt idx="289">
                  <c:v>2843.4795484181077</c:v>
                </c:pt>
                <c:pt idx="290">
                  <c:v>2836.8797789511591</c:v>
                </c:pt>
                <c:pt idx="291">
                  <c:v>2830.2543305282788</c:v>
                </c:pt>
                <c:pt idx="292">
                  <c:v>2823.6031117412949</c:v>
                </c:pt>
                <c:pt idx="293">
                  <c:v>2816.9260303895981</c:v>
                </c:pt>
                <c:pt idx="294">
                  <c:v>2810.222993471129</c:v>
                </c:pt>
                <c:pt idx="295">
                  <c:v>2803.4939071732433</c:v>
                </c:pt>
                <c:pt idx="296">
                  <c:v>2796.7386768634333</c:v>
                </c:pt>
                <c:pt idx="297">
                  <c:v>2789.9572070799054</c:v>
                </c:pt>
                <c:pt idx="298">
                  <c:v>2783.1494015220196</c:v>
                </c:pt>
                <c:pt idx="299">
                  <c:v>2776.315163040575</c:v>
                </c:pt>
                <c:pt idx="300">
                  <c:v>2769.4543936279565</c:v>
                </c:pt>
                <c:pt idx="301">
                  <c:v>2762.566994408121</c:v>
                </c:pt>
                <c:pt idx="302">
                  <c:v>2755.6528656264295</c:v>
                </c:pt>
                <c:pt idx="303">
                  <c:v>2748.7119066393307</c:v>
                </c:pt>
                <c:pt idx="304">
                  <c:v>2741.7440159038679</c:v>
                </c:pt>
                <c:pt idx="305">
                  <c:v>2734.749090967036</c:v>
                </c:pt>
                <c:pt idx="306">
                  <c:v>2727.7270284549677</c:v>
                </c:pt>
                <c:pt idx="307">
                  <c:v>2720.6777240619472</c:v>
                </c:pt>
                <c:pt idx="308">
                  <c:v>2713.6010725392484</c:v>
                </c:pt>
                <c:pt idx="309">
                  <c:v>2706.496967683805</c:v>
                </c:pt>
                <c:pt idx="310">
                  <c:v>2699.3653023266934</c:v>
                </c:pt>
                <c:pt idx="311">
                  <c:v>2692.2059683214329</c:v>
                </c:pt>
                <c:pt idx="312">
                  <c:v>2685.0188565321005</c:v>
                </c:pt>
                <c:pt idx="313">
                  <c:v>2677.8038568212514</c:v>
                </c:pt>
                <c:pt idx="314">
                  <c:v>2670.560858037652</c:v>
                </c:pt>
                <c:pt idx="315">
                  <c:v>2663.2897480038055</c:v>
                </c:pt>
                <c:pt idx="316">
                  <c:v>2655.9904135032793</c:v>
                </c:pt>
                <c:pt idx="317">
                  <c:v>2648.66274026783</c:v>
                </c:pt>
                <c:pt idx="318">
                  <c:v>2641.3066129643034</c:v>
                </c:pt>
                <c:pt idx="319">
                  <c:v>2633.9219151813436</c:v>
                </c:pt>
                <c:pt idx="320">
                  <c:v>2626.5085294158589</c:v>
                </c:pt>
                <c:pt idx="321">
                  <c:v>2619.0663370592774</c:v>
                </c:pt>
                <c:pt idx="322">
                  <c:v>2611.5952183835698</c:v>
                </c:pt>
                <c:pt idx="323">
                  <c:v>2604.0950525270455</c:v>
                </c:pt>
                <c:pt idx="324">
                  <c:v>2596.5657174798989</c:v>
                </c:pt>
                <c:pt idx="325">
                  <c:v>2589.0070900695318</c:v>
                </c:pt>
                <c:pt idx="326">
                  <c:v>2581.4190459456058</c:v>
                </c:pt>
                <c:pt idx="327">
                  <c:v>2573.8014595648633</c:v>
                </c:pt>
                <c:pt idx="328">
                  <c:v>2566.1542041756775</c:v>
                </c:pt>
                <c:pt idx="329">
                  <c:v>2558.4771518023422</c:v>
                </c:pt>
                <c:pt idx="330">
                  <c:v>2550.7701732291007</c:v>
                </c:pt>
                <c:pt idx="331">
                  <c:v>2543.0331379838854</c:v>
                </c:pt>
                <c:pt idx="332">
                  <c:v>2535.2659143217916</c:v>
                </c:pt>
                <c:pt idx="333">
                  <c:v>2527.4683692082617</c:v>
                </c:pt>
                <c:pt idx="334">
                  <c:v>2519.6403683019671</c:v>
                </c:pt>
                <c:pt idx="335">
                  <c:v>2511.7817759374093</c:v>
                </c:pt>
                <c:pt idx="336">
                  <c:v>2503.8924551072009</c:v>
                </c:pt>
                <c:pt idx="337">
                  <c:v>2495.9722674440518</c:v>
                </c:pt>
                <c:pt idx="338">
                  <c:v>2488.0210732024143</c:v>
                </c:pt>
                <c:pt idx="339">
                  <c:v>2480.0387312398284</c:v>
                </c:pt>
                <c:pt idx="340">
                  <c:v>2472.0250989979208</c:v>
                </c:pt>
                <c:pt idx="341">
                  <c:v>2463.9800324830621</c:v>
                </c:pt>
                <c:pt idx="342">
                  <c:v>2455.9033862466949</c:v>
                </c:pt>
                <c:pt idx="343">
                  <c:v>2447.7950133652903</c:v>
                </c:pt>
                <c:pt idx="344">
                  <c:v>2439.6547654199471</c:v>
                </c:pt>
                <c:pt idx="345">
                  <c:v>2431.4824924756276</c:v>
                </c:pt>
                <c:pt idx="346">
                  <c:v>2423.2780430600087</c:v>
                </c:pt>
                <c:pt idx="347">
                  <c:v>2415.0412641419462</c:v>
                </c:pt>
                <c:pt idx="348">
                  <c:v>2406.7720011095503</c:v>
                </c:pt>
                <c:pt idx="349">
                  <c:v>2398.4700977478506</c:v>
                </c:pt>
                <c:pt idx="350">
                  <c:v>2390.1353962160529</c:v>
                </c:pt>
                <c:pt idx="351">
                  <c:v>2381.76773702436</c:v>
                </c:pt>
                <c:pt idx="352">
                  <c:v>2373.3669590103855</c:v>
                </c:pt>
                <c:pt idx="353">
                  <c:v>2364.9328993151012</c:v>
                </c:pt>
                <c:pt idx="354">
                  <c:v>2356.4653933583431</c:v>
                </c:pt>
                <c:pt idx="355">
                  <c:v>2347.9642748138508</c:v>
                </c:pt>
                <c:pt idx="356">
                  <c:v>2339.4293755838412</c:v>
                </c:pt>
                <c:pt idx="357">
                  <c:v>2330.8605257730851</c:v>
                </c:pt>
                <c:pt idx="358">
                  <c:v>2322.2575536624954</c:v>
                </c:pt>
                <c:pt idx="359">
                  <c:v>2313.6202856822115</c:v>
                </c:pt>
                <c:pt idx="360">
                  <c:v>2304.9485463841511</c:v>
                </c:pt>
                <c:pt idx="361">
                  <c:v>2296.2421584140457</c:v>
                </c:pt>
                <c:pt idx="362">
                  <c:v>2287.5009424829141</c:v>
                </c:pt>
                <c:pt idx="363">
                  <c:v>2278.7247173379992</c:v>
                </c:pt>
                <c:pt idx="364">
                  <c:v>2269.9132997331121</c:v>
                </c:pt>
                <c:pt idx="365">
                  <c:v>2261.0665043984063</c:v>
                </c:pt>
                <c:pt idx="366">
                  <c:v>2252.1841440095463</c:v>
                </c:pt>
                <c:pt idx="367">
                  <c:v>2243.2660291562652</c:v>
                </c:pt>
                <c:pt idx="368">
                  <c:v>2234.3119683102905</c:v>
                </c:pt>
                <c:pt idx="369">
                  <c:v>2225.3217677926273</c:v>
                </c:pt>
                <c:pt idx="370">
                  <c:v>2216.295231740185</c:v>
                </c:pt>
                <c:pt idx="371">
                  <c:v>2207.2321620717207</c:v>
                </c:pt>
                <c:pt idx="372">
                  <c:v>2198.1323584530955</c:v>
                </c:pt>
                <c:pt idx="373">
                  <c:v>2188.995618261818</c:v>
                </c:pt>
                <c:pt idx="374">
                  <c:v>2179.8217365508503</c:v>
                </c:pt>
                <c:pt idx="375">
                  <c:v>2170.6105060116884</c:v>
                </c:pt>
                <c:pt idx="376">
                  <c:v>2161.3617169366585</c:v>
                </c:pt>
                <c:pt idx="377">
                  <c:v>2152.0751571804276</c:v>
                </c:pt>
                <c:pt idx="378">
                  <c:v>2142.7506121207239</c:v>
                </c:pt>
                <c:pt idx="379">
                  <c:v>2133.387864618212</c:v>
                </c:pt>
                <c:pt idx="380">
                  <c:v>2123.9866949755369</c:v>
                </c:pt>
                <c:pt idx="381">
                  <c:v>2114.546880895487</c:v>
                </c:pt>
                <c:pt idx="382">
                  <c:v>2105.0681974382696</c:v>
                </c:pt>
                <c:pt idx="383">
                  <c:v>2095.5504169778724</c:v>
                </c:pt>
                <c:pt idx="384">
                  <c:v>2085.9933091574758</c:v>
                </c:pt>
                <c:pt idx="385">
                  <c:v>2076.3966408439123</c:v>
                </c:pt>
                <c:pt idx="386">
                  <c:v>2066.7601760811322</c:v>
                </c:pt>
                <c:pt idx="387">
                  <c:v>2057.0836760426409</c:v>
                </c:pt>
                <c:pt idx="388">
                  <c:v>2047.3668989829077</c:v>
                </c:pt>
                <c:pt idx="389">
                  <c:v>2037.6096001876986</c:v>
                </c:pt>
                <c:pt idx="390">
                  <c:v>2027.8115319232927</c:v>
                </c:pt>
                <c:pt idx="391">
                  <c:v>2017.9724433845865</c:v>
                </c:pt>
                <c:pt idx="392">
                  <c:v>2008.0920806420272</c:v>
                </c:pt>
                <c:pt idx="393">
                  <c:v>1998.1701865873447</c:v>
                </c:pt>
                <c:pt idx="394">
                  <c:v>1988.2065008780648</c:v>
                </c:pt>
                <c:pt idx="395">
                  <c:v>1978.2007598807611</c:v>
                </c:pt>
                <c:pt idx="396">
                  <c:v>1968.1526966129993</c:v>
                </c:pt>
                <c:pt idx="397">
                  <c:v>1958.062040683955</c:v>
                </c:pt>
                <c:pt idx="398">
                  <c:v>1947.9285182336569</c:v>
                </c:pt>
                <c:pt idx="399">
                  <c:v>1937.7518518708264</c:v>
                </c:pt>
                <c:pt idx="400">
                  <c:v>1927.5317606092535</c:v>
                </c:pt>
                <c:pt idx="401">
                  <c:v>1917.2679598026862</c:v>
                </c:pt>
                <c:pt idx="402">
                  <c:v>1906.9601610781929</c:v>
                </c:pt>
                <c:pt idx="403">
                  <c:v>1896.608072267923</c:v>
                </c:pt>
                <c:pt idx="404">
                  <c:v>1886.2113973392636</c:v>
                </c:pt>
                <c:pt idx="405">
                  <c:v>1875.7698363233108</c:v>
                </c:pt>
                <c:pt idx="406">
                  <c:v>1865.2830852416137</c:v>
                </c:pt>
                <c:pt idx="407">
                  <c:v>1854.7508360311463</c:v>
                </c:pt>
                <c:pt idx="408">
                  <c:v>1844.1727764674656</c:v>
                </c:pt>
                <c:pt idx="409">
                  <c:v>1833.5485900859603</c:v>
                </c:pt>
                <c:pt idx="410">
                  <c:v>1822.8779561011843</c:v>
                </c:pt>
                <c:pt idx="411">
                  <c:v>1812.1605493241759</c:v>
                </c:pt>
                <c:pt idx="412">
                  <c:v>1801.3960400777296</c:v>
                </c:pt>
                <c:pt idx="413">
                  <c:v>1790.584094109533</c:v>
                </c:pt>
                <c:pt idx="414">
                  <c:v>1779.7243725031326</c:v>
                </c:pt>
                <c:pt idx="415">
                  <c:v>1768.8165315866254</c:v>
                </c:pt>
                <c:pt idx="416">
                  <c:v>1757.8602228390382</c:v>
                </c:pt>
                <c:pt idx="417">
                  <c:v>1746.8550927942988</c:v>
                </c:pt>
                <c:pt idx="418">
                  <c:v>1735.8007829427429</c:v>
                </c:pt>
                <c:pt idx="419">
                  <c:v>1724.6969296300572</c:v>
                </c:pt>
                <c:pt idx="420">
                  <c:v>1713.5431639535977</c:v>
                </c:pt>
                <c:pt idx="421">
                  <c:v>1702.3391116559719</c:v>
                </c:pt>
                <c:pt idx="422">
                  <c:v>1691.0843930158367</c:v>
                </c:pt>
                <c:pt idx="423">
                  <c:v>1679.7786227357851</c:v>
                </c:pt>
                <c:pt idx="424">
                  <c:v>1668.4214098272328</c:v>
                </c:pt>
                <c:pt idx="425">
                  <c:v>1657.0123574922345</c:v>
                </c:pt>
                <c:pt idx="426">
                  <c:v>1641.6795229822396</c:v>
                </c:pt>
                <c:pt idx="427">
                  <c:v>1622.4229062972481</c:v>
                </c:pt>
                <c:pt idx="428">
                  <c:v>1603.012602624628</c:v>
                </c:pt>
                <c:pt idx="429">
                  <c:v>1583.4456718180973</c:v>
                </c:pt>
                <c:pt idx="430">
                  <c:v>1563.7190736020175</c:v>
                </c:pt>
                <c:pt idx="431">
                  <c:v>1543.8296627096333</c:v>
                </c:pt>
                <c:pt idx="432">
                  <c:v>1523.7741837129006</c:v>
                </c:pt>
                <c:pt idx="433">
                  <c:v>1503.549265519604</c:v>
                </c:pt>
                <c:pt idx="434">
                  <c:v>1483.1514155111709</c:v>
                </c:pt>
                <c:pt idx="435">
                  <c:v>1462.5770132920734</c:v>
                </c:pt>
                <c:pt idx="436">
                  <c:v>1441.8223040188959</c:v>
                </c:pt>
                <c:pt idx="437">
                  <c:v>1420.8833912738901</c:v>
                </c:pt>
                <c:pt idx="438">
                  <c:v>1399.7562294444378</c:v>
                </c:pt>
                <c:pt idx="439">
                  <c:v>1378.4366155658695</c:v>
                </c:pt>
                <c:pt idx="440">
                  <c:v>1356.9201805806078</c:v>
                </c:pt>
                <c:pt idx="441">
                  <c:v>1335.2023799617705</c:v>
                </c:pt>
                <c:pt idx="442">
                  <c:v>1313.2784836437786</c:v>
                </c:pt>
                <c:pt idx="443">
                  <c:v>1291.1435651962361</c:v>
                </c:pt>
                <c:pt idx="444">
                  <c:v>1268.7924901703527</c:v>
                </c:pt>
                <c:pt idx="445">
                  <c:v>1246.2199035392141</c:v>
                </c:pt>
                <c:pt idx="446">
                  <c:v>1223.4202161441876</c:v>
                </c:pt>
                <c:pt idx="447">
                  <c:v>1200.3875900495304</c:v>
                </c:pt>
                <c:pt idx="448">
                  <c:v>1177.1159226956402</c:v>
                </c:pt>
                <c:pt idx="449">
                  <c:v>1153.598829728257</c:v>
                </c:pt>
                <c:pt idx="450">
                  <c:v>1129.8296263655975</c:v>
                </c:pt>
                <c:pt idx="451">
                  <c:v>1105.801307148311</c:v>
                </c:pt>
                <c:pt idx="452">
                  <c:v>1081.5065238971492</c:v>
                </c:pt>
                <c:pt idx="453">
                  <c:v>1056.9375616804664</c:v>
                </c:pt>
                <c:pt idx="454">
                  <c:v>1032.0863125671804</c:v>
                </c:pt>
                <c:pt idx="455">
                  <c:v>1006.9442469104742</c:v>
                </c:pt>
                <c:pt idx="456">
                  <c:v>981.50238187198238</c:v>
                </c:pt>
                <c:pt idx="457">
                  <c:v>955.75124685500941</c:v>
                </c:pt>
                <c:pt idx="458">
                  <c:v>929.68084546731825</c:v>
                </c:pt>
                <c:pt idx="459">
                  <c:v>903.28061357754359</c:v>
                </c:pt>
                <c:pt idx="460">
                  <c:v>876.5393729631196</c:v>
                </c:pt>
                <c:pt idx="461">
                  <c:v>849.44527996940633</c:v>
                </c:pt>
                <c:pt idx="462">
                  <c:v>821.9857685072966</c:v>
                </c:pt>
                <c:pt idx="463">
                  <c:v>794.1474866064882</c:v>
                </c:pt>
                <c:pt idx="464">
                  <c:v>765.91622561036456</c:v>
                </c:pt>
                <c:pt idx="465">
                  <c:v>737.27684094123379</c:v>
                </c:pt>
                <c:pt idx="466">
                  <c:v>708.2131631750417</c:v>
                </c:pt>
                <c:pt idx="467">
                  <c:v>678.70789793563381</c:v>
                </c:pt>
                <c:pt idx="468">
                  <c:v>648.74251283995636</c:v>
                </c:pt>
                <c:pt idx="469">
                  <c:v>618.29710938502103</c:v>
                </c:pt>
                <c:pt idx="470">
                  <c:v>587.35027724883548</c:v>
                </c:pt>
                <c:pt idx="471">
                  <c:v>555.878927960076</c:v>
                </c:pt>
                <c:pt idx="472">
                  <c:v>523.85810424762258</c:v>
                </c:pt>
                <c:pt idx="473">
                  <c:v>491.26076057483897</c:v>
                </c:pt>
                <c:pt idx="474">
                  <c:v>458.05750934721073</c:v>
                </c:pt>
                <c:pt idx="475">
                  <c:v>424.21632599069471</c:v>
                </c:pt>
                <c:pt idx="476">
                  <c:v>399.86928085340696</c:v>
                </c:pt>
                <c:pt idx="477">
                  <c:v>385.01637393534747</c:v>
                </c:pt>
                <c:pt idx="478">
                  <c:v>370.0774013874684</c:v>
                </c:pt>
                <c:pt idx="479">
                  <c:v>355.05132356180638</c:v>
                </c:pt>
                <c:pt idx="480">
                  <c:v>339.93707778749013</c:v>
                </c:pt>
                <c:pt idx="481">
                  <c:v>324.73357764756247</c:v>
                </c:pt>
                <c:pt idx="482">
                  <c:v>309.43971222623941</c:v>
                </c:pt>
                <c:pt idx="483">
                  <c:v>294.05434532508525</c:v>
                </c:pt>
                <c:pt idx="484">
                  <c:v>278.57631464659107</c:v>
                </c:pt>
                <c:pt idx="485">
                  <c:v>263.00443094338016</c:v>
                </c:pt>
                <c:pt idx="486">
                  <c:v>247.33747713132789</c:v>
                </c:pt>
                <c:pt idx="487">
                  <c:v>231.57420736468566</c:v>
                </c:pt>
                <c:pt idx="488">
                  <c:v>215.7133460711907</c:v>
                </c:pt>
                <c:pt idx="489">
                  <c:v>199.75358694501256</c:v>
                </c:pt>
                <c:pt idx="490">
                  <c:v>183.69359189528677</c:v>
                </c:pt>
                <c:pt idx="491">
                  <c:v>167.53198994780178</c:v>
                </c:pt>
                <c:pt idx="492">
                  <c:v>151.26737609723978</c:v>
                </c:pt>
                <c:pt idx="493">
                  <c:v>134.89831010725629</c:v>
                </c:pt>
                <c:pt idx="494">
                  <c:v>118.42331525544978</c:v>
                </c:pt>
                <c:pt idx="495">
                  <c:v>101.84087702007082</c:v>
                </c:pt>
                <c:pt idx="496">
                  <c:v>85.149441705167192</c:v>
                </c:pt>
                <c:pt idx="497">
                  <c:v>68.347415000566798</c:v>
                </c:pt>
                <c:pt idx="498">
                  <c:v>51.43316047289818</c:v>
                </c:pt>
                <c:pt idx="499">
                  <c:v>34.404997983537669</c:v>
                </c:pt>
                <c:pt idx="500">
                  <c:v>17.261202029129436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0-16E2-4E8F-92DC-767D70556A61}"/>
            </c:ext>
          </c:extLst>
        </c:ser>
        <c:ser>
          <c:idx val="27"/>
          <c:order val="1"/>
          <c:tx>
            <c:strRef>
              <c:f>ANALYSIS!$DX$25</c:f>
              <c:strCache>
                <c:ptCount val="1"/>
                <c:pt idx="0">
                  <c:v>55.0</c:v>
                </c:pt>
              </c:strCache>
            </c:strRef>
          </c:tx>
          <c:spPr>
            <a:ln w="19050" cap="rnd">
              <a:solidFill>
                <a:schemeClr val="accent1"/>
              </a:solidFill>
              <a:round/>
            </a:ln>
            <a:effectLst/>
          </c:spPr>
          <c:marker>
            <c:symbol val="none"/>
          </c:marker>
          <c:xVal>
            <c:numRef>
              <c:f>ANALYSIS!$DX$27:$DX$627</c:f>
              <c:numCache>
                <c:formatCode>0</c:formatCode>
                <c:ptCount val="601"/>
                <c:pt idx="0">
                  <c:v>3724.9472297820766</c:v>
                </c:pt>
                <c:pt idx="1">
                  <c:v>3724.9472297820766</c:v>
                </c:pt>
                <c:pt idx="2">
                  <c:v>3720.2484608855816</c:v>
                </c:pt>
                <c:pt idx="3">
                  <c:v>3715.5496919890866</c:v>
                </c:pt>
                <c:pt idx="4">
                  <c:v>3710.8509230925915</c:v>
                </c:pt>
                <c:pt idx="5">
                  <c:v>3706.1521541960965</c:v>
                </c:pt>
                <c:pt idx="6">
                  <c:v>3701.4533852996015</c:v>
                </c:pt>
                <c:pt idx="7">
                  <c:v>3696.7546164031064</c:v>
                </c:pt>
                <c:pt idx="8">
                  <c:v>3692.0558475066114</c:v>
                </c:pt>
                <c:pt idx="9">
                  <c:v>3687.3570786101163</c:v>
                </c:pt>
                <c:pt idx="10">
                  <c:v>3682.6583097136213</c:v>
                </c:pt>
                <c:pt idx="11">
                  <c:v>3677.9595408171263</c:v>
                </c:pt>
                <c:pt idx="12">
                  <c:v>3673.2607719206312</c:v>
                </c:pt>
                <c:pt idx="13">
                  <c:v>3668.5620030241362</c:v>
                </c:pt>
                <c:pt idx="14">
                  <c:v>3663.8632341276411</c:v>
                </c:pt>
                <c:pt idx="15">
                  <c:v>3659.1644652311461</c:v>
                </c:pt>
                <c:pt idx="16">
                  <c:v>3654.4656963346511</c:v>
                </c:pt>
                <c:pt idx="17">
                  <c:v>3649.766927438156</c:v>
                </c:pt>
                <c:pt idx="18">
                  <c:v>3645.068158541661</c:v>
                </c:pt>
                <c:pt idx="19">
                  <c:v>3640.3693896451659</c:v>
                </c:pt>
                <c:pt idx="20">
                  <c:v>3635.6706207486709</c:v>
                </c:pt>
                <c:pt idx="21">
                  <c:v>3630.9718518521759</c:v>
                </c:pt>
                <c:pt idx="22">
                  <c:v>3626.2730829556808</c:v>
                </c:pt>
                <c:pt idx="23">
                  <c:v>3621.5743140591858</c:v>
                </c:pt>
                <c:pt idx="24">
                  <c:v>3616.8755451626907</c:v>
                </c:pt>
                <c:pt idx="25">
                  <c:v>3612.1767762661957</c:v>
                </c:pt>
                <c:pt idx="26">
                  <c:v>3607.4780073697007</c:v>
                </c:pt>
                <c:pt idx="27">
                  <c:v>3602.7792384732056</c:v>
                </c:pt>
                <c:pt idx="28">
                  <c:v>3598.0804695767106</c:v>
                </c:pt>
                <c:pt idx="29">
                  <c:v>3593.3817006802155</c:v>
                </c:pt>
                <c:pt idx="30">
                  <c:v>3588.6829317837205</c:v>
                </c:pt>
                <c:pt idx="31">
                  <c:v>3583.9841628872255</c:v>
                </c:pt>
                <c:pt idx="32">
                  <c:v>3579.2853939907304</c:v>
                </c:pt>
                <c:pt idx="33">
                  <c:v>3574.5866250942354</c:v>
                </c:pt>
                <c:pt idx="34">
                  <c:v>3569.8878561977403</c:v>
                </c:pt>
                <c:pt idx="35">
                  <c:v>3565.1890873012453</c:v>
                </c:pt>
                <c:pt idx="36">
                  <c:v>3560.4903184047503</c:v>
                </c:pt>
                <c:pt idx="37">
                  <c:v>3555.7915495082552</c:v>
                </c:pt>
                <c:pt idx="38">
                  <c:v>3551.0927806117602</c:v>
                </c:pt>
                <c:pt idx="39">
                  <c:v>3546.3940117152652</c:v>
                </c:pt>
                <c:pt idx="40">
                  <c:v>3541.6952428187701</c:v>
                </c:pt>
                <c:pt idx="41">
                  <c:v>3536.9964739222751</c:v>
                </c:pt>
                <c:pt idx="42">
                  <c:v>3532.29770502578</c:v>
                </c:pt>
                <c:pt idx="43">
                  <c:v>3527.598936129285</c:v>
                </c:pt>
                <c:pt idx="44">
                  <c:v>3522.90016723279</c:v>
                </c:pt>
                <c:pt idx="45">
                  <c:v>3518.2013983362949</c:v>
                </c:pt>
                <c:pt idx="46">
                  <c:v>3513.5026294397999</c:v>
                </c:pt>
                <c:pt idx="47">
                  <c:v>3508.8038605433048</c:v>
                </c:pt>
                <c:pt idx="48">
                  <c:v>3504.1050916468098</c:v>
                </c:pt>
                <c:pt idx="49">
                  <c:v>3499.4063227503148</c:v>
                </c:pt>
                <c:pt idx="50">
                  <c:v>3494.7075538538197</c:v>
                </c:pt>
                <c:pt idx="51">
                  <c:v>3490.0087849573247</c:v>
                </c:pt>
                <c:pt idx="52">
                  <c:v>3485.3100160608296</c:v>
                </c:pt>
                <c:pt idx="53">
                  <c:v>3480.6112471643346</c:v>
                </c:pt>
                <c:pt idx="54">
                  <c:v>3475.9124782678396</c:v>
                </c:pt>
                <c:pt idx="55">
                  <c:v>3471.2137093713445</c:v>
                </c:pt>
                <c:pt idx="56">
                  <c:v>3466.5149404748495</c:v>
                </c:pt>
                <c:pt idx="57">
                  <c:v>3461.8161715783544</c:v>
                </c:pt>
                <c:pt idx="58">
                  <c:v>3457.1174026818594</c:v>
                </c:pt>
                <c:pt idx="59">
                  <c:v>3452.4186337853644</c:v>
                </c:pt>
                <c:pt idx="60">
                  <c:v>3447.7198648888693</c:v>
                </c:pt>
                <c:pt idx="61">
                  <c:v>3443.0210959923743</c:v>
                </c:pt>
                <c:pt idx="62">
                  <c:v>3438.3223270958792</c:v>
                </c:pt>
                <c:pt idx="63">
                  <c:v>3433.6235581993842</c:v>
                </c:pt>
                <c:pt idx="64">
                  <c:v>3428.9247893028892</c:v>
                </c:pt>
                <c:pt idx="65">
                  <c:v>3424.2260204063941</c:v>
                </c:pt>
                <c:pt idx="66">
                  <c:v>3419.5272515098991</c:v>
                </c:pt>
                <c:pt idx="67">
                  <c:v>3414.828482613404</c:v>
                </c:pt>
                <c:pt idx="68">
                  <c:v>3410.129713716909</c:v>
                </c:pt>
                <c:pt idx="69">
                  <c:v>3405.430944820414</c:v>
                </c:pt>
                <c:pt idx="70">
                  <c:v>3400.7321759239189</c:v>
                </c:pt>
                <c:pt idx="71">
                  <c:v>3396.0334070274239</c:v>
                </c:pt>
                <c:pt idx="72">
                  <c:v>3391.3346381309289</c:v>
                </c:pt>
                <c:pt idx="73">
                  <c:v>3386.6358692344338</c:v>
                </c:pt>
                <c:pt idx="74">
                  <c:v>3381.9371003379388</c:v>
                </c:pt>
                <c:pt idx="75">
                  <c:v>3377.2383314414437</c:v>
                </c:pt>
                <c:pt idx="76">
                  <c:v>3372.5395625449487</c:v>
                </c:pt>
                <c:pt idx="77">
                  <c:v>3367.8407936484537</c:v>
                </c:pt>
                <c:pt idx="78">
                  <c:v>3363.1420247519586</c:v>
                </c:pt>
                <c:pt idx="79">
                  <c:v>3358.4432558554636</c:v>
                </c:pt>
                <c:pt idx="80">
                  <c:v>3353.7444869589685</c:v>
                </c:pt>
                <c:pt idx="81">
                  <c:v>3349.0457180624735</c:v>
                </c:pt>
                <c:pt idx="82">
                  <c:v>3344.3469491659785</c:v>
                </c:pt>
                <c:pt idx="83">
                  <c:v>3339.6481802694834</c:v>
                </c:pt>
                <c:pt idx="84">
                  <c:v>3334.9494113729884</c:v>
                </c:pt>
                <c:pt idx="85">
                  <c:v>3330.2506424764933</c:v>
                </c:pt>
                <c:pt idx="86">
                  <c:v>3325.5518735799983</c:v>
                </c:pt>
                <c:pt idx="87">
                  <c:v>3320.8531046835033</c:v>
                </c:pt>
                <c:pt idx="88">
                  <c:v>3316.1543357870082</c:v>
                </c:pt>
                <c:pt idx="89">
                  <c:v>3311.4555668905132</c:v>
                </c:pt>
                <c:pt idx="90">
                  <c:v>3306.7567979940181</c:v>
                </c:pt>
                <c:pt idx="91">
                  <c:v>3302.0580290975231</c:v>
                </c:pt>
                <c:pt idx="92">
                  <c:v>3297.3592602010281</c:v>
                </c:pt>
                <c:pt idx="93">
                  <c:v>3292.660491304533</c:v>
                </c:pt>
                <c:pt idx="94">
                  <c:v>3287.961722408038</c:v>
                </c:pt>
                <c:pt idx="95">
                  <c:v>3283.2629535115429</c:v>
                </c:pt>
                <c:pt idx="96">
                  <c:v>3278.5641846150479</c:v>
                </c:pt>
                <c:pt idx="97">
                  <c:v>3273.8654157185529</c:v>
                </c:pt>
                <c:pt idx="98">
                  <c:v>3269.1666468220578</c:v>
                </c:pt>
                <c:pt idx="99">
                  <c:v>3264.4678779255628</c:v>
                </c:pt>
                <c:pt idx="100">
                  <c:v>3259.7691090290677</c:v>
                </c:pt>
                <c:pt idx="101">
                  <c:v>3255.0703401325727</c:v>
                </c:pt>
                <c:pt idx="102">
                  <c:v>3250.3715712360777</c:v>
                </c:pt>
                <c:pt idx="103">
                  <c:v>3245.6728023395826</c:v>
                </c:pt>
                <c:pt idx="104">
                  <c:v>3240.9740334430876</c:v>
                </c:pt>
                <c:pt idx="105">
                  <c:v>3236.2752645465926</c:v>
                </c:pt>
                <c:pt idx="106">
                  <c:v>3231.5764956500975</c:v>
                </c:pt>
                <c:pt idx="107">
                  <c:v>3226.8777267536025</c:v>
                </c:pt>
                <c:pt idx="108">
                  <c:v>3222.1789578571074</c:v>
                </c:pt>
                <c:pt idx="109">
                  <c:v>3217.4801889606124</c:v>
                </c:pt>
                <c:pt idx="110">
                  <c:v>3212.7814200641174</c:v>
                </c:pt>
                <c:pt idx="111">
                  <c:v>3208.0826511676223</c:v>
                </c:pt>
                <c:pt idx="112">
                  <c:v>3203.3838822711273</c:v>
                </c:pt>
                <c:pt idx="113">
                  <c:v>3198.6851133746322</c:v>
                </c:pt>
                <c:pt idx="114">
                  <c:v>3193.9863444781372</c:v>
                </c:pt>
                <c:pt idx="115">
                  <c:v>3189.2875755816422</c:v>
                </c:pt>
                <c:pt idx="116">
                  <c:v>3184.5888066851467</c:v>
                </c:pt>
                <c:pt idx="117">
                  <c:v>3179.8900377886516</c:v>
                </c:pt>
                <c:pt idx="118">
                  <c:v>3175.1912688921566</c:v>
                </c:pt>
                <c:pt idx="119">
                  <c:v>3170.4924999956615</c:v>
                </c:pt>
                <c:pt idx="120">
                  <c:v>3165.7937310991665</c:v>
                </c:pt>
                <c:pt idx="121">
                  <c:v>3161.0949622026715</c:v>
                </c:pt>
                <c:pt idx="122">
                  <c:v>3156.3961933061764</c:v>
                </c:pt>
                <c:pt idx="123">
                  <c:v>3151.6974244096814</c:v>
                </c:pt>
                <c:pt idx="124">
                  <c:v>3146.9986555131863</c:v>
                </c:pt>
                <c:pt idx="125">
                  <c:v>3142.2998866166913</c:v>
                </c:pt>
                <c:pt idx="126">
                  <c:v>3137.6011177201963</c:v>
                </c:pt>
                <c:pt idx="127">
                  <c:v>3132.9023488237008</c:v>
                </c:pt>
                <c:pt idx="128">
                  <c:v>3128.2035799272057</c:v>
                </c:pt>
                <c:pt idx="129">
                  <c:v>3123.5048110307107</c:v>
                </c:pt>
                <c:pt idx="130">
                  <c:v>3118.8060421342157</c:v>
                </c:pt>
                <c:pt idx="131">
                  <c:v>3114.1072732377206</c:v>
                </c:pt>
                <c:pt idx="132">
                  <c:v>3109.4085043412256</c:v>
                </c:pt>
                <c:pt idx="133">
                  <c:v>3104.7097354447305</c:v>
                </c:pt>
                <c:pt idx="134">
                  <c:v>3100.0109665482355</c:v>
                </c:pt>
                <c:pt idx="135">
                  <c:v>3095.3121976517405</c:v>
                </c:pt>
                <c:pt idx="136">
                  <c:v>3090.6134287552454</c:v>
                </c:pt>
                <c:pt idx="137">
                  <c:v>3085.9146598587504</c:v>
                </c:pt>
                <c:pt idx="138">
                  <c:v>3081.2158909622549</c:v>
                </c:pt>
                <c:pt idx="139">
                  <c:v>3076.5171220657598</c:v>
                </c:pt>
                <c:pt idx="140">
                  <c:v>3071.8183531692648</c:v>
                </c:pt>
                <c:pt idx="141">
                  <c:v>3067.1195842727698</c:v>
                </c:pt>
                <c:pt idx="142">
                  <c:v>3062.4208153762747</c:v>
                </c:pt>
                <c:pt idx="143">
                  <c:v>3057.7220464797797</c:v>
                </c:pt>
                <c:pt idx="144">
                  <c:v>3053.0232775832847</c:v>
                </c:pt>
                <c:pt idx="145">
                  <c:v>3048.3245086867896</c:v>
                </c:pt>
                <c:pt idx="146">
                  <c:v>3043.6257397902946</c:v>
                </c:pt>
                <c:pt idx="147">
                  <c:v>3038.9269708937995</c:v>
                </c:pt>
                <c:pt idx="148">
                  <c:v>3034.2282019973045</c:v>
                </c:pt>
                <c:pt idx="149">
                  <c:v>3029.5294331008095</c:v>
                </c:pt>
                <c:pt idx="150">
                  <c:v>3024.8306642043144</c:v>
                </c:pt>
                <c:pt idx="151">
                  <c:v>3020.1318953078194</c:v>
                </c:pt>
                <c:pt idx="152">
                  <c:v>3015.4331264113243</c:v>
                </c:pt>
                <c:pt idx="153">
                  <c:v>3010.7343575148293</c:v>
                </c:pt>
                <c:pt idx="154">
                  <c:v>3006.0355886183343</c:v>
                </c:pt>
                <c:pt idx="155">
                  <c:v>3001.3368197218388</c:v>
                </c:pt>
                <c:pt idx="156">
                  <c:v>2996.6380508253437</c:v>
                </c:pt>
                <c:pt idx="157">
                  <c:v>2991.9392819288487</c:v>
                </c:pt>
                <c:pt idx="158">
                  <c:v>2987.2405130323536</c:v>
                </c:pt>
                <c:pt idx="159">
                  <c:v>2982.5417441358586</c:v>
                </c:pt>
                <c:pt idx="160">
                  <c:v>2977.8429752393636</c:v>
                </c:pt>
                <c:pt idx="161">
                  <c:v>2973.1442063428685</c:v>
                </c:pt>
                <c:pt idx="162">
                  <c:v>2968.4454374463735</c:v>
                </c:pt>
                <c:pt idx="163">
                  <c:v>2963.7466685498784</c:v>
                </c:pt>
                <c:pt idx="164">
                  <c:v>2959.0478996533834</c:v>
                </c:pt>
                <c:pt idx="165">
                  <c:v>2954.3491307568884</c:v>
                </c:pt>
                <c:pt idx="166">
                  <c:v>2949.6503618603929</c:v>
                </c:pt>
                <c:pt idx="167">
                  <c:v>2944.9515929638978</c:v>
                </c:pt>
                <c:pt idx="168">
                  <c:v>2940.2528240674028</c:v>
                </c:pt>
                <c:pt idx="169">
                  <c:v>2935.5540551709078</c:v>
                </c:pt>
                <c:pt idx="170">
                  <c:v>2930.8552862744127</c:v>
                </c:pt>
                <c:pt idx="171">
                  <c:v>2926.1565173779177</c:v>
                </c:pt>
                <c:pt idx="172">
                  <c:v>2921.4577484814226</c:v>
                </c:pt>
                <c:pt idx="173">
                  <c:v>2916.7589795849276</c:v>
                </c:pt>
                <c:pt idx="174">
                  <c:v>2912.0602106884326</c:v>
                </c:pt>
                <c:pt idx="175">
                  <c:v>2907.3614417919375</c:v>
                </c:pt>
                <c:pt idx="176">
                  <c:v>2902.6626728954425</c:v>
                </c:pt>
                <c:pt idx="177">
                  <c:v>2897.963903998947</c:v>
                </c:pt>
                <c:pt idx="178">
                  <c:v>2893.2651351024519</c:v>
                </c:pt>
                <c:pt idx="179">
                  <c:v>2888.5663662059569</c:v>
                </c:pt>
                <c:pt idx="180">
                  <c:v>2883.8675973094619</c:v>
                </c:pt>
                <c:pt idx="181">
                  <c:v>2879.1688284129668</c:v>
                </c:pt>
                <c:pt idx="182">
                  <c:v>2874.4700595164718</c:v>
                </c:pt>
                <c:pt idx="183">
                  <c:v>2869.7712906199768</c:v>
                </c:pt>
                <c:pt idx="184">
                  <c:v>2865.0725217234817</c:v>
                </c:pt>
                <c:pt idx="185">
                  <c:v>2860.3737528269867</c:v>
                </c:pt>
                <c:pt idx="186">
                  <c:v>2855.6749839304916</c:v>
                </c:pt>
                <c:pt idx="187">
                  <c:v>2850.9762150339966</c:v>
                </c:pt>
                <c:pt idx="188">
                  <c:v>2846.2774461375016</c:v>
                </c:pt>
                <c:pt idx="189">
                  <c:v>2841.5786772410065</c:v>
                </c:pt>
                <c:pt idx="190">
                  <c:v>2836.8799083445115</c:v>
                </c:pt>
                <c:pt idx="191">
                  <c:v>2832.1811394480164</c:v>
                </c:pt>
                <c:pt idx="192">
                  <c:v>2827.4823705515214</c:v>
                </c:pt>
                <c:pt idx="193">
                  <c:v>2822.7836016550264</c:v>
                </c:pt>
                <c:pt idx="194">
                  <c:v>2818.0848327585309</c:v>
                </c:pt>
                <c:pt idx="195">
                  <c:v>2813.3860638620358</c:v>
                </c:pt>
                <c:pt idx="196">
                  <c:v>2808.6872949655408</c:v>
                </c:pt>
                <c:pt idx="197">
                  <c:v>2803.9885260690457</c:v>
                </c:pt>
                <c:pt idx="198">
                  <c:v>2799.2897571725507</c:v>
                </c:pt>
                <c:pt idx="199">
                  <c:v>2794.5909882760557</c:v>
                </c:pt>
                <c:pt idx="200">
                  <c:v>2789.8922193795606</c:v>
                </c:pt>
                <c:pt idx="201">
                  <c:v>2785.3803066075852</c:v>
                </c:pt>
                <c:pt idx="202">
                  <c:v>2781.0552499601295</c:v>
                </c:pt>
                <c:pt idx="203">
                  <c:v>2776.7119439100447</c:v>
                </c:pt>
                <c:pt idx="204">
                  <c:v>2772.3503518761427</c:v>
                </c:pt>
                <c:pt idx="205">
                  <c:v>2767.9704370247664</c:v>
                </c:pt>
                <c:pt idx="206">
                  <c:v>2763.5721622679062</c:v>
                </c:pt>
                <c:pt idx="207">
                  <c:v>2759.1554902612893</c:v>
                </c:pt>
                <c:pt idx="208">
                  <c:v>2754.7203834024567</c:v>
                </c:pt>
                <c:pt idx="209">
                  <c:v>2750.2668038288066</c:v>
                </c:pt>
                <c:pt idx="210">
                  <c:v>2745.7947134156311</c:v>
                </c:pt>
                <c:pt idx="211">
                  <c:v>2741.3040737741217</c:v>
                </c:pt>
                <c:pt idx="212">
                  <c:v>2736.7948462493541</c:v>
                </c:pt>
                <c:pt idx="213">
                  <c:v>2732.2669919182536</c:v>
                </c:pt>
                <c:pt idx="214">
                  <c:v>2727.7204715875359</c:v>
                </c:pt>
                <c:pt idx="215">
                  <c:v>2723.1552457916259</c:v>
                </c:pt>
                <c:pt idx="216">
                  <c:v>2718.5712747905573</c:v>
                </c:pt>
                <c:pt idx="217">
                  <c:v>2713.9685185678391</c:v>
                </c:pt>
                <c:pt idx="218">
                  <c:v>2709.3469368283072</c:v>
                </c:pt>
                <c:pt idx="219">
                  <c:v>2704.7064889959511</c:v>
                </c:pt>
                <c:pt idx="220">
                  <c:v>2700.0471342117121</c:v>
                </c:pt>
                <c:pt idx="221">
                  <c:v>2695.3688313312628</c:v>
                </c:pt>
                <c:pt idx="222">
                  <c:v>2690.671538922752</c:v>
                </c:pt>
                <c:pt idx="223">
                  <c:v>2685.9552152645383</c:v>
                </c:pt>
                <c:pt idx="224">
                  <c:v>2681.2198183428864</c:v>
                </c:pt>
                <c:pt idx="225">
                  <c:v>2676.4653058496415</c:v>
                </c:pt>
                <c:pt idx="226">
                  <c:v>2671.6916351798804</c:v>
                </c:pt>
                <c:pt idx="227">
                  <c:v>2666.8987634295299</c:v>
                </c:pt>
                <c:pt idx="228">
                  <c:v>2662.086647392965</c:v>
                </c:pt>
                <c:pt idx="229">
                  <c:v>2657.255243560573</c:v>
                </c:pt>
                <c:pt idx="230">
                  <c:v>2652.4045081162976</c:v>
                </c:pt>
                <c:pt idx="231">
                  <c:v>2647.5343969351443</c:v>
                </c:pt>
                <c:pt idx="232">
                  <c:v>2642.6448655806716</c:v>
                </c:pt>
                <c:pt idx="233">
                  <c:v>2637.7358693024394</c:v>
                </c:pt>
                <c:pt idx="234">
                  <c:v>2632.8073630334366</c:v>
                </c:pt>
                <c:pt idx="235">
                  <c:v>2627.8593013874765</c:v>
                </c:pt>
                <c:pt idx="236">
                  <c:v>2622.8916386565634</c:v>
                </c:pt>
                <c:pt idx="237">
                  <c:v>2617.9043288082244</c:v>
                </c:pt>
                <c:pt idx="238">
                  <c:v>2612.8973254828184</c:v>
                </c:pt>
                <c:pt idx="239">
                  <c:v>2607.8705819908055</c:v>
                </c:pt>
                <c:pt idx="240">
                  <c:v>2602.8240513099909</c:v>
                </c:pt>
                <c:pt idx="241">
                  <c:v>2597.7576860827312</c:v>
                </c:pt>
                <c:pt idx="242">
                  <c:v>2592.6714386131139</c:v>
                </c:pt>
                <c:pt idx="243">
                  <c:v>2587.565260864098</c:v>
                </c:pt>
                <c:pt idx="244">
                  <c:v>2582.4391044546264</c:v>
                </c:pt>
                <c:pt idx="245">
                  <c:v>2577.2929206566987</c:v>
                </c:pt>
                <c:pt idx="246">
                  <c:v>2572.1266603924178</c:v>
                </c:pt>
                <c:pt idx="247">
                  <c:v>2566.9402742309894</c:v>
                </c:pt>
                <c:pt idx="248">
                  <c:v>2561.7337123856983</c:v>
                </c:pt>
                <c:pt idx="249">
                  <c:v>2556.5069247108408</c:v>
                </c:pt>
                <c:pt idx="250">
                  <c:v>2551.2598606986248</c:v>
                </c:pt>
                <c:pt idx="251">
                  <c:v>2545.9924694760289</c:v>
                </c:pt>
                <c:pt idx="252">
                  <c:v>2540.7046998016276</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2481.1792218946721</c:v>
                </c:pt>
                <c:pt idx="264">
                  <c:v>2475.6427753620424</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2413.3379102305635</c:v>
                </c:pt>
                <c:pt idx="276">
                  <c:v>2407.5446677305831</c:v>
                </c:pt>
                <c:pt idx="277">
                  <c:v>2401.7296358838048</c:v>
                </c:pt>
                <c:pt idx="278">
                  <c:v>2395.8927526184075</c:v>
                </c:pt>
                <c:pt idx="279">
                  <c:v>2390.0339553919925</c:v>
                </c:pt>
                <c:pt idx="280">
                  <c:v>2384.153181187105</c:v>
                </c:pt>
                <c:pt idx="281">
                  <c:v>2378.2503665066774</c:v>
                </c:pt>
                <c:pt idx="282">
                  <c:v>2372.3254473694369</c:v>
                </c:pt>
                <c:pt idx="283">
                  <c:v>2366.3783593052408</c:v>
                </c:pt>
                <c:pt idx="284">
                  <c:v>2360.40903735035</c:v>
                </c:pt>
                <c:pt idx="285">
                  <c:v>2354.4174160426519</c:v>
                </c:pt>
                <c:pt idx="286">
                  <c:v>2348.4034294168041</c:v>
                </c:pt>
                <c:pt idx="287">
                  <c:v>2342.3670109993323</c:v>
                </c:pt>
                <c:pt idx="288">
                  <c:v>2336.308093803651</c:v>
                </c:pt>
                <c:pt idx="289">
                  <c:v>2330.2266103250258</c:v>
                </c:pt>
                <c:pt idx="290">
                  <c:v>2324.1224925354604</c:v>
                </c:pt>
                <c:pt idx="291">
                  <c:v>2317.9956718785315</c:v>
                </c:pt>
                <c:pt idx="292">
                  <c:v>2311.8460792641399</c:v>
                </c:pt>
                <c:pt idx="293">
                  <c:v>2305.6736450631915</c:v>
                </c:pt>
                <c:pt idx="294">
                  <c:v>2299.4782991022271</c:v>
                </c:pt>
                <c:pt idx="295">
                  <c:v>2293.259970657954</c:v>
                </c:pt>
                <c:pt idx="296">
                  <c:v>2287.0185884517205</c:v>
                </c:pt>
                <c:pt idx="297">
                  <c:v>2280.7540806439124</c:v>
                </c:pt>
                <c:pt idx="298">
                  <c:v>2274.4663748282701</c:v>
                </c:pt>
                <c:pt idx="299">
                  <c:v>2268.1553980261369</c:v>
                </c:pt>
                <c:pt idx="300">
                  <c:v>2261.8210766806169</c:v>
                </c:pt>
                <c:pt idx="301">
                  <c:v>2255.463336650666</c:v>
                </c:pt>
                <c:pt idx="302">
                  <c:v>2249.0821032050935</c:v>
                </c:pt>
                <c:pt idx="303">
                  <c:v>2242.6773010164857</c:v>
                </c:pt>
                <c:pt idx="304">
                  <c:v>2236.2488541550374</c:v>
                </c:pt>
                <c:pt idx="305">
                  <c:v>2229.796686082318</c:v>
                </c:pt>
                <c:pt idx="306">
                  <c:v>2223.3207196449275</c:v>
                </c:pt>
                <c:pt idx="307">
                  <c:v>2216.8208770680808</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2150.4916955732824</c:v>
                </c:pt>
                <c:pt idx="318">
                  <c:v>2143.7238979064196</c:v>
                </c:pt>
                <c:pt idx="319">
                  <c:v>2136.9312398705592</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2081.6844711853164</c:v>
                </c:pt>
                <c:pt idx="328">
                  <c:v>2074.6640899656632</c:v>
                </c:pt>
                <c:pt idx="329">
                  <c:v>2067.6179501370789</c:v>
                </c:pt>
                <c:pt idx="330">
                  <c:v>2060.5459576341045</c:v>
                </c:pt>
                <c:pt idx="331">
                  <c:v>2053.4480175850404</c:v>
                </c:pt>
                <c:pt idx="332">
                  <c:v>2046.3240343027667</c:v>
                </c:pt>
                <c:pt idx="333">
                  <c:v>2039.1739112754028</c:v>
                </c:pt>
                <c:pt idx="334">
                  <c:v>2031.9975511568391</c:v>
                </c:pt>
                <c:pt idx="335">
                  <c:v>2024.7948557571167</c:v>
                </c:pt>
                <c:pt idx="336">
                  <c:v>2017.5657260326748</c:v>
                </c:pt>
                <c:pt idx="337">
                  <c:v>2010.3100620764269</c:v>
                </c:pt>
                <c:pt idx="338">
                  <c:v>2003.0277631077065</c:v>
                </c:pt>
                <c:pt idx="339">
                  <c:v>1995.7187274620455</c:v>
                </c:pt>
                <c:pt idx="340">
                  <c:v>1988.3828525807971</c:v>
                </c:pt>
                <c:pt idx="341">
                  <c:v>1981.020035000605</c:v>
                </c:pt>
                <c:pt idx="342">
                  <c:v>1973.6301703426959</c:v>
                </c:pt>
                <c:pt idx="343">
                  <c:v>1966.213153302017</c:v>
                </c:pt>
                <c:pt idx="344">
                  <c:v>1958.7688776362024</c:v>
                </c:pt>
                <c:pt idx="345">
                  <c:v>1951.297236154353</c:v>
                </c:pt>
                <c:pt idx="346">
                  <c:v>1943.79812070566</c:v>
                </c:pt>
                <c:pt idx="347">
                  <c:v>1936.2714221678336</c:v>
                </c:pt>
                <c:pt idx="348">
                  <c:v>1928.7170304353529</c:v>
                </c:pt>
                <c:pt idx="349">
                  <c:v>1921.1348344075279</c:v>
                </c:pt>
                <c:pt idx="350">
                  <c:v>1913.5247219763755</c:v>
                </c:pt>
                <c:pt idx="351">
                  <c:v>1905.8865800142939</c:v>
                </c:pt>
                <c:pt idx="352">
                  <c:v>1898.2202943615398</c:v>
                </c:pt>
                <c:pt idx="353">
                  <c:v>1890.5257498135134</c:v>
                </c:pt>
                <c:pt idx="354">
                  <c:v>1882.8028301078198</c:v>
                </c:pt>
                <c:pt idx="355">
                  <c:v>1875.0514179111399</c:v>
                </c:pt>
                <c:pt idx="356">
                  <c:v>1867.2713948058654</c:v>
                </c:pt>
                <c:pt idx="357">
                  <c:v>1859.4626412765392</c:v>
                </c:pt>
                <c:pt idx="358">
                  <c:v>1851.6250366960467</c:v>
                </c:pt>
                <c:pt idx="359">
                  <c:v>1843.7584593116021</c:v>
                </c:pt>
                <c:pt idx="360">
                  <c:v>1835.8627862304916</c:v>
                </c:pt>
                <c:pt idx="361">
                  <c:v>1827.9378934055751</c:v>
                </c:pt>
                <c:pt idx="362">
                  <c:v>1819.9836556205578</c:v>
                </c:pt>
                <c:pt idx="363">
                  <c:v>1811.9999464750072</c:v>
                </c:pt>
                <c:pt idx="364">
                  <c:v>1803.9866383691228</c:v>
                </c:pt>
                <c:pt idx="365">
                  <c:v>1795.9436024882368</c:v>
                </c:pt>
                <c:pt idx="366">
                  <c:v>1787.870708787076</c:v>
                </c:pt>
                <c:pt idx="367">
                  <c:v>1779.7678259737295</c:v>
                </c:pt>
                <c:pt idx="368">
                  <c:v>1771.6348214933601</c:v>
                </c:pt>
                <c:pt idx="369">
                  <c:v>1763.4715615116331</c:v>
                </c:pt>
                <c:pt idx="370">
                  <c:v>1755.2779108978566</c:v>
                </c:pt>
                <c:pt idx="371">
                  <c:v>1747.0537332078316</c:v>
                </c:pt>
                <c:pt idx="372">
                  <c:v>1738.7988906664082</c:v>
                </c:pt>
                <c:pt idx="373">
                  <c:v>1730.5132441497353</c:v>
                </c:pt>
                <c:pt idx="374">
                  <c:v>1722.1966531672022</c:v>
                </c:pt>
                <c:pt idx="375">
                  <c:v>1713.8489758430603</c:v>
                </c:pt>
                <c:pt idx="376">
                  <c:v>1705.4700688977223</c:v>
                </c:pt>
                <c:pt idx="377">
                  <c:v>1697.0597876287411</c:v>
                </c:pt>
                <c:pt idx="378">
                  <c:v>1688.61798589143</c:v>
                </c:pt>
                <c:pt idx="379">
                  <c:v>1680.1445160791577</c:v>
                </c:pt>
                <c:pt idx="380">
                  <c:v>1671.6392291032807</c:v>
                </c:pt>
                <c:pt idx="381">
                  <c:v>1663.1019743727193</c:v>
                </c:pt>
                <c:pt idx="382">
                  <c:v>1654.5325997731609</c:v>
                </c:pt>
                <c:pt idx="383">
                  <c:v>1645.9309516458936</c:v>
                </c:pt>
                <c:pt idx="384">
                  <c:v>1637.2968747662471</c:v>
                </c:pt>
                <c:pt idx="385">
                  <c:v>1628.6302123216478</c:v>
                </c:pt>
                <c:pt idx="386">
                  <c:v>1619.9308058892702</c:v>
                </c:pt>
                <c:pt idx="387">
                  <c:v>1611.1984954132661</c:v>
                </c:pt>
                <c:pt idx="388">
                  <c:v>1602.4331191815941</c:v>
                </c:pt>
                <c:pt idx="389">
                  <c:v>1593.6345138024019</c:v>
                </c:pt>
                <c:pt idx="390">
                  <c:v>1584.8025141799715</c:v>
                </c:pt>
                <c:pt idx="391">
                  <c:v>1575.9369534902223</c:v>
                </c:pt>
                <c:pt idx="392">
                  <c:v>1567.0376631557456</c:v>
                </c:pt>
                <c:pt idx="393">
                  <c:v>1558.1044728203724</c:v>
                </c:pt>
                <c:pt idx="394">
                  <c:v>1549.1372103232595</c:v>
                </c:pt>
                <c:pt idx="395">
                  <c:v>1540.1357016724755</c:v>
                </c:pt>
                <c:pt idx="396">
                  <c:v>1531.0997710181009</c:v>
                </c:pt>
                <c:pt idx="397">
                  <c:v>1522.0292406247829</c:v>
                </c:pt>
                <c:pt idx="398">
                  <c:v>1512.92393084379</c:v>
                </c:pt>
                <c:pt idx="399">
                  <c:v>1503.7836600845071</c:v>
                </c:pt>
                <c:pt idx="400">
                  <c:v>1494.6082447853869</c:v>
                </c:pt>
                <c:pt idx="401">
                  <c:v>1485.3974993843215</c:v>
                </c:pt>
                <c:pt idx="402">
                  <c:v>1476.1512362884521</c:v>
                </c:pt>
                <c:pt idx="403">
                  <c:v>1466.8692658433692</c:v>
                </c:pt>
                <c:pt idx="404">
                  <c:v>1457.5513963016995</c:v>
                </c:pt>
                <c:pt idx="405">
                  <c:v>1448.1974337910913</c:v>
                </c:pt>
                <c:pt idx="406">
                  <c:v>1438.8071822815323</c:v>
                </c:pt>
                <c:pt idx="407">
                  <c:v>1429.3804435520365</c:v>
                </c:pt>
                <c:pt idx="408">
                  <c:v>1419.9170171566418</c:v>
                </c:pt>
                <c:pt idx="409">
                  <c:v>1410.4167003897287</c:v>
                </c:pt>
                <c:pt idx="410">
                  <c:v>1400.8792882506407</c:v>
                </c:pt>
                <c:pt idx="411">
                  <c:v>1391.3045734075627</c:v>
                </c:pt>
                <c:pt idx="412">
                  <c:v>1381.6923461606748</c:v>
                </c:pt>
                <c:pt idx="413">
                  <c:v>1372.0423944045478</c:v>
                </c:pt>
                <c:pt idx="414">
                  <c:v>1362.3545035897462</c:v>
                </c:pt>
                <c:pt idx="415">
                  <c:v>1352.6284566836423</c:v>
                </c:pt>
                <c:pt idx="416">
                  <c:v>1342.864034130419</c:v>
                </c:pt>
                <c:pt idx="417">
                  <c:v>1333.0610138102099</c:v>
                </c:pt>
                <c:pt idx="418">
                  <c:v>1323.2191709974015</c:v>
                </c:pt>
                <c:pt idx="419">
                  <c:v>1313.3382783180421</c:v>
                </c:pt>
                <c:pt idx="420">
                  <c:v>1303.4181057063324</c:v>
                </c:pt>
                <c:pt idx="421">
                  <c:v>1293.4584203602139</c:v>
                </c:pt>
                <c:pt idx="422">
                  <c:v>1283.4589866959668</c:v>
                </c:pt>
                <c:pt idx="423">
                  <c:v>1273.4195663018554</c:v>
                </c:pt>
                <c:pt idx="424">
                  <c:v>1263.3399178907537</c:v>
                </c:pt>
                <c:pt idx="425">
                  <c:v>1253.2197972517395</c:v>
                </c:pt>
                <c:pt idx="426">
                  <c:v>1240.4366529001782</c:v>
                </c:pt>
                <c:pt idx="427">
                  <c:v>1224.9904848360698</c:v>
                </c:pt>
                <c:pt idx="428">
                  <c:v>1209.4559623257105</c:v>
                </c:pt>
                <c:pt idx="429">
                  <c:v>1193.8320064505338</c:v>
                </c:pt>
                <c:pt idx="430">
                  <c:v>1178.1175142884063</c:v>
                </c:pt>
                <c:pt idx="431">
                  <c:v>1162.3113581559501</c:v>
                </c:pt>
                <c:pt idx="432">
                  <c:v>1146.4123848197337</c:v>
                </c:pt>
                <c:pt idx="433">
                  <c:v>1130.4194146747736</c:v>
                </c:pt>
                <c:pt idx="434">
                  <c:v>1114.3312408886527</c:v>
                </c:pt>
                <c:pt idx="435">
                  <c:v>1098.1466285094616</c:v>
                </c:pt>
                <c:pt idx="436">
                  <c:v>1081.8643135357447</c:v>
                </c:pt>
                <c:pt idx="437">
                  <c:v>1065.4830019463329</c:v>
                </c:pt>
                <c:pt idx="438">
                  <c:v>1049.0013686880643</c:v>
                </c:pt>
                <c:pt idx="439">
                  <c:v>1032.4180566190134</c:v>
                </c:pt>
                <c:pt idx="440">
                  <c:v>1015.7316754048861</c:v>
                </c:pt>
                <c:pt idx="441">
                  <c:v>998.94080036598416</c:v>
                </c:pt>
                <c:pt idx="442">
                  <c:v>982.04397127202537</c:v>
                </c:pt>
                <c:pt idx="443">
                  <c:v>965.03969108185538</c:v>
                </c:pt>
                <c:pt idx="444">
                  <c:v>947.92642462501271</c:v>
                </c:pt>
                <c:pt idx="445">
                  <c:v>930.70259722176434</c:v>
                </c:pt>
                <c:pt idx="446">
                  <c:v>913.3665932380618</c:v>
                </c:pt>
                <c:pt idx="447">
                  <c:v>895.91675457171277</c:v>
                </c:pt>
                <c:pt idx="448">
                  <c:v>878.35137906556747</c:v>
                </c:pt>
                <c:pt idx="449">
                  <c:v>860.66871884351349</c:v>
                </c:pt>
                <c:pt idx="450">
                  <c:v>842.86697856455248</c:v>
                </c:pt>
                <c:pt idx="451">
                  <c:v>824.94431358997008</c:v>
                </c:pt>
                <c:pt idx="452">
                  <c:v>806.8988280582962</c:v>
                </c:pt>
                <c:pt idx="453">
                  <c:v>788.72857286226645</c:v>
                </c:pt>
                <c:pt idx="454">
                  <c:v>770.43154352162401</c:v>
                </c:pt>
                <c:pt idx="455">
                  <c:v>752.00567794514473</c:v>
                </c:pt>
                <c:pt idx="456">
                  <c:v>733.44885407472202</c:v>
                </c:pt>
                <c:pt idx="457">
                  <c:v>714.75888740380742</c:v>
                </c:pt>
                <c:pt idx="458">
                  <c:v>695.93352836195345</c:v>
                </c:pt>
                <c:pt idx="459">
                  <c:v>676.97045955646399</c:v>
                </c:pt>
                <c:pt idx="460">
                  <c:v>657.86729286149648</c:v>
                </c:pt>
                <c:pt idx="461">
                  <c:v>638.62156634421581</c:v>
                </c:pt>
                <c:pt idx="462">
                  <c:v>619.23074101657403</c:v>
                </c:pt>
                <c:pt idx="463">
                  <c:v>599.69219740063681</c:v>
                </c:pt>
                <c:pt idx="464">
                  <c:v>580.00323189402388</c:v>
                </c:pt>
                <c:pt idx="465">
                  <c:v>560.16105292113798</c:v>
                </c:pt>
                <c:pt idx="466">
                  <c:v>540.16277685454133</c:v>
                </c:pt>
                <c:pt idx="467">
                  <c:v>520.00542368938341</c:v>
                </c:pt>
                <c:pt idx="468">
                  <c:v>499.68591245240714</c:v>
                </c:pt>
                <c:pt idx="469">
                  <c:v>479.2010563253225</c:v>
                </c:pt>
                <c:pt idx="470">
                  <c:v>458.54755746046976</c:v>
                </c:pt>
                <c:pt idx="471">
                  <c:v>437.72200146469731</c:v>
                </c:pt>
                <c:pt idx="472">
                  <c:v>416.72085152515911</c:v>
                </c:pt>
                <c:pt idx="473">
                  <c:v>395.54044214803434</c:v>
                </c:pt>
                <c:pt idx="474">
                  <c:v>374.1769724786991</c:v>
                </c:pt>
                <c:pt idx="475">
                  <c:v>352.62649916843384</c:v>
                </c:pt>
                <c:pt idx="476">
                  <c:v>335.52351826065251</c:v>
                </c:pt>
                <c:pt idx="477">
                  <c:v>322.86802975535511</c:v>
                </c:pt>
                <c:pt idx="478">
                  <c:v>310.15313236919928</c:v>
                </c:pt>
                <c:pt idx="479">
                  <c:v>297.37830710414846</c:v>
                </c:pt>
                <c:pt idx="480">
                  <c:v>284.54302640990863</c:v>
                </c:pt>
                <c:pt idx="481">
                  <c:v>271.64675398488362</c:v>
                </c:pt>
                <c:pt idx="482">
                  <c:v>258.6889445711704</c:v>
                </c:pt>
                <c:pt idx="483">
                  <c:v>245.66904374327123</c:v>
                </c:pt>
                <c:pt idx="484">
                  <c:v>232.58648769033289</c:v>
                </c:pt>
                <c:pt idx="485">
                  <c:v>219.44070299167015</c:v>
                </c:pt>
                <c:pt idx="486">
                  <c:v>206.23110638530716</c:v>
                </c:pt>
                <c:pt idx="487">
                  <c:v>192.95710452924686</c:v>
                </c:pt>
                <c:pt idx="488">
                  <c:v>179.61809375525263</c:v>
                </c:pt>
                <c:pt idx="489">
                  <c:v>166.21345981477589</c:v>
                </c:pt>
                <c:pt idx="490">
                  <c:v>152.74257761676108</c:v>
                </c:pt>
                <c:pt idx="491">
                  <c:v>139.2048109570278</c:v>
                </c:pt>
                <c:pt idx="492">
                  <c:v>125.59951223882717</c:v>
                </c:pt>
                <c:pt idx="493">
                  <c:v>111.9260221843042</c:v>
                </c:pt>
                <c:pt idx="494">
                  <c:v>98.183669536433172</c:v>
                </c:pt>
                <c:pt idx="495">
                  <c:v>84.371770751065924</c:v>
                </c:pt>
                <c:pt idx="496">
                  <c:v>70.489629678695565</c:v>
                </c:pt>
                <c:pt idx="497">
                  <c:v>56.536537235494052</c:v>
                </c:pt>
                <c:pt idx="498">
                  <c:v>42.511771063183915</c:v>
                </c:pt>
                <c:pt idx="499">
                  <c:v>28.414595177295723</c:v>
                </c:pt>
                <c:pt idx="500">
                  <c:v>14.244259603280625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1-16E2-4E8F-92DC-767D70556A61}"/>
            </c:ext>
          </c:extLst>
        </c:ser>
        <c:ser>
          <c:idx val="21"/>
          <c:order val="2"/>
          <c:tx>
            <c:strRef>
              <c:f>ANALYSIS!$DR$25</c:f>
              <c:strCache>
                <c:ptCount val="1"/>
                <c:pt idx="0">
                  <c:v>50.0</c:v>
                </c:pt>
              </c:strCache>
            </c:strRef>
          </c:tx>
          <c:spPr>
            <a:ln w="19050" cap="rnd">
              <a:solidFill>
                <a:schemeClr val="accent1"/>
              </a:solidFill>
              <a:round/>
            </a:ln>
            <a:effectLst/>
          </c:spPr>
          <c:marker>
            <c:symbol val="none"/>
          </c:marker>
          <c:xVal>
            <c:numRef>
              <c:f>ANALYSIS!$DR$27:$DR$627</c:f>
              <c:numCache>
                <c:formatCode>0</c:formatCode>
                <c:ptCount val="601"/>
                <c:pt idx="0">
                  <c:v>3268.9186588308748</c:v>
                </c:pt>
                <c:pt idx="1">
                  <c:v>3268.9186588308748</c:v>
                </c:pt>
                <c:pt idx="2">
                  <c:v>3264.5245224458713</c:v>
                </c:pt>
                <c:pt idx="3">
                  <c:v>3260.1303860608677</c:v>
                </c:pt>
                <c:pt idx="4">
                  <c:v>3255.7362496758642</c:v>
                </c:pt>
                <c:pt idx="5">
                  <c:v>3251.3421132908607</c:v>
                </c:pt>
                <c:pt idx="6">
                  <c:v>3246.9479769058571</c:v>
                </c:pt>
                <c:pt idx="7">
                  <c:v>3242.5538405208536</c:v>
                </c:pt>
                <c:pt idx="8">
                  <c:v>3238.15970413585</c:v>
                </c:pt>
                <c:pt idx="9">
                  <c:v>3233.7655677508465</c:v>
                </c:pt>
                <c:pt idx="10">
                  <c:v>3229.3714313658429</c:v>
                </c:pt>
                <c:pt idx="11">
                  <c:v>3224.9772949808394</c:v>
                </c:pt>
                <c:pt idx="12">
                  <c:v>3220.5831585958358</c:v>
                </c:pt>
                <c:pt idx="13">
                  <c:v>3216.1890222108323</c:v>
                </c:pt>
                <c:pt idx="14">
                  <c:v>3211.7948858258287</c:v>
                </c:pt>
                <c:pt idx="15">
                  <c:v>3207.4007494408252</c:v>
                </c:pt>
                <c:pt idx="16">
                  <c:v>3203.0066130558216</c:v>
                </c:pt>
                <c:pt idx="17">
                  <c:v>3198.6124766708181</c:v>
                </c:pt>
                <c:pt idx="18">
                  <c:v>3194.2183402858145</c:v>
                </c:pt>
                <c:pt idx="19">
                  <c:v>3189.824203900811</c:v>
                </c:pt>
                <c:pt idx="20">
                  <c:v>3185.4300675158074</c:v>
                </c:pt>
                <c:pt idx="21">
                  <c:v>3181.0359311308039</c:v>
                </c:pt>
                <c:pt idx="22">
                  <c:v>3176.6417947458003</c:v>
                </c:pt>
                <c:pt idx="23">
                  <c:v>3172.2476583607968</c:v>
                </c:pt>
                <c:pt idx="24">
                  <c:v>3167.8535219757932</c:v>
                </c:pt>
                <c:pt idx="25">
                  <c:v>3163.4593855907897</c:v>
                </c:pt>
                <c:pt idx="26">
                  <c:v>3159.0652492057861</c:v>
                </c:pt>
                <c:pt idx="27">
                  <c:v>3154.6711128207826</c:v>
                </c:pt>
                <c:pt idx="28">
                  <c:v>3150.276976435779</c:v>
                </c:pt>
                <c:pt idx="29">
                  <c:v>3145.8828400507755</c:v>
                </c:pt>
                <c:pt idx="30">
                  <c:v>3141.4887036657719</c:v>
                </c:pt>
                <c:pt idx="31">
                  <c:v>3137.0945672807684</c:v>
                </c:pt>
                <c:pt idx="32">
                  <c:v>3132.7004308957648</c:v>
                </c:pt>
                <c:pt idx="33">
                  <c:v>3128.3062945107613</c:v>
                </c:pt>
                <c:pt idx="34">
                  <c:v>3123.9121581257577</c:v>
                </c:pt>
                <c:pt idx="35">
                  <c:v>3119.5180217407542</c:v>
                </c:pt>
                <c:pt idx="36">
                  <c:v>3115.1238853557506</c:v>
                </c:pt>
                <c:pt idx="37">
                  <c:v>3110.7297489707471</c:v>
                </c:pt>
                <c:pt idx="38">
                  <c:v>3106.3356125857435</c:v>
                </c:pt>
                <c:pt idx="39">
                  <c:v>3101.94147620074</c:v>
                </c:pt>
                <c:pt idx="40">
                  <c:v>3097.5473398157364</c:v>
                </c:pt>
                <c:pt idx="41">
                  <c:v>3093.1532034307329</c:v>
                </c:pt>
                <c:pt idx="42">
                  <c:v>3088.7590670457294</c:v>
                </c:pt>
                <c:pt idx="43">
                  <c:v>3084.3649306607258</c:v>
                </c:pt>
                <c:pt idx="44">
                  <c:v>3079.9707942757223</c:v>
                </c:pt>
                <c:pt idx="45">
                  <c:v>3075.5766578907187</c:v>
                </c:pt>
                <c:pt idx="46">
                  <c:v>3071.1825215057152</c:v>
                </c:pt>
                <c:pt idx="47">
                  <c:v>3066.7883851207116</c:v>
                </c:pt>
                <c:pt idx="48">
                  <c:v>3062.3942487357081</c:v>
                </c:pt>
                <c:pt idx="49">
                  <c:v>3058.0001123507045</c:v>
                </c:pt>
                <c:pt idx="50">
                  <c:v>3053.605975965701</c:v>
                </c:pt>
                <c:pt idx="51">
                  <c:v>3049.2118395806974</c:v>
                </c:pt>
                <c:pt idx="52">
                  <c:v>3044.8177031956939</c:v>
                </c:pt>
                <c:pt idx="53">
                  <c:v>3040.4235668106903</c:v>
                </c:pt>
                <c:pt idx="54">
                  <c:v>3036.0294304256868</c:v>
                </c:pt>
                <c:pt idx="55">
                  <c:v>3031.6352940406832</c:v>
                </c:pt>
                <c:pt idx="56">
                  <c:v>3027.2411576556797</c:v>
                </c:pt>
                <c:pt idx="57">
                  <c:v>3022.8470212706761</c:v>
                </c:pt>
                <c:pt idx="58">
                  <c:v>3018.4528848856726</c:v>
                </c:pt>
                <c:pt idx="59">
                  <c:v>3014.058748500669</c:v>
                </c:pt>
                <c:pt idx="60">
                  <c:v>3009.6646121156655</c:v>
                </c:pt>
                <c:pt idx="61">
                  <c:v>3005.2704757306619</c:v>
                </c:pt>
                <c:pt idx="62">
                  <c:v>3000.8763393456584</c:v>
                </c:pt>
                <c:pt idx="63">
                  <c:v>2996.4822029606548</c:v>
                </c:pt>
                <c:pt idx="64">
                  <c:v>2992.0880665756513</c:v>
                </c:pt>
                <c:pt idx="65">
                  <c:v>2987.6939301906477</c:v>
                </c:pt>
                <c:pt idx="66">
                  <c:v>2983.2997938056442</c:v>
                </c:pt>
                <c:pt idx="67">
                  <c:v>2978.9056574206406</c:v>
                </c:pt>
                <c:pt idx="68">
                  <c:v>2974.5115210356371</c:v>
                </c:pt>
                <c:pt idx="69">
                  <c:v>2970.1173846506335</c:v>
                </c:pt>
                <c:pt idx="70">
                  <c:v>2965.72324826563</c:v>
                </c:pt>
                <c:pt idx="71">
                  <c:v>2961.3291118806264</c:v>
                </c:pt>
                <c:pt idx="72">
                  <c:v>2956.9349754956229</c:v>
                </c:pt>
                <c:pt idx="73">
                  <c:v>2952.5408391106193</c:v>
                </c:pt>
                <c:pt idx="74">
                  <c:v>2948.1467027256158</c:v>
                </c:pt>
                <c:pt idx="75">
                  <c:v>2943.7525663406122</c:v>
                </c:pt>
                <c:pt idx="76">
                  <c:v>2939.3584299556087</c:v>
                </c:pt>
                <c:pt idx="77">
                  <c:v>2934.9642935706052</c:v>
                </c:pt>
                <c:pt idx="78">
                  <c:v>2930.5701571856016</c:v>
                </c:pt>
                <c:pt idx="79">
                  <c:v>2926.1760208005981</c:v>
                </c:pt>
                <c:pt idx="80">
                  <c:v>2921.7818844155945</c:v>
                </c:pt>
                <c:pt idx="81">
                  <c:v>2917.387748030591</c:v>
                </c:pt>
                <c:pt idx="82">
                  <c:v>2912.9936116455874</c:v>
                </c:pt>
                <c:pt idx="83">
                  <c:v>2908.5994752605839</c:v>
                </c:pt>
                <c:pt idx="84">
                  <c:v>2904.2053388755803</c:v>
                </c:pt>
                <c:pt idx="85">
                  <c:v>2899.8112024905768</c:v>
                </c:pt>
                <c:pt idx="86">
                  <c:v>2895.4170661055732</c:v>
                </c:pt>
                <c:pt idx="87">
                  <c:v>2891.0229297205697</c:v>
                </c:pt>
                <c:pt idx="88">
                  <c:v>2886.6287933355661</c:v>
                </c:pt>
                <c:pt idx="89">
                  <c:v>2882.2346569505626</c:v>
                </c:pt>
                <c:pt idx="90">
                  <c:v>2877.840520565559</c:v>
                </c:pt>
                <c:pt idx="91">
                  <c:v>2873.4463841805555</c:v>
                </c:pt>
                <c:pt idx="92">
                  <c:v>2869.0522477955519</c:v>
                </c:pt>
                <c:pt idx="93">
                  <c:v>2864.6581114105484</c:v>
                </c:pt>
                <c:pt idx="94">
                  <c:v>2860.2639750255448</c:v>
                </c:pt>
                <c:pt idx="95">
                  <c:v>2855.8698386405413</c:v>
                </c:pt>
                <c:pt idx="96">
                  <c:v>2851.4757022555377</c:v>
                </c:pt>
                <c:pt idx="97">
                  <c:v>2847.0815658705342</c:v>
                </c:pt>
                <c:pt idx="98">
                  <c:v>2842.6874294855306</c:v>
                </c:pt>
                <c:pt idx="99">
                  <c:v>2838.2932931005271</c:v>
                </c:pt>
                <c:pt idx="100">
                  <c:v>2833.8991567155235</c:v>
                </c:pt>
                <c:pt idx="101">
                  <c:v>2829.50502033052</c:v>
                </c:pt>
                <c:pt idx="102">
                  <c:v>2825.1108839455164</c:v>
                </c:pt>
                <c:pt idx="103">
                  <c:v>2820.7167475605129</c:v>
                </c:pt>
                <c:pt idx="104">
                  <c:v>2816.3226111755093</c:v>
                </c:pt>
                <c:pt idx="105">
                  <c:v>2811.9284747905058</c:v>
                </c:pt>
                <c:pt idx="106">
                  <c:v>2807.5343384055022</c:v>
                </c:pt>
                <c:pt idx="107">
                  <c:v>2803.1402020204987</c:v>
                </c:pt>
                <c:pt idx="108">
                  <c:v>2798.7460656354951</c:v>
                </c:pt>
                <c:pt idx="109">
                  <c:v>2794.3519292504916</c:v>
                </c:pt>
                <c:pt idx="110">
                  <c:v>2789.957792865488</c:v>
                </c:pt>
                <c:pt idx="111">
                  <c:v>2785.5636564804845</c:v>
                </c:pt>
                <c:pt idx="112">
                  <c:v>2781.1695200954809</c:v>
                </c:pt>
                <c:pt idx="113">
                  <c:v>2776.7753837104774</c:v>
                </c:pt>
                <c:pt idx="114">
                  <c:v>2772.3812473254739</c:v>
                </c:pt>
                <c:pt idx="115">
                  <c:v>2767.9871109404703</c:v>
                </c:pt>
                <c:pt idx="116">
                  <c:v>2763.5929745554668</c:v>
                </c:pt>
                <c:pt idx="117">
                  <c:v>2759.1988381704632</c:v>
                </c:pt>
                <c:pt idx="118">
                  <c:v>2754.8047017854597</c:v>
                </c:pt>
                <c:pt idx="119">
                  <c:v>2750.4105654004561</c:v>
                </c:pt>
                <c:pt idx="120">
                  <c:v>2746.0164290154526</c:v>
                </c:pt>
                <c:pt idx="121">
                  <c:v>2741.622292630449</c:v>
                </c:pt>
                <c:pt idx="122">
                  <c:v>2737.2281562454455</c:v>
                </c:pt>
                <c:pt idx="123">
                  <c:v>2732.8340198604419</c:v>
                </c:pt>
                <c:pt idx="124">
                  <c:v>2728.4398834754384</c:v>
                </c:pt>
                <c:pt idx="125">
                  <c:v>2724.0457470904348</c:v>
                </c:pt>
                <c:pt idx="126">
                  <c:v>2719.6516107054313</c:v>
                </c:pt>
                <c:pt idx="127">
                  <c:v>2715.2574743204277</c:v>
                </c:pt>
                <c:pt idx="128">
                  <c:v>2710.8633379354242</c:v>
                </c:pt>
                <c:pt idx="129">
                  <c:v>2706.4692015504206</c:v>
                </c:pt>
                <c:pt idx="130">
                  <c:v>2702.0750651654171</c:v>
                </c:pt>
                <c:pt idx="131">
                  <c:v>2697.6809287804135</c:v>
                </c:pt>
                <c:pt idx="132">
                  <c:v>2693.28679239541</c:v>
                </c:pt>
                <c:pt idx="133">
                  <c:v>2688.8926560104064</c:v>
                </c:pt>
                <c:pt idx="134">
                  <c:v>2684.4985196254029</c:v>
                </c:pt>
                <c:pt idx="135">
                  <c:v>2680.1043832403993</c:v>
                </c:pt>
                <c:pt idx="136">
                  <c:v>2675.7102468553958</c:v>
                </c:pt>
                <c:pt idx="137">
                  <c:v>2671.3161104703922</c:v>
                </c:pt>
                <c:pt idx="138">
                  <c:v>2666.9219740853887</c:v>
                </c:pt>
                <c:pt idx="139">
                  <c:v>2662.5278377003851</c:v>
                </c:pt>
                <c:pt idx="140">
                  <c:v>2658.1337013153816</c:v>
                </c:pt>
                <c:pt idx="141">
                  <c:v>2653.739564930378</c:v>
                </c:pt>
                <c:pt idx="142">
                  <c:v>2649.3454285453745</c:v>
                </c:pt>
                <c:pt idx="143">
                  <c:v>2644.9512921603709</c:v>
                </c:pt>
                <c:pt idx="144">
                  <c:v>2640.5571557753674</c:v>
                </c:pt>
                <c:pt idx="145">
                  <c:v>2636.1630193903638</c:v>
                </c:pt>
                <c:pt idx="146">
                  <c:v>2631.7688830053603</c:v>
                </c:pt>
                <c:pt idx="147">
                  <c:v>2627.3747466203567</c:v>
                </c:pt>
                <c:pt idx="148">
                  <c:v>2622.9806102353532</c:v>
                </c:pt>
                <c:pt idx="149">
                  <c:v>2618.5864738503496</c:v>
                </c:pt>
                <c:pt idx="150">
                  <c:v>2614.1923374653461</c:v>
                </c:pt>
                <c:pt idx="151">
                  <c:v>2609.7982010803426</c:v>
                </c:pt>
                <c:pt idx="152">
                  <c:v>2605.404064695339</c:v>
                </c:pt>
                <c:pt idx="153">
                  <c:v>2601.0099283103355</c:v>
                </c:pt>
                <c:pt idx="154">
                  <c:v>2596.6157919253319</c:v>
                </c:pt>
                <c:pt idx="155">
                  <c:v>2592.2216555403284</c:v>
                </c:pt>
                <c:pt idx="156">
                  <c:v>2587.8275191553248</c:v>
                </c:pt>
                <c:pt idx="157">
                  <c:v>2583.4333827703213</c:v>
                </c:pt>
                <c:pt idx="158">
                  <c:v>2579.0392463853177</c:v>
                </c:pt>
                <c:pt idx="159">
                  <c:v>2574.6451100003142</c:v>
                </c:pt>
                <c:pt idx="160">
                  <c:v>2570.2509736153106</c:v>
                </c:pt>
                <c:pt idx="161">
                  <c:v>2565.8568372303071</c:v>
                </c:pt>
                <c:pt idx="162">
                  <c:v>2561.4627008453035</c:v>
                </c:pt>
                <c:pt idx="163">
                  <c:v>2557.0685644603</c:v>
                </c:pt>
                <c:pt idx="164">
                  <c:v>2552.6744280752964</c:v>
                </c:pt>
                <c:pt idx="165">
                  <c:v>2548.2802916902929</c:v>
                </c:pt>
                <c:pt idx="166">
                  <c:v>2543.8861553052893</c:v>
                </c:pt>
                <c:pt idx="167">
                  <c:v>2539.4920189202858</c:v>
                </c:pt>
                <c:pt idx="168">
                  <c:v>2535.0978825352822</c:v>
                </c:pt>
                <c:pt idx="169">
                  <c:v>2530.7037461502787</c:v>
                </c:pt>
                <c:pt idx="170">
                  <c:v>2526.3096097652751</c:v>
                </c:pt>
                <c:pt idx="171">
                  <c:v>2521.9154733802716</c:v>
                </c:pt>
                <c:pt idx="172">
                  <c:v>2517.521336995268</c:v>
                </c:pt>
                <c:pt idx="173">
                  <c:v>2513.1272006102645</c:v>
                </c:pt>
                <c:pt idx="174">
                  <c:v>2508.7330642252609</c:v>
                </c:pt>
                <c:pt idx="175">
                  <c:v>2504.3389278402574</c:v>
                </c:pt>
                <c:pt idx="176">
                  <c:v>2499.9447914552538</c:v>
                </c:pt>
                <c:pt idx="177">
                  <c:v>2495.5506550702503</c:v>
                </c:pt>
                <c:pt idx="178">
                  <c:v>2491.1565186852467</c:v>
                </c:pt>
                <c:pt idx="179">
                  <c:v>2486.7623823002432</c:v>
                </c:pt>
                <c:pt idx="180">
                  <c:v>2482.3682459152396</c:v>
                </c:pt>
                <c:pt idx="181">
                  <c:v>2477.9741095302361</c:v>
                </c:pt>
                <c:pt idx="182">
                  <c:v>2473.5799731452325</c:v>
                </c:pt>
                <c:pt idx="183">
                  <c:v>2469.185836760229</c:v>
                </c:pt>
                <c:pt idx="184">
                  <c:v>2464.7917003752254</c:v>
                </c:pt>
                <c:pt idx="185">
                  <c:v>2460.3975639902219</c:v>
                </c:pt>
                <c:pt idx="186">
                  <c:v>2456.0034276052183</c:v>
                </c:pt>
                <c:pt idx="187">
                  <c:v>2451.6092912202148</c:v>
                </c:pt>
                <c:pt idx="188">
                  <c:v>2447.2151548352113</c:v>
                </c:pt>
                <c:pt idx="189">
                  <c:v>2442.8210184502077</c:v>
                </c:pt>
                <c:pt idx="190">
                  <c:v>2438.4268820652042</c:v>
                </c:pt>
                <c:pt idx="191">
                  <c:v>2434.0327456802006</c:v>
                </c:pt>
                <c:pt idx="192">
                  <c:v>2429.6386092951971</c:v>
                </c:pt>
                <c:pt idx="193">
                  <c:v>2425.2444729101935</c:v>
                </c:pt>
                <c:pt idx="194">
                  <c:v>2420.85033652519</c:v>
                </c:pt>
                <c:pt idx="195">
                  <c:v>2416.4562001401864</c:v>
                </c:pt>
                <c:pt idx="196">
                  <c:v>2412.0620637551829</c:v>
                </c:pt>
                <c:pt idx="197">
                  <c:v>2407.6679273701793</c:v>
                </c:pt>
                <c:pt idx="198">
                  <c:v>2403.2737909851758</c:v>
                </c:pt>
                <c:pt idx="199">
                  <c:v>2398.8796546001722</c:v>
                </c:pt>
                <c:pt idx="200">
                  <c:v>2394.4855182151687</c:v>
                </c:pt>
                <c:pt idx="201">
                  <c:v>2390.2894449959872</c:v>
                </c:pt>
                <c:pt idx="202">
                  <c:v>2386.2914349426273</c:v>
                </c:pt>
                <c:pt idx="203">
                  <c:v>2382.2769446726925</c:v>
                </c:pt>
                <c:pt idx="204">
                  <c:v>2378.2459459680417</c:v>
                </c:pt>
                <c:pt idx="205">
                  <c:v>2374.1984104296339</c:v>
                </c:pt>
                <c:pt idx="206">
                  <c:v>2370.1343094763488</c:v>
                </c:pt>
                <c:pt idx="207">
                  <c:v>2366.0536143437835</c:v>
                </c:pt>
                <c:pt idx="208">
                  <c:v>2361.9562960830431</c:v>
                </c:pt>
                <c:pt idx="209">
                  <c:v>2357.8423255595176</c:v>
                </c:pt>
                <c:pt idx="210">
                  <c:v>2353.7116734516503</c:v>
                </c:pt>
                <c:pt idx="211">
                  <c:v>2349.5643102496879</c:v>
                </c:pt>
                <c:pt idx="212">
                  <c:v>2345.4002062544255</c:v>
                </c:pt>
                <c:pt idx="213">
                  <c:v>2341.2193315759296</c:v>
                </c:pt>
                <c:pt idx="214">
                  <c:v>2337.0216561322595</c:v>
                </c:pt>
                <c:pt idx="215">
                  <c:v>2332.8071496481653</c:v>
                </c:pt>
                <c:pt idx="216">
                  <c:v>2328.5757816537835</c:v>
                </c:pt>
                <c:pt idx="217">
                  <c:v>2324.3275214833093</c:v>
                </c:pt>
                <c:pt idx="218">
                  <c:v>2320.0623382736626</c:v>
                </c:pt>
                <c:pt idx="219">
                  <c:v>2315.78020096314</c:v>
                </c:pt>
                <c:pt idx="220">
                  <c:v>2311.4810782900449</c:v>
                </c:pt>
                <c:pt idx="221">
                  <c:v>2307.1649387913203</c:v>
                </c:pt>
                <c:pt idx="222">
                  <c:v>2302.8317508011519</c:v>
                </c:pt>
                <c:pt idx="223">
                  <c:v>2298.4814824495611</c:v>
                </c:pt>
                <c:pt idx="224">
                  <c:v>2294.1141016609922</c:v>
                </c:pt>
                <c:pt idx="225">
                  <c:v>2289.7295761528762</c:v>
                </c:pt>
                <c:pt idx="226">
                  <c:v>2285.3278734341807</c:v>
                </c:pt>
                <c:pt idx="227">
                  <c:v>2280.9089608039508</c:v>
                </c:pt>
                <c:pt idx="228">
                  <c:v>2276.4728053498307</c:v>
                </c:pt>
                <c:pt idx="229">
                  <c:v>2272.0193739465658</c:v>
                </c:pt>
                <c:pt idx="230">
                  <c:v>2267.5486332545056</c:v>
                </c:pt>
                <c:pt idx="231">
                  <c:v>2263.0605497180686</c:v>
                </c:pt>
                <c:pt idx="232">
                  <c:v>2258.5550895642104</c:v>
                </c:pt>
                <c:pt idx="233">
                  <c:v>2254.0322188008686</c:v>
                </c:pt>
                <c:pt idx="234">
                  <c:v>2249.491903215388</c:v>
                </c:pt>
                <c:pt idx="235">
                  <c:v>2244.9341083729378</c:v>
                </c:pt>
                <c:pt idx="236">
                  <c:v>2240.3587996149049</c:v>
                </c:pt>
                <c:pt idx="237">
                  <c:v>2235.7659420572777</c:v>
                </c:pt>
                <c:pt idx="238">
                  <c:v>2231.1555005890059</c:v>
                </c:pt>
                <c:pt idx="239">
                  <c:v>2226.5274398703468</c:v>
                </c:pt>
                <c:pt idx="240">
                  <c:v>2221.8817243311983</c:v>
                </c:pt>
                <c:pt idx="241">
                  <c:v>2217.218318169404</c:v>
                </c:pt>
                <c:pt idx="242">
                  <c:v>2212.5371853490533</c:v>
                </c:pt>
                <c:pt idx="243">
                  <c:v>2207.8382895987529</c:v>
                </c:pt>
                <c:pt idx="244">
                  <c:v>2203.1215944098894</c:v>
                </c:pt>
                <c:pt idx="245">
                  <c:v>2198.387063034862</c:v>
                </c:pt>
                <c:pt idx="246">
                  <c:v>2193.6346584853118</c:v>
                </c:pt>
                <c:pt idx="247">
                  <c:v>2188.8643435303179</c:v>
                </c:pt>
                <c:pt idx="248">
                  <c:v>2184.0760806945841</c:v>
                </c:pt>
                <c:pt idx="249">
                  <c:v>2179.2698322566021</c:v>
                </c:pt>
                <c:pt idx="250">
                  <c:v>2174.4455602467942</c:v>
                </c:pt>
                <c:pt idx="251">
                  <c:v>2169.6032264456426</c:v>
                </c:pt>
                <c:pt idx="252">
                  <c:v>2164.74279238179</c:v>
                </c:pt>
                <c:pt idx="253">
                  <c:v>2159.8642193301271</c:v>
                </c:pt>
                <c:pt idx="254">
                  <c:v>2154.9674683098556</c:v>
                </c:pt>
                <c:pt idx="255">
                  <c:v>2150.0525000825301</c:v>
                </c:pt>
                <c:pt idx="256">
                  <c:v>2145.1192751500848</c:v>
                </c:pt>
                <c:pt idx="257">
                  <c:v>2140.1677537528312</c:v>
                </c:pt>
                <c:pt idx="258">
                  <c:v>2135.1978958674367</c:v>
                </c:pt>
                <c:pt idx="259">
                  <c:v>2130.2096612048872</c:v>
                </c:pt>
                <c:pt idx="260">
                  <c:v>2125.2030092084192</c:v>
                </c:pt>
                <c:pt idx="261">
                  <c:v>2120.1778990514304</c:v>
                </c:pt>
                <c:pt idx="262">
                  <c:v>2115.1342896353781</c:v>
                </c:pt>
                <c:pt idx="263">
                  <c:v>2110.0721395876394</c:v>
                </c:pt>
                <c:pt idx="264">
                  <c:v>2104.9914072593588</c:v>
                </c:pt>
                <c:pt idx="265">
                  <c:v>2099.8920507232669</c:v>
                </c:pt>
                <c:pt idx="266">
                  <c:v>2094.7740277714811</c:v>
                </c:pt>
                <c:pt idx="267">
                  <c:v>2089.6372959132723</c:v>
                </c:pt>
                <c:pt idx="268">
                  <c:v>2084.4818123728182</c:v>
                </c:pt>
                <c:pt idx="269">
                  <c:v>2079.3075340869241</c:v>
                </c:pt>
                <c:pt idx="270">
                  <c:v>2074.1144177027199</c:v>
                </c:pt>
                <c:pt idx="271">
                  <c:v>2068.9024195753341</c:v>
                </c:pt>
                <c:pt idx="272">
                  <c:v>2063.6714957655404</c:v>
                </c:pt>
                <c:pt idx="273">
                  <c:v>2058.4216020373751</c:v>
                </c:pt>
                <c:pt idx="274">
                  <c:v>2053.1526938557363</c:v>
                </c:pt>
                <c:pt idx="275">
                  <c:v>2047.8647263839439</c:v>
                </c:pt>
                <c:pt idx="276">
                  <c:v>2042.5576544812868</c:v>
                </c:pt>
                <c:pt idx="277">
                  <c:v>2037.2314327005263</c:v>
                </c:pt>
                <c:pt idx="278">
                  <c:v>2031.8860152853874</c:v>
                </c:pt>
                <c:pt idx="279">
                  <c:v>2026.5213561680102</c:v>
                </c:pt>
                <c:pt idx="280">
                  <c:v>2021.1374089663773</c:v>
                </c:pt>
                <c:pt idx="281">
                  <c:v>2015.7341269817111</c:v>
                </c:pt>
                <c:pt idx="282">
                  <c:v>2010.3114631958426</c:v>
                </c:pt>
                <c:pt idx="283">
                  <c:v>2004.8693702685482</c:v>
                </c:pt>
                <c:pt idx="284">
                  <c:v>1999.407800534857</c:v>
                </c:pt>
                <c:pt idx="285">
                  <c:v>1993.9267060023305</c:v>
                </c:pt>
                <c:pt idx="286">
                  <c:v>1988.4260383483013</c:v>
                </c:pt>
                <c:pt idx="287">
                  <c:v>1982.905748917095</c:v>
                </c:pt>
                <c:pt idx="288">
                  <c:v>1977.3657887172058</c:v>
                </c:pt>
                <c:pt idx="289">
                  <c:v>1971.8061084184469</c:v>
                </c:pt>
                <c:pt idx="290">
                  <c:v>1966.2266583490677</c:v>
                </c:pt>
                <c:pt idx="291">
                  <c:v>1960.627388492836</c:v>
                </c:pt>
                <c:pt idx="292">
                  <c:v>1955.0082484860859</c:v>
                </c:pt>
                <c:pt idx="293">
                  <c:v>1949.3691876147309</c:v>
                </c:pt>
                <c:pt idx="294">
                  <c:v>1943.7101548112455</c:v>
                </c:pt>
                <c:pt idx="295">
                  <c:v>1938.0310986516072</c:v>
                </c:pt>
                <c:pt idx="296">
                  <c:v>1932.3319673522046</c:v>
                </c:pt>
                <c:pt idx="297">
                  <c:v>1926.6127087667087</c:v>
                </c:pt>
                <c:pt idx="298">
                  <c:v>1920.8732703829087</c:v>
                </c:pt>
                <c:pt idx="299">
                  <c:v>1915.113599319506</c:v>
                </c:pt>
                <c:pt idx="300">
                  <c:v>1909.333642322877</c:v>
                </c:pt>
                <c:pt idx="301">
                  <c:v>1903.5333457637885</c:v>
                </c:pt>
                <c:pt idx="302">
                  <c:v>1897.7126556340847</c:v>
                </c:pt>
                <c:pt idx="303">
                  <c:v>1891.8715175433244</c:v>
                </c:pt>
                <c:pt idx="304">
                  <c:v>1886.0098767153827</c:v>
                </c:pt>
                <c:pt idx="305">
                  <c:v>1880.1276779850145</c:v>
                </c:pt>
                <c:pt idx="306">
                  <c:v>1874.2248657943705</c:v>
                </c:pt>
                <c:pt idx="307">
                  <c:v>1868.3013841894726</c:v>
                </c:pt>
                <c:pt idx="308">
                  <c:v>1862.3571768166546</c:v>
                </c:pt>
                <c:pt idx="309">
                  <c:v>1856.3921869189458</c:v>
                </c:pt>
                <c:pt idx="310">
                  <c:v>1850.4063573324233</c:v>
                </c:pt>
                <c:pt idx="311">
                  <c:v>1844.3996304825093</c:v>
                </c:pt>
                <c:pt idx="312">
                  <c:v>1838.3719483802365</c:v>
                </c:pt>
                <c:pt idx="313">
                  <c:v>1832.3232526184481</c:v>
                </c:pt>
                <c:pt idx="314">
                  <c:v>1826.2534843679716</c:v>
                </c:pt>
                <c:pt idx="315">
                  <c:v>1820.1625843737338</c:v>
                </c:pt>
                <c:pt idx="316">
                  <c:v>1814.0504929508265</c:v>
                </c:pt>
                <c:pt idx="317">
                  <c:v>1807.917149980532</c:v>
                </c:pt>
                <c:pt idx="318">
                  <c:v>1801.762494906292</c:v>
                </c:pt>
                <c:pt idx="319">
                  <c:v>1795.586466729626</c:v>
                </c:pt>
                <c:pt idx="320">
                  <c:v>1789.389004006006</c:v>
                </c:pt>
                <c:pt idx="321">
                  <c:v>1783.1700448406716</c:v>
                </c:pt>
                <c:pt idx="322">
                  <c:v>1776.9295268843966</c:v>
                </c:pt>
                <c:pt idx="323">
                  <c:v>1770.6673873292002</c:v>
                </c:pt>
                <c:pt idx="324">
                  <c:v>1764.3835629040057</c:v>
                </c:pt>
                <c:pt idx="325">
                  <c:v>1758.0779898702449</c:v>
                </c:pt>
                <c:pt idx="326">
                  <c:v>1751.7506040174007</c:v>
                </c:pt>
                <c:pt idx="327">
                  <c:v>1745.4013406585034</c:v>
                </c:pt>
                <c:pt idx="328">
                  <c:v>1739.0301346255628</c:v>
                </c:pt>
                <c:pt idx="329">
                  <c:v>1732.636920264936</c:v>
                </c:pt>
                <c:pt idx="330">
                  <c:v>1726.2216314326483</c:v>
                </c:pt>
                <c:pt idx="331">
                  <c:v>1719.7842014896501</c:v>
                </c:pt>
                <c:pt idx="332">
                  <c:v>1713.324563297002</c:v>
                </c:pt>
                <c:pt idx="333">
                  <c:v>1706.8426492110125</c:v>
                </c:pt>
                <c:pt idx="334">
                  <c:v>1700.3383910783048</c:v>
                </c:pt>
                <c:pt idx="335">
                  <c:v>1693.8117202308169</c:v>
                </c:pt>
                <c:pt idx="336">
                  <c:v>1687.2625674807455</c:v>
                </c:pt>
                <c:pt idx="337">
                  <c:v>1680.6908631154113</c:v>
                </c:pt>
                <c:pt idx="338">
                  <c:v>1674.0965368920695</c:v>
                </c:pt>
                <c:pt idx="339">
                  <c:v>1667.4795180326428</c:v>
                </c:pt>
                <c:pt idx="340">
                  <c:v>1660.8397352183908</c:v>
                </c:pt>
                <c:pt idx="341">
                  <c:v>1654.1771165844993</c:v>
                </c:pt>
                <c:pt idx="342">
                  <c:v>1647.4915897146138</c:v>
                </c:pt>
                <c:pt idx="343">
                  <c:v>1640.7830816352855</c:v>
                </c:pt>
                <c:pt idx="344">
                  <c:v>1634.0515188103454</c:v>
                </c:pt>
                <c:pt idx="345">
                  <c:v>1627.2968271352133</c:v>
                </c:pt>
                <c:pt idx="346">
                  <c:v>1620.518931931118</c:v>
                </c:pt>
                <c:pt idx="347">
                  <c:v>1613.7177579392433</c:v>
                </c:pt>
                <c:pt idx="348">
                  <c:v>1606.8932293148002</c:v>
                </c:pt>
                <c:pt idx="349">
                  <c:v>1600.0452696210116</c:v>
                </c:pt>
                <c:pt idx="350">
                  <c:v>1593.1738018230183</c:v>
                </c:pt>
                <c:pt idx="351">
                  <c:v>1586.2787482817021</c:v>
                </c:pt>
                <c:pt idx="352">
                  <c:v>1579.3600307474233</c:v>
                </c:pt>
                <c:pt idx="353">
                  <c:v>1572.4175703536737</c:v>
                </c:pt>
                <c:pt idx="354">
                  <c:v>1565.4512876106398</c:v>
                </c:pt>
                <c:pt idx="355">
                  <c:v>1558.4611023986806</c:v>
                </c:pt>
                <c:pt idx="356">
                  <c:v>1551.4469339617101</c:v>
                </c:pt>
                <c:pt idx="357">
                  <c:v>1544.4087009004922</c:v>
                </c:pt>
                <c:pt idx="358">
                  <c:v>1537.3463211658445</c:v>
                </c:pt>
                <c:pt idx="359">
                  <c:v>1530.2597120517357</c:v>
                </c:pt>
                <c:pt idx="360">
                  <c:v>1523.1487901882977</c:v>
                </c:pt>
                <c:pt idx="361">
                  <c:v>1516.0134715347385</c:v>
                </c:pt>
                <c:pt idx="362">
                  <c:v>1508.8536713721462</c:v>
                </c:pt>
                <c:pt idx="363">
                  <c:v>1501.6693042962004</c:v>
                </c:pt>
                <c:pt idx="364">
                  <c:v>1494.4602842097784</c:v>
                </c:pt>
                <c:pt idx="365">
                  <c:v>1487.2265243154498</c:v>
                </c:pt>
                <c:pt idx="366">
                  <c:v>1479.9679371078691</c:v>
                </c:pt>
                <c:pt idx="367">
                  <c:v>1472.6844343660641</c:v>
                </c:pt>
                <c:pt idx="368">
                  <c:v>1465.3759271456033</c:v>
                </c:pt>
                <c:pt idx="369">
                  <c:v>1458.0423257706527</c:v>
                </c:pt>
                <c:pt idx="370">
                  <c:v>1450.6835398259261</c:v>
                </c:pt>
                <c:pt idx="371">
                  <c:v>1443.2994781485081</c:v>
                </c:pt>
                <c:pt idx="372">
                  <c:v>1435.8900488195618</c:v>
                </c:pt>
                <c:pt idx="373">
                  <c:v>1428.4551591559177</c:v>
                </c:pt>
                <c:pt idx="374">
                  <c:v>1420.9947157015397</c:v>
                </c:pt>
                <c:pt idx="375">
                  <c:v>1413.5086242188552</c:v>
                </c:pt>
                <c:pt idx="376">
                  <c:v>1405.9967896799719</c:v>
                </c:pt>
                <c:pt idx="377">
                  <c:v>1398.4591162577603</c:v>
                </c:pt>
                <c:pt idx="378">
                  <c:v>1390.8955073167915</c:v>
                </c:pt>
                <c:pt idx="379">
                  <c:v>1383.3058654041592</c:v>
                </c:pt>
                <c:pt idx="380">
                  <c:v>1375.6900922401528</c:v>
                </c:pt>
                <c:pt idx="381">
                  <c:v>1368.0480887087879</c:v>
                </c:pt>
                <c:pt idx="382">
                  <c:v>1360.3797548482066</c:v>
                </c:pt>
                <c:pt idx="383">
                  <c:v>1352.6849898409221</c:v>
                </c:pt>
                <c:pt idx="384">
                  <c:v>1344.9636920039181</c:v>
                </c:pt>
                <c:pt idx="385">
                  <c:v>1337.2157587785991</c:v>
                </c:pt>
                <c:pt idx="386">
                  <c:v>1329.4410867205911</c:v>
                </c:pt>
                <c:pt idx="387">
                  <c:v>1321.6395714893724</c:v>
                </c:pt>
                <c:pt idx="388">
                  <c:v>1313.8111078377633</c:v>
                </c:pt>
                <c:pt idx="389">
                  <c:v>1305.9555896012434</c:v>
                </c:pt>
                <c:pt idx="390">
                  <c:v>1298.0729096870998</c:v>
                </c:pt>
                <c:pt idx="391">
                  <c:v>1290.1629600634224</c:v>
                </c:pt>
                <c:pt idx="392">
                  <c:v>1282.2256317479105</c:v>
                </c:pt>
                <c:pt idx="393">
                  <c:v>1274.2608147965109</c:v>
                </c:pt>
                <c:pt idx="394">
                  <c:v>1266.2683982918859</c:v>
                </c:pt>
                <c:pt idx="395">
                  <c:v>1258.2482703316889</c:v>
                </c:pt>
                <c:pt idx="396">
                  <c:v>1250.200318016655</c:v>
                </c:pt>
                <c:pt idx="397">
                  <c:v>1242.1244274385144</c:v>
                </c:pt>
                <c:pt idx="398">
                  <c:v>1234.0204836677015</c:v>
                </c:pt>
                <c:pt idx="399">
                  <c:v>1225.8883707408706</c:v>
                </c:pt>
                <c:pt idx="400">
                  <c:v>1217.7279716482178</c:v>
                </c:pt>
                <c:pt idx="401">
                  <c:v>1209.5391683205924</c:v>
                </c:pt>
                <c:pt idx="402">
                  <c:v>1201.3218416164009</c:v>
                </c:pt>
                <c:pt idx="403">
                  <c:v>1193.0758713083003</c:v>
                </c:pt>
                <c:pt idx="404">
                  <c:v>1184.8011360696819</c:v>
                </c:pt>
                <c:pt idx="405">
                  <c:v>1176.4975134609222</c:v>
                </c:pt>
                <c:pt idx="406">
                  <c:v>1168.1648799154145</c:v>
                </c:pt>
                <c:pt idx="407">
                  <c:v>1159.8031107253769</c:v>
                </c:pt>
                <c:pt idx="408">
                  <c:v>1151.4120800274138</c:v>
                </c:pt>
                <c:pt idx="409">
                  <c:v>1142.9916607878497</c:v>
                </c:pt>
                <c:pt idx="410">
                  <c:v>1134.5417247878183</c:v>
                </c:pt>
                <c:pt idx="411">
                  <c:v>1126.0621426080925</c:v>
                </c:pt>
                <c:pt idx="412">
                  <c:v>1117.5527836136712</c:v>
                </c:pt>
                <c:pt idx="413">
                  <c:v>1109.0135159381059</c:v>
                </c:pt>
                <c:pt idx="414">
                  <c:v>1100.4442064675611</c:v>
                </c:pt>
                <c:pt idx="415">
                  <c:v>1091.8447208245971</c:v>
                </c:pt>
                <c:pt idx="416">
                  <c:v>1083.2149233517</c:v>
                </c:pt>
                <c:pt idx="417">
                  <c:v>1074.5546770945016</c:v>
                </c:pt>
                <c:pt idx="418">
                  <c:v>1065.8638437847305</c:v>
                </c:pt>
                <c:pt idx="419">
                  <c:v>1057.1422838228739</c:v>
                </c:pt>
                <c:pt idx="420">
                  <c:v>1048.3898562605223</c:v>
                </c:pt>
                <c:pt idx="421">
                  <c:v>1039.6064187824202</c:v>
                </c:pt>
                <c:pt idx="422">
                  <c:v>1030.7918276882128</c:v>
                </c:pt>
                <c:pt idx="423">
                  <c:v>1021.9459378738508</c:v>
                </c:pt>
                <c:pt idx="424">
                  <c:v>1013.0686028126926</c:v>
                </c:pt>
                <c:pt idx="425">
                  <c:v>1004.1596745362634</c:v>
                </c:pt>
                <c:pt idx="426">
                  <c:v>993.36914091318295</c:v>
                </c:pt>
                <c:pt idx="427">
                  <c:v>980.69700194345114</c:v>
                </c:pt>
                <c:pt idx="428">
                  <c:v>967.96918579157318</c:v>
                </c:pt>
                <c:pt idx="429">
                  <c:v>955.18523697279443</c:v>
                </c:pt>
                <c:pt idx="430">
                  <c:v>942.3446929784991</c:v>
                </c:pt>
                <c:pt idx="431">
                  <c:v>929.44708412331875</c:v>
                </c:pt>
                <c:pt idx="432">
                  <c:v>916.49193338789973</c:v>
                </c:pt>
                <c:pt idx="433">
                  <c:v>903.47875625723464</c:v>
                </c:pt>
                <c:pt idx="434">
                  <c:v>890.40706055433429</c:v>
                </c:pt>
                <c:pt idx="435">
                  <c:v>877.27634626909094</c:v>
                </c:pt>
                <c:pt idx="436">
                  <c:v>864.08610538221774</c:v>
                </c:pt>
                <c:pt idx="437">
                  <c:v>850.83582168400471</c:v>
                </c:pt>
                <c:pt idx="438">
                  <c:v>837.52497058776135</c:v>
                </c:pt>
                <c:pt idx="439">
                  <c:v>824.15301893773176</c:v>
                </c:pt>
                <c:pt idx="440">
                  <c:v>810.71942481129827</c:v>
                </c:pt>
                <c:pt idx="441">
                  <c:v>797.22363731523228</c:v>
                </c:pt>
                <c:pt idx="442">
                  <c:v>783.66509637580066</c:v>
                </c:pt>
                <c:pt idx="443">
                  <c:v>770.04323252250151</c:v>
                </c:pt>
                <c:pt idx="444">
                  <c:v>756.35746666515161</c:v>
                </c:pt>
                <c:pt idx="445">
                  <c:v>742.60720986412025</c:v>
                </c:pt>
                <c:pt idx="446">
                  <c:v>728.79186309344004</c:v>
                </c:pt>
                <c:pt idx="447">
                  <c:v>714.91081699647975</c:v>
                </c:pt>
                <c:pt idx="448">
                  <c:v>700.96345163395517</c:v>
                </c:pt>
                <c:pt idx="449">
                  <c:v>686.94913622394643</c:v>
                </c:pt>
                <c:pt idx="450">
                  <c:v>672.86722887359429</c:v>
                </c:pt>
                <c:pt idx="451">
                  <c:v>658.71707630218634</c:v>
                </c:pt>
                <c:pt idx="452">
                  <c:v>644.49801355528007</c:v>
                </c:pt>
                <c:pt idx="453">
                  <c:v>630.20936370946174</c:v>
                </c:pt>
                <c:pt idx="454">
                  <c:v>615.85043756744017</c:v>
                </c:pt>
                <c:pt idx="455">
                  <c:v>601.42053334302182</c:v>
                </c:pt>
                <c:pt idx="456">
                  <c:v>586.91893633557629</c:v>
                </c:pt>
                <c:pt idx="457">
                  <c:v>572.34491859356967</c:v>
                </c:pt>
                <c:pt idx="458">
                  <c:v>557.69773856668962</c:v>
                </c:pt>
                <c:pt idx="459">
                  <c:v>542.9766407461143</c:v>
                </c:pt>
                <c:pt idx="460">
                  <c:v>528.18085529238169</c:v>
                </c:pt>
                <c:pt idx="461">
                  <c:v>513.30959765040006</c:v>
                </c:pt>
                <c:pt idx="462">
                  <c:v>498.36206815098012</c:v>
                </c:pt>
                <c:pt idx="463">
                  <c:v>483.3374515983528</c:v>
                </c:pt>
                <c:pt idx="464">
                  <c:v>468.23491684305236</c:v>
                </c:pt>
                <c:pt idx="465">
                  <c:v>453.05361633951497</c:v>
                </c:pt>
                <c:pt idx="466">
                  <c:v>437.79268568773068</c:v>
                </c:pt>
                <c:pt idx="467">
                  <c:v>422.4512431582375</c:v>
                </c:pt>
                <c:pt idx="468">
                  <c:v>407.02838919970236</c:v>
                </c:pt>
                <c:pt idx="469">
                  <c:v>391.5232059283062</c:v>
                </c:pt>
                <c:pt idx="470">
                  <c:v>375.93475659811747</c:v>
                </c:pt>
                <c:pt idx="471">
                  <c:v>360.26208505153954</c:v>
                </c:pt>
                <c:pt idx="472">
                  <c:v>344.50421514896152</c:v>
                </c:pt>
                <c:pt idx="473">
                  <c:v>328.66015017660857</c:v>
                </c:pt>
                <c:pt idx="474">
                  <c:v>312.72887223154976</c:v>
                </c:pt>
                <c:pt idx="475">
                  <c:v>296.70934158281761</c:v>
                </c:pt>
                <c:pt idx="476">
                  <c:v>283.29978013587106</c:v>
                </c:pt>
                <c:pt idx="477">
                  <c:v>272.50018789071009</c:v>
                </c:pt>
                <c:pt idx="478">
                  <c:v>261.65843129382529</c:v>
                </c:pt>
                <c:pt idx="479">
                  <c:v>250.77424285151756</c:v>
                </c:pt>
                <c:pt idx="480">
                  <c:v>239.8473517423422</c:v>
                </c:pt>
                <c:pt idx="481">
                  <c:v>228.87748375905585</c:v>
                </c:pt>
                <c:pt idx="482">
                  <c:v>217.86436124923739</c:v>
                </c:pt>
                <c:pt idx="483">
                  <c:v>206.80770305455962</c:v>
                </c:pt>
                <c:pt idx="484">
                  <c:v>195.7072244486676</c:v>
                </c:pt>
                <c:pt idx="485">
                  <c:v>184.56263707362996</c:v>
                </c:pt>
                <c:pt idx="486">
                  <c:v>173.37364887490185</c:v>
                </c:pt>
                <c:pt idx="487">
                  <c:v>162.1399640347995</c:v>
                </c:pt>
                <c:pt idx="488">
                  <c:v>150.86128290440092</c:v>
                </c:pt>
                <c:pt idx="489">
                  <c:v>139.53730193383899</c:v>
                </c:pt>
                <c:pt idx="490">
                  <c:v>128.16771360096118</c:v>
                </c:pt>
                <c:pt idx="491">
                  <c:v>116.75220633828985</c:v>
                </c:pt>
                <c:pt idx="492">
                  <c:v>105.2904644582236</c:v>
                </c:pt>
                <c:pt idx="493">
                  <c:v>93.782168076451399</c:v>
                </c:pt>
                <c:pt idx="494">
                  <c:v>82.22699303352374</c:v>
                </c:pt>
                <c:pt idx="495">
                  <c:v>70.624610814491461</c:v>
                </c:pt>
                <c:pt idx="496">
                  <c:v>58.97468846661377</c:v>
                </c:pt>
                <c:pt idx="497">
                  <c:v>47.276888515023074</c:v>
                </c:pt>
                <c:pt idx="498">
                  <c:v>35.530868876312525</c:v>
                </c:pt>
                <c:pt idx="499">
                  <c:v>23.736282769972604</c:v>
                </c:pt>
                <c:pt idx="500">
                  <c:v>11.892778627634016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2-16E2-4E8F-92DC-767D70556A61}"/>
            </c:ext>
          </c:extLst>
        </c:ser>
        <c:ser>
          <c:idx val="15"/>
          <c:order val="3"/>
          <c:tx>
            <c:strRef>
              <c:f>ANALYSIS!$DL$25</c:f>
              <c:strCache>
                <c:ptCount val="1"/>
                <c:pt idx="0">
                  <c:v>45.0</c:v>
                </c:pt>
              </c:strCache>
            </c:strRef>
          </c:tx>
          <c:spPr>
            <a:ln w="19050" cap="rnd">
              <a:solidFill>
                <a:schemeClr val="accent1"/>
              </a:solidFill>
              <a:round/>
            </a:ln>
            <a:effectLst/>
          </c:spPr>
          <c:marker>
            <c:symbol val="none"/>
          </c:marker>
          <c:xVal>
            <c:numRef>
              <c:f>ANALYSIS!$DL$27:$DL$627</c:f>
              <c:numCache>
                <c:formatCode>0</c:formatCode>
                <c:ptCount val="601"/>
                <c:pt idx="0">
                  <c:v>2874.0183221051989</c:v>
                </c:pt>
                <c:pt idx="1">
                  <c:v>2874.0183221051989</c:v>
                </c:pt>
                <c:pt idx="2">
                  <c:v>2869.9622602628287</c:v>
                </c:pt>
                <c:pt idx="3">
                  <c:v>2865.9061984204586</c:v>
                </c:pt>
                <c:pt idx="4">
                  <c:v>2861.8501365780885</c:v>
                </c:pt>
                <c:pt idx="5">
                  <c:v>2857.7940747357184</c:v>
                </c:pt>
                <c:pt idx="6">
                  <c:v>2853.7380128933482</c:v>
                </c:pt>
                <c:pt idx="7">
                  <c:v>2849.6819510509781</c:v>
                </c:pt>
                <c:pt idx="8">
                  <c:v>2845.625889208608</c:v>
                </c:pt>
                <c:pt idx="9">
                  <c:v>2841.5698273662379</c:v>
                </c:pt>
                <c:pt idx="10">
                  <c:v>2837.5137655238677</c:v>
                </c:pt>
                <c:pt idx="11">
                  <c:v>2833.4577036814976</c:v>
                </c:pt>
                <c:pt idx="12">
                  <c:v>2829.4016418391275</c:v>
                </c:pt>
                <c:pt idx="13">
                  <c:v>2825.3455799967574</c:v>
                </c:pt>
                <c:pt idx="14">
                  <c:v>2821.2895181543872</c:v>
                </c:pt>
                <c:pt idx="15">
                  <c:v>2817.2334563120171</c:v>
                </c:pt>
                <c:pt idx="16">
                  <c:v>2813.177394469647</c:v>
                </c:pt>
                <c:pt idx="17">
                  <c:v>2809.1213326272768</c:v>
                </c:pt>
                <c:pt idx="18">
                  <c:v>2805.0652707849067</c:v>
                </c:pt>
                <c:pt idx="19">
                  <c:v>2801.0092089425366</c:v>
                </c:pt>
                <c:pt idx="20">
                  <c:v>2796.9531471001665</c:v>
                </c:pt>
                <c:pt idx="21">
                  <c:v>2792.8970852577963</c:v>
                </c:pt>
                <c:pt idx="22">
                  <c:v>2788.8410234154262</c:v>
                </c:pt>
                <c:pt idx="23">
                  <c:v>2784.7849615730561</c:v>
                </c:pt>
                <c:pt idx="24">
                  <c:v>2780.728899730686</c:v>
                </c:pt>
                <c:pt idx="25">
                  <c:v>2776.6728378883158</c:v>
                </c:pt>
                <c:pt idx="26">
                  <c:v>2772.6167760459457</c:v>
                </c:pt>
                <c:pt idx="27">
                  <c:v>2768.5607142035756</c:v>
                </c:pt>
                <c:pt idx="28">
                  <c:v>2764.5046523612054</c:v>
                </c:pt>
                <c:pt idx="29">
                  <c:v>2760.4485905188353</c:v>
                </c:pt>
                <c:pt idx="30">
                  <c:v>2756.3925286764652</c:v>
                </c:pt>
                <c:pt idx="31">
                  <c:v>2752.3364668340951</c:v>
                </c:pt>
                <c:pt idx="32">
                  <c:v>2748.2804049917249</c:v>
                </c:pt>
                <c:pt idx="33">
                  <c:v>2744.2243431493548</c:v>
                </c:pt>
                <c:pt idx="34">
                  <c:v>2740.1682813069847</c:v>
                </c:pt>
                <c:pt idx="35">
                  <c:v>2736.1122194646146</c:v>
                </c:pt>
                <c:pt idx="36">
                  <c:v>2732.0561576222444</c:v>
                </c:pt>
                <c:pt idx="37">
                  <c:v>2728.0000957798743</c:v>
                </c:pt>
                <c:pt idx="38">
                  <c:v>2723.9440339375042</c:v>
                </c:pt>
                <c:pt idx="39">
                  <c:v>2719.887972095134</c:v>
                </c:pt>
                <c:pt idx="40">
                  <c:v>2715.8319102527639</c:v>
                </c:pt>
                <c:pt idx="41">
                  <c:v>2711.7758484103938</c:v>
                </c:pt>
                <c:pt idx="42">
                  <c:v>2707.7197865680237</c:v>
                </c:pt>
                <c:pt idx="43">
                  <c:v>2703.6637247256535</c:v>
                </c:pt>
                <c:pt idx="44">
                  <c:v>2699.6076628832834</c:v>
                </c:pt>
                <c:pt idx="45">
                  <c:v>2695.5516010409133</c:v>
                </c:pt>
                <c:pt idx="46">
                  <c:v>2691.4955391985432</c:v>
                </c:pt>
                <c:pt idx="47">
                  <c:v>2687.439477356173</c:v>
                </c:pt>
                <c:pt idx="48">
                  <c:v>2683.3834155138029</c:v>
                </c:pt>
                <c:pt idx="49">
                  <c:v>2679.3273536714328</c:v>
                </c:pt>
                <c:pt idx="50">
                  <c:v>2675.2712918290626</c:v>
                </c:pt>
                <c:pt idx="51">
                  <c:v>2671.2152299866925</c:v>
                </c:pt>
                <c:pt idx="52">
                  <c:v>2667.1591681443224</c:v>
                </c:pt>
                <c:pt idx="53">
                  <c:v>2663.1031063019523</c:v>
                </c:pt>
                <c:pt idx="54">
                  <c:v>2659.0470444595821</c:v>
                </c:pt>
                <c:pt idx="55">
                  <c:v>2654.990982617212</c:v>
                </c:pt>
                <c:pt idx="56">
                  <c:v>2650.9349207748419</c:v>
                </c:pt>
                <c:pt idx="57">
                  <c:v>2646.8788589324718</c:v>
                </c:pt>
                <c:pt idx="58">
                  <c:v>2642.8227970901016</c:v>
                </c:pt>
                <c:pt idx="59">
                  <c:v>2638.7667352477315</c:v>
                </c:pt>
                <c:pt idx="60">
                  <c:v>2634.7106734053614</c:v>
                </c:pt>
                <c:pt idx="61">
                  <c:v>2630.6546115629912</c:v>
                </c:pt>
                <c:pt idx="62">
                  <c:v>2626.5985497206211</c:v>
                </c:pt>
                <c:pt idx="63">
                  <c:v>2622.542487878251</c:v>
                </c:pt>
                <c:pt idx="64">
                  <c:v>2618.4864260358809</c:v>
                </c:pt>
                <c:pt idx="65">
                  <c:v>2614.4303641935107</c:v>
                </c:pt>
                <c:pt idx="66">
                  <c:v>2610.3743023511406</c:v>
                </c:pt>
                <c:pt idx="67">
                  <c:v>2606.3182405087705</c:v>
                </c:pt>
                <c:pt idx="68">
                  <c:v>2602.2621786664004</c:v>
                </c:pt>
                <c:pt idx="69">
                  <c:v>2598.2061168240302</c:v>
                </c:pt>
                <c:pt idx="70">
                  <c:v>2594.1500549816601</c:v>
                </c:pt>
                <c:pt idx="71">
                  <c:v>2590.09399313929</c:v>
                </c:pt>
                <c:pt idx="72">
                  <c:v>2586.0379312969199</c:v>
                </c:pt>
                <c:pt idx="73">
                  <c:v>2581.9818694545497</c:v>
                </c:pt>
                <c:pt idx="74">
                  <c:v>2577.9258076121796</c:v>
                </c:pt>
                <c:pt idx="75">
                  <c:v>2573.8697457698095</c:v>
                </c:pt>
                <c:pt idx="76">
                  <c:v>2569.8136839274393</c:v>
                </c:pt>
                <c:pt idx="77">
                  <c:v>2565.7576220850692</c:v>
                </c:pt>
                <c:pt idx="78">
                  <c:v>2561.7015602426991</c:v>
                </c:pt>
                <c:pt idx="79">
                  <c:v>2557.645498400329</c:v>
                </c:pt>
                <c:pt idx="80">
                  <c:v>2553.5894365579588</c:v>
                </c:pt>
                <c:pt idx="81">
                  <c:v>2549.5333747155887</c:v>
                </c:pt>
                <c:pt idx="82">
                  <c:v>2545.4773128732186</c:v>
                </c:pt>
                <c:pt idx="83">
                  <c:v>2541.4212510308485</c:v>
                </c:pt>
                <c:pt idx="84">
                  <c:v>2537.3651891884783</c:v>
                </c:pt>
                <c:pt idx="85">
                  <c:v>2533.3091273461082</c:v>
                </c:pt>
                <c:pt idx="86">
                  <c:v>2529.2530655037381</c:v>
                </c:pt>
                <c:pt idx="87">
                  <c:v>2525.1970036613679</c:v>
                </c:pt>
                <c:pt idx="88">
                  <c:v>2521.1409418189978</c:v>
                </c:pt>
                <c:pt idx="89">
                  <c:v>2517.0848799766277</c:v>
                </c:pt>
                <c:pt idx="90">
                  <c:v>2513.0288181342576</c:v>
                </c:pt>
                <c:pt idx="91">
                  <c:v>2508.9727562918874</c:v>
                </c:pt>
                <c:pt idx="92">
                  <c:v>2504.9166944495173</c:v>
                </c:pt>
                <c:pt idx="93">
                  <c:v>2500.8606326071472</c:v>
                </c:pt>
                <c:pt idx="94">
                  <c:v>2496.8045707647771</c:v>
                </c:pt>
                <c:pt idx="95">
                  <c:v>2492.7485089224069</c:v>
                </c:pt>
                <c:pt idx="96">
                  <c:v>2488.6924470800368</c:v>
                </c:pt>
                <c:pt idx="97">
                  <c:v>2484.6363852376667</c:v>
                </c:pt>
                <c:pt idx="98">
                  <c:v>2480.5803233952965</c:v>
                </c:pt>
                <c:pt idx="99">
                  <c:v>2476.5242615529264</c:v>
                </c:pt>
                <c:pt idx="100">
                  <c:v>2472.4681997105563</c:v>
                </c:pt>
                <c:pt idx="101">
                  <c:v>2468.4121378681862</c:v>
                </c:pt>
                <c:pt idx="102">
                  <c:v>2464.356076025816</c:v>
                </c:pt>
                <c:pt idx="103">
                  <c:v>2460.3000141834459</c:v>
                </c:pt>
                <c:pt idx="104">
                  <c:v>2456.2439523410758</c:v>
                </c:pt>
                <c:pt idx="105">
                  <c:v>2452.1878904987057</c:v>
                </c:pt>
                <c:pt idx="106">
                  <c:v>2448.1318286563355</c:v>
                </c:pt>
                <c:pt idx="107">
                  <c:v>2444.0757668139654</c:v>
                </c:pt>
                <c:pt idx="108">
                  <c:v>2440.0197049715953</c:v>
                </c:pt>
                <c:pt idx="109">
                  <c:v>2435.9636431292251</c:v>
                </c:pt>
                <c:pt idx="110">
                  <c:v>2431.907581286855</c:v>
                </c:pt>
                <c:pt idx="111">
                  <c:v>2427.8515194444849</c:v>
                </c:pt>
                <c:pt idx="112">
                  <c:v>2423.7954576021148</c:v>
                </c:pt>
                <c:pt idx="113">
                  <c:v>2419.7393957597446</c:v>
                </c:pt>
                <c:pt idx="114">
                  <c:v>2415.6833339173745</c:v>
                </c:pt>
                <c:pt idx="115">
                  <c:v>2411.6272720750044</c:v>
                </c:pt>
                <c:pt idx="116">
                  <c:v>2407.5712102326343</c:v>
                </c:pt>
                <c:pt idx="117">
                  <c:v>2403.5151483902641</c:v>
                </c:pt>
                <c:pt idx="118">
                  <c:v>2399.459086547894</c:v>
                </c:pt>
                <c:pt idx="119">
                  <c:v>2395.4030247055239</c:v>
                </c:pt>
                <c:pt idx="120">
                  <c:v>2391.3469628631537</c:v>
                </c:pt>
                <c:pt idx="121">
                  <c:v>2387.2909010207836</c:v>
                </c:pt>
                <c:pt idx="122">
                  <c:v>2383.2348391784135</c:v>
                </c:pt>
                <c:pt idx="123">
                  <c:v>2379.1787773360434</c:v>
                </c:pt>
                <c:pt idx="124">
                  <c:v>2375.1227154936732</c:v>
                </c:pt>
                <c:pt idx="125">
                  <c:v>2371.0666536513031</c:v>
                </c:pt>
                <c:pt idx="126">
                  <c:v>2367.010591808933</c:v>
                </c:pt>
                <c:pt idx="127">
                  <c:v>2362.9545299665629</c:v>
                </c:pt>
                <c:pt idx="128">
                  <c:v>2358.8984681241927</c:v>
                </c:pt>
                <c:pt idx="129">
                  <c:v>2354.8424062818226</c:v>
                </c:pt>
                <c:pt idx="130">
                  <c:v>2350.7863444394525</c:v>
                </c:pt>
                <c:pt idx="131">
                  <c:v>2346.7302825970824</c:v>
                </c:pt>
                <c:pt idx="132">
                  <c:v>2342.6742207547122</c:v>
                </c:pt>
                <c:pt idx="133">
                  <c:v>2338.6181589123421</c:v>
                </c:pt>
                <c:pt idx="134">
                  <c:v>2334.562097069972</c:v>
                </c:pt>
                <c:pt idx="135">
                  <c:v>2330.5060352276018</c:v>
                </c:pt>
                <c:pt idx="136">
                  <c:v>2326.4499733852317</c:v>
                </c:pt>
                <c:pt idx="137">
                  <c:v>2322.3939115428611</c:v>
                </c:pt>
                <c:pt idx="138">
                  <c:v>2318.337849700491</c:v>
                </c:pt>
                <c:pt idx="139">
                  <c:v>2314.2817878581209</c:v>
                </c:pt>
                <c:pt idx="140">
                  <c:v>2310.2257260157508</c:v>
                </c:pt>
                <c:pt idx="141">
                  <c:v>2306.1696641733806</c:v>
                </c:pt>
                <c:pt idx="142">
                  <c:v>2302.1136023310105</c:v>
                </c:pt>
                <c:pt idx="143">
                  <c:v>2298.0575404886404</c:v>
                </c:pt>
                <c:pt idx="144">
                  <c:v>2294.0014786462702</c:v>
                </c:pt>
                <c:pt idx="145">
                  <c:v>2289.9454168039001</c:v>
                </c:pt>
                <c:pt idx="146">
                  <c:v>2285.8893549615295</c:v>
                </c:pt>
                <c:pt idx="147">
                  <c:v>2281.8332931191594</c:v>
                </c:pt>
                <c:pt idx="148">
                  <c:v>2277.7772312767893</c:v>
                </c:pt>
                <c:pt idx="149">
                  <c:v>2273.7211694344192</c:v>
                </c:pt>
                <c:pt idx="150">
                  <c:v>2269.665107592049</c:v>
                </c:pt>
                <c:pt idx="151">
                  <c:v>2265.6090457496789</c:v>
                </c:pt>
                <c:pt idx="152">
                  <c:v>2261.5529839073088</c:v>
                </c:pt>
                <c:pt idx="153">
                  <c:v>2257.4969220649386</c:v>
                </c:pt>
                <c:pt idx="154">
                  <c:v>2253.4408602225685</c:v>
                </c:pt>
                <c:pt idx="155">
                  <c:v>2249.3847983801984</c:v>
                </c:pt>
                <c:pt idx="156">
                  <c:v>2245.3287365378283</c:v>
                </c:pt>
                <c:pt idx="157">
                  <c:v>2241.2726746954581</c:v>
                </c:pt>
                <c:pt idx="158">
                  <c:v>2237.216612853088</c:v>
                </c:pt>
                <c:pt idx="159">
                  <c:v>2233.1605510107179</c:v>
                </c:pt>
                <c:pt idx="160">
                  <c:v>2229.1044891683478</c:v>
                </c:pt>
                <c:pt idx="161">
                  <c:v>2225.0484273259776</c:v>
                </c:pt>
                <c:pt idx="162">
                  <c:v>2220.9923654836075</c:v>
                </c:pt>
                <c:pt idx="163">
                  <c:v>2216.9363036412369</c:v>
                </c:pt>
                <c:pt idx="164">
                  <c:v>2212.8802417988668</c:v>
                </c:pt>
                <c:pt idx="165">
                  <c:v>2208.8241799564967</c:v>
                </c:pt>
                <c:pt idx="166">
                  <c:v>2204.7681181141265</c:v>
                </c:pt>
                <c:pt idx="167">
                  <c:v>2200.7120562717564</c:v>
                </c:pt>
                <c:pt idx="168">
                  <c:v>2196.6559944293863</c:v>
                </c:pt>
                <c:pt idx="169">
                  <c:v>2192.5999325870162</c:v>
                </c:pt>
                <c:pt idx="170">
                  <c:v>2188.543870744646</c:v>
                </c:pt>
                <c:pt idx="171">
                  <c:v>2184.4878089022759</c:v>
                </c:pt>
                <c:pt idx="172">
                  <c:v>2180.4317470599053</c:v>
                </c:pt>
                <c:pt idx="173">
                  <c:v>2176.3756852175352</c:v>
                </c:pt>
                <c:pt idx="174">
                  <c:v>2172.3196233751651</c:v>
                </c:pt>
                <c:pt idx="175">
                  <c:v>2168.2635615327949</c:v>
                </c:pt>
                <c:pt idx="176">
                  <c:v>2164.2074996904248</c:v>
                </c:pt>
                <c:pt idx="177">
                  <c:v>2160.1514378480547</c:v>
                </c:pt>
                <c:pt idx="178">
                  <c:v>2156.0953760056846</c:v>
                </c:pt>
                <c:pt idx="179">
                  <c:v>2152.0393141633144</c:v>
                </c:pt>
                <c:pt idx="180">
                  <c:v>2147.9832523209443</c:v>
                </c:pt>
                <c:pt idx="181">
                  <c:v>2143.9271904785737</c:v>
                </c:pt>
                <c:pt idx="182">
                  <c:v>2139.8711286362036</c:v>
                </c:pt>
                <c:pt idx="183">
                  <c:v>2135.8150667938335</c:v>
                </c:pt>
                <c:pt idx="184">
                  <c:v>2131.7590049514633</c:v>
                </c:pt>
                <c:pt idx="185">
                  <c:v>2127.7029431090932</c:v>
                </c:pt>
                <c:pt idx="186">
                  <c:v>2123.6468812667231</c:v>
                </c:pt>
                <c:pt idx="187">
                  <c:v>2119.590819424353</c:v>
                </c:pt>
                <c:pt idx="188">
                  <c:v>2115.5347575819828</c:v>
                </c:pt>
                <c:pt idx="189">
                  <c:v>2111.4786957396127</c:v>
                </c:pt>
                <c:pt idx="190">
                  <c:v>2107.4226338972426</c:v>
                </c:pt>
                <c:pt idx="191">
                  <c:v>2103.3665720548724</c:v>
                </c:pt>
                <c:pt idx="192">
                  <c:v>2099.3105102125023</c:v>
                </c:pt>
                <c:pt idx="193">
                  <c:v>2095.2544483701322</c:v>
                </c:pt>
                <c:pt idx="194">
                  <c:v>2091.1983865277621</c:v>
                </c:pt>
                <c:pt idx="195">
                  <c:v>2087.1423246853919</c:v>
                </c:pt>
                <c:pt idx="196">
                  <c:v>2083.0862628430218</c:v>
                </c:pt>
                <c:pt idx="197">
                  <c:v>2079.0302010006517</c:v>
                </c:pt>
                <c:pt idx="198">
                  <c:v>2074.9741391582816</c:v>
                </c:pt>
                <c:pt idx="199">
                  <c:v>2070.9180773159114</c:v>
                </c:pt>
                <c:pt idx="200">
                  <c:v>2066.8620154735413</c:v>
                </c:pt>
                <c:pt idx="201">
                  <c:v>2063.0102178442348</c:v>
                </c:pt>
                <c:pt idx="202">
                  <c:v>2059.362684427992</c:v>
                </c:pt>
                <c:pt idx="203">
                  <c:v>2055.7004649637602</c:v>
                </c:pt>
                <c:pt idx="204">
                  <c:v>2052.0235385279698</c:v>
                </c:pt>
                <c:pt idx="205">
                  <c:v>2048.331884073019</c:v>
                </c:pt>
                <c:pt idx="206">
                  <c:v>2044.625480426575</c:v>
                </c:pt>
                <c:pt idx="207">
                  <c:v>2040.904306290869</c:v>
                </c:pt>
                <c:pt idx="208">
                  <c:v>2037.1683402419906</c:v>
                </c:pt>
                <c:pt idx="209">
                  <c:v>2033.4175607291645</c:v>
                </c:pt>
                <c:pt idx="210">
                  <c:v>2029.6519460740312</c:v>
                </c:pt>
                <c:pt idx="211">
                  <c:v>2025.8714744699196</c:v>
                </c:pt>
                <c:pt idx="212">
                  <c:v>2022.076123981105</c:v>
                </c:pt>
                <c:pt idx="213">
                  <c:v>2018.2658725420706</c:v>
                </c:pt>
                <c:pt idx="214">
                  <c:v>2014.4406979567584</c:v>
                </c:pt>
                <c:pt idx="215">
                  <c:v>2010.6005778978133</c:v>
                </c:pt>
                <c:pt idx="216">
                  <c:v>2006.745489905818</c:v>
                </c:pt>
                <c:pt idx="217">
                  <c:v>2002.8754113885273</c:v>
                </c:pt>
                <c:pt idx="218">
                  <c:v>1998.9903196200898</c:v>
                </c:pt>
                <c:pt idx="219">
                  <c:v>1995.0901917402637</c:v>
                </c:pt>
                <c:pt idx="220">
                  <c:v>1991.1750047536302</c:v>
                </c:pt>
                <c:pt idx="221">
                  <c:v>1987.2447355287929</c:v>
                </c:pt>
                <c:pt idx="222">
                  <c:v>1983.2993607975754</c:v>
                </c:pt>
                <c:pt idx="223">
                  <c:v>1979.3388571542091</c:v>
                </c:pt>
                <c:pt idx="224">
                  <c:v>1975.363201054512</c:v>
                </c:pt>
                <c:pt idx="225">
                  <c:v>1971.3723688150662</c:v>
                </c:pt>
                <c:pt idx="226">
                  <c:v>1967.366336612381</c:v>
                </c:pt>
                <c:pt idx="227">
                  <c:v>1963.3450804820554</c:v>
                </c:pt>
                <c:pt idx="228">
                  <c:v>1959.308576317922</c:v>
                </c:pt>
                <c:pt idx="229">
                  <c:v>1955.2567998712002</c:v>
                </c:pt>
                <c:pt idx="230">
                  <c:v>1951.1897267496229</c:v>
                </c:pt>
                <c:pt idx="231">
                  <c:v>1947.1073324165675</c:v>
                </c:pt>
                <c:pt idx="232">
                  <c:v>1943.0095921901784</c:v>
                </c:pt>
                <c:pt idx="233">
                  <c:v>1938.8964812424751</c:v>
                </c:pt>
                <c:pt idx="234">
                  <c:v>1934.7679745984565</c:v>
                </c:pt>
                <c:pt idx="235">
                  <c:v>1930.6240471351962</c:v>
                </c:pt>
                <c:pt idx="236">
                  <c:v>1926.4646735809342</c:v>
                </c:pt>
                <c:pt idx="237">
                  <c:v>1922.2898285141473</c:v>
                </c:pt>
                <c:pt idx="238">
                  <c:v>1918.0994863626274</c:v>
                </c:pt>
                <c:pt idx="239">
                  <c:v>1913.8936214025368</c:v>
                </c:pt>
                <c:pt idx="240">
                  <c:v>1909.6722077574673</c:v>
                </c:pt>
                <c:pt idx="241">
                  <c:v>1905.4352193974805</c:v>
                </c:pt>
                <c:pt idx="242">
                  <c:v>1901.182630138145</c:v>
                </c:pt>
                <c:pt idx="243">
                  <c:v>1896.9144136395639</c:v>
                </c:pt>
                <c:pt idx="244">
                  <c:v>1892.6305434053893</c:v>
                </c:pt>
                <c:pt idx="245">
                  <c:v>1888.3309927818359</c:v>
                </c:pt>
                <c:pt idx="246">
                  <c:v>1884.0157349566744</c:v>
                </c:pt>
                <c:pt idx="247">
                  <c:v>1879.6847429582267</c:v>
                </c:pt>
                <c:pt idx="248">
                  <c:v>1875.3379896543454</c:v>
                </c:pt>
                <c:pt idx="249">
                  <c:v>1870.9754477513825</c:v>
                </c:pt>
                <c:pt idx="250">
                  <c:v>1866.5970897931511</c:v>
                </c:pt>
                <c:pt idx="251">
                  <c:v>1862.2028881598824</c:v>
                </c:pt>
                <c:pt idx="252">
                  <c:v>1857.7928150671612</c:v>
                </c:pt>
                <c:pt idx="253">
                  <c:v>1853.3668425648614</c:v>
                </c:pt>
                <c:pt idx="254">
                  <c:v>1848.9249425360672</c:v>
                </c:pt>
                <c:pt idx="255">
                  <c:v>1844.4670866959855</c:v>
                </c:pt>
                <c:pt idx="256">
                  <c:v>1839.993246590845</c:v>
                </c:pt>
                <c:pt idx="257">
                  <c:v>1835.5033935967922</c:v>
                </c:pt>
                <c:pt idx="258">
                  <c:v>1830.9974989187674</c:v>
                </c:pt>
                <c:pt idx="259">
                  <c:v>1826.475533589376</c:v>
                </c:pt>
                <c:pt idx="260">
                  <c:v>1821.9374684677509</c:v>
                </c:pt>
                <c:pt idx="261">
                  <c:v>1817.3832742383966</c:v>
                </c:pt>
                <c:pt idx="262">
                  <c:v>1812.8129214100277</c:v>
                </c:pt>
                <c:pt idx="263">
                  <c:v>1808.2263803143978</c:v>
                </c:pt>
                <c:pt idx="264">
                  <c:v>1803.6236211051141</c:v>
                </c:pt>
                <c:pt idx="265">
                  <c:v>1799.0046137564393</c:v>
                </c:pt>
                <c:pt idx="266">
                  <c:v>1794.3693280620832</c:v>
                </c:pt>
                <c:pt idx="267">
                  <c:v>1789.7177336339869</c:v>
                </c:pt>
                <c:pt idx="268">
                  <c:v>1785.04979990109</c:v>
                </c:pt>
                <c:pt idx="269">
                  <c:v>1780.3654961080865</c:v>
                </c:pt>
                <c:pt idx="270">
                  <c:v>1775.6647913141733</c:v>
                </c:pt>
                <c:pt idx="271">
                  <c:v>1770.9476543917795</c:v>
                </c:pt>
                <c:pt idx="272">
                  <c:v>1766.2140540252894</c:v>
                </c:pt>
                <c:pt idx="273">
                  <c:v>1761.4639587097481</c:v>
                </c:pt>
                <c:pt idx="274">
                  <c:v>1756.6973367495625</c:v>
                </c:pt>
                <c:pt idx="275">
                  <c:v>1751.9141562571781</c:v>
                </c:pt>
                <c:pt idx="276">
                  <c:v>1747.1143851517518</c:v>
                </c:pt>
                <c:pt idx="277">
                  <c:v>1742.2979911578104</c:v>
                </c:pt>
                <c:pt idx="278">
                  <c:v>1737.4649418038923</c:v>
                </c:pt>
                <c:pt idx="279">
                  <c:v>1732.6152044211785</c:v>
                </c:pt>
                <c:pt idx="280">
                  <c:v>1727.7487461421103</c:v>
                </c:pt>
                <c:pt idx="281">
                  <c:v>1722.8655338989934</c:v>
                </c:pt>
                <c:pt idx="282">
                  <c:v>1717.9655344225857</c:v>
                </c:pt>
                <c:pt idx="283">
                  <c:v>1713.0487142406732</c:v>
                </c:pt>
                <c:pt idx="284">
                  <c:v>1708.1150396766345</c:v>
                </c:pt>
                <c:pt idx="285">
                  <c:v>1703.1644768479844</c:v>
                </c:pt>
                <c:pt idx="286">
                  <c:v>1698.1969916649095</c:v>
                </c:pt>
                <c:pt idx="287">
                  <c:v>1693.2125498287835</c:v>
                </c:pt>
                <c:pt idx="288">
                  <c:v>1688.2111168306751</c:v>
                </c:pt>
                <c:pt idx="289">
                  <c:v>1683.1926579498297</c:v>
                </c:pt>
                <c:pt idx="290">
                  <c:v>1678.1571382521515</c:v>
                </c:pt>
                <c:pt idx="291">
                  <c:v>1673.1045225886523</c:v>
                </c:pt>
                <c:pt idx="292">
                  <c:v>1668.0347755939013</c:v>
                </c:pt>
                <c:pt idx="293">
                  <c:v>1662.9478616844463</c:v>
                </c:pt>
                <c:pt idx="294">
                  <c:v>1657.843745057228</c:v>
                </c:pt>
                <c:pt idx="295">
                  <c:v>1652.7223896879732</c:v>
                </c:pt>
                <c:pt idx="296">
                  <c:v>1647.5837593295741</c:v>
                </c:pt>
                <c:pt idx="297">
                  <c:v>1642.4278175104482</c:v>
                </c:pt>
                <c:pt idx="298">
                  <c:v>1637.2545275328862</c:v>
                </c:pt>
                <c:pt idx="299">
                  <c:v>1632.0638524713795</c:v>
                </c:pt>
                <c:pt idx="300">
                  <c:v>1626.8557551709259</c:v>
                </c:pt>
                <c:pt idx="301">
                  <c:v>1621.630198245336</c:v>
                </c:pt>
                <c:pt idx="302">
                  <c:v>1616.387144075497</c:v>
                </c:pt>
                <c:pt idx="303">
                  <c:v>1611.1265548076353</c:v>
                </c:pt>
                <c:pt idx="304">
                  <c:v>1605.8483923515628</c:v>
                </c:pt>
                <c:pt idx="305">
                  <c:v>1600.5526183788909</c:v>
                </c:pt>
                <c:pt idx="306">
                  <c:v>1595.2391943212385</c:v>
                </c:pt>
                <c:pt idx="307">
                  <c:v>1589.9080813684172</c:v>
                </c:pt>
                <c:pt idx="308">
                  <c:v>1584.5592404666002</c:v>
                </c:pt>
                <c:pt idx="309">
                  <c:v>1579.1926323164641</c:v>
                </c:pt>
                <c:pt idx="310">
                  <c:v>1573.808217371321</c:v>
                </c:pt>
                <c:pt idx="311">
                  <c:v>1568.4059558352265</c:v>
                </c:pt>
                <c:pt idx="312">
                  <c:v>1562.9858076610685</c:v>
                </c:pt>
                <c:pt idx="313">
                  <c:v>1557.5477325486331</c:v>
                </c:pt>
                <c:pt idx="314">
                  <c:v>1552.0916899426566</c:v>
                </c:pt>
                <c:pt idx="315">
                  <c:v>1546.6176390308492</c:v>
                </c:pt>
                <c:pt idx="316">
                  <c:v>1541.1255387419051</c:v>
                </c:pt>
                <c:pt idx="317">
                  <c:v>1535.6153477434868</c:v>
                </c:pt>
                <c:pt idx="318">
                  <c:v>1530.087024440186</c:v>
                </c:pt>
                <c:pt idx="319">
                  <c:v>1524.5405269714724</c:v>
                </c:pt>
                <c:pt idx="320">
                  <c:v>1518.9758132096115</c:v>
                </c:pt>
                <c:pt idx="321">
                  <c:v>1513.3928407575568</c:v>
                </c:pt>
                <c:pt idx="322">
                  <c:v>1507.7915669468362</c:v>
                </c:pt>
                <c:pt idx="323">
                  <c:v>1502.1719488353965</c:v>
                </c:pt>
                <c:pt idx="324">
                  <c:v>1496.5339432054375</c:v>
                </c:pt>
                <c:pt idx="325">
                  <c:v>1490.8775065612176</c:v>
                </c:pt>
                <c:pt idx="326">
                  <c:v>1485.2025951268329</c:v>
                </c:pt>
                <c:pt idx="327">
                  <c:v>1479.5091648439809</c:v>
                </c:pt>
                <c:pt idx="328">
                  <c:v>1473.7971713696925</c:v>
                </c:pt>
                <c:pt idx="329">
                  <c:v>1468.0665700740392</c:v>
                </c:pt>
                <c:pt idx="330">
                  <c:v>1462.3173160378235</c:v>
                </c:pt>
                <c:pt idx="331">
                  <c:v>1456.5493640502318</c:v>
                </c:pt>
                <c:pt idx="332">
                  <c:v>1450.7626686064696</c:v>
                </c:pt>
                <c:pt idx="333">
                  <c:v>1444.9571839053719</c:v>
                </c:pt>
                <c:pt idx="334">
                  <c:v>1439.1328638469829</c:v>
                </c:pt>
                <c:pt idx="335">
                  <c:v>1433.2896620301078</c:v>
                </c:pt>
                <c:pt idx="336">
                  <c:v>1427.4275317498418</c:v>
                </c:pt>
                <c:pt idx="337">
                  <c:v>1421.5464259950745</c:v>
                </c:pt>
                <c:pt idx="338">
                  <c:v>1415.6462974459539</c:v>
                </c:pt>
                <c:pt idx="339">
                  <c:v>1409.7270984713357</c:v>
                </c:pt>
                <c:pt idx="340">
                  <c:v>1403.7887811261969</c:v>
                </c:pt>
                <c:pt idx="341">
                  <c:v>1397.8312971490254</c:v>
                </c:pt>
                <c:pt idx="342">
                  <c:v>1391.854597959172</c:v>
                </c:pt>
                <c:pt idx="343">
                  <c:v>1385.8586346541797</c:v>
                </c:pt>
                <c:pt idx="344">
                  <c:v>1379.843358007085</c:v>
                </c:pt>
                <c:pt idx="345">
                  <c:v>1373.8087184636761</c:v>
                </c:pt>
                <c:pt idx="346">
                  <c:v>1367.7546661397391</c:v>
                </c:pt>
                <c:pt idx="347">
                  <c:v>1361.6811508182516</c:v>
                </c:pt>
                <c:pt idx="348">
                  <c:v>1355.5881219465648</c:v>
                </c:pt>
                <c:pt idx="349">
                  <c:v>1349.4755286335344</c:v>
                </c:pt>
                <c:pt idx="350">
                  <c:v>1343.3433196466385</c:v>
                </c:pt>
                <c:pt idx="351">
                  <c:v>1337.1914434090409</c:v>
                </c:pt>
                <c:pt idx="352">
                  <c:v>1331.0198479966405</c:v>
                </c:pt>
                <c:pt idx="353">
                  <c:v>1324.8284811350732</c:v>
                </c:pt>
                <c:pt idx="354">
                  <c:v>1318.6172901966831</c:v>
                </c:pt>
                <c:pt idx="355">
                  <c:v>1312.3862221974646</c:v>
                </c:pt>
                <c:pt idx="356">
                  <c:v>1306.1352237939561</c:v>
                </c:pt>
                <c:pt idx="357">
                  <c:v>1299.8642412801139</c:v>
                </c:pt>
                <c:pt idx="358">
                  <c:v>1293.5732205841309</c:v>
                </c:pt>
                <c:pt idx="359">
                  <c:v>1287.2621072652357</c:v>
                </c:pt>
                <c:pt idx="360">
                  <c:v>1280.9308465104473</c:v>
                </c:pt>
                <c:pt idx="361">
                  <c:v>1274.579383131279</c:v>
                </c:pt>
                <c:pt idx="362">
                  <c:v>1268.2076615604308</c:v>
                </c:pt>
                <c:pt idx="363">
                  <c:v>1261.8156258484162</c:v>
                </c:pt>
                <c:pt idx="364">
                  <c:v>1255.4032196601647</c:v>
                </c:pt>
                <c:pt idx="365">
                  <c:v>1248.970386271578</c:v>
                </c:pt>
                <c:pt idx="366">
                  <c:v>1242.5170685660451</c:v>
                </c:pt>
                <c:pt idx="367">
                  <c:v>1236.0432090309184</c:v>
                </c:pt>
                <c:pt idx="368">
                  <c:v>1229.5487497539464</c:v>
                </c:pt>
                <c:pt idx="369">
                  <c:v>1223.0336324196635</c:v>
                </c:pt>
                <c:pt idx="370">
                  <c:v>1216.4977983057356</c:v>
                </c:pt>
                <c:pt idx="371">
                  <c:v>1209.941188279259</c:v>
                </c:pt>
                <c:pt idx="372">
                  <c:v>1203.3637427930234</c:v>
                </c:pt>
                <c:pt idx="373">
                  <c:v>1196.7654018817218</c:v>
                </c:pt>
                <c:pt idx="374">
                  <c:v>1190.1461051581132</c:v>
                </c:pt>
                <c:pt idx="375">
                  <c:v>1183.5057918091486</c:v>
                </c:pt>
                <c:pt idx="376">
                  <c:v>1176.8444005920339</c:v>
                </c:pt>
                <c:pt idx="377">
                  <c:v>1170.1618698302602</c:v>
                </c:pt>
                <c:pt idx="378">
                  <c:v>1163.458137409574</c:v>
                </c:pt>
                <c:pt idx="379">
                  <c:v>1156.7331407739059</c:v>
                </c:pt>
                <c:pt idx="380">
                  <c:v>1149.9868169212439</c:v>
                </c:pt>
                <c:pt idx="381">
                  <c:v>1143.2191023994533</c:v>
                </c:pt>
                <c:pt idx="382">
                  <c:v>1136.4299333020529</c:v>
                </c:pt>
                <c:pt idx="383">
                  <c:v>1129.6192452639339</c:v>
                </c:pt>
                <c:pt idx="384">
                  <c:v>1122.7869734570208</c:v>
                </c:pt>
                <c:pt idx="385">
                  <c:v>1115.9330525858832</c:v>
                </c:pt>
                <c:pt idx="386">
                  <c:v>1109.0574168832989</c:v>
                </c:pt>
                <c:pt idx="387">
                  <c:v>1102.1600001057432</c:v>
                </c:pt>
                <c:pt idx="388">
                  <c:v>1095.2407355288392</c:v>
                </c:pt>
                <c:pt idx="389">
                  <c:v>1088.2995559427413</c:v>
                </c:pt>
                <c:pt idx="390">
                  <c:v>1081.3363936474591</c:v>
                </c:pt>
                <c:pt idx="391">
                  <c:v>1074.3511804481282</c:v>
                </c:pt>
                <c:pt idx="392">
                  <c:v>1067.3438476502154</c:v>
                </c:pt>
                <c:pt idx="393">
                  <c:v>1060.3143260546642</c:v>
                </c:pt>
                <c:pt idx="394">
                  <c:v>1053.2625459529741</c:v>
                </c:pt>
                <c:pt idx="395">
                  <c:v>1046.188437122227</c:v>
                </c:pt>
                <c:pt idx="396">
                  <c:v>1039.0919288200357</c:v>
                </c:pt>
                <c:pt idx="397">
                  <c:v>1031.9729497794372</c:v>
                </c:pt>
                <c:pt idx="398">
                  <c:v>1024.8314282037168</c:v>
                </c:pt>
                <c:pt idx="399">
                  <c:v>1017.6672917611589</c:v>
                </c:pt>
                <c:pt idx="400">
                  <c:v>1010.4804675797387</c:v>
                </c:pt>
                <c:pt idx="401">
                  <c:v>1003.2708822417386</c:v>
                </c:pt>
                <c:pt idx="402">
                  <c:v>996.03846177829962</c:v>
                </c:pt>
                <c:pt idx="403">
                  <c:v>988.78313166388341</c:v>
                </c:pt>
                <c:pt idx="404">
                  <c:v>981.50481681069107</c:v>
                </c:pt>
                <c:pt idx="405">
                  <c:v>974.20344156297631</c:v>
                </c:pt>
                <c:pt idx="406">
                  <c:v>966.87892969130542</c:v>
                </c:pt>
                <c:pt idx="407">
                  <c:v>959.53120438673557</c:v>
                </c:pt>
                <c:pt idx="408">
                  <c:v>952.16018825490085</c:v>
                </c:pt>
                <c:pt idx="409">
                  <c:v>944.7658033100455</c:v>
                </c:pt>
                <c:pt idx="410">
                  <c:v>937.34797096894647</c:v>
                </c:pt>
                <c:pt idx="411">
                  <c:v>929.90661204478317</c:v>
                </c:pt>
                <c:pt idx="412">
                  <c:v>922.44164674090041</c:v>
                </c:pt>
                <c:pt idx="413">
                  <c:v>914.95299464450488</c:v>
                </c:pt>
                <c:pt idx="414">
                  <c:v>907.44057472025941</c:v>
                </c:pt>
                <c:pt idx="415">
                  <c:v>899.90430530380365</c:v>
                </c:pt>
                <c:pt idx="416">
                  <c:v>892.34410409517875</c:v>
                </c:pt>
                <c:pt idx="417">
                  <c:v>884.75988815215976</c:v>
                </c:pt>
                <c:pt idx="418">
                  <c:v>877.15157388350565</c:v>
                </c:pt>
                <c:pt idx="419">
                  <c:v>869.51907704210282</c:v>
                </c:pt>
                <c:pt idx="420">
                  <c:v>861.86231271802774</c:v>
                </c:pt>
                <c:pt idx="421">
                  <c:v>854.18119533149741</c:v>
                </c:pt>
                <c:pt idx="422">
                  <c:v>846.47563862573577</c:v>
                </c:pt>
                <c:pt idx="423">
                  <c:v>838.74555565973094</c:v>
                </c:pt>
                <c:pt idx="424">
                  <c:v>830.99085880089854</c:v>
                </c:pt>
                <c:pt idx="425">
                  <c:v>823.21145971763133</c:v>
                </c:pt>
                <c:pt idx="426">
                  <c:v>814.06446906008728</c:v>
                </c:pt>
                <c:pt idx="427">
                  <c:v>803.54988682826638</c:v>
                </c:pt>
                <c:pt idx="428">
                  <c:v>792.99802327250723</c:v>
                </c:pt>
                <c:pt idx="429">
                  <c:v>782.40866903892925</c:v>
                </c:pt>
                <c:pt idx="430">
                  <c:v>771.78161245095293</c:v>
                </c:pt>
                <c:pt idx="431">
                  <c:v>761.11663947325565</c:v>
                </c:pt>
                <c:pt idx="432">
                  <c:v>750.41353367494935</c:v>
                </c:pt>
                <c:pt idx="433">
                  <c:v>739.67207619204487</c:v>
                </c:pt>
                <c:pt idx="434">
                  <c:v>728.89204568914943</c:v>
                </c:pt>
                <c:pt idx="435">
                  <c:v>718.07321832035473</c:v>
                </c:pt>
                <c:pt idx="436">
                  <c:v>707.21536768935835</c:v>
                </c:pt>
                <c:pt idx="437">
                  <c:v>696.31826480872473</c:v>
                </c:pt>
                <c:pt idx="438">
                  <c:v>685.38167805832904</c:v>
                </c:pt>
                <c:pt idx="439">
                  <c:v>674.40537314290873</c:v>
                </c:pt>
                <c:pt idx="440">
                  <c:v>663.38911304875523</c:v>
                </c:pt>
                <c:pt idx="441">
                  <c:v>652.3326579994648</c:v>
                </c:pt>
                <c:pt idx="442">
                  <c:v>641.23576541076841</c:v>
                </c:pt>
                <c:pt idx="443">
                  <c:v>630.0981898444054</c:v>
                </c:pt>
                <c:pt idx="444">
                  <c:v>618.91968296099981</c:v>
                </c:pt>
                <c:pt idx="445">
                  <c:v>607.69999347193402</c:v>
                </c:pt>
                <c:pt idx="446">
                  <c:v>596.43886709018147</c:v>
                </c:pt>
                <c:pt idx="447">
                  <c:v>585.13604648008027</c:v>
                </c:pt>
                <c:pt idx="448">
                  <c:v>573.79127120599355</c:v>
                </c:pt>
                <c:pt idx="449">
                  <c:v>562.40427767988081</c:v>
                </c:pt>
                <c:pt idx="450">
                  <c:v>550.97479910767902</c:v>
                </c:pt>
                <c:pt idx="451">
                  <c:v>539.5025654345252</c:v>
                </c:pt>
                <c:pt idx="452">
                  <c:v>527.98730328875376</c:v>
                </c:pt>
                <c:pt idx="453">
                  <c:v>516.42873592464116</c:v>
                </c:pt>
                <c:pt idx="454">
                  <c:v>504.82658316386801</c:v>
                </c:pt>
                <c:pt idx="455">
                  <c:v>493.18056133566665</c:v>
                </c:pt>
                <c:pt idx="456">
                  <c:v>481.49038321561079</c:v>
                </c:pt>
                <c:pt idx="457">
                  <c:v>469.75575796299313</c:v>
                </c:pt>
                <c:pt idx="458">
                  <c:v>457.97639105680832</c:v>
                </c:pt>
                <c:pt idx="459">
                  <c:v>446.15198423021934</c:v>
                </c:pt>
                <c:pt idx="460">
                  <c:v>434.28223540354725</c:v>
                </c:pt>
                <c:pt idx="461">
                  <c:v>422.36683861566303</c:v>
                </c:pt>
                <c:pt idx="462">
                  <c:v>410.40548395381779</c:v>
                </c:pt>
                <c:pt idx="463">
                  <c:v>398.39785748178952</c:v>
                </c:pt>
                <c:pt idx="464">
                  <c:v>386.34364116635493</c:v>
                </c:pt>
                <c:pt idx="465">
                  <c:v>374.24251280201202</c:v>
                </c:pt>
                <c:pt idx="466">
                  <c:v>362.09414593387851</c:v>
                </c:pt>
                <c:pt idx="467">
                  <c:v>349.8982097788014</c:v>
                </c:pt>
                <c:pt idx="468">
                  <c:v>337.65436914447787</c:v>
                </c:pt>
                <c:pt idx="469">
                  <c:v>325.36228434670352</c:v>
                </c:pt>
                <c:pt idx="470">
                  <c:v>313.02161112453064</c:v>
                </c:pt>
                <c:pt idx="471">
                  <c:v>300.6320005533828</c:v>
                </c:pt>
                <c:pt idx="472">
                  <c:v>288.19309895602032</c:v>
                </c:pt>
                <c:pt idx="473">
                  <c:v>275.70454781128569</c:v>
                </c:pt>
                <c:pt idx="474">
                  <c:v>263.16598366059657</c:v>
                </c:pt>
                <c:pt idx="475">
                  <c:v>250.57703801206185</c:v>
                </c:pt>
                <c:pt idx="476">
                  <c:v>239.67957286024603</c:v>
                </c:pt>
                <c:pt idx="477">
                  <c:v>230.4735882051491</c:v>
                </c:pt>
                <c:pt idx="478">
                  <c:v>221.23697705407085</c:v>
                </c:pt>
                <c:pt idx="479">
                  <c:v>211.96959850650956</c:v>
                </c:pt>
                <c:pt idx="480">
                  <c:v>202.6713103226466</c:v>
                </c:pt>
                <c:pt idx="481">
                  <c:v>193.34196890570729</c:v>
                </c:pt>
                <c:pt idx="482">
                  <c:v>183.98142928401057</c:v>
                </c:pt>
                <c:pt idx="483">
                  <c:v>174.5895450927228</c:v>
                </c:pt>
                <c:pt idx="484">
                  <c:v>165.16616855528491</c:v>
                </c:pt>
                <c:pt idx="485">
                  <c:v>155.71115046452314</c:v>
                </c:pt>
                <c:pt idx="486">
                  <c:v>146.22434016342095</c:v>
                </c:pt>
                <c:pt idx="487">
                  <c:v>136.70558552557395</c:v>
                </c:pt>
                <c:pt idx="488">
                  <c:v>127.15473293527157</c:v>
                </c:pt>
                <c:pt idx="489">
                  <c:v>117.57162726726119</c:v>
                </c:pt>
                <c:pt idx="490">
                  <c:v>107.95611186612587</c:v>
                </c:pt>
                <c:pt idx="491">
                  <c:v>98.308028525307236</c:v>
                </c:pt>
                <c:pt idx="492">
                  <c:v>88.627217465759259</c:v>
                </c:pt>
                <c:pt idx="493">
                  <c:v>78.913517314206274</c:v>
                </c:pt>
                <c:pt idx="494">
                  <c:v>69.166765081013637</c:v>
                </c:pt>
                <c:pt idx="495">
                  <c:v>59.386796137671809</c:v>
                </c:pt>
                <c:pt idx="496">
                  <c:v>49.573444193852083</c:v>
                </c:pt>
                <c:pt idx="497">
                  <c:v>39.726541274049396</c:v>
                </c:pt>
                <c:pt idx="498">
                  <c:v>29.845917693814954</c:v>
                </c:pt>
                <c:pt idx="499">
                  <c:v>19.931402035526389</c:v>
                </c:pt>
                <c:pt idx="500">
                  <c:v>9.9828211237254436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3-16E2-4E8F-92DC-767D70556A61}"/>
            </c:ext>
          </c:extLst>
        </c:ser>
        <c:ser>
          <c:idx val="9"/>
          <c:order val="4"/>
          <c:tx>
            <c:strRef>
              <c:f>ANALYSIS!$DF$25</c:f>
              <c:strCache>
                <c:ptCount val="1"/>
                <c:pt idx="0">
                  <c:v>40.0</c:v>
                </c:pt>
              </c:strCache>
            </c:strRef>
          </c:tx>
          <c:spPr>
            <a:ln w="19050" cap="rnd">
              <a:solidFill>
                <a:schemeClr val="accent1"/>
              </a:solidFill>
              <a:round/>
            </a:ln>
            <a:effectLst/>
          </c:spPr>
          <c:marker>
            <c:symbol val="none"/>
          </c:marker>
          <c:xVal>
            <c:numRef>
              <c:f>ANALYSIS!$DF$27:$DF$627</c:f>
              <c:numCache>
                <c:formatCode>0</c:formatCode>
                <c:ptCount val="601"/>
                <c:pt idx="0">
                  <c:v>2512.4247354444074</c:v>
                </c:pt>
                <c:pt idx="1">
                  <c:v>2512.4247354444074</c:v>
                </c:pt>
                <c:pt idx="2">
                  <c:v>2508.737617224408</c:v>
                </c:pt>
                <c:pt idx="3">
                  <c:v>2505.0504990044087</c:v>
                </c:pt>
                <c:pt idx="4">
                  <c:v>2501.3633807844094</c:v>
                </c:pt>
                <c:pt idx="5">
                  <c:v>2497.6762625644101</c:v>
                </c:pt>
                <c:pt idx="6">
                  <c:v>2493.9891443444108</c:v>
                </c:pt>
                <c:pt idx="7">
                  <c:v>2490.3020261244114</c:v>
                </c:pt>
                <c:pt idx="8">
                  <c:v>2486.6149079044121</c:v>
                </c:pt>
                <c:pt idx="9">
                  <c:v>2482.9277896844128</c:v>
                </c:pt>
                <c:pt idx="10">
                  <c:v>2479.2406714644135</c:v>
                </c:pt>
                <c:pt idx="11">
                  <c:v>2475.5535532444142</c:v>
                </c:pt>
                <c:pt idx="12">
                  <c:v>2471.8664350244148</c:v>
                </c:pt>
                <c:pt idx="13">
                  <c:v>2468.1793168044155</c:v>
                </c:pt>
                <c:pt idx="14">
                  <c:v>2464.4921985844162</c:v>
                </c:pt>
                <c:pt idx="15">
                  <c:v>2460.8050803644169</c:v>
                </c:pt>
                <c:pt idx="16">
                  <c:v>2457.1179621444176</c:v>
                </c:pt>
                <c:pt idx="17">
                  <c:v>2453.4308439244182</c:v>
                </c:pt>
                <c:pt idx="18">
                  <c:v>2449.7437257044189</c:v>
                </c:pt>
                <c:pt idx="19">
                  <c:v>2446.0566074844196</c:v>
                </c:pt>
                <c:pt idx="20">
                  <c:v>2442.3694892644203</c:v>
                </c:pt>
                <c:pt idx="21">
                  <c:v>2438.682371044421</c:v>
                </c:pt>
                <c:pt idx="22">
                  <c:v>2434.9952528244216</c:v>
                </c:pt>
                <c:pt idx="23">
                  <c:v>2431.3081346044223</c:v>
                </c:pt>
                <c:pt idx="24">
                  <c:v>2427.621016384423</c:v>
                </c:pt>
                <c:pt idx="25">
                  <c:v>2423.9338981644237</c:v>
                </c:pt>
                <c:pt idx="26">
                  <c:v>2420.2467799444244</c:v>
                </c:pt>
                <c:pt idx="27">
                  <c:v>2416.559661724425</c:v>
                </c:pt>
                <c:pt idx="28">
                  <c:v>2412.8725435044257</c:v>
                </c:pt>
                <c:pt idx="29">
                  <c:v>2409.1854252844264</c:v>
                </c:pt>
                <c:pt idx="30">
                  <c:v>2405.4983070644271</c:v>
                </c:pt>
                <c:pt idx="31">
                  <c:v>2401.8111888444278</c:v>
                </c:pt>
                <c:pt idx="32">
                  <c:v>2398.1240706244284</c:v>
                </c:pt>
                <c:pt idx="33">
                  <c:v>2394.4369524044291</c:v>
                </c:pt>
                <c:pt idx="34">
                  <c:v>2390.7498341844298</c:v>
                </c:pt>
                <c:pt idx="35">
                  <c:v>2387.0627159644305</c:v>
                </c:pt>
                <c:pt idx="36">
                  <c:v>2383.3755977444312</c:v>
                </c:pt>
                <c:pt idx="37">
                  <c:v>2379.6884795244318</c:v>
                </c:pt>
                <c:pt idx="38">
                  <c:v>2376.0013613044325</c:v>
                </c:pt>
                <c:pt idx="39">
                  <c:v>2372.3142430844332</c:v>
                </c:pt>
                <c:pt idx="40">
                  <c:v>2368.6271248644339</c:v>
                </c:pt>
                <c:pt idx="41">
                  <c:v>2364.9400066444346</c:v>
                </c:pt>
                <c:pt idx="42">
                  <c:v>2361.2528884244352</c:v>
                </c:pt>
                <c:pt idx="43">
                  <c:v>2357.5657702044359</c:v>
                </c:pt>
                <c:pt idx="44">
                  <c:v>2353.8786519844366</c:v>
                </c:pt>
                <c:pt idx="45">
                  <c:v>2350.1915337644373</c:v>
                </c:pt>
                <c:pt idx="46">
                  <c:v>2346.504415544438</c:v>
                </c:pt>
                <c:pt idx="47">
                  <c:v>2342.8172973244386</c:v>
                </c:pt>
                <c:pt idx="48">
                  <c:v>2339.1301791044393</c:v>
                </c:pt>
                <c:pt idx="49">
                  <c:v>2335.44306088444</c:v>
                </c:pt>
                <c:pt idx="50">
                  <c:v>2331.7559426644407</c:v>
                </c:pt>
                <c:pt idx="51">
                  <c:v>2328.0688244444414</c:v>
                </c:pt>
                <c:pt idx="52">
                  <c:v>2324.381706224442</c:v>
                </c:pt>
                <c:pt idx="53">
                  <c:v>2320.6945880044427</c:v>
                </c:pt>
                <c:pt idx="54">
                  <c:v>2317.0074697844434</c:v>
                </c:pt>
                <c:pt idx="55">
                  <c:v>2313.3203515644441</c:v>
                </c:pt>
                <c:pt idx="56">
                  <c:v>2309.6332333444448</c:v>
                </c:pt>
                <c:pt idx="57">
                  <c:v>2305.9461151244454</c:v>
                </c:pt>
                <c:pt idx="58">
                  <c:v>2302.2589969044461</c:v>
                </c:pt>
                <c:pt idx="59">
                  <c:v>2298.5718786844468</c:v>
                </c:pt>
                <c:pt idx="60">
                  <c:v>2294.8847604644475</c:v>
                </c:pt>
                <c:pt idx="61">
                  <c:v>2291.1976422444482</c:v>
                </c:pt>
                <c:pt idx="62">
                  <c:v>2287.5105240244488</c:v>
                </c:pt>
                <c:pt idx="63">
                  <c:v>2283.8234058044495</c:v>
                </c:pt>
                <c:pt idx="64">
                  <c:v>2280.1362875844502</c:v>
                </c:pt>
                <c:pt idx="65">
                  <c:v>2276.4491693644509</c:v>
                </c:pt>
                <c:pt idx="66">
                  <c:v>2272.7620511444516</c:v>
                </c:pt>
                <c:pt idx="67">
                  <c:v>2269.0749329244522</c:v>
                </c:pt>
                <c:pt idx="68">
                  <c:v>2265.3878147044529</c:v>
                </c:pt>
                <c:pt idx="69">
                  <c:v>2261.7006964844536</c:v>
                </c:pt>
                <c:pt idx="70">
                  <c:v>2258.0135782644543</c:v>
                </c:pt>
                <c:pt idx="71">
                  <c:v>2254.326460044455</c:v>
                </c:pt>
                <c:pt idx="72">
                  <c:v>2250.6393418244556</c:v>
                </c:pt>
                <c:pt idx="73">
                  <c:v>2246.9522236044563</c:v>
                </c:pt>
                <c:pt idx="74">
                  <c:v>2243.265105384457</c:v>
                </c:pt>
                <c:pt idx="75">
                  <c:v>2239.5779871644577</c:v>
                </c:pt>
                <c:pt idx="76">
                  <c:v>2235.8908689444584</c:v>
                </c:pt>
                <c:pt idx="77">
                  <c:v>2232.203750724459</c:v>
                </c:pt>
                <c:pt idx="78">
                  <c:v>2228.5166325044597</c:v>
                </c:pt>
                <c:pt idx="79">
                  <c:v>2224.8295142844604</c:v>
                </c:pt>
                <c:pt idx="80">
                  <c:v>2221.1423960644611</c:v>
                </c:pt>
                <c:pt idx="81">
                  <c:v>2217.4552778444618</c:v>
                </c:pt>
                <c:pt idx="82">
                  <c:v>2213.7681596244624</c:v>
                </c:pt>
                <c:pt idx="83">
                  <c:v>2210.0810414044631</c:v>
                </c:pt>
                <c:pt idx="84">
                  <c:v>2206.3939231844638</c:v>
                </c:pt>
                <c:pt idx="85">
                  <c:v>2202.7068049644645</c:v>
                </c:pt>
                <c:pt idx="86">
                  <c:v>2199.0196867444652</c:v>
                </c:pt>
                <c:pt idx="87">
                  <c:v>2195.3325685244658</c:v>
                </c:pt>
                <c:pt idx="88">
                  <c:v>2191.6454503044665</c:v>
                </c:pt>
                <c:pt idx="89">
                  <c:v>2187.9583320844672</c:v>
                </c:pt>
                <c:pt idx="90">
                  <c:v>2184.2712138644679</c:v>
                </c:pt>
                <c:pt idx="91">
                  <c:v>2180.5840956444686</c:v>
                </c:pt>
                <c:pt idx="92">
                  <c:v>2176.8969774244692</c:v>
                </c:pt>
                <c:pt idx="93">
                  <c:v>2173.2098592044699</c:v>
                </c:pt>
                <c:pt idx="94">
                  <c:v>2169.5227409844706</c:v>
                </c:pt>
                <c:pt idx="95">
                  <c:v>2165.8356227644713</c:v>
                </c:pt>
                <c:pt idx="96">
                  <c:v>2162.148504544472</c:v>
                </c:pt>
                <c:pt idx="97">
                  <c:v>2158.4613863244726</c:v>
                </c:pt>
                <c:pt idx="98">
                  <c:v>2154.7742681044733</c:v>
                </c:pt>
                <c:pt idx="99">
                  <c:v>2151.087149884474</c:v>
                </c:pt>
                <c:pt idx="100">
                  <c:v>2147.4000316644747</c:v>
                </c:pt>
                <c:pt idx="101">
                  <c:v>2143.7129134444754</c:v>
                </c:pt>
                <c:pt idx="102">
                  <c:v>2140.025795224476</c:v>
                </c:pt>
                <c:pt idx="103">
                  <c:v>2136.3386770044767</c:v>
                </c:pt>
                <c:pt idx="104">
                  <c:v>2132.6515587844774</c:v>
                </c:pt>
                <c:pt idx="105">
                  <c:v>2128.9644405644781</c:v>
                </c:pt>
                <c:pt idx="106">
                  <c:v>2125.2773223444788</c:v>
                </c:pt>
                <c:pt idx="107">
                  <c:v>2121.5902041244794</c:v>
                </c:pt>
                <c:pt idx="108">
                  <c:v>2117.9030859044801</c:v>
                </c:pt>
                <c:pt idx="109">
                  <c:v>2114.2159676844808</c:v>
                </c:pt>
                <c:pt idx="110">
                  <c:v>2110.5288494644815</c:v>
                </c:pt>
                <c:pt idx="111">
                  <c:v>2106.8417312444822</c:v>
                </c:pt>
                <c:pt idx="112">
                  <c:v>2103.1546130244828</c:v>
                </c:pt>
                <c:pt idx="113">
                  <c:v>2099.4674948044835</c:v>
                </c:pt>
                <c:pt idx="114">
                  <c:v>2095.7803765844842</c:v>
                </c:pt>
                <c:pt idx="115">
                  <c:v>2092.0932583644849</c:v>
                </c:pt>
                <c:pt idx="116">
                  <c:v>2088.4061401444856</c:v>
                </c:pt>
                <c:pt idx="117">
                  <c:v>2084.7190219244862</c:v>
                </c:pt>
                <c:pt idx="118">
                  <c:v>2081.0319037044869</c:v>
                </c:pt>
                <c:pt idx="119">
                  <c:v>2077.3447854844876</c:v>
                </c:pt>
                <c:pt idx="120">
                  <c:v>2073.6576672644883</c:v>
                </c:pt>
                <c:pt idx="121">
                  <c:v>2069.970549044489</c:v>
                </c:pt>
                <c:pt idx="122">
                  <c:v>2066.2834308244896</c:v>
                </c:pt>
                <c:pt idx="123">
                  <c:v>2062.5963126044903</c:v>
                </c:pt>
                <c:pt idx="124">
                  <c:v>2058.909194384491</c:v>
                </c:pt>
                <c:pt idx="125">
                  <c:v>2055.2220761644917</c:v>
                </c:pt>
                <c:pt idx="126">
                  <c:v>2051.5349579444924</c:v>
                </c:pt>
                <c:pt idx="127">
                  <c:v>2047.847839724493</c:v>
                </c:pt>
                <c:pt idx="128">
                  <c:v>2044.1607215044937</c:v>
                </c:pt>
                <c:pt idx="129">
                  <c:v>2040.4736032844944</c:v>
                </c:pt>
                <c:pt idx="130">
                  <c:v>2036.7864850644951</c:v>
                </c:pt>
                <c:pt idx="131">
                  <c:v>2033.0993668444958</c:v>
                </c:pt>
                <c:pt idx="132">
                  <c:v>2029.4122486244964</c:v>
                </c:pt>
                <c:pt idx="133">
                  <c:v>2025.7251304044971</c:v>
                </c:pt>
                <c:pt idx="134">
                  <c:v>2022.0380121844978</c:v>
                </c:pt>
                <c:pt idx="135">
                  <c:v>2018.3508939644985</c:v>
                </c:pt>
                <c:pt idx="136">
                  <c:v>2014.6637757444992</c:v>
                </c:pt>
                <c:pt idx="137">
                  <c:v>2010.9766575244998</c:v>
                </c:pt>
                <c:pt idx="138">
                  <c:v>2007.2895393045005</c:v>
                </c:pt>
                <c:pt idx="139">
                  <c:v>2003.6024210845012</c:v>
                </c:pt>
                <c:pt idx="140">
                  <c:v>1999.9153028645019</c:v>
                </c:pt>
                <c:pt idx="141">
                  <c:v>1996.2281846445026</c:v>
                </c:pt>
                <c:pt idx="142">
                  <c:v>1992.5410664245032</c:v>
                </c:pt>
                <c:pt idx="143">
                  <c:v>1988.8539482045039</c:v>
                </c:pt>
                <c:pt idx="144">
                  <c:v>1985.1668299845046</c:v>
                </c:pt>
                <c:pt idx="145">
                  <c:v>1981.4797117645053</c:v>
                </c:pt>
                <c:pt idx="146">
                  <c:v>1977.792593544506</c:v>
                </c:pt>
                <c:pt idx="147">
                  <c:v>1974.1054753245066</c:v>
                </c:pt>
                <c:pt idx="148">
                  <c:v>1970.4183571045073</c:v>
                </c:pt>
                <c:pt idx="149">
                  <c:v>1966.731238884508</c:v>
                </c:pt>
                <c:pt idx="150">
                  <c:v>1963.0441206645087</c:v>
                </c:pt>
                <c:pt idx="151">
                  <c:v>1959.3570024445094</c:v>
                </c:pt>
                <c:pt idx="152">
                  <c:v>1955.66988422451</c:v>
                </c:pt>
                <c:pt idx="153">
                  <c:v>1951.9827660045107</c:v>
                </c:pt>
                <c:pt idx="154">
                  <c:v>1948.2956477845114</c:v>
                </c:pt>
                <c:pt idx="155">
                  <c:v>1944.6085295645121</c:v>
                </c:pt>
                <c:pt idx="156">
                  <c:v>1940.9214113445128</c:v>
                </c:pt>
                <c:pt idx="157">
                  <c:v>1937.2342931245134</c:v>
                </c:pt>
                <c:pt idx="158">
                  <c:v>1933.5471749045141</c:v>
                </c:pt>
                <c:pt idx="159">
                  <c:v>1929.8600566845148</c:v>
                </c:pt>
                <c:pt idx="160">
                  <c:v>1926.1729384645155</c:v>
                </c:pt>
                <c:pt idx="161">
                  <c:v>1922.4858202445162</c:v>
                </c:pt>
                <c:pt idx="162">
                  <c:v>1918.7987020245168</c:v>
                </c:pt>
                <c:pt idx="163">
                  <c:v>1915.1115838045175</c:v>
                </c:pt>
                <c:pt idx="164">
                  <c:v>1911.4244655845182</c:v>
                </c:pt>
                <c:pt idx="165">
                  <c:v>1907.7373473645189</c:v>
                </c:pt>
                <c:pt idx="166">
                  <c:v>1904.0502291445196</c:v>
                </c:pt>
                <c:pt idx="167">
                  <c:v>1900.3631109245202</c:v>
                </c:pt>
                <c:pt idx="168">
                  <c:v>1896.6759927045209</c:v>
                </c:pt>
                <c:pt idx="169">
                  <c:v>1892.9888744845216</c:v>
                </c:pt>
                <c:pt idx="170">
                  <c:v>1889.3017562645223</c:v>
                </c:pt>
                <c:pt idx="171">
                  <c:v>1885.614638044523</c:v>
                </c:pt>
                <c:pt idx="172">
                  <c:v>1881.9275198245236</c:v>
                </c:pt>
                <c:pt idx="173">
                  <c:v>1878.2404016045243</c:v>
                </c:pt>
                <c:pt idx="174">
                  <c:v>1874.553283384525</c:v>
                </c:pt>
                <c:pt idx="175">
                  <c:v>1870.8661651645257</c:v>
                </c:pt>
                <c:pt idx="176">
                  <c:v>1867.1790469445264</c:v>
                </c:pt>
                <c:pt idx="177">
                  <c:v>1863.491928724527</c:v>
                </c:pt>
                <c:pt idx="178">
                  <c:v>1859.8048105045277</c:v>
                </c:pt>
                <c:pt idx="179">
                  <c:v>1856.1176922845284</c:v>
                </c:pt>
                <c:pt idx="180">
                  <c:v>1852.4305740645291</c:v>
                </c:pt>
                <c:pt idx="181">
                  <c:v>1848.7434558445298</c:v>
                </c:pt>
                <c:pt idx="182">
                  <c:v>1845.0563376245304</c:v>
                </c:pt>
                <c:pt idx="183">
                  <c:v>1841.3692194045311</c:v>
                </c:pt>
                <c:pt idx="184">
                  <c:v>1837.6821011845318</c:v>
                </c:pt>
                <c:pt idx="185">
                  <c:v>1833.9949829645325</c:v>
                </c:pt>
                <c:pt idx="186">
                  <c:v>1830.3078647445332</c:v>
                </c:pt>
                <c:pt idx="187">
                  <c:v>1826.6207465245338</c:v>
                </c:pt>
                <c:pt idx="188">
                  <c:v>1822.9336283045345</c:v>
                </c:pt>
                <c:pt idx="189">
                  <c:v>1819.2465100845352</c:v>
                </c:pt>
                <c:pt idx="190">
                  <c:v>1815.5593918645359</c:v>
                </c:pt>
                <c:pt idx="191">
                  <c:v>1811.8722736445366</c:v>
                </c:pt>
                <c:pt idx="192">
                  <c:v>1808.1851554245372</c:v>
                </c:pt>
                <c:pt idx="193">
                  <c:v>1804.4980372045379</c:v>
                </c:pt>
                <c:pt idx="194">
                  <c:v>1800.8109189845386</c:v>
                </c:pt>
                <c:pt idx="195">
                  <c:v>1797.1238007645393</c:v>
                </c:pt>
                <c:pt idx="196">
                  <c:v>1793.43668254454</c:v>
                </c:pt>
                <c:pt idx="197">
                  <c:v>1789.7495643245406</c:v>
                </c:pt>
                <c:pt idx="198">
                  <c:v>1786.0624461045413</c:v>
                </c:pt>
                <c:pt idx="199">
                  <c:v>1782.3753278845422</c:v>
                </c:pt>
                <c:pt idx="200">
                  <c:v>1778.6882096645429</c:v>
                </c:pt>
                <c:pt idx="201">
                  <c:v>1775.2056010338897</c:v>
                </c:pt>
                <c:pt idx="202">
                  <c:v>1771.9275019925824</c:v>
                </c:pt>
                <c:pt idx="203">
                  <c:v>1768.6365041589124</c:v>
                </c:pt>
                <c:pt idx="204">
                  <c:v>1765.3325926944965</c:v>
                </c:pt>
                <c:pt idx="205">
                  <c:v>1762.0157526798189</c:v>
                </c:pt>
                <c:pt idx="206">
                  <c:v>1758.6859691138604</c:v>
                </c:pt>
                <c:pt idx="207">
                  <c:v>1755.3432269137079</c:v>
                </c:pt>
                <c:pt idx="208">
                  <c:v>1751.9875109141678</c:v>
                </c:pt>
                <c:pt idx="209">
                  <c:v>1748.6188058673786</c:v>
                </c:pt>
                <c:pt idx="210">
                  <c:v>1745.2370964424144</c:v>
                </c:pt>
                <c:pt idx="211">
                  <c:v>1741.8423672248928</c:v>
                </c:pt>
                <c:pt idx="212">
                  <c:v>1738.4346027165686</c:v>
                </c:pt>
                <c:pt idx="213">
                  <c:v>1735.0137873349406</c:v>
                </c:pt>
                <c:pt idx="214">
                  <c:v>1731.5799054128379</c:v>
                </c:pt>
                <c:pt idx="215">
                  <c:v>1728.1329411980169</c:v>
                </c:pt>
                <c:pt idx="216">
                  <c:v>1724.672878852743</c:v>
                </c:pt>
                <c:pt idx="217">
                  <c:v>1721.1997024533816</c:v>
                </c:pt>
                <c:pt idx="218">
                  <c:v>1717.7133959899738</c:v>
                </c:pt>
                <c:pt idx="219">
                  <c:v>1714.2139433658199</c:v>
                </c:pt>
                <c:pt idx="220">
                  <c:v>1710.70132839705</c:v>
                </c:pt>
                <c:pt idx="221">
                  <c:v>1707.1755348121956</c:v>
                </c:pt>
                <c:pt idx="222">
                  <c:v>1703.636546251761</c:v>
                </c:pt>
                <c:pt idx="223">
                  <c:v>1700.0843462677833</c:v>
                </c:pt>
                <c:pt idx="224">
                  <c:v>1696.5189183233961</c:v>
                </c:pt>
                <c:pt idx="225">
                  <c:v>1692.9402457923875</c:v>
                </c:pt>
                <c:pt idx="226">
                  <c:v>1689.3483119587527</c:v>
                </c:pt>
                <c:pt idx="227">
                  <c:v>1685.7431000162442</c:v>
                </c:pt>
                <c:pt idx="228">
                  <c:v>1682.1245930679199</c:v>
                </c:pt>
                <c:pt idx="229">
                  <c:v>1678.492774125687</c:v>
                </c:pt>
                <c:pt idx="230">
                  <c:v>1674.8476261098392</c:v>
                </c:pt>
                <c:pt idx="231">
                  <c:v>1671.1891318485946</c:v>
                </c:pt>
                <c:pt idx="232">
                  <c:v>1667.517274077627</c:v>
                </c:pt>
                <c:pt idx="233">
                  <c:v>1663.8320354395964</c:v>
                </c:pt>
                <c:pt idx="234">
                  <c:v>1660.1333984836724</c:v>
                </c:pt>
                <c:pt idx="235">
                  <c:v>1656.4213456650521</c:v>
                </c:pt>
                <c:pt idx="236">
                  <c:v>1652.6958593444833</c:v>
                </c:pt>
                <c:pt idx="237">
                  <c:v>1648.9569217877724</c:v>
                </c:pt>
                <c:pt idx="238">
                  <c:v>1645.2045151652983</c:v>
                </c:pt>
                <c:pt idx="239">
                  <c:v>1641.4386215515137</c:v>
                </c:pt>
                <c:pt idx="240">
                  <c:v>1637.6592229244484</c:v>
                </c:pt>
                <c:pt idx="241">
                  <c:v>1633.8663011652047</c:v>
                </c:pt>
                <c:pt idx="242">
                  <c:v>1630.0598380574563</c:v>
                </c:pt>
                <c:pt idx="243">
                  <c:v>1626.2398152869305</c:v>
                </c:pt>
                <c:pt idx="244">
                  <c:v>1622.4062144408961</c:v>
                </c:pt>
                <c:pt idx="245">
                  <c:v>1618.5590170076459</c:v>
                </c:pt>
                <c:pt idx="246">
                  <c:v>1614.6982043759733</c:v>
                </c:pt>
                <c:pt idx="247">
                  <c:v>1610.8237578346402</c:v>
                </c:pt>
                <c:pt idx="248">
                  <c:v>1606.9356585718501</c:v>
                </c:pt>
                <c:pt idx="249">
                  <c:v>1603.033887674711</c:v>
                </c:pt>
                <c:pt idx="250">
                  <c:v>1599.1184261286928</c:v>
                </c:pt>
                <c:pt idx="251">
                  <c:v>1595.1892548170849</c:v>
                </c:pt>
                <c:pt idx="252">
                  <c:v>1591.246354520445</c:v>
                </c:pt>
                <c:pt idx="253">
                  <c:v>1587.2897059160441</c:v>
                </c:pt>
                <c:pt idx="254">
                  <c:v>1583.3192895773134</c:v>
                </c:pt>
                <c:pt idx="255">
                  <c:v>1579.3350859732734</c:v>
                </c:pt>
                <c:pt idx="256">
                  <c:v>1575.3370754679759</c:v>
                </c:pt>
                <c:pt idx="257">
                  <c:v>1571.3252383199208</c:v>
                </c:pt>
                <c:pt idx="258">
                  <c:v>1567.2995546814889</c:v>
                </c:pt>
                <c:pt idx="259">
                  <c:v>1563.2600045983536</c:v>
                </c:pt>
                <c:pt idx="260">
                  <c:v>1559.2065680088981</c:v>
                </c:pt>
                <c:pt idx="261">
                  <c:v>1555.1392247436236</c:v>
                </c:pt>
                <c:pt idx="262">
                  <c:v>1551.0579545245505</c:v>
                </c:pt>
                <c:pt idx="263">
                  <c:v>1546.9627369646191</c:v>
                </c:pt>
                <c:pt idx="264">
                  <c:v>1542.8535515670853</c:v>
                </c:pt>
                <c:pt idx="265">
                  <c:v>1538.7303777249044</c:v>
                </c:pt>
                <c:pt idx="266">
                  <c:v>1534.5931947201223</c:v>
                </c:pt>
                <c:pt idx="267">
                  <c:v>1530.4419817232447</c:v>
                </c:pt>
                <c:pt idx="268">
                  <c:v>1526.2767177926191</c:v>
                </c:pt>
                <c:pt idx="269">
                  <c:v>1522.0973818738003</c:v>
                </c:pt>
                <c:pt idx="270">
                  <c:v>1517.9039527989084</c:v>
                </c:pt>
                <c:pt idx="271">
                  <c:v>1513.6964092859969</c:v>
                </c:pt>
                <c:pt idx="272">
                  <c:v>1509.4747299383916</c:v>
                </c:pt>
                <c:pt idx="273">
                  <c:v>1505.2388932440517</c:v>
                </c:pt>
                <c:pt idx="274">
                  <c:v>1500.9888775748991</c:v>
                </c:pt>
                <c:pt idx="275">
                  <c:v>1496.724661186161</c:v>
                </c:pt>
                <c:pt idx="276">
                  <c:v>1492.4462222156997</c:v>
                </c:pt>
                <c:pt idx="277">
                  <c:v>1488.1535386833336</c:v>
                </c:pt>
                <c:pt idx="278">
                  <c:v>1483.8465884901593</c:v>
                </c:pt>
                <c:pt idx="279">
                  <c:v>1479.5253494178646</c:v>
                </c:pt>
                <c:pt idx="280">
                  <c:v>1475.1897991280343</c:v>
                </c:pt>
                <c:pt idx="281">
                  <c:v>1470.8399151614528</c:v>
                </c:pt>
                <c:pt idx="282">
                  <c:v>1466.4756749373983</c:v>
                </c:pt>
                <c:pt idx="283">
                  <c:v>1462.0970557529347</c:v>
                </c:pt>
                <c:pt idx="284">
                  <c:v>1457.7040347821944</c:v>
                </c:pt>
                <c:pt idx="285">
                  <c:v>1453.2965890756518</c:v>
                </c:pt>
                <c:pt idx="286">
                  <c:v>1448.874695559402</c:v>
                </c:pt>
                <c:pt idx="287">
                  <c:v>1444.4383310344199</c:v>
                </c:pt>
                <c:pt idx="288">
                  <c:v>1439.9874721758192</c:v>
                </c:pt>
                <c:pt idx="289">
                  <c:v>1435.5220955321076</c:v>
                </c:pt>
                <c:pt idx="290">
                  <c:v>1431.0421775244326</c:v>
                </c:pt>
                <c:pt idx="291">
                  <c:v>1426.5476944458183</c:v>
                </c:pt>
                <c:pt idx="292">
                  <c:v>1422.0386224603999</c:v>
                </c:pt>
                <c:pt idx="293">
                  <c:v>1417.5149376026495</c:v>
                </c:pt>
                <c:pt idx="294">
                  <c:v>1412.976615776598</c:v>
                </c:pt>
                <c:pt idx="295">
                  <c:v>1408.4236327550439</c:v>
                </c:pt>
                <c:pt idx="296">
                  <c:v>1403.8559641787647</c:v>
                </c:pt>
                <c:pt idx="297">
                  <c:v>1399.2735855557089</c:v>
                </c:pt>
                <c:pt idx="298">
                  <c:v>1394.6764722601963</c:v>
                </c:pt>
                <c:pt idx="299">
                  <c:v>1390.0645995320961</c:v>
                </c:pt>
                <c:pt idx="300">
                  <c:v>1385.4379424760107</c:v>
                </c:pt>
                <c:pt idx="301">
                  <c:v>1380.7964760604418</c:v>
                </c:pt>
                <c:pt idx="302">
                  <c:v>1376.1401751169587</c:v>
                </c:pt>
                <c:pt idx="303">
                  <c:v>1371.46901433935</c:v>
                </c:pt>
                <c:pt idx="304">
                  <c:v>1366.7829682827746</c:v>
                </c:pt>
                <c:pt idx="305">
                  <c:v>1362.0820113629061</c:v>
                </c:pt>
                <c:pt idx="306">
                  <c:v>1357.3661178550601</c:v>
                </c:pt>
                <c:pt idx="307">
                  <c:v>1352.6352618933297</c:v>
                </c:pt>
                <c:pt idx="308">
                  <c:v>1347.8894174696923</c:v>
                </c:pt>
                <c:pt idx="309">
                  <c:v>1343.1285584331313</c:v>
                </c:pt>
                <c:pt idx="310">
                  <c:v>1338.3526584887336</c:v>
                </c:pt>
                <c:pt idx="311">
                  <c:v>1333.5616911967847</c:v>
                </c:pt>
                <c:pt idx="312">
                  <c:v>1328.755629971856</c:v>
                </c:pt>
                <c:pt idx="313">
                  <c:v>1323.934448081885</c:v>
                </c:pt>
                <c:pt idx="314">
                  <c:v>1319.0981186472445</c:v>
                </c:pt>
                <c:pt idx="315">
                  <c:v>1314.2466146398028</c:v>
                </c:pt>
                <c:pt idx="316">
                  <c:v>1309.3799088819833</c:v>
                </c:pt>
                <c:pt idx="317">
                  <c:v>1304.497974045805</c:v>
                </c:pt>
                <c:pt idx="318">
                  <c:v>1299.6007826519199</c:v>
                </c:pt>
                <c:pt idx="319">
                  <c:v>1294.6883070686422</c:v>
                </c:pt>
                <c:pt idx="320">
                  <c:v>1289.7605195109686</c:v>
                </c:pt>
                <c:pt idx="321">
                  <c:v>1284.8173920395857</c:v>
                </c:pt>
                <c:pt idx="322">
                  <c:v>1279.8588965598765</c:v>
                </c:pt>
                <c:pt idx="323">
                  <c:v>1274.8850048209079</c:v>
                </c:pt>
                <c:pt idx="324">
                  <c:v>1269.895688414417</c:v>
                </c:pt>
                <c:pt idx="325">
                  <c:v>1264.890918773785</c:v>
                </c:pt>
                <c:pt idx="326">
                  <c:v>1259.8706671729999</c:v>
                </c:pt>
                <c:pt idx="327">
                  <c:v>1254.8349047256161</c:v>
                </c:pt>
                <c:pt idx="328">
                  <c:v>1249.7836023836953</c:v>
                </c:pt>
                <c:pt idx="329">
                  <c:v>1244.7167309367485</c:v>
                </c:pt>
                <c:pt idx="330">
                  <c:v>1239.634261010656</c:v>
                </c:pt>
                <c:pt idx="331">
                  <c:v>1234.5361630665898</c:v>
                </c:pt>
                <c:pt idx="332">
                  <c:v>1229.4224073999158</c:v>
                </c:pt>
                <c:pt idx="333">
                  <c:v>1224.2929641390936</c:v>
                </c:pt>
                <c:pt idx="334">
                  <c:v>1219.1478032445602</c:v>
                </c:pt>
                <c:pt idx="335">
                  <c:v>1213.98689450761</c:v>
                </c:pt>
                <c:pt idx="336">
                  <c:v>1208.810207549255</c:v>
                </c:pt>
                <c:pt idx="337">
                  <c:v>1203.6177118190844</c:v>
                </c:pt>
                <c:pt idx="338">
                  <c:v>1198.4093765941084</c:v>
                </c:pt>
                <c:pt idx="339">
                  <c:v>1193.1851709775883</c:v>
                </c:pt>
                <c:pt idx="340">
                  <c:v>1187.9450638978649</c:v>
                </c:pt>
                <c:pt idx="341">
                  <c:v>1182.6890241071665</c:v>
                </c:pt>
                <c:pt idx="342">
                  <c:v>1177.4170201804091</c:v>
                </c:pt>
                <c:pt idx="343">
                  <c:v>1172.1290205139899</c:v>
                </c:pt>
                <c:pt idx="344">
                  <c:v>1166.824993324562</c:v>
                </c:pt>
                <c:pt idx="345">
                  <c:v>1161.5049066477998</c:v>
                </c:pt>
                <c:pt idx="346">
                  <c:v>1156.1687283371591</c:v>
                </c:pt>
                <c:pt idx="347">
                  <c:v>1150.8164260626129</c:v>
                </c:pt>
                <c:pt idx="348">
                  <c:v>1145.4479673093902</c:v>
                </c:pt>
                <c:pt idx="349">
                  <c:v>1140.0633193766896</c:v>
                </c:pt>
                <c:pt idx="350">
                  <c:v>1134.6624493763866</c:v>
                </c:pt>
                <c:pt idx="351">
                  <c:v>1129.2453242317331</c:v>
                </c:pt>
                <c:pt idx="352">
                  <c:v>1123.8119106760344</c:v>
                </c:pt>
                <c:pt idx="353">
                  <c:v>1118.36217525132</c:v>
                </c:pt>
                <c:pt idx="354">
                  <c:v>1112.8960843070029</c:v>
                </c:pt>
                <c:pt idx="355">
                  <c:v>1107.4136039985169</c:v>
                </c:pt>
                <c:pt idx="356">
                  <c:v>1101.9147002859581</c:v>
                </c:pt>
                <c:pt idx="357">
                  <c:v>1096.3993389326904</c:v>
                </c:pt>
                <c:pt idx="358">
                  <c:v>1090.8674855039612</c:v>
                </c:pt>
                <c:pt idx="359">
                  <c:v>1085.3191053654828</c:v>
                </c:pt>
                <c:pt idx="360">
                  <c:v>1079.7541636820147</c:v>
                </c:pt>
                <c:pt idx="361">
                  <c:v>1074.172625415925</c:v>
                </c:pt>
                <c:pt idx="362">
                  <c:v>1068.5744553257398</c:v>
                </c:pt>
                <c:pt idx="363">
                  <c:v>1062.9596179646803</c:v>
                </c:pt>
                <c:pt idx="364">
                  <c:v>1057.3280776791776</c:v>
                </c:pt>
                <c:pt idx="365">
                  <c:v>1051.6797986073889</c:v>
                </c:pt>
                <c:pt idx="366">
                  <c:v>1046.0147446776775</c:v>
                </c:pt>
                <c:pt idx="367">
                  <c:v>1040.332879607098</c:v>
                </c:pt>
                <c:pt idx="368">
                  <c:v>1034.6341668998559</c:v>
                </c:pt>
                <c:pt idx="369">
                  <c:v>1028.9185698457509</c:v>
                </c:pt>
                <c:pt idx="370">
                  <c:v>1023.1860515186119</c:v>
                </c:pt>
                <c:pt idx="371">
                  <c:v>1017.4365747747112</c:v>
                </c:pt>
                <c:pt idx="372">
                  <c:v>1011.6701022511644</c:v>
                </c:pt>
                <c:pt idx="373">
                  <c:v>1005.8865963643119</c:v>
                </c:pt>
                <c:pt idx="374">
                  <c:v>1000.0860193080913</c:v>
                </c:pt>
                <c:pt idx="375">
                  <c:v>994.26833305238335</c:v>
                </c:pt>
                <c:pt idx="376">
                  <c:v>988.43349934135415</c:v>
                </c:pt>
                <c:pt idx="377">
                  <c:v>982.58147969176082</c:v>
                </c:pt>
                <c:pt idx="378">
                  <c:v>976.7122353912697</c:v>
                </c:pt>
                <c:pt idx="379">
                  <c:v>970.82572749672283</c:v>
                </c:pt>
                <c:pt idx="380">
                  <c:v>964.92191683241811</c:v>
                </c:pt>
                <c:pt idx="381">
                  <c:v>959.00076398835029</c:v>
                </c:pt>
                <c:pt idx="382">
                  <c:v>953.06222931844729</c:v>
                </c:pt>
                <c:pt idx="383">
                  <c:v>947.10627293877872</c:v>
                </c:pt>
                <c:pt idx="384">
                  <c:v>941.13285472575569</c:v>
                </c:pt>
                <c:pt idx="385">
                  <c:v>935.14193431430442</c:v>
                </c:pt>
                <c:pt idx="386">
                  <c:v>929.13347109602512</c:v>
                </c:pt>
                <c:pt idx="387">
                  <c:v>923.10742421733028</c:v>
                </c:pt>
                <c:pt idx="388">
                  <c:v>917.06375257756451</c:v>
                </c:pt>
                <c:pt idx="389">
                  <c:v>911.00241482710828</c:v>
                </c:pt>
                <c:pt idx="390">
                  <c:v>904.92336936545291</c:v>
                </c:pt>
                <c:pt idx="391">
                  <c:v>898.8265743392684</c:v>
                </c:pt>
                <c:pt idx="392">
                  <c:v>892.71198764043709</c:v>
                </c:pt>
                <c:pt idx="393">
                  <c:v>886.57956690407912</c:v>
                </c:pt>
                <c:pt idx="394">
                  <c:v>880.42926950655158</c:v>
                </c:pt>
                <c:pt idx="395">
                  <c:v>874.26105256342578</c:v>
                </c:pt>
                <c:pt idx="396">
                  <c:v>868.0748729274452</c:v>
                </c:pt>
                <c:pt idx="397">
                  <c:v>861.87068718646458</c:v>
                </c:pt>
                <c:pt idx="398">
                  <c:v>855.64845166136035</c:v>
                </c:pt>
                <c:pt idx="399">
                  <c:v>849.40812240392677</c:v>
                </c:pt>
                <c:pt idx="400">
                  <c:v>843.14965519474265</c:v>
                </c:pt>
                <c:pt idx="401">
                  <c:v>836.87300554102455</c:v>
                </c:pt>
                <c:pt idx="402">
                  <c:v>830.57812867444625</c:v>
                </c:pt>
                <c:pt idx="403">
                  <c:v>824.26497954894205</c:v>
                </c:pt>
                <c:pt idx="404">
                  <c:v>817.93351283848858</c:v>
                </c:pt>
                <c:pt idx="405">
                  <c:v>811.58368293485444</c:v>
                </c:pt>
                <c:pt idx="406">
                  <c:v>805.21544394533237</c:v>
                </c:pt>
                <c:pt idx="407">
                  <c:v>798.8287496904469</c:v>
                </c:pt>
                <c:pt idx="408">
                  <c:v>792.4235537016358</c:v>
                </c:pt>
                <c:pt idx="409">
                  <c:v>785.99980921890449</c:v>
                </c:pt>
                <c:pt idx="410">
                  <c:v>779.55746918845728</c:v>
                </c:pt>
                <c:pt idx="411">
                  <c:v>773.09648626030537</c:v>
                </c:pt>
                <c:pt idx="412">
                  <c:v>766.61681278584354</c:v>
                </c:pt>
                <c:pt idx="413">
                  <c:v>760.11840081540447</c:v>
                </c:pt>
                <c:pt idx="414">
                  <c:v>753.60120209578611</c:v>
                </c:pt>
                <c:pt idx="415">
                  <c:v>747.06516806774687</c:v>
                </c:pt>
                <c:pt idx="416">
                  <c:v>740.51024986348273</c:v>
                </c:pt>
                <c:pt idx="417">
                  <c:v>733.93639830406426</c:v>
                </c:pt>
                <c:pt idx="418">
                  <c:v>727.3435638968657</c:v>
                </c:pt>
                <c:pt idx="419">
                  <c:v>720.73169683293474</c:v>
                </c:pt>
                <c:pt idx="420">
                  <c:v>714.10074698436517</c:v>
                </c:pt>
                <c:pt idx="421">
                  <c:v>707.45066390161594</c:v>
                </c:pt>
                <c:pt idx="422">
                  <c:v>700.78139681081723</c:v>
                </c:pt>
                <c:pt idx="423">
                  <c:v>694.09289461103856</c:v>
                </c:pt>
                <c:pt idx="424">
                  <c:v>687.38510587152302</c:v>
                </c:pt>
                <c:pt idx="425">
                  <c:v>680.65797882890217</c:v>
                </c:pt>
                <c:pt idx="426">
                  <c:v>672.91707730280234</c:v>
                </c:pt>
                <c:pt idx="427">
                  <c:v>664.16240129322352</c:v>
                </c:pt>
                <c:pt idx="428">
                  <c:v>655.38170583107296</c:v>
                </c:pt>
                <c:pt idx="429">
                  <c:v>646.57488982562893</c:v>
                </c:pt>
                <c:pt idx="430">
                  <c:v>637.74185135874461</c:v>
                </c:pt>
                <c:pt idx="431">
                  <c:v>628.88248767551397</c:v>
                </c:pt>
                <c:pt idx="432">
                  <c:v>619.99669517480891</c:v>
                </c:pt>
                <c:pt idx="433">
                  <c:v>611.08436939965816</c:v>
                </c:pt>
                <c:pt idx="434">
                  <c:v>602.14540502750526</c:v>
                </c:pt>
                <c:pt idx="435">
                  <c:v>593.17969586031325</c:v>
                </c:pt>
                <c:pt idx="436">
                  <c:v>584.18713481450834</c:v>
                </c:pt>
                <c:pt idx="437">
                  <c:v>575.16761391079638</c:v>
                </c:pt>
                <c:pt idx="438">
                  <c:v>566.12102426380955</c:v>
                </c:pt>
                <c:pt idx="439">
                  <c:v>557.04725607160083</c:v>
                </c:pt>
                <c:pt idx="440">
                  <c:v>547.9461986049929</c:v>
                </c:pt>
                <c:pt idx="441">
                  <c:v>538.81774019673651</c:v>
                </c:pt>
                <c:pt idx="442">
                  <c:v>529.6617682305374</c:v>
                </c:pt>
                <c:pt idx="443">
                  <c:v>520.47816912988094</c:v>
                </c:pt>
                <c:pt idx="444">
                  <c:v>511.26682834672658</c:v>
                </c:pt>
                <c:pt idx="445">
                  <c:v>502.02763034998964</c:v>
                </c:pt>
                <c:pt idx="446">
                  <c:v>492.76045861386649</c:v>
                </c:pt>
                <c:pt idx="447">
                  <c:v>483.46519560597392</c:v>
                </c:pt>
                <c:pt idx="448">
                  <c:v>474.14172277530236</c:v>
                </c:pt>
                <c:pt idx="449">
                  <c:v>464.78992053998775</c:v>
                </c:pt>
                <c:pt idx="450">
                  <c:v>455.40966827488285</c:v>
                </c:pt>
                <c:pt idx="451">
                  <c:v>446.00084429894025</c:v>
                </c:pt>
                <c:pt idx="452">
                  <c:v>436.56332586239444</c:v>
                </c:pt>
                <c:pt idx="453">
                  <c:v>427.09698913373916</c:v>
                </c:pt>
                <c:pt idx="454">
                  <c:v>417.60170918650113</c:v>
                </c:pt>
                <c:pt idx="455">
                  <c:v>408.07735998580313</c:v>
                </c:pt>
                <c:pt idx="456">
                  <c:v>398.52381437471024</c:v>
                </c:pt>
                <c:pt idx="457">
                  <c:v>388.94094406035822</c:v>
                </c:pt>
                <c:pt idx="458">
                  <c:v>379.32861959985541</c:v>
                </c:pt>
                <c:pt idx="459">
                  <c:v>369.68671038596051</c:v>
                </c:pt>
                <c:pt idx="460">
                  <c:v>360.01508463253424</c:v>
                </c:pt>
                <c:pt idx="461">
                  <c:v>350.31360935973601</c:v>
                </c:pt>
                <c:pt idx="462">
                  <c:v>340.58215037900038</c:v>
                </c:pt>
                <c:pt idx="463">
                  <c:v>330.82057227774897</c:v>
                </c:pt>
                <c:pt idx="464">
                  <c:v>321.02873840386076</c:v>
                </c:pt>
                <c:pt idx="465">
                  <c:v>311.20651084988697</c:v>
                </c:pt>
                <c:pt idx="466">
                  <c:v>301.35375043699617</c:v>
                </c:pt>
                <c:pt idx="467">
                  <c:v>291.47031669866431</c:v>
                </c:pt>
                <c:pt idx="468">
                  <c:v>281.55606786407145</c:v>
                </c:pt>
                <c:pt idx="469">
                  <c:v>271.61086084124975</c:v>
                </c:pt>
                <c:pt idx="470">
                  <c:v>261.63455119992079</c:v>
                </c:pt>
                <c:pt idx="471">
                  <c:v>251.62699315406019</c:v>
                </c:pt>
                <c:pt idx="472">
                  <c:v>241.588039544156</c:v>
                </c:pt>
                <c:pt idx="473">
                  <c:v>231.51754181917215</c:v>
                </c:pt>
                <c:pt idx="474">
                  <c:v>221.4153500181975</c:v>
                </c:pt>
                <c:pt idx="475">
                  <c:v>211.28131275179078</c:v>
                </c:pt>
                <c:pt idx="476">
                  <c:v>202.30760063934372</c:v>
                </c:pt>
                <c:pt idx="477">
                  <c:v>194.49421368085632</c:v>
                </c:pt>
                <c:pt idx="478">
                  <c:v>186.65818229635011</c:v>
                </c:pt>
                <c:pt idx="479">
                  <c:v>178.79943155460592</c:v>
                </c:pt>
                <c:pt idx="480">
                  <c:v>170.91788597473578</c:v>
                </c:pt>
                <c:pt idx="481">
                  <c:v>163.01346952072981</c:v>
                </c:pt>
                <c:pt idx="482">
                  <c:v>155.08610559589533</c:v>
                </c:pt>
                <c:pt idx="483">
                  <c:v>147.13571703726302</c:v>
                </c:pt>
                <c:pt idx="484">
                  <c:v>139.16222610988143</c:v>
                </c:pt>
                <c:pt idx="485">
                  <c:v>131.16555450106944</c:v>
                </c:pt>
                <c:pt idx="486">
                  <c:v>123.14562331456295</c:v>
                </c:pt>
                <c:pt idx="487">
                  <c:v>115.10235306460731</c:v>
                </c:pt>
                <c:pt idx="488">
                  <c:v>107.03566366996233</c:v>
                </c:pt>
                <c:pt idx="489">
                  <c:v>98.945474447827337</c:v>
                </c:pt>
                <c:pt idx="490">
                  <c:v>90.831704107677979</c:v>
                </c:pt>
                <c:pt idx="491">
                  <c:v>82.694270745038239</c:v>
                </c:pt>
                <c:pt idx="492">
                  <c:v>74.533091835152618</c:v>
                </c:pt>
                <c:pt idx="493">
                  <c:v>66.348084226578749</c:v>
                </c:pt>
                <c:pt idx="494">
                  <c:v>58.139164134696102</c:v>
                </c:pt>
                <c:pt idx="495">
                  <c:v>49.906247135121703</c:v>
                </c:pt>
                <c:pt idx="496">
                  <c:v>41.649248157037164</c:v>
                </c:pt>
                <c:pt idx="497">
                  <c:v>33.368081476427506</c:v>
                </c:pt>
                <c:pt idx="498">
                  <c:v>25.062660709224929</c:v>
                </c:pt>
                <c:pt idx="499">
                  <c:v>16.732898804360957</c:v>
                </c:pt>
                <c:pt idx="500">
                  <c:v>8.3787080367214912</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4-16E2-4E8F-92DC-767D70556A61}"/>
            </c:ext>
          </c:extLst>
        </c:ser>
        <c:ser>
          <c:idx val="3"/>
          <c:order val="5"/>
          <c:tx>
            <c:strRef>
              <c:f>ANALYSIS!$CZ$25</c:f>
              <c:strCache>
                <c:ptCount val="1"/>
                <c:pt idx="0">
                  <c:v>35.0</c:v>
                </c:pt>
              </c:strCache>
            </c:strRef>
          </c:tx>
          <c:spPr>
            <a:ln w="19050" cap="rnd">
              <a:solidFill>
                <a:schemeClr val="accent1"/>
              </a:solidFill>
              <a:round/>
            </a:ln>
            <a:effectLst/>
          </c:spPr>
          <c:marker>
            <c:symbol val="none"/>
          </c:marker>
          <c:xVal>
            <c:numRef>
              <c:f>ANALYSIS!$CZ$27:$CZ$627</c:f>
              <c:numCache>
                <c:formatCode>0</c:formatCode>
                <c:ptCount val="601"/>
                <c:pt idx="0">
                  <c:v>2171.3669021273763</c:v>
                </c:pt>
                <c:pt idx="1">
                  <c:v>2171.3669021273763</c:v>
                </c:pt>
                <c:pt idx="2">
                  <c:v>2168.0767887257452</c:v>
                </c:pt>
                <c:pt idx="3">
                  <c:v>2164.7866753241142</c:v>
                </c:pt>
                <c:pt idx="4">
                  <c:v>2161.4965619224831</c:v>
                </c:pt>
                <c:pt idx="5">
                  <c:v>2158.2064485208521</c:v>
                </c:pt>
                <c:pt idx="6">
                  <c:v>2154.916335119221</c:v>
                </c:pt>
                <c:pt idx="7">
                  <c:v>2151.6262217175899</c:v>
                </c:pt>
                <c:pt idx="8">
                  <c:v>2148.3361083159589</c:v>
                </c:pt>
                <c:pt idx="9">
                  <c:v>2145.0459949143278</c:v>
                </c:pt>
                <c:pt idx="10">
                  <c:v>2141.7558815126968</c:v>
                </c:pt>
                <c:pt idx="11">
                  <c:v>2138.4657681110657</c:v>
                </c:pt>
                <c:pt idx="12">
                  <c:v>2135.1756547094346</c:v>
                </c:pt>
                <c:pt idx="13">
                  <c:v>2131.8855413078036</c:v>
                </c:pt>
                <c:pt idx="14">
                  <c:v>2128.5954279061725</c:v>
                </c:pt>
                <c:pt idx="15">
                  <c:v>2125.3053145045415</c:v>
                </c:pt>
                <c:pt idx="16">
                  <c:v>2122.0152011029104</c:v>
                </c:pt>
                <c:pt idx="17">
                  <c:v>2118.7250877012793</c:v>
                </c:pt>
                <c:pt idx="18">
                  <c:v>2115.4349742996483</c:v>
                </c:pt>
                <c:pt idx="19">
                  <c:v>2112.1448608980172</c:v>
                </c:pt>
                <c:pt idx="20">
                  <c:v>2108.8547474963862</c:v>
                </c:pt>
                <c:pt idx="21">
                  <c:v>2105.5646340947551</c:v>
                </c:pt>
                <c:pt idx="22">
                  <c:v>2102.274520693124</c:v>
                </c:pt>
                <c:pt idx="23">
                  <c:v>2098.984407291493</c:v>
                </c:pt>
                <c:pt idx="24">
                  <c:v>2095.6942938898619</c:v>
                </c:pt>
                <c:pt idx="25">
                  <c:v>2092.4041804882308</c:v>
                </c:pt>
                <c:pt idx="26">
                  <c:v>2089.1140670865998</c:v>
                </c:pt>
                <c:pt idx="27">
                  <c:v>2085.8239536849687</c:v>
                </c:pt>
                <c:pt idx="28">
                  <c:v>2082.5338402833377</c:v>
                </c:pt>
                <c:pt idx="29">
                  <c:v>2079.2437268817066</c:v>
                </c:pt>
                <c:pt idx="30">
                  <c:v>2075.9536134800755</c:v>
                </c:pt>
                <c:pt idx="31">
                  <c:v>2072.6635000784445</c:v>
                </c:pt>
                <c:pt idx="32">
                  <c:v>2069.3733866768134</c:v>
                </c:pt>
                <c:pt idx="33">
                  <c:v>2066.0832732751824</c:v>
                </c:pt>
                <c:pt idx="34">
                  <c:v>2062.7931598735513</c:v>
                </c:pt>
                <c:pt idx="35">
                  <c:v>2059.5030464719202</c:v>
                </c:pt>
                <c:pt idx="36">
                  <c:v>2056.2129330702892</c:v>
                </c:pt>
                <c:pt idx="37">
                  <c:v>2052.9228196686581</c:v>
                </c:pt>
                <c:pt idx="38">
                  <c:v>2049.6327062670271</c:v>
                </c:pt>
                <c:pt idx="39">
                  <c:v>2046.3425928653958</c:v>
                </c:pt>
                <c:pt idx="40">
                  <c:v>2043.0524794637645</c:v>
                </c:pt>
                <c:pt idx="41">
                  <c:v>2039.7623660621332</c:v>
                </c:pt>
                <c:pt idx="42">
                  <c:v>2036.4722526605019</c:v>
                </c:pt>
                <c:pt idx="43">
                  <c:v>2033.1821392588706</c:v>
                </c:pt>
                <c:pt idx="44">
                  <c:v>2029.8920258572393</c:v>
                </c:pt>
                <c:pt idx="45">
                  <c:v>2026.601912455608</c:v>
                </c:pt>
                <c:pt idx="46">
                  <c:v>2023.3117990539768</c:v>
                </c:pt>
                <c:pt idx="47">
                  <c:v>2020.0216856523455</c:v>
                </c:pt>
                <c:pt idx="48">
                  <c:v>2016.7315722507142</c:v>
                </c:pt>
                <c:pt idx="49">
                  <c:v>2013.4414588490829</c:v>
                </c:pt>
                <c:pt idx="50">
                  <c:v>2010.1513454474516</c:v>
                </c:pt>
                <c:pt idx="51">
                  <c:v>2006.8612320458203</c:v>
                </c:pt>
                <c:pt idx="52">
                  <c:v>2003.571118644189</c:v>
                </c:pt>
                <c:pt idx="53">
                  <c:v>2000.2810052425577</c:v>
                </c:pt>
                <c:pt idx="54">
                  <c:v>1996.9908918409265</c:v>
                </c:pt>
                <c:pt idx="55">
                  <c:v>1993.7007784392952</c:v>
                </c:pt>
                <c:pt idx="56">
                  <c:v>1990.4106650376639</c:v>
                </c:pt>
                <c:pt idx="57">
                  <c:v>1987.1205516360326</c:v>
                </c:pt>
                <c:pt idx="58">
                  <c:v>1983.8304382344013</c:v>
                </c:pt>
                <c:pt idx="59">
                  <c:v>1980.54032483277</c:v>
                </c:pt>
                <c:pt idx="60">
                  <c:v>1977.2502114311387</c:v>
                </c:pt>
                <c:pt idx="61">
                  <c:v>1973.9600980295074</c:v>
                </c:pt>
                <c:pt idx="62">
                  <c:v>1970.6699846278761</c:v>
                </c:pt>
                <c:pt idx="63">
                  <c:v>1967.3798712262449</c:v>
                </c:pt>
                <c:pt idx="64">
                  <c:v>1964.0897578246136</c:v>
                </c:pt>
                <c:pt idx="65">
                  <c:v>1960.7996444229823</c:v>
                </c:pt>
                <c:pt idx="66">
                  <c:v>1957.509531021351</c:v>
                </c:pt>
                <c:pt idx="67">
                  <c:v>1954.2194176197197</c:v>
                </c:pt>
                <c:pt idx="68">
                  <c:v>1950.9293042180884</c:v>
                </c:pt>
                <c:pt idx="69">
                  <c:v>1947.6391908164571</c:v>
                </c:pt>
                <c:pt idx="70">
                  <c:v>1944.3490774148258</c:v>
                </c:pt>
                <c:pt idx="71">
                  <c:v>1941.0589640131946</c:v>
                </c:pt>
                <c:pt idx="72">
                  <c:v>1937.7688506115633</c:v>
                </c:pt>
                <c:pt idx="73">
                  <c:v>1934.478737209932</c:v>
                </c:pt>
                <c:pt idx="74">
                  <c:v>1931.1886238083007</c:v>
                </c:pt>
                <c:pt idx="75">
                  <c:v>1927.8985104066694</c:v>
                </c:pt>
                <c:pt idx="76">
                  <c:v>1924.6083970050381</c:v>
                </c:pt>
                <c:pt idx="77">
                  <c:v>1921.3182836034068</c:v>
                </c:pt>
                <c:pt idx="78">
                  <c:v>1918.0281702017755</c:v>
                </c:pt>
                <c:pt idx="79">
                  <c:v>1914.7380568001442</c:v>
                </c:pt>
                <c:pt idx="80">
                  <c:v>1911.447943398513</c:v>
                </c:pt>
                <c:pt idx="81">
                  <c:v>1908.1578299968817</c:v>
                </c:pt>
                <c:pt idx="82">
                  <c:v>1904.8677165952504</c:v>
                </c:pt>
                <c:pt idx="83">
                  <c:v>1901.5776031936191</c:v>
                </c:pt>
                <c:pt idx="84">
                  <c:v>1898.2874897919878</c:v>
                </c:pt>
                <c:pt idx="85">
                  <c:v>1894.9973763903565</c:v>
                </c:pt>
                <c:pt idx="86">
                  <c:v>1891.7072629887252</c:v>
                </c:pt>
                <c:pt idx="87">
                  <c:v>1888.4171495870939</c:v>
                </c:pt>
                <c:pt idx="88">
                  <c:v>1885.1270361854627</c:v>
                </c:pt>
                <c:pt idx="89">
                  <c:v>1881.8369227838314</c:v>
                </c:pt>
                <c:pt idx="90">
                  <c:v>1878.5468093822001</c:v>
                </c:pt>
                <c:pt idx="91">
                  <c:v>1875.2566959805688</c:v>
                </c:pt>
                <c:pt idx="92">
                  <c:v>1871.9665825789375</c:v>
                </c:pt>
                <c:pt idx="93">
                  <c:v>1868.6764691773062</c:v>
                </c:pt>
                <c:pt idx="94">
                  <c:v>1865.3863557756749</c:v>
                </c:pt>
                <c:pt idx="95">
                  <c:v>1862.0962423740436</c:v>
                </c:pt>
                <c:pt idx="96">
                  <c:v>1858.8061289724124</c:v>
                </c:pt>
                <c:pt idx="97">
                  <c:v>1855.5160155707811</c:v>
                </c:pt>
                <c:pt idx="98">
                  <c:v>1852.2259021691498</c:v>
                </c:pt>
                <c:pt idx="99">
                  <c:v>1848.9357887675185</c:v>
                </c:pt>
                <c:pt idx="100">
                  <c:v>1845.6456753658872</c:v>
                </c:pt>
                <c:pt idx="101">
                  <c:v>1842.3555619642559</c:v>
                </c:pt>
                <c:pt idx="102">
                  <c:v>1839.0654485626246</c:v>
                </c:pt>
                <c:pt idx="103">
                  <c:v>1835.7753351609933</c:v>
                </c:pt>
                <c:pt idx="104">
                  <c:v>1832.485221759362</c:v>
                </c:pt>
                <c:pt idx="105">
                  <c:v>1829.1951083577308</c:v>
                </c:pt>
                <c:pt idx="106">
                  <c:v>1825.9049949560995</c:v>
                </c:pt>
                <c:pt idx="107">
                  <c:v>1822.6148815544682</c:v>
                </c:pt>
                <c:pt idx="108">
                  <c:v>1819.3247681528369</c:v>
                </c:pt>
                <c:pt idx="109">
                  <c:v>1816.0346547512056</c:v>
                </c:pt>
                <c:pt idx="110">
                  <c:v>1812.7445413495743</c:v>
                </c:pt>
                <c:pt idx="111">
                  <c:v>1809.454427947943</c:v>
                </c:pt>
                <c:pt idx="112">
                  <c:v>1806.1643145463117</c:v>
                </c:pt>
                <c:pt idx="113">
                  <c:v>1802.8742011446805</c:v>
                </c:pt>
                <c:pt idx="114">
                  <c:v>1799.5840877430492</c:v>
                </c:pt>
                <c:pt idx="115">
                  <c:v>1796.2939743414179</c:v>
                </c:pt>
                <c:pt idx="116">
                  <c:v>1793.0038609397866</c:v>
                </c:pt>
                <c:pt idx="117">
                  <c:v>1789.7137475381553</c:v>
                </c:pt>
                <c:pt idx="118">
                  <c:v>1786.423634136524</c:v>
                </c:pt>
                <c:pt idx="119">
                  <c:v>1783.1335207348927</c:v>
                </c:pt>
                <c:pt idx="120">
                  <c:v>1779.8434073332614</c:v>
                </c:pt>
                <c:pt idx="121">
                  <c:v>1776.5532939316302</c:v>
                </c:pt>
                <c:pt idx="122">
                  <c:v>1773.2631805299989</c:v>
                </c:pt>
                <c:pt idx="123">
                  <c:v>1769.9730671283676</c:v>
                </c:pt>
                <c:pt idx="124">
                  <c:v>1766.6829537267363</c:v>
                </c:pt>
                <c:pt idx="125">
                  <c:v>1763.392840325105</c:v>
                </c:pt>
                <c:pt idx="126">
                  <c:v>1760.1027269234737</c:v>
                </c:pt>
                <c:pt idx="127">
                  <c:v>1756.8126135218424</c:v>
                </c:pt>
                <c:pt idx="128">
                  <c:v>1753.5225001202111</c:v>
                </c:pt>
                <c:pt idx="129">
                  <c:v>1750.2323867185798</c:v>
                </c:pt>
                <c:pt idx="130">
                  <c:v>1746.9422733169486</c:v>
                </c:pt>
                <c:pt idx="131">
                  <c:v>1743.6521599153173</c:v>
                </c:pt>
                <c:pt idx="132">
                  <c:v>1740.362046513686</c:v>
                </c:pt>
                <c:pt idx="133">
                  <c:v>1737.0719331120547</c:v>
                </c:pt>
                <c:pt idx="134">
                  <c:v>1733.7818197104234</c:v>
                </c:pt>
                <c:pt idx="135">
                  <c:v>1730.4917063087921</c:v>
                </c:pt>
                <c:pt idx="136">
                  <c:v>1727.2015929071608</c:v>
                </c:pt>
                <c:pt idx="137">
                  <c:v>1723.9114795055295</c:v>
                </c:pt>
                <c:pt idx="138">
                  <c:v>1720.6213661038983</c:v>
                </c:pt>
                <c:pt idx="139">
                  <c:v>1717.331252702267</c:v>
                </c:pt>
                <c:pt idx="140">
                  <c:v>1714.0411393006357</c:v>
                </c:pt>
                <c:pt idx="141">
                  <c:v>1710.7510258990044</c:v>
                </c:pt>
                <c:pt idx="142">
                  <c:v>1707.4609124973731</c:v>
                </c:pt>
                <c:pt idx="143">
                  <c:v>1704.1707990957418</c:v>
                </c:pt>
                <c:pt idx="144">
                  <c:v>1700.8806856941105</c:v>
                </c:pt>
                <c:pt idx="145">
                  <c:v>1697.5905722924792</c:v>
                </c:pt>
                <c:pt idx="146">
                  <c:v>1694.3004588908479</c:v>
                </c:pt>
                <c:pt idx="147">
                  <c:v>1691.0103454892167</c:v>
                </c:pt>
                <c:pt idx="148">
                  <c:v>1687.7202320875854</c:v>
                </c:pt>
                <c:pt idx="149">
                  <c:v>1684.4301186859541</c:v>
                </c:pt>
                <c:pt idx="150">
                  <c:v>1681.1400052843228</c:v>
                </c:pt>
                <c:pt idx="151">
                  <c:v>1677.8498918826915</c:v>
                </c:pt>
                <c:pt idx="152">
                  <c:v>1674.5597784810602</c:v>
                </c:pt>
                <c:pt idx="153">
                  <c:v>1671.2696650794289</c:v>
                </c:pt>
                <c:pt idx="154">
                  <c:v>1667.9795516777976</c:v>
                </c:pt>
                <c:pt idx="155">
                  <c:v>1664.6894382761664</c:v>
                </c:pt>
                <c:pt idx="156">
                  <c:v>1661.3993248745351</c:v>
                </c:pt>
                <c:pt idx="157">
                  <c:v>1658.1092114729038</c:v>
                </c:pt>
                <c:pt idx="158">
                  <c:v>1654.8190980712725</c:v>
                </c:pt>
                <c:pt idx="159">
                  <c:v>1651.5289846696414</c:v>
                </c:pt>
                <c:pt idx="160">
                  <c:v>1648.2388712680101</c:v>
                </c:pt>
                <c:pt idx="161">
                  <c:v>1644.9487578663789</c:v>
                </c:pt>
                <c:pt idx="162">
                  <c:v>1641.6586444647476</c:v>
                </c:pt>
                <c:pt idx="163">
                  <c:v>1638.3685310631163</c:v>
                </c:pt>
                <c:pt idx="164">
                  <c:v>1635.078417661485</c:v>
                </c:pt>
                <c:pt idx="165">
                  <c:v>1631.7883042598537</c:v>
                </c:pt>
                <c:pt idx="166">
                  <c:v>1628.4981908582226</c:v>
                </c:pt>
                <c:pt idx="167">
                  <c:v>1625.2080774565914</c:v>
                </c:pt>
                <c:pt idx="168">
                  <c:v>1621.9179640549601</c:v>
                </c:pt>
                <c:pt idx="169">
                  <c:v>1618.6278506533288</c:v>
                </c:pt>
                <c:pt idx="170">
                  <c:v>1615.3377372516975</c:v>
                </c:pt>
                <c:pt idx="171">
                  <c:v>1612.0476238500662</c:v>
                </c:pt>
                <c:pt idx="172">
                  <c:v>1608.7575104484349</c:v>
                </c:pt>
                <c:pt idx="173">
                  <c:v>1605.4673970468039</c:v>
                </c:pt>
                <c:pt idx="174">
                  <c:v>1602.1772836451726</c:v>
                </c:pt>
                <c:pt idx="175">
                  <c:v>1598.8871702435413</c:v>
                </c:pt>
                <c:pt idx="176">
                  <c:v>1595.59705684191</c:v>
                </c:pt>
                <c:pt idx="177">
                  <c:v>1592.3069434402787</c:v>
                </c:pt>
                <c:pt idx="178">
                  <c:v>1589.0168300386474</c:v>
                </c:pt>
                <c:pt idx="179">
                  <c:v>1585.7267166370161</c:v>
                </c:pt>
                <c:pt idx="180">
                  <c:v>1582.4366032353851</c:v>
                </c:pt>
                <c:pt idx="181">
                  <c:v>1579.1464898337538</c:v>
                </c:pt>
                <c:pt idx="182">
                  <c:v>1575.8563764321225</c:v>
                </c:pt>
                <c:pt idx="183">
                  <c:v>1572.5662630304912</c:v>
                </c:pt>
                <c:pt idx="184">
                  <c:v>1569.2761496288599</c:v>
                </c:pt>
                <c:pt idx="185">
                  <c:v>1565.9860362272286</c:v>
                </c:pt>
                <c:pt idx="186">
                  <c:v>1562.6959228255973</c:v>
                </c:pt>
                <c:pt idx="187">
                  <c:v>1559.4058094239663</c:v>
                </c:pt>
                <c:pt idx="188">
                  <c:v>1556.115696022335</c:v>
                </c:pt>
                <c:pt idx="189">
                  <c:v>1552.8255826207037</c:v>
                </c:pt>
                <c:pt idx="190">
                  <c:v>1549.5354692190724</c:v>
                </c:pt>
                <c:pt idx="191">
                  <c:v>1546.2453558174411</c:v>
                </c:pt>
                <c:pt idx="192">
                  <c:v>1542.9552424158098</c:v>
                </c:pt>
                <c:pt idx="193">
                  <c:v>1539.6651290141785</c:v>
                </c:pt>
                <c:pt idx="194">
                  <c:v>1536.3750156125475</c:v>
                </c:pt>
                <c:pt idx="195">
                  <c:v>1533.0849022109162</c:v>
                </c:pt>
                <c:pt idx="196">
                  <c:v>1529.7947888092849</c:v>
                </c:pt>
                <c:pt idx="197">
                  <c:v>1526.5046754076536</c:v>
                </c:pt>
                <c:pt idx="198">
                  <c:v>1523.2145620060223</c:v>
                </c:pt>
                <c:pt idx="199">
                  <c:v>1519.924448604391</c:v>
                </c:pt>
                <c:pt idx="200">
                  <c:v>1516.6343352027598</c:v>
                </c:pt>
                <c:pt idx="201">
                  <c:v>1513.5424645692651</c:v>
                </c:pt>
                <c:pt idx="202">
                  <c:v>1510.6488367039069</c:v>
                </c:pt>
                <c:pt idx="203">
                  <c:v>1507.7440682457454</c:v>
                </c:pt>
                <c:pt idx="204">
                  <c:v>1504.8281492118408</c:v>
                </c:pt>
                <c:pt idx="205">
                  <c:v>1501.9010695689346</c:v>
                </c:pt>
                <c:pt idx="206">
                  <c:v>1498.9628192332525</c:v>
                </c:pt>
                <c:pt idx="207">
                  <c:v>1496.0133880703195</c:v>
                </c:pt>
                <c:pt idx="208">
                  <c:v>1493.0527658947617</c:v>
                </c:pt>
                <c:pt idx="209">
                  <c:v>1490.0809424701133</c:v>
                </c:pt>
                <c:pt idx="210">
                  <c:v>1487.097907508622</c:v>
                </c:pt>
                <c:pt idx="211">
                  <c:v>1484.1036506710468</c:v>
                </c:pt>
                <c:pt idx="212">
                  <c:v>1481.0981615664646</c:v>
                </c:pt>
                <c:pt idx="213">
                  <c:v>1478.081429752069</c:v>
                </c:pt>
                <c:pt idx="214">
                  <c:v>1475.0534447329665</c:v>
                </c:pt>
                <c:pt idx="215">
                  <c:v>1472.0141959619768</c:v>
                </c:pt>
                <c:pt idx="216">
                  <c:v>1468.9636728394257</c:v>
                </c:pt>
                <c:pt idx="217">
                  <c:v>1465.9018647129387</c:v>
                </c:pt>
                <c:pt idx="218">
                  <c:v>1462.8287608772416</c:v>
                </c:pt>
                <c:pt idx="219">
                  <c:v>1459.7443505739386</c:v>
                </c:pt>
                <c:pt idx="220">
                  <c:v>1456.6486229913162</c:v>
                </c:pt>
                <c:pt idx="221">
                  <c:v>1453.541567264122</c:v>
                </c:pt>
                <c:pt idx="222">
                  <c:v>1450.4231724733572</c:v>
                </c:pt>
                <c:pt idx="223">
                  <c:v>1447.293427646058</c:v>
                </c:pt>
                <c:pt idx="224">
                  <c:v>1444.1523217550844</c:v>
                </c:pt>
                <c:pt idx="225">
                  <c:v>1440.9998437188981</c:v>
                </c:pt>
                <c:pt idx="226">
                  <c:v>1437.8359824013485</c:v>
                </c:pt>
                <c:pt idx="227">
                  <c:v>1434.6607266114468</c:v>
                </c:pt>
                <c:pt idx="228">
                  <c:v>1431.4740651031498</c:v>
                </c:pt>
                <c:pt idx="229">
                  <c:v>1428.275986575132</c:v>
                </c:pt>
                <c:pt idx="230">
                  <c:v>1425.0664796705623</c:v>
                </c:pt>
                <c:pt idx="231">
                  <c:v>1421.8455329768774</c:v>
                </c:pt>
                <c:pt idx="232">
                  <c:v>1418.6131350255537</c:v>
                </c:pt>
                <c:pt idx="233">
                  <c:v>1415.3692742918779</c:v>
                </c:pt>
                <c:pt idx="234">
                  <c:v>1412.1139391947145</c:v>
                </c:pt>
                <c:pt idx="235">
                  <c:v>1408.847118096272</c:v>
                </c:pt>
                <c:pt idx="236">
                  <c:v>1405.5687993018732</c:v>
                </c:pt>
                <c:pt idx="237">
                  <c:v>1402.2789710597121</c:v>
                </c:pt>
                <c:pt idx="238">
                  <c:v>1398.9776215606203</c:v>
                </c:pt>
                <c:pt idx="239">
                  <c:v>1395.6647389378277</c:v>
                </c:pt>
                <c:pt idx="240">
                  <c:v>1392.3403112667193</c:v>
                </c:pt>
                <c:pt idx="241">
                  <c:v>1389.0043265645927</c:v>
                </c:pt>
                <c:pt idx="242">
                  <c:v>1385.6567727904146</c:v>
                </c:pt>
                <c:pt idx="243">
                  <c:v>1382.2976378445728</c:v>
                </c:pt>
                <c:pt idx="244">
                  <c:v>1378.9269095686295</c:v>
                </c:pt>
                <c:pt idx="245">
                  <c:v>1375.5445757450725</c:v>
                </c:pt>
                <c:pt idx="246">
                  <c:v>1372.1506240970602</c:v>
                </c:pt>
                <c:pt idx="247">
                  <c:v>1368.7450422881714</c:v>
                </c:pt>
                <c:pt idx="248">
                  <c:v>1365.3278179221493</c:v>
                </c:pt>
                <c:pt idx="249">
                  <c:v>1361.8989385426446</c:v>
                </c:pt>
                <c:pt idx="250">
                  <c:v>1358.4583916329559</c:v>
                </c:pt>
                <c:pt idx="251">
                  <c:v>1355.0061646157701</c:v>
                </c:pt>
                <c:pt idx="252">
                  <c:v>1351.5422448529011</c:v>
                </c:pt>
                <c:pt idx="253">
                  <c:v>1348.0666196450243</c:v>
                </c:pt>
                <c:pt idx="254">
                  <c:v>1344.5792762314095</c:v>
                </c:pt>
                <c:pt idx="255">
                  <c:v>1341.0802017896544</c:v>
                </c:pt>
                <c:pt idx="256">
                  <c:v>1337.5693834354174</c:v>
                </c:pt>
                <c:pt idx="257">
                  <c:v>1334.0468082221396</c:v>
                </c:pt>
                <c:pt idx="258">
                  <c:v>1330.5124631407762</c:v>
                </c:pt>
                <c:pt idx="259">
                  <c:v>1326.9663351195202</c:v>
                </c:pt>
                <c:pt idx="260">
                  <c:v>1323.4084110235217</c:v>
                </c:pt>
                <c:pt idx="261">
                  <c:v>1319.838677654614</c:v>
                </c:pt>
                <c:pt idx="262">
                  <c:v>1316.2571217510263</c:v>
                </c:pt>
                <c:pt idx="263">
                  <c:v>1312.6637299871049</c:v>
                </c:pt>
                <c:pt idx="264">
                  <c:v>1309.058488973023</c:v>
                </c:pt>
                <c:pt idx="265">
                  <c:v>1305.4413852544985</c:v>
                </c:pt>
                <c:pt idx="266">
                  <c:v>1301.8124053125</c:v>
                </c:pt>
                <c:pt idx="267">
                  <c:v>1298.171535562959</c:v>
                </c:pt>
                <c:pt idx="268">
                  <c:v>1294.518762356473</c:v>
                </c:pt>
                <c:pt idx="269">
                  <c:v>1290.8540719780108</c:v>
                </c:pt>
                <c:pt idx="270">
                  <c:v>1287.177450646614</c:v>
                </c:pt>
                <c:pt idx="271">
                  <c:v>1283.4888845150999</c:v>
                </c:pt>
                <c:pt idx="272">
                  <c:v>1279.7883596697548</c:v>
                </c:pt>
                <c:pt idx="273">
                  <c:v>1276.0758621300342</c:v>
                </c:pt>
                <c:pt idx="274">
                  <c:v>1272.3513778482532</c:v>
                </c:pt>
                <c:pt idx="275">
                  <c:v>1268.6148927092772</c:v>
                </c:pt>
                <c:pt idx="276">
                  <c:v>1264.8663925302151</c:v>
                </c:pt>
                <c:pt idx="277">
                  <c:v>1261.1058630601019</c:v>
                </c:pt>
                <c:pt idx="278">
                  <c:v>1257.3332899795855</c:v>
                </c:pt>
                <c:pt idx="279">
                  <c:v>1253.5486589006086</c:v>
                </c:pt>
                <c:pt idx="280">
                  <c:v>1249.7519553660879</c:v>
                </c:pt>
                <c:pt idx="281">
                  <c:v>1245.9431648495929</c:v>
                </c:pt>
                <c:pt idx="282">
                  <c:v>1242.122272755023</c:v>
                </c:pt>
                <c:pt idx="283">
                  <c:v>1238.2892644162764</c:v>
                </c:pt>
                <c:pt idx="284">
                  <c:v>1234.4441250969214</c:v>
                </c:pt>
                <c:pt idx="285">
                  <c:v>1230.5868399898704</c:v>
                </c:pt>
                <c:pt idx="286">
                  <c:v>1226.7173942170393</c:v>
                </c:pt>
                <c:pt idx="287">
                  <c:v>1222.8357728290132</c:v>
                </c:pt>
                <c:pt idx="288">
                  <c:v>1218.9419608047097</c:v>
                </c:pt>
                <c:pt idx="289">
                  <c:v>1215.0359430510343</c:v>
                </c:pt>
                <c:pt idx="290">
                  <c:v>1211.1177044025371</c:v>
                </c:pt>
                <c:pt idx="291">
                  <c:v>1207.1872296210688</c:v>
                </c:pt>
                <c:pt idx="292">
                  <c:v>1203.2445033954275</c:v>
                </c:pt>
                <c:pt idx="293">
                  <c:v>1199.2895103410137</c:v>
                </c:pt>
                <c:pt idx="294">
                  <c:v>1195.3222349994701</c:v>
                </c:pt>
                <c:pt idx="295">
                  <c:v>1191.3426618383273</c:v>
                </c:pt>
                <c:pt idx="296">
                  <c:v>1187.3507752506453</c:v>
                </c:pt>
                <c:pt idx="297">
                  <c:v>1183.3465595546515</c:v>
                </c:pt>
                <c:pt idx="298">
                  <c:v>1179.3299989933757</c:v>
                </c:pt>
                <c:pt idx="299">
                  <c:v>1175.3010777342806</c:v>
                </c:pt>
                <c:pt idx="300">
                  <c:v>1171.2597798688989</c:v>
                </c:pt>
                <c:pt idx="301">
                  <c:v>1167.2060894124529</c:v>
                </c:pt>
                <c:pt idx="302">
                  <c:v>1163.1399903034835</c:v>
                </c:pt>
                <c:pt idx="303">
                  <c:v>1159.0614664034724</c:v>
                </c:pt>
                <c:pt idx="304">
                  <c:v>1154.970501496457</c:v>
                </c:pt>
                <c:pt idx="305">
                  <c:v>1150.8670792886537</c:v>
                </c:pt>
                <c:pt idx="306">
                  <c:v>1146.7511834080647</c:v>
                </c:pt>
                <c:pt idx="307">
                  <c:v>1142.6227974040921</c:v>
                </c:pt>
                <c:pt idx="308">
                  <c:v>1138.4819047471447</c:v>
                </c:pt>
                <c:pt idx="309">
                  <c:v>1134.3284888282433</c:v>
                </c:pt>
                <c:pt idx="310">
                  <c:v>1130.1625329586236</c:v>
                </c:pt>
                <c:pt idx="311">
                  <c:v>1125.9840203693307</c:v>
                </c:pt>
                <c:pt idx="312">
                  <c:v>1121.7929342108218</c:v>
                </c:pt>
                <c:pt idx="313">
                  <c:v>1117.5892575525531</c:v>
                </c:pt>
                <c:pt idx="314">
                  <c:v>1113.3729733825744</c:v>
                </c:pt>
                <c:pt idx="315">
                  <c:v>1109.144064607111</c:v>
                </c:pt>
                <c:pt idx="316">
                  <c:v>1104.9025140501526</c:v>
                </c:pt>
                <c:pt idx="317">
                  <c:v>1100.6483044530312</c:v>
                </c:pt>
                <c:pt idx="318">
                  <c:v>1096.3814184739963</c:v>
                </c:pt>
                <c:pt idx="319">
                  <c:v>1092.1018386877959</c:v>
                </c:pt>
                <c:pt idx="320">
                  <c:v>1087.8095475852415</c:v>
                </c:pt>
                <c:pt idx="321">
                  <c:v>1083.5045275727766</c:v>
                </c:pt>
                <c:pt idx="322">
                  <c:v>1079.1867609720448</c:v>
                </c:pt>
                <c:pt idx="323">
                  <c:v>1074.8562300194492</c:v>
                </c:pt>
                <c:pt idx="324">
                  <c:v>1070.5129168657102</c:v>
                </c:pt>
                <c:pt idx="325">
                  <c:v>1066.1568035754185</c:v>
                </c:pt>
                <c:pt idx="326">
                  <c:v>1061.7878721265915</c:v>
                </c:pt>
                <c:pt idx="327">
                  <c:v>1057.4061044102141</c:v>
                </c:pt>
                <c:pt idx="328">
                  <c:v>1053.0114822297901</c:v>
                </c:pt>
                <c:pt idx="329">
                  <c:v>1048.6039873008801</c:v>
                </c:pt>
                <c:pt idx="330">
                  <c:v>1044.1836012506383</c:v>
                </c:pt>
                <c:pt idx="331">
                  <c:v>1039.7503056173468</c:v>
                </c:pt>
                <c:pt idx="332">
                  <c:v>1035.3040818499467</c:v>
                </c:pt>
                <c:pt idx="333">
                  <c:v>1030.8449113075662</c:v>
                </c:pt>
                <c:pt idx="334">
                  <c:v>1026.3727752590398</c:v>
                </c:pt>
                <c:pt idx="335">
                  <c:v>1021.887654882435</c:v>
                </c:pt>
                <c:pt idx="336">
                  <c:v>1017.3895312645593</c:v>
                </c:pt>
                <c:pt idx="337">
                  <c:v>1012.8783854004797</c:v>
                </c:pt>
                <c:pt idx="338">
                  <c:v>1008.3541981930263</c:v>
                </c:pt>
                <c:pt idx="339">
                  <c:v>1003.8169504522999</c:v>
                </c:pt>
                <c:pt idx="340">
                  <c:v>999.26662289517208</c:v>
                </c:pt>
                <c:pt idx="341">
                  <c:v>994.70319614478171</c:v>
                </c:pt>
                <c:pt idx="342">
                  <c:v>990.12665073002677</c:v>
                </c:pt>
                <c:pt idx="343">
                  <c:v>985.53696708505845</c:v>
                </c:pt>
                <c:pt idx="344">
                  <c:v>980.93412554875772</c:v>
                </c:pt>
                <c:pt idx="345">
                  <c:v>976.31810636422711</c:v>
                </c:pt>
                <c:pt idx="346">
                  <c:v>971.68888967825865</c:v>
                </c:pt>
                <c:pt idx="347">
                  <c:v>967.04645554081105</c:v>
                </c:pt>
                <c:pt idx="348">
                  <c:v>962.39078390447924</c:v>
                </c:pt>
                <c:pt idx="349">
                  <c:v>957.72185462395771</c:v>
                </c:pt>
                <c:pt idx="350">
                  <c:v>953.03964745550184</c:v>
                </c:pt>
                <c:pt idx="351">
                  <c:v>948.34414205638438</c:v>
                </c:pt>
                <c:pt idx="352">
                  <c:v>943.63531798434474</c:v>
                </c:pt>
                <c:pt idx="353">
                  <c:v>938.91315469704386</c:v>
                </c:pt>
                <c:pt idx="354">
                  <c:v>934.17763155149817</c:v>
                </c:pt>
                <c:pt idx="355">
                  <c:v>929.42872780352877</c:v>
                </c:pt>
                <c:pt idx="356">
                  <c:v>924.66642260718731</c:v>
                </c:pt>
                <c:pt idx="357">
                  <c:v>919.89069501418965</c:v>
                </c:pt>
                <c:pt idx="358">
                  <c:v>915.10152397334627</c:v>
                </c:pt>
                <c:pt idx="359">
                  <c:v>910.2988883299729</c:v>
                </c:pt>
                <c:pt idx="360">
                  <c:v>905.48276682531809</c:v>
                </c:pt>
                <c:pt idx="361">
                  <c:v>900.65313809596751</c:v>
                </c:pt>
                <c:pt idx="362">
                  <c:v>895.80998067325459</c:v>
                </c:pt>
                <c:pt idx="363">
                  <c:v>890.95327298266329</c:v>
                </c:pt>
                <c:pt idx="364">
                  <c:v>886.08299334322226</c:v>
                </c:pt>
                <c:pt idx="365">
                  <c:v>881.199119966902</c:v>
                </c:pt>
                <c:pt idx="366">
                  <c:v>876.30163095800094</c:v>
                </c:pt>
                <c:pt idx="367">
                  <c:v>871.39050431252906</c:v>
                </c:pt>
                <c:pt idx="368">
                  <c:v>866.46571791758561</c:v>
                </c:pt>
                <c:pt idx="369">
                  <c:v>861.52724955073381</c:v>
                </c:pt>
                <c:pt idx="370">
                  <c:v>856.57507687936436</c:v>
                </c:pt>
                <c:pt idx="371">
                  <c:v>851.60917746006442</c:v>
                </c:pt>
                <c:pt idx="372">
                  <c:v>846.62952873797383</c:v>
                </c:pt>
                <c:pt idx="373">
                  <c:v>841.63610804613211</c:v>
                </c:pt>
                <c:pt idx="374">
                  <c:v>836.62889260483723</c:v>
                </c:pt>
                <c:pt idx="375">
                  <c:v>831.60785952097683</c:v>
                </c:pt>
                <c:pt idx="376">
                  <c:v>826.57298578736902</c:v>
                </c:pt>
                <c:pt idx="377">
                  <c:v>821.52424828209598</c:v>
                </c:pt>
                <c:pt idx="378">
                  <c:v>816.46162376782706</c:v>
                </c:pt>
                <c:pt idx="379">
                  <c:v>811.38508889113916</c:v>
                </c:pt>
                <c:pt idx="380">
                  <c:v>806.29462018183438</c:v>
                </c:pt>
                <c:pt idx="381">
                  <c:v>801.19019405224651</c:v>
                </c:pt>
                <c:pt idx="382">
                  <c:v>796.07178679654351</c:v>
                </c:pt>
                <c:pt idx="383">
                  <c:v>790.93937459003098</c:v>
                </c:pt>
                <c:pt idx="384">
                  <c:v>785.79293348843623</c:v>
                </c:pt>
                <c:pt idx="385">
                  <c:v>780.63243942719998</c:v>
                </c:pt>
                <c:pt idx="386">
                  <c:v>775.45786822075831</c:v>
                </c:pt>
                <c:pt idx="387">
                  <c:v>770.2691955618094</c:v>
                </c:pt>
                <c:pt idx="388">
                  <c:v>765.06639702059022</c:v>
                </c:pt>
                <c:pt idx="389">
                  <c:v>759.84944804413215</c:v>
                </c:pt>
                <c:pt idx="390">
                  <c:v>754.61832395552176</c:v>
                </c:pt>
                <c:pt idx="391">
                  <c:v>749.37299995314709</c:v>
                </c:pt>
                <c:pt idx="392">
                  <c:v>744.11345110994432</c:v>
                </c:pt>
                <c:pt idx="393">
                  <c:v>738.83965237263249</c:v>
                </c:pt>
                <c:pt idx="394">
                  <c:v>733.55157856094741</c:v>
                </c:pt>
                <c:pt idx="395">
                  <c:v>728.24920436686386</c:v>
                </c:pt>
                <c:pt idx="396">
                  <c:v>722.93250435381162</c:v>
                </c:pt>
                <c:pt idx="397">
                  <c:v>717.60145295589302</c:v>
                </c:pt>
                <c:pt idx="398">
                  <c:v>712.25602447708081</c:v>
                </c:pt>
                <c:pt idx="399">
                  <c:v>706.89619309041893</c:v>
                </c:pt>
                <c:pt idx="400">
                  <c:v>701.52193283721806</c:v>
                </c:pt>
                <c:pt idx="401">
                  <c:v>696.13321762623048</c:v>
                </c:pt>
                <c:pt idx="402">
                  <c:v>690.73002123283629</c:v>
                </c:pt>
                <c:pt idx="403">
                  <c:v>685.31231729820877</c:v>
                </c:pt>
                <c:pt idx="404">
                  <c:v>679.88007932847961</c:v>
                </c:pt>
                <c:pt idx="405">
                  <c:v>674.43328069389543</c:v>
                </c:pt>
                <c:pt idx="406">
                  <c:v>668.97189462796371</c:v>
                </c:pt>
                <c:pt idx="407">
                  <c:v>663.49589422660063</c:v>
                </c:pt>
                <c:pt idx="408">
                  <c:v>658.00525244725907</c:v>
                </c:pt>
                <c:pt idx="409">
                  <c:v>652.49994210805824</c:v>
                </c:pt>
                <c:pt idx="410">
                  <c:v>646.97993588690144</c:v>
                </c:pt>
                <c:pt idx="411">
                  <c:v>641.44520632059368</c:v>
                </c:pt>
                <c:pt idx="412">
                  <c:v>635.89572580393462</c:v>
                </c:pt>
                <c:pt idx="413">
                  <c:v>630.33146658882868</c:v>
                </c:pt>
                <c:pt idx="414">
                  <c:v>624.75240078336094</c:v>
                </c:pt>
                <c:pt idx="415">
                  <c:v>619.15850035088613</c:v>
                </c:pt>
                <c:pt idx="416">
                  <c:v>613.54973710909428</c:v>
                </c:pt>
                <c:pt idx="417">
                  <c:v>607.92608272908581</c:v>
                </c:pt>
                <c:pt idx="418">
                  <c:v>602.28750873441493</c:v>
                </c:pt>
                <c:pt idx="419">
                  <c:v>596.63398650014631</c:v>
                </c:pt>
                <c:pt idx="420">
                  <c:v>590.96548725189371</c:v>
                </c:pt>
                <c:pt idx="421">
                  <c:v>585.28198206484637</c:v>
                </c:pt>
                <c:pt idx="422">
                  <c:v>579.58344186279749</c:v>
                </c:pt>
                <c:pt idx="423">
                  <c:v>573.86983741715687</c:v>
                </c:pt>
                <c:pt idx="424">
                  <c:v>568.14113934595377</c:v>
                </c:pt>
                <c:pt idx="425">
                  <c:v>562.39731811283616</c:v>
                </c:pt>
                <c:pt idx="426">
                  <c:v>555.89275513548887</c:v>
                </c:pt>
                <c:pt idx="427">
                  <c:v>548.6274504139119</c:v>
                </c:pt>
                <c:pt idx="428">
                  <c:v>541.34348060132334</c:v>
                </c:pt>
                <c:pt idx="429">
                  <c:v>534.04079582558506</c:v>
                </c:pt>
                <c:pt idx="430">
                  <c:v>526.71934590789601</c:v>
                </c:pt>
                <c:pt idx="431">
                  <c:v>519.37908036027943</c:v>
                </c:pt>
                <c:pt idx="432">
                  <c:v>512.01994838302267</c:v>
                </c:pt>
                <c:pt idx="433">
                  <c:v>504.64189886210329</c:v>
                </c:pt>
                <c:pt idx="434">
                  <c:v>497.24488036658067</c:v>
                </c:pt>
                <c:pt idx="435">
                  <c:v>489.82884114596163</c:v>
                </c:pt>
                <c:pt idx="436">
                  <c:v>482.39372912753834</c:v>
                </c:pt>
                <c:pt idx="437">
                  <c:v>474.93949191368915</c:v>
                </c:pt>
                <c:pt idx="438">
                  <c:v>467.46607677916518</c:v>
                </c:pt>
                <c:pt idx="439">
                  <c:v>459.97343066832696</c:v>
                </c:pt>
                <c:pt idx="440">
                  <c:v>452.4615001923712</c:v>
                </c:pt>
                <c:pt idx="441">
                  <c:v>444.9302316265107</c:v>
                </c:pt>
                <c:pt idx="442">
                  <c:v>437.37957090712757</c:v>
                </c:pt>
                <c:pt idx="443">
                  <c:v>429.80946362890381</c:v>
                </c:pt>
                <c:pt idx="444">
                  <c:v>422.21985504190707</c:v>
                </c:pt>
                <c:pt idx="445">
                  <c:v>414.61069004864407</c:v>
                </c:pt>
                <c:pt idx="446">
                  <c:v>406.98191320109891</c:v>
                </c:pt>
                <c:pt idx="447">
                  <c:v>399.33346869771435</c:v>
                </c:pt>
                <c:pt idx="448">
                  <c:v>391.66530038035239</c:v>
                </c:pt>
                <c:pt idx="449">
                  <c:v>383.97735173122123</c:v>
                </c:pt>
                <c:pt idx="450">
                  <c:v>376.26956586976075</c:v>
                </c:pt>
                <c:pt idx="451">
                  <c:v>368.5418855494961</c:v>
                </c:pt>
                <c:pt idx="452">
                  <c:v>360.79425315485742</c:v>
                </c:pt>
                <c:pt idx="453">
                  <c:v>353.02661069795795</c:v>
                </c:pt>
                <c:pt idx="454">
                  <c:v>345.23889981534467</c:v>
                </c:pt>
                <c:pt idx="455">
                  <c:v>337.43106176469769</c:v>
                </c:pt>
                <c:pt idx="456">
                  <c:v>329.60303742150563</c:v>
                </c:pt>
                <c:pt idx="457">
                  <c:v>321.75476727569253</c:v>
                </c:pt>
                <c:pt idx="458">
                  <c:v>313.88619142821153</c:v>
                </c:pt>
                <c:pt idx="459">
                  <c:v>305.99724958759998</c:v>
                </c:pt>
                <c:pt idx="460">
                  <c:v>298.08788106648853</c:v>
                </c:pt>
                <c:pt idx="461">
                  <c:v>290.15802477806574</c:v>
                </c:pt>
                <c:pt idx="462">
                  <c:v>282.2076192325294</c:v>
                </c:pt>
                <c:pt idx="463">
                  <c:v>274.23660253345179</c:v>
                </c:pt>
                <c:pt idx="464">
                  <c:v>266.24491237414168</c:v>
                </c:pt>
                <c:pt idx="465">
                  <c:v>258.23248603394086</c:v>
                </c:pt>
                <c:pt idx="466">
                  <c:v>250.19926037448477</c:v>
                </c:pt>
                <c:pt idx="467">
                  <c:v>242.14517183591943</c:v>
                </c:pt>
                <c:pt idx="468">
                  <c:v>234.07015643306886</c:v>
                </c:pt>
                <c:pt idx="469">
                  <c:v>225.97414975156471</c:v>
                </c:pt>
                <c:pt idx="470">
                  <c:v>217.85708694392224</c:v>
                </c:pt>
                <c:pt idx="471">
                  <c:v>209.71890272557175</c:v>
                </c:pt>
                <c:pt idx="472">
                  <c:v>201.55953137084134</c:v>
                </c:pt>
                <c:pt idx="473">
                  <c:v>193.37890670889647</c:v>
                </c:pt>
                <c:pt idx="474">
                  <c:v>185.17696211962675</c:v>
                </c:pt>
                <c:pt idx="475">
                  <c:v>176.95363052947823</c:v>
                </c:pt>
                <c:pt idx="476">
                  <c:v>169.55439690963476</c:v>
                </c:pt>
                <c:pt idx="477">
                  <c:v>162.97926126009634</c:v>
                </c:pt>
                <c:pt idx="478">
                  <c:v>156.3871861002699</c:v>
                </c:pt>
                <c:pt idx="479">
                  <c:v>149.77813178009296</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75.946339649182164</c:v>
                </c:pt>
                <c:pt idx="491">
                  <c:v>69.130358547014794</c:v>
                </c:pt>
                <c:pt idx="492">
                  <c:v>62.296861594463053</c:v>
                </c:pt>
                <c:pt idx="493">
                  <c:v>55.445805811047876</c:v>
                </c:pt>
                <c:pt idx="494">
                  <c:v>48.577147964572077</c:v>
                </c:pt>
                <c:pt idx="495">
                  <c:v>41.690844569172668</c:v>
                </c:pt>
                <c:pt idx="496">
                  <c:v>34.786851883360214</c:v>
                </c:pt>
                <c:pt idx="497">
                  <c:v>27.865125908026585</c:v>
                </c:pt>
                <c:pt idx="498">
                  <c:v>20.925622384448616</c:v>
                </c:pt>
                <c:pt idx="499">
                  <c:v>13.968296792253341</c:v>
                </c:pt>
                <c:pt idx="500">
                  <c:v>6.9931043473795853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5-16E2-4E8F-92DC-767D70556A61}"/>
            </c:ext>
          </c:extLst>
        </c:ser>
        <c:ser>
          <c:idx val="17"/>
          <c:order val="6"/>
          <c:tx>
            <c:strRef>
              <c:f>ANALYSIS!$CT$25</c:f>
              <c:strCache>
                <c:ptCount val="1"/>
                <c:pt idx="0">
                  <c:v>30.0</c:v>
                </c:pt>
              </c:strCache>
            </c:strRef>
          </c:tx>
          <c:spPr>
            <a:ln w="19050" cap="rnd">
              <a:solidFill>
                <a:schemeClr val="accent1"/>
              </a:solidFill>
              <a:round/>
            </a:ln>
            <a:effectLst/>
          </c:spPr>
          <c:marker>
            <c:symbol val="none"/>
          </c:marker>
          <c:xVal>
            <c:numRef>
              <c:f>ANALYSIS!$CT$27:$CT$627</c:f>
              <c:numCache>
                <c:formatCode>0</c:formatCode>
                <c:ptCount val="601"/>
                <c:pt idx="0">
                  <c:v>1843.8871972378488</c:v>
                </c:pt>
                <c:pt idx="1">
                  <c:v>1843.8871972378488</c:v>
                </c:pt>
                <c:pt idx="2">
                  <c:v>1841.0191284041969</c:v>
                </c:pt>
                <c:pt idx="3">
                  <c:v>1838.1510595705449</c:v>
                </c:pt>
                <c:pt idx="4">
                  <c:v>1835.282990736893</c:v>
                </c:pt>
                <c:pt idx="5">
                  <c:v>1832.4149219032411</c:v>
                </c:pt>
                <c:pt idx="6">
                  <c:v>1829.5468530695891</c:v>
                </c:pt>
                <c:pt idx="7">
                  <c:v>1826.6787842359372</c:v>
                </c:pt>
                <c:pt idx="8">
                  <c:v>1823.8107154022853</c:v>
                </c:pt>
                <c:pt idx="9">
                  <c:v>1820.9426465686333</c:v>
                </c:pt>
                <c:pt idx="10">
                  <c:v>1818.0745777349814</c:v>
                </c:pt>
                <c:pt idx="11">
                  <c:v>1815.2065089013295</c:v>
                </c:pt>
                <c:pt idx="12">
                  <c:v>1812.3384400676775</c:v>
                </c:pt>
                <c:pt idx="13">
                  <c:v>1809.4703712340256</c:v>
                </c:pt>
                <c:pt idx="14">
                  <c:v>1806.6023024003737</c:v>
                </c:pt>
                <c:pt idx="15">
                  <c:v>1803.7342335667217</c:v>
                </c:pt>
                <c:pt idx="16">
                  <c:v>1800.8661647330698</c:v>
                </c:pt>
                <c:pt idx="17">
                  <c:v>1797.9980958994179</c:v>
                </c:pt>
                <c:pt idx="18">
                  <c:v>1795.1300270657659</c:v>
                </c:pt>
                <c:pt idx="19">
                  <c:v>1792.261958232114</c:v>
                </c:pt>
                <c:pt idx="20">
                  <c:v>1789.3938893984621</c:v>
                </c:pt>
                <c:pt idx="21">
                  <c:v>1786.5258205648101</c:v>
                </c:pt>
                <c:pt idx="22">
                  <c:v>1783.6577517311582</c:v>
                </c:pt>
                <c:pt idx="23">
                  <c:v>1780.7896828975063</c:v>
                </c:pt>
                <c:pt idx="24">
                  <c:v>1777.9216140638543</c:v>
                </c:pt>
                <c:pt idx="25">
                  <c:v>1775.0535452302024</c:v>
                </c:pt>
                <c:pt idx="26">
                  <c:v>1772.1854763965505</c:v>
                </c:pt>
                <c:pt idx="27">
                  <c:v>1769.3174075628986</c:v>
                </c:pt>
                <c:pt idx="28">
                  <c:v>1766.4493387292466</c:v>
                </c:pt>
                <c:pt idx="29">
                  <c:v>1763.5812698955947</c:v>
                </c:pt>
                <c:pt idx="30">
                  <c:v>1760.7132010619428</c:v>
                </c:pt>
                <c:pt idx="31">
                  <c:v>1757.8451322282908</c:v>
                </c:pt>
                <c:pt idx="32">
                  <c:v>1754.9770633946389</c:v>
                </c:pt>
                <c:pt idx="33">
                  <c:v>1752.108994560987</c:v>
                </c:pt>
                <c:pt idx="34">
                  <c:v>1749.240925727335</c:v>
                </c:pt>
                <c:pt idx="35">
                  <c:v>1746.3728568936831</c:v>
                </c:pt>
                <c:pt idx="36">
                  <c:v>1743.5047880600312</c:v>
                </c:pt>
                <c:pt idx="37">
                  <c:v>1740.6367192263792</c:v>
                </c:pt>
                <c:pt idx="38">
                  <c:v>1737.7686503927273</c:v>
                </c:pt>
                <c:pt idx="39">
                  <c:v>1734.9005815590754</c:v>
                </c:pt>
                <c:pt idx="40">
                  <c:v>1732.0325127254234</c:v>
                </c:pt>
                <c:pt idx="41">
                  <c:v>1729.1644438917715</c:v>
                </c:pt>
                <c:pt idx="42">
                  <c:v>1726.2963750581196</c:v>
                </c:pt>
                <c:pt idx="43">
                  <c:v>1723.4283062244676</c:v>
                </c:pt>
                <c:pt idx="44">
                  <c:v>1720.5602373908157</c:v>
                </c:pt>
                <c:pt idx="45">
                  <c:v>1717.6921685571638</c:v>
                </c:pt>
                <c:pt idx="46">
                  <c:v>1714.8240997235118</c:v>
                </c:pt>
                <c:pt idx="47">
                  <c:v>1711.9560308898599</c:v>
                </c:pt>
                <c:pt idx="48">
                  <c:v>1709.087962056208</c:v>
                </c:pt>
                <c:pt idx="49">
                  <c:v>1706.219893222556</c:v>
                </c:pt>
                <c:pt idx="50">
                  <c:v>1703.3518243889041</c:v>
                </c:pt>
                <c:pt idx="51">
                  <c:v>1700.4837555552522</c:v>
                </c:pt>
                <c:pt idx="52">
                  <c:v>1697.6156867216002</c:v>
                </c:pt>
                <c:pt idx="53">
                  <c:v>1694.7476178879483</c:v>
                </c:pt>
                <c:pt idx="54">
                  <c:v>1691.8795490542964</c:v>
                </c:pt>
                <c:pt idx="55">
                  <c:v>1689.0114802206444</c:v>
                </c:pt>
                <c:pt idx="56">
                  <c:v>1686.1434113869925</c:v>
                </c:pt>
                <c:pt idx="57">
                  <c:v>1683.2753425533406</c:v>
                </c:pt>
                <c:pt idx="58">
                  <c:v>1680.4072737196886</c:v>
                </c:pt>
                <c:pt idx="59">
                  <c:v>1677.5392048860367</c:v>
                </c:pt>
                <c:pt idx="60">
                  <c:v>1674.6711360523848</c:v>
                </c:pt>
                <c:pt idx="61">
                  <c:v>1671.8030672187328</c:v>
                </c:pt>
                <c:pt idx="62">
                  <c:v>1668.9349983850809</c:v>
                </c:pt>
                <c:pt idx="63">
                  <c:v>1666.066929551429</c:v>
                </c:pt>
                <c:pt idx="64">
                  <c:v>1663.1988607177771</c:v>
                </c:pt>
                <c:pt idx="65">
                  <c:v>1660.3307918841251</c:v>
                </c:pt>
                <c:pt idx="66">
                  <c:v>1657.4627230504732</c:v>
                </c:pt>
                <c:pt idx="67">
                  <c:v>1654.5946542168213</c:v>
                </c:pt>
                <c:pt idx="68">
                  <c:v>1651.7265853831693</c:v>
                </c:pt>
                <c:pt idx="69">
                  <c:v>1648.8585165495174</c:v>
                </c:pt>
                <c:pt idx="70">
                  <c:v>1645.9904477158655</c:v>
                </c:pt>
                <c:pt idx="71">
                  <c:v>1643.1223788822135</c:v>
                </c:pt>
                <c:pt idx="72">
                  <c:v>1640.2543100485616</c:v>
                </c:pt>
                <c:pt idx="73">
                  <c:v>1637.3862412149097</c:v>
                </c:pt>
                <c:pt idx="74">
                  <c:v>1634.5181723812577</c:v>
                </c:pt>
                <c:pt idx="75">
                  <c:v>1631.6501035476058</c:v>
                </c:pt>
                <c:pt idx="76">
                  <c:v>1628.7820347139539</c:v>
                </c:pt>
                <c:pt idx="77">
                  <c:v>1625.9139658803019</c:v>
                </c:pt>
                <c:pt idx="78">
                  <c:v>1623.04589704665</c:v>
                </c:pt>
                <c:pt idx="79">
                  <c:v>1620.1778282129981</c:v>
                </c:pt>
                <c:pt idx="80">
                  <c:v>1617.3097593793461</c:v>
                </c:pt>
                <c:pt idx="81">
                  <c:v>1614.4416905456942</c:v>
                </c:pt>
                <c:pt idx="82">
                  <c:v>1611.5736217120423</c:v>
                </c:pt>
                <c:pt idx="83">
                  <c:v>1608.7055528783903</c:v>
                </c:pt>
                <c:pt idx="84">
                  <c:v>1605.8374840447384</c:v>
                </c:pt>
                <c:pt idx="85">
                  <c:v>1602.9694152110865</c:v>
                </c:pt>
                <c:pt idx="86">
                  <c:v>1600.1013463774345</c:v>
                </c:pt>
                <c:pt idx="87">
                  <c:v>1597.2332775437826</c:v>
                </c:pt>
                <c:pt idx="88">
                  <c:v>1594.3652087101307</c:v>
                </c:pt>
                <c:pt idx="89">
                  <c:v>1591.4971398764787</c:v>
                </c:pt>
                <c:pt idx="90">
                  <c:v>1588.6290710428268</c:v>
                </c:pt>
                <c:pt idx="91">
                  <c:v>1585.7610022091749</c:v>
                </c:pt>
                <c:pt idx="92">
                  <c:v>1582.8929333755229</c:v>
                </c:pt>
                <c:pt idx="93">
                  <c:v>1580.024864541871</c:v>
                </c:pt>
                <c:pt idx="94">
                  <c:v>1577.1567957082191</c:v>
                </c:pt>
                <c:pt idx="95">
                  <c:v>1574.2887268745671</c:v>
                </c:pt>
                <c:pt idx="96">
                  <c:v>1571.420658040915</c:v>
                </c:pt>
                <c:pt idx="97">
                  <c:v>1568.5525892072631</c:v>
                </c:pt>
                <c:pt idx="98">
                  <c:v>1565.6845203736111</c:v>
                </c:pt>
                <c:pt idx="99">
                  <c:v>1562.816451539959</c:v>
                </c:pt>
                <c:pt idx="100">
                  <c:v>1559.948382706307</c:v>
                </c:pt>
                <c:pt idx="101">
                  <c:v>1557.0803138726551</c:v>
                </c:pt>
                <c:pt idx="102">
                  <c:v>1554.2122450390029</c:v>
                </c:pt>
                <c:pt idx="103">
                  <c:v>1551.344176205351</c:v>
                </c:pt>
                <c:pt idx="104">
                  <c:v>1548.4761073716991</c:v>
                </c:pt>
                <c:pt idx="105">
                  <c:v>1545.6080385380469</c:v>
                </c:pt>
                <c:pt idx="106">
                  <c:v>1542.739969704395</c:v>
                </c:pt>
                <c:pt idx="107">
                  <c:v>1539.871900870743</c:v>
                </c:pt>
                <c:pt idx="108">
                  <c:v>1537.0038320370909</c:v>
                </c:pt>
                <c:pt idx="109">
                  <c:v>1534.135763203439</c:v>
                </c:pt>
                <c:pt idx="110">
                  <c:v>1531.267694369787</c:v>
                </c:pt>
                <c:pt idx="111">
                  <c:v>1528.3996255361349</c:v>
                </c:pt>
                <c:pt idx="112">
                  <c:v>1525.5315567024829</c:v>
                </c:pt>
                <c:pt idx="113">
                  <c:v>1522.663487868831</c:v>
                </c:pt>
                <c:pt idx="114">
                  <c:v>1519.7954190351788</c:v>
                </c:pt>
                <c:pt idx="115">
                  <c:v>1516.9273502015269</c:v>
                </c:pt>
                <c:pt idx="116">
                  <c:v>1514.059281367875</c:v>
                </c:pt>
                <c:pt idx="117">
                  <c:v>1511.1912125342228</c:v>
                </c:pt>
                <c:pt idx="118">
                  <c:v>1508.3231437005709</c:v>
                </c:pt>
                <c:pt idx="119">
                  <c:v>1505.4550748669189</c:v>
                </c:pt>
                <c:pt idx="120">
                  <c:v>1502.5870060332668</c:v>
                </c:pt>
                <c:pt idx="121">
                  <c:v>1499.7189371996149</c:v>
                </c:pt>
                <c:pt idx="122">
                  <c:v>1496.8508683659629</c:v>
                </c:pt>
                <c:pt idx="123">
                  <c:v>1493.9827995323108</c:v>
                </c:pt>
                <c:pt idx="124">
                  <c:v>1491.1147306986588</c:v>
                </c:pt>
                <c:pt idx="125">
                  <c:v>1488.2466618650069</c:v>
                </c:pt>
                <c:pt idx="126">
                  <c:v>1485.3785930313547</c:v>
                </c:pt>
                <c:pt idx="127">
                  <c:v>1482.5105241977028</c:v>
                </c:pt>
                <c:pt idx="128">
                  <c:v>1479.6424553640509</c:v>
                </c:pt>
                <c:pt idx="129">
                  <c:v>1476.7743865303989</c:v>
                </c:pt>
                <c:pt idx="130">
                  <c:v>1473.906317696747</c:v>
                </c:pt>
                <c:pt idx="131">
                  <c:v>1471.0382488630951</c:v>
                </c:pt>
                <c:pt idx="132">
                  <c:v>1468.1701800294431</c:v>
                </c:pt>
                <c:pt idx="133">
                  <c:v>1465.302111195791</c:v>
                </c:pt>
                <c:pt idx="134">
                  <c:v>1462.4340423621391</c:v>
                </c:pt>
                <c:pt idx="135">
                  <c:v>1459.5659735284871</c:v>
                </c:pt>
                <c:pt idx="136">
                  <c:v>1456.697904694835</c:v>
                </c:pt>
                <c:pt idx="137">
                  <c:v>1453.829835861183</c:v>
                </c:pt>
                <c:pt idx="138">
                  <c:v>1450.9617670275311</c:v>
                </c:pt>
                <c:pt idx="139">
                  <c:v>1448.0936981938789</c:v>
                </c:pt>
                <c:pt idx="140">
                  <c:v>1445.225629360227</c:v>
                </c:pt>
                <c:pt idx="141">
                  <c:v>1442.3575605265751</c:v>
                </c:pt>
                <c:pt idx="142">
                  <c:v>1439.4894916929229</c:v>
                </c:pt>
                <c:pt idx="143">
                  <c:v>1436.621422859271</c:v>
                </c:pt>
                <c:pt idx="144">
                  <c:v>1433.753354025619</c:v>
                </c:pt>
                <c:pt idx="145">
                  <c:v>1430.8852851919669</c:v>
                </c:pt>
                <c:pt idx="146">
                  <c:v>1428.017216358315</c:v>
                </c:pt>
                <c:pt idx="147">
                  <c:v>1425.149147524663</c:v>
                </c:pt>
                <c:pt idx="148">
                  <c:v>1422.2810786910109</c:v>
                </c:pt>
                <c:pt idx="149">
                  <c:v>1419.4130098573589</c:v>
                </c:pt>
                <c:pt idx="150">
                  <c:v>1416.544941023707</c:v>
                </c:pt>
                <c:pt idx="151">
                  <c:v>1413.6768721900548</c:v>
                </c:pt>
                <c:pt idx="152">
                  <c:v>1410.8088033564029</c:v>
                </c:pt>
                <c:pt idx="153">
                  <c:v>1407.940734522751</c:v>
                </c:pt>
                <c:pt idx="154">
                  <c:v>1405.0726656890988</c:v>
                </c:pt>
                <c:pt idx="155">
                  <c:v>1402.2045968554469</c:v>
                </c:pt>
                <c:pt idx="156">
                  <c:v>1399.3365280217949</c:v>
                </c:pt>
                <c:pt idx="157">
                  <c:v>1396.4684591881428</c:v>
                </c:pt>
                <c:pt idx="158">
                  <c:v>1393.6003903544909</c:v>
                </c:pt>
                <c:pt idx="159">
                  <c:v>1390.7323215208389</c:v>
                </c:pt>
                <c:pt idx="160">
                  <c:v>1387.8642526871868</c:v>
                </c:pt>
                <c:pt idx="161">
                  <c:v>1384.9961838535348</c:v>
                </c:pt>
                <c:pt idx="162">
                  <c:v>1382.1281150198829</c:v>
                </c:pt>
                <c:pt idx="163">
                  <c:v>1379.260046186231</c:v>
                </c:pt>
                <c:pt idx="164">
                  <c:v>1376.391977352579</c:v>
                </c:pt>
                <c:pt idx="165">
                  <c:v>1373.5239085189271</c:v>
                </c:pt>
                <c:pt idx="166">
                  <c:v>1370.6558396852752</c:v>
                </c:pt>
                <c:pt idx="167">
                  <c:v>1367.787770851623</c:v>
                </c:pt>
                <c:pt idx="168">
                  <c:v>1364.9197020179711</c:v>
                </c:pt>
                <c:pt idx="169">
                  <c:v>1362.0516331843191</c:v>
                </c:pt>
                <c:pt idx="170">
                  <c:v>1359.183564350667</c:v>
                </c:pt>
                <c:pt idx="171">
                  <c:v>1356.3154955170151</c:v>
                </c:pt>
                <c:pt idx="172">
                  <c:v>1353.4474266833631</c:v>
                </c:pt>
                <c:pt idx="173">
                  <c:v>1350.579357849711</c:v>
                </c:pt>
                <c:pt idx="174">
                  <c:v>1347.711289016059</c:v>
                </c:pt>
                <c:pt idx="175">
                  <c:v>1344.8432201824071</c:v>
                </c:pt>
                <c:pt idx="176">
                  <c:v>1341.9751513487549</c:v>
                </c:pt>
                <c:pt idx="177">
                  <c:v>1339.107082515103</c:v>
                </c:pt>
                <c:pt idx="178">
                  <c:v>1336.2390136814511</c:v>
                </c:pt>
                <c:pt idx="179">
                  <c:v>1333.3709448477989</c:v>
                </c:pt>
                <c:pt idx="180">
                  <c:v>1330.502876014147</c:v>
                </c:pt>
                <c:pt idx="181">
                  <c:v>1327.634807180495</c:v>
                </c:pt>
                <c:pt idx="182">
                  <c:v>1324.7667383468429</c:v>
                </c:pt>
                <c:pt idx="183">
                  <c:v>1321.898669513191</c:v>
                </c:pt>
                <c:pt idx="184">
                  <c:v>1319.030600679539</c:v>
                </c:pt>
                <c:pt idx="185">
                  <c:v>1316.1625318458871</c:v>
                </c:pt>
                <c:pt idx="186">
                  <c:v>1313.2944630122352</c:v>
                </c:pt>
                <c:pt idx="187">
                  <c:v>1310.426394178583</c:v>
                </c:pt>
                <c:pt idx="188">
                  <c:v>1307.5583253449311</c:v>
                </c:pt>
                <c:pt idx="189">
                  <c:v>1304.6902565112791</c:v>
                </c:pt>
                <c:pt idx="190">
                  <c:v>1301.822187677627</c:v>
                </c:pt>
                <c:pt idx="191">
                  <c:v>1298.954118843975</c:v>
                </c:pt>
                <c:pt idx="192">
                  <c:v>1296.0860500103231</c:v>
                </c:pt>
                <c:pt idx="193">
                  <c:v>1293.2179811766709</c:v>
                </c:pt>
                <c:pt idx="194">
                  <c:v>1290.349912343019</c:v>
                </c:pt>
                <c:pt idx="195">
                  <c:v>1287.4818435093671</c:v>
                </c:pt>
                <c:pt idx="196">
                  <c:v>1284.6137746757149</c:v>
                </c:pt>
                <c:pt idx="197">
                  <c:v>1281.745705842063</c:v>
                </c:pt>
                <c:pt idx="198">
                  <c:v>1278.8776370084111</c:v>
                </c:pt>
                <c:pt idx="199">
                  <c:v>1276.0095681747589</c:v>
                </c:pt>
                <c:pt idx="200">
                  <c:v>1273.1414993411067</c:v>
                </c:pt>
                <c:pt idx="201">
                  <c:v>1270.4587329752162</c:v>
                </c:pt>
                <c:pt idx="202">
                  <c:v>1267.9612690770871</c:v>
                </c:pt>
                <c:pt idx="203">
                  <c:v>1265.4543804025659</c:v>
                </c:pt>
                <c:pt idx="204">
                  <c:v>1262.9380606621203</c:v>
                </c:pt>
                <c:pt idx="205">
                  <c:v>1260.4123035369253</c:v>
                </c:pt>
                <c:pt idx="206">
                  <c:v>1257.8771026787811</c:v>
                </c:pt>
                <c:pt idx="207">
                  <c:v>1255.3324517100255</c:v>
                </c:pt>
                <c:pt idx="208">
                  <c:v>1252.7783442234443</c:v>
                </c:pt>
                <c:pt idx="209">
                  <c:v>1250.2147737821879</c:v>
                </c:pt>
                <c:pt idx="210">
                  <c:v>1247.6417339196848</c:v>
                </c:pt>
                <c:pt idx="211">
                  <c:v>1245.0592181395482</c:v>
                </c:pt>
                <c:pt idx="212">
                  <c:v>1242.4672199154904</c:v>
                </c:pt>
                <c:pt idx="213">
                  <c:v>1239.8657326912339</c:v>
                </c:pt>
                <c:pt idx="214">
                  <c:v>1237.2547498804215</c:v>
                </c:pt>
                <c:pt idx="215">
                  <c:v>1234.6342648665227</c:v>
                </c:pt>
                <c:pt idx="216">
                  <c:v>1232.0042710027465</c:v>
                </c:pt>
                <c:pt idx="217">
                  <c:v>1229.3647616119479</c:v>
                </c:pt>
                <c:pt idx="218">
                  <c:v>1226.7157299865382</c:v>
                </c:pt>
                <c:pt idx="219">
                  <c:v>1224.057169388388</c:v>
                </c:pt>
                <c:pt idx="220">
                  <c:v>1221.3890730487369</c:v>
                </c:pt>
                <c:pt idx="221">
                  <c:v>1218.7114341681017</c:v>
                </c:pt>
                <c:pt idx="222">
                  <c:v>1216.0242459161773</c:v>
                </c:pt>
                <c:pt idx="223">
                  <c:v>1213.327501431746</c:v>
                </c:pt>
                <c:pt idx="224">
                  <c:v>1210.6211938225788</c:v>
                </c:pt>
                <c:pt idx="225">
                  <c:v>1207.9053161653419</c:v>
                </c:pt>
                <c:pt idx="226">
                  <c:v>1205.1798615055</c:v>
                </c:pt>
                <c:pt idx="227">
                  <c:v>1202.444822857216</c:v>
                </c:pt>
                <c:pt idx="228">
                  <c:v>1199.7001932032579</c:v>
                </c:pt>
                <c:pt idx="229">
                  <c:v>1196.9459654948955</c:v>
                </c:pt>
                <c:pt idx="230">
                  <c:v>1194.182132651805</c:v>
                </c:pt>
                <c:pt idx="231">
                  <c:v>1191.4086875619694</c:v>
                </c:pt>
                <c:pt idx="232">
                  <c:v>1188.6256230815743</c:v>
                </c:pt>
                <c:pt idx="233">
                  <c:v>1185.8329320349137</c:v>
                </c:pt>
                <c:pt idx="234">
                  <c:v>1183.030607214283</c:v>
                </c:pt>
                <c:pt idx="235">
                  <c:v>1180.2186413798788</c:v>
                </c:pt>
                <c:pt idx="236">
                  <c:v>1177.3970272596971</c:v>
                </c:pt>
                <c:pt idx="237">
                  <c:v>1174.5657575494301</c:v>
                </c:pt>
                <c:pt idx="238">
                  <c:v>1171.72482491236</c:v>
                </c:pt>
                <c:pt idx="239">
                  <c:v>1168.8742219792584</c:v>
                </c:pt>
                <c:pt idx="240">
                  <c:v>1166.0139413482759</c:v>
                </c:pt>
                <c:pt idx="241">
                  <c:v>1163.1439755848451</c:v>
                </c:pt>
                <c:pt idx="242">
                  <c:v>1160.2643172215637</c:v>
                </c:pt>
                <c:pt idx="243">
                  <c:v>1157.374958758094</c:v>
                </c:pt>
                <c:pt idx="244">
                  <c:v>1154.4758926610552</c:v>
                </c:pt>
                <c:pt idx="245">
                  <c:v>1151.5671113639107</c:v>
                </c:pt>
                <c:pt idx="246">
                  <c:v>1148.6486072668645</c:v>
                </c:pt>
                <c:pt idx="247">
                  <c:v>1145.7203727367487</c:v>
                </c:pt>
                <c:pt idx="248">
                  <c:v>1142.7824001069152</c:v>
                </c:pt>
                <c:pt idx="249">
                  <c:v>1139.8346816771186</c:v>
                </c:pt>
                <c:pt idx="250">
                  <c:v>1136.8772097134142</c:v>
                </c:pt>
                <c:pt idx="251">
                  <c:v>1133.9099764480388</c:v>
                </c:pt>
                <c:pt idx="252">
                  <c:v>1130.9329740792991</c:v>
                </c:pt>
                <c:pt idx="253">
                  <c:v>1127.9461947714615</c:v>
                </c:pt>
                <c:pt idx="254">
                  <c:v>1124.9496306546323</c:v>
                </c:pt>
                <c:pt idx="255">
                  <c:v>1121.9432738246455</c:v>
                </c:pt>
                <c:pt idx="256">
                  <c:v>1118.9271163429482</c:v>
                </c:pt>
                <c:pt idx="257">
                  <c:v>1115.9011502364838</c:v>
                </c:pt>
                <c:pt idx="258">
                  <c:v>1112.8653674975724</c:v>
                </c:pt>
                <c:pt idx="259">
                  <c:v>1109.819760083795</c:v>
                </c:pt>
                <c:pt idx="260">
                  <c:v>1106.7643199178754</c:v>
                </c:pt>
                <c:pt idx="261">
                  <c:v>1103.6990388875593</c:v>
                </c:pt>
                <c:pt idx="262">
                  <c:v>1100.6239088454956</c:v>
                </c:pt>
                <c:pt idx="263">
                  <c:v>1097.538921609118</c:v>
                </c:pt>
                <c:pt idx="264">
                  <c:v>1094.4440689605174</c:v>
                </c:pt>
                <c:pt idx="265">
                  <c:v>1091.3393426463258</c:v>
                </c:pt>
                <c:pt idx="266">
                  <c:v>1088.2247343775878</c:v>
                </c:pt>
                <c:pt idx="267">
                  <c:v>1085.1002358296448</c:v>
                </c:pt>
                <c:pt idx="268">
                  <c:v>1081.9658386420033</c:v>
                </c:pt>
                <c:pt idx="269">
                  <c:v>1078.8215344182122</c:v>
                </c:pt>
                <c:pt idx="270">
                  <c:v>1075.6673147257388</c:v>
                </c:pt>
                <c:pt idx="271">
                  <c:v>1072.5031710958406</c:v>
                </c:pt>
                <c:pt idx="272">
                  <c:v>1069.329095023435</c:v>
                </c:pt>
                <c:pt idx="273">
                  <c:v>1066.145077966979</c:v>
                </c:pt>
                <c:pt idx="274">
                  <c:v>1062.9511113483295</c:v>
                </c:pt>
                <c:pt idx="275">
                  <c:v>1059.7471865526245</c:v>
                </c:pt>
                <c:pt idx="276">
                  <c:v>1056.5332949281437</c:v>
                </c:pt>
                <c:pt idx="277">
                  <c:v>1053.3094277861837</c:v>
                </c:pt>
                <c:pt idx="278">
                  <c:v>1050.0755764009198</c:v>
                </c:pt>
                <c:pt idx="279">
                  <c:v>1046.8317320092806</c:v>
                </c:pt>
                <c:pt idx="280">
                  <c:v>1043.5778858108076</c:v>
                </c:pt>
                <c:pt idx="281">
                  <c:v>1040.3140289675232</c:v>
                </c:pt>
                <c:pt idx="282">
                  <c:v>1037.0401526037933</c:v>
                </c:pt>
                <c:pt idx="283">
                  <c:v>1033.7562478061991</c:v>
                </c:pt>
                <c:pt idx="284">
                  <c:v>1030.4623056233859</c:v>
                </c:pt>
                <c:pt idx="285">
                  <c:v>1027.1583170659414</c:v>
                </c:pt>
                <c:pt idx="286">
                  <c:v>1023.8442731062452</c:v>
                </c:pt>
                <c:pt idx="287">
                  <c:v>1020.5201646783306</c:v>
                </c:pt>
                <c:pt idx="288">
                  <c:v>1017.1859826777528</c:v>
                </c:pt>
                <c:pt idx="289">
                  <c:v>1013.841717961438</c:v>
                </c:pt>
                <c:pt idx="290">
                  <c:v>1010.4873613475447</c:v>
                </c:pt>
                <c:pt idx="291">
                  <c:v>1007.1229036153218</c:v>
                </c:pt>
                <c:pt idx="292">
                  <c:v>1003.7483355049649</c:v>
                </c:pt>
                <c:pt idx="293">
                  <c:v>1000.3636477174708</c:v>
                </c:pt>
                <c:pt idx="294">
                  <c:v>996.96883091449092</c:v>
                </c:pt>
                <c:pt idx="295">
                  <c:v>993.56387571818425</c:v>
                </c:pt>
                <c:pt idx="296">
                  <c:v>990.148772711074</c:v>
                </c:pt>
                <c:pt idx="297">
                  <c:v>986.72351243589605</c:v>
                </c:pt>
                <c:pt idx="298">
                  <c:v>983.28808539545059</c:v>
                </c:pt>
                <c:pt idx="299">
                  <c:v>979.8424820524516</c:v>
                </c:pt>
                <c:pt idx="300">
                  <c:v>976.38669282937633</c:v>
                </c:pt>
                <c:pt idx="301">
                  <c:v>972.92070810831262</c:v>
                </c:pt>
                <c:pt idx="302">
                  <c:v>969.4445182308076</c:v>
                </c:pt>
                <c:pt idx="303">
                  <c:v>965.95811349771111</c:v>
                </c:pt>
                <c:pt idx="304">
                  <c:v>962.4614841690269</c:v>
                </c:pt>
                <c:pt idx="305">
                  <c:v>958.95462046374666</c:v>
                </c:pt>
                <c:pt idx="306">
                  <c:v>955.43751255970358</c:v>
                </c:pt>
                <c:pt idx="307">
                  <c:v>951.91015059341044</c:v>
                </c:pt>
                <c:pt idx="308">
                  <c:v>948.37252465989877</c:v>
                </c:pt>
                <c:pt idx="309">
                  <c:v>944.82462481256391</c:v>
                </c:pt>
                <c:pt idx="310">
                  <c:v>941.26644106299977</c:v>
                </c:pt>
                <c:pt idx="311">
                  <c:v>937.69796338084257</c:v>
                </c:pt>
                <c:pt idx="312">
                  <c:v>934.11918169360229</c:v>
                </c:pt>
                <c:pt idx="313">
                  <c:v>930.53008588650459</c:v>
                </c:pt>
                <c:pt idx="314">
                  <c:v>926.93066580232232</c:v>
                </c:pt>
                <c:pt idx="315">
                  <c:v>923.32091124121143</c:v>
                </c:pt>
                <c:pt idx="316">
                  <c:v>919.70081196054593</c:v>
                </c:pt>
                <c:pt idx="317">
                  <c:v>916.07035767474576</c:v>
                </c:pt>
                <c:pt idx="318">
                  <c:v>912.42953805511388</c:v>
                </c:pt>
                <c:pt idx="319">
                  <c:v>908.77834272966106</c:v>
                </c:pt>
                <c:pt idx="320">
                  <c:v>905.11676128294027</c:v>
                </c:pt>
                <c:pt idx="321">
                  <c:v>901.44478325586931</c:v>
                </c:pt>
                <c:pt idx="322">
                  <c:v>897.76239814556322</c:v>
                </c:pt>
                <c:pt idx="323">
                  <c:v>894.06959540515652</c:v>
                </c:pt>
                <c:pt idx="324">
                  <c:v>890.36636444362864</c:v>
                </c:pt>
                <c:pt idx="325">
                  <c:v>886.65269462563117</c:v>
                </c:pt>
                <c:pt idx="326">
                  <c:v>882.92857527130445</c:v>
                </c:pt>
                <c:pt idx="327">
                  <c:v>879.19399565610661</c:v>
                </c:pt>
                <c:pt idx="328">
                  <c:v>875.44894501062538</c:v>
                </c:pt>
                <c:pt idx="329">
                  <c:v>871.69341252040761</c:v>
                </c:pt>
                <c:pt idx="330">
                  <c:v>867.92738732576731</c:v>
                </c:pt>
                <c:pt idx="331">
                  <c:v>864.15085852160985</c:v>
                </c:pt>
                <c:pt idx="332">
                  <c:v>860.36381515724645</c:v>
                </c:pt>
                <c:pt idx="333">
                  <c:v>856.56624623620519</c:v>
                </c:pt>
                <c:pt idx="334">
                  <c:v>852.75814071605168</c:v>
                </c:pt>
                <c:pt idx="335">
                  <c:v>848.93948750819345</c:v>
                </c:pt>
                <c:pt idx="336">
                  <c:v>845.11027547769925</c:v>
                </c:pt>
                <c:pt idx="337">
                  <c:v>841.2704934431016</c:v>
                </c:pt>
                <c:pt idx="338">
                  <c:v>837.42013017621184</c:v>
                </c:pt>
                <c:pt idx="339">
                  <c:v>833.559174401924</c:v>
                </c:pt>
                <c:pt idx="340">
                  <c:v>829.68761479802197</c:v>
                </c:pt>
                <c:pt idx="341">
                  <c:v>825.80543999498911</c:v>
                </c:pt>
                <c:pt idx="342">
                  <c:v>821.9126385758027</c:v>
                </c:pt>
                <c:pt idx="343">
                  <c:v>818.00919907574701</c:v>
                </c:pt>
                <c:pt idx="344">
                  <c:v>814.09510998220958</c:v>
                </c:pt>
                <c:pt idx="345">
                  <c:v>810.17035973448333</c:v>
                </c:pt>
                <c:pt idx="346">
                  <c:v>806.23493672356085</c:v>
                </c:pt>
                <c:pt idx="347">
                  <c:v>802.28882929193992</c:v>
                </c:pt>
                <c:pt idx="348">
                  <c:v>798.33202573341407</c:v>
                </c:pt>
                <c:pt idx="349">
                  <c:v>794.36451429287058</c:v>
                </c:pt>
                <c:pt idx="350">
                  <c:v>790.38628316608344</c:v>
                </c:pt>
                <c:pt idx="351">
                  <c:v>786.39732049950487</c:v>
                </c:pt>
                <c:pt idx="352">
                  <c:v>782.39761439005929</c:v>
                </c:pt>
                <c:pt idx="353">
                  <c:v>778.38715288493063</c:v>
                </c:pt>
                <c:pt idx="354">
                  <c:v>774.36592398134997</c:v>
                </c:pt>
                <c:pt idx="355">
                  <c:v>770.33391562638872</c:v>
                </c:pt>
                <c:pt idx="356">
                  <c:v>766.29111571673718</c:v>
                </c:pt>
                <c:pt idx="357">
                  <c:v>762.23751209849218</c:v>
                </c:pt>
                <c:pt idx="358">
                  <c:v>758.1730925669425</c:v>
                </c:pt>
                <c:pt idx="359">
                  <c:v>754.09784486634601</c:v>
                </c:pt>
                <c:pt idx="360">
                  <c:v>750.01175668971132</c:v>
                </c:pt>
                <c:pt idx="361">
                  <c:v>745.91481567858114</c:v>
                </c:pt>
                <c:pt idx="362">
                  <c:v>741.80700942280248</c:v>
                </c:pt>
                <c:pt idx="363">
                  <c:v>737.68832546030865</c:v>
                </c:pt>
                <c:pt idx="364">
                  <c:v>733.55875127688978</c:v>
                </c:pt>
                <c:pt idx="365">
                  <c:v>729.41827430596811</c:v>
                </c:pt>
                <c:pt idx="366">
                  <c:v>725.26688192836934</c:v>
                </c:pt>
                <c:pt idx="367">
                  <c:v>721.10456147209345</c:v>
                </c:pt>
                <c:pt idx="368">
                  <c:v>716.93130021208219</c:v>
                </c:pt>
                <c:pt idx="369">
                  <c:v>712.74708536998446</c:v>
                </c:pt>
                <c:pt idx="370">
                  <c:v>708.55190411392732</c:v>
                </c:pt>
                <c:pt idx="371">
                  <c:v>704.34574355827408</c:v>
                </c:pt>
                <c:pt idx="372">
                  <c:v>700.12859076339305</c:v>
                </c:pt>
                <c:pt idx="373">
                  <c:v>695.90043273541244</c:v>
                </c:pt>
                <c:pt idx="374">
                  <c:v>691.66125642598536</c:v>
                </c:pt>
                <c:pt idx="375">
                  <c:v>687.41104873203972</c:v>
                </c:pt>
                <c:pt idx="376">
                  <c:v>683.14979649554834</c:v>
                </c:pt>
                <c:pt idx="377">
                  <c:v>678.87748650327126</c:v>
                </c:pt>
                <c:pt idx="378">
                  <c:v>674.59410548650999</c:v>
                </c:pt>
                <c:pt idx="379">
                  <c:v>670.29964012086668</c:v>
                </c:pt>
                <c:pt idx="380">
                  <c:v>665.9940770259899</c:v>
                </c:pt>
                <c:pt idx="381">
                  <c:v>661.6774027653189</c:v>
                </c:pt>
                <c:pt idx="382">
                  <c:v>657.34960384583587</c:v>
                </c:pt>
                <c:pt idx="383">
                  <c:v>653.01066671780973</c:v>
                </c:pt>
                <c:pt idx="384">
                  <c:v>648.66057777453602</c:v>
                </c:pt>
                <c:pt idx="385">
                  <c:v>644.29932335208434</c:v>
                </c:pt>
                <c:pt idx="386">
                  <c:v>639.92688972903272</c:v>
                </c:pt>
                <c:pt idx="387">
                  <c:v>635.54326312620913</c:v>
                </c:pt>
                <c:pt idx="388">
                  <c:v>631.14842970642485</c:v>
                </c:pt>
                <c:pt idx="389">
                  <c:v>626.74237557421213</c:v>
                </c:pt>
                <c:pt idx="390">
                  <c:v>622.32508677555745</c:v>
                </c:pt>
                <c:pt idx="391">
                  <c:v>617.89654929763003</c:v>
                </c:pt>
                <c:pt idx="392">
                  <c:v>613.45674906851013</c:v>
                </c:pt>
                <c:pt idx="393">
                  <c:v>609.00567195692452</c:v>
                </c:pt>
                <c:pt idx="394">
                  <c:v>604.54330377195936</c:v>
                </c:pt>
                <c:pt idx="395">
                  <c:v>600.06963026279652</c:v>
                </c:pt>
                <c:pt idx="396">
                  <c:v>595.58463711842785</c:v>
                </c:pt>
                <c:pt idx="397">
                  <c:v>591.08830996738061</c:v>
                </c:pt>
                <c:pt idx="398">
                  <c:v>586.58063437742953</c:v>
                </c:pt>
                <c:pt idx="399">
                  <c:v>582.06159585531964</c:v>
                </c:pt>
                <c:pt idx="400">
                  <c:v>577.53117984647838</c:v>
                </c:pt>
                <c:pt idx="401">
                  <c:v>572.98937173472393</c:v>
                </c:pt>
                <c:pt idx="402">
                  <c:v>568.43615684198267</c:v>
                </c:pt>
                <c:pt idx="403">
                  <c:v>563.87152042799642</c:v>
                </c:pt>
                <c:pt idx="404">
                  <c:v>559.29544769002553</c:v>
                </c:pt>
                <c:pt idx="405">
                  <c:v>554.70792376255588</c:v>
                </c:pt>
                <c:pt idx="406">
                  <c:v>550.10893371700388</c:v>
                </c:pt>
                <c:pt idx="407">
                  <c:v>545.49846256141211</c:v>
                </c:pt>
                <c:pt idx="408">
                  <c:v>540.87649524015558</c:v>
                </c:pt>
                <c:pt idx="409">
                  <c:v>536.24301663362746</c:v>
                </c:pt>
                <c:pt idx="410">
                  <c:v>531.59801155794833</c:v>
                </c:pt>
                <c:pt idx="411">
                  <c:v>526.94146476464527</c:v>
                </c:pt>
                <c:pt idx="412">
                  <c:v>522.27336094034933</c:v>
                </c:pt>
                <c:pt idx="413">
                  <c:v>517.5936847064803</c:v>
                </c:pt>
                <c:pt idx="414">
                  <c:v>512.90242061893821</c:v>
                </c:pt>
                <c:pt idx="415">
                  <c:v>508.1995531677843</c:v>
                </c:pt>
                <c:pt idx="416">
                  <c:v>503.48506677691933</c:v>
                </c:pt>
                <c:pt idx="417">
                  <c:v>498.75894580377201</c:v>
                </c:pt>
                <c:pt idx="418">
                  <c:v>494.02117453896665</c:v>
                </c:pt>
                <c:pt idx="419">
                  <c:v>489.27173720600638</c:v>
                </c:pt>
                <c:pt idx="420">
                  <c:v>484.51061796094098</c:v>
                </c:pt>
                <c:pt idx="421">
                  <c:v>479.73780089204467</c:v>
                </c:pt>
                <c:pt idx="422">
                  <c:v>474.95327001947305</c:v>
                </c:pt>
                <c:pt idx="423">
                  <c:v>470.15700929494244</c:v>
                </c:pt>
                <c:pt idx="424">
                  <c:v>465.34900260138591</c:v>
                </c:pt>
                <c:pt idx="425">
                  <c:v>460.529233752614</c:v>
                </c:pt>
                <c:pt idx="426">
                  <c:v>455.13608592068772</c:v>
                </c:pt>
                <c:pt idx="427">
                  <c:v>449.16955910560705</c:v>
                </c:pt>
                <c:pt idx="428">
                  <c:v>443.18943389585343</c:v>
                </c:pt>
                <c:pt idx="429">
                  <c:v>437.19568581148792</c:v>
                </c:pt>
                <c:pt idx="430">
                  <c:v>431.18829025781065</c:v>
                </c:pt>
                <c:pt idx="431">
                  <c:v>425.16722252467957</c:v>
                </c:pt>
                <c:pt idx="432">
                  <c:v>419.13245778581768</c:v>
                </c:pt>
                <c:pt idx="433">
                  <c:v>413.08397109812472</c:v>
                </c:pt>
                <c:pt idx="434">
                  <c:v>407.02173740097828</c:v>
                </c:pt>
                <c:pt idx="435">
                  <c:v>400.94573151552731</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326.95010056938008</c:v>
                </c:pt>
                <c:pt idx="448">
                  <c:v>320.69270984833929</c:v>
                </c:pt>
                <c:pt idx="449">
                  <c:v>314.42118161266194</c:v>
                </c:pt>
                <c:pt idx="450">
                  <c:v>308.13548882152327</c:v>
                </c:pt>
                <c:pt idx="451">
                  <c:v>301.83560430379202</c:v>
                </c:pt>
                <c:pt idx="452">
                  <c:v>295.52150075721011</c:v>
                </c:pt>
                <c:pt idx="453">
                  <c:v>289.19315074758515</c:v>
                </c:pt>
                <c:pt idx="454">
                  <c:v>282.8505267079629</c:v>
                </c:pt>
                <c:pt idx="455">
                  <c:v>276.49360093780433</c:v>
                </c:pt>
                <c:pt idx="456">
                  <c:v>270.12234560213642</c:v>
                </c:pt>
                <c:pt idx="457">
                  <c:v>263.73673273072677</c:v>
                </c:pt>
                <c:pt idx="458">
                  <c:v>257.33673421721846</c:v>
                </c:pt>
                <c:pt idx="459">
                  <c:v>250.92232181828012</c:v>
                </c:pt>
                <c:pt idx="460">
                  <c:v>244.49346715273623</c:v>
                </c:pt>
                <c:pt idx="461">
                  <c:v>238.05014170070217</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68.334721350107202</c:v>
                </c:pt>
                <c:pt idx="490">
                  <c:v>62.712077442958162</c:v>
                </c:pt>
                <c:pt idx="491">
                  <c:v>57.076431043238699</c:v>
                </c:pt>
                <c:pt idx="492">
                  <c:v>51.427760421009452</c:v>
                </c:pt>
                <c:pt idx="493">
                  <c:v>45.766043747503772</c:v>
                </c:pt>
                <c:pt idx="494">
                  <c:v>40.091259094558609</c:v>
                </c:pt>
                <c:pt idx="495">
                  <c:v>34.403384434059944</c:v>
                </c:pt>
                <c:pt idx="496">
                  <c:v>28.702397637367994</c:v>
                </c:pt>
                <c:pt idx="497">
                  <c:v>22.988276474756276</c:v>
                </c:pt>
                <c:pt idx="498">
                  <c:v>17.260998614829987</c:v>
                </c:pt>
                <c:pt idx="499">
                  <c:v>11.520541623945974</c:v>
                </c:pt>
                <c:pt idx="500">
                  <c:v>5.7668829656327034</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6-16E2-4E8F-92DC-767D70556A61}"/>
            </c:ext>
          </c:extLst>
        </c:ser>
        <c:ser>
          <c:idx val="5"/>
          <c:order val="7"/>
          <c:tx>
            <c:strRef>
              <c:f>ANALYSIS!$BV$25</c:f>
              <c:strCache>
                <c:ptCount val="1"/>
                <c:pt idx="0">
                  <c:v>10.0</c:v>
                </c:pt>
              </c:strCache>
            </c:strRef>
          </c:tx>
          <c:spPr>
            <a:ln w="19050" cap="rnd">
              <a:solidFill>
                <a:schemeClr val="accent1"/>
              </a:solidFill>
              <a:round/>
            </a:ln>
            <a:effectLst/>
          </c:spPr>
          <c:marker>
            <c:symbol val="none"/>
          </c:marker>
          <c:xVal>
            <c:numRef>
              <c:f>ANALYSIS!$BV$27:$BV$627</c:f>
              <c:numCache>
                <c:formatCode>0</c:formatCode>
                <c:ptCount val="601"/>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272.51759387457594</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75.901066618148775</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56.637929607041201</c:v>
                </c:pt>
                <c:pt idx="470">
                  <c:v>54.694251401762131</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pt idx="498">
                  <c:v>5.2757327626643473</c:v>
                </c:pt>
                <c:pt idx="499">
                  <c:v>3.5202829875101429</c:v>
                </c:pt>
                <c:pt idx="500">
                  <c:v>1.7617055668511625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7-16E2-4E8F-92DC-767D70556A61}"/>
            </c:ext>
          </c:extLst>
        </c:ser>
        <c:ser>
          <c:idx val="13"/>
          <c:order val="8"/>
          <c:tx>
            <c:strRef>
              <c:f>ANALYSIS!$CN$25</c:f>
              <c:strCache>
                <c:ptCount val="1"/>
                <c:pt idx="0">
                  <c:v>25.0</c:v>
                </c:pt>
              </c:strCache>
            </c:strRef>
          </c:tx>
          <c:spPr>
            <a:ln w="19050" cap="rnd">
              <a:solidFill>
                <a:schemeClr val="accent1"/>
              </a:solidFill>
              <a:round/>
            </a:ln>
            <a:effectLst/>
          </c:spPr>
          <c:marker>
            <c:symbol val="none"/>
          </c:marker>
          <c:xVal>
            <c:numRef>
              <c:f>ANALYSIS!$CN$27:$CN$627</c:f>
              <c:numCache>
                <c:formatCode>0</c:formatCode>
                <c:ptCount val="601"/>
                <c:pt idx="0">
                  <c:v>1525.7474162823421</c:v>
                </c:pt>
                <c:pt idx="1">
                  <c:v>1525.7474162823421</c:v>
                </c:pt>
                <c:pt idx="2">
                  <c:v>1523.3232197522807</c:v>
                </c:pt>
                <c:pt idx="3">
                  <c:v>1520.8990232222193</c:v>
                </c:pt>
                <c:pt idx="4">
                  <c:v>1518.4748266921579</c:v>
                </c:pt>
                <c:pt idx="5">
                  <c:v>1516.0506301620965</c:v>
                </c:pt>
                <c:pt idx="6">
                  <c:v>1513.6264336320351</c:v>
                </c:pt>
                <c:pt idx="7">
                  <c:v>1511.2022371019737</c:v>
                </c:pt>
                <c:pt idx="8">
                  <c:v>1508.7780405719122</c:v>
                </c:pt>
                <c:pt idx="9">
                  <c:v>1506.3538440418508</c:v>
                </c:pt>
                <c:pt idx="10">
                  <c:v>1503.9296475117894</c:v>
                </c:pt>
                <c:pt idx="11">
                  <c:v>1501.505450981728</c:v>
                </c:pt>
                <c:pt idx="12">
                  <c:v>1499.0812544516666</c:v>
                </c:pt>
                <c:pt idx="13">
                  <c:v>1496.6570579216052</c:v>
                </c:pt>
                <c:pt idx="14">
                  <c:v>1494.2328613915438</c:v>
                </c:pt>
                <c:pt idx="15">
                  <c:v>1491.8086648614824</c:v>
                </c:pt>
                <c:pt idx="16">
                  <c:v>1489.384468331421</c:v>
                </c:pt>
                <c:pt idx="17">
                  <c:v>1486.9602718013596</c:v>
                </c:pt>
                <c:pt idx="18">
                  <c:v>1484.5360752712982</c:v>
                </c:pt>
                <c:pt idx="19">
                  <c:v>1482.1118787412368</c:v>
                </c:pt>
                <c:pt idx="20">
                  <c:v>1479.6876822111753</c:v>
                </c:pt>
                <c:pt idx="21">
                  <c:v>1477.2634856811139</c:v>
                </c:pt>
                <c:pt idx="22">
                  <c:v>1474.8392891510525</c:v>
                </c:pt>
                <c:pt idx="23">
                  <c:v>1472.4150926209911</c:v>
                </c:pt>
                <c:pt idx="24">
                  <c:v>1469.9908960909297</c:v>
                </c:pt>
                <c:pt idx="25">
                  <c:v>1467.5666995608683</c:v>
                </c:pt>
                <c:pt idx="26">
                  <c:v>1465.1425030308069</c:v>
                </c:pt>
                <c:pt idx="27">
                  <c:v>1462.7183065007455</c:v>
                </c:pt>
                <c:pt idx="28">
                  <c:v>1460.2941099706841</c:v>
                </c:pt>
                <c:pt idx="29">
                  <c:v>1457.8699134406227</c:v>
                </c:pt>
                <c:pt idx="30">
                  <c:v>1455.4457169105613</c:v>
                </c:pt>
                <c:pt idx="31">
                  <c:v>1453.0215203804999</c:v>
                </c:pt>
                <c:pt idx="32">
                  <c:v>1450.5973238504384</c:v>
                </c:pt>
                <c:pt idx="33">
                  <c:v>1448.173127320377</c:v>
                </c:pt>
                <c:pt idx="34">
                  <c:v>1445.7489307903156</c:v>
                </c:pt>
                <c:pt idx="35">
                  <c:v>1443.3247342602542</c:v>
                </c:pt>
                <c:pt idx="36">
                  <c:v>1440.9005377301928</c:v>
                </c:pt>
                <c:pt idx="37">
                  <c:v>1438.4763412001314</c:v>
                </c:pt>
                <c:pt idx="38">
                  <c:v>1436.05214467007</c:v>
                </c:pt>
                <c:pt idx="39">
                  <c:v>1433.6279481400086</c:v>
                </c:pt>
                <c:pt idx="40">
                  <c:v>1431.2037516099472</c:v>
                </c:pt>
                <c:pt idx="41">
                  <c:v>1428.7795550798858</c:v>
                </c:pt>
                <c:pt idx="42">
                  <c:v>1426.3553585498244</c:v>
                </c:pt>
                <c:pt idx="43">
                  <c:v>1423.931162019763</c:v>
                </c:pt>
                <c:pt idx="44">
                  <c:v>1421.5069654897015</c:v>
                </c:pt>
                <c:pt idx="45">
                  <c:v>1419.0827689596401</c:v>
                </c:pt>
                <c:pt idx="46">
                  <c:v>1416.6585724295787</c:v>
                </c:pt>
                <c:pt idx="47">
                  <c:v>1414.2343758995173</c:v>
                </c:pt>
                <c:pt idx="48">
                  <c:v>1411.8101793694559</c:v>
                </c:pt>
                <c:pt idx="49">
                  <c:v>1409.3859828393945</c:v>
                </c:pt>
                <c:pt idx="50">
                  <c:v>1406.9617863093331</c:v>
                </c:pt>
                <c:pt idx="51">
                  <c:v>1404.5375897792717</c:v>
                </c:pt>
                <c:pt idx="52">
                  <c:v>1402.1133932492103</c:v>
                </c:pt>
                <c:pt idx="53">
                  <c:v>1399.6891967191489</c:v>
                </c:pt>
                <c:pt idx="54">
                  <c:v>1397.2650001890875</c:v>
                </c:pt>
                <c:pt idx="55">
                  <c:v>1394.8408036590261</c:v>
                </c:pt>
                <c:pt idx="56">
                  <c:v>1392.4166071289646</c:v>
                </c:pt>
                <c:pt idx="57">
                  <c:v>1389.9924105989032</c:v>
                </c:pt>
                <c:pt idx="58">
                  <c:v>1387.5682140688418</c:v>
                </c:pt>
                <c:pt idx="59">
                  <c:v>1385.1440175387804</c:v>
                </c:pt>
                <c:pt idx="60">
                  <c:v>1382.719821008719</c:v>
                </c:pt>
                <c:pt idx="61">
                  <c:v>1380.2956244786576</c:v>
                </c:pt>
                <c:pt idx="62">
                  <c:v>1377.8714279485962</c:v>
                </c:pt>
                <c:pt idx="63">
                  <c:v>1375.4472314185348</c:v>
                </c:pt>
                <c:pt idx="64">
                  <c:v>1373.0230348884734</c:v>
                </c:pt>
                <c:pt idx="65">
                  <c:v>1370.598838358412</c:v>
                </c:pt>
                <c:pt idx="66">
                  <c:v>1368.1746418283506</c:v>
                </c:pt>
                <c:pt idx="67">
                  <c:v>1365.7504452982892</c:v>
                </c:pt>
                <c:pt idx="68">
                  <c:v>1363.3262487682277</c:v>
                </c:pt>
                <c:pt idx="69">
                  <c:v>1360.9020522381663</c:v>
                </c:pt>
                <c:pt idx="70">
                  <c:v>1358.4778557081049</c:v>
                </c:pt>
                <c:pt idx="71">
                  <c:v>1356.0536591780435</c:v>
                </c:pt>
                <c:pt idx="72">
                  <c:v>1353.6294626479821</c:v>
                </c:pt>
                <c:pt idx="73">
                  <c:v>1351.2052661179207</c:v>
                </c:pt>
                <c:pt idx="74">
                  <c:v>1348.7810695878593</c:v>
                </c:pt>
                <c:pt idx="75">
                  <c:v>1346.3568730577979</c:v>
                </c:pt>
                <c:pt idx="76">
                  <c:v>1343.9326765277365</c:v>
                </c:pt>
                <c:pt idx="77">
                  <c:v>1341.5084799976751</c:v>
                </c:pt>
                <c:pt idx="78">
                  <c:v>1339.0842834676137</c:v>
                </c:pt>
                <c:pt idx="79">
                  <c:v>1336.6600869375523</c:v>
                </c:pt>
                <c:pt idx="80">
                  <c:v>1334.2358904074908</c:v>
                </c:pt>
                <c:pt idx="81">
                  <c:v>1331.8116938774294</c:v>
                </c:pt>
                <c:pt idx="82">
                  <c:v>1329.387497347368</c:v>
                </c:pt>
                <c:pt idx="83">
                  <c:v>1326.9633008173066</c:v>
                </c:pt>
                <c:pt idx="84">
                  <c:v>1324.5391042872452</c:v>
                </c:pt>
                <c:pt idx="85">
                  <c:v>1322.1149077571838</c:v>
                </c:pt>
                <c:pt idx="86">
                  <c:v>1319.6907112271224</c:v>
                </c:pt>
                <c:pt idx="87">
                  <c:v>1317.266514697061</c:v>
                </c:pt>
                <c:pt idx="88">
                  <c:v>1314.8423181669996</c:v>
                </c:pt>
                <c:pt idx="89">
                  <c:v>1312.4181216369382</c:v>
                </c:pt>
                <c:pt idx="90">
                  <c:v>1309.9939251068768</c:v>
                </c:pt>
                <c:pt idx="91">
                  <c:v>1307.5697285768154</c:v>
                </c:pt>
                <c:pt idx="92">
                  <c:v>1305.1455320467539</c:v>
                </c:pt>
                <c:pt idx="93">
                  <c:v>1302.7213355166925</c:v>
                </c:pt>
                <c:pt idx="94">
                  <c:v>1300.2971389866311</c:v>
                </c:pt>
                <c:pt idx="95">
                  <c:v>1297.8729424565697</c:v>
                </c:pt>
                <c:pt idx="96">
                  <c:v>1295.4487459265083</c:v>
                </c:pt>
                <c:pt idx="97">
                  <c:v>1293.0245493964469</c:v>
                </c:pt>
                <c:pt idx="98">
                  <c:v>1290.6003528663855</c:v>
                </c:pt>
                <c:pt idx="99">
                  <c:v>1288.1761563363241</c:v>
                </c:pt>
                <c:pt idx="100">
                  <c:v>1285.7519598062627</c:v>
                </c:pt>
                <c:pt idx="101">
                  <c:v>1283.3277632762013</c:v>
                </c:pt>
                <c:pt idx="102">
                  <c:v>1280.9035667461399</c:v>
                </c:pt>
                <c:pt idx="103">
                  <c:v>1278.4793702160785</c:v>
                </c:pt>
                <c:pt idx="104">
                  <c:v>1276.055173686017</c:v>
                </c:pt>
                <c:pt idx="105">
                  <c:v>1273.6309771559556</c:v>
                </c:pt>
                <c:pt idx="106">
                  <c:v>1271.2067806258942</c:v>
                </c:pt>
                <c:pt idx="107">
                  <c:v>1268.7825840958328</c:v>
                </c:pt>
                <c:pt idx="108">
                  <c:v>1266.3583875657714</c:v>
                </c:pt>
                <c:pt idx="109">
                  <c:v>1263.93419103571</c:v>
                </c:pt>
                <c:pt idx="110">
                  <c:v>1261.5099945056486</c:v>
                </c:pt>
                <c:pt idx="111">
                  <c:v>1259.0857979755872</c:v>
                </c:pt>
                <c:pt idx="112">
                  <c:v>1256.6616014455258</c:v>
                </c:pt>
                <c:pt idx="113">
                  <c:v>1254.2374049154644</c:v>
                </c:pt>
                <c:pt idx="114">
                  <c:v>1251.813208385403</c:v>
                </c:pt>
                <c:pt idx="115">
                  <c:v>1249.3890118553416</c:v>
                </c:pt>
                <c:pt idx="116">
                  <c:v>1246.9648153252801</c:v>
                </c:pt>
                <c:pt idx="117">
                  <c:v>1244.5406187952187</c:v>
                </c:pt>
                <c:pt idx="118">
                  <c:v>1242.1164222651573</c:v>
                </c:pt>
                <c:pt idx="119">
                  <c:v>1239.6922257350959</c:v>
                </c:pt>
                <c:pt idx="120">
                  <c:v>1237.2680292050345</c:v>
                </c:pt>
                <c:pt idx="121">
                  <c:v>1234.8438326749731</c:v>
                </c:pt>
                <c:pt idx="122">
                  <c:v>1232.4196361449117</c:v>
                </c:pt>
                <c:pt idx="123">
                  <c:v>1229.9954396148503</c:v>
                </c:pt>
                <c:pt idx="124">
                  <c:v>1227.5712430847889</c:v>
                </c:pt>
                <c:pt idx="125">
                  <c:v>1225.1470465547275</c:v>
                </c:pt>
                <c:pt idx="126">
                  <c:v>1222.7228500246661</c:v>
                </c:pt>
                <c:pt idx="127">
                  <c:v>1220.2986534946047</c:v>
                </c:pt>
                <c:pt idx="128">
                  <c:v>1217.8744569645432</c:v>
                </c:pt>
                <c:pt idx="129">
                  <c:v>1215.4502604344818</c:v>
                </c:pt>
                <c:pt idx="130">
                  <c:v>1213.0260639044204</c:v>
                </c:pt>
                <c:pt idx="131">
                  <c:v>1210.601867374359</c:v>
                </c:pt>
                <c:pt idx="132">
                  <c:v>1208.1776708442976</c:v>
                </c:pt>
                <c:pt idx="133">
                  <c:v>1205.7534743142362</c:v>
                </c:pt>
                <c:pt idx="134">
                  <c:v>1203.3292777841748</c:v>
                </c:pt>
                <c:pt idx="135">
                  <c:v>1200.9050812541134</c:v>
                </c:pt>
                <c:pt idx="136">
                  <c:v>1198.480884724052</c:v>
                </c:pt>
                <c:pt idx="137">
                  <c:v>1196.0566881939906</c:v>
                </c:pt>
                <c:pt idx="138">
                  <c:v>1193.6324916639292</c:v>
                </c:pt>
                <c:pt idx="139">
                  <c:v>1191.2082951338678</c:v>
                </c:pt>
                <c:pt idx="140">
                  <c:v>1188.7840986038063</c:v>
                </c:pt>
                <c:pt idx="141">
                  <c:v>1186.3599020737449</c:v>
                </c:pt>
                <c:pt idx="142">
                  <c:v>1183.9357055436835</c:v>
                </c:pt>
                <c:pt idx="143">
                  <c:v>1181.5115090136221</c:v>
                </c:pt>
                <c:pt idx="144">
                  <c:v>1179.0873124835607</c:v>
                </c:pt>
                <c:pt idx="145">
                  <c:v>1176.6631159534993</c:v>
                </c:pt>
                <c:pt idx="146">
                  <c:v>1174.2389194234379</c:v>
                </c:pt>
                <c:pt idx="147">
                  <c:v>1171.8147228933765</c:v>
                </c:pt>
                <c:pt idx="148">
                  <c:v>1169.3905263633151</c:v>
                </c:pt>
                <c:pt idx="149">
                  <c:v>1166.9663298332537</c:v>
                </c:pt>
                <c:pt idx="150">
                  <c:v>1164.5421333031923</c:v>
                </c:pt>
                <c:pt idx="151">
                  <c:v>1162.1179367731309</c:v>
                </c:pt>
                <c:pt idx="152">
                  <c:v>1159.6937402430694</c:v>
                </c:pt>
                <c:pt idx="153">
                  <c:v>1157.269543713008</c:v>
                </c:pt>
                <c:pt idx="154">
                  <c:v>1154.8453471829466</c:v>
                </c:pt>
                <c:pt idx="155">
                  <c:v>1152.4211506528852</c:v>
                </c:pt>
                <c:pt idx="156">
                  <c:v>1149.9969541228238</c:v>
                </c:pt>
                <c:pt idx="157">
                  <c:v>1147.5727575927624</c:v>
                </c:pt>
                <c:pt idx="158">
                  <c:v>1145.148561062701</c:v>
                </c:pt>
                <c:pt idx="159">
                  <c:v>1142.7243645326396</c:v>
                </c:pt>
                <c:pt idx="160">
                  <c:v>1140.3001680025782</c:v>
                </c:pt>
                <c:pt idx="161">
                  <c:v>1137.8759714725168</c:v>
                </c:pt>
                <c:pt idx="162">
                  <c:v>1135.4517749424554</c:v>
                </c:pt>
                <c:pt idx="163">
                  <c:v>1133.027578412394</c:v>
                </c:pt>
                <c:pt idx="164">
                  <c:v>1130.6033818823325</c:v>
                </c:pt>
                <c:pt idx="165">
                  <c:v>1128.1791853522711</c:v>
                </c:pt>
                <c:pt idx="166">
                  <c:v>1125.7549888222097</c:v>
                </c:pt>
                <c:pt idx="167">
                  <c:v>1123.3307922921483</c:v>
                </c:pt>
                <c:pt idx="168">
                  <c:v>1120.9065957620869</c:v>
                </c:pt>
                <c:pt idx="169">
                  <c:v>1118.4823992320255</c:v>
                </c:pt>
                <c:pt idx="170">
                  <c:v>1116.0582027019641</c:v>
                </c:pt>
                <c:pt idx="171">
                  <c:v>1113.6340061719027</c:v>
                </c:pt>
                <c:pt idx="172">
                  <c:v>1111.2098096418413</c:v>
                </c:pt>
                <c:pt idx="173">
                  <c:v>1108.7856131117799</c:v>
                </c:pt>
                <c:pt idx="174">
                  <c:v>1106.3614165817185</c:v>
                </c:pt>
                <c:pt idx="175">
                  <c:v>1103.9372200516571</c:v>
                </c:pt>
                <c:pt idx="176">
                  <c:v>1101.5130235215956</c:v>
                </c:pt>
                <c:pt idx="177">
                  <c:v>1099.0888269915342</c:v>
                </c:pt>
                <c:pt idx="178">
                  <c:v>1096.6646304614728</c:v>
                </c:pt>
                <c:pt idx="179">
                  <c:v>1094.2404339314114</c:v>
                </c:pt>
                <c:pt idx="180">
                  <c:v>1091.81623740135</c:v>
                </c:pt>
                <c:pt idx="181">
                  <c:v>1089.3920408712886</c:v>
                </c:pt>
                <c:pt idx="182">
                  <c:v>1086.9678443412272</c:v>
                </c:pt>
                <c:pt idx="183">
                  <c:v>1084.5436478111658</c:v>
                </c:pt>
                <c:pt idx="184">
                  <c:v>1082.1194512811044</c:v>
                </c:pt>
                <c:pt idx="185">
                  <c:v>1079.695254751043</c:v>
                </c:pt>
                <c:pt idx="186">
                  <c:v>1077.2710582209816</c:v>
                </c:pt>
                <c:pt idx="187">
                  <c:v>1074.8468616909202</c:v>
                </c:pt>
                <c:pt idx="188">
                  <c:v>1072.4226651608587</c:v>
                </c:pt>
                <c:pt idx="189">
                  <c:v>1069.9984686307973</c:v>
                </c:pt>
                <c:pt idx="190">
                  <c:v>1067.5742721007359</c:v>
                </c:pt>
                <c:pt idx="191">
                  <c:v>1065.1500755706745</c:v>
                </c:pt>
                <c:pt idx="192">
                  <c:v>1062.7258790406131</c:v>
                </c:pt>
                <c:pt idx="193">
                  <c:v>1060.3016825105517</c:v>
                </c:pt>
                <c:pt idx="194">
                  <c:v>1057.8774859804903</c:v>
                </c:pt>
                <c:pt idx="195">
                  <c:v>1055.4532894504289</c:v>
                </c:pt>
                <c:pt idx="196">
                  <c:v>1053.0290929203675</c:v>
                </c:pt>
                <c:pt idx="197">
                  <c:v>1050.6048963903061</c:v>
                </c:pt>
                <c:pt idx="198">
                  <c:v>1048.1806998602447</c:v>
                </c:pt>
                <c:pt idx="199">
                  <c:v>1045.7565033301833</c:v>
                </c:pt>
                <c:pt idx="200">
                  <c:v>1043.3323068001218</c:v>
                </c:pt>
                <c:pt idx="201">
                  <c:v>1041.0740111580969</c:v>
                </c:pt>
                <c:pt idx="202">
                  <c:v>1038.9816164041088</c:v>
                </c:pt>
                <c:pt idx="203">
                  <c:v>1036.8814644552131</c:v>
                </c:pt>
                <c:pt idx="204">
                  <c:v>1034.7735516786186</c:v>
                </c:pt>
                <c:pt idx="205">
                  <c:v>1032.6578744258347</c:v>
                </c:pt>
                <c:pt idx="206">
                  <c:v>1030.5344290326241</c:v>
                </c:pt>
                <c:pt idx="207">
                  <c:v>1028.4032118189828</c:v>
                </c:pt>
                <c:pt idx="208">
                  <c:v>1026.264219089099</c:v>
                </c:pt>
                <c:pt idx="209">
                  <c:v>1024.1174471313184</c:v>
                </c:pt>
                <c:pt idx="210">
                  <c:v>1021.9628922181157</c:v>
                </c:pt>
                <c:pt idx="211">
                  <c:v>1019.8005506060542</c:v>
                </c:pt>
                <c:pt idx="212">
                  <c:v>1017.6304185357537</c:v>
                </c:pt>
                <c:pt idx="213">
                  <c:v>1015.4524922318582</c:v>
                </c:pt>
                <c:pt idx="214">
                  <c:v>1013.2667679029994</c:v>
                </c:pt>
                <c:pt idx="215">
                  <c:v>1011.0732417417599</c:v>
                </c:pt>
                <c:pt idx="216">
                  <c:v>1008.8719099246398</c:v>
                </c:pt>
                <c:pt idx="217">
                  <c:v>1006.662768612023</c:v>
                </c:pt>
                <c:pt idx="218">
                  <c:v>1004.445813948136</c:v>
                </c:pt>
                <c:pt idx="219">
                  <c:v>1002.2210420610188</c:v>
                </c:pt>
                <c:pt idx="220">
                  <c:v>999.98844906248564</c:v>
                </c:pt>
                <c:pt idx="221">
                  <c:v>997.74803104808939</c:v>
                </c:pt>
                <c:pt idx="222">
                  <c:v>995.49978409708501</c:v>
                </c:pt>
                <c:pt idx="223">
                  <c:v>993.24370427239319</c:v>
                </c:pt>
                <c:pt idx="224">
                  <c:v>990.97978762056482</c:v>
                </c:pt>
                <c:pt idx="225">
                  <c:v>988.70803017173853</c:v>
                </c:pt>
                <c:pt idx="226">
                  <c:v>986.42842793961495</c:v>
                </c:pt>
                <c:pt idx="227">
                  <c:v>984.14097692140876</c:v>
                </c:pt>
                <c:pt idx="228">
                  <c:v>981.84567309781255</c:v>
                </c:pt>
                <c:pt idx="229">
                  <c:v>979.54251243296756</c:v>
                </c:pt>
                <c:pt idx="230">
                  <c:v>977.23149087441811</c:v>
                </c:pt>
                <c:pt idx="231">
                  <c:v>974.91260435307026</c:v>
                </c:pt>
                <c:pt idx="232">
                  <c:v>972.58584878316583</c:v>
                </c:pt>
                <c:pt idx="233">
                  <c:v>970.25122006223364</c:v>
                </c:pt>
                <c:pt idx="234">
                  <c:v>967.90871407105271</c:v>
                </c:pt>
                <c:pt idx="235">
                  <c:v>965.55832667361892</c:v>
                </c:pt>
                <c:pt idx="236">
                  <c:v>963.2000537170959</c:v>
                </c:pt>
                <c:pt idx="237">
                  <c:v>960.83389103178911</c:v>
                </c:pt>
                <c:pt idx="238">
                  <c:v>958.45983443109117</c:v>
                </c:pt>
                <c:pt idx="239">
                  <c:v>956.07787971145422</c:v>
                </c:pt>
                <c:pt idx="240">
                  <c:v>953.68802265234831</c:v>
                </c:pt>
                <c:pt idx="241">
                  <c:v>951.29025901621333</c:v>
                </c:pt>
                <c:pt idx="242">
                  <c:v>948.88458454842771</c:v>
                </c:pt>
                <c:pt idx="243">
                  <c:v>946.47099497726163</c:v>
                </c:pt>
                <c:pt idx="244">
                  <c:v>944.04948601384467</c:v>
                </c:pt>
                <c:pt idx="245">
                  <c:v>941.62005335211563</c:v>
                </c:pt>
                <c:pt idx="246">
                  <c:v>939.18269266878258</c:v>
                </c:pt>
                <c:pt idx="247">
                  <c:v>936.73739962328966</c:v>
                </c:pt>
                <c:pt idx="248">
                  <c:v>934.28416985776778</c:v>
                </c:pt>
                <c:pt idx="249">
                  <c:v>931.82299899699376</c:v>
                </c:pt>
                <c:pt idx="250">
                  <c:v>929.35388264835046</c:v>
                </c:pt>
                <c:pt idx="251">
                  <c:v>926.8768164017871</c:v>
                </c:pt>
                <c:pt idx="252">
                  <c:v>924.39179582976908</c:v>
                </c:pt>
                <c:pt idx="253">
                  <c:v>921.89881648724099</c:v>
                </c:pt>
                <c:pt idx="254">
                  <c:v>919.39787391158404</c:v>
                </c:pt>
                <c:pt idx="255">
                  <c:v>916.88896362257196</c:v>
                </c:pt>
                <c:pt idx="256">
                  <c:v>914.37208112232645</c:v>
                </c:pt>
                <c:pt idx="257">
                  <c:v>911.84722189527463</c:v>
                </c:pt>
                <c:pt idx="258">
                  <c:v>909.31438140810462</c:v>
                </c:pt>
                <c:pt idx="259">
                  <c:v>906.77355510972291</c:v>
                </c:pt>
                <c:pt idx="260">
                  <c:v>904.22473843121315</c:v>
                </c:pt>
                <c:pt idx="261">
                  <c:v>901.66792678578111</c:v>
                </c:pt>
                <c:pt idx="262">
                  <c:v>899.10311556872261</c:v>
                </c:pt>
                <c:pt idx="263">
                  <c:v>896.53030015737022</c:v>
                </c:pt>
                <c:pt idx="264">
                  <c:v>893.94947591105495</c:v>
                </c:pt>
                <c:pt idx="265">
                  <c:v>891.36063817105287</c:v>
                </c:pt>
                <c:pt idx="266">
                  <c:v>888.76378226054544</c:v>
                </c:pt>
                <c:pt idx="267">
                  <c:v>886.15890348457083</c:v>
                </c:pt>
                <c:pt idx="268">
                  <c:v>883.54599712998379</c:v>
                </c:pt>
                <c:pt idx="269">
                  <c:v>880.9250584653995</c:v>
                </c:pt>
                <c:pt idx="270">
                  <c:v>878.2960827411539</c:v>
                </c:pt>
                <c:pt idx="271">
                  <c:v>875.65906518925624</c:v>
                </c:pt>
                <c:pt idx="272">
                  <c:v>873.01400102334162</c:v>
                </c:pt>
                <c:pt idx="273">
                  <c:v>870.36088543862252</c:v>
                </c:pt>
                <c:pt idx="274">
                  <c:v>867.69971361184264</c:v>
                </c:pt>
                <c:pt idx="275">
                  <c:v>865.03048070122838</c:v>
                </c:pt>
                <c:pt idx="276">
                  <c:v>862.35318184644268</c:v>
                </c:pt>
                <c:pt idx="277">
                  <c:v>859.66781216853337</c:v>
                </c:pt>
                <c:pt idx="278">
                  <c:v>856.97436676988877</c:v>
                </c:pt>
                <c:pt idx="279">
                  <c:v>854.27284073418605</c:v>
                </c:pt>
                <c:pt idx="280">
                  <c:v>851.56322912634641</c:v>
                </c:pt>
                <c:pt idx="281">
                  <c:v>848.84552699247911</c:v>
                </c:pt>
                <c:pt idx="282">
                  <c:v>846.11972935983556</c:v>
                </c:pt>
                <c:pt idx="283">
                  <c:v>843.38583123676642</c:v>
                </c:pt>
                <c:pt idx="284">
                  <c:v>840.64382761265767</c:v>
                </c:pt>
                <c:pt idx="285">
                  <c:v>837.8937134578922</c:v>
                </c:pt>
                <c:pt idx="286">
                  <c:v>835.13548372379523</c:v>
                </c:pt>
                <c:pt idx="287">
                  <c:v>832.36913334257883</c:v>
                </c:pt>
                <c:pt idx="288">
                  <c:v>829.59465722730442</c:v>
                </c:pt>
                <c:pt idx="289">
                  <c:v>826.81205027181329</c:v>
                </c:pt>
                <c:pt idx="290">
                  <c:v>824.02130735069386</c:v>
                </c:pt>
                <c:pt idx="291">
                  <c:v>821.2224233192137</c:v>
                </c:pt>
                <c:pt idx="292">
                  <c:v>818.41539301327759</c:v>
                </c:pt>
                <c:pt idx="293">
                  <c:v>815.60021124937316</c:v>
                </c:pt>
                <c:pt idx="294">
                  <c:v>812.77687282451529</c:v>
                </c:pt>
                <c:pt idx="295">
                  <c:v>809.94537251619829</c:v>
                </c:pt>
                <c:pt idx="296">
                  <c:v>807.10570508233798</c:v>
                </c:pt>
                <c:pt idx="297">
                  <c:v>804.25786526122147</c:v>
                </c:pt>
                <c:pt idx="298">
                  <c:v>801.40184777145339</c:v>
                </c:pt>
                <c:pt idx="299">
                  <c:v>798.53764731189835</c:v>
                </c:pt>
                <c:pt idx="300">
                  <c:v>795.66525856163162</c:v>
                </c:pt>
                <c:pt idx="301">
                  <c:v>792.78467617988599</c:v>
                </c:pt>
                <c:pt idx="302">
                  <c:v>789.8958948059875</c:v>
                </c:pt>
                <c:pt idx="303">
                  <c:v>786.99890905930999</c:v>
                </c:pt>
                <c:pt idx="304">
                  <c:v>784.09371353921961</c:v>
                </c:pt>
                <c:pt idx="305">
                  <c:v>781.18030282501081</c:v>
                </c:pt>
                <c:pt idx="306">
                  <c:v>778.25867147585961</c:v>
                </c:pt>
                <c:pt idx="307">
                  <c:v>775.3288140307634</c:v>
                </c:pt>
                <c:pt idx="308">
                  <c:v>772.39072500848454</c:v>
                </c:pt>
                <c:pt idx="309">
                  <c:v>769.44439890749561</c:v>
                </c:pt>
                <c:pt idx="310">
                  <c:v>766.48983020591709</c:v>
                </c:pt>
                <c:pt idx="311">
                  <c:v>763.52701336147072</c:v>
                </c:pt>
                <c:pt idx="312">
                  <c:v>760.55594281140702</c:v>
                </c:pt>
                <c:pt idx="313">
                  <c:v>757.57661297246523</c:v>
                </c:pt>
                <c:pt idx="314">
                  <c:v>754.58901824079862</c:v>
                </c:pt>
                <c:pt idx="315">
                  <c:v>751.59315299192406</c:v>
                </c:pt>
                <c:pt idx="316">
                  <c:v>748.58901158066556</c:v>
                </c:pt>
                <c:pt idx="317">
                  <c:v>745.57658834108997</c:v>
                </c:pt>
                <c:pt idx="318">
                  <c:v>742.55587758644958</c:v>
                </c:pt>
                <c:pt idx="319">
                  <c:v>739.52687360912319</c:v>
                </c:pt>
                <c:pt idx="320">
                  <c:v>736.48957068055574</c:v>
                </c:pt>
                <c:pt idx="321">
                  <c:v>733.44396305119574</c:v>
                </c:pt>
                <c:pt idx="322">
                  <c:v>730.39004495044264</c:v>
                </c:pt>
                <c:pt idx="323">
                  <c:v>727.32781058657304</c:v>
                </c:pt>
                <c:pt idx="324">
                  <c:v>724.25725414669091</c:v>
                </c:pt>
                <c:pt idx="325">
                  <c:v>721.17836979666413</c:v>
                </c:pt>
                <c:pt idx="326">
                  <c:v>718.09115168105393</c:v>
                </c:pt>
                <c:pt idx="327">
                  <c:v>714.99559392306617</c:v>
                </c:pt>
                <c:pt idx="328">
                  <c:v>711.89169062447809</c:v>
                </c:pt>
                <c:pt idx="329">
                  <c:v>708.77943586558013</c:v>
                </c:pt>
                <c:pt idx="330">
                  <c:v>705.65882370511497</c:v>
                </c:pt>
                <c:pt idx="331">
                  <c:v>702.52984818020582</c:v>
                </c:pt>
                <c:pt idx="332">
                  <c:v>699.39250330630614</c:v>
                </c:pt>
                <c:pt idx="333">
                  <c:v>696.24678307711997</c:v>
                </c:pt>
                <c:pt idx="334">
                  <c:v>693.09268146455315</c:v>
                </c:pt>
                <c:pt idx="335">
                  <c:v>689.93019241863431</c:v>
                </c:pt>
                <c:pt idx="336">
                  <c:v>686.75930986746084</c:v>
                </c:pt>
                <c:pt idx="337">
                  <c:v>683.58002771712609</c:v>
                </c:pt>
                <c:pt idx="338">
                  <c:v>680.3923398516597</c:v>
                </c:pt>
                <c:pt idx="339">
                  <c:v>677.19624013295584</c:v>
                </c:pt>
                <c:pt idx="340">
                  <c:v>673.99172240071334</c:v>
                </c:pt>
                <c:pt idx="341">
                  <c:v>670.77878047236015</c:v>
                </c:pt>
                <c:pt idx="342">
                  <c:v>667.55740814299611</c:v>
                </c:pt>
                <c:pt idx="343">
                  <c:v>664.32759918531985</c:v>
                </c:pt>
                <c:pt idx="344">
                  <c:v>661.08934734955892</c:v>
                </c:pt>
                <c:pt idx="345">
                  <c:v>657.84264636340822</c:v>
                </c:pt>
                <c:pt idx="346">
                  <c:v>654.58748993195718</c:v>
                </c:pt>
                <c:pt idx="347">
                  <c:v>651.32387173762368</c:v>
                </c:pt>
                <c:pt idx="348">
                  <c:v>648.05178544007981</c:v>
                </c:pt>
                <c:pt idx="349">
                  <c:v>644.77122467618858</c:v>
                </c:pt>
                <c:pt idx="350">
                  <c:v>641.48218305992975</c:v>
                </c:pt>
                <c:pt idx="351">
                  <c:v>638.18465418233222</c:v>
                </c:pt>
                <c:pt idx="352">
                  <c:v>634.87863161140103</c:v>
                </c:pt>
                <c:pt idx="353">
                  <c:v>631.56410889205154</c:v>
                </c:pt>
                <c:pt idx="354">
                  <c:v>628.24107954602857</c:v>
                </c:pt>
                <c:pt idx="355">
                  <c:v>624.90953707184565</c:v>
                </c:pt>
                <c:pt idx="356">
                  <c:v>621.56947494470489</c:v>
                </c:pt>
                <c:pt idx="357">
                  <c:v>618.22088661642908</c:v>
                </c:pt>
                <c:pt idx="358">
                  <c:v>614.86376551538797</c:v>
                </c:pt>
                <c:pt idx="359">
                  <c:v>611.4981050464221</c:v>
                </c:pt>
                <c:pt idx="360">
                  <c:v>608.12389859077393</c:v>
                </c:pt>
                <c:pt idx="361">
                  <c:v>604.74113950601156</c:v>
                </c:pt>
                <c:pt idx="362">
                  <c:v>601.34982112595287</c:v>
                </c:pt>
                <c:pt idx="363">
                  <c:v>597.94993676059607</c:v>
                </c:pt>
                <c:pt idx="364">
                  <c:v>594.54147969603616</c:v>
                </c:pt>
                <c:pt idx="365">
                  <c:v>591.12444319440067</c:v>
                </c:pt>
                <c:pt idx="366">
                  <c:v>587.69882049375997</c:v>
                </c:pt>
                <c:pt idx="367">
                  <c:v>584.26460480806725</c:v>
                </c:pt>
                <c:pt idx="368">
                  <c:v>580.82178932706688</c:v>
                </c:pt>
                <c:pt idx="369">
                  <c:v>577.37036721622474</c:v>
                </c:pt>
                <c:pt idx="370">
                  <c:v>573.91033161665462</c:v>
                </c:pt>
                <c:pt idx="371">
                  <c:v>570.44167564503084</c:v>
                </c:pt>
                <c:pt idx="372">
                  <c:v>566.96439239351571</c:v>
                </c:pt>
                <c:pt idx="373">
                  <c:v>563.47847492967969</c:v>
                </c:pt>
                <c:pt idx="374">
                  <c:v>559.98391629642663</c:v>
                </c:pt>
                <c:pt idx="375">
                  <c:v>556.48070951190516</c:v>
                </c:pt>
                <c:pt idx="376">
                  <c:v>552.96884756943575</c:v>
                </c:pt>
                <c:pt idx="377">
                  <c:v>549.44832343743235</c:v>
                </c:pt>
                <c:pt idx="378">
                  <c:v>545.91913005931281</c:v>
                </c:pt>
                <c:pt idx="379">
                  <c:v>542.38126035342532</c:v>
                </c:pt>
                <c:pt idx="380">
                  <c:v>538.83470721296624</c:v>
                </c:pt>
                <c:pt idx="381">
                  <c:v>535.27946350589241</c:v>
                </c:pt>
                <c:pt idx="382">
                  <c:v>531.71552207484581</c:v>
                </c:pt>
                <c:pt idx="383">
                  <c:v>528.14287573706724</c:v>
                </c:pt>
                <c:pt idx="384">
                  <c:v>524.56151728431439</c:v>
                </c:pt>
                <c:pt idx="385">
                  <c:v>520.9714394827746</c:v>
                </c:pt>
                <c:pt idx="386">
                  <c:v>517.3726350729869</c:v>
                </c:pt>
                <c:pt idx="387">
                  <c:v>513.76509676975081</c:v>
                </c:pt>
                <c:pt idx="388">
                  <c:v>510.14881726204646</c:v>
                </c:pt>
                <c:pt idx="389">
                  <c:v>506.52378921294644</c:v>
                </c:pt>
                <c:pt idx="390">
                  <c:v>502.89000525953179</c:v>
                </c:pt>
                <c:pt idx="391">
                  <c:v>499.24745801280164</c:v>
                </c:pt>
                <c:pt idx="392">
                  <c:v>495.59614005759249</c:v>
                </c:pt>
                <c:pt idx="393">
                  <c:v>491.93604395248519</c:v>
                </c:pt>
                <c:pt idx="394">
                  <c:v>488.26716222972402</c:v>
                </c:pt>
                <c:pt idx="395">
                  <c:v>484.58948739511732</c:v>
                </c:pt>
                <c:pt idx="396">
                  <c:v>480.90301192796096</c:v>
                </c:pt>
                <c:pt idx="397">
                  <c:v>477.20772828094437</c:v>
                </c:pt>
                <c:pt idx="398">
                  <c:v>473.5036288800552</c:v>
                </c:pt>
                <c:pt idx="399">
                  <c:v>469.79070612450028</c:v>
                </c:pt>
                <c:pt idx="400">
                  <c:v>466.06895238660627</c:v>
                </c:pt>
                <c:pt idx="401">
                  <c:v>462.33836001173597</c:v>
                </c:pt>
                <c:pt idx="402">
                  <c:v>458.59892131818697</c:v>
                </c:pt>
                <c:pt idx="403">
                  <c:v>454.85062859710683</c:v>
                </c:pt>
                <c:pt idx="404">
                  <c:v>451.09347411240572</c:v>
                </c:pt>
                <c:pt idx="405">
                  <c:v>447.32745010064639</c:v>
                </c:pt>
                <c:pt idx="406">
                  <c:v>443.55254877096979</c:v>
                </c:pt>
                <c:pt idx="407">
                  <c:v>439.76876230498931</c:v>
                </c:pt>
                <c:pt idx="408">
                  <c:v>435.97608285669946</c:v>
                </c:pt>
                <c:pt idx="409">
                  <c:v>432.17450255238248</c:v>
                </c:pt>
                <c:pt idx="410">
                  <c:v>428.36401349050936</c:v>
                </c:pt>
                <c:pt idx="411">
                  <c:v>424.54460774164977</c:v>
                </c:pt>
                <c:pt idx="412">
                  <c:v>420.71627734836807</c:v>
                </c:pt>
                <c:pt idx="413">
                  <c:v>416.87901432513183</c:v>
                </c:pt>
                <c:pt idx="414">
                  <c:v>413.03281065821568</c:v>
                </c:pt>
                <c:pt idx="415">
                  <c:v>409.17765830559426</c:v>
                </c:pt>
                <c:pt idx="416">
                  <c:v>405.31354919685714</c:v>
                </c:pt>
                <c:pt idx="417">
                  <c:v>401.44047523309541</c:v>
                </c:pt>
                <c:pt idx="418">
                  <c:v>397.5584282868133</c:v>
                </c:pt>
                <c:pt idx="419">
                  <c:v>393.66740020182442</c:v>
                </c:pt>
                <c:pt idx="420">
                  <c:v>389.76738279314645</c:v>
                </c:pt>
                <c:pt idx="421">
                  <c:v>385.85836784690946</c:v>
                </c:pt>
                <c:pt idx="422">
                  <c:v>381.94034712024609</c:v>
                </c:pt>
                <c:pt idx="423">
                  <c:v>378.01331234119368</c:v>
                </c:pt>
                <c:pt idx="424">
                  <c:v>374.07725520858446</c:v>
                </c:pt>
                <c:pt idx="425">
                  <c:v>370.13216739195548</c:v>
                </c:pt>
                <c:pt idx="426">
                  <c:v>365.75722295762421</c:v>
                </c:pt>
                <c:pt idx="427">
                  <c:v>360.95242190559065</c:v>
                </c:pt>
                <c:pt idx="428">
                  <c:v>356.13768384879677</c:v>
                </c:pt>
                <c:pt idx="429">
                  <c:v>351.31299719506296</c:v>
                </c:pt>
                <c:pt idx="430">
                  <c:v>346.47835031015575</c:v>
                </c:pt>
                <c:pt idx="431">
                  <c:v>341.63373151762812</c:v>
                </c:pt>
                <c:pt idx="432">
                  <c:v>336.77912909862607</c:v>
                </c:pt>
                <c:pt idx="433">
                  <c:v>331.91453129172578</c:v>
                </c:pt>
                <c:pt idx="434">
                  <c:v>327.03992629274444</c:v>
                </c:pt>
                <c:pt idx="435">
                  <c:v>322.15530225456769</c:v>
                </c:pt>
                <c:pt idx="436">
                  <c:v>317.26064728696088</c:v>
                </c:pt>
                <c:pt idx="437">
                  <c:v>312.35594945639855</c:v>
                </c:pt>
                <c:pt idx="438">
                  <c:v>307.44119678586799</c:v>
                </c:pt>
                <c:pt idx="439">
                  <c:v>302.51637725469482</c:v>
                </c:pt>
                <c:pt idx="440">
                  <c:v>297.58147879835792</c:v>
                </c:pt>
                <c:pt idx="441">
                  <c:v>292.63648930829663</c:v>
                </c:pt>
                <c:pt idx="442">
                  <c:v>287.68139663172769</c:v>
                </c:pt>
                <c:pt idx="443">
                  <c:v>282.71618857145586</c:v>
                </c:pt>
                <c:pt idx="444">
                  <c:v>277.74085288568585</c:v>
                </c:pt>
                <c:pt idx="445">
                  <c:v>272.75537728782979</c:v>
                </c:pt>
                <c:pt idx="446">
                  <c:v>267.7597494463173</c:v>
                </c:pt>
                <c:pt idx="447">
                  <c:v>262.75395698439888</c:v>
                </c:pt>
                <c:pt idx="448">
                  <c:v>257.73798747995443</c:v>
                </c:pt>
                <c:pt idx="449">
                  <c:v>252.71182846530201</c:v>
                </c:pt>
                <c:pt idx="450">
                  <c:v>247.67546742698732</c:v>
                </c:pt>
                <c:pt idx="451">
                  <c:v>242.62889180560819</c:v>
                </c:pt>
                <c:pt idx="452">
                  <c:v>237.57208899559328</c:v>
                </c:pt>
                <c:pt idx="453">
                  <c:v>232.50504634501658</c:v>
                </c:pt>
                <c:pt idx="454">
                  <c:v>227.42775115538848</c:v>
                </c:pt>
                <c:pt idx="455">
                  <c:v>222.34019068146154</c:v>
                </c:pt>
                <c:pt idx="456">
                  <c:v>217.24235213101474</c:v>
                </c:pt>
                <c:pt idx="457">
                  <c:v>212.1342226646625</c:v>
                </c:pt>
                <c:pt idx="458">
                  <c:v>207.01578939563797</c:v>
                </c:pt>
                <c:pt idx="459">
                  <c:v>201.88703938958611</c:v>
                </c:pt>
                <c:pt idx="460">
                  <c:v>196.74795966436409</c:v>
                </c:pt>
                <c:pt idx="461">
                  <c:v>191.59853718982185</c:v>
                </c:pt>
                <c:pt idx="462">
                  <c:v>186.4387588875959</c:v>
                </c:pt>
                <c:pt idx="463">
                  <c:v>181.26861163089302</c:v>
                </c:pt>
                <c:pt idx="464">
                  <c:v>176.08808224428276</c:v>
                </c:pt>
                <c:pt idx="465">
                  <c:v>170.89715750347227</c:v>
                </c:pt>
                <c:pt idx="466">
                  <c:v>165.69582413510352</c:v>
                </c:pt>
                <c:pt idx="467">
                  <c:v>160.48406881651931</c:v>
                </c:pt>
                <c:pt idx="468">
                  <c:v>155.26187817556024</c:v>
                </c:pt>
                <c:pt idx="469">
                  <c:v>150.02923879033619</c:v>
                </c:pt>
                <c:pt idx="470">
                  <c:v>144.78613718900283</c:v>
                </c:pt>
                <c:pt idx="471">
                  <c:v>139.53255984953876</c:v>
                </c:pt>
                <c:pt idx="472">
                  <c:v>134.26849319952794</c:v>
                </c:pt>
                <c:pt idx="473">
                  <c:v>128.99392361592868</c:v>
                </c:pt>
                <c:pt idx="474">
                  <c:v>123.70883742484216</c:v>
                </c:pt>
                <c:pt idx="475">
                  <c:v>118.41322090129643</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73.366139523946231</c:v>
                </c:pt>
                <c:pt idx="486">
                  <c:v>68.853192852240909</c:v>
                </c:pt>
                <c:pt idx="487">
                  <c:v>64.330637065738074</c:v>
                </c:pt>
                <c:pt idx="488">
                  <c:v>59.798461752710864</c:v>
                </c:pt>
                <c:pt idx="489">
                  <c:v>55.256656464183152</c:v>
                </c:pt>
                <c:pt idx="490">
                  <c:v>50.705210713794486</c:v>
                </c:pt>
                <c:pt idx="491">
                  <c:v>46.14411397764411</c:v>
                </c:pt>
                <c:pt idx="492">
                  <c:v>41.573355694147722</c:v>
                </c:pt>
                <c:pt idx="493">
                  <c:v>36.992925263876714</c:v>
                </c:pt>
                <c:pt idx="494">
                  <c:v>32.402812049420845</c:v>
                </c:pt>
                <c:pt idx="495">
                  <c:v>27.803005375225666</c:v>
                </c:pt>
                <c:pt idx="496">
                  <c:v>23.193494527441771</c:v>
                </c:pt>
                <c:pt idx="497">
                  <c:v>18.574268753774504</c:v>
                </c:pt>
                <c:pt idx="498">
                  <c:v>13.945317263326388</c:v>
                </c:pt>
                <c:pt idx="499">
                  <c:v>9.306629226440009</c:v>
                </c:pt>
                <c:pt idx="500">
                  <c:v>4.6581937745434061</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8-16E2-4E8F-92DC-767D70556A61}"/>
            </c:ext>
          </c:extLst>
        </c:ser>
        <c:ser>
          <c:idx val="11"/>
          <c:order val="9"/>
          <c:tx>
            <c:strRef>
              <c:f>ANALYSIS!$CH$25</c:f>
              <c:strCache>
                <c:ptCount val="1"/>
                <c:pt idx="0">
                  <c:v>20.0</c:v>
                </c:pt>
              </c:strCache>
            </c:strRef>
          </c:tx>
          <c:spPr>
            <a:ln w="19050" cap="rnd">
              <a:solidFill>
                <a:schemeClr val="accent1"/>
              </a:solidFill>
              <a:round/>
            </a:ln>
            <a:effectLst/>
          </c:spPr>
          <c:marker>
            <c:symbol val="none"/>
          </c:marker>
          <c:xVal>
            <c:numRef>
              <c:f>ANALYSIS!$CH$27:$CH$627</c:f>
              <c:numCache>
                <c:formatCode>0</c:formatCode>
                <c:ptCount val="601"/>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799.58415485155149</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339.84908881607879</c:v>
                </c:pt>
                <c:pt idx="409">
                  <c:v>336.84646829778325</c:v>
                </c:pt>
                <c:pt idx="410">
                  <c:v>333.83714667198836</c:v>
                </c:pt>
                <c:pt idx="411">
                  <c:v>330.82112021927725</c:v>
                </c:pt>
                <c:pt idx="412">
                  <c:v>327.7983852091923</c:v>
                </c:pt>
                <c:pt idx="413">
                  <c:v>324.76893790019182</c:v>
                </c:pt>
                <c:pt idx="414">
                  <c:v>321.7327745396388</c:v>
                </c:pt>
                <c:pt idx="415">
                  <c:v>318.68989136377053</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204.36474111314175</c:v>
                </c:pt>
                <c:pt idx="448">
                  <c:v>200.47087957457967</c:v>
                </c:pt>
                <c:pt idx="449">
                  <c:v>196.56974161932891</c:v>
                </c:pt>
                <c:pt idx="450">
                  <c:v>192.66132186537021</c:v>
                </c:pt>
                <c:pt idx="451">
                  <c:v>188.74561491531728</c:v>
                </c:pt>
                <c:pt idx="452">
                  <c:v>184.82261535636013</c:v>
                </c:pt>
                <c:pt idx="453">
                  <c:v>180.89231776024604</c:v>
                </c:pt>
                <c:pt idx="454">
                  <c:v>176.95471668320334</c:v>
                </c:pt>
                <c:pt idx="455">
                  <c:v>173.0098066659321</c:v>
                </c:pt>
                <c:pt idx="456">
                  <c:v>169.05758223352274</c:v>
                </c:pt>
                <c:pt idx="457">
                  <c:v>165.09803789544509</c:v>
                </c:pt>
                <c:pt idx="458">
                  <c:v>161.13116814547885</c:v>
                </c:pt>
                <c:pt idx="459">
                  <c:v>157.15696746167902</c:v>
                </c:pt>
                <c:pt idx="460">
                  <c:v>153.17543030633243</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112.9553231519206</c:v>
                </c:pt>
                <c:pt idx="471">
                  <c:v>108.89271476365235</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21.71071244590803</c:v>
                </c:pt>
                <c:pt idx="496">
                  <c:v>18.109948874459178</c:v>
                </c:pt>
                <c:pt idx="497">
                  <c:v>14.502116300814123</c:v>
                </c:pt>
                <c:pt idx="498">
                  <c:v>10.887209936068757</c:v>
                </c:pt>
                <c:pt idx="499">
                  <c:v>7.265224977585035</c:v>
                </c:pt>
                <c:pt idx="500">
                  <c:v>3.6361566089638018</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9-16E2-4E8F-92DC-767D70556A61}"/>
            </c:ext>
          </c:extLst>
        </c:ser>
        <c:ser>
          <c:idx val="7"/>
          <c:order val="10"/>
          <c:tx>
            <c:strRef>
              <c:f>ANALYSIS!$CB$25</c:f>
              <c:strCache>
                <c:ptCount val="1"/>
                <c:pt idx="0">
                  <c:v>15.0</c:v>
                </c:pt>
              </c:strCache>
            </c:strRef>
          </c:tx>
          <c:spPr>
            <a:ln w="19050" cap="rnd">
              <a:solidFill>
                <a:schemeClr val="accent1"/>
              </a:solidFill>
              <a:round/>
            </a:ln>
            <a:effectLst/>
          </c:spPr>
          <c:marker>
            <c:symbol val="none"/>
          </c:marker>
          <c:xVal>
            <c:numRef>
              <c:f>ANALYSIS!$CB$27:$CB$627</c:f>
              <c:numCache>
                <c:formatCode>0</c:formatCode>
                <c:ptCount val="601"/>
                <c:pt idx="0">
                  <c:v>907.11023197907923</c:v>
                </c:pt>
                <c:pt idx="1">
                  <c:v>907.11023197907923</c:v>
                </c:pt>
                <c:pt idx="2">
                  <c:v>905.625610305451</c:v>
                </c:pt>
                <c:pt idx="3">
                  <c:v>904.14098863182278</c:v>
                </c:pt>
                <c:pt idx="4">
                  <c:v>902.65636695819455</c:v>
                </c:pt>
                <c:pt idx="5">
                  <c:v>901.17174528456633</c:v>
                </c:pt>
                <c:pt idx="6">
                  <c:v>899.6871236109381</c:v>
                </c:pt>
                <c:pt idx="7">
                  <c:v>898.20250193730988</c:v>
                </c:pt>
                <c:pt idx="8">
                  <c:v>896.71788026368165</c:v>
                </c:pt>
                <c:pt idx="9">
                  <c:v>895.23325859005342</c:v>
                </c:pt>
                <c:pt idx="10">
                  <c:v>893.7486369164252</c:v>
                </c:pt>
                <c:pt idx="11">
                  <c:v>892.26401524279697</c:v>
                </c:pt>
                <c:pt idx="12">
                  <c:v>890.77939356916875</c:v>
                </c:pt>
                <c:pt idx="13">
                  <c:v>889.29477189554052</c:v>
                </c:pt>
                <c:pt idx="14">
                  <c:v>887.81015022191229</c:v>
                </c:pt>
                <c:pt idx="15">
                  <c:v>886.32552854828407</c:v>
                </c:pt>
                <c:pt idx="16">
                  <c:v>884.84090687465584</c:v>
                </c:pt>
                <c:pt idx="17">
                  <c:v>883.35628520102762</c:v>
                </c:pt>
                <c:pt idx="18">
                  <c:v>881.87166352739939</c:v>
                </c:pt>
                <c:pt idx="19">
                  <c:v>880.38704185377117</c:v>
                </c:pt>
                <c:pt idx="20">
                  <c:v>878.90242018014294</c:v>
                </c:pt>
                <c:pt idx="21">
                  <c:v>877.41779850651471</c:v>
                </c:pt>
                <c:pt idx="22">
                  <c:v>875.93317683288649</c:v>
                </c:pt>
                <c:pt idx="23">
                  <c:v>874.44855515925826</c:v>
                </c:pt>
                <c:pt idx="24">
                  <c:v>872.96393348563004</c:v>
                </c:pt>
                <c:pt idx="25">
                  <c:v>871.47931181200181</c:v>
                </c:pt>
                <c:pt idx="26">
                  <c:v>869.99469013837358</c:v>
                </c:pt>
                <c:pt idx="27">
                  <c:v>868.51006846474536</c:v>
                </c:pt>
                <c:pt idx="28">
                  <c:v>867.02544679111713</c:v>
                </c:pt>
                <c:pt idx="29">
                  <c:v>865.54082511748891</c:v>
                </c:pt>
                <c:pt idx="30">
                  <c:v>864.05620344386068</c:v>
                </c:pt>
                <c:pt idx="31">
                  <c:v>862.57158177023246</c:v>
                </c:pt>
                <c:pt idx="32">
                  <c:v>861.08696009660423</c:v>
                </c:pt>
                <c:pt idx="33">
                  <c:v>859.602338422976</c:v>
                </c:pt>
                <c:pt idx="34">
                  <c:v>858.11771674934778</c:v>
                </c:pt>
                <c:pt idx="35">
                  <c:v>856.63309507571955</c:v>
                </c:pt>
                <c:pt idx="36">
                  <c:v>855.14847340209133</c:v>
                </c:pt>
                <c:pt idx="37">
                  <c:v>853.6638517284631</c:v>
                </c:pt>
                <c:pt idx="38">
                  <c:v>852.17923005483487</c:v>
                </c:pt>
                <c:pt idx="39">
                  <c:v>850.69460838120665</c:v>
                </c:pt>
                <c:pt idx="40">
                  <c:v>849.20998670757842</c:v>
                </c:pt>
                <c:pt idx="41">
                  <c:v>847.7253650339502</c:v>
                </c:pt>
                <c:pt idx="42">
                  <c:v>846.24074336032197</c:v>
                </c:pt>
                <c:pt idx="43">
                  <c:v>844.75612168669375</c:v>
                </c:pt>
                <c:pt idx="44">
                  <c:v>843.27150001306552</c:v>
                </c:pt>
                <c:pt idx="45">
                  <c:v>841.78687833943729</c:v>
                </c:pt>
                <c:pt idx="46">
                  <c:v>840.30225666580907</c:v>
                </c:pt>
                <c:pt idx="47">
                  <c:v>838.81763499218084</c:v>
                </c:pt>
                <c:pt idx="48">
                  <c:v>837.33301331855262</c:v>
                </c:pt>
                <c:pt idx="49">
                  <c:v>835.84839164492439</c:v>
                </c:pt>
                <c:pt idx="50">
                  <c:v>834.36376997129616</c:v>
                </c:pt>
                <c:pt idx="51">
                  <c:v>832.87914829766794</c:v>
                </c:pt>
                <c:pt idx="52">
                  <c:v>831.39452662403971</c:v>
                </c:pt>
                <c:pt idx="53">
                  <c:v>829.90990495041149</c:v>
                </c:pt>
                <c:pt idx="54">
                  <c:v>828.42528327678326</c:v>
                </c:pt>
                <c:pt idx="55">
                  <c:v>826.94066160315504</c:v>
                </c:pt>
                <c:pt idx="56">
                  <c:v>825.45603992952681</c:v>
                </c:pt>
                <c:pt idx="57">
                  <c:v>823.97141825589858</c:v>
                </c:pt>
                <c:pt idx="58">
                  <c:v>822.48679658227036</c:v>
                </c:pt>
                <c:pt idx="59">
                  <c:v>821.00217490864213</c:v>
                </c:pt>
                <c:pt idx="60">
                  <c:v>819.51755323501391</c:v>
                </c:pt>
                <c:pt idx="61">
                  <c:v>818.03293156138568</c:v>
                </c:pt>
                <c:pt idx="62">
                  <c:v>816.54830988775745</c:v>
                </c:pt>
                <c:pt idx="63">
                  <c:v>815.06368821412923</c:v>
                </c:pt>
                <c:pt idx="64">
                  <c:v>813.579066540501</c:v>
                </c:pt>
                <c:pt idx="65">
                  <c:v>812.09444486687278</c:v>
                </c:pt>
                <c:pt idx="66">
                  <c:v>810.60982319324455</c:v>
                </c:pt>
                <c:pt idx="67">
                  <c:v>809.12520151961633</c:v>
                </c:pt>
                <c:pt idx="68">
                  <c:v>807.6405798459881</c:v>
                </c:pt>
                <c:pt idx="69">
                  <c:v>806.15595817235987</c:v>
                </c:pt>
                <c:pt idx="70">
                  <c:v>804.67133649873165</c:v>
                </c:pt>
                <c:pt idx="71">
                  <c:v>803.18671482510342</c:v>
                </c:pt>
                <c:pt idx="72">
                  <c:v>801.7020931514752</c:v>
                </c:pt>
                <c:pt idx="73">
                  <c:v>800.21747147784697</c:v>
                </c:pt>
                <c:pt idx="74">
                  <c:v>798.73284980421874</c:v>
                </c:pt>
                <c:pt idx="75">
                  <c:v>797.24822813059052</c:v>
                </c:pt>
                <c:pt idx="76">
                  <c:v>795.76360645696229</c:v>
                </c:pt>
                <c:pt idx="77">
                  <c:v>794.27898478333407</c:v>
                </c:pt>
                <c:pt idx="78">
                  <c:v>792.79436310970584</c:v>
                </c:pt>
                <c:pt idx="79">
                  <c:v>791.30974143607762</c:v>
                </c:pt>
                <c:pt idx="80">
                  <c:v>789.82511976244939</c:v>
                </c:pt>
                <c:pt idx="81">
                  <c:v>788.34049808882116</c:v>
                </c:pt>
                <c:pt idx="82">
                  <c:v>786.85587641519294</c:v>
                </c:pt>
                <c:pt idx="83">
                  <c:v>785.37125474156471</c:v>
                </c:pt>
                <c:pt idx="84">
                  <c:v>783.88663306793649</c:v>
                </c:pt>
                <c:pt idx="85">
                  <c:v>782.40201139430826</c:v>
                </c:pt>
                <c:pt idx="86">
                  <c:v>780.91738972068003</c:v>
                </c:pt>
                <c:pt idx="87">
                  <c:v>779.43276804705181</c:v>
                </c:pt>
                <c:pt idx="88">
                  <c:v>777.94814637342358</c:v>
                </c:pt>
                <c:pt idx="89">
                  <c:v>776.46352469979536</c:v>
                </c:pt>
                <c:pt idx="90">
                  <c:v>774.97890302616713</c:v>
                </c:pt>
                <c:pt idx="91">
                  <c:v>773.49428135253891</c:v>
                </c:pt>
                <c:pt idx="92">
                  <c:v>772.00965967891068</c:v>
                </c:pt>
                <c:pt idx="93">
                  <c:v>770.52503800528245</c:v>
                </c:pt>
                <c:pt idx="94">
                  <c:v>769.04041633165423</c:v>
                </c:pt>
                <c:pt idx="95">
                  <c:v>767.555794658026</c:v>
                </c:pt>
                <c:pt idx="96">
                  <c:v>766.07117298439778</c:v>
                </c:pt>
                <c:pt idx="97">
                  <c:v>764.58655131076955</c:v>
                </c:pt>
                <c:pt idx="98">
                  <c:v>763.10192963714132</c:v>
                </c:pt>
                <c:pt idx="99">
                  <c:v>761.6173079635131</c:v>
                </c:pt>
                <c:pt idx="100">
                  <c:v>760.13268628988487</c:v>
                </c:pt>
                <c:pt idx="101">
                  <c:v>758.64806461625665</c:v>
                </c:pt>
                <c:pt idx="102">
                  <c:v>757.16344294262842</c:v>
                </c:pt>
                <c:pt idx="103">
                  <c:v>755.6788212690002</c:v>
                </c:pt>
                <c:pt idx="104">
                  <c:v>754.19419959537197</c:v>
                </c:pt>
                <c:pt idx="105">
                  <c:v>752.70957792174374</c:v>
                </c:pt>
                <c:pt idx="106">
                  <c:v>751.22495624811552</c:v>
                </c:pt>
                <c:pt idx="107">
                  <c:v>749.74033457448729</c:v>
                </c:pt>
                <c:pt idx="108">
                  <c:v>748.25571290085907</c:v>
                </c:pt>
                <c:pt idx="109">
                  <c:v>746.77109122723084</c:v>
                </c:pt>
                <c:pt idx="110">
                  <c:v>745.28646955360261</c:v>
                </c:pt>
                <c:pt idx="111">
                  <c:v>743.80184787997439</c:v>
                </c:pt>
                <c:pt idx="112">
                  <c:v>742.31722620634616</c:v>
                </c:pt>
                <c:pt idx="113">
                  <c:v>740.83260453271794</c:v>
                </c:pt>
                <c:pt idx="114">
                  <c:v>739.34798285908971</c:v>
                </c:pt>
                <c:pt idx="115">
                  <c:v>737.86336118546149</c:v>
                </c:pt>
                <c:pt idx="116">
                  <c:v>736.37873951183326</c:v>
                </c:pt>
                <c:pt idx="117">
                  <c:v>734.89411783820503</c:v>
                </c:pt>
                <c:pt idx="118">
                  <c:v>733.40949616457681</c:v>
                </c:pt>
                <c:pt idx="119">
                  <c:v>731.92487449094858</c:v>
                </c:pt>
                <c:pt idx="120">
                  <c:v>730.44025281732036</c:v>
                </c:pt>
                <c:pt idx="121">
                  <c:v>728.95563114369213</c:v>
                </c:pt>
                <c:pt idx="122">
                  <c:v>727.4710094700639</c:v>
                </c:pt>
                <c:pt idx="123">
                  <c:v>725.98638779643568</c:v>
                </c:pt>
                <c:pt idx="124">
                  <c:v>724.50176612280745</c:v>
                </c:pt>
                <c:pt idx="125">
                  <c:v>723.01714444917923</c:v>
                </c:pt>
                <c:pt idx="126">
                  <c:v>721.532522775551</c:v>
                </c:pt>
                <c:pt idx="127">
                  <c:v>720.04790110192278</c:v>
                </c:pt>
                <c:pt idx="128">
                  <c:v>718.56327942829455</c:v>
                </c:pt>
                <c:pt idx="129">
                  <c:v>717.07865775466632</c:v>
                </c:pt>
                <c:pt idx="130">
                  <c:v>715.5940360810381</c:v>
                </c:pt>
                <c:pt idx="131">
                  <c:v>714.10941440740987</c:v>
                </c:pt>
                <c:pt idx="132">
                  <c:v>712.62479273378165</c:v>
                </c:pt>
                <c:pt idx="133">
                  <c:v>711.14017106015342</c:v>
                </c:pt>
                <c:pt idx="134">
                  <c:v>709.65554938652519</c:v>
                </c:pt>
                <c:pt idx="135">
                  <c:v>708.17092771289697</c:v>
                </c:pt>
                <c:pt idx="136">
                  <c:v>706.68630603926874</c:v>
                </c:pt>
                <c:pt idx="137">
                  <c:v>705.20168436564052</c:v>
                </c:pt>
                <c:pt idx="138">
                  <c:v>703.71706269201229</c:v>
                </c:pt>
                <c:pt idx="139">
                  <c:v>702.23244101838407</c:v>
                </c:pt>
                <c:pt idx="140">
                  <c:v>700.74781934475584</c:v>
                </c:pt>
                <c:pt idx="141">
                  <c:v>699.26319767112761</c:v>
                </c:pt>
                <c:pt idx="142">
                  <c:v>697.77857599749939</c:v>
                </c:pt>
                <c:pt idx="143">
                  <c:v>696.29395432387116</c:v>
                </c:pt>
                <c:pt idx="144">
                  <c:v>694.80933265024294</c:v>
                </c:pt>
                <c:pt idx="145">
                  <c:v>693.32471097661471</c:v>
                </c:pt>
                <c:pt idx="146">
                  <c:v>691.84008930298648</c:v>
                </c:pt>
                <c:pt idx="147">
                  <c:v>690.35546762935826</c:v>
                </c:pt>
                <c:pt idx="148">
                  <c:v>688.87084595573003</c:v>
                </c:pt>
                <c:pt idx="149">
                  <c:v>687.38622428210181</c:v>
                </c:pt>
                <c:pt idx="150">
                  <c:v>685.90160260847358</c:v>
                </c:pt>
                <c:pt idx="151">
                  <c:v>684.41698093484536</c:v>
                </c:pt>
                <c:pt idx="152">
                  <c:v>682.93235926121713</c:v>
                </c:pt>
                <c:pt idx="153">
                  <c:v>681.4477375875889</c:v>
                </c:pt>
                <c:pt idx="154">
                  <c:v>679.96311591396068</c:v>
                </c:pt>
                <c:pt idx="155">
                  <c:v>678.47849424033245</c:v>
                </c:pt>
                <c:pt idx="156">
                  <c:v>676.99387256670423</c:v>
                </c:pt>
                <c:pt idx="157">
                  <c:v>675.509250893076</c:v>
                </c:pt>
                <c:pt idx="158">
                  <c:v>674.02462921944777</c:v>
                </c:pt>
                <c:pt idx="159">
                  <c:v>672.54000754581955</c:v>
                </c:pt>
                <c:pt idx="160">
                  <c:v>671.05538587219132</c:v>
                </c:pt>
                <c:pt idx="161">
                  <c:v>669.5707641985631</c:v>
                </c:pt>
                <c:pt idx="162">
                  <c:v>668.08614252493487</c:v>
                </c:pt>
                <c:pt idx="163">
                  <c:v>666.60152085130665</c:v>
                </c:pt>
                <c:pt idx="164">
                  <c:v>665.11689917767842</c:v>
                </c:pt>
                <c:pt idx="165">
                  <c:v>663.63227750405019</c:v>
                </c:pt>
                <c:pt idx="166">
                  <c:v>662.14765583042197</c:v>
                </c:pt>
                <c:pt idx="167">
                  <c:v>660.66303415679374</c:v>
                </c:pt>
                <c:pt idx="168">
                  <c:v>659.17841248316552</c:v>
                </c:pt>
                <c:pt idx="169">
                  <c:v>657.69379080953729</c:v>
                </c:pt>
                <c:pt idx="170">
                  <c:v>656.20916913590906</c:v>
                </c:pt>
                <c:pt idx="171">
                  <c:v>654.72454746228084</c:v>
                </c:pt>
                <c:pt idx="172">
                  <c:v>653.23992578865261</c:v>
                </c:pt>
                <c:pt idx="173">
                  <c:v>651.75530411502439</c:v>
                </c:pt>
                <c:pt idx="174">
                  <c:v>650.27068244139616</c:v>
                </c:pt>
                <c:pt idx="175">
                  <c:v>648.78606076776794</c:v>
                </c:pt>
                <c:pt idx="176">
                  <c:v>647.30143909413971</c:v>
                </c:pt>
                <c:pt idx="177">
                  <c:v>645.81681742051148</c:v>
                </c:pt>
                <c:pt idx="178">
                  <c:v>644.33219574688326</c:v>
                </c:pt>
                <c:pt idx="179">
                  <c:v>642.84757407325503</c:v>
                </c:pt>
                <c:pt idx="180">
                  <c:v>641.36295239962681</c:v>
                </c:pt>
                <c:pt idx="181">
                  <c:v>639.87833072599858</c:v>
                </c:pt>
                <c:pt idx="182">
                  <c:v>638.39370905237035</c:v>
                </c:pt>
                <c:pt idx="183">
                  <c:v>636.90908737874213</c:v>
                </c:pt>
                <c:pt idx="184">
                  <c:v>635.4244657051139</c:v>
                </c:pt>
                <c:pt idx="185">
                  <c:v>633.93984403148568</c:v>
                </c:pt>
                <c:pt idx="186">
                  <c:v>632.45522235785745</c:v>
                </c:pt>
                <c:pt idx="187">
                  <c:v>630.97060068422923</c:v>
                </c:pt>
                <c:pt idx="188">
                  <c:v>629.485979010601</c:v>
                </c:pt>
                <c:pt idx="189">
                  <c:v>628.00135733697277</c:v>
                </c:pt>
                <c:pt idx="190">
                  <c:v>626.51673566334455</c:v>
                </c:pt>
                <c:pt idx="191">
                  <c:v>625.03211398971632</c:v>
                </c:pt>
                <c:pt idx="192">
                  <c:v>623.5474923160881</c:v>
                </c:pt>
                <c:pt idx="193">
                  <c:v>622.06287064245987</c:v>
                </c:pt>
                <c:pt idx="194">
                  <c:v>620.57824896883164</c:v>
                </c:pt>
                <c:pt idx="195">
                  <c:v>619.09362729520342</c:v>
                </c:pt>
                <c:pt idx="196">
                  <c:v>617.60900562157519</c:v>
                </c:pt>
                <c:pt idx="197">
                  <c:v>616.12438394794697</c:v>
                </c:pt>
                <c:pt idx="198">
                  <c:v>614.63976227431874</c:v>
                </c:pt>
                <c:pt idx="199">
                  <c:v>613.15514060069052</c:v>
                </c:pt>
                <c:pt idx="200">
                  <c:v>611.67051892706229</c:v>
                </c:pt>
                <c:pt idx="201">
                  <c:v>610.2960872804465</c:v>
                </c:pt>
                <c:pt idx="202">
                  <c:v>609.03184566084326</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557.60325161342791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150.07929213573277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127.09436997190755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42.240529309469366</c:v>
                </c:pt>
                <c:pt idx="486">
                  <c:v>39.637421436640693</c:v>
                </c:pt>
                <c:pt idx="487">
                  <c:v>37.029398528130287</c:v>
                </c:pt>
                <c:pt idx="488">
                  <c:v>34.416458813567374</c:v>
                </c:pt>
                <c:pt idx="489">
                  <c:v>31.798600518390685</c:v>
                </c:pt>
                <c:pt idx="490">
                  <c:v>29.17582186384152</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A-16E2-4E8F-92DC-767D70556A61}"/>
            </c:ext>
          </c:extLst>
        </c:ser>
        <c:ser>
          <c:idx val="1"/>
          <c:order val="11"/>
          <c:tx>
            <c:strRef>
              <c:f>ANALYSIS!$BP$25</c:f>
              <c:strCache>
                <c:ptCount val="1"/>
                <c:pt idx="0">
                  <c:v>5.0</c:v>
                </c:pt>
              </c:strCache>
            </c:strRef>
          </c:tx>
          <c:spPr>
            <a:ln w="19050" cap="rnd">
              <a:solidFill>
                <a:schemeClr val="accent1"/>
              </a:solidFill>
              <a:round/>
            </a:ln>
            <a:effectLst/>
          </c:spPr>
          <c:marker>
            <c:symbol val="none"/>
          </c:marker>
          <c:xVal>
            <c:numRef>
              <c:f>ANALYSIS!$BP$27:$BP$627</c:f>
              <c:numCache>
                <c:formatCode>0.0</c:formatCode>
                <c:ptCount val="601"/>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202.13445532176584</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146.23615690801742</c:v>
                </c:pt>
                <c:pt idx="311">
                  <c:v>145.64930572976851</c:v>
                </c:pt>
                <c:pt idx="312">
                  <c:v>145.06094696497138</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pt idx="498">
                  <c:v>2.6178333832801286</c:v>
                </c:pt>
                <c:pt idx="499">
                  <c:v>1.7467392206437466</c:v>
                </c:pt>
                <c:pt idx="500">
                  <c:v>0.87412811280853475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B-16E2-4E8F-92DC-767D70556A61}"/>
            </c:ext>
          </c:extLst>
        </c:ser>
        <c:ser>
          <c:idx val="18"/>
          <c:order val="12"/>
          <c:tx>
            <c:strRef>
              <c:f>ANALYSIS!$BJ$25</c:f>
              <c:strCache>
                <c:ptCount val="1"/>
                <c:pt idx="0">
                  <c:v>0.0</c:v>
                </c:pt>
              </c:strCache>
            </c:strRef>
          </c:tx>
          <c:spPr>
            <a:ln w="19050" cap="rnd">
              <a:solidFill>
                <a:schemeClr val="tx1"/>
              </a:solidFill>
              <a:round/>
            </a:ln>
            <a:effectLst/>
          </c:spPr>
          <c:marker>
            <c:symbol val="none"/>
          </c:marker>
          <c:xVal>
            <c:numRef>
              <c:f>ANALYSIS!$BJ$27:$BJ$627</c:f>
              <c:numCache>
                <c:formatCode>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C-16E2-4E8F-92DC-767D70556A61}"/>
            </c:ext>
          </c:extLst>
        </c:ser>
        <c:ser>
          <c:idx val="0"/>
          <c:order val="13"/>
          <c:tx>
            <c:strRef>
              <c:f>ANALYSIS!$BO$25</c:f>
              <c:strCache>
                <c:ptCount val="1"/>
                <c:pt idx="0">
                  <c:v>-5.0</c:v>
                </c:pt>
              </c:strCache>
            </c:strRef>
          </c:tx>
          <c:spPr>
            <a:ln w="19050" cap="rnd">
              <a:solidFill>
                <a:srgbClr val="C00000"/>
              </a:solidFill>
              <a:round/>
            </a:ln>
            <a:effectLst/>
          </c:spPr>
          <c:marker>
            <c:symbol val="none"/>
          </c:marker>
          <c:xVal>
            <c:numRef>
              <c:f>ANALYSIS!$BO$27:$BO$627</c:f>
              <c:numCache>
                <c:formatCode>0.0</c:formatCode>
                <c:ptCount val="601"/>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-202.13445532176584</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-146.23615690801742</c:v>
                </c:pt>
                <c:pt idx="311">
                  <c:v>-145.64930572976851</c:v>
                </c:pt>
                <c:pt idx="312">
                  <c:v>-145.06094696497138</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pt idx="498">
                  <c:v>-2.6178333832801286</c:v>
                </c:pt>
                <c:pt idx="499">
                  <c:v>-1.7467392206437466</c:v>
                </c:pt>
                <c:pt idx="500">
                  <c:v>-0.87412811280853475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D-16E2-4E8F-92DC-767D70556A61}"/>
            </c:ext>
          </c:extLst>
        </c:ser>
        <c:ser>
          <c:idx val="4"/>
          <c:order val="14"/>
          <c:tx>
            <c:strRef>
              <c:f>ANALYSIS!$BU$25</c:f>
              <c:strCache>
                <c:ptCount val="1"/>
                <c:pt idx="0">
                  <c:v>-10.0</c:v>
                </c:pt>
              </c:strCache>
            </c:strRef>
          </c:tx>
          <c:spPr>
            <a:ln w="19050" cap="rnd">
              <a:solidFill>
                <a:srgbClr val="C00000"/>
              </a:solidFill>
              <a:round/>
            </a:ln>
            <a:effectLst/>
          </c:spPr>
          <c:marker>
            <c:symbol val="none"/>
          </c:marker>
          <c:xVal>
            <c:numRef>
              <c:f>ANALYSIS!$BU$27:$BU$627</c:f>
              <c:numCache>
                <c:formatCode>0</c:formatCode>
                <c:ptCount val="601"/>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-272.51759387457594</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-75.901066618148775</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-56.637929607041201</c:v>
                </c:pt>
                <c:pt idx="470">
                  <c:v>-54.694251401762131</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pt idx="498">
                  <c:v>-5.2757327626643473</c:v>
                </c:pt>
                <c:pt idx="499">
                  <c:v>-3.5202829875101429</c:v>
                </c:pt>
                <c:pt idx="500">
                  <c:v>-1.7617055668511625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E-16E2-4E8F-92DC-767D70556A61}"/>
            </c:ext>
          </c:extLst>
        </c:ser>
        <c:ser>
          <c:idx val="6"/>
          <c:order val="15"/>
          <c:tx>
            <c:strRef>
              <c:f>ANALYSIS!$CA$25</c:f>
              <c:strCache>
                <c:ptCount val="1"/>
                <c:pt idx="0">
                  <c:v>-15.0</c:v>
                </c:pt>
              </c:strCache>
            </c:strRef>
          </c:tx>
          <c:spPr>
            <a:ln w="19050" cap="rnd">
              <a:solidFill>
                <a:srgbClr val="C00000"/>
              </a:solidFill>
              <a:round/>
            </a:ln>
            <a:effectLst/>
          </c:spPr>
          <c:marker>
            <c:symbol val="none"/>
          </c:marker>
          <c:xVal>
            <c:numRef>
              <c:f>ANALYSIS!$CA$27:$CA$627</c:f>
              <c:numCache>
                <c:formatCode>0</c:formatCode>
                <c:ptCount val="601"/>
                <c:pt idx="0">
                  <c:v>-907.11023197907923</c:v>
                </c:pt>
                <c:pt idx="1">
                  <c:v>-907.11023197907923</c:v>
                </c:pt>
                <c:pt idx="2">
                  <c:v>-905.625610305451</c:v>
                </c:pt>
                <c:pt idx="3">
                  <c:v>-904.14098863182278</c:v>
                </c:pt>
                <c:pt idx="4">
                  <c:v>-902.65636695819455</c:v>
                </c:pt>
                <c:pt idx="5">
                  <c:v>-901.17174528456633</c:v>
                </c:pt>
                <c:pt idx="6">
                  <c:v>-899.6871236109381</c:v>
                </c:pt>
                <c:pt idx="7">
                  <c:v>-898.20250193730988</c:v>
                </c:pt>
                <c:pt idx="8">
                  <c:v>-896.71788026368165</c:v>
                </c:pt>
                <c:pt idx="9">
                  <c:v>-895.23325859005342</c:v>
                </c:pt>
                <c:pt idx="10">
                  <c:v>-893.7486369164252</c:v>
                </c:pt>
                <c:pt idx="11">
                  <c:v>-892.26401524279697</c:v>
                </c:pt>
                <c:pt idx="12">
                  <c:v>-890.77939356916875</c:v>
                </c:pt>
                <c:pt idx="13">
                  <c:v>-889.29477189554052</c:v>
                </c:pt>
                <c:pt idx="14">
                  <c:v>-887.81015022191229</c:v>
                </c:pt>
                <c:pt idx="15">
                  <c:v>-886.32552854828407</c:v>
                </c:pt>
                <c:pt idx="16">
                  <c:v>-884.84090687465584</c:v>
                </c:pt>
                <c:pt idx="17">
                  <c:v>-883.35628520102762</c:v>
                </c:pt>
                <c:pt idx="18">
                  <c:v>-881.87166352739939</c:v>
                </c:pt>
                <c:pt idx="19">
                  <c:v>-880.38704185377117</c:v>
                </c:pt>
                <c:pt idx="20">
                  <c:v>-878.90242018014294</c:v>
                </c:pt>
                <c:pt idx="21">
                  <c:v>-877.41779850651471</c:v>
                </c:pt>
                <c:pt idx="22">
                  <c:v>-875.93317683288649</c:v>
                </c:pt>
                <c:pt idx="23">
                  <c:v>-874.44855515925826</c:v>
                </c:pt>
                <c:pt idx="24">
                  <c:v>-872.96393348563004</c:v>
                </c:pt>
                <c:pt idx="25">
                  <c:v>-871.47931181200181</c:v>
                </c:pt>
                <c:pt idx="26">
                  <c:v>-869.99469013837358</c:v>
                </c:pt>
                <c:pt idx="27">
                  <c:v>-868.51006846474536</c:v>
                </c:pt>
                <c:pt idx="28">
                  <c:v>-867.02544679111713</c:v>
                </c:pt>
                <c:pt idx="29">
                  <c:v>-865.54082511748891</c:v>
                </c:pt>
                <c:pt idx="30">
                  <c:v>-864.05620344386068</c:v>
                </c:pt>
                <c:pt idx="31">
                  <c:v>-862.57158177023246</c:v>
                </c:pt>
                <c:pt idx="32">
                  <c:v>-861.08696009660423</c:v>
                </c:pt>
                <c:pt idx="33">
                  <c:v>-859.602338422976</c:v>
                </c:pt>
                <c:pt idx="34">
                  <c:v>-858.11771674934778</c:v>
                </c:pt>
                <c:pt idx="35">
                  <c:v>-856.63309507571955</c:v>
                </c:pt>
                <c:pt idx="36">
                  <c:v>-855.14847340209133</c:v>
                </c:pt>
                <c:pt idx="37">
                  <c:v>-853.6638517284631</c:v>
                </c:pt>
                <c:pt idx="38">
                  <c:v>-852.17923005483487</c:v>
                </c:pt>
                <c:pt idx="39">
                  <c:v>-850.69460838120665</c:v>
                </c:pt>
                <c:pt idx="40">
                  <c:v>-849.20998670757842</c:v>
                </c:pt>
                <c:pt idx="41">
                  <c:v>-847.7253650339502</c:v>
                </c:pt>
                <c:pt idx="42">
                  <c:v>-846.24074336032197</c:v>
                </c:pt>
                <c:pt idx="43">
                  <c:v>-844.75612168669375</c:v>
                </c:pt>
                <c:pt idx="44">
                  <c:v>-843.27150001306552</c:v>
                </c:pt>
                <c:pt idx="45">
                  <c:v>-841.78687833943729</c:v>
                </c:pt>
                <c:pt idx="46">
                  <c:v>-840.30225666580907</c:v>
                </c:pt>
                <c:pt idx="47">
                  <c:v>-838.81763499218084</c:v>
                </c:pt>
                <c:pt idx="48">
                  <c:v>-837.33301331855262</c:v>
                </c:pt>
                <c:pt idx="49">
                  <c:v>-835.84839164492439</c:v>
                </c:pt>
                <c:pt idx="50">
                  <c:v>-834.36376997129616</c:v>
                </c:pt>
                <c:pt idx="51">
                  <c:v>-832.87914829766794</c:v>
                </c:pt>
                <c:pt idx="52">
                  <c:v>-831.39452662403971</c:v>
                </c:pt>
                <c:pt idx="53">
                  <c:v>-829.90990495041149</c:v>
                </c:pt>
                <c:pt idx="54">
                  <c:v>-828.42528327678326</c:v>
                </c:pt>
                <c:pt idx="55">
                  <c:v>-826.94066160315504</c:v>
                </c:pt>
                <c:pt idx="56">
                  <c:v>-825.45603992952681</c:v>
                </c:pt>
                <c:pt idx="57">
                  <c:v>-823.97141825589858</c:v>
                </c:pt>
                <c:pt idx="58">
                  <c:v>-822.48679658227036</c:v>
                </c:pt>
                <c:pt idx="59">
                  <c:v>-821.00217490864213</c:v>
                </c:pt>
                <c:pt idx="60">
                  <c:v>-819.51755323501391</c:v>
                </c:pt>
                <c:pt idx="61">
                  <c:v>-818.03293156138568</c:v>
                </c:pt>
                <c:pt idx="62">
                  <c:v>-816.54830988775745</c:v>
                </c:pt>
                <c:pt idx="63">
                  <c:v>-815.06368821412923</c:v>
                </c:pt>
                <c:pt idx="64">
                  <c:v>-813.579066540501</c:v>
                </c:pt>
                <c:pt idx="65">
                  <c:v>-812.09444486687278</c:v>
                </c:pt>
                <c:pt idx="66">
                  <c:v>-810.60982319324455</c:v>
                </c:pt>
                <c:pt idx="67">
                  <c:v>-809.12520151961633</c:v>
                </c:pt>
                <c:pt idx="68">
                  <c:v>-807.6405798459881</c:v>
                </c:pt>
                <c:pt idx="69">
                  <c:v>-806.15595817235987</c:v>
                </c:pt>
                <c:pt idx="70">
                  <c:v>-804.67133649873165</c:v>
                </c:pt>
                <c:pt idx="71">
                  <c:v>-803.18671482510342</c:v>
                </c:pt>
                <c:pt idx="72">
                  <c:v>-801.7020931514752</c:v>
                </c:pt>
                <c:pt idx="73">
                  <c:v>-800.21747147784697</c:v>
                </c:pt>
                <c:pt idx="74">
                  <c:v>-798.73284980421874</c:v>
                </c:pt>
                <c:pt idx="75">
                  <c:v>-797.24822813059052</c:v>
                </c:pt>
                <c:pt idx="76">
                  <c:v>-795.76360645696229</c:v>
                </c:pt>
                <c:pt idx="77">
                  <c:v>-794.27898478333407</c:v>
                </c:pt>
                <c:pt idx="78">
                  <c:v>-792.79436310970584</c:v>
                </c:pt>
                <c:pt idx="79">
                  <c:v>-791.30974143607762</c:v>
                </c:pt>
                <c:pt idx="80">
                  <c:v>-789.82511976244939</c:v>
                </c:pt>
                <c:pt idx="81">
                  <c:v>-788.34049808882116</c:v>
                </c:pt>
                <c:pt idx="82">
                  <c:v>-786.85587641519294</c:v>
                </c:pt>
                <c:pt idx="83">
                  <c:v>-785.37125474156471</c:v>
                </c:pt>
                <c:pt idx="84">
                  <c:v>-783.88663306793649</c:v>
                </c:pt>
                <c:pt idx="85">
                  <c:v>-782.40201139430826</c:v>
                </c:pt>
                <c:pt idx="86">
                  <c:v>-780.91738972068003</c:v>
                </c:pt>
                <c:pt idx="87">
                  <c:v>-779.43276804705181</c:v>
                </c:pt>
                <c:pt idx="88">
                  <c:v>-777.94814637342358</c:v>
                </c:pt>
                <c:pt idx="89">
                  <c:v>-776.46352469979536</c:v>
                </c:pt>
                <c:pt idx="90">
                  <c:v>-774.97890302616713</c:v>
                </c:pt>
                <c:pt idx="91">
                  <c:v>-773.49428135253891</c:v>
                </c:pt>
                <c:pt idx="92">
                  <c:v>-772.00965967891068</c:v>
                </c:pt>
                <c:pt idx="93">
                  <c:v>-770.52503800528245</c:v>
                </c:pt>
                <c:pt idx="94">
                  <c:v>-769.04041633165423</c:v>
                </c:pt>
                <c:pt idx="95">
                  <c:v>-767.555794658026</c:v>
                </c:pt>
                <c:pt idx="96">
                  <c:v>-766.07117298439778</c:v>
                </c:pt>
                <c:pt idx="97">
                  <c:v>-764.58655131076955</c:v>
                </c:pt>
                <c:pt idx="98">
                  <c:v>-763.10192963714132</c:v>
                </c:pt>
                <c:pt idx="99">
                  <c:v>-761.6173079635131</c:v>
                </c:pt>
                <c:pt idx="100">
                  <c:v>-760.13268628988487</c:v>
                </c:pt>
                <c:pt idx="101">
                  <c:v>-758.64806461625665</c:v>
                </c:pt>
                <c:pt idx="102">
                  <c:v>-757.16344294262842</c:v>
                </c:pt>
                <c:pt idx="103">
                  <c:v>-755.6788212690002</c:v>
                </c:pt>
                <c:pt idx="104">
                  <c:v>-754.19419959537197</c:v>
                </c:pt>
                <c:pt idx="105">
                  <c:v>-752.70957792174374</c:v>
                </c:pt>
                <c:pt idx="106">
                  <c:v>-751.22495624811552</c:v>
                </c:pt>
                <c:pt idx="107">
                  <c:v>-749.74033457448729</c:v>
                </c:pt>
                <c:pt idx="108">
                  <c:v>-748.25571290085907</c:v>
                </c:pt>
                <c:pt idx="109">
                  <c:v>-746.77109122723084</c:v>
                </c:pt>
                <c:pt idx="110">
                  <c:v>-745.28646955360261</c:v>
                </c:pt>
                <c:pt idx="111">
                  <c:v>-743.80184787997439</c:v>
                </c:pt>
                <c:pt idx="112">
                  <c:v>-742.31722620634616</c:v>
                </c:pt>
                <c:pt idx="113">
                  <c:v>-740.83260453271794</c:v>
                </c:pt>
                <c:pt idx="114">
                  <c:v>-739.34798285908971</c:v>
                </c:pt>
                <c:pt idx="115">
                  <c:v>-737.86336118546149</c:v>
                </c:pt>
                <c:pt idx="116">
                  <c:v>-736.37873951183326</c:v>
                </c:pt>
                <c:pt idx="117">
                  <c:v>-734.89411783820503</c:v>
                </c:pt>
                <c:pt idx="118">
                  <c:v>-733.40949616457681</c:v>
                </c:pt>
                <c:pt idx="119">
                  <c:v>-731.92487449094858</c:v>
                </c:pt>
                <c:pt idx="120">
                  <c:v>-730.44025281732036</c:v>
                </c:pt>
                <c:pt idx="121">
                  <c:v>-728.95563114369213</c:v>
                </c:pt>
                <c:pt idx="122">
                  <c:v>-727.4710094700639</c:v>
                </c:pt>
                <c:pt idx="123">
                  <c:v>-725.98638779643568</c:v>
                </c:pt>
                <c:pt idx="124">
                  <c:v>-724.50176612280745</c:v>
                </c:pt>
                <c:pt idx="125">
                  <c:v>-723.01714444917923</c:v>
                </c:pt>
                <c:pt idx="126">
                  <c:v>-721.532522775551</c:v>
                </c:pt>
                <c:pt idx="127">
                  <c:v>-720.04790110192278</c:v>
                </c:pt>
                <c:pt idx="128">
                  <c:v>-718.56327942829455</c:v>
                </c:pt>
                <c:pt idx="129">
                  <c:v>-717.07865775466632</c:v>
                </c:pt>
                <c:pt idx="130">
                  <c:v>-715.5940360810381</c:v>
                </c:pt>
                <c:pt idx="131">
                  <c:v>-714.10941440740987</c:v>
                </c:pt>
                <c:pt idx="132">
                  <c:v>-712.62479273378165</c:v>
                </c:pt>
                <c:pt idx="133">
                  <c:v>-711.14017106015342</c:v>
                </c:pt>
                <c:pt idx="134">
                  <c:v>-709.65554938652519</c:v>
                </c:pt>
                <c:pt idx="135">
                  <c:v>-708.17092771289697</c:v>
                </c:pt>
                <c:pt idx="136">
                  <c:v>-706.68630603926874</c:v>
                </c:pt>
                <c:pt idx="137">
                  <c:v>-705.20168436564052</c:v>
                </c:pt>
                <c:pt idx="138">
                  <c:v>-703.71706269201229</c:v>
                </c:pt>
                <c:pt idx="139">
                  <c:v>-702.23244101838407</c:v>
                </c:pt>
                <c:pt idx="140">
                  <c:v>-700.74781934475584</c:v>
                </c:pt>
                <c:pt idx="141">
                  <c:v>-699.26319767112761</c:v>
                </c:pt>
                <c:pt idx="142">
                  <c:v>-697.77857599749939</c:v>
                </c:pt>
                <c:pt idx="143">
                  <c:v>-696.29395432387116</c:v>
                </c:pt>
                <c:pt idx="144">
                  <c:v>-694.80933265024294</c:v>
                </c:pt>
                <c:pt idx="145">
                  <c:v>-693.32471097661471</c:v>
                </c:pt>
                <c:pt idx="146">
                  <c:v>-691.84008930298648</c:v>
                </c:pt>
                <c:pt idx="147">
                  <c:v>-690.35546762935826</c:v>
                </c:pt>
                <c:pt idx="148">
                  <c:v>-688.87084595573003</c:v>
                </c:pt>
                <c:pt idx="149">
                  <c:v>-687.38622428210181</c:v>
                </c:pt>
                <c:pt idx="150">
                  <c:v>-685.90160260847358</c:v>
                </c:pt>
                <c:pt idx="151">
                  <c:v>-684.41698093484536</c:v>
                </c:pt>
                <c:pt idx="152">
                  <c:v>-682.93235926121713</c:v>
                </c:pt>
                <c:pt idx="153">
                  <c:v>-681.4477375875889</c:v>
                </c:pt>
                <c:pt idx="154">
                  <c:v>-679.96311591396068</c:v>
                </c:pt>
                <c:pt idx="155">
                  <c:v>-678.47849424033245</c:v>
                </c:pt>
                <c:pt idx="156">
                  <c:v>-676.99387256670423</c:v>
                </c:pt>
                <c:pt idx="157">
                  <c:v>-675.509250893076</c:v>
                </c:pt>
                <c:pt idx="158">
                  <c:v>-674.02462921944777</c:v>
                </c:pt>
                <c:pt idx="159">
                  <c:v>-672.54000754581955</c:v>
                </c:pt>
                <c:pt idx="160">
                  <c:v>-671.05538587219132</c:v>
                </c:pt>
                <c:pt idx="161">
                  <c:v>-669.5707641985631</c:v>
                </c:pt>
                <c:pt idx="162">
                  <c:v>-668.08614252493487</c:v>
                </c:pt>
                <c:pt idx="163">
                  <c:v>-666.60152085130665</c:v>
                </c:pt>
                <c:pt idx="164">
                  <c:v>-665.11689917767842</c:v>
                </c:pt>
                <c:pt idx="165">
                  <c:v>-663.63227750405019</c:v>
                </c:pt>
                <c:pt idx="166">
                  <c:v>-662.14765583042197</c:v>
                </c:pt>
                <c:pt idx="167">
                  <c:v>-660.66303415679374</c:v>
                </c:pt>
                <c:pt idx="168">
                  <c:v>-659.17841248316552</c:v>
                </c:pt>
                <c:pt idx="169">
                  <c:v>-657.69379080953729</c:v>
                </c:pt>
                <c:pt idx="170">
                  <c:v>-656.20916913590906</c:v>
                </c:pt>
                <c:pt idx="171">
                  <c:v>-654.72454746228084</c:v>
                </c:pt>
                <c:pt idx="172">
                  <c:v>-653.23992578865261</c:v>
                </c:pt>
                <c:pt idx="173">
                  <c:v>-651.75530411502439</c:v>
                </c:pt>
                <c:pt idx="174">
                  <c:v>-650.27068244139616</c:v>
                </c:pt>
                <c:pt idx="175">
                  <c:v>-648.78606076776794</c:v>
                </c:pt>
                <c:pt idx="176">
                  <c:v>-647.30143909413971</c:v>
                </c:pt>
                <c:pt idx="177">
                  <c:v>-645.81681742051148</c:v>
                </c:pt>
                <c:pt idx="178">
                  <c:v>-644.33219574688326</c:v>
                </c:pt>
                <c:pt idx="179">
                  <c:v>-642.84757407325503</c:v>
                </c:pt>
                <c:pt idx="180">
                  <c:v>-641.36295239962681</c:v>
                </c:pt>
                <c:pt idx="181">
                  <c:v>-639.87833072599858</c:v>
                </c:pt>
                <c:pt idx="182">
                  <c:v>-638.39370905237035</c:v>
                </c:pt>
                <c:pt idx="183">
                  <c:v>-636.90908737874213</c:v>
                </c:pt>
                <c:pt idx="184">
                  <c:v>-635.4244657051139</c:v>
                </c:pt>
                <c:pt idx="185">
                  <c:v>-633.93984403148568</c:v>
                </c:pt>
                <c:pt idx="186">
                  <c:v>-632.45522235785745</c:v>
                </c:pt>
                <c:pt idx="187">
                  <c:v>-630.97060068422923</c:v>
                </c:pt>
                <c:pt idx="188">
                  <c:v>-629.485979010601</c:v>
                </c:pt>
                <c:pt idx="189">
                  <c:v>-628.00135733697277</c:v>
                </c:pt>
                <c:pt idx="190">
                  <c:v>-626.51673566334455</c:v>
                </c:pt>
                <c:pt idx="191">
                  <c:v>-625.03211398971632</c:v>
                </c:pt>
                <c:pt idx="192">
                  <c:v>-623.5474923160881</c:v>
                </c:pt>
                <c:pt idx="193">
                  <c:v>-622.06287064245987</c:v>
                </c:pt>
                <c:pt idx="194">
                  <c:v>-620.57824896883164</c:v>
                </c:pt>
                <c:pt idx="195">
                  <c:v>-619.09362729520342</c:v>
                </c:pt>
                <c:pt idx="196">
                  <c:v>-617.60900562157519</c:v>
                </c:pt>
                <c:pt idx="197">
                  <c:v>-616.12438394794697</c:v>
                </c:pt>
                <c:pt idx="198">
                  <c:v>-614.63976227431874</c:v>
                </c:pt>
                <c:pt idx="199">
                  <c:v>-613.15514060069052</c:v>
                </c:pt>
                <c:pt idx="200">
                  <c:v>-611.67051892706229</c:v>
                </c:pt>
                <c:pt idx="201">
                  <c:v>-610.2960872804465</c:v>
                </c:pt>
                <c:pt idx="202">
                  <c:v>-609.03184566084326</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-557.60325161342791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-150.07929213573277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-127.09436997190755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-42.240529309469366</c:v>
                </c:pt>
                <c:pt idx="486">
                  <c:v>-39.637421436640693</c:v>
                </c:pt>
                <c:pt idx="487">
                  <c:v>-37.029398528130287</c:v>
                </c:pt>
                <c:pt idx="488">
                  <c:v>-34.416458813567374</c:v>
                </c:pt>
                <c:pt idx="489">
                  <c:v>-31.798600518390685</c:v>
                </c:pt>
                <c:pt idx="490">
                  <c:v>-29.17582186384152</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F-16E2-4E8F-92DC-767D70556A61}"/>
            </c:ext>
          </c:extLst>
        </c:ser>
        <c:ser>
          <c:idx val="10"/>
          <c:order val="16"/>
          <c:tx>
            <c:strRef>
              <c:f>ANALYSIS!$CG$25</c:f>
              <c:strCache>
                <c:ptCount val="1"/>
                <c:pt idx="0">
                  <c:v>-20.0</c:v>
                </c:pt>
              </c:strCache>
            </c:strRef>
          </c:tx>
          <c:spPr>
            <a:ln w="19050" cap="rnd">
              <a:solidFill>
                <a:srgbClr val="C00000"/>
              </a:solidFill>
              <a:round/>
            </a:ln>
            <a:effectLst/>
          </c:spPr>
          <c:marker>
            <c:symbol val="none"/>
          </c:marker>
          <c:xVal>
            <c:numRef>
              <c:f>ANALYSIS!$CG$27:$CG$627</c:f>
              <c:numCache>
                <c:formatCode>0</c:formatCode>
                <c:ptCount val="601"/>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-799.58415485155149</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-339.84908881607879</c:v>
                </c:pt>
                <c:pt idx="409">
                  <c:v>-336.84646829778325</c:v>
                </c:pt>
                <c:pt idx="410">
                  <c:v>-333.83714667198836</c:v>
                </c:pt>
                <c:pt idx="411">
                  <c:v>-330.82112021927725</c:v>
                </c:pt>
                <c:pt idx="412">
                  <c:v>-327.7983852091923</c:v>
                </c:pt>
                <c:pt idx="413">
                  <c:v>-324.76893790019182</c:v>
                </c:pt>
                <c:pt idx="414">
                  <c:v>-321.7327745396388</c:v>
                </c:pt>
                <c:pt idx="415">
                  <c:v>-318.68989136377053</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-204.36474111314175</c:v>
                </c:pt>
                <c:pt idx="448">
                  <c:v>-200.47087957457967</c:v>
                </c:pt>
                <c:pt idx="449">
                  <c:v>-196.56974161932891</c:v>
                </c:pt>
                <c:pt idx="450">
                  <c:v>-192.66132186537021</c:v>
                </c:pt>
                <c:pt idx="451">
                  <c:v>-188.74561491531728</c:v>
                </c:pt>
                <c:pt idx="452">
                  <c:v>-184.82261535636013</c:v>
                </c:pt>
                <c:pt idx="453">
                  <c:v>-180.89231776024604</c:v>
                </c:pt>
                <c:pt idx="454">
                  <c:v>-176.95471668320334</c:v>
                </c:pt>
                <c:pt idx="455">
                  <c:v>-173.0098066659321</c:v>
                </c:pt>
                <c:pt idx="456">
                  <c:v>-169.05758223352274</c:v>
                </c:pt>
                <c:pt idx="457">
                  <c:v>-165.09803789544509</c:v>
                </c:pt>
                <c:pt idx="458">
                  <c:v>-161.13116814547885</c:v>
                </c:pt>
                <c:pt idx="459">
                  <c:v>-157.15696746167902</c:v>
                </c:pt>
                <c:pt idx="460">
                  <c:v>-153.17543030633243</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-112.9553231519206</c:v>
                </c:pt>
                <c:pt idx="471">
                  <c:v>-108.89271476365235</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-21.71071244590803</c:v>
                </c:pt>
                <c:pt idx="496">
                  <c:v>-18.109948874459178</c:v>
                </c:pt>
                <c:pt idx="497">
                  <c:v>-14.502116300814123</c:v>
                </c:pt>
                <c:pt idx="498">
                  <c:v>-10.887209936068757</c:v>
                </c:pt>
                <c:pt idx="499">
                  <c:v>-7.265224977585035</c:v>
                </c:pt>
                <c:pt idx="500">
                  <c:v>-3.6361566089638018</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0-16E2-4E8F-92DC-767D70556A61}"/>
            </c:ext>
          </c:extLst>
        </c:ser>
        <c:ser>
          <c:idx val="12"/>
          <c:order val="17"/>
          <c:tx>
            <c:strRef>
              <c:f>ANALYSIS!$CM$25</c:f>
              <c:strCache>
                <c:ptCount val="1"/>
                <c:pt idx="0">
                  <c:v>-25.0</c:v>
                </c:pt>
              </c:strCache>
            </c:strRef>
          </c:tx>
          <c:spPr>
            <a:ln w="19050" cap="rnd">
              <a:solidFill>
                <a:srgbClr val="C00000"/>
              </a:solidFill>
              <a:round/>
            </a:ln>
            <a:effectLst/>
          </c:spPr>
          <c:marker>
            <c:symbol val="none"/>
          </c:marker>
          <c:xVal>
            <c:numRef>
              <c:f>ANALYSIS!$CM$27:$CM$627</c:f>
              <c:numCache>
                <c:formatCode>0</c:formatCode>
                <c:ptCount val="601"/>
                <c:pt idx="0">
                  <c:v>-1525.7474162823421</c:v>
                </c:pt>
                <c:pt idx="1">
                  <c:v>-1525.7474162823421</c:v>
                </c:pt>
                <c:pt idx="2">
                  <c:v>-1523.3232197522807</c:v>
                </c:pt>
                <c:pt idx="3">
                  <c:v>-1520.8990232222193</c:v>
                </c:pt>
                <c:pt idx="4">
                  <c:v>-1518.4748266921579</c:v>
                </c:pt>
                <c:pt idx="5">
                  <c:v>-1516.0506301620965</c:v>
                </c:pt>
                <c:pt idx="6">
                  <c:v>-1513.6264336320351</c:v>
                </c:pt>
                <c:pt idx="7">
                  <c:v>-1511.2022371019737</c:v>
                </c:pt>
                <c:pt idx="8">
                  <c:v>-1508.7780405719122</c:v>
                </c:pt>
                <c:pt idx="9">
                  <c:v>-1506.3538440418508</c:v>
                </c:pt>
                <c:pt idx="10">
                  <c:v>-1503.9296475117894</c:v>
                </c:pt>
                <c:pt idx="11">
                  <c:v>-1501.505450981728</c:v>
                </c:pt>
                <c:pt idx="12">
                  <c:v>-1499.0812544516666</c:v>
                </c:pt>
                <c:pt idx="13">
                  <c:v>-1496.6570579216052</c:v>
                </c:pt>
                <c:pt idx="14">
                  <c:v>-1494.2328613915438</c:v>
                </c:pt>
                <c:pt idx="15">
                  <c:v>-1491.8086648614824</c:v>
                </c:pt>
                <c:pt idx="16">
                  <c:v>-1489.384468331421</c:v>
                </c:pt>
                <c:pt idx="17">
                  <c:v>-1486.9602718013596</c:v>
                </c:pt>
                <c:pt idx="18">
                  <c:v>-1484.5360752712982</c:v>
                </c:pt>
                <c:pt idx="19">
                  <c:v>-1482.1118787412368</c:v>
                </c:pt>
                <c:pt idx="20">
                  <c:v>-1479.6876822111753</c:v>
                </c:pt>
                <c:pt idx="21">
                  <c:v>-1477.2634856811139</c:v>
                </c:pt>
                <c:pt idx="22">
                  <c:v>-1474.8392891510525</c:v>
                </c:pt>
                <c:pt idx="23">
                  <c:v>-1472.4150926209911</c:v>
                </c:pt>
                <c:pt idx="24">
                  <c:v>-1469.9908960909297</c:v>
                </c:pt>
                <c:pt idx="25">
                  <c:v>-1467.5666995608683</c:v>
                </c:pt>
                <c:pt idx="26">
                  <c:v>-1465.1425030308069</c:v>
                </c:pt>
                <c:pt idx="27">
                  <c:v>-1462.7183065007455</c:v>
                </c:pt>
                <c:pt idx="28">
                  <c:v>-1460.2941099706841</c:v>
                </c:pt>
                <c:pt idx="29">
                  <c:v>-1457.8699134406227</c:v>
                </c:pt>
                <c:pt idx="30">
                  <c:v>-1455.4457169105613</c:v>
                </c:pt>
                <c:pt idx="31">
                  <c:v>-1453.0215203804999</c:v>
                </c:pt>
                <c:pt idx="32">
                  <c:v>-1450.5973238504384</c:v>
                </c:pt>
                <c:pt idx="33">
                  <c:v>-1448.173127320377</c:v>
                </c:pt>
                <c:pt idx="34">
                  <c:v>-1445.7489307903156</c:v>
                </c:pt>
                <c:pt idx="35">
                  <c:v>-1443.3247342602542</c:v>
                </c:pt>
                <c:pt idx="36">
                  <c:v>-1440.9005377301928</c:v>
                </c:pt>
                <c:pt idx="37">
                  <c:v>-1438.4763412001314</c:v>
                </c:pt>
                <c:pt idx="38">
                  <c:v>-1436.05214467007</c:v>
                </c:pt>
                <c:pt idx="39">
                  <c:v>-1433.6279481400086</c:v>
                </c:pt>
                <c:pt idx="40">
                  <c:v>-1431.2037516099472</c:v>
                </c:pt>
                <c:pt idx="41">
                  <c:v>-1428.7795550798858</c:v>
                </c:pt>
                <c:pt idx="42">
                  <c:v>-1426.3553585498244</c:v>
                </c:pt>
                <c:pt idx="43">
                  <c:v>-1423.931162019763</c:v>
                </c:pt>
                <c:pt idx="44">
                  <c:v>-1421.5069654897015</c:v>
                </c:pt>
                <c:pt idx="45">
                  <c:v>-1419.0827689596401</c:v>
                </c:pt>
                <c:pt idx="46">
                  <c:v>-1416.6585724295787</c:v>
                </c:pt>
                <c:pt idx="47">
                  <c:v>-1414.2343758995173</c:v>
                </c:pt>
                <c:pt idx="48">
                  <c:v>-1411.8101793694559</c:v>
                </c:pt>
                <c:pt idx="49">
                  <c:v>-1409.3859828393945</c:v>
                </c:pt>
                <c:pt idx="50">
                  <c:v>-1406.9617863093331</c:v>
                </c:pt>
                <c:pt idx="51">
                  <c:v>-1404.5375897792717</c:v>
                </c:pt>
                <c:pt idx="52">
                  <c:v>-1402.1133932492103</c:v>
                </c:pt>
                <c:pt idx="53">
                  <c:v>-1399.6891967191489</c:v>
                </c:pt>
                <c:pt idx="54">
                  <c:v>-1397.2650001890875</c:v>
                </c:pt>
                <c:pt idx="55">
                  <c:v>-1394.8408036590261</c:v>
                </c:pt>
                <c:pt idx="56">
                  <c:v>-1392.4166071289646</c:v>
                </c:pt>
                <c:pt idx="57">
                  <c:v>-1389.9924105989032</c:v>
                </c:pt>
                <c:pt idx="58">
                  <c:v>-1387.5682140688418</c:v>
                </c:pt>
                <c:pt idx="59">
                  <c:v>-1385.1440175387804</c:v>
                </c:pt>
                <c:pt idx="60">
                  <c:v>-1382.719821008719</c:v>
                </c:pt>
                <c:pt idx="61">
                  <c:v>-1380.2956244786576</c:v>
                </c:pt>
                <c:pt idx="62">
                  <c:v>-1377.8714279485962</c:v>
                </c:pt>
                <c:pt idx="63">
                  <c:v>-1375.4472314185348</c:v>
                </c:pt>
                <c:pt idx="64">
                  <c:v>-1373.0230348884734</c:v>
                </c:pt>
                <c:pt idx="65">
                  <c:v>-1370.598838358412</c:v>
                </c:pt>
                <c:pt idx="66">
                  <c:v>-1368.1746418283506</c:v>
                </c:pt>
                <c:pt idx="67">
                  <c:v>-1365.7504452982892</c:v>
                </c:pt>
                <c:pt idx="68">
                  <c:v>-1363.3262487682277</c:v>
                </c:pt>
                <c:pt idx="69">
                  <c:v>-1360.9020522381663</c:v>
                </c:pt>
                <c:pt idx="70">
                  <c:v>-1358.4778557081049</c:v>
                </c:pt>
                <c:pt idx="71">
                  <c:v>-1356.0536591780435</c:v>
                </c:pt>
                <c:pt idx="72">
                  <c:v>-1353.6294626479821</c:v>
                </c:pt>
                <c:pt idx="73">
                  <c:v>-1351.2052661179207</c:v>
                </c:pt>
                <c:pt idx="74">
                  <c:v>-1348.7810695878593</c:v>
                </c:pt>
                <c:pt idx="75">
                  <c:v>-1346.3568730577979</c:v>
                </c:pt>
                <c:pt idx="76">
                  <c:v>-1343.9326765277365</c:v>
                </c:pt>
                <c:pt idx="77">
                  <c:v>-1341.5084799976751</c:v>
                </c:pt>
                <c:pt idx="78">
                  <c:v>-1339.0842834676137</c:v>
                </c:pt>
                <c:pt idx="79">
                  <c:v>-1336.6600869375523</c:v>
                </c:pt>
                <c:pt idx="80">
                  <c:v>-1334.2358904074908</c:v>
                </c:pt>
                <c:pt idx="81">
                  <c:v>-1331.8116938774294</c:v>
                </c:pt>
                <c:pt idx="82">
                  <c:v>-1329.387497347368</c:v>
                </c:pt>
                <c:pt idx="83">
                  <c:v>-1326.9633008173066</c:v>
                </c:pt>
                <c:pt idx="84">
                  <c:v>-1324.5391042872452</c:v>
                </c:pt>
                <c:pt idx="85">
                  <c:v>-1322.1149077571838</c:v>
                </c:pt>
                <c:pt idx="86">
                  <c:v>-1319.6907112271224</c:v>
                </c:pt>
                <c:pt idx="87">
                  <c:v>-1317.266514697061</c:v>
                </c:pt>
                <c:pt idx="88">
                  <c:v>-1314.8423181669996</c:v>
                </c:pt>
                <c:pt idx="89">
                  <c:v>-1312.4181216369382</c:v>
                </c:pt>
                <c:pt idx="90">
                  <c:v>-1309.9939251068768</c:v>
                </c:pt>
                <c:pt idx="91">
                  <c:v>-1307.5697285768154</c:v>
                </c:pt>
                <c:pt idx="92">
                  <c:v>-1305.1455320467539</c:v>
                </c:pt>
                <c:pt idx="93">
                  <c:v>-1302.7213355166925</c:v>
                </c:pt>
                <c:pt idx="94">
                  <c:v>-1300.2971389866311</c:v>
                </c:pt>
                <c:pt idx="95">
                  <c:v>-1297.8729424565697</c:v>
                </c:pt>
                <c:pt idx="96">
                  <c:v>-1295.4487459265083</c:v>
                </c:pt>
                <c:pt idx="97">
                  <c:v>-1293.0245493964469</c:v>
                </c:pt>
                <c:pt idx="98">
                  <c:v>-1290.6003528663855</c:v>
                </c:pt>
                <c:pt idx="99">
                  <c:v>-1288.1761563363241</c:v>
                </c:pt>
                <c:pt idx="100">
                  <c:v>-1285.7519598062627</c:v>
                </c:pt>
                <c:pt idx="101">
                  <c:v>-1283.3277632762013</c:v>
                </c:pt>
                <c:pt idx="102">
                  <c:v>-1280.9035667461399</c:v>
                </c:pt>
                <c:pt idx="103">
                  <c:v>-1278.4793702160785</c:v>
                </c:pt>
                <c:pt idx="104">
                  <c:v>-1276.055173686017</c:v>
                </c:pt>
                <c:pt idx="105">
                  <c:v>-1273.6309771559556</c:v>
                </c:pt>
                <c:pt idx="106">
                  <c:v>-1271.2067806258942</c:v>
                </c:pt>
                <c:pt idx="107">
                  <c:v>-1268.7825840958328</c:v>
                </c:pt>
                <c:pt idx="108">
                  <c:v>-1266.3583875657714</c:v>
                </c:pt>
                <c:pt idx="109">
                  <c:v>-1263.93419103571</c:v>
                </c:pt>
                <c:pt idx="110">
                  <c:v>-1261.5099945056486</c:v>
                </c:pt>
                <c:pt idx="111">
                  <c:v>-1259.0857979755872</c:v>
                </c:pt>
                <c:pt idx="112">
                  <c:v>-1256.6616014455258</c:v>
                </c:pt>
                <c:pt idx="113">
                  <c:v>-1254.2374049154644</c:v>
                </c:pt>
                <c:pt idx="114">
                  <c:v>-1251.813208385403</c:v>
                </c:pt>
                <c:pt idx="115">
                  <c:v>-1249.3890118553416</c:v>
                </c:pt>
                <c:pt idx="116">
                  <c:v>-1246.9648153252801</c:v>
                </c:pt>
                <c:pt idx="117">
                  <c:v>-1244.5406187952187</c:v>
                </c:pt>
                <c:pt idx="118">
                  <c:v>-1242.1164222651573</c:v>
                </c:pt>
                <c:pt idx="119">
                  <c:v>-1239.6922257350959</c:v>
                </c:pt>
                <c:pt idx="120">
                  <c:v>-1237.2680292050345</c:v>
                </c:pt>
                <c:pt idx="121">
                  <c:v>-1234.8438326749731</c:v>
                </c:pt>
                <c:pt idx="122">
                  <c:v>-1232.4196361449117</c:v>
                </c:pt>
                <c:pt idx="123">
                  <c:v>-1229.9954396148503</c:v>
                </c:pt>
                <c:pt idx="124">
                  <c:v>-1227.5712430847889</c:v>
                </c:pt>
                <c:pt idx="125">
                  <c:v>-1225.1470465547275</c:v>
                </c:pt>
                <c:pt idx="126">
                  <c:v>-1222.7228500246661</c:v>
                </c:pt>
                <c:pt idx="127">
                  <c:v>-1220.2986534946047</c:v>
                </c:pt>
                <c:pt idx="128">
                  <c:v>-1217.8744569645432</c:v>
                </c:pt>
                <c:pt idx="129">
                  <c:v>-1215.4502604344818</c:v>
                </c:pt>
                <c:pt idx="130">
                  <c:v>-1213.0260639044204</c:v>
                </c:pt>
                <c:pt idx="131">
                  <c:v>-1210.601867374359</c:v>
                </c:pt>
                <c:pt idx="132">
                  <c:v>-1208.1776708442976</c:v>
                </c:pt>
                <c:pt idx="133">
                  <c:v>-1205.7534743142362</c:v>
                </c:pt>
                <c:pt idx="134">
                  <c:v>-1203.3292777841748</c:v>
                </c:pt>
                <c:pt idx="135">
                  <c:v>-1200.9050812541134</c:v>
                </c:pt>
                <c:pt idx="136">
                  <c:v>-1198.480884724052</c:v>
                </c:pt>
                <c:pt idx="137">
                  <c:v>-1196.0566881939906</c:v>
                </c:pt>
                <c:pt idx="138">
                  <c:v>-1193.6324916639292</c:v>
                </c:pt>
                <c:pt idx="139">
                  <c:v>-1191.2082951338678</c:v>
                </c:pt>
                <c:pt idx="140">
                  <c:v>-1188.7840986038063</c:v>
                </c:pt>
                <c:pt idx="141">
                  <c:v>-1186.3599020737449</c:v>
                </c:pt>
                <c:pt idx="142">
                  <c:v>-1183.9357055436835</c:v>
                </c:pt>
                <c:pt idx="143">
                  <c:v>-1181.5115090136221</c:v>
                </c:pt>
                <c:pt idx="144">
                  <c:v>-1179.0873124835607</c:v>
                </c:pt>
                <c:pt idx="145">
                  <c:v>-1176.6631159534993</c:v>
                </c:pt>
                <c:pt idx="146">
                  <c:v>-1174.2389194234379</c:v>
                </c:pt>
                <c:pt idx="147">
                  <c:v>-1171.8147228933765</c:v>
                </c:pt>
                <c:pt idx="148">
                  <c:v>-1169.3905263633151</c:v>
                </c:pt>
                <c:pt idx="149">
                  <c:v>-1166.9663298332537</c:v>
                </c:pt>
                <c:pt idx="150">
                  <c:v>-1164.5421333031923</c:v>
                </c:pt>
                <c:pt idx="151">
                  <c:v>-1162.1179367731309</c:v>
                </c:pt>
                <c:pt idx="152">
                  <c:v>-1159.6937402430694</c:v>
                </c:pt>
                <c:pt idx="153">
                  <c:v>-1157.269543713008</c:v>
                </c:pt>
                <c:pt idx="154">
                  <c:v>-1154.8453471829466</c:v>
                </c:pt>
                <c:pt idx="155">
                  <c:v>-1152.4211506528852</c:v>
                </c:pt>
                <c:pt idx="156">
                  <c:v>-1149.9969541228238</c:v>
                </c:pt>
                <c:pt idx="157">
                  <c:v>-1147.5727575927624</c:v>
                </c:pt>
                <c:pt idx="158">
                  <c:v>-1145.148561062701</c:v>
                </c:pt>
                <c:pt idx="159">
                  <c:v>-1142.7243645326396</c:v>
                </c:pt>
                <c:pt idx="160">
                  <c:v>-1140.3001680025782</c:v>
                </c:pt>
                <c:pt idx="161">
                  <c:v>-1137.8759714725168</c:v>
                </c:pt>
                <c:pt idx="162">
                  <c:v>-1135.4517749424554</c:v>
                </c:pt>
                <c:pt idx="163">
                  <c:v>-1133.027578412394</c:v>
                </c:pt>
                <c:pt idx="164">
                  <c:v>-1130.6033818823325</c:v>
                </c:pt>
                <c:pt idx="165">
                  <c:v>-1128.1791853522711</c:v>
                </c:pt>
                <c:pt idx="166">
                  <c:v>-1125.7549888222097</c:v>
                </c:pt>
                <c:pt idx="167">
                  <c:v>-1123.3307922921483</c:v>
                </c:pt>
                <c:pt idx="168">
                  <c:v>-1120.9065957620869</c:v>
                </c:pt>
                <c:pt idx="169">
                  <c:v>-1118.4823992320255</c:v>
                </c:pt>
                <c:pt idx="170">
                  <c:v>-1116.0582027019641</c:v>
                </c:pt>
                <c:pt idx="171">
                  <c:v>-1113.6340061719027</c:v>
                </c:pt>
                <c:pt idx="172">
                  <c:v>-1111.2098096418413</c:v>
                </c:pt>
                <c:pt idx="173">
                  <c:v>-1108.7856131117799</c:v>
                </c:pt>
                <c:pt idx="174">
                  <c:v>-1106.3614165817185</c:v>
                </c:pt>
                <c:pt idx="175">
                  <c:v>-1103.9372200516571</c:v>
                </c:pt>
                <c:pt idx="176">
                  <c:v>-1101.5130235215956</c:v>
                </c:pt>
                <c:pt idx="177">
                  <c:v>-1099.0888269915342</c:v>
                </c:pt>
                <c:pt idx="178">
                  <c:v>-1096.6646304614728</c:v>
                </c:pt>
                <c:pt idx="179">
                  <c:v>-1094.2404339314114</c:v>
                </c:pt>
                <c:pt idx="180">
                  <c:v>-1091.81623740135</c:v>
                </c:pt>
                <c:pt idx="181">
                  <c:v>-1089.3920408712886</c:v>
                </c:pt>
                <c:pt idx="182">
                  <c:v>-1086.9678443412272</c:v>
                </c:pt>
                <c:pt idx="183">
                  <c:v>-1084.5436478111658</c:v>
                </c:pt>
                <c:pt idx="184">
                  <c:v>-1082.1194512811044</c:v>
                </c:pt>
                <c:pt idx="185">
                  <c:v>-1079.695254751043</c:v>
                </c:pt>
                <c:pt idx="186">
                  <c:v>-1077.2710582209816</c:v>
                </c:pt>
                <c:pt idx="187">
                  <c:v>-1074.8468616909202</c:v>
                </c:pt>
                <c:pt idx="188">
                  <c:v>-1072.4226651608587</c:v>
                </c:pt>
                <c:pt idx="189">
                  <c:v>-1069.9984686307973</c:v>
                </c:pt>
                <c:pt idx="190">
                  <c:v>-1067.5742721007359</c:v>
                </c:pt>
                <c:pt idx="191">
                  <c:v>-1065.1500755706745</c:v>
                </c:pt>
                <c:pt idx="192">
                  <c:v>-1062.7258790406131</c:v>
                </c:pt>
                <c:pt idx="193">
                  <c:v>-1060.3016825105517</c:v>
                </c:pt>
                <c:pt idx="194">
                  <c:v>-1057.8774859804903</c:v>
                </c:pt>
                <c:pt idx="195">
                  <c:v>-1055.4532894504289</c:v>
                </c:pt>
                <c:pt idx="196">
                  <c:v>-1053.0290929203675</c:v>
                </c:pt>
                <c:pt idx="197">
                  <c:v>-1050.6048963903061</c:v>
                </c:pt>
                <c:pt idx="198">
                  <c:v>-1048.1806998602447</c:v>
                </c:pt>
                <c:pt idx="199">
                  <c:v>-1045.7565033301833</c:v>
                </c:pt>
                <c:pt idx="200">
                  <c:v>-1043.3323068001218</c:v>
                </c:pt>
                <c:pt idx="201">
                  <c:v>-1041.0740111580969</c:v>
                </c:pt>
                <c:pt idx="202">
                  <c:v>-1038.9816164041088</c:v>
                </c:pt>
                <c:pt idx="203">
                  <c:v>-1036.8814644552131</c:v>
                </c:pt>
                <c:pt idx="204">
                  <c:v>-1034.7735516786186</c:v>
                </c:pt>
                <c:pt idx="205">
                  <c:v>-1032.6578744258347</c:v>
                </c:pt>
                <c:pt idx="206">
                  <c:v>-1030.5344290326241</c:v>
                </c:pt>
                <c:pt idx="207">
                  <c:v>-1028.4032118189828</c:v>
                </c:pt>
                <c:pt idx="208">
                  <c:v>-1026.264219089099</c:v>
                </c:pt>
                <c:pt idx="209">
                  <c:v>-1024.1174471313184</c:v>
                </c:pt>
                <c:pt idx="210">
                  <c:v>-1021.9628922181157</c:v>
                </c:pt>
                <c:pt idx="211">
                  <c:v>-1019.8005506060542</c:v>
                </c:pt>
                <c:pt idx="212">
                  <c:v>-1017.6304185357537</c:v>
                </c:pt>
                <c:pt idx="213">
                  <c:v>-1015.4524922318582</c:v>
                </c:pt>
                <c:pt idx="214">
                  <c:v>-1013.2667679029994</c:v>
                </c:pt>
                <c:pt idx="215">
                  <c:v>-1011.0732417417599</c:v>
                </c:pt>
                <c:pt idx="216">
                  <c:v>-1008.8719099246398</c:v>
                </c:pt>
                <c:pt idx="217">
                  <c:v>-1006.662768612023</c:v>
                </c:pt>
                <c:pt idx="218">
                  <c:v>-1004.445813948136</c:v>
                </c:pt>
                <c:pt idx="219">
                  <c:v>-1002.2210420610188</c:v>
                </c:pt>
                <c:pt idx="220">
                  <c:v>-999.98844906248564</c:v>
                </c:pt>
                <c:pt idx="221">
                  <c:v>-997.74803104808939</c:v>
                </c:pt>
                <c:pt idx="222">
                  <c:v>-995.49978409708501</c:v>
                </c:pt>
                <c:pt idx="223">
                  <c:v>-993.24370427239319</c:v>
                </c:pt>
                <c:pt idx="224">
                  <c:v>-990.97978762056482</c:v>
                </c:pt>
                <c:pt idx="225">
                  <c:v>-988.70803017173853</c:v>
                </c:pt>
                <c:pt idx="226">
                  <c:v>-986.42842793961495</c:v>
                </c:pt>
                <c:pt idx="227">
                  <c:v>-984.14097692140876</c:v>
                </c:pt>
                <c:pt idx="228">
                  <c:v>-981.84567309781255</c:v>
                </c:pt>
                <c:pt idx="229">
                  <c:v>-979.54251243296756</c:v>
                </c:pt>
                <c:pt idx="230">
                  <c:v>-977.23149087441811</c:v>
                </c:pt>
                <c:pt idx="231">
                  <c:v>-974.91260435307026</c:v>
                </c:pt>
                <c:pt idx="232">
                  <c:v>-972.58584878316583</c:v>
                </c:pt>
                <c:pt idx="233">
                  <c:v>-970.25122006223364</c:v>
                </c:pt>
                <c:pt idx="234">
                  <c:v>-967.90871407105271</c:v>
                </c:pt>
                <c:pt idx="235">
                  <c:v>-965.55832667361892</c:v>
                </c:pt>
                <c:pt idx="236">
                  <c:v>-963.2000537170959</c:v>
                </c:pt>
                <c:pt idx="237">
                  <c:v>-960.83389103178911</c:v>
                </c:pt>
                <c:pt idx="238">
                  <c:v>-958.45983443109117</c:v>
                </c:pt>
                <c:pt idx="239">
                  <c:v>-956.07787971145422</c:v>
                </c:pt>
                <c:pt idx="240">
                  <c:v>-953.68802265234831</c:v>
                </c:pt>
                <c:pt idx="241">
                  <c:v>-951.29025901621333</c:v>
                </c:pt>
                <c:pt idx="242">
                  <c:v>-948.88458454842771</c:v>
                </c:pt>
                <c:pt idx="243">
                  <c:v>-946.47099497726163</c:v>
                </c:pt>
                <c:pt idx="244">
                  <c:v>-944.04948601384467</c:v>
                </c:pt>
                <c:pt idx="245">
                  <c:v>-941.62005335211563</c:v>
                </c:pt>
                <c:pt idx="246">
                  <c:v>-939.18269266878258</c:v>
                </c:pt>
                <c:pt idx="247">
                  <c:v>-936.73739962328966</c:v>
                </c:pt>
                <c:pt idx="248">
                  <c:v>-934.28416985776778</c:v>
                </c:pt>
                <c:pt idx="249">
                  <c:v>-931.82299899699376</c:v>
                </c:pt>
                <c:pt idx="250">
                  <c:v>-929.35388264835046</c:v>
                </c:pt>
                <c:pt idx="251">
                  <c:v>-926.8768164017871</c:v>
                </c:pt>
                <c:pt idx="252">
                  <c:v>-924.39179582976908</c:v>
                </c:pt>
                <c:pt idx="253">
                  <c:v>-921.89881648724099</c:v>
                </c:pt>
                <c:pt idx="254">
                  <c:v>-919.39787391158404</c:v>
                </c:pt>
                <c:pt idx="255">
                  <c:v>-916.88896362257196</c:v>
                </c:pt>
                <c:pt idx="256">
                  <c:v>-914.37208112232645</c:v>
                </c:pt>
                <c:pt idx="257">
                  <c:v>-911.84722189527463</c:v>
                </c:pt>
                <c:pt idx="258">
                  <c:v>-909.31438140810462</c:v>
                </c:pt>
                <c:pt idx="259">
                  <c:v>-906.77355510972291</c:v>
                </c:pt>
                <c:pt idx="260">
                  <c:v>-904.22473843121315</c:v>
                </c:pt>
                <c:pt idx="261">
                  <c:v>-901.66792678578111</c:v>
                </c:pt>
                <c:pt idx="262">
                  <c:v>-899.10311556872261</c:v>
                </c:pt>
                <c:pt idx="263">
                  <c:v>-896.53030015737022</c:v>
                </c:pt>
                <c:pt idx="264">
                  <c:v>-893.94947591105495</c:v>
                </c:pt>
                <c:pt idx="265">
                  <c:v>-891.36063817105287</c:v>
                </c:pt>
                <c:pt idx="266">
                  <c:v>-888.76378226054544</c:v>
                </c:pt>
                <c:pt idx="267">
                  <c:v>-886.15890348457083</c:v>
                </c:pt>
                <c:pt idx="268">
                  <c:v>-883.54599712998379</c:v>
                </c:pt>
                <c:pt idx="269">
                  <c:v>-880.9250584653995</c:v>
                </c:pt>
                <c:pt idx="270">
                  <c:v>-878.2960827411539</c:v>
                </c:pt>
                <c:pt idx="271">
                  <c:v>-875.65906518925624</c:v>
                </c:pt>
                <c:pt idx="272">
                  <c:v>-873.01400102334162</c:v>
                </c:pt>
                <c:pt idx="273">
                  <c:v>-870.36088543862252</c:v>
                </c:pt>
                <c:pt idx="274">
                  <c:v>-867.69971361184264</c:v>
                </c:pt>
                <c:pt idx="275">
                  <c:v>-865.03048070122838</c:v>
                </c:pt>
                <c:pt idx="276">
                  <c:v>-862.35318184644268</c:v>
                </c:pt>
                <c:pt idx="277">
                  <c:v>-859.66781216853337</c:v>
                </c:pt>
                <c:pt idx="278">
                  <c:v>-856.97436676988877</c:v>
                </c:pt>
                <c:pt idx="279">
                  <c:v>-854.27284073418605</c:v>
                </c:pt>
                <c:pt idx="280">
                  <c:v>-851.56322912634641</c:v>
                </c:pt>
                <c:pt idx="281">
                  <c:v>-848.84552699247911</c:v>
                </c:pt>
                <c:pt idx="282">
                  <c:v>-846.11972935983556</c:v>
                </c:pt>
                <c:pt idx="283">
                  <c:v>-843.38583123676642</c:v>
                </c:pt>
                <c:pt idx="284">
                  <c:v>-840.64382761265767</c:v>
                </c:pt>
                <c:pt idx="285">
                  <c:v>-837.8937134578922</c:v>
                </c:pt>
                <c:pt idx="286">
                  <c:v>-835.13548372379523</c:v>
                </c:pt>
                <c:pt idx="287">
                  <c:v>-832.36913334257883</c:v>
                </c:pt>
                <c:pt idx="288">
                  <c:v>-829.59465722730442</c:v>
                </c:pt>
                <c:pt idx="289">
                  <c:v>-826.81205027181329</c:v>
                </c:pt>
                <c:pt idx="290">
                  <c:v>-824.02130735069386</c:v>
                </c:pt>
                <c:pt idx="291">
                  <c:v>-821.2224233192137</c:v>
                </c:pt>
                <c:pt idx="292">
                  <c:v>-818.41539301327759</c:v>
                </c:pt>
                <c:pt idx="293">
                  <c:v>-815.60021124937316</c:v>
                </c:pt>
                <c:pt idx="294">
                  <c:v>-812.77687282451529</c:v>
                </c:pt>
                <c:pt idx="295">
                  <c:v>-809.94537251619829</c:v>
                </c:pt>
                <c:pt idx="296">
                  <c:v>-807.10570508233798</c:v>
                </c:pt>
                <c:pt idx="297">
                  <c:v>-804.25786526122147</c:v>
                </c:pt>
                <c:pt idx="298">
                  <c:v>-801.40184777145339</c:v>
                </c:pt>
                <c:pt idx="299">
                  <c:v>-798.53764731189835</c:v>
                </c:pt>
                <c:pt idx="300">
                  <c:v>-795.66525856163162</c:v>
                </c:pt>
                <c:pt idx="301">
                  <c:v>-792.78467617988599</c:v>
                </c:pt>
                <c:pt idx="302">
                  <c:v>-789.8958948059875</c:v>
                </c:pt>
                <c:pt idx="303">
                  <c:v>-786.99890905930999</c:v>
                </c:pt>
                <c:pt idx="304">
                  <c:v>-784.09371353921961</c:v>
                </c:pt>
                <c:pt idx="305">
                  <c:v>-781.18030282501081</c:v>
                </c:pt>
                <c:pt idx="306">
                  <c:v>-778.25867147585961</c:v>
                </c:pt>
                <c:pt idx="307">
                  <c:v>-775.3288140307634</c:v>
                </c:pt>
                <c:pt idx="308">
                  <c:v>-772.39072500848454</c:v>
                </c:pt>
                <c:pt idx="309">
                  <c:v>-769.44439890749561</c:v>
                </c:pt>
                <c:pt idx="310">
                  <c:v>-766.48983020591709</c:v>
                </c:pt>
                <c:pt idx="311">
                  <c:v>-763.52701336147072</c:v>
                </c:pt>
                <c:pt idx="312">
                  <c:v>-760.55594281140702</c:v>
                </c:pt>
                <c:pt idx="313">
                  <c:v>-757.57661297246523</c:v>
                </c:pt>
                <c:pt idx="314">
                  <c:v>-754.58901824079862</c:v>
                </c:pt>
                <c:pt idx="315">
                  <c:v>-751.59315299192406</c:v>
                </c:pt>
                <c:pt idx="316">
                  <c:v>-748.58901158066556</c:v>
                </c:pt>
                <c:pt idx="317">
                  <c:v>-745.57658834108997</c:v>
                </c:pt>
                <c:pt idx="318">
                  <c:v>-742.55587758644958</c:v>
                </c:pt>
                <c:pt idx="319">
                  <c:v>-739.52687360912319</c:v>
                </c:pt>
                <c:pt idx="320">
                  <c:v>-736.48957068055574</c:v>
                </c:pt>
                <c:pt idx="321">
                  <c:v>-733.44396305119574</c:v>
                </c:pt>
                <c:pt idx="322">
                  <c:v>-730.39004495044264</c:v>
                </c:pt>
                <c:pt idx="323">
                  <c:v>-727.32781058657304</c:v>
                </c:pt>
                <c:pt idx="324">
                  <c:v>-724.25725414669091</c:v>
                </c:pt>
                <c:pt idx="325">
                  <c:v>-721.17836979666413</c:v>
                </c:pt>
                <c:pt idx="326">
                  <c:v>-718.09115168105393</c:v>
                </c:pt>
                <c:pt idx="327">
                  <c:v>-714.99559392306617</c:v>
                </c:pt>
                <c:pt idx="328">
                  <c:v>-711.89169062447809</c:v>
                </c:pt>
                <c:pt idx="329">
                  <c:v>-708.77943586558013</c:v>
                </c:pt>
                <c:pt idx="330">
                  <c:v>-705.65882370511497</c:v>
                </c:pt>
                <c:pt idx="331">
                  <c:v>-702.52984818020582</c:v>
                </c:pt>
                <c:pt idx="332">
                  <c:v>-699.39250330630614</c:v>
                </c:pt>
                <c:pt idx="333">
                  <c:v>-696.24678307711997</c:v>
                </c:pt>
                <c:pt idx="334">
                  <c:v>-693.09268146455315</c:v>
                </c:pt>
                <c:pt idx="335">
                  <c:v>-689.93019241863431</c:v>
                </c:pt>
                <c:pt idx="336">
                  <c:v>-686.75930986746084</c:v>
                </c:pt>
                <c:pt idx="337">
                  <c:v>-683.58002771712609</c:v>
                </c:pt>
                <c:pt idx="338">
                  <c:v>-680.3923398516597</c:v>
                </c:pt>
                <c:pt idx="339">
                  <c:v>-677.19624013295584</c:v>
                </c:pt>
                <c:pt idx="340">
                  <c:v>-673.99172240071334</c:v>
                </c:pt>
                <c:pt idx="341">
                  <c:v>-670.77878047236015</c:v>
                </c:pt>
                <c:pt idx="342">
                  <c:v>-667.55740814299611</c:v>
                </c:pt>
                <c:pt idx="343">
                  <c:v>-664.32759918531985</c:v>
                </c:pt>
                <c:pt idx="344">
                  <c:v>-661.08934734955892</c:v>
                </c:pt>
                <c:pt idx="345">
                  <c:v>-657.84264636340822</c:v>
                </c:pt>
                <c:pt idx="346">
                  <c:v>-654.58748993195718</c:v>
                </c:pt>
                <c:pt idx="347">
                  <c:v>-651.32387173762368</c:v>
                </c:pt>
                <c:pt idx="348">
                  <c:v>-648.05178544007981</c:v>
                </c:pt>
                <c:pt idx="349">
                  <c:v>-644.77122467618858</c:v>
                </c:pt>
                <c:pt idx="350">
                  <c:v>-641.48218305992975</c:v>
                </c:pt>
                <c:pt idx="351">
                  <c:v>-638.18465418233222</c:v>
                </c:pt>
                <c:pt idx="352">
                  <c:v>-634.87863161140103</c:v>
                </c:pt>
                <c:pt idx="353">
                  <c:v>-631.56410889205154</c:v>
                </c:pt>
                <c:pt idx="354">
                  <c:v>-628.24107954602857</c:v>
                </c:pt>
                <c:pt idx="355">
                  <c:v>-624.90953707184565</c:v>
                </c:pt>
                <c:pt idx="356">
                  <c:v>-621.56947494470489</c:v>
                </c:pt>
                <c:pt idx="357">
                  <c:v>-618.22088661642908</c:v>
                </c:pt>
                <c:pt idx="358">
                  <c:v>-614.86376551538797</c:v>
                </c:pt>
                <c:pt idx="359">
                  <c:v>-611.4981050464221</c:v>
                </c:pt>
                <c:pt idx="360">
                  <c:v>-608.12389859077393</c:v>
                </c:pt>
                <c:pt idx="361">
                  <c:v>-604.74113950601156</c:v>
                </c:pt>
                <c:pt idx="362">
                  <c:v>-601.34982112595287</c:v>
                </c:pt>
                <c:pt idx="363">
                  <c:v>-597.94993676059607</c:v>
                </c:pt>
                <c:pt idx="364">
                  <c:v>-594.54147969603616</c:v>
                </c:pt>
                <c:pt idx="365">
                  <c:v>-591.12444319440067</c:v>
                </c:pt>
                <c:pt idx="366">
                  <c:v>-587.69882049375997</c:v>
                </c:pt>
                <c:pt idx="367">
                  <c:v>-584.26460480806725</c:v>
                </c:pt>
                <c:pt idx="368">
                  <c:v>-580.82178932706688</c:v>
                </c:pt>
                <c:pt idx="369">
                  <c:v>-577.37036721622474</c:v>
                </c:pt>
                <c:pt idx="370">
                  <c:v>-573.91033161665462</c:v>
                </c:pt>
                <c:pt idx="371">
                  <c:v>-570.44167564503084</c:v>
                </c:pt>
                <c:pt idx="372">
                  <c:v>-566.96439239351571</c:v>
                </c:pt>
                <c:pt idx="373">
                  <c:v>-563.47847492967969</c:v>
                </c:pt>
                <c:pt idx="374">
                  <c:v>-559.98391629642663</c:v>
                </c:pt>
                <c:pt idx="375">
                  <c:v>-556.48070951190516</c:v>
                </c:pt>
                <c:pt idx="376">
                  <c:v>-552.96884756943575</c:v>
                </c:pt>
                <c:pt idx="377">
                  <c:v>-549.44832343743235</c:v>
                </c:pt>
                <c:pt idx="378">
                  <c:v>-545.91913005931281</c:v>
                </c:pt>
                <c:pt idx="379">
                  <c:v>-542.38126035342532</c:v>
                </c:pt>
                <c:pt idx="380">
                  <c:v>-538.83470721296624</c:v>
                </c:pt>
                <c:pt idx="381">
                  <c:v>-535.27946350589241</c:v>
                </c:pt>
                <c:pt idx="382">
                  <c:v>-531.71552207484581</c:v>
                </c:pt>
                <c:pt idx="383">
                  <c:v>-528.14287573706724</c:v>
                </c:pt>
                <c:pt idx="384">
                  <c:v>-524.56151728431439</c:v>
                </c:pt>
                <c:pt idx="385">
                  <c:v>-520.9714394827746</c:v>
                </c:pt>
                <c:pt idx="386">
                  <c:v>-517.3726350729869</c:v>
                </c:pt>
                <c:pt idx="387">
                  <c:v>-513.76509676975081</c:v>
                </c:pt>
                <c:pt idx="388">
                  <c:v>-510.14881726204646</c:v>
                </c:pt>
                <c:pt idx="389">
                  <c:v>-506.52378921294644</c:v>
                </c:pt>
                <c:pt idx="390">
                  <c:v>-502.89000525953179</c:v>
                </c:pt>
                <c:pt idx="391">
                  <c:v>-499.24745801280164</c:v>
                </c:pt>
                <c:pt idx="392">
                  <c:v>-495.59614005759249</c:v>
                </c:pt>
                <c:pt idx="393">
                  <c:v>-491.93604395248519</c:v>
                </c:pt>
                <c:pt idx="394">
                  <c:v>-488.26716222972402</c:v>
                </c:pt>
                <c:pt idx="395">
                  <c:v>-484.58948739511732</c:v>
                </c:pt>
                <c:pt idx="396">
                  <c:v>-480.90301192796096</c:v>
                </c:pt>
                <c:pt idx="397">
                  <c:v>-477.20772828094437</c:v>
                </c:pt>
                <c:pt idx="398">
                  <c:v>-473.5036288800552</c:v>
                </c:pt>
                <c:pt idx="399">
                  <c:v>-469.79070612450028</c:v>
                </c:pt>
                <c:pt idx="400">
                  <c:v>-466.06895238660627</c:v>
                </c:pt>
                <c:pt idx="401">
                  <c:v>-462.33836001173597</c:v>
                </c:pt>
                <c:pt idx="402">
                  <c:v>-458.59892131818697</c:v>
                </c:pt>
                <c:pt idx="403">
                  <c:v>-454.85062859710683</c:v>
                </c:pt>
                <c:pt idx="404">
                  <c:v>-451.09347411240572</c:v>
                </c:pt>
                <c:pt idx="405">
                  <c:v>-447.32745010064639</c:v>
                </c:pt>
                <c:pt idx="406">
                  <c:v>-443.55254877096979</c:v>
                </c:pt>
                <c:pt idx="407">
                  <c:v>-439.76876230498931</c:v>
                </c:pt>
                <c:pt idx="408">
                  <c:v>-435.97608285669946</c:v>
                </c:pt>
                <c:pt idx="409">
                  <c:v>-432.17450255238248</c:v>
                </c:pt>
                <c:pt idx="410">
                  <c:v>-428.36401349050936</c:v>
                </c:pt>
                <c:pt idx="411">
                  <c:v>-424.54460774164977</c:v>
                </c:pt>
                <c:pt idx="412">
                  <c:v>-420.71627734836807</c:v>
                </c:pt>
                <c:pt idx="413">
                  <c:v>-416.87901432513183</c:v>
                </c:pt>
                <c:pt idx="414">
                  <c:v>-413.03281065821568</c:v>
                </c:pt>
                <c:pt idx="415">
                  <c:v>-409.17765830559426</c:v>
                </c:pt>
                <c:pt idx="416">
                  <c:v>-405.31354919685714</c:v>
                </c:pt>
                <c:pt idx="417">
                  <c:v>-401.44047523309541</c:v>
                </c:pt>
                <c:pt idx="418">
                  <c:v>-397.5584282868133</c:v>
                </c:pt>
                <c:pt idx="419">
                  <c:v>-393.66740020182442</c:v>
                </c:pt>
                <c:pt idx="420">
                  <c:v>-389.76738279314645</c:v>
                </c:pt>
                <c:pt idx="421">
                  <c:v>-385.85836784690946</c:v>
                </c:pt>
                <c:pt idx="422">
                  <c:v>-381.94034712024609</c:v>
                </c:pt>
                <c:pt idx="423">
                  <c:v>-378.01331234119368</c:v>
                </c:pt>
                <c:pt idx="424">
                  <c:v>-374.07725520858446</c:v>
                </c:pt>
                <c:pt idx="425">
                  <c:v>-370.13216739195548</c:v>
                </c:pt>
                <c:pt idx="426">
                  <c:v>-365.75722295762421</c:v>
                </c:pt>
                <c:pt idx="427">
                  <c:v>-360.95242190559065</c:v>
                </c:pt>
                <c:pt idx="428">
                  <c:v>-356.13768384879677</c:v>
                </c:pt>
                <c:pt idx="429">
                  <c:v>-351.31299719506296</c:v>
                </c:pt>
                <c:pt idx="430">
                  <c:v>-346.47835031015575</c:v>
                </c:pt>
                <c:pt idx="431">
                  <c:v>-341.63373151762812</c:v>
                </c:pt>
                <c:pt idx="432">
                  <c:v>-336.77912909862607</c:v>
                </c:pt>
                <c:pt idx="433">
                  <c:v>-331.91453129172578</c:v>
                </c:pt>
                <c:pt idx="434">
                  <c:v>-327.03992629274444</c:v>
                </c:pt>
                <c:pt idx="435">
                  <c:v>-322.15530225456769</c:v>
                </c:pt>
                <c:pt idx="436">
                  <c:v>-317.26064728696088</c:v>
                </c:pt>
                <c:pt idx="437">
                  <c:v>-312.35594945639855</c:v>
                </c:pt>
                <c:pt idx="438">
                  <c:v>-307.44119678586799</c:v>
                </c:pt>
                <c:pt idx="439">
                  <c:v>-302.51637725469482</c:v>
                </c:pt>
                <c:pt idx="440">
                  <c:v>-297.58147879835792</c:v>
                </c:pt>
                <c:pt idx="441">
                  <c:v>-292.63648930829663</c:v>
                </c:pt>
                <c:pt idx="442">
                  <c:v>-287.68139663172769</c:v>
                </c:pt>
                <c:pt idx="443">
                  <c:v>-282.71618857145586</c:v>
                </c:pt>
                <c:pt idx="444">
                  <c:v>-277.74085288568585</c:v>
                </c:pt>
                <c:pt idx="445">
                  <c:v>-272.75537728782979</c:v>
                </c:pt>
                <c:pt idx="446">
                  <c:v>-267.7597494463173</c:v>
                </c:pt>
                <c:pt idx="447">
                  <c:v>-262.75395698439888</c:v>
                </c:pt>
                <c:pt idx="448">
                  <c:v>-257.73798747995443</c:v>
                </c:pt>
                <c:pt idx="449">
                  <c:v>-252.71182846530201</c:v>
                </c:pt>
                <c:pt idx="450">
                  <c:v>-247.67546742698732</c:v>
                </c:pt>
                <c:pt idx="451">
                  <c:v>-242.62889180560819</c:v>
                </c:pt>
                <c:pt idx="452">
                  <c:v>-237.57208899559328</c:v>
                </c:pt>
                <c:pt idx="453">
                  <c:v>-232.50504634501658</c:v>
                </c:pt>
                <c:pt idx="454">
                  <c:v>-227.42775115538848</c:v>
                </c:pt>
                <c:pt idx="455">
                  <c:v>-222.34019068146154</c:v>
                </c:pt>
                <c:pt idx="456">
                  <c:v>-217.24235213101474</c:v>
                </c:pt>
                <c:pt idx="457">
                  <c:v>-212.1342226646625</c:v>
                </c:pt>
                <c:pt idx="458">
                  <c:v>-207.01578939563797</c:v>
                </c:pt>
                <c:pt idx="459">
                  <c:v>-201.88703938958611</c:v>
                </c:pt>
                <c:pt idx="460">
                  <c:v>-196.74795966436409</c:v>
                </c:pt>
                <c:pt idx="461">
                  <c:v>-191.59853718982185</c:v>
                </c:pt>
                <c:pt idx="462">
                  <c:v>-186.4387588875959</c:v>
                </c:pt>
                <c:pt idx="463">
                  <c:v>-181.26861163089302</c:v>
                </c:pt>
                <c:pt idx="464">
                  <c:v>-176.08808224428276</c:v>
                </c:pt>
                <c:pt idx="465">
                  <c:v>-170.89715750347227</c:v>
                </c:pt>
                <c:pt idx="466">
                  <c:v>-165.69582413510352</c:v>
                </c:pt>
                <c:pt idx="467">
                  <c:v>-160.48406881651931</c:v>
                </c:pt>
                <c:pt idx="468">
                  <c:v>-155.26187817556024</c:v>
                </c:pt>
                <c:pt idx="469">
                  <c:v>-150.02923879033619</c:v>
                </c:pt>
                <c:pt idx="470">
                  <c:v>-144.78613718900283</c:v>
                </c:pt>
                <c:pt idx="471">
                  <c:v>-139.53255984953876</c:v>
                </c:pt>
                <c:pt idx="472">
                  <c:v>-134.26849319952794</c:v>
                </c:pt>
                <c:pt idx="473">
                  <c:v>-128.99392361592868</c:v>
                </c:pt>
                <c:pt idx="474">
                  <c:v>-123.70883742484216</c:v>
                </c:pt>
                <c:pt idx="475">
                  <c:v>-118.41322090129643</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-73.366139523946231</c:v>
                </c:pt>
                <c:pt idx="486">
                  <c:v>-68.853192852240909</c:v>
                </c:pt>
                <c:pt idx="487">
                  <c:v>-64.330637065738074</c:v>
                </c:pt>
                <c:pt idx="488">
                  <c:v>-59.798461752710864</c:v>
                </c:pt>
                <c:pt idx="489">
                  <c:v>-55.256656464183152</c:v>
                </c:pt>
                <c:pt idx="490">
                  <c:v>-50.705210713794486</c:v>
                </c:pt>
                <c:pt idx="491">
                  <c:v>-46.14411397764411</c:v>
                </c:pt>
                <c:pt idx="492">
                  <c:v>-41.573355694147722</c:v>
                </c:pt>
                <c:pt idx="493">
                  <c:v>-36.992925263876714</c:v>
                </c:pt>
                <c:pt idx="494">
                  <c:v>-32.402812049420845</c:v>
                </c:pt>
                <c:pt idx="495">
                  <c:v>-27.803005375225666</c:v>
                </c:pt>
                <c:pt idx="496">
                  <c:v>-23.193494527441771</c:v>
                </c:pt>
                <c:pt idx="497">
                  <c:v>-18.574268753774504</c:v>
                </c:pt>
                <c:pt idx="498">
                  <c:v>-13.945317263326388</c:v>
                </c:pt>
                <c:pt idx="499">
                  <c:v>-9.306629226440009</c:v>
                </c:pt>
                <c:pt idx="500">
                  <c:v>-4.6581937745434061</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1-16E2-4E8F-92DC-767D70556A61}"/>
            </c:ext>
          </c:extLst>
        </c:ser>
        <c:ser>
          <c:idx val="16"/>
          <c:order val="18"/>
          <c:tx>
            <c:strRef>
              <c:f>ANALYSIS!$CS$25</c:f>
              <c:strCache>
                <c:ptCount val="1"/>
                <c:pt idx="0">
                  <c:v>-30.0</c:v>
                </c:pt>
              </c:strCache>
            </c:strRef>
          </c:tx>
          <c:spPr>
            <a:ln w="19050" cap="rnd">
              <a:solidFill>
                <a:srgbClr val="C00000"/>
              </a:solidFill>
              <a:round/>
            </a:ln>
            <a:effectLst/>
          </c:spPr>
          <c:marker>
            <c:symbol val="none"/>
          </c:marker>
          <c:xVal>
            <c:numRef>
              <c:f>ANALYSIS!$CS$27:$CS$627</c:f>
              <c:numCache>
                <c:formatCode>0</c:formatCode>
                <c:ptCount val="601"/>
                <c:pt idx="0">
                  <c:v>-1843.8871972378488</c:v>
                </c:pt>
                <c:pt idx="1">
                  <c:v>-1843.8871972378488</c:v>
                </c:pt>
                <c:pt idx="2">
                  <c:v>-1841.0191284041969</c:v>
                </c:pt>
                <c:pt idx="3">
                  <c:v>-1838.1510595705449</c:v>
                </c:pt>
                <c:pt idx="4">
                  <c:v>-1835.282990736893</c:v>
                </c:pt>
                <c:pt idx="5">
                  <c:v>-1832.4149219032411</c:v>
                </c:pt>
                <c:pt idx="6">
                  <c:v>-1829.5468530695891</c:v>
                </c:pt>
                <c:pt idx="7">
                  <c:v>-1826.6787842359372</c:v>
                </c:pt>
                <c:pt idx="8">
                  <c:v>-1823.8107154022853</c:v>
                </c:pt>
                <c:pt idx="9">
                  <c:v>-1820.9426465686333</c:v>
                </c:pt>
                <c:pt idx="10">
                  <c:v>-1818.0745777349814</c:v>
                </c:pt>
                <c:pt idx="11">
                  <c:v>-1815.2065089013295</c:v>
                </c:pt>
                <c:pt idx="12">
                  <c:v>-1812.3384400676775</c:v>
                </c:pt>
                <c:pt idx="13">
                  <c:v>-1809.4703712340256</c:v>
                </c:pt>
                <c:pt idx="14">
                  <c:v>-1806.6023024003737</c:v>
                </c:pt>
                <c:pt idx="15">
                  <c:v>-1803.7342335667217</c:v>
                </c:pt>
                <c:pt idx="16">
                  <c:v>-1800.8661647330698</c:v>
                </c:pt>
                <c:pt idx="17">
                  <c:v>-1797.9980958994179</c:v>
                </c:pt>
                <c:pt idx="18">
                  <c:v>-1795.1300270657659</c:v>
                </c:pt>
                <c:pt idx="19">
                  <c:v>-1792.261958232114</c:v>
                </c:pt>
                <c:pt idx="20">
                  <c:v>-1789.3938893984621</c:v>
                </c:pt>
                <c:pt idx="21">
                  <c:v>-1786.5258205648101</c:v>
                </c:pt>
                <c:pt idx="22">
                  <c:v>-1783.6577517311582</c:v>
                </c:pt>
                <c:pt idx="23">
                  <c:v>-1780.7896828975063</c:v>
                </c:pt>
                <c:pt idx="24">
                  <c:v>-1777.9216140638543</c:v>
                </c:pt>
                <c:pt idx="25">
                  <c:v>-1775.0535452302024</c:v>
                </c:pt>
                <c:pt idx="26">
                  <c:v>-1772.1854763965505</c:v>
                </c:pt>
                <c:pt idx="27">
                  <c:v>-1769.3174075628986</c:v>
                </c:pt>
                <c:pt idx="28">
                  <c:v>-1766.4493387292466</c:v>
                </c:pt>
                <c:pt idx="29">
                  <c:v>-1763.5812698955947</c:v>
                </c:pt>
                <c:pt idx="30">
                  <c:v>-1760.7132010619428</c:v>
                </c:pt>
                <c:pt idx="31">
                  <c:v>-1757.8451322282908</c:v>
                </c:pt>
                <c:pt idx="32">
                  <c:v>-1754.9770633946389</c:v>
                </c:pt>
                <c:pt idx="33">
                  <c:v>-1752.108994560987</c:v>
                </c:pt>
                <c:pt idx="34">
                  <c:v>-1749.240925727335</c:v>
                </c:pt>
                <c:pt idx="35">
                  <c:v>-1746.3728568936831</c:v>
                </c:pt>
                <c:pt idx="36">
                  <c:v>-1743.5047880600312</c:v>
                </c:pt>
                <c:pt idx="37">
                  <c:v>-1740.6367192263792</c:v>
                </c:pt>
                <c:pt idx="38">
                  <c:v>-1737.7686503927273</c:v>
                </c:pt>
                <c:pt idx="39">
                  <c:v>-1734.9005815590754</c:v>
                </c:pt>
                <c:pt idx="40">
                  <c:v>-1732.0325127254234</c:v>
                </c:pt>
                <c:pt idx="41">
                  <c:v>-1729.1644438917715</c:v>
                </c:pt>
                <c:pt idx="42">
                  <c:v>-1726.2963750581196</c:v>
                </c:pt>
                <c:pt idx="43">
                  <c:v>-1723.4283062244676</c:v>
                </c:pt>
                <c:pt idx="44">
                  <c:v>-1720.5602373908157</c:v>
                </c:pt>
                <c:pt idx="45">
                  <c:v>-1717.6921685571638</c:v>
                </c:pt>
                <c:pt idx="46">
                  <c:v>-1714.8240997235118</c:v>
                </c:pt>
                <c:pt idx="47">
                  <c:v>-1711.9560308898599</c:v>
                </c:pt>
                <c:pt idx="48">
                  <c:v>-1709.087962056208</c:v>
                </c:pt>
                <c:pt idx="49">
                  <c:v>-1706.219893222556</c:v>
                </c:pt>
                <c:pt idx="50">
                  <c:v>-1703.3518243889041</c:v>
                </c:pt>
                <c:pt idx="51">
                  <c:v>-1700.4837555552522</c:v>
                </c:pt>
                <c:pt idx="52">
                  <c:v>-1697.6156867216002</c:v>
                </c:pt>
                <c:pt idx="53">
                  <c:v>-1694.7476178879483</c:v>
                </c:pt>
                <c:pt idx="54">
                  <c:v>-1691.8795490542964</c:v>
                </c:pt>
                <c:pt idx="55">
                  <c:v>-1689.0114802206444</c:v>
                </c:pt>
                <c:pt idx="56">
                  <c:v>-1686.1434113869925</c:v>
                </c:pt>
                <c:pt idx="57">
                  <c:v>-1683.2753425533406</c:v>
                </c:pt>
                <c:pt idx="58">
                  <c:v>-1680.4072737196886</c:v>
                </c:pt>
                <c:pt idx="59">
                  <c:v>-1677.5392048860367</c:v>
                </c:pt>
                <c:pt idx="60">
                  <c:v>-1674.6711360523848</c:v>
                </c:pt>
                <c:pt idx="61">
                  <c:v>-1671.8030672187328</c:v>
                </c:pt>
                <c:pt idx="62">
                  <c:v>-1668.9349983850809</c:v>
                </c:pt>
                <c:pt idx="63">
                  <c:v>-1666.066929551429</c:v>
                </c:pt>
                <c:pt idx="64">
                  <c:v>-1663.1988607177771</c:v>
                </c:pt>
                <c:pt idx="65">
                  <c:v>-1660.3307918841251</c:v>
                </c:pt>
                <c:pt idx="66">
                  <c:v>-1657.4627230504732</c:v>
                </c:pt>
                <c:pt idx="67">
                  <c:v>-1654.5946542168213</c:v>
                </c:pt>
                <c:pt idx="68">
                  <c:v>-1651.7265853831693</c:v>
                </c:pt>
                <c:pt idx="69">
                  <c:v>-1648.8585165495174</c:v>
                </c:pt>
                <c:pt idx="70">
                  <c:v>-1645.9904477158655</c:v>
                </c:pt>
                <c:pt idx="71">
                  <c:v>-1643.1223788822135</c:v>
                </c:pt>
                <c:pt idx="72">
                  <c:v>-1640.2543100485616</c:v>
                </c:pt>
                <c:pt idx="73">
                  <c:v>-1637.3862412149097</c:v>
                </c:pt>
                <c:pt idx="74">
                  <c:v>-1634.5181723812577</c:v>
                </c:pt>
                <c:pt idx="75">
                  <c:v>-1631.6501035476058</c:v>
                </c:pt>
                <c:pt idx="76">
                  <c:v>-1628.7820347139539</c:v>
                </c:pt>
                <c:pt idx="77">
                  <c:v>-1625.9139658803019</c:v>
                </c:pt>
                <c:pt idx="78">
                  <c:v>-1623.04589704665</c:v>
                </c:pt>
                <c:pt idx="79">
                  <c:v>-1620.1778282129981</c:v>
                </c:pt>
                <c:pt idx="80">
                  <c:v>-1617.3097593793461</c:v>
                </c:pt>
                <c:pt idx="81">
                  <c:v>-1614.4416905456942</c:v>
                </c:pt>
                <c:pt idx="82">
                  <c:v>-1611.5736217120423</c:v>
                </c:pt>
                <c:pt idx="83">
                  <c:v>-1608.7055528783903</c:v>
                </c:pt>
                <c:pt idx="84">
                  <c:v>-1605.8374840447384</c:v>
                </c:pt>
                <c:pt idx="85">
                  <c:v>-1602.9694152110865</c:v>
                </c:pt>
                <c:pt idx="86">
                  <c:v>-1600.1013463774345</c:v>
                </c:pt>
                <c:pt idx="87">
                  <c:v>-1597.2332775437826</c:v>
                </c:pt>
                <c:pt idx="88">
                  <c:v>-1594.3652087101307</c:v>
                </c:pt>
                <c:pt idx="89">
                  <c:v>-1591.4971398764787</c:v>
                </c:pt>
                <c:pt idx="90">
                  <c:v>-1588.6290710428268</c:v>
                </c:pt>
                <c:pt idx="91">
                  <c:v>-1585.7610022091749</c:v>
                </c:pt>
                <c:pt idx="92">
                  <c:v>-1582.8929333755229</c:v>
                </c:pt>
                <c:pt idx="93">
                  <c:v>-1580.024864541871</c:v>
                </c:pt>
                <c:pt idx="94">
                  <c:v>-1577.1567957082191</c:v>
                </c:pt>
                <c:pt idx="95">
                  <c:v>-1574.2887268745671</c:v>
                </c:pt>
                <c:pt idx="96">
                  <c:v>-1571.420658040915</c:v>
                </c:pt>
                <c:pt idx="97">
                  <c:v>-1568.5525892072631</c:v>
                </c:pt>
                <c:pt idx="98">
                  <c:v>-1565.6845203736111</c:v>
                </c:pt>
                <c:pt idx="99">
                  <c:v>-1562.816451539959</c:v>
                </c:pt>
                <c:pt idx="100">
                  <c:v>-1559.948382706307</c:v>
                </c:pt>
                <c:pt idx="101">
                  <c:v>-1557.0803138726551</c:v>
                </c:pt>
                <c:pt idx="102">
                  <c:v>-1554.2122450390029</c:v>
                </c:pt>
                <c:pt idx="103">
                  <c:v>-1551.344176205351</c:v>
                </c:pt>
                <c:pt idx="104">
                  <c:v>-1548.4761073716991</c:v>
                </c:pt>
                <c:pt idx="105">
                  <c:v>-1545.6080385380469</c:v>
                </c:pt>
                <c:pt idx="106">
                  <c:v>-1542.739969704395</c:v>
                </c:pt>
                <c:pt idx="107">
                  <c:v>-1539.871900870743</c:v>
                </c:pt>
                <c:pt idx="108">
                  <c:v>-1537.0038320370909</c:v>
                </c:pt>
                <c:pt idx="109">
                  <c:v>-1534.135763203439</c:v>
                </c:pt>
                <c:pt idx="110">
                  <c:v>-1531.267694369787</c:v>
                </c:pt>
                <c:pt idx="111">
                  <c:v>-1528.3996255361349</c:v>
                </c:pt>
                <c:pt idx="112">
                  <c:v>-1525.5315567024829</c:v>
                </c:pt>
                <c:pt idx="113">
                  <c:v>-1522.663487868831</c:v>
                </c:pt>
                <c:pt idx="114">
                  <c:v>-1519.7954190351788</c:v>
                </c:pt>
                <c:pt idx="115">
                  <c:v>-1516.9273502015269</c:v>
                </c:pt>
                <c:pt idx="116">
                  <c:v>-1514.059281367875</c:v>
                </c:pt>
                <c:pt idx="117">
                  <c:v>-1511.1912125342228</c:v>
                </c:pt>
                <c:pt idx="118">
                  <c:v>-1508.3231437005709</c:v>
                </c:pt>
                <c:pt idx="119">
                  <c:v>-1505.4550748669189</c:v>
                </c:pt>
                <c:pt idx="120">
                  <c:v>-1502.5870060332668</c:v>
                </c:pt>
                <c:pt idx="121">
                  <c:v>-1499.7189371996149</c:v>
                </c:pt>
                <c:pt idx="122">
                  <c:v>-1496.8508683659629</c:v>
                </c:pt>
                <c:pt idx="123">
                  <c:v>-1493.9827995323108</c:v>
                </c:pt>
                <c:pt idx="124">
                  <c:v>-1491.1147306986588</c:v>
                </c:pt>
                <c:pt idx="125">
                  <c:v>-1488.2466618650069</c:v>
                </c:pt>
                <c:pt idx="126">
                  <c:v>-1485.3785930313547</c:v>
                </c:pt>
                <c:pt idx="127">
                  <c:v>-1482.5105241977028</c:v>
                </c:pt>
                <c:pt idx="128">
                  <c:v>-1479.6424553640509</c:v>
                </c:pt>
                <c:pt idx="129">
                  <c:v>-1476.7743865303989</c:v>
                </c:pt>
                <c:pt idx="130">
                  <c:v>-1473.906317696747</c:v>
                </c:pt>
                <c:pt idx="131">
                  <c:v>-1471.0382488630951</c:v>
                </c:pt>
                <c:pt idx="132">
                  <c:v>-1468.1701800294431</c:v>
                </c:pt>
                <c:pt idx="133">
                  <c:v>-1465.302111195791</c:v>
                </c:pt>
                <c:pt idx="134">
                  <c:v>-1462.4340423621391</c:v>
                </c:pt>
                <c:pt idx="135">
                  <c:v>-1459.5659735284871</c:v>
                </c:pt>
                <c:pt idx="136">
                  <c:v>-1456.697904694835</c:v>
                </c:pt>
                <c:pt idx="137">
                  <c:v>-1453.829835861183</c:v>
                </c:pt>
                <c:pt idx="138">
                  <c:v>-1450.9617670275311</c:v>
                </c:pt>
                <c:pt idx="139">
                  <c:v>-1448.0936981938789</c:v>
                </c:pt>
                <c:pt idx="140">
                  <c:v>-1445.225629360227</c:v>
                </c:pt>
                <c:pt idx="141">
                  <c:v>-1442.3575605265751</c:v>
                </c:pt>
                <c:pt idx="142">
                  <c:v>-1439.4894916929229</c:v>
                </c:pt>
                <c:pt idx="143">
                  <c:v>-1436.621422859271</c:v>
                </c:pt>
                <c:pt idx="144">
                  <c:v>-1433.753354025619</c:v>
                </c:pt>
                <c:pt idx="145">
                  <c:v>-1430.8852851919669</c:v>
                </c:pt>
                <c:pt idx="146">
                  <c:v>-1428.017216358315</c:v>
                </c:pt>
                <c:pt idx="147">
                  <c:v>-1425.149147524663</c:v>
                </c:pt>
                <c:pt idx="148">
                  <c:v>-1422.2810786910109</c:v>
                </c:pt>
                <c:pt idx="149">
                  <c:v>-1419.4130098573589</c:v>
                </c:pt>
                <c:pt idx="150">
                  <c:v>-1416.544941023707</c:v>
                </c:pt>
                <c:pt idx="151">
                  <c:v>-1413.6768721900548</c:v>
                </c:pt>
                <c:pt idx="152">
                  <c:v>-1410.8088033564029</c:v>
                </c:pt>
                <c:pt idx="153">
                  <c:v>-1407.940734522751</c:v>
                </c:pt>
                <c:pt idx="154">
                  <c:v>-1405.0726656890988</c:v>
                </c:pt>
                <c:pt idx="155">
                  <c:v>-1402.2045968554469</c:v>
                </c:pt>
                <c:pt idx="156">
                  <c:v>-1399.3365280217949</c:v>
                </c:pt>
                <c:pt idx="157">
                  <c:v>-1396.4684591881428</c:v>
                </c:pt>
                <c:pt idx="158">
                  <c:v>-1393.6003903544909</c:v>
                </c:pt>
                <c:pt idx="159">
                  <c:v>-1390.7323215208389</c:v>
                </c:pt>
                <c:pt idx="160">
                  <c:v>-1387.8642526871868</c:v>
                </c:pt>
                <c:pt idx="161">
                  <c:v>-1384.9961838535348</c:v>
                </c:pt>
                <c:pt idx="162">
                  <c:v>-1382.1281150198829</c:v>
                </c:pt>
                <c:pt idx="163">
                  <c:v>-1379.260046186231</c:v>
                </c:pt>
                <c:pt idx="164">
                  <c:v>-1376.391977352579</c:v>
                </c:pt>
                <c:pt idx="165">
                  <c:v>-1373.5239085189271</c:v>
                </c:pt>
                <c:pt idx="166">
                  <c:v>-1370.6558396852752</c:v>
                </c:pt>
                <c:pt idx="167">
                  <c:v>-1367.787770851623</c:v>
                </c:pt>
                <c:pt idx="168">
                  <c:v>-1364.9197020179711</c:v>
                </c:pt>
                <c:pt idx="169">
                  <c:v>-1362.0516331843191</c:v>
                </c:pt>
                <c:pt idx="170">
                  <c:v>-1359.183564350667</c:v>
                </c:pt>
                <c:pt idx="171">
                  <c:v>-1356.3154955170151</c:v>
                </c:pt>
                <c:pt idx="172">
                  <c:v>-1353.4474266833631</c:v>
                </c:pt>
                <c:pt idx="173">
                  <c:v>-1350.579357849711</c:v>
                </c:pt>
                <c:pt idx="174">
                  <c:v>-1347.711289016059</c:v>
                </c:pt>
                <c:pt idx="175">
                  <c:v>-1344.8432201824071</c:v>
                </c:pt>
                <c:pt idx="176">
                  <c:v>-1341.9751513487549</c:v>
                </c:pt>
                <c:pt idx="177">
                  <c:v>-1339.107082515103</c:v>
                </c:pt>
                <c:pt idx="178">
                  <c:v>-1336.2390136814511</c:v>
                </c:pt>
                <c:pt idx="179">
                  <c:v>-1333.3709448477989</c:v>
                </c:pt>
                <c:pt idx="180">
                  <c:v>-1330.502876014147</c:v>
                </c:pt>
                <c:pt idx="181">
                  <c:v>-1327.634807180495</c:v>
                </c:pt>
                <c:pt idx="182">
                  <c:v>-1324.7667383468429</c:v>
                </c:pt>
                <c:pt idx="183">
                  <c:v>-1321.898669513191</c:v>
                </c:pt>
                <c:pt idx="184">
                  <c:v>-1319.030600679539</c:v>
                </c:pt>
                <c:pt idx="185">
                  <c:v>-1316.1625318458871</c:v>
                </c:pt>
                <c:pt idx="186">
                  <c:v>-1313.2944630122352</c:v>
                </c:pt>
                <c:pt idx="187">
                  <c:v>-1310.426394178583</c:v>
                </c:pt>
                <c:pt idx="188">
                  <c:v>-1307.5583253449311</c:v>
                </c:pt>
                <c:pt idx="189">
                  <c:v>-1304.6902565112791</c:v>
                </c:pt>
                <c:pt idx="190">
                  <c:v>-1301.822187677627</c:v>
                </c:pt>
                <c:pt idx="191">
                  <c:v>-1298.954118843975</c:v>
                </c:pt>
                <c:pt idx="192">
                  <c:v>-1296.0860500103231</c:v>
                </c:pt>
                <c:pt idx="193">
                  <c:v>-1293.2179811766709</c:v>
                </c:pt>
                <c:pt idx="194">
                  <c:v>-1290.349912343019</c:v>
                </c:pt>
                <c:pt idx="195">
                  <c:v>-1287.4818435093671</c:v>
                </c:pt>
                <c:pt idx="196">
                  <c:v>-1284.6137746757149</c:v>
                </c:pt>
                <c:pt idx="197">
                  <c:v>-1281.745705842063</c:v>
                </c:pt>
                <c:pt idx="198">
                  <c:v>-1278.8776370084111</c:v>
                </c:pt>
                <c:pt idx="199">
                  <c:v>-1276.0095681747589</c:v>
                </c:pt>
                <c:pt idx="200">
                  <c:v>-1273.1414993411067</c:v>
                </c:pt>
                <c:pt idx="201">
                  <c:v>-1270.4587329752162</c:v>
                </c:pt>
                <c:pt idx="202">
                  <c:v>-1267.9612690770871</c:v>
                </c:pt>
                <c:pt idx="203">
                  <c:v>-1265.4543804025659</c:v>
                </c:pt>
                <c:pt idx="204">
                  <c:v>-1262.9380606621203</c:v>
                </c:pt>
                <c:pt idx="205">
                  <c:v>-1260.4123035369253</c:v>
                </c:pt>
                <c:pt idx="206">
                  <c:v>-1257.8771026787811</c:v>
                </c:pt>
                <c:pt idx="207">
                  <c:v>-1255.3324517100255</c:v>
                </c:pt>
                <c:pt idx="208">
                  <c:v>-1252.7783442234443</c:v>
                </c:pt>
                <c:pt idx="209">
                  <c:v>-1250.2147737821879</c:v>
                </c:pt>
                <c:pt idx="210">
                  <c:v>-1247.6417339196848</c:v>
                </c:pt>
                <c:pt idx="211">
                  <c:v>-1245.0592181395482</c:v>
                </c:pt>
                <c:pt idx="212">
                  <c:v>-1242.4672199154904</c:v>
                </c:pt>
                <c:pt idx="213">
                  <c:v>-1239.8657326912339</c:v>
                </c:pt>
                <c:pt idx="214">
                  <c:v>-1237.2547498804215</c:v>
                </c:pt>
                <c:pt idx="215">
                  <c:v>-1234.6342648665227</c:v>
                </c:pt>
                <c:pt idx="216">
                  <c:v>-1232.0042710027465</c:v>
                </c:pt>
                <c:pt idx="217">
                  <c:v>-1229.3647616119479</c:v>
                </c:pt>
                <c:pt idx="218">
                  <c:v>-1226.7157299865382</c:v>
                </c:pt>
                <c:pt idx="219">
                  <c:v>-1224.057169388388</c:v>
                </c:pt>
                <c:pt idx="220">
                  <c:v>-1221.3890730487369</c:v>
                </c:pt>
                <c:pt idx="221">
                  <c:v>-1218.7114341681017</c:v>
                </c:pt>
                <c:pt idx="222">
                  <c:v>-1216.0242459161773</c:v>
                </c:pt>
                <c:pt idx="223">
                  <c:v>-1213.327501431746</c:v>
                </c:pt>
                <c:pt idx="224">
                  <c:v>-1210.6211938225788</c:v>
                </c:pt>
                <c:pt idx="225">
                  <c:v>-1207.9053161653419</c:v>
                </c:pt>
                <c:pt idx="226">
                  <c:v>-1205.1798615055</c:v>
                </c:pt>
                <c:pt idx="227">
                  <c:v>-1202.444822857216</c:v>
                </c:pt>
                <c:pt idx="228">
                  <c:v>-1199.7001932032579</c:v>
                </c:pt>
                <c:pt idx="229">
                  <c:v>-1196.9459654948955</c:v>
                </c:pt>
                <c:pt idx="230">
                  <c:v>-1194.182132651805</c:v>
                </c:pt>
                <c:pt idx="231">
                  <c:v>-1191.4086875619694</c:v>
                </c:pt>
                <c:pt idx="232">
                  <c:v>-1188.6256230815743</c:v>
                </c:pt>
                <c:pt idx="233">
                  <c:v>-1185.8329320349137</c:v>
                </c:pt>
                <c:pt idx="234">
                  <c:v>-1183.030607214283</c:v>
                </c:pt>
                <c:pt idx="235">
                  <c:v>-1180.2186413798788</c:v>
                </c:pt>
                <c:pt idx="236">
                  <c:v>-1177.3970272596971</c:v>
                </c:pt>
                <c:pt idx="237">
                  <c:v>-1174.5657575494301</c:v>
                </c:pt>
                <c:pt idx="238">
                  <c:v>-1171.72482491236</c:v>
                </c:pt>
                <c:pt idx="239">
                  <c:v>-1168.8742219792584</c:v>
                </c:pt>
                <c:pt idx="240">
                  <c:v>-1166.0139413482759</c:v>
                </c:pt>
                <c:pt idx="241">
                  <c:v>-1163.1439755848451</c:v>
                </c:pt>
                <c:pt idx="242">
                  <c:v>-1160.2643172215637</c:v>
                </c:pt>
                <c:pt idx="243">
                  <c:v>-1157.374958758094</c:v>
                </c:pt>
                <c:pt idx="244">
                  <c:v>-1154.4758926610552</c:v>
                </c:pt>
                <c:pt idx="245">
                  <c:v>-1151.5671113639107</c:v>
                </c:pt>
                <c:pt idx="246">
                  <c:v>-1148.6486072668645</c:v>
                </c:pt>
                <c:pt idx="247">
                  <c:v>-1145.7203727367487</c:v>
                </c:pt>
                <c:pt idx="248">
                  <c:v>-1142.7824001069152</c:v>
                </c:pt>
                <c:pt idx="249">
                  <c:v>-1139.8346816771186</c:v>
                </c:pt>
                <c:pt idx="250">
                  <c:v>-1136.8772097134142</c:v>
                </c:pt>
                <c:pt idx="251">
                  <c:v>-1133.9099764480388</c:v>
                </c:pt>
                <c:pt idx="252">
                  <c:v>-1130.9329740792991</c:v>
                </c:pt>
                <c:pt idx="253">
                  <c:v>-1127.9461947714615</c:v>
                </c:pt>
                <c:pt idx="254">
                  <c:v>-1124.9496306546323</c:v>
                </c:pt>
                <c:pt idx="255">
                  <c:v>-1121.9432738246455</c:v>
                </c:pt>
                <c:pt idx="256">
                  <c:v>-1118.9271163429482</c:v>
                </c:pt>
                <c:pt idx="257">
                  <c:v>-1115.9011502364838</c:v>
                </c:pt>
                <c:pt idx="258">
                  <c:v>-1112.8653674975724</c:v>
                </c:pt>
                <c:pt idx="259">
                  <c:v>-1109.819760083795</c:v>
                </c:pt>
                <c:pt idx="260">
                  <c:v>-1106.7643199178754</c:v>
                </c:pt>
                <c:pt idx="261">
                  <c:v>-1103.6990388875593</c:v>
                </c:pt>
                <c:pt idx="262">
                  <c:v>-1100.6239088454956</c:v>
                </c:pt>
                <c:pt idx="263">
                  <c:v>-1097.538921609118</c:v>
                </c:pt>
                <c:pt idx="264">
                  <c:v>-1094.4440689605174</c:v>
                </c:pt>
                <c:pt idx="265">
                  <c:v>-1091.3393426463258</c:v>
                </c:pt>
                <c:pt idx="266">
                  <c:v>-1088.2247343775878</c:v>
                </c:pt>
                <c:pt idx="267">
                  <c:v>-1085.1002358296448</c:v>
                </c:pt>
                <c:pt idx="268">
                  <c:v>-1081.9658386420033</c:v>
                </c:pt>
                <c:pt idx="269">
                  <c:v>-1078.8215344182122</c:v>
                </c:pt>
                <c:pt idx="270">
                  <c:v>-1075.6673147257388</c:v>
                </c:pt>
                <c:pt idx="271">
                  <c:v>-1072.5031710958406</c:v>
                </c:pt>
                <c:pt idx="272">
                  <c:v>-1069.329095023435</c:v>
                </c:pt>
                <c:pt idx="273">
                  <c:v>-1066.145077966979</c:v>
                </c:pt>
                <c:pt idx="274">
                  <c:v>-1062.9511113483295</c:v>
                </c:pt>
                <c:pt idx="275">
                  <c:v>-1059.7471865526245</c:v>
                </c:pt>
                <c:pt idx="276">
                  <c:v>-1056.5332949281437</c:v>
                </c:pt>
                <c:pt idx="277">
                  <c:v>-1053.3094277861837</c:v>
                </c:pt>
                <c:pt idx="278">
                  <c:v>-1050.0755764009198</c:v>
                </c:pt>
                <c:pt idx="279">
                  <c:v>-1046.8317320092806</c:v>
                </c:pt>
                <c:pt idx="280">
                  <c:v>-1043.5778858108076</c:v>
                </c:pt>
                <c:pt idx="281">
                  <c:v>-1040.3140289675232</c:v>
                </c:pt>
                <c:pt idx="282">
                  <c:v>-1037.0401526037933</c:v>
                </c:pt>
                <c:pt idx="283">
                  <c:v>-1033.7562478061991</c:v>
                </c:pt>
                <c:pt idx="284">
                  <c:v>-1030.4623056233859</c:v>
                </c:pt>
                <c:pt idx="285">
                  <c:v>-1027.1583170659414</c:v>
                </c:pt>
                <c:pt idx="286">
                  <c:v>-1023.8442731062452</c:v>
                </c:pt>
                <c:pt idx="287">
                  <c:v>-1020.5201646783306</c:v>
                </c:pt>
                <c:pt idx="288">
                  <c:v>-1017.1859826777528</c:v>
                </c:pt>
                <c:pt idx="289">
                  <c:v>-1013.841717961438</c:v>
                </c:pt>
                <c:pt idx="290">
                  <c:v>-1010.4873613475447</c:v>
                </c:pt>
                <c:pt idx="291">
                  <c:v>-1007.1229036153218</c:v>
                </c:pt>
                <c:pt idx="292">
                  <c:v>-1003.7483355049649</c:v>
                </c:pt>
                <c:pt idx="293">
                  <c:v>-1000.3636477174708</c:v>
                </c:pt>
                <c:pt idx="294">
                  <c:v>-996.96883091449092</c:v>
                </c:pt>
                <c:pt idx="295">
                  <c:v>-993.56387571818425</c:v>
                </c:pt>
                <c:pt idx="296">
                  <c:v>-990.148772711074</c:v>
                </c:pt>
                <c:pt idx="297">
                  <c:v>-986.72351243589605</c:v>
                </c:pt>
                <c:pt idx="298">
                  <c:v>-983.28808539545059</c:v>
                </c:pt>
                <c:pt idx="299">
                  <c:v>-979.8424820524516</c:v>
                </c:pt>
                <c:pt idx="300">
                  <c:v>-976.38669282937633</c:v>
                </c:pt>
                <c:pt idx="301">
                  <c:v>-972.92070810831262</c:v>
                </c:pt>
                <c:pt idx="302">
                  <c:v>-969.4445182308076</c:v>
                </c:pt>
                <c:pt idx="303">
                  <c:v>-965.95811349771111</c:v>
                </c:pt>
                <c:pt idx="304">
                  <c:v>-962.4614841690269</c:v>
                </c:pt>
                <c:pt idx="305">
                  <c:v>-958.95462046374666</c:v>
                </c:pt>
                <c:pt idx="306">
                  <c:v>-955.43751255970358</c:v>
                </c:pt>
                <c:pt idx="307">
                  <c:v>-951.91015059341044</c:v>
                </c:pt>
                <c:pt idx="308">
                  <c:v>-948.37252465989877</c:v>
                </c:pt>
                <c:pt idx="309">
                  <c:v>-944.82462481256391</c:v>
                </c:pt>
                <c:pt idx="310">
                  <c:v>-941.26644106299977</c:v>
                </c:pt>
                <c:pt idx="311">
                  <c:v>-937.69796338084257</c:v>
                </c:pt>
                <c:pt idx="312">
                  <c:v>-934.11918169360229</c:v>
                </c:pt>
                <c:pt idx="313">
                  <c:v>-930.53008588650459</c:v>
                </c:pt>
                <c:pt idx="314">
                  <c:v>-926.93066580232232</c:v>
                </c:pt>
                <c:pt idx="315">
                  <c:v>-923.32091124121143</c:v>
                </c:pt>
                <c:pt idx="316">
                  <c:v>-919.70081196054593</c:v>
                </c:pt>
                <c:pt idx="317">
                  <c:v>-916.07035767474576</c:v>
                </c:pt>
                <c:pt idx="318">
                  <c:v>-912.42953805511388</c:v>
                </c:pt>
                <c:pt idx="319">
                  <c:v>-908.77834272966106</c:v>
                </c:pt>
                <c:pt idx="320">
                  <c:v>-905.11676128294027</c:v>
                </c:pt>
                <c:pt idx="321">
                  <c:v>-901.44478325586931</c:v>
                </c:pt>
                <c:pt idx="322">
                  <c:v>-897.76239814556322</c:v>
                </c:pt>
                <c:pt idx="323">
                  <c:v>-894.06959540515652</c:v>
                </c:pt>
                <c:pt idx="324">
                  <c:v>-890.36636444362864</c:v>
                </c:pt>
                <c:pt idx="325">
                  <c:v>-886.65269462563117</c:v>
                </c:pt>
                <c:pt idx="326">
                  <c:v>-882.92857527130445</c:v>
                </c:pt>
                <c:pt idx="327">
                  <c:v>-879.19399565610661</c:v>
                </c:pt>
                <c:pt idx="328">
                  <c:v>-875.44894501062538</c:v>
                </c:pt>
                <c:pt idx="329">
                  <c:v>-871.69341252040761</c:v>
                </c:pt>
                <c:pt idx="330">
                  <c:v>-867.92738732576731</c:v>
                </c:pt>
                <c:pt idx="331">
                  <c:v>-864.15085852160985</c:v>
                </c:pt>
                <c:pt idx="332">
                  <c:v>-860.36381515724645</c:v>
                </c:pt>
                <c:pt idx="333">
                  <c:v>-856.56624623620519</c:v>
                </c:pt>
                <c:pt idx="334">
                  <c:v>-852.75814071605168</c:v>
                </c:pt>
                <c:pt idx="335">
                  <c:v>-848.93948750819345</c:v>
                </c:pt>
                <c:pt idx="336">
                  <c:v>-845.11027547769925</c:v>
                </c:pt>
                <c:pt idx="337">
                  <c:v>-841.2704934431016</c:v>
                </c:pt>
                <c:pt idx="338">
                  <c:v>-837.42013017621184</c:v>
                </c:pt>
                <c:pt idx="339">
                  <c:v>-833.559174401924</c:v>
                </c:pt>
                <c:pt idx="340">
                  <c:v>-829.68761479802197</c:v>
                </c:pt>
                <c:pt idx="341">
                  <c:v>-825.80543999498911</c:v>
                </c:pt>
                <c:pt idx="342">
                  <c:v>-821.9126385758027</c:v>
                </c:pt>
                <c:pt idx="343">
                  <c:v>-818.00919907574701</c:v>
                </c:pt>
                <c:pt idx="344">
                  <c:v>-814.09510998220958</c:v>
                </c:pt>
                <c:pt idx="345">
                  <c:v>-810.17035973448333</c:v>
                </c:pt>
                <c:pt idx="346">
                  <c:v>-806.23493672356085</c:v>
                </c:pt>
                <c:pt idx="347">
                  <c:v>-802.28882929193992</c:v>
                </c:pt>
                <c:pt idx="348">
                  <c:v>-798.33202573341407</c:v>
                </c:pt>
                <c:pt idx="349">
                  <c:v>-794.36451429287058</c:v>
                </c:pt>
                <c:pt idx="350">
                  <c:v>-790.38628316608344</c:v>
                </c:pt>
                <c:pt idx="351">
                  <c:v>-786.39732049950487</c:v>
                </c:pt>
                <c:pt idx="352">
                  <c:v>-782.39761439005929</c:v>
                </c:pt>
                <c:pt idx="353">
                  <c:v>-778.38715288493063</c:v>
                </c:pt>
                <c:pt idx="354">
                  <c:v>-774.36592398134997</c:v>
                </c:pt>
                <c:pt idx="355">
                  <c:v>-770.33391562638872</c:v>
                </c:pt>
                <c:pt idx="356">
                  <c:v>-766.29111571673718</c:v>
                </c:pt>
                <c:pt idx="357">
                  <c:v>-762.23751209849218</c:v>
                </c:pt>
                <c:pt idx="358">
                  <c:v>-758.1730925669425</c:v>
                </c:pt>
                <c:pt idx="359">
                  <c:v>-754.09784486634601</c:v>
                </c:pt>
                <c:pt idx="360">
                  <c:v>-750.01175668971132</c:v>
                </c:pt>
                <c:pt idx="361">
                  <c:v>-745.91481567858114</c:v>
                </c:pt>
                <c:pt idx="362">
                  <c:v>-741.80700942280248</c:v>
                </c:pt>
                <c:pt idx="363">
                  <c:v>-737.68832546030865</c:v>
                </c:pt>
                <c:pt idx="364">
                  <c:v>-733.55875127688978</c:v>
                </c:pt>
                <c:pt idx="365">
                  <c:v>-729.41827430596811</c:v>
                </c:pt>
                <c:pt idx="366">
                  <c:v>-725.26688192836934</c:v>
                </c:pt>
                <c:pt idx="367">
                  <c:v>-721.10456147209345</c:v>
                </c:pt>
                <c:pt idx="368">
                  <c:v>-716.93130021208219</c:v>
                </c:pt>
                <c:pt idx="369">
                  <c:v>-712.74708536998446</c:v>
                </c:pt>
                <c:pt idx="370">
                  <c:v>-708.55190411392732</c:v>
                </c:pt>
                <c:pt idx="371">
                  <c:v>-704.34574355827408</c:v>
                </c:pt>
                <c:pt idx="372">
                  <c:v>-700.12859076339305</c:v>
                </c:pt>
                <c:pt idx="373">
                  <c:v>-695.90043273541244</c:v>
                </c:pt>
                <c:pt idx="374">
                  <c:v>-691.66125642598536</c:v>
                </c:pt>
                <c:pt idx="375">
                  <c:v>-687.41104873203972</c:v>
                </c:pt>
                <c:pt idx="376">
                  <c:v>-683.14979649554834</c:v>
                </c:pt>
                <c:pt idx="377">
                  <c:v>-678.87748650327126</c:v>
                </c:pt>
                <c:pt idx="378">
                  <c:v>-674.59410548650999</c:v>
                </c:pt>
                <c:pt idx="379">
                  <c:v>-670.29964012086668</c:v>
                </c:pt>
                <c:pt idx="380">
                  <c:v>-665.9940770259899</c:v>
                </c:pt>
                <c:pt idx="381">
                  <c:v>-661.6774027653189</c:v>
                </c:pt>
                <c:pt idx="382">
                  <c:v>-657.34960384583587</c:v>
                </c:pt>
                <c:pt idx="383">
                  <c:v>-653.01066671780973</c:v>
                </c:pt>
                <c:pt idx="384">
                  <c:v>-648.66057777453602</c:v>
                </c:pt>
                <c:pt idx="385">
                  <c:v>-644.29932335208434</c:v>
                </c:pt>
                <c:pt idx="386">
                  <c:v>-639.92688972903272</c:v>
                </c:pt>
                <c:pt idx="387">
                  <c:v>-635.54326312620913</c:v>
                </c:pt>
                <c:pt idx="388">
                  <c:v>-631.14842970642485</c:v>
                </c:pt>
                <c:pt idx="389">
                  <c:v>-626.74237557421213</c:v>
                </c:pt>
                <c:pt idx="390">
                  <c:v>-622.32508677555745</c:v>
                </c:pt>
                <c:pt idx="391">
                  <c:v>-617.89654929763003</c:v>
                </c:pt>
                <c:pt idx="392">
                  <c:v>-613.45674906851013</c:v>
                </c:pt>
                <c:pt idx="393">
                  <c:v>-609.00567195692452</c:v>
                </c:pt>
                <c:pt idx="394">
                  <c:v>-604.54330377195936</c:v>
                </c:pt>
                <c:pt idx="395">
                  <c:v>-600.06963026279652</c:v>
                </c:pt>
                <c:pt idx="396">
                  <c:v>-595.58463711842785</c:v>
                </c:pt>
                <c:pt idx="397">
                  <c:v>-591.08830996738061</c:v>
                </c:pt>
                <c:pt idx="398">
                  <c:v>-586.58063437742953</c:v>
                </c:pt>
                <c:pt idx="399">
                  <c:v>-582.06159585531964</c:v>
                </c:pt>
                <c:pt idx="400">
                  <c:v>-577.53117984647838</c:v>
                </c:pt>
                <c:pt idx="401">
                  <c:v>-572.98937173472393</c:v>
                </c:pt>
                <c:pt idx="402">
                  <c:v>-568.43615684198267</c:v>
                </c:pt>
                <c:pt idx="403">
                  <c:v>-563.87152042799642</c:v>
                </c:pt>
                <c:pt idx="404">
                  <c:v>-559.29544769002553</c:v>
                </c:pt>
                <c:pt idx="405">
                  <c:v>-554.70792376255588</c:v>
                </c:pt>
                <c:pt idx="406">
                  <c:v>-550.10893371700388</c:v>
                </c:pt>
                <c:pt idx="407">
                  <c:v>-545.49846256141211</c:v>
                </c:pt>
                <c:pt idx="408">
                  <c:v>-540.87649524015558</c:v>
                </c:pt>
                <c:pt idx="409">
                  <c:v>-536.24301663362746</c:v>
                </c:pt>
                <c:pt idx="410">
                  <c:v>-531.59801155794833</c:v>
                </c:pt>
                <c:pt idx="411">
                  <c:v>-526.94146476464527</c:v>
                </c:pt>
                <c:pt idx="412">
                  <c:v>-522.27336094034933</c:v>
                </c:pt>
                <c:pt idx="413">
                  <c:v>-517.5936847064803</c:v>
                </c:pt>
                <c:pt idx="414">
                  <c:v>-512.90242061893821</c:v>
                </c:pt>
                <c:pt idx="415">
                  <c:v>-508.1995531677843</c:v>
                </c:pt>
                <c:pt idx="416">
                  <c:v>-503.48506677691933</c:v>
                </c:pt>
                <c:pt idx="417">
                  <c:v>-498.75894580377201</c:v>
                </c:pt>
                <c:pt idx="418">
                  <c:v>-494.02117453896665</c:v>
                </c:pt>
                <c:pt idx="419">
                  <c:v>-489.27173720600638</c:v>
                </c:pt>
                <c:pt idx="420">
                  <c:v>-484.51061796094098</c:v>
                </c:pt>
                <c:pt idx="421">
                  <c:v>-479.73780089204467</c:v>
                </c:pt>
                <c:pt idx="422">
                  <c:v>-474.95327001947305</c:v>
                </c:pt>
                <c:pt idx="423">
                  <c:v>-470.15700929494244</c:v>
                </c:pt>
                <c:pt idx="424">
                  <c:v>-465.34900260138591</c:v>
                </c:pt>
                <c:pt idx="425">
                  <c:v>-460.529233752614</c:v>
                </c:pt>
                <c:pt idx="426">
                  <c:v>-455.13608592068772</c:v>
                </c:pt>
                <c:pt idx="427">
                  <c:v>-449.16955910560705</c:v>
                </c:pt>
                <c:pt idx="428">
                  <c:v>-443.18943389585343</c:v>
                </c:pt>
                <c:pt idx="429">
                  <c:v>-437.19568581148792</c:v>
                </c:pt>
                <c:pt idx="430">
                  <c:v>-431.18829025781065</c:v>
                </c:pt>
                <c:pt idx="431">
                  <c:v>-425.16722252467957</c:v>
                </c:pt>
                <c:pt idx="432">
                  <c:v>-419.13245778581768</c:v>
                </c:pt>
                <c:pt idx="433">
                  <c:v>-413.08397109812472</c:v>
                </c:pt>
                <c:pt idx="434">
                  <c:v>-407.02173740097828</c:v>
                </c:pt>
                <c:pt idx="435">
                  <c:v>-400.94573151552731</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-326.95010056938008</c:v>
                </c:pt>
                <c:pt idx="448">
                  <c:v>-320.69270984833929</c:v>
                </c:pt>
                <c:pt idx="449">
                  <c:v>-314.42118161266194</c:v>
                </c:pt>
                <c:pt idx="450">
                  <c:v>-308.13548882152327</c:v>
                </c:pt>
                <c:pt idx="451">
                  <c:v>-301.83560430379202</c:v>
                </c:pt>
                <c:pt idx="452">
                  <c:v>-295.52150075721011</c:v>
                </c:pt>
                <c:pt idx="453">
                  <c:v>-289.19315074758515</c:v>
                </c:pt>
                <c:pt idx="454">
                  <c:v>-282.8505267079629</c:v>
                </c:pt>
                <c:pt idx="455">
                  <c:v>-276.49360093780433</c:v>
                </c:pt>
                <c:pt idx="456">
                  <c:v>-270.12234560213642</c:v>
                </c:pt>
                <c:pt idx="457">
                  <c:v>-263.73673273072677</c:v>
                </c:pt>
                <c:pt idx="458">
                  <c:v>-257.33673421721846</c:v>
                </c:pt>
                <c:pt idx="459">
                  <c:v>-250.92232181828012</c:v>
                </c:pt>
                <c:pt idx="460">
                  <c:v>-244.49346715273623</c:v>
                </c:pt>
                <c:pt idx="461">
                  <c:v>-238.05014170070217</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-68.334721350107202</c:v>
                </c:pt>
                <c:pt idx="490">
                  <c:v>-62.712077442958162</c:v>
                </c:pt>
                <c:pt idx="491">
                  <c:v>-57.076431043238699</c:v>
                </c:pt>
                <c:pt idx="492">
                  <c:v>-51.427760421009452</c:v>
                </c:pt>
                <c:pt idx="493">
                  <c:v>-45.766043747503772</c:v>
                </c:pt>
                <c:pt idx="494">
                  <c:v>-40.091259094558609</c:v>
                </c:pt>
                <c:pt idx="495">
                  <c:v>-34.403384434059944</c:v>
                </c:pt>
                <c:pt idx="496">
                  <c:v>-28.702397637367994</c:v>
                </c:pt>
                <c:pt idx="497">
                  <c:v>-22.988276474756276</c:v>
                </c:pt>
                <c:pt idx="498">
                  <c:v>-17.260998614829987</c:v>
                </c:pt>
                <c:pt idx="499">
                  <c:v>-11.520541623945974</c:v>
                </c:pt>
                <c:pt idx="500">
                  <c:v>-5.7668829656327034</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2-16E2-4E8F-92DC-767D70556A61}"/>
            </c:ext>
          </c:extLst>
        </c:ser>
        <c:ser>
          <c:idx val="2"/>
          <c:order val="19"/>
          <c:tx>
            <c:strRef>
              <c:f>ANALYSIS!$CY$25</c:f>
              <c:strCache>
                <c:ptCount val="1"/>
                <c:pt idx="0">
                  <c:v>-35.0</c:v>
                </c:pt>
              </c:strCache>
            </c:strRef>
          </c:tx>
          <c:spPr>
            <a:ln w="19050" cap="rnd">
              <a:solidFill>
                <a:srgbClr val="C00000"/>
              </a:solidFill>
              <a:round/>
            </a:ln>
            <a:effectLst/>
          </c:spPr>
          <c:marker>
            <c:symbol val="none"/>
          </c:marker>
          <c:xVal>
            <c:numRef>
              <c:f>ANALYSIS!$CY$27:$CY$627</c:f>
              <c:numCache>
                <c:formatCode>0</c:formatCode>
                <c:ptCount val="601"/>
                <c:pt idx="0">
                  <c:v>-2171.3669021273763</c:v>
                </c:pt>
                <c:pt idx="1">
                  <c:v>-2171.3669021273763</c:v>
                </c:pt>
                <c:pt idx="2">
                  <c:v>-2168.0767887257452</c:v>
                </c:pt>
                <c:pt idx="3">
                  <c:v>-2164.7866753241142</c:v>
                </c:pt>
                <c:pt idx="4">
                  <c:v>-2161.4965619224831</c:v>
                </c:pt>
                <c:pt idx="5">
                  <c:v>-2158.2064485208521</c:v>
                </c:pt>
                <c:pt idx="6">
                  <c:v>-2154.916335119221</c:v>
                </c:pt>
                <c:pt idx="7">
                  <c:v>-2151.6262217175899</c:v>
                </c:pt>
                <c:pt idx="8">
                  <c:v>-2148.3361083159589</c:v>
                </c:pt>
                <c:pt idx="9">
                  <c:v>-2145.0459949143278</c:v>
                </c:pt>
                <c:pt idx="10">
                  <c:v>-2141.7558815126968</c:v>
                </c:pt>
                <c:pt idx="11">
                  <c:v>-2138.4657681110657</c:v>
                </c:pt>
                <c:pt idx="12">
                  <c:v>-2135.1756547094346</c:v>
                </c:pt>
                <c:pt idx="13">
                  <c:v>-2131.8855413078036</c:v>
                </c:pt>
                <c:pt idx="14">
                  <c:v>-2128.5954279061725</c:v>
                </c:pt>
                <c:pt idx="15">
                  <c:v>-2125.3053145045415</c:v>
                </c:pt>
                <c:pt idx="16">
                  <c:v>-2122.0152011029104</c:v>
                </c:pt>
                <c:pt idx="17">
                  <c:v>-2118.7250877012793</c:v>
                </c:pt>
                <c:pt idx="18">
                  <c:v>-2115.4349742996483</c:v>
                </c:pt>
                <c:pt idx="19">
                  <c:v>-2112.1448608980172</c:v>
                </c:pt>
                <c:pt idx="20">
                  <c:v>-2108.8547474963862</c:v>
                </c:pt>
                <c:pt idx="21">
                  <c:v>-2105.5646340947551</c:v>
                </c:pt>
                <c:pt idx="22">
                  <c:v>-2102.274520693124</c:v>
                </c:pt>
                <c:pt idx="23">
                  <c:v>-2098.984407291493</c:v>
                </c:pt>
                <c:pt idx="24">
                  <c:v>-2095.6942938898619</c:v>
                </c:pt>
                <c:pt idx="25">
                  <c:v>-2092.4041804882308</c:v>
                </c:pt>
                <c:pt idx="26">
                  <c:v>-2089.1140670865998</c:v>
                </c:pt>
                <c:pt idx="27">
                  <c:v>-2085.8239536849687</c:v>
                </c:pt>
                <c:pt idx="28">
                  <c:v>-2082.5338402833377</c:v>
                </c:pt>
                <c:pt idx="29">
                  <c:v>-2079.2437268817066</c:v>
                </c:pt>
                <c:pt idx="30">
                  <c:v>-2075.9536134800755</c:v>
                </c:pt>
                <c:pt idx="31">
                  <c:v>-2072.6635000784445</c:v>
                </c:pt>
                <c:pt idx="32">
                  <c:v>-2069.3733866768134</c:v>
                </c:pt>
                <c:pt idx="33">
                  <c:v>-2066.0832732751824</c:v>
                </c:pt>
                <c:pt idx="34">
                  <c:v>-2062.7931598735513</c:v>
                </c:pt>
                <c:pt idx="35">
                  <c:v>-2059.5030464719202</c:v>
                </c:pt>
                <c:pt idx="36">
                  <c:v>-2056.2129330702892</c:v>
                </c:pt>
                <c:pt idx="37">
                  <c:v>-2052.9228196686581</c:v>
                </c:pt>
                <c:pt idx="38">
                  <c:v>-2049.6327062670271</c:v>
                </c:pt>
                <c:pt idx="39">
                  <c:v>-2046.3425928653958</c:v>
                </c:pt>
                <c:pt idx="40">
                  <c:v>-2043.0524794637645</c:v>
                </c:pt>
                <c:pt idx="41">
                  <c:v>-2039.7623660621332</c:v>
                </c:pt>
                <c:pt idx="42">
                  <c:v>-2036.4722526605019</c:v>
                </c:pt>
                <c:pt idx="43">
                  <c:v>-2033.1821392588706</c:v>
                </c:pt>
                <c:pt idx="44">
                  <c:v>-2029.8920258572393</c:v>
                </c:pt>
                <c:pt idx="45">
                  <c:v>-2026.601912455608</c:v>
                </c:pt>
                <c:pt idx="46">
                  <c:v>-2023.3117990539768</c:v>
                </c:pt>
                <c:pt idx="47">
                  <c:v>-2020.0216856523455</c:v>
                </c:pt>
                <c:pt idx="48">
                  <c:v>-2016.7315722507142</c:v>
                </c:pt>
                <c:pt idx="49">
                  <c:v>-2013.4414588490829</c:v>
                </c:pt>
                <c:pt idx="50">
                  <c:v>-2010.1513454474516</c:v>
                </c:pt>
                <c:pt idx="51">
                  <c:v>-2006.8612320458203</c:v>
                </c:pt>
                <c:pt idx="52">
                  <c:v>-2003.571118644189</c:v>
                </c:pt>
                <c:pt idx="53">
                  <c:v>-2000.2810052425577</c:v>
                </c:pt>
                <c:pt idx="54">
                  <c:v>-1996.9908918409265</c:v>
                </c:pt>
                <c:pt idx="55">
                  <c:v>-1993.7007784392952</c:v>
                </c:pt>
                <c:pt idx="56">
                  <c:v>-1990.4106650376639</c:v>
                </c:pt>
                <c:pt idx="57">
                  <c:v>-1987.1205516360326</c:v>
                </c:pt>
                <c:pt idx="58">
                  <c:v>-1983.8304382344013</c:v>
                </c:pt>
                <c:pt idx="59">
                  <c:v>-1980.54032483277</c:v>
                </c:pt>
                <c:pt idx="60">
                  <c:v>-1977.2502114311387</c:v>
                </c:pt>
                <c:pt idx="61">
                  <c:v>-1973.9600980295074</c:v>
                </c:pt>
                <c:pt idx="62">
                  <c:v>-1970.6699846278761</c:v>
                </c:pt>
                <c:pt idx="63">
                  <c:v>-1967.3798712262449</c:v>
                </c:pt>
                <c:pt idx="64">
                  <c:v>-1964.0897578246136</c:v>
                </c:pt>
                <c:pt idx="65">
                  <c:v>-1960.7996444229823</c:v>
                </c:pt>
                <c:pt idx="66">
                  <c:v>-1957.509531021351</c:v>
                </c:pt>
                <c:pt idx="67">
                  <c:v>-1954.2194176197197</c:v>
                </c:pt>
                <c:pt idx="68">
                  <c:v>-1950.9293042180884</c:v>
                </c:pt>
                <c:pt idx="69">
                  <c:v>-1947.6391908164571</c:v>
                </c:pt>
                <c:pt idx="70">
                  <c:v>-1944.3490774148258</c:v>
                </c:pt>
                <c:pt idx="71">
                  <c:v>-1941.0589640131946</c:v>
                </c:pt>
                <c:pt idx="72">
                  <c:v>-1937.7688506115633</c:v>
                </c:pt>
                <c:pt idx="73">
                  <c:v>-1934.478737209932</c:v>
                </c:pt>
                <c:pt idx="74">
                  <c:v>-1931.1886238083007</c:v>
                </c:pt>
                <c:pt idx="75">
                  <c:v>-1927.8985104066694</c:v>
                </c:pt>
                <c:pt idx="76">
                  <c:v>-1924.6083970050381</c:v>
                </c:pt>
                <c:pt idx="77">
                  <c:v>-1921.3182836034068</c:v>
                </c:pt>
                <c:pt idx="78">
                  <c:v>-1918.0281702017755</c:v>
                </c:pt>
                <c:pt idx="79">
                  <c:v>-1914.7380568001442</c:v>
                </c:pt>
                <c:pt idx="80">
                  <c:v>-1911.447943398513</c:v>
                </c:pt>
                <c:pt idx="81">
                  <c:v>-1908.1578299968817</c:v>
                </c:pt>
                <c:pt idx="82">
                  <c:v>-1904.8677165952504</c:v>
                </c:pt>
                <c:pt idx="83">
                  <c:v>-1901.5776031936191</c:v>
                </c:pt>
                <c:pt idx="84">
                  <c:v>-1898.2874897919878</c:v>
                </c:pt>
                <c:pt idx="85">
                  <c:v>-1894.9973763903565</c:v>
                </c:pt>
                <c:pt idx="86">
                  <c:v>-1891.7072629887252</c:v>
                </c:pt>
                <c:pt idx="87">
                  <c:v>-1888.4171495870939</c:v>
                </c:pt>
                <c:pt idx="88">
                  <c:v>-1885.1270361854627</c:v>
                </c:pt>
                <c:pt idx="89">
                  <c:v>-1881.8369227838314</c:v>
                </c:pt>
                <c:pt idx="90">
                  <c:v>-1878.5468093822001</c:v>
                </c:pt>
                <c:pt idx="91">
                  <c:v>-1875.2566959805688</c:v>
                </c:pt>
                <c:pt idx="92">
                  <c:v>-1871.9665825789375</c:v>
                </c:pt>
                <c:pt idx="93">
                  <c:v>-1868.6764691773062</c:v>
                </c:pt>
                <c:pt idx="94">
                  <c:v>-1865.3863557756749</c:v>
                </c:pt>
                <c:pt idx="95">
                  <c:v>-1862.0962423740436</c:v>
                </c:pt>
                <c:pt idx="96">
                  <c:v>-1858.8061289724124</c:v>
                </c:pt>
                <c:pt idx="97">
                  <c:v>-1855.5160155707811</c:v>
                </c:pt>
                <c:pt idx="98">
                  <c:v>-1852.2259021691498</c:v>
                </c:pt>
                <c:pt idx="99">
                  <c:v>-1848.9357887675185</c:v>
                </c:pt>
                <c:pt idx="100">
                  <c:v>-1845.6456753658872</c:v>
                </c:pt>
                <c:pt idx="101">
                  <c:v>-1842.3555619642559</c:v>
                </c:pt>
                <c:pt idx="102">
                  <c:v>-1839.0654485626246</c:v>
                </c:pt>
                <c:pt idx="103">
                  <c:v>-1835.7753351609933</c:v>
                </c:pt>
                <c:pt idx="104">
                  <c:v>-1832.485221759362</c:v>
                </c:pt>
                <c:pt idx="105">
                  <c:v>-1829.1951083577308</c:v>
                </c:pt>
                <c:pt idx="106">
                  <c:v>-1825.9049949560995</c:v>
                </c:pt>
                <c:pt idx="107">
                  <c:v>-1822.6148815544682</c:v>
                </c:pt>
                <c:pt idx="108">
                  <c:v>-1819.3247681528369</c:v>
                </c:pt>
                <c:pt idx="109">
                  <c:v>-1816.0346547512056</c:v>
                </c:pt>
                <c:pt idx="110">
                  <c:v>-1812.7445413495743</c:v>
                </c:pt>
                <c:pt idx="111">
                  <c:v>-1809.454427947943</c:v>
                </c:pt>
                <c:pt idx="112">
                  <c:v>-1806.1643145463117</c:v>
                </c:pt>
                <c:pt idx="113">
                  <c:v>-1802.8742011446805</c:v>
                </c:pt>
                <c:pt idx="114">
                  <c:v>-1799.5840877430492</c:v>
                </c:pt>
                <c:pt idx="115">
                  <c:v>-1796.2939743414179</c:v>
                </c:pt>
                <c:pt idx="116">
                  <c:v>-1793.0038609397866</c:v>
                </c:pt>
                <c:pt idx="117">
                  <c:v>-1789.7137475381553</c:v>
                </c:pt>
                <c:pt idx="118">
                  <c:v>-1786.423634136524</c:v>
                </c:pt>
                <c:pt idx="119">
                  <c:v>-1783.1335207348927</c:v>
                </c:pt>
                <c:pt idx="120">
                  <c:v>-1779.8434073332614</c:v>
                </c:pt>
                <c:pt idx="121">
                  <c:v>-1776.5532939316302</c:v>
                </c:pt>
                <c:pt idx="122">
                  <c:v>-1773.2631805299989</c:v>
                </c:pt>
                <c:pt idx="123">
                  <c:v>-1769.9730671283676</c:v>
                </c:pt>
                <c:pt idx="124">
                  <c:v>-1766.6829537267363</c:v>
                </c:pt>
                <c:pt idx="125">
                  <c:v>-1763.392840325105</c:v>
                </c:pt>
                <c:pt idx="126">
                  <c:v>-1760.1027269234737</c:v>
                </c:pt>
                <c:pt idx="127">
                  <c:v>-1756.8126135218424</c:v>
                </c:pt>
                <c:pt idx="128">
                  <c:v>-1753.5225001202111</c:v>
                </c:pt>
                <c:pt idx="129">
                  <c:v>-1750.2323867185798</c:v>
                </c:pt>
                <c:pt idx="130">
                  <c:v>-1746.9422733169486</c:v>
                </c:pt>
                <c:pt idx="131">
                  <c:v>-1743.6521599153173</c:v>
                </c:pt>
                <c:pt idx="132">
                  <c:v>-1740.362046513686</c:v>
                </c:pt>
                <c:pt idx="133">
                  <c:v>-1737.0719331120547</c:v>
                </c:pt>
                <c:pt idx="134">
                  <c:v>-1733.7818197104234</c:v>
                </c:pt>
                <c:pt idx="135">
                  <c:v>-1730.4917063087921</c:v>
                </c:pt>
                <c:pt idx="136">
                  <c:v>-1727.2015929071608</c:v>
                </c:pt>
                <c:pt idx="137">
                  <c:v>-1723.9114795055295</c:v>
                </c:pt>
                <c:pt idx="138">
                  <c:v>-1720.6213661038983</c:v>
                </c:pt>
                <c:pt idx="139">
                  <c:v>-1717.331252702267</c:v>
                </c:pt>
                <c:pt idx="140">
                  <c:v>-1714.0411393006357</c:v>
                </c:pt>
                <c:pt idx="141">
                  <c:v>-1710.7510258990044</c:v>
                </c:pt>
                <c:pt idx="142">
                  <c:v>-1707.4609124973731</c:v>
                </c:pt>
                <c:pt idx="143">
                  <c:v>-1704.1707990957418</c:v>
                </c:pt>
                <c:pt idx="144">
                  <c:v>-1700.8806856941105</c:v>
                </c:pt>
                <c:pt idx="145">
                  <c:v>-1697.5905722924792</c:v>
                </c:pt>
                <c:pt idx="146">
                  <c:v>-1694.3004588908479</c:v>
                </c:pt>
                <c:pt idx="147">
                  <c:v>-1691.0103454892167</c:v>
                </c:pt>
                <c:pt idx="148">
                  <c:v>-1687.7202320875854</c:v>
                </c:pt>
                <c:pt idx="149">
                  <c:v>-1684.4301186859541</c:v>
                </c:pt>
                <c:pt idx="150">
                  <c:v>-1681.1400052843228</c:v>
                </c:pt>
                <c:pt idx="151">
                  <c:v>-1677.8498918826915</c:v>
                </c:pt>
                <c:pt idx="152">
                  <c:v>-1674.5597784810602</c:v>
                </c:pt>
                <c:pt idx="153">
                  <c:v>-1671.2696650794289</c:v>
                </c:pt>
                <c:pt idx="154">
                  <c:v>-1667.9795516777976</c:v>
                </c:pt>
                <c:pt idx="155">
                  <c:v>-1664.6894382761664</c:v>
                </c:pt>
                <c:pt idx="156">
                  <c:v>-1661.3993248745351</c:v>
                </c:pt>
                <c:pt idx="157">
                  <c:v>-1658.1092114729038</c:v>
                </c:pt>
                <c:pt idx="158">
                  <c:v>-1654.8190980712725</c:v>
                </c:pt>
                <c:pt idx="159">
                  <c:v>-1651.5289846696414</c:v>
                </c:pt>
                <c:pt idx="160">
                  <c:v>-1648.2388712680101</c:v>
                </c:pt>
                <c:pt idx="161">
                  <c:v>-1644.9487578663789</c:v>
                </c:pt>
                <c:pt idx="162">
                  <c:v>-1641.6586444647476</c:v>
                </c:pt>
                <c:pt idx="163">
                  <c:v>-1638.3685310631163</c:v>
                </c:pt>
                <c:pt idx="164">
                  <c:v>-1635.078417661485</c:v>
                </c:pt>
                <c:pt idx="165">
                  <c:v>-1631.7883042598537</c:v>
                </c:pt>
                <c:pt idx="166">
                  <c:v>-1628.4981908582226</c:v>
                </c:pt>
                <c:pt idx="167">
                  <c:v>-1625.2080774565914</c:v>
                </c:pt>
                <c:pt idx="168">
                  <c:v>-1621.9179640549601</c:v>
                </c:pt>
                <c:pt idx="169">
                  <c:v>-1618.6278506533288</c:v>
                </c:pt>
                <c:pt idx="170">
                  <c:v>-1615.3377372516975</c:v>
                </c:pt>
                <c:pt idx="171">
                  <c:v>-1612.0476238500662</c:v>
                </c:pt>
                <c:pt idx="172">
                  <c:v>-1608.7575104484349</c:v>
                </c:pt>
                <c:pt idx="173">
                  <c:v>-1605.4673970468039</c:v>
                </c:pt>
                <c:pt idx="174">
                  <c:v>-1602.1772836451726</c:v>
                </c:pt>
                <c:pt idx="175">
                  <c:v>-1598.8871702435413</c:v>
                </c:pt>
                <c:pt idx="176">
                  <c:v>-1595.59705684191</c:v>
                </c:pt>
                <c:pt idx="177">
                  <c:v>-1592.3069434402787</c:v>
                </c:pt>
                <c:pt idx="178">
                  <c:v>-1589.0168300386474</c:v>
                </c:pt>
                <c:pt idx="179">
                  <c:v>-1585.7267166370161</c:v>
                </c:pt>
                <c:pt idx="180">
                  <c:v>-1582.4366032353851</c:v>
                </c:pt>
                <c:pt idx="181">
                  <c:v>-1579.1464898337538</c:v>
                </c:pt>
                <c:pt idx="182">
                  <c:v>-1575.8563764321225</c:v>
                </c:pt>
                <c:pt idx="183">
                  <c:v>-1572.5662630304912</c:v>
                </c:pt>
                <c:pt idx="184">
                  <c:v>-1569.2761496288599</c:v>
                </c:pt>
                <c:pt idx="185">
                  <c:v>-1565.9860362272286</c:v>
                </c:pt>
                <c:pt idx="186">
                  <c:v>-1562.6959228255973</c:v>
                </c:pt>
                <c:pt idx="187">
                  <c:v>-1559.4058094239663</c:v>
                </c:pt>
                <c:pt idx="188">
                  <c:v>-1556.115696022335</c:v>
                </c:pt>
                <c:pt idx="189">
                  <c:v>-1552.8255826207037</c:v>
                </c:pt>
                <c:pt idx="190">
                  <c:v>-1549.5354692190724</c:v>
                </c:pt>
                <c:pt idx="191">
                  <c:v>-1546.2453558174411</c:v>
                </c:pt>
                <c:pt idx="192">
                  <c:v>-1542.9552424158098</c:v>
                </c:pt>
                <c:pt idx="193">
                  <c:v>-1539.6651290141785</c:v>
                </c:pt>
                <c:pt idx="194">
                  <c:v>-1536.3750156125475</c:v>
                </c:pt>
                <c:pt idx="195">
                  <c:v>-1533.0849022109162</c:v>
                </c:pt>
                <c:pt idx="196">
                  <c:v>-1529.7947888092849</c:v>
                </c:pt>
                <c:pt idx="197">
                  <c:v>-1526.5046754076536</c:v>
                </c:pt>
                <c:pt idx="198">
                  <c:v>-1523.2145620060223</c:v>
                </c:pt>
                <c:pt idx="199">
                  <c:v>-1519.924448604391</c:v>
                </c:pt>
                <c:pt idx="200">
                  <c:v>-1516.6343352027598</c:v>
                </c:pt>
                <c:pt idx="201">
                  <c:v>-1513.5424645692651</c:v>
                </c:pt>
                <c:pt idx="202">
                  <c:v>-1510.6488367039069</c:v>
                </c:pt>
                <c:pt idx="203">
                  <c:v>-1507.7440682457454</c:v>
                </c:pt>
                <c:pt idx="204">
                  <c:v>-1504.8281492118408</c:v>
                </c:pt>
                <c:pt idx="205">
                  <c:v>-1501.9010695689346</c:v>
                </c:pt>
                <c:pt idx="206">
                  <c:v>-1498.9628192332525</c:v>
                </c:pt>
                <c:pt idx="207">
                  <c:v>-1496.0133880703195</c:v>
                </c:pt>
                <c:pt idx="208">
                  <c:v>-1493.0527658947617</c:v>
                </c:pt>
                <c:pt idx="209">
                  <c:v>-1490.0809424701133</c:v>
                </c:pt>
                <c:pt idx="210">
                  <c:v>-1487.097907508622</c:v>
                </c:pt>
                <c:pt idx="211">
                  <c:v>-1484.1036506710468</c:v>
                </c:pt>
                <c:pt idx="212">
                  <c:v>-1481.0981615664646</c:v>
                </c:pt>
                <c:pt idx="213">
                  <c:v>-1478.081429752069</c:v>
                </c:pt>
                <c:pt idx="214">
                  <c:v>-1475.0534447329665</c:v>
                </c:pt>
                <c:pt idx="215">
                  <c:v>-1472.0141959619768</c:v>
                </c:pt>
                <c:pt idx="216">
                  <c:v>-1468.9636728394257</c:v>
                </c:pt>
                <c:pt idx="217">
                  <c:v>-1465.9018647129387</c:v>
                </c:pt>
                <c:pt idx="218">
                  <c:v>-1462.8287608772416</c:v>
                </c:pt>
                <c:pt idx="219">
                  <c:v>-1459.7443505739386</c:v>
                </c:pt>
                <c:pt idx="220">
                  <c:v>-1456.6486229913162</c:v>
                </c:pt>
                <c:pt idx="221">
                  <c:v>-1453.541567264122</c:v>
                </c:pt>
                <c:pt idx="222">
                  <c:v>-1450.4231724733572</c:v>
                </c:pt>
                <c:pt idx="223">
                  <c:v>-1447.293427646058</c:v>
                </c:pt>
                <c:pt idx="224">
                  <c:v>-1444.1523217550844</c:v>
                </c:pt>
                <c:pt idx="225">
                  <c:v>-1440.9998437188981</c:v>
                </c:pt>
                <c:pt idx="226">
                  <c:v>-1437.8359824013485</c:v>
                </c:pt>
                <c:pt idx="227">
                  <c:v>-1434.6607266114468</c:v>
                </c:pt>
                <c:pt idx="228">
                  <c:v>-1431.4740651031498</c:v>
                </c:pt>
                <c:pt idx="229">
                  <c:v>-1428.275986575132</c:v>
                </c:pt>
                <c:pt idx="230">
                  <c:v>-1425.0664796705623</c:v>
                </c:pt>
                <c:pt idx="231">
                  <c:v>-1421.8455329768774</c:v>
                </c:pt>
                <c:pt idx="232">
                  <c:v>-1418.6131350255537</c:v>
                </c:pt>
                <c:pt idx="233">
                  <c:v>-1415.3692742918779</c:v>
                </c:pt>
                <c:pt idx="234">
                  <c:v>-1412.1139391947145</c:v>
                </c:pt>
                <c:pt idx="235">
                  <c:v>-1408.847118096272</c:v>
                </c:pt>
                <c:pt idx="236">
                  <c:v>-1405.5687993018732</c:v>
                </c:pt>
                <c:pt idx="237">
                  <c:v>-1402.2789710597121</c:v>
                </c:pt>
                <c:pt idx="238">
                  <c:v>-1398.9776215606203</c:v>
                </c:pt>
                <c:pt idx="239">
                  <c:v>-1395.6647389378277</c:v>
                </c:pt>
                <c:pt idx="240">
                  <c:v>-1392.3403112667193</c:v>
                </c:pt>
                <c:pt idx="241">
                  <c:v>-1389.0043265645927</c:v>
                </c:pt>
                <c:pt idx="242">
                  <c:v>-1385.6567727904146</c:v>
                </c:pt>
                <c:pt idx="243">
                  <c:v>-1382.2976378445728</c:v>
                </c:pt>
                <c:pt idx="244">
                  <c:v>-1378.9269095686295</c:v>
                </c:pt>
                <c:pt idx="245">
                  <c:v>-1375.5445757450725</c:v>
                </c:pt>
                <c:pt idx="246">
                  <c:v>-1372.1506240970602</c:v>
                </c:pt>
                <c:pt idx="247">
                  <c:v>-1368.7450422881714</c:v>
                </c:pt>
                <c:pt idx="248">
                  <c:v>-1365.3278179221493</c:v>
                </c:pt>
                <c:pt idx="249">
                  <c:v>-1361.8989385426446</c:v>
                </c:pt>
                <c:pt idx="250">
                  <c:v>-1358.4583916329559</c:v>
                </c:pt>
                <c:pt idx="251">
                  <c:v>-1355.0061646157701</c:v>
                </c:pt>
                <c:pt idx="252">
                  <c:v>-1351.5422448529011</c:v>
                </c:pt>
                <c:pt idx="253">
                  <c:v>-1348.0666196450243</c:v>
                </c:pt>
                <c:pt idx="254">
                  <c:v>-1344.5792762314095</c:v>
                </c:pt>
                <c:pt idx="255">
                  <c:v>-1341.0802017896544</c:v>
                </c:pt>
                <c:pt idx="256">
                  <c:v>-1337.5693834354174</c:v>
                </c:pt>
                <c:pt idx="257">
                  <c:v>-1334.0468082221396</c:v>
                </c:pt>
                <c:pt idx="258">
                  <c:v>-1330.5124631407762</c:v>
                </c:pt>
                <c:pt idx="259">
                  <c:v>-1326.9663351195202</c:v>
                </c:pt>
                <c:pt idx="260">
                  <c:v>-1323.4084110235217</c:v>
                </c:pt>
                <c:pt idx="261">
                  <c:v>-1319.838677654614</c:v>
                </c:pt>
                <c:pt idx="262">
                  <c:v>-1316.2571217510263</c:v>
                </c:pt>
                <c:pt idx="263">
                  <c:v>-1312.6637299871049</c:v>
                </c:pt>
                <c:pt idx="264">
                  <c:v>-1309.058488973023</c:v>
                </c:pt>
                <c:pt idx="265">
                  <c:v>-1305.4413852544985</c:v>
                </c:pt>
                <c:pt idx="266">
                  <c:v>-1301.8124053125</c:v>
                </c:pt>
                <c:pt idx="267">
                  <c:v>-1298.171535562959</c:v>
                </c:pt>
                <c:pt idx="268">
                  <c:v>-1294.518762356473</c:v>
                </c:pt>
                <c:pt idx="269">
                  <c:v>-1290.8540719780108</c:v>
                </c:pt>
                <c:pt idx="270">
                  <c:v>-1287.177450646614</c:v>
                </c:pt>
                <c:pt idx="271">
                  <c:v>-1283.4888845150999</c:v>
                </c:pt>
                <c:pt idx="272">
                  <c:v>-1279.7883596697548</c:v>
                </c:pt>
                <c:pt idx="273">
                  <c:v>-1276.0758621300342</c:v>
                </c:pt>
                <c:pt idx="274">
                  <c:v>-1272.3513778482532</c:v>
                </c:pt>
                <c:pt idx="275">
                  <c:v>-1268.6148927092772</c:v>
                </c:pt>
                <c:pt idx="276">
                  <c:v>-1264.8663925302151</c:v>
                </c:pt>
                <c:pt idx="277">
                  <c:v>-1261.1058630601019</c:v>
                </c:pt>
                <c:pt idx="278">
                  <c:v>-1257.3332899795855</c:v>
                </c:pt>
                <c:pt idx="279">
                  <c:v>-1253.5486589006086</c:v>
                </c:pt>
                <c:pt idx="280">
                  <c:v>-1249.7519553660879</c:v>
                </c:pt>
                <c:pt idx="281">
                  <c:v>-1245.9431648495929</c:v>
                </c:pt>
                <c:pt idx="282">
                  <c:v>-1242.122272755023</c:v>
                </c:pt>
                <c:pt idx="283">
                  <c:v>-1238.2892644162764</c:v>
                </c:pt>
                <c:pt idx="284">
                  <c:v>-1234.4441250969214</c:v>
                </c:pt>
                <c:pt idx="285">
                  <c:v>-1230.5868399898704</c:v>
                </c:pt>
                <c:pt idx="286">
                  <c:v>-1226.7173942170393</c:v>
                </c:pt>
                <c:pt idx="287">
                  <c:v>-1222.8357728290132</c:v>
                </c:pt>
                <c:pt idx="288">
                  <c:v>-1218.9419608047097</c:v>
                </c:pt>
                <c:pt idx="289">
                  <c:v>-1215.0359430510343</c:v>
                </c:pt>
                <c:pt idx="290">
                  <c:v>-1211.1177044025371</c:v>
                </c:pt>
                <c:pt idx="291">
                  <c:v>-1207.1872296210688</c:v>
                </c:pt>
                <c:pt idx="292">
                  <c:v>-1203.2445033954275</c:v>
                </c:pt>
                <c:pt idx="293">
                  <c:v>-1199.2895103410137</c:v>
                </c:pt>
                <c:pt idx="294">
                  <c:v>-1195.3222349994701</c:v>
                </c:pt>
                <c:pt idx="295">
                  <c:v>-1191.3426618383273</c:v>
                </c:pt>
                <c:pt idx="296">
                  <c:v>-1187.3507752506453</c:v>
                </c:pt>
                <c:pt idx="297">
                  <c:v>-1183.3465595546515</c:v>
                </c:pt>
                <c:pt idx="298">
                  <c:v>-1179.3299989933757</c:v>
                </c:pt>
                <c:pt idx="299">
                  <c:v>-1175.3010777342806</c:v>
                </c:pt>
                <c:pt idx="300">
                  <c:v>-1171.2597798688989</c:v>
                </c:pt>
                <c:pt idx="301">
                  <c:v>-1167.2060894124529</c:v>
                </c:pt>
                <c:pt idx="302">
                  <c:v>-1163.1399903034835</c:v>
                </c:pt>
                <c:pt idx="303">
                  <c:v>-1159.0614664034724</c:v>
                </c:pt>
                <c:pt idx="304">
                  <c:v>-1154.970501496457</c:v>
                </c:pt>
                <c:pt idx="305">
                  <c:v>-1150.8670792886537</c:v>
                </c:pt>
                <c:pt idx="306">
                  <c:v>-1146.7511834080647</c:v>
                </c:pt>
                <c:pt idx="307">
                  <c:v>-1142.6227974040921</c:v>
                </c:pt>
                <c:pt idx="308">
                  <c:v>-1138.4819047471447</c:v>
                </c:pt>
                <c:pt idx="309">
                  <c:v>-1134.3284888282433</c:v>
                </c:pt>
                <c:pt idx="310">
                  <c:v>-1130.1625329586236</c:v>
                </c:pt>
                <c:pt idx="311">
                  <c:v>-1125.9840203693307</c:v>
                </c:pt>
                <c:pt idx="312">
                  <c:v>-1121.7929342108218</c:v>
                </c:pt>
                <c:pt idx="313">
                  <c:v>-1117.5892575525531</c:v>
                </c:pt>
                <c:pt idx="314">
                  <c:v>-1113.3729733825744</c:v>
                </c:pt>
                <c:pt idx="315">
                  <c:v>-1109.144064607111</c:v>
                </c:pt>
                <c:pt idx="316">
                  <c:v>-1104.9025140501526</c:v>
                </c:pt>
                <c:pt idx="317">
                  <c:v>-1100.6483044530312</c:v>
                </c:pt>
                <c:pt idx="318">
                  <c:v>-1096.3814184739963</c:v>
                </c:pt>
                <c:pt idx="319">
                  <c:v>-1092.1018386877959</c:v>
                </c:pt>
                <c:pt idx="320">
                  <c:v>-1087.8095475852415</c:v>
                </c:pt>
                <c:pt idx="321">
                  <c:v>-1083.5045275727766</c:v>
                </c:pt>
                <c:pt idx="322">
                  <c:v>-1079.1867609720448</c:v>
                </c:pt>
                <c:pt idx="323">
                  <c:v>-1074.8562300194492</c:v>
                </c:pt>
                <c:pt idx="324">
                  <c:v>-1070.5129168657102</c:v>
                </c:pt>
                <c:pt idx="325">
                  <c:v>-1066.1568035754185</c:v>
                </c:pt>
                <c:pt idx="326">
                  <c:v>-1061.7878721265915</c:v>
                </c:pt>
                <c:pt idx="327">
                  <c:v>-1057.4061044102141</c:v>
                </c:pt>
                <c:pt idx="328">
                  <c:v>-1053.0114822297901</c:v>
                </c:pt>
                <c:pt idx="329">
                  <c:v>-1048.6039873008801</c:v>
                </c:pt>
                <c:pt idx="330">
                  <c:v>-1044.1836012506383</c:v>
                </c:pt>
                <c:pt idx="331">
                  <c:v>-1039.7503056173468</c:v>
                </c:pt>
                <c:pt idx="332">
                  <c:v>-1035.3040818499467</c:v>
                </c:pt>
                <c:pt idx="333">
                  <c:v>-1030.8449113075662</c:v>
                </c:pt>
                <c:pt idx="334">
                  <c:v>-1026.3727752590398</c:v>
                </c:pt>
                <c:pt idx="335">
                  <c:v>-1021.887654882435</c:v>
                </c:pt>
                <c:pt idx="336">
                  <c:v>-1017.3895312645593</c:v>
                </c:pt>
                <c:pt idx="337">
                  <c:v>-1012.8783854004797</c:v>
                </c:pt>
                <c:pt idx="338">
                  <c:v>-1008.3541981930263</c:v>
                </c:pt>
                <c:pt idx="339">
                  <c:v>-1003.8169504522999</c:v>
                </c:pt>
                <c:pt idx="340">
                  <c:v>-999.26662289517208</c:v>
                </c:pt>
                <c:pt idx="341">
                  <c:v>-994.70319614478171</c:v>
                </c:pt>
                <c:pt idx="342">
                  <c:v>-990.12665073002677</c:v>
                </c:pt>
                <c:pt idx="343">
                  <c:v>-985.53696708505845</c:v>
                </c:pt>
                <c:pt idx="344">
                  <c:v>-980.93412554875772</c:v>
                </c:pt>
                <c:pt idx="345">
                  <c:v>-976.31810636422711</c:v>
                </c:pt>
                <c:pt idx="346">
                  <c:v>-971.68888967825865</c:v>
                </c:pt>
                <c:pt idx="347">
                  <c:v>-967.04645554081105</c:v>
                </c:pt>
                <c:pt idx="348">
                  <c:v>-962.39078390447924</c:v>
                </c:pt>
                <c:pt idx="349">
                  <c:v>-957.72185462395771</c:v>
                </c:pt>
                <c:pt idx="350">
                  <c:v>-953.03964745550184</c:v>
                </c:pt>
                <c:pt idx="351">
                  <c:v>-948.34414205638438</c:v>
                </c:pt>
                <c:pt idx="352">
                  <c:v>-943.63531798434474</c:v>
                </c:pt>
                <c:pt idx="353">
                  <c:v>-938.91315469704386</c:v>
                </c:pt>
                <c:pt idx="354">
                  <c:v>-934.17763155149817</c:v>
                </c:pt>
                <c:pt idx="355">
                  <c:v>-929.42872780352877</c:v>
                </c:pt>
                <c:pt idx="356">
                  <c:v>-924.66642260718731</c:v>
                </c:pt>
                <c:pt idx="357">
                  <c:v>-919.89069501418965</c:v>
                </c:pt>
                <c:pt idx="358">
                  <c:v>-915.10152397334627</c:v>
                </c:pt>
                <c:pt idx="359">
                  <c:v>-910.2988883299729</c:v>
                </c:pt>
                <c:pt idx="360">
                  <c:v>-905.48276682531809</c:v>
                </c:pt>
                <c:pt idx="361">
                  <c:v>-900.65313809596751</c:v>
                </c:pt>
                <c:pt idx="362">
                  <c:v>-895.80998067325459</c:v>
                </c:pt>
                <c:pt idx="363">
                  <c:v>-890.95327298266329</c:v>
                </c:pt>
                <c:pt idx="364">
                  <c:v>-886.08299334322226</c:v>
                </c:pt>
                <c:pt idx="365">
                  <c:v>-881.199119966902</c:v>
                </c:pt>
                <c:pt idx="366">
                  <c:v>-876.30163095800094</c:v>
                </c:pt>
                <c:pt idx="367">
                  <c:v>-871.39050431252906</c:v>
                </c:pt>
                <c:pt idx="368">
                  <c:v>-866.46571791758561</c:v>
                </c:pt>
                <c:pt idx="369">
                  <c:v>-861.52724955073381</c:v>
                </c:pt>
                <c:pt idx="370">
                  <c:v>-856.57507687936436</c:v>
                </c:pt>
                <c:pt idx="371">
                  <c:v>-851.60917746006442</c:v>
                </c:pt>
                <c:pt idx="372">
                  <c:v>-846.62952873797383</c:v>
                </c:pt>
                <c:pt idx="373">
                  <c:v>-841.63610804613211</c:v>
                </c:pt>
                <c:pt idx="374">
                  <c:v>-836.62889260483723</c:v>
                </c:pt>
                <c:pt idx="375">
                  <c:v>-831.60785952097683</c:v>
                </c:pt>
                <c:pt idx="376">
                  <c:v>-826.57298578736902</c:v>
                </c:pt>
                <c:pt idx="377">
                  <c:v>-821.52424828209598</c:v>
                </c:pt>
                <c:pt idx="378">
                  <c:v>-816.46162376782706</c:v>
                </c:pt>
                <c:pt idx="379">
                  <c:v>-811.38508889113916</c:v>
                </c:pt>
                <c:pt idx="380">
                  <c:v>-806.29462018183438</c:v>
                </c:pt>
                <c:pt idx="381">
                  <c:v>-801.19019405224651</c:v>
                </c:pt>
                <c:pt idx="382">
                  <c:v>-796.07178679654351</c:v>
                </c:pt>
                <c:pt idx="383">
                  <c:v>-790.93937459003098</c:v>
                </c:pt>
                <c:pt idx="384">
                  <c:v>-785.79293348843623</c:v>
                </c:pt>
                <c:pt idx="385">
                  <c:v>-780.63243942719998</c:v>
                </c:pt>
                <c:pt idx="386">
                  <c:v>-775.45786822075831</c:v>
                </c:pt>
                <c:pt idx="387">
                  <c:v>-770.2691955618094</c:v>
                </c:pt>
                <c:pt idx="388">
                  <c:v>-765.06639702059022</c:v>
                </c:pt>
                <c:pt idx="389">
                  <c:v>-759.84944804413215</c:v>
                </c:pt>
                <c:pt idx="390">
                  <c:v>-754.61832395552176</c:v>
                </c:pt>
                <c:pt idx="391">
                  <c:v>-749.37299995314709</c:v>
                </c:pt>
                <c:pt idx="392">
                  <c:v>-744.11345110994432</c:v>
                </c:pt>
                <c:pt idx="393">
                  <c:v>-738.83965237263249</c:v>
                </c:pt>
                <c:pt idx="394">
                  <c:v>-733.55157856094741</c:v>
                </c:pt>
                <c:pt idx="395">
                  <c:v>-728.24920436686386</c:v>
                </c:pt>
                <c:pt idx="396">
                  <c:v>-722.93250435381162</c:v>
                </c:pt>
                <c:pt idx="397">
                  <c:v>-717.60145295589302</c:v>
                </c:pt>
                <c:pt idx="398">
                  <c:v>-712.25602447708081</c:v>
                </c:pt>
                <c:pt idx="399">
                  <c:v>-706.89619309041893</c:v>
                </c:pt>
                <c:pt idx="400">
                  <c:v>-701.52193283721806</c:v>
                </c:pt>
                <c:pt idx="401">
                  <c:v>-696.13321762623048</c:v>
                </c:pt>
                <c:pt idx="402">
                  <c:v>-690.73002123283629</c:v>
                </c:pt>
                <c:pt idx="403">
                  <c:v>-685.31231729820877</c:v>
                </c:pt>
                <c:pt idx="404">
                  <c:v>-679.88007932847961</c:v>
                </c:pt>
                <c:pt idx="405">
                  <c:v>-674.43328069389543</c:v>
                </c:pt>
                <c:pt idx="406">
                  <c:v>-668.97189462796371</c:v>
                </c:pt>
                <c:pt idx="407">
                  <c:v>-663.49589422660063</c:v>
                </c:pt>
                <c:pt idx="408">
                  <c:v>-658.00525244725907</c:v>
                </c:pt>
                <c:pt idx="409">
                  <c:v>-652.49994210805824</c:v>
                </c:pt>
                <c:pt idx="410">
                  <c:v>-646.97993588690144</c:v>
                </c:pt>
                <c:pt idx="411">
                  <c:v>-641.44520632059368</c:v>
                </c:pt>
                <c:pt idx="412">
                  <c:v>-635.89572580393462</c:v>
                </c:pt>
                <c:pt idx="413">
                  <c:v>-630.33146658882868</c:v>
                </c:pt>
                <c:pt idx="414">
                  <c:v>-624.75240078336094</c:v>
                </c:pt>
                <c:pt idx="415">
                  <c:v>-619.15850035088613</c:v>
                </c:pt>
                <c:pt idx="416">
                  <c:v>-613.54973710909428</c:v>
                </c:pt>
                <c:pt idx="417">
                  <c:v>-607.92608272908581</c:v>
                </c:pt>
                <c:pt idx="418">
                  <c:v>-602.28750873441493</c:v>
                </c:pt>
                <c:pt idx="419">
                  <c:v>-596.63398650014631</c:v>
                </c:pt>
                <c:pt idx="420">
                  <c:v>-590.96548725189371</c:v>
                </c:pt>
                <c:pt idx="421">
                  <c:v>-585.28198206484637</c:v>
                </c:pt>
                <c:pt idx="422">
                  <c:v>-579.58344186279749</c:v>
                </c:pt>
                <c:pt idx="423">
                  <c:v>-573.86983741715687</c:v>
                </c:pt>
                <c:pt idx="424">
                  <c:v>-568.14113934595377</c:v>
                </c:pt>
                <c:pt idx="425">
                  <c:v>-562.39731811283616</c:v>
                </c:pt>
                <c:pt idx="426">
                  <c:v>-555.89275513548887</c:v>
                </c:pt>
                <c:pt idx="427">
                  <c:v>-548.6274504139119</c:v>
                </c:pt>
                <c:pt idx="428">
                  <c:v>-541.34348060132334</c:v>
                </c:pt>
                <c:pt idx="429">
                  <c:v>-534.04079582558506</c:v>
                </c:pt>
                <c:pt idx="430">
                  <c:v>-526.71934590789601</c:v>
                </c:pt>
                <c:pt idx="431">
                  <c:v>-519.37908036027943</c:v>
                </c:pt>
                <c:pt idx="432">
                  <c:v>-512.01994838302267</c:v>
                </c:pt>
                <c:pt idx="433">
                  <c:v>-504.64189886210329</c:v>
                </c:pt>
                <c:pt idx="434">
                  <c:v>-497.24488036658067</c:v>
                </c:pt>
                <c:pt idx="435">
                  <c:v>-489.82884114596163</c:v>
                </c:pt>
                <c:pt idx="436">
                  <c:v>-482.39372912753834</c:v>
                </c:pt>
                <c:pt idx="437">
                  <c:v>-474.93949191368915</c:v>
                </c:pt>
                <c:pt idx="438">
                  <c:v>-467.46607677916518</c:v>
                </c:pt>
                <c:pt idx="439">
                  <c:v>-459.97343066832696</c:v>
                </c:pt>
                <c:pt idx="440">
                  <c:v>-452.4615001923712</c:v>
                </c:pt>
                <c:pt idx="441">
                  <c:v>-444.9302316265107</c:v>
                </c:pt>
                <c:pt idx="442">
                  <c:v>-437.37957090712757</c:v>
                </c:pt>
                <c:pt idx="443">
                  <c:v>-429.80946362890381</c:v>
                </c:pt>
                <c:pt idx="444">
                  <c:v>-422.21985504190707</c:v>
                </c:pt>
                <c:pt idx="445">
                  <c:v>-414.61069004864407</c:v>
                </c:pt>
                <c:pt idx="446">
                  <c:v>-406.98191320109891</c:v>
                </c:pt>
                <c:pt idx="447">
                  <c:v>-399.33346869771435</c:v>
                </c:pt>
                <c:pt idx="448">
                  <c:v>-391.66530038035239</c:v>
                </c:pt>
                <c:pt idx="449">
                  <c:v>-383.97735173122123</c:v>
                </c:pt>
                <c:pt idx="450">
                  <c:v>-376.26956586976075</c:v>
                </c:pt>
                <c:pt idx="451">
                  <c:v>-368.5418855494961</c:v>
                </c:pt>
                <c:pt idx="452">
                  <c:v>-360.79425315485742</c:v>
                </c:pt>
                <c:pt idx="453">
                  <c:v>-353.02661069795795</c:v>
                </c:pt>
                <c:pt idx="454">
                  <c:v>-345.23889981534467</c:v>
                </c:pt>
                <c:pt idx="455">
                  <c:v>-337.43106176469769</c:v>
                </c:pt>
                <c:pt idx="456">
                  <c:v>-329.60303742150563</c:v>
                </c:pt>
                <c:pt idx="457">
                  <c:v>-321.75476727569253</c:v>
                </c:pt>
                <c:pt idx="458">
                  <c:v>-313.88619142821153</c:v>
                </c:pt>
                <c:pt idx="459">
                  <c:v>-305.99724958759998</c:v>
                </c:pt>
                <c:pt idx="460">
                  <c:v>-298.08788106648853</c:v>
                </c:pt>
                <c:pt idx="461">
                  <c:v>-290.15802477806574</c:v>
                </c:pt>
                <c:pt idx="462">
                  <c:v>-282.2076192325294</c:v>
                </c:pt>
                <c:pt idx="463">
                  <c:v>-274.23660253345179</c:v>
                </c:pt>
                <c:pt idx="464">
                  <c:v>-266.24491237414168</c:v>
                </c:pt>
                <c:pt idx="465">
                  <c:v>-258.23248603394086</c:v>
                </c:pt>
                <c:pt idx="466">
                  <c:v>-250.19926037448477</c:v>
                </c:pt>
                <c:pt idx="467">
                  <c:v>-242.14517183591943</c:v>
                </c:pt>
                <c:pt idx="468">
                  <c:v>-234.07015643306886</c:v>
                </c:pt>
                <c:pt idx="469">
                  <c:v>-225.97414975156471</c:v>
                </c:pt>
                <c:pt idx="470">
                  <c:v>-217.85708694392224</c:v>
                </c:pt>
                <c:pt idx="471">
                  <c:v>-209.71890272557175</c:v>
                </c:pt>
                <c:pt idx="472">
                  <c:v>-201.55953137084134</c:v>
                </c:pt>
                <c:pt idx="473">
                  <c:v>-193.37890670889647</c:v>
                </c:pt>
                <c:pt idx="474">
                  <c:v>-185.17696211962675</c:v>
                </c:pt>
                <c:pt idx="475">
                  <c:v>-176.95363052947823</c:v>
                </c:pt>
                <c:pt idx="476">
                  <c:v>-169.55439690963476</c:v>
                </c:pt>
                <c:pt idx="477">
                  <c:v>-162.97926126009634</c:v>
                </c:pt>
                <c:pt idx="478">
                  <c:v>-156.3871861002699</c:v>
                </c:pt>
                <c:pt idx="479">
                  <c:v>-149.77813178009296</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-75.946339649182164</c:v>
                </c:pt>
                <c:pt idx="491">
                  <c:v>-69.130358547014794</c:v>
                </c:pt>
                <c:pt idx="492">
                  <c:v>-62.296861594463053</c:v>
                </c:pt>
                <c:pt idx="493">
                  <c:v>-55.445805811047876</c:v>
                </c:pt>
                <c:pt idx="494">
                  <c:v>-48.577147964572077</c:v>
                </c:pt>
                <c:pt idx="495">
                  <c:v>-41.690844569172668</c:v>
                </c:pt>
                <c:pt idx="496">
                  <c:v>-34.786851883360214</c:v>
                </c:pt>
                <c:pt idx="497">
                  <c:v>-27.865125908026585</c:v>
                </c:pt>
                <c:pt idx="498">
                  <c:v>-20.925622384448616</c:v>
                </c:pt>
                <c:pt idx="499">
                  <c:v>-13.968296792253341</c:v>
                </c:pt>
                <c:pt idx="500">
                  <c:v>-6.9931043473795853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3-16E2-4E8F-92DC-767D70556A61}"/>
            </c:ext>
          </c:extLst>
        </c:ser>
        <c:ser>
          <c:idx val="8"/>
          <c:order val="20"/>
          <c:tx>
            <c:strRef>
              <c:f>ANALYSIS!$DE$25</c:f>
              <c:strCache>
                <c:ptCount val="1"/>
                <c:pt idx="0">
                  <c:v>-40.0</c:v>
                </c:pt>
              </c:strCache>
            </c:strRef>
          </c:tx>
          <c:spPr>
            <a:ln w="19050" cap="rnd">
              <a:solidFill>
                <a:srgbClr val="C00000"/>
              </a:solidFill>
              <a:round/>
            </a:ln>
            <a:effectLst/>
          </c:spPr>
          <c:marker>
            <c:symbol val="none"/>
          </c:marker>
          <c:xVal>
            <c:numRef>
              <c:f>ANALYSIS!$DE$27:$DE$627</c:f>
              <c:numCache>
                <c:formatCode>0</c:formatCode>
                <c:ptCount val="601"/>
                <c:pt idx="0">
                  <c:v>-2512.4247354444074</c:v>
                </c:pt>
                <c:pt idx="1">
                  <c:v>-2512.4247354444074</c:v>
                </c:pt>
                <c:pt idx="2">
                  <c:v>-2508.737617224408</c:v>
                </c:pt>
                <c:pt idx="3">
                  <c:v>-2505.0504990044087</c:v>
                </c:pt>
                <c:pt idx="4">
                  <c:v>-2501.3633807844094</c:v>
                </c:pt>
                <c:pt idx="5">
                  <c:v>-2497.6762625644101</c:v>
                </c:pt>
                <c:pt idx="6">
                  <c:v>-2493.9891443444108</c:v>
                </c:pt>
                <c:pt idx="7">
                  <c:v>-2490.3020261244114</c:v>
                </c:pt>
                <c:pt idx="8">
                  <c:v>-2486.6149079044121</c:v>
                </c:pt>
                <c:pt idx="9">
                  <c:v>-2482.9277896844128</c:v>
                </c:pt>
                <c:pt idx="10">
                  <c:v>-2479.2406714644135</c:v>
                </c:pt>
                <c:pt idx="11">
                  <c:v>-2475.5535532444142</c:v>
                </c:pt>
                <c:pt idx="12">
                  <c:v>-2471.8664350244148</c:v>
                </c:pt>
                <c:pt idx="13">
                  <c:v>-2468.1793168044155</c:v>
                </c:pt>
                <c:pt idx="14">
                  <c:v>-2464.4921985844162</c:v>
                </c:pt>
                <c:pt idx="15">
                  <c:v>-2460.8050803644169</c:v>
                </c:pt>
                <c:pt idx="16">
                  <c:v>-2457.1179621444176</c:v>
                </c:pt>
                <c:pt idx="17">
                  <c:v>-2453.4308439244182</c:v>
                </c:pt>
                <c:pt idx="18">
                  <c:v>-2449.7437257044189</c:v>
                </c:pt>
                <c:pt idx="19">
                  <c:v>-2446.0566074844196</c:v>
                </c:pt>
                <c:pt idx="20">
                  <c:v>-2442.3694892644203</c:v>
                </c:pt>
                <c:pt idx="21">
                  <c:v>-2438.682371044421</c:v>
                </c:pt>
                <c:pt idx="22">
                  <c:v>-2434.9952528244216</c:v>
                </c:pt>
                <c:pt idx="23">
                  <c:v>-2431.3081346044223</c:v>
                </c:pt>
                <c:pt idx="24">
                  <c:v>-2427.621016384423</c:v>
                </c:pt>
                <c:pt idx="25">
                  <c:v>-2423.9338981644237</c:v>
                </c:pt>
                <c:pt idx="26">
                  <c:v>-2420.2467799444244</c:v>
                </c:pt>
                <c:pt idx="27">
                  <c:v>-2416.559661724425</c:v>
                </c:pt>
                <c:pt idx="28">
                  <c:v>-2412.8725435044257</c:v>
                </c:pt>
                <c:pt idx="29">
                  <c:v>-2409.1854252844264</c:v>
                </c:pt>
                <c:pt idx="30">
                  <c:v>-2405.4983070644271</c:v>
                </c:pt>
                <c:pt idx="31">
                  <c:v>-2401.8111888444278</c:v>
                </c:pt>
                <c:pt idx="32">
                  <c:v>-2398.1240706244284</c:v>
                </c:pt>
                <c:pt idx="33">
                  <c:v>-2394.4369524044291</c:v>
                </c:pt>
                <c:pt idx="34">
                  <c:v>-2390.7498341844298</c:v>
                </c:pt>
                <c:pt idx="35">
                  <c:v>-2387.0627159644305</c:v>
                </c:pt>
                <c:pt idx="36">
                  <c:v>-2383.3755977444312</c:v>
                </c:pt>
                <c:pt idx="37">
                  <c:v>-2379.6884795244318</c:v>
                </c:pt>
                <c:pt idx="38">
                  <c:v>-2376.0013613044325</c:v>
                </c:pt>
                <c:pt idx="39">
                  <c:v>-2372.3142430844332</c:v>
                </c:pt>
                <c:pt idx="40">
                  <c:v>-2368.6271248644339</c:v>
                </c:pt>
                <c:pt idx="41">
                  <c:v>-2364.9400066444346</c:v>
                </c:pt>
                <c:pt idx="42">
                  <c:v>-2361.2528884244352</c:v>
                </c:pt>
                <c:pt idx="43">
                  <c:v>-2357.5657702044359</c:v>
                </c:pt>
                <c:pt idx="44">
                  <c:v>-2353.8786519844366</c:v>
                </c:pt>
                <c:pt idx="45">
                  <c:v>-2350.1915337644373</c:v>
                </c:pt>
                <c:pt idx="46">
                  <c:v>-2346.504415544438</c:v>
                </c:pt>
                <c:pt idx="47">
                  <c:v>-2342.8172973244386</c:v>
                </c:pt>
                <c:pt idx="48">
                  <c:v>-2339.1301791044393</c:v>
                </c:pt>
                <c:pt idx="49">
                  <c:v>-2335.44306088444</c:v>
                </c:pt>
                <c:pt idx="50">
                  <c:v>-2331.7559426644407</c:v>
                </c:pt>
                <c:pt idx="51">
                  <c:v>-2328.0688244444414</c:v>
                </c:pt>
                <c:pt idx="52">
                  <c:v>-2324.381706224442</c:v>
                </c:pt>
                <c:pt idx="53">
                  <c:v>-2320.6945880044427</c:v>
                </c:pt>
                <c:pt idx="54">
                  <c:v>-2317.0074697844434</c:v>
                </c:pt>
                <c:pt idx="55">
                  <c:v>-2313.3203515644441</c:v>
                </c:pt>
                <c:pt idx="56">
                  <c:v>-2309.6332333444448</c:v>
                </c:pt>
                <c:pt idx="57">
                  <c:v>-2305.9461151244454</c:v>
                </c:pt>
                <c:pt idx="58">
                  <c:v>-2302.2589969044461</c:v>
                </c:pt>
                <c:pt idx="59">
                  <c:v>-2298.5718786844468</c:v>
                </c:pt>
                <c:pt idx="60">
                  <c:v>-2294.8847604644475</c:v>
                </c:pt>
                <c:pt idx="61">
                  <c:v>-2291.1976422444482</c:v>
                </c:pt>
                <c:pt idx="62">
                  <c:v>-2287.5105240244488</c:v>
                </c:pt>
                <c:pt idx="63">
                  <c:v>-2283.8234058044495</c:v>
                </c:pt>
                <c:pt idx="64">
                  <c:v>-2280.1362875844502</c:v>
                </c:pt>
                <c:pt idx="65">
                  <c:v>-2276.4491693644509</c:v>
                </c:pt>
                <c:pt idx="66">
                  <c:v>-2272.7620511444516</c:v>
                </c:pt>
                <c:pt idx="67">
                  <c:v>-2269.0749329244522</c:v>
                </c:pt>
                <c:pt idx="68">
                  <c:v>-2265.3878147044529</c:v>
                </c:pt>
                <c:pt idx="69">
                  <c:v>-2261.7006964844536</c:v>
                </c:pt>
                <c:pt idx="70">
                  <c:v>-2258.0135782644543</c:v>
                </c:pt>
                <c:pt idx="71">
                  <c:v>-2254.326460044455</c:v>
                </c:pt>
                <c:pt idx="72">
                  <c:v>-2250.6393418244556</c:v>
                </c:pt>
                <c:pt idx="73">
                  <c:v>-2246.9522236044563</c:v>
                </c:pt>
                <c:pt idx="74">
                  <c:v>-2243.265105384457</c:v>
                </c:pt>
                <c:pt idx="75">
                  <c:v>-2239.5779871644577</c:v>
                </c:pt>
                <c:pt idx="76">
                  <c:v>-2235.8908689444584</c:v>
                </c:pt>
                <c:pt idx="77">
                  <c:v>-2232.203750724459</c:v>
                </c:pt>
                <c:pt idx="78">
                  <c:v>-2228.5166325044597</c:v>
                </c:pt>
                <c:pt idx="79">
                  <c:v>-2224.8295142844604</c:v>
                </c:pt>
                <c:pt idx="80">
                  <c:v>-2221.1423960644611</c:v>
                </c:pt>
                <c:pt idx="81">
                  <c:v>-2217.4552778444618</c:v>
                </c:pt>
                <c:pt idx="82">
                  <c:v>-2213.7681596244624</c:v>
                </c:pt>
                <c:pt idx="83">
                  <c:v>-2210.0810414044631</c:v>
                </c:pt>
                <c:pt idx="84">
                  <c:v>-2206.3939231844638</c:v>
                </c:pt>
                <c:pt idx="85">
                  <c:v>-2202.7068049644645</c:v>
                </c:pt>
                <c:pt idx="86">
                  <c:v>-2199.0196867444652</c:v>
                </c:pt>
                <c:pt idx="87">
                  <c:v>-2195.3325685244658</c:v>
                </c:pt>
                <c:pt idx="88">
                  <c:v>-2191.6454503044665</c:v>
                </c:pt>
                <c:pt idx="89">
                  <c:v>-2187.9583320844672</c:v>
                </c:pt>
                <c:pt idx="90">
                  <c:v>-2184.2712138644679</c:v>
                </c:pt>
                <c:pt idx="91">
                  <c:v>-2180.5840956444686</c:v>
                </c:pt>
                <c:pt idx="92">
                  <c:v>-2176.8969774244692</c:v>
                </c:pt>
                <c:pt idx="93">
                  <c:v>-2173.2098592044699</c:v>
                </c:pt>
                <c:pt idx="94">
                  <c:v>-2169.5227409844706</c:v>
                </c:pt>
                <c:pt idx="95">
                  <c:v>-2165.8356227644713</c:v>
                </c:pt>
                <c:pt idx="96">
                  <c:v>-2162.148504544472</c:v>
                </c:pt>
                <c:pt idx="97">
                  <c:v>-2158.4613863244726</c:v>
                </c:pt>
                <c:pt idx="98">
                  <c:v>-2154.7742681044733</c:v>
                </c:pt>
                <c:pt idx="99">
                  <c:v>-2151.087149884474</c:v>
                </c:pt>
                <c:pt idx="100">
                  <c:v>-2147.4000316644747</c:v>
                </c:pt>
                <c:pt idx="101">
                  <c:v>-2143.7129134444754</c:v>
                </c:pt>
                <c:pt idx="102">
                  <c:v>-2140.025795224476</c:v>
                </c:pt>
                <c:pt idx="103">
                  <c:v>-2136.3386770044767</c:v>
                </c:pt>
                <c:pt idx="104">
                  <c:v>-2132.6515587844774</c:v>
                </c:pt>
                <c:pt idx="105">
                  <c:v>-2128.9644405644781</c:v>
                </c:pt>
                <c:pt idx="106">
                  <c:v>-2125.2773223444788</c:v>
                </c:pt>
                <c:pt idx="107">
                  <c:v>-2121.5902041244794</c:v>
                </c:pt>
                <c:pt idx="108">
                  <c:v>-2117.9030859044801</c:v>
                </c:pt>
                <c:pt idx="109">
                  <c:v>-2114.2159676844808</c:v>
                </c:pt>
                <c:pt idx="110">
                  <c:v>-2110.5288494644815</c:v>
                </c:pt>
                <c:pt idx="111">
                  <c:v>-2106.8417312444822</c:v>
                </c:pt>
                <c:pt idx="112">
                  <c:v>-2103.1546130244828</c:v>
                </c:pt>
                <c:pt idx="113">
                  <c:v>-2099.4674948044835</c:v>
                </c:pt>
                <c:pt idx="114">
                  <c:v>-2095.7803765844842</c:v>
                </c:pt>
                <c:pt idx="115">
                  <c:v>-2092.0932583644849</c:v>
                </c:pt>
                <c:pt idx="116">
                  <c:v>-2088.4061401444856</c:v>
                </c:pt>
                <c:pt idx="117">
                  <c:v>-2084.7190219244862</c:v>
                </c:pt>
                <c:pt idx="118">
                  <c:v>-2081.0319037044869</c:v>
                </c:pt>
                <c:pt idx="119">
                  <c:v>-2077.3447854844876</c:v>
                </c:pt>
                <c:pt idx="120">
                  <c:v>-2073.6576672644883</c:v>
                </c:pt>
                <c:pt idx="121">
                  <c:v>-2069.970549044489</c:v>
                </c:pt>
                <c:pt idx="122">
                  <c:v>-2066.2834308244896</c:v>
                </c:pt>
                <c:pt idx="123">
                  <c:v>-2062.5963126044903</c:v>
                </c:pt>
                <c:pt idx="124">
                  <c:v>-2058.909194384491</c:v>
                </c:pt>
                <c:pt idx="125">
                  <c:v>-2055.2220761644917</c:v>
                </c:pt>
                <c:pt idx="126">
                  <c:v>-2051.5349579444924</c:v>
                </c:pt>
                <c:pt idx="127">
                  <c:v>-2047.847839724493</c:v>
                </c:pt>
                <c:pt idx="128">
                  <c:v>-2044.1607215044937</c:v>
                </c:pt>
                <c:pt idx="129">
                  <c:v>-2040.4736032844944</c:v>
                </c:pt>
                <c:pt idx="130">
                  <c:v>-2036.7864850644951</c:v>
                </c:pt>
                <c:pt idx="131">
                  <c:v>-2033.0993668444958</c:v>
                </c:pt>
                <c:pt idx="132">
                  <c:v>-2029.4122486244964</c:v>
                </c:pt>
                <c:pt idx="133">
                  <c:v>-2025.7251304044971</c:v>
                </c:pt>
                <c:pt idx="134">
                  <c:v>-2022.0380121844978</c:v>
                </c:pt>
                <c:pt idx="135">
                  <c:v>-2018.3508939644985</c:v>
                </c:pt>
                <c:pt idx="136">
                  <c:v>-2014.6637757444992</c:v>
                </c:pt>
                <c:pt idx="137">
                  <c:v>-2010.9766575244998</c:v>
                </c:pt>
                <c:pt idx="138">
                  <c:v>-2007.2895393045005</c:v>
                </c:pt>
                <c:pt idx="139">
                  <c:v>-2003.6024210845012</c:v>
                </c:pt>
                <c:pt idx="140">
                  <c:v>-1999.9153028645019</c:v>
                </c:pt>
                <c:pt idx="141">
                  <c:v>-1996.2281846445026</c:v>
                </c:pt>
                <c:pt idx="142">
                  <c:v>-1992.5410664245032</c:v>
                </c:pt>
                <c:pt idx="143">
                  <c:v>-1988.8539482045039</c:v>
                </c:pt>
                <c:pt idx="144">
                  <c:v>-1985.1668299845046</c:v>
                </c:pt>
                <c:pt idx="145">
                  <c:v>-1981.4797117645053</c:v>
                </c:pt>
                <c:pt idx="146">
                  <c:v>-1977.792593544506</c:v>
                </c:pt>
                <c:pt idx="147">
                  <c:v>-1974.1054753245066</c:v>
                </c:pt>
                <c:pt idx="148">
                  <c:v>-1970.4183571045073</c:v>
                </c:pt>
                <c:pt idx="149">
                  <c:v>-1966.731238884508</c:v>
                </c:pt>
                <c:pt idx="150">
                  <c:v>-1963.0441206645087</c:v>
                </c:pt>
                <c:pt idx="151">
                  <c:v>-1959.3570024445094</c:v>
                </c:pt>
                <c:pt idx="152">
                  <c:v>-1955.66988422451</c:v>
                </c:pt>
                <c:pt idx="153">
                  <c:v>-1951.9827660045107</c:v>
                </c:pt>
                <c:pt idx="154">
                  <c:v>-1948.2956477845114</c:v>
                </c:pt>
                <c:pt idx="155">
                  <c:v>-1944.6085295645121</c:v>
                </c:pt>
                <c:pt idx="156">
                  <c:v>-1940.9214113445128</c:v>
                </c:pt>
                <c:pt idx="157">
                  <c:v>-1937.2342931245134</c:v>
                </c:pt>
                <c:pt idx="158">
                  <c:v>-1933.5471749045141</c:v>
                </c:pt>
                <c:pt idx="159">
                  <c:v>-1929.8600566845148</c:v>
                </c:pt>
                <c:pt idx="160">
                  <c:v>-1926.1729384645155</c:v>
                </c:pt>
                <c:pt idx="161">
                  <c:v>-1922.4858202445162</c:v>
                </c:pt>
                <c:pt idx="162">
                  <c:v>-1918.7987020245168</c:v>
                </c:pt>
                <c:pt idx="163">
                  <c:v>-1915.1115838045175</c:v>
                </c:pt>
                <c:pt idx="164">
                  <c:v>-1911.4244655845182</c:v>
                </c:pt>
                <c:pt idx="165">
                  <c:v>-1907.7373473645189</c:v>
                </c:pt>
                <c:pt idx="166">
                  <c:v>-1904.0502291445196</c:v>
                </c:pt>
                <c:pt idx="167">
                  <c:v>-1900.3631109245202</c:v>
                </c:pt>
                <c:pt idx="168">
                  <c:v>-1896.6759927045209</c:v>
                </c:pt>
                <c:pt idx="169">
                  <c:v>-1892.9888744845216</c:v>
                </c:pt>
                <c:pt idx="170">
                  <c:v>-1889.3017562645223</c:v>
                </c:pt>
                <c:pt idx="171">
                  <c:v>-1885.614638044523</c:v>
                </c:pt>
                <c:pt idx="172">
                  <c:v>-1881.9275198245236</c:v>
                </c:pt>
                <c:pt idx="173">
                  <c:v>-1878.2404016045243</c:v>
                </c:pt>
                <c:pt idx="174">
                  <c:v>-1874.553283384525</c:v>
                </c:pt>
                <c:pt idx="175">
                  <c:v>-1870.8661651645257</c:v>
                </c:pt>
                <c:pt idx="176">
                  <c:v>-1867.1790469445264</c:v>
                </c:pt>
                <c:pt idx="177">
                  <c:v>-1863.491928724527</c:v>
                </c:pt>
                <c:pt idx="178">
                  <c:v>-1859.8048105045277</c:v>
                </c:pt>
                <c:pt idx="179">
                  <c:v>-1856.1176922845284</c:v>
                </c:pt>
                <c:pt idx="180">
                  <c:v>-1852.4305740645291</c:v>
                </c:pt>
                <c:pt idx="181">
                  <c:v>-1848.7434558445298</c:v>
                </c:pt>
                <c:pt idx="182">
                  <c:v>-1845.0563376245304</c:v>
                </c:pt>
                <c:pt idx="183">
                  <c:v>-1841.3692194045311</c:v>
                </c:pt>
                <c:pt idx="184">
                  <c:v>-1837.6821011845318</c:v>
                </c:pt>
                <c:pt idx="185">
                  <c:v>-1833.9949829645325</c:v>
                </c:pt>
                <c:pt idx="186">
                  <c:v>-1830.3078647445332</c:v>
                </c:pt>
                <c:pt idx="187">
                  <c:v>-1826.6207465245338</c:v>
                </c:pt>
                <c:pt idx="188">
                  <c:v>-1822.9336283045345</c:v>
                </c:pt>
                <c:pt idx="189">
                  <c:v>-1819.2465100845352</c:v>
                </c:pt>
                <c:pt idx="190">
                  <c:v>-1815.5593918645359</c:v>
                </c:pt>
                <c:pt idx="191">
                  <c:v>-1811.8722736445366</c:v>
                </c:pt>
                <c:pt idx="192">
                  <c:v>-1808.1851554245372</c:v>
                </c:pt>
                <c:pt idx="193">
                  <c:v>-1804.4980372045379</c:v>
                </c:pt>
                <c:pt idx="194">
                  <c:v>-1800.8109189845386</c:v>
                </c:pt>
                <c:pt idx="195">
                  <c:v>-1797.1238007645393</c:v>
                </c:pt>
                <c:pt idx="196">
                  <c:v>-1793.43668254454</c:v>
                </c:pt>
                <c:pt idx="197">
                  <c:v>-1789.7495643245406</c:v>
                </c:pt>
                <c:pt idx="198">
                  <c:v>-1786.0624461045413</c:v>
                </c:pt>
                <c:pt idx="199">
                  <c:v>-1782.3753278845422</c:v>
                </c:pt>
                <c:pt idx="200">
                  <c:v>-1778.6882096645429</c:v>
                </c:pt>
                <c:pt idx="201">
                  <c:v>-1775.2056010338897</c:v>
                </c:pt>
                <c:pt idx="202">
                  <c:v>-1771.9275019925824</c:v>
                </c:pt>
                <c:pt idx="203">
                  <c:v>-1768.6365041589124</c:v>
                </c:pt>
                <c:pt idx="204">
                  <c:v>-1765.3325926944965</c:v>
                </c:pt>
                <c:pt idx="205">
                  <c:v>-1762.0157526798189</c:v>
                </c:pt>
                <c:pt idx="206">
                  <c:v>-1758.6859691138604</c:v>
                </c:pt>
                <c:pt idx="207">
                  <c:v>-1755.3432269137079</c:v>
                </c:pt>
                <c:pt idx="208">
                  <c:v>-1751.9875109141678</c:v>
                </c:pt>
                <c:pt idx="209">
                  <c:v>-1748.6188058673786</c:v>
                </c:pt>
                <c:pt idx="210">
                  <c:v>-1745.2370964424144</c:v>
                </c:pt>
                <c:pt idx="211">
                  <c:v>-1741.8423672248928</c:v>
                </c:pt>
                <c:pt idx="212">
                  <c:v>-1738.4346027165686</c:v>
                </c:pt>
                <c:pt idx="213">
                  <c:v>-1735.0137873349406</c:v>
                </c:pt>
                <c:pt idx="214">
                  <c:v>-1731.5799054128379</c:v>
                </c:pt>
                <c:pt idx="215">
                  <c:v>-1728.1329411980169</c:v>
                </c:pt>
                <c:pt idx="216">
                  <c:v>-1724.672878852743</c:v>
                </c:pt>
                <c:pt idx="217">
                  <c:v>-1721.1997024533816</c:v>
                </c:pt>
                <c:pt idx="218">
                  <c:v>-1717.7133959899738</c:v>
                </c:pt>
                <c:pt idx="219">
                  <c:v>-1714.2139433658199</c:v>
                </c:pt>
                <c:pt idx="220">
                  <c:v>-1710.70132839705</c:v>
                </c:pt>
                <c:pt idx="221">
                  <c:v>-1707.1755348121956</c:v>
                </c:pt>
                <c:pt idx="222">
                  <c:v>-1703.636546251761</c:v>
                </c:pt>
                <c:pt idx="223">
                  <c:v>-1700.0843462677833</c:v>
                </c:pt>
                <c:pt idx="224">
                  <c:v>-1696.5189183233961</c:v>
                </c:pt>
                <c:pt idx="225">
                  <c:v>-1692.9402457923875</c:v>
                </c:pt>
                <c:pt idx="226">
                  <c:v>-1689.3483119587527</c:v>
                </c:pt>
                <c:pt idx="227">
                  <c:v>-1685.7431000162442</c:v>
                </c:pt>
                <c:pt idx="228">
                  <c:v>-1682.1245930679199</c:v>
                </c:pt>
                <c:pt idx="229">
                  <c:v>-1678.492774125687</c:v>
                </c:pt>
                <c:pt idx="230">
                  <c:v>-1674.8476261098392</c:v>
                </c:pt>
                <c:pt idx="231">
                  <c:v>-1671.1891318485946</c:v>
                </c:pt>
                <c:pt idx="232">
                  <c:v>-1667.517274077627</c:v>
                </c:pt>
                <c:pt idx="233">
                  <c:v>-1663.8320354395964</c:v>
                </c:pt>
                <c:pt idx="234">
                  <c:v>-1660.1333984836724</c:v>
                </c:pt>
                <c:pt idx="235">
                  <c:v>-1656.4213456650521</c:v>
                </c:pt>
                <c:pt idx="236">
                  <c:v>-1652.6958593444833</c:v>
                </c:pt>
                <c:pt idx="237">
                  <c:v>-1648.9569217877724</c:v>
                </c:pt>
                <c:pt idx="238">
                  <c:v>-1645.2045151652983</c:v>
                </c:pt>
                <c:pt idx="239">
                  <c:v>-1641.4386215515137</c:v>
                </c:pt>
                <c:pt idx="240">
                  <c:v>-1637.6592229244484</c:v>
                </c:pt>
                <c:pt idx="241">
                  <c:v>-1633.8663011652047</c:v>
                </c:pt>
                <c:pt idx="242">
                  <c:v>-1630.0598380574563</c:v>
                </c:pt>
                <c:pt idx="243">
                  <c:v>-1626.2398152869305</c:v>
                </c:pt>
                <c:pt idx="244">
                  <c:v>-1622.4062144408961</c:v>
                </c:pt>
                <c:pt idx="245">
                  <c:v>-1618.5590170076459</c:v>
                </c:pt>
                <c:pt idx="246">
                  <c:v>-1614.6982043759733</c:v>
                </c:pt>
                <c:pt idx="247">
                  <c:v>-1610.8237578346402</c:v>
                </c:pt>
                <c:pt idx="248">
                  <c:v>-1606.9356585718501</c:v>
                </c:pt>
                <c:pt idx="249">
                  <c:v>-1603.033887674711</c:v>
                </c:pt>
                <c:pt idx="250">
                  <c:v>-1599.1184261286928</c:v>
                </c:pt>
                <c:pt idx="251">
                  <c:v>-1595.1892548170849</c:v>
                </c:pt>
                <c:pt idx="252">
                  <c:v>-1591.246354520445</c:v>
                </c:pt>
                <c:pt idx="253">
                  <c:v>-1587.2897059160441</c:v>
                </c:pt>
                <c:pt idx="254">
                  <c:v>-1583.3192895773134</c:v>
                </c:pt>
                <c:pt idx="255">
                  <c:v>-1579.3350859732734</c:v>
                </c:pt>
                <c:pt idx="256">
                  <c:v>-1575.3370754679759</c:v>
                </c:pt>
                <c:pt idx="257">
                  <c:v>-1571.3252383199208</c:v>
                </c:pt>
                <c:pt idx="258">
                  <c:v>-1567.2995546814889</c:v>
                </c:pt>
                <c:pt idx="259">
                  <c:v>-1563.2600045983536</c:v>
                </c:pt>
                <c:pt idx="260">
                  <c:v>-1559.2065680088981</c:v>
                </c:pt>
                <c:pt idx="261">
                  <c:v>-1555.1392247436236</c:v>
                </c:pt>
                <c:pt idx="262">
                  <c:v>-1551.0579545245505</c:v>
                </c:pt>
                <c:pt idx="263">
                  <c:v>-1546.9627369646191</c:v>
                </c:pt>
                <c:pt idx="264">
                  <c:v>-1542.8535515670853</c:v>
                </c:pt>
                <c:pt idx="265">
                  <c:v>-1538.7303777249044</c:v>
                </c:pt>
                <c:pt idx="266">
                  <c:v>-1534.5931947201223</c:v>
                </c:pt>
                <c:pt idx="267">
                  <c:v>-1530.4419817232447</c:v>
                </c:pt>
                <c:pt idx="268">
                  <c:v>-1526.2767177926191</c:v>
                </c:pt>
                <c:pt idx="269">
                  <c:v>-1522.0973818738003</c:v>
                </c:pt>
                <c:pt idx="270">
                  <c:v>-1517.9039527989084</c:v>
                </c:pt>
                <c:pt idx="271">
                  <c:v>-1513.6964092859969</c:v>
                </c:pt>
                <c:pt idx="272">
                  <c:v>-1509.4747299383916</c:v>
                </c:pt>
                <c:pt idx="273">
                  <c:v>-1505.2388932440517</c:v>
                </c:pt>
                <c:pt idx="274">
                  <c:v>-1500.9888775748991</c:v>
                </c:pt>
                <c:pt idx="275">
                  <c:v>-1496.724661186161</c:v>
                </c:pt>
                <c:pt idx="276">
                  <c:v>-1492.4462222156997</c:v>
                </c:pt>
                <c:pt idx="277">
                  <c:v>-1488.1535386833336</c:v>
                </c:pt>
                <c:pt idx="278">
                  <c:v>-1483.8465884901593</c:v>
                </c:pt>
                <c:pt idx="279">
                  <c:v>-1479.5253494178646</c:v>
                </c:pt>
                <c:pt idx="280">
                  <c:v>-1475.1897991280343</c:v>
                </c:pt>
                <c:pt idx="281">
                  <c:v>-1470.8399151614528</c:v>
                </c:pt>
                <c:pt idx="282">
                  <c:v>-1466.4756749373983</c:v>
                </c:pt>
                <c:pt idx="283">
                  <c:v>-1462.0970557529347</c:v>
                </c:pt>
                <c:pt idx="284">
                  <c:v>-1457.7040347821944</c:v>
                </c:pt>
                <c:pt idx="285">
                  <c:v>-1453.2965890756518</c:v>
                </c:pt>
                <c:pt idx="286">
                  <c:v>-1448.874695559402</c:v>
                </c:pt>
                <c:pt idx="287">
                  <c:v>-1444.4383310344199</c:v>
                </c:pt>
                <c:pt idx="288">
                  <c:v>-1439.9874721758192</c:v>
                </c:pt>
                <c:pt idx="289">
                  <c:v>-1435.5220955321076</c:v>
                </c:pt>
                <c:pt idx="290">
                  <c:v>-1431.0421775244326</c:v>
                </c:pt>
                <c:pt idx="291">
                  <c:v>-1426.5476944458183</c:v>
                </c:pt>
                <c:pt idx="292">
                  <c:v>-1422.0386224603999</c:v>
                </c:pt>
                <c:pt idx="293">
                  <c:v>-1417.5149376026495</c:v>
                </c:pt>
                <c:pt idx="294">
                  <c:v>-1412.976615776598</c:v>
                </c:pt>
                <c:pt idx="295">
                  <c:v>-1408.4236327550439</c:v>
                </c:pt>
                <c:pt idx="296">
                  <c:v>-1403.8559641787647</c:v>
                </c:pt>
                <c:pt idx="297">
                  <c:v>-1399.2735855557089</c:v>
                </c:pt>
                <c:pt idx="298">
                  <c:v>-1394.6764722601963</c:v>
                </c:pt>
                <c:pt idx="299">
                  <c:v>-1390.0645995320961</c:v>
                </c:pt>
                <c:pt idx="300">
                  <c:v>-1385.4379424760107</c:v>
                </c:pt>
                <c:pt idx="301">
                  <c:v>-1380.7964760604418</c:v>
                </c:pt>
                <c:pt idx="302">
                  <c:v>-1376.1401751169587</c:v>
                </c:pt>
                <c:pt idx="303">
                  <c:v>-1371.46901433935</c:v>
                </c:pt>
                <c:pt idx="304">
                  <c:v>-1366.7829682827746</c:v>
                </c:pt>
                <c:pt idx="305">
                  <c:v>-1362.0820113629061</c:v>
                </c:pt>
                <c:pt idx="306">
                  <c:v>-1357.3661178550601</c:v>
                </c:pt>
                <c:pt idx="307">
                  <c:v>-1352.6352618933297</c:v>
                </c:pt>
                <c:pt idx="308">
                  <c:v>-1347.8894174696923</c:v>
                </c:pt>
                <c:pt idx="309">
                  <c:v>-1343.1285584331313</c:v>
                </c:pt>
                <c:pt idx="310">
                  <c:v>-1338.3526584887336</c:v>
                </c:pt>
                <c:pt idx="311">
                  <c:v>-1333.5616911967847</c:v>
                </c:pt>
                <c:pt idx="312">
                  <c:v>-1328.755629971856</c:v>
                </c:pt>
                <c:pt idx="313">
                  <c:v>-1323.934448081885</c:v>
                </c:pt>
                <c:pt idx="314">
                  <c:v>-1319.0981186472445</c:v>
                </c:pt>
                <c:pt idx="315">
                  <c:v>-1314.2466146398028</c:v>
                </c:pt>
                <c:pt idx="316">
                  <c:v>-1309.3799088819833</c:v>
                </c:pt>
                <c:pt idx="317">
                  <c:v>-1304.497974045805</c:v>
                </c:pt>
                <c:pt idx="318">
                  <c:v>-1299.6007826519199</c:v>
                </c:pt>
                <c:pt idx="319">
                  <c:v>-1294.6883070686422</c:v>
                </c:pt>
                <c:pt idx="320">
                  <c:v>-1289.7605195109686</c:v>
                </c:pt>
                <c:pt idx="321">
                  <c:v>-1284.8173920395857</c:v>
                </c:pt>
                <c:pt idx="322">
                  <c:v>-1279.8588965598765</c:v>
                </c:pt>
                <c:pt idx="323">
                  <c:v>-1274.8850048209079</c:v>
                </c:pt>
                <c:pt idx="324">
                  <c:v>-1269.895688414417</c:v>
                </c:pt>
                <c:pt idx="325">
                  <c:v>-1264.890918773785</c:v>
                </c:pt>
                <c:pt idx="326">
                  <c:v>-1259.8706671729999</c:v>
                </c:pt>
                <c:pt idx="327">
                  <c:v>-1254.8349047256161</c:v>
                </c:pt>
                <c:pt idx="328">
                  <c:v>-1249.7836023836953</c:v>
                </c:pt>
                <c:pt idx="329">
                  <c:v>-1244.7167309367485</c:v>
                </c:pt>
                <c:pt idx="330">
                  <c:v>-1239.634261010656</c:v>
                </c:pt>
                <c:pt idx="331">
                  <c:v>-1234.5361630665898</c:v>
                </c:pt>
                <c:pt idx="332">
                  <c:v>-1229.4224073999158</c:v>
                </c:pt>
                <c:pt idx="333">
                  <c:v>-1224.2929641390936</c:v>
                </c:pt>
                <c:pt idx="334">
                  <c:v>-1219.1478032445602</c:v>
                </c:pt>
                <c:pt idx="335">
                  <c:v>-1213.98689450761</c:v>
                </c:pt>
                <c:pt idx="336">
                  <c:v>-1208.810207549255</c:v>
                </c:pt>
                <c:pt idx="337">
                  <c:v>-1203.6177118190844</c:v>
                </c:pt>
                <c:pt idx="338">
                  <c:v>-1198.4093765941084</c:v>
                </c:pt>
                <c:pt idx="339">
                  <c:v>-1193.1851709775883</c:v>
                </c:pt>
                <c:pt idx="340">
                  <c:v>-1187.9450638978649</c:v>
                </c:pt>
                <c:pt idx="341">
                  <c:v>-1182.6890241071665</c:v>
                </c:pt>
                <c:pt idx="342">
                  <c:v>-1177.4170201804091</c:v>
                </c:pt>
                <c:pt idx="343">
                  <c:v>-1172.1290205139899</c:v>
                </c:pt>
                <c:pt idx="344">
                  <c:v>-1166.824993324562</c:v>
                </c:pt>
                <c:pt idx="345">
                  <c:v>-1161.5049066477998</c:v>
                </c:pt>
                <c:pt idx="346">
                  <c:v>-1156.1687283371591</c:v>
                </c:pt>
                <c:pt idx="347">
                  <c:v>-1150.8164260626129</c:v>
                </c:pt>
                <c:pt idx="348">
                  <c:v>-1145.4479673093902</c:v>
                </c:pt>
                <c:pt idx="349">
                  <c:v>-1140.0633193766896</c:v>
                </c:pt>
                <c:pt idx="350">
                  <c:v>-1134.6624493763866</c:v>
                </c:pt>
                <c:pt idx="351">
                  <c:v>-1129.2453242317331</c:v>
                </c:pt>
                <c:pt idx="352">
                  <c:v>-1123.8119106760344</c:v>
                </c:pt>
                <c:pt idx="353">
                  <c:v>-1118.36217525132</c:v>
                </c:pt>
                <c:pt idx="354">
                  <c:v>-1112.8960843070029</c:v>
                </c:pt>
                <c:pt idx="355">
                  <c:v>-1107.4136039985169</c:v>
                </c:pt>
                <c:pt idx="356">
                  <c:v>-1101.9147002859581</c:v>
                </c:pt>
                <c:pt idx="357">
                  <c:v>-1096.3993389326904</c:v>
                </c:pt>
                <c:pt idx="358">
                  <c:v>-1090.8674855039612</c:v>
                </c:pt>
                <c:pt idx="359">
                  <c:v>-1085.3191053654828</c:v>
                </c:pt>
                <c:pt idx="360">
                  <c:v>-1079.7541636820147</c:v>
                </c:pt>
                <c:pt idx="361">
                  <c:v>-1074.172625415925</c:v>
                </c:pt>
                <c:pt idx="362">
                  <c:v>-1068.5744553257398</c:v>
                </c:pt>
                <c:pt idx="363">
                  <c:v>-1062.9596179646803</c:v>
                </c:pt>
                <c:pt idx="364">
                  <c:v>-1057.3280776791776</c:v>
                </c:pt>
                <c:pt idx="365">
                  <c:v>-1051.6797986073889</c:v>
                </c:pt>
                <c:pt idx="366">
                  <c:v>-1046.0147446776775</c:v>
                </c:pt>
                <c:pt idx="367">
                  <c:v>-1040.332879607098</c:v>
                </c:pt>
                <c:pt idx="368">
                  <c:v>-1034.6341668998559</c:v>
                </c:pt>
                <c:pt idx="369">
                  <c:v>-1028.9185698457509</c:v>
                </c:pt>
                <c:pt idx="370">
                  <c:v>-1023.1860515186119</c:v>
                </c:pt>
                <c:pt idx="371">
                  <c:v>-1017.4365747747112</c:v>
                </c:pt>
                <c:pt idx="372">
                  <c:v>-1011.6701022511644</c:v>
                </c:pt>
                <c:pt idx="373">
                  <c:v>-1005.8865963643119</c:v>
                </c:pt>
                <c:pt idx="374">
                  <c:v>-1000.0860193080913</c:v>
                </c:pt>
                <c:pt idx="375">
                  <c:v>-994.26833305238335</c:v>
                </c:pt>
                <c:pt idx="376">
                  <c:v>-988.43349934135415</c:v>
                </c:pt>
                <c:pt idx="377">
                  <c:v>-982.58147969176082</c:v>
                </c:pt>
                <c:pt idx="378">
                  <c:v>-976.7122353912697</c:v>
                </c:pt>
                <c:pt idx="379">
                  <c:v>-970.82572749672283</c:v>
                </c:pt>
                <c:pt idx="380">
                  <c:v>-964.92191683241811</c:v>
                </c:pt>
                <c:pt idx="381">
                  <c:v>-959.00076398835029</c:v>
                </c:pt>
                <c:pt idx="382">
                  <c:v>-953.06222931844729</c:v>
                </c:pt>
                <c:pt idx="383">
                  <c:v>-947.10627293877872</c:v>
                </c:pt>
                <c:pt idx="384">
                  <c:v>-941.13285472575569</c:v>
                </c:pt>
                <c:pt idx="385">
                  <c:v>-935.14193431430442</c:v>
                </c:pt>
                <c:pt idx="386">
                  <c:v>-929.13347109602512</c:v>
                </c:pt>
                <c:pt idx="387">
                  <c:v>-923.10742421733028</c:v>
                </c:pt>
                <c:pt idx="388">
                  <c:v>-917.06375257756451</c:v>
                </c:pt>
                <c:pt idx="389">
                  <c:v>-911.00241482710828</c:v>
                </c:pt>
                <c:pt idx="390">
                  <c:v>-904.92336936545291</c:v>
                </c:pt>
                <c:pt idx="391">
                  <c:v>-898.8265743392684</c:v>
                </c:pt>
                <c:pt idx="392">
                  <c:v>-892.71198764043709</c:v>
                </c:pt>
                <c:pt idx="393">
                  <c:v>-886.57956690407912</c:v>
                </c:pt>
                <c:pt idx="394">
                  <c:v>-880.42926950655158</c:v>
                </c:pt>
                <c:pt idx="395">
                  <c:v>-874.26105256342578</c:v>
                </c:pt>
                <c:pt idx="396">
                  <c:v>-868.0748729274452</c:v>
                </c:pt>
                <c:pt idx="397">
                  <c:v>-861.87068718646458</c:v>
                </c:pt>
                <c:pt idx="398">
                  <c:v>-855.64845166136035</c:v>
                </c:pt>
                <c:pt idx="399">
                  <c:v>-849.40812240392677</c:v>
                </c:pt>
                <c:pt idx="400">
                  <c:v>-843.14965519474265</c:v>
                </c:pt>
                <c:pt idx="401">
                  <c:v>-836.87300554102455</c:v>
                </c:pt>
                <c:pt idx="402">
                  <c:v>-830.57812867444625</c:v>
                </c:pt>
                <c:pt idx="403">
                  <c:v>-824.26497954894205</c:v>
                </c:pt>
                <c:pt idx="404">
                  <c:v>-817.93351283848858</c:v>
                </c:pt>
                <c:pt idx="405">
                  <c:v>-811.58368293485444</c:v>
                </c:pt>
                <c:pt idx="406">
                  <c:v>-805.21544394533237</c:v>
                </c:pt>
                <c:pt idx="407">
                  <c:v>-798.8287496904469</c:v>
                </c:pt>
                <c:pt idx="408">
                  <c:v>-792.4235537016358</c:v>
                </c:pt>
                <c:pt idx="409">
                  <c:v>-785.99980921890449</c:v>
                </c:pt>
                <c:pt idx="410">
                  <c:v>-779.55746918845728</c:v>
                </c:pt>
                <c:pt idx="411">
                  <c:v>-773.09648626030537</c:v>
                </c:pt>
                <c:pt idx="412">
                  <c:v>-766.61681278584354</c:v>
                </c:pt>
                <c:pt idx="413">
                  <c:v>-760.11840081540447</c:v>
                </c:pt>
                <c:pt idx="414">
                  <c:v>-753.60120209578611</c:v>
                </c:pt>
                <c:pt idx="415">
                  <c:v>-747.06516806774687</c:v>
                </c:pt>
                <c:pt idx="416">
                  <c:v>-740.51024986348273</c:v>
                </c:pt>
                <c:pt idx="417">
                  <c:v>-733.93639830406426</c:v>
                </c:pt>
                <c:pt idx="418">
                  <c:v>-727.3435638968657</c:v>
                </c:pt>
                <c:pt idx="419">
                  <c:v>-720.73169683293474</c:v>
                </c:pt>
                <c:pt idx="420">
                  <c:v>-714.10074698436517</c:v>
                </c:pt>
                <c:pt idx="421">
                  <c:v>-707.45066390161594</c:v>
                </c:pt>
                <c:pt idx="422">
                  <c:v>-700.78139681081723</c:v>
                </c:pt>
                <c:pt idx="423">
                  <c:v>-694.09289461103856</c:v>
                </c:pt>
                <c:pt idx="424">
                  <c:v>-687.38510587152302</c:v>
                </c:pt>
                <c:pt idx="425">
                  <c:v>-680.65797882890217</c:v>
                </c:pt>
                <c:pt idx="426">
                  <c:v>-672.91707730280234</c:v>
                </c:pt>
                <c:pt idx="427">
                  <c:v>-664.16240129322352</c:v>
                </c:pt>
                <c:pt idx="428">
                  <c:v>-655.38170583107296</c:v>
                </c:pt>
                <c:pt idx="429">
                  <c:v>-646.57488982562893</c:v>
                </c:pt>
                <c:pt idx="430">
                  <c:v>-637.74185135874461</c:v>
                </c:pt>
                <c:pt idx="431">
                  <c:v>-628.88248767551397</c:v>
                </c:pt>
                <c:pt idx="432">
                  <c:v>-619.99669517480891</c:v>
                </c:pt>
                <c:pt idx="433">
                  <c:v>-611.08436939965816</c:v>
                </c:pt>
                <c:pt idx="434">
                  <c:v>-602.14540502750526</c:v>
                </c:pt>
                <c:pt idx="435">
                  <c:v>-593.17969586031325</c:v>
                </c:pt>
                <c:pt idx="436">
                  <c:v>-584.18713481450834</c:v>
                </c:pt>
                <c:pt idx="437">
                  <c:v>-575.16761391079638</c:v>
                </c:pt>
                <c:pt idx="438">
                  <c:v>-566.12102426380955</c:v>
                </c:pt>
                <c:pt idx="439">
                  <c:v>-557.04725607160083</c:v>
                </c:pt>
                <c:pt idx="440">
                  <c:v>-547.9461986049929</c:v>
                </c:pt>
                <c:pt idx="441">
                  <c:v>-538.81774019673651</c:v>
                </c:pt>
                <c:pt idx="442">
                  <c:v>-529.6617682305374</c:v>
                </c:pt>
                <c:pt idx="443">
                  <c:v>-520.47816912988094</c:v>
                </c:pt>
                <c:pt idx="444">
                  <c:v>-511.26682834672658</c:v>
                </c:pt>
                <c:pt idx="445">
                  <c:v>-502.02763034998964</c:v>
                </c:pt>
                <c:pt idx="446">
                  <c:v>-492.76045861386649</c:v>
                </c:pt>
                <c:pt idx="447">
                  <c:v>-483.46519560597392</c:v>
                </c:pt>
                <c:pt idx="448">
                  <c:v>-474.14172277530236</c:v>
                </c:pt>
                <c:pt idx="449">
                  <c:v>-464.78992053998775</c:v>
                </c:pt>
                <c:pt idx="450">
                  <c:v>-455.40966827488285</c:v>
                </c:pt>
                <c:pt idx="451">
                  <c:v>-446.00084429894025</c:v>
                </c:pt>
                <c:pt idx="452">
                  <c:v>-436.56332586239444</c:v>
                </c:pt>
                <c:pt idx="453">
                  <c:v>-427.09698913373916</c:v>
                </c:pt>
                <c:pt idx="454">
                  <c:v>-417.60170918650113</c:v>
                </c:pt>
                <c:pt idx="455">
                  <c:v>-408.07735998580313</c:v>
                </c:pt>
                <c:pt idx="456">
                  <c:v>-398.52381437471024</c:v>
                </c:pt>
                <c:pt idx="457">
                  <c:v>-388.94094406035822</c:v>
                </c:pt>
                <c:pt idx="458">
                  <c:v>-379.32861959985541</c:v>
                </c:pt>
                <c:pt idx="459">
                  <c:v>-369.68671038596051</c:v>
                </c:pt>
                <c:pt idx="460">
                  <c:v>-360.01508463253424</c:v>
                </c:pt>
                <c:pt idx="461">
                  <c:v>-350.31360935973601</c:v>
                </c:pt>
                <c:pt idx="462">
                  <c:v>-340.58215037900038</c:v>
                </c:pt>
                <c:pt idx="463">
                  <c:v>-330.82057227774897</c:v>
                </c:pt>
                <c:pt idx="464">
                  <c:v>-321.02873840386076</c:v>
                </c:pt>
                <c:pt idx="465">
                  <c:v>-311.20651084988697</c:v>
                </c:pt>
                <c:pt idx="466">
                  <c:v>-301.35375043699617</c:v>
                </c:pt>
                <c:pt idx="467">
                  <c:v>-291.47031669866431</c:v>
                </c:pt>
                <c:pt idx="468">
                  <c:v>-281.55606786407145</c:v>
                </c:pt>
                <c:pt idx="469">
                  <c:v>-271.61086084124975</c:v>
                </c:pt>
                <c:pt idx="470">
                  <c:v>-261.63455119992079</c:v>
                </c:pt>
                <c:pt idx="471">
                  <c:v>-251.62699315406019</c:v>
                </c:pt>
                <c:pt idx="472">
                  <c:v>-241.588039544156</c:v>
                </c:pt>
                <c:pt idx="473">
                  <c:v>-231.51754181917215</c:v>
                </c:pt>
                <c:pt idx="474">
                  <c:v>-221.4153500181975</c:v>
                </c:pt>
                <c:pt idx="475">
                  <c:v>-211.28131275179078</c:v>
                </c:pt>
                <c:pt idx="476">
                  <c:v>-202.30760063934372</c:v>
                </c:pt>
                <c:pt idx="477">
                  <c:v>-194.49421368085632</c:v>
                </c:pt>
                <c:pt idx="478">
                  <c:v>-186.65818229635011</c:v>
                </c:pt>
                <c:pt idx="479">
                  <c:v>-178.79943155460592</c:v>
                </c:pt>
                <c:pt idx="480">
                  <c:v>-170.91788597473578</c:v>
                </c:pt>
                <c:pt idx="481">
                  <c:v>-163.01346952072981</c:v>
                </c:pt>
                <c:pt idx="482">
                  <c:v>-155.08610559589533</c:v>
                </c:pt>
                <c:pt idx="483">
                  <c:v>-147.13571703726302</c:v>
                </c:pt>
                <c:pt idx="484">
                  <c:v>-139.16222610988143</c:v>
                </c:pt>
                <c:pt idx="485">
                  <c:v>-131.16555450106944</c:v>
                </c:pt>
                <c:pt idx="486">
                  <c:v>-123.14562331456295</c:v>
                </c:pt>
                <c:pt idx="487">
                  <c:v>-115.10235306460731</c:v>
                </c:pt>
                <c:pt idx="488">
                  <c:v>-107.03566366996233</c:v>
                </c:pt>
                <c:pt idx="489">
                  <c:v>-98.945474447827337</c:v>
                </c:pt>
                <c:pt idx="490">
                  <c:v>-90.831704107677979</c:v>
                </c:pt>
                <c:pt idx="491">
                  <c:v>-82.694270745038239</c:v>
                </c:pt>
                <c:pt idx="492">
                  <c:v>-74.533091835152618</c:v>
                </c:pt>
                <c:pt idx="493">
                  <c:v>-66.348084226578749</c:v>
                </c:pt>
                <c:pt idx="494">
                  <c:v>-58.139164134696102</c:v>
                </c:pt>
                <c:pt idx="495">
                  <c:v>-49.906247135121703</c:v>
                </c:pt>
                <c:pt idx="496">
                  <c:v>-41.649248157037164</c:v>
                </c:pt>
                <c:pt idx="497">
                  <c:v>-33.368081476427506</c:v>
                </c:pt>
                <c:pt idx="498">
                  <c:v>-25.062660709224929</c:v>
                </c:pt>
                <c:pt idx="499">
                  <c:v>-16.732898804360957</c:v>
                </c:pt>
                <c:pt idx="500">
                  <c:v>-8.3787080367214912</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4-16E2-4E8F-92DC-767D70556A61}"/>
            </c:ext>
          </c:extLst>
        </c:ser>
        <c:ser>
          <c:idx val="14"/>
          <c:order val="21"/>
          <c:tx>
            <c:strRef>
              <c:f>ANALYSIS!$DK$25</c:f>
              <c:strCache>
                <c:ptCount val="1"/>
                <c:pt idx="0">
                  <c:v>-45.0</c:v>
                </c:pt>
              </c:strCache>
            </c:strRef>
          </c:tx>
          <c:spPr>
            <a:ln w="19050" cap="rnd">
              <a:solidFill>
                <a:srgbClr val="C00000"/>
              </a:solidFill>
              <a:round/>
            </a:ln>
            <a:effectLst/>
          </c:spPr>
          <c:marker>
            <c:symbol val="none"/>
          </c:marker>
          <c:xVal>
            <c:numRef>
              <c:f>ANALYSIS!$DK$27:$DK$627</c:f>
              <c:numCache>
                <c:formatCode>0</c:formatCode>
                <c:ptCount val="601"/>
                <c:pt idx="0">
                  <c:v>-2874.0183221051989</c:v>
                </c:pt>
                <c:pt idx="1">
                  <c:v>-2874.0183221051989</c:v>
                </c:pt>
                <c:pt idx="2">
                  <c:v>-2869.9622602628287</c:v>
                </c:pt>
                <c:pt idx="3">
                  <c:v>-2865.9061984204586</c:v>
                </c:pt>
                <c:pt idx="4">
                  <c:v>-2861.8501365780885</c:v>
                </c:pt>
                <c:pt idx="5">
                  <c:v>-2857.7940747357184</c:v>
                </c:pt>
                <c:pt idx="6">
                  <c:v>-2853.7380128933482</c:v>
                </c:pt>
                <c:pt idx="7">
                  <c:v>-2849.6819510509781</c:v>
                </c:pt>
                <c:pt idx="8">
                  <c:v>-2845.625889208608</c:v>
                </c:pt>
                <c:pt idx="9">
                  <c:v>-2841.5698273662379</c:v>
                </c:pt>
                <c:pt idx="10">
                  <c:v>-2837.5137655238677</c:v>
                </c:pt>
                <c:pt idx="11">
                  <c:v>-2833.4577036814976</c:v>
                </c:pt>
                <c:pt idx="12">
                  <c:v>-2829.4016418391275</c:v>
                </c:pt>
                <c:pt idx="13">
                  <c:v>-2825.3455799967574</c:v>
                </c:pt>
                <c:pt idx="14">
                  <c:v>-2821.2895181543872</c:v>
                </c:pt>
                <c:pt idx="15">
                  <c:v>-2817.2334563120171</c:v>
                </c:pt>
                <c:pt idx="16">
                  <c:v>-2813.177394469647</c:v>
                </c:pt>
                <c:pt idx="17">
                  <c:v>-2809.1213326272768</c:v>
                </c:pt>
                <c:pt idx="18">
                  <c:v>-2805.0652707849067</c:v>
                </c:pt>
                <c:pt idx="19">
                  <c:v>-2801.0092089425366</c:v>
                </c:pt>
                <c:pt idx="20">
                  <c:v>-2796.9531471001665</c:v>
                </c:pt>
                <c:pt idx="21">
                  <c:v>-2792.8970852577963</c:v>
                </c:pt>
                <c:pt idx="22">
                  <c:v>-2788.8410234154262</c:v>
                </c:pt>
                <c:pt idx="23">
                  <c:v>-2784.7849615730561</c:v>
                </c:pt>
                <c:pt idx="24">
                  <c:v>-2780.728899730686</c:v>
                </c:pt>
                <c:pt idx="25">
                  <c:v>-2776.6728378883158</c:v>
                </c:pt>
                <c:pt idx="26">
                  <c:v>-2772.6167760459457</c:v>
                </c:pt>
                <c:pt idx="27">
                  <c:v>-2768.5607142035756</c:v>
                </c:pt>
                <c:pt idx="28">
                  <c:v>-2764.5046523612054</c:v>
                </c:pt>
                <c:pt idx="29">
                  <c:v>-2760.4485905188353</c:v>
                </c:pt>
                <c:pt idx="30">
                  <c:v>-2756.3925286764652</c:v>
                </c:pt>
                <c:pt idx="31">
                  <c:v>-2752.3364668340951</c:v>
                </c:pt>
                <c:pt idx="32">
                  <c:v>-2748.2804049917249</c:v>
                </c:pt>
                <c:pt idx="33">
                  <c:v>-2744.2243431493548</c:v>
                </c:pt>
                <c:pt idx="34">
                  <c:v>-2740.1682813069847</c:v>
                </c:pt>
                <c:pt idx="35">
                  <c:v>-2736.1122194646146</c:v>
                </c:pt>
                <c:pt idx="36">
                  <c:v>-2732.0561576222444</c:v>
                </c:pt>
                <c:pt idx="37">
                  <c:v>-2728.0000957798743</c:v>
                </c:pt>
                <c:pt idx="38">
                  <c:v>-2723.9440339375042</c:v>
                </c:pt>
                <c:pt idx="39">
                  <c:v>-2719.887972095134</c:v>
                </c:pt>
                <c:pt idx="40">
                  <c:v>-2715.8319102527639</c:v>
                </c:pt>
                <c:pt idx="41">
                  <c:v>-2711.7758484103938</c:v>
                </c:pt>
                <c:pt idx="42">
                  <c:v>-2707.7197865680237</c:v>
                </c:pt>
                <c:pt idx="43">
                  <c:v>-2703.6637247256535</c:v>
                </c:pt>
                <c:pt idx="44">
                  <c:v>-2699.6076628832834</c:v>
                </c:pt>
                <c:pt idx="45">
                  <c:v>-2695.5516010409133</c:v>
                </c:pt>
                <c:pt idx="46">
                  <c:v>-2691.4955391985432</c:v>
                </c:pt>
                <c:pt idx="47">
                  <c:v>-2687.439477356173</c:v>
                </c:pt>
                <c:pt idx="48">
                  <c:v>-2683.3834155138029</c:v>
                </c:pt>
                <c:pt idx="49">
                  <c:v>-2679.3273536714328</c:v>
                </c:pt>
                <c:pt idx="50">
                  <c:v>-2675.2712918290626</c:v>
                </c:pt>
                <c:pt idx="51">
                  <c:v>-2671.2152299866925</c:v>
                </c:pt>
                <c:pt idx="52">
                  <c:v>-2667.1591681443224</c:v>
                </c:pt>
                <c:pt idx="53">
                  <c:v>-2663.1031063019523</c:v>
                </c:pt>
                <c:pt idx="54">
                  <c:v>-2659.0470444595821</c:v>
                </c:pt>
                <c:pt idx="55">
                  <c:v>-2654.990982617212</c:v>
                </c:pt>
                <c:pt idx="56">
                  <c:v>-2650.9349207748419</c:v>
                </c:pt>
                <c:pt idx="57">
                  <c:v>-2646.8788589324718</c:v>
                </c:pt>
                <c:pt idx="58">
                  <c:v>-2642.8227970901016</c:v>
                </c:pt>
                <c:pt idx="59">
                  <c:v>-2638.7667352477315</c:v>
                </c:pt>
                <c:pt idx="60">
                  <c:v>-2634.7106734053614</c:v>
                </c:pt>
                <c:pt idx="61">
                  <c:v>-2630.6546115629912</c:v>
                </c:pt>
                <c:pt idx="62">
                  <c:v>-2626.5985497206211</c:v>
                </c:pt>
                <c:pt idx="63">
                  <c:v>-2622.542487878251</c:v>
                </c:pt>
                <c:pt idx="64">
                  <c:v>-2618.4864260358809</c:v>
                </c:pt>
                <c:pt idx="65">
                  <c:v>-2614.4303641935107</c:v>
                </c:pt>
                <c:pt idx="66">
                  <c:v>-2610.3743023511406</c:v>
                </c:pt>
                <c:pt idx="67">
                  <c:v>-2606.3182405087705</c:v>
                </c:pt>
                <c:pt idx="68">
                  <c:v>-2602.2621786664004</c:v>
                </c:pt>
                <c:pt idx="69">
                  <c:v>-2598.2061168240302</c:v>
                </c:pt>
                <c:pt idx="70">
                  <c:v>-2594.1500549816601</c:v>
                </c:pt>
                <c:pt idx="71">
                  <c:v>-2590.09399313929</c:v>
                </c:pt>
                <c:pt idx="72">
                  <c:v>-2586.0379312969199</c:v>
                </c:pt>
                <c:pt idx="73">
                  <c:v>-2581.9818694545497</c:v>
                </c:pt>
                <c:pt idx="74">
                  <c:v>-2577.9258076121796</c:v>
                </c:pt>
                <c:pt idx="75">
                  <c:v>-2573.8697457698095</c:v>
                </c:pt>
                <c:pt idx="76">
                  <c:v>-2569.8136839274393</c:v>
                </c:pt>
                <c:pt idx="77">
                  <c:v>-2565.7576220850692</c:v>
                </c:pt>
                <c:pt idx="78">
                  <c:v>-2561.7015602426991</c:v>
                </c:pt>
                <c:pt idx="79">
                  <c:v>-2557.645498400329</c:v>
                </c:pt>
                <c:pt idx="80">
                  <c:v>-2553.5894365579588</c:v>
                </c:pt>
                <c:pt idx="81">
                  <c:v>-2549.5333747155887</c:v>
                </c:pt>
                <c:pt idx="82">
                  <c:v>-2545.4773128732186</c:v>
                </c:pt>
                <c:pt idx="83">
                  <c:v>-2541.4212510308485</c:v>
                </c:pt>
                <c:pt idx="84">
                  <c:v>-2537.3651891884783</c:v>
                </c:pt>
                <c:pt idx="85">
                  <c:v>-2533.3091273461082</c:v>
                </c:pt>
                <c:pt idx="86">
                  <c:v>-2529.2530655037381</c:v>
                </c:pt>
                <c:pt idx="87">
                  <c:v>-2525.1970036613679</c:v>
                </c:pt>
                <c:pt idx="88">
                  <c:v>-2521.1409418189978</c:v>
                </c:pt>
                <c:pt idx="89">
                  <c:v>-2517.0848799766277</c:v>
                </c:pt>
                <c:pt idx="90">
                  <c:v>-2513.0288181342576</c:v>
                </c:pt>
                <c:pt idx="91">
                  <c:v>-2508.9727562918874</c:v>
                </c:pt>
                <c:pt idx="92">
                  <c:v>-2504.9166944495173</c:v>
                </c:pt>
                <c:pt idx="93">
                  <c:v>-2500.8606326071472</c:v>
                </c:pt>
                <c:pt idx="94">
                  <c:v>-2496.8045707647771</c:v>
                </c:pt>
                <c:pt idx="95">
                  <c:v>-2492.7485089224069</c:v>
                </c:pt>
                <c:pt idx="96">
                  <c:v>-2488.6924470800368</c:v>
                </c:pt>
                <c:pt idx="97">
                  <c:v>-2484.6363852376667</c:v>
                </c:pt>
                <c:pt idx="98">
                  <c:v>-2480.5803233952965</c:v>
                </c:pt>
                <c:pt idx="99">
                  <c:v>-2476.5242615529264</c:v>
                </c:pt>
                <c:pt idx="100">
                  <c:v>-2472.4681997105563</c:v>
                </c:pt>
                <c:pt idx="101">
                  <c:v>-2468.4121378681862</c:v>
                </c:pt>
                <c:pt idx="102">
                  <c:v>-2464.356076025816</c:v>
                </c:pt>
                <c:pt idx="103">
                  <c:v>-2460.3000141834459</c:v>
                </c:pt>
                <c:pt idx="104">
                  <c:v>-2456.2439523410758</c:v>
                </c:pt>
                <c:pt idx="105">
                  <c:v>-2452.1878904987057</c:v>
                </c:pt>
                <c:pt idx="106">
                  <c:v>-2448.1318286563355</c:v>
                </c:pt>
                <c:pt idx="107">
                  <c:v>-2444.0757668139654</c:v>
                </c:pt>
                <c:pt idx="108">
                  <c:v>-2440.0197049715953</c:v>
                </c:pt>
                <c:pt idx="109">
                  <c:v>-2435.9636431292251</c:v>
                </c:pt>
                <c:pt idx="110">
                  <c:v>-2431.907581286855</c:v>
                </c:pt>
                <c:pt idx="111">
                  <c:v>-2427.8515194444849</c:v>
                </c:pt>
                <c:pt idx="112">
                  <c:v>-2423.7954576021148</c:v>
                </c:pt>
                <c:pt idx="113">
                  <c:v>-2419.7393957597446</c:v>
                </c:pt>
                <c:pt idx="114">
                  <c:v>-2415.6833339173745</c:v>
                </c:pt>
                <c:pt idx="115">
                  <c:v>-2411.6272720750044</c:v>
                </c:pt>
                <c:pt idx="116">
                  <c:v>-2407.5712102326343</c:v>
                </c:pt>
                <c:pt idx="117">
                  <c:v>-2403.5151483902641</c:v>
                </c:pt>
                <c:pt idx="118">
                  <c:v>-2399.459086547894</c:v>
                </c:pt>
                <c:pt idx="119">
                  <c:v>-2395.4030247055239</c:v>
                </c:pt>
                <c:pt idx="120">
                  <c:v>-2391.3469628631537</c:v>
                </c:pt>
                <c:pt idx="121">
                  <c:v>-2387.2909010207836</c:v>
                </c:pt>
                <c:pt idx="122">
                  <c:v>-2383.2348391784135</c:v>
                </c:pt>
                <c:pt idx="123">
                  <c:v>-2379.1787773360434</c:v>
                </c:pt>
                <c:pt idx="124">
                  <c:v>-2375.1227154936732</c:v>
                </c:pt>
                <c:pt idx="125">
                  <c:v>-2371.0666536513031</c:v>
                </c:pt>
                <c:pt idx="126">
                  <c:v>-2367.010591808933</c:v>
                </c:pt>
                <c:pt idx="127">
                  <c:v>-2362.9545299665629</c:v>
                </c:pt>
                <c:pt idx="128">
                  <c:v>-2358.8984681241927</c:v>
                </c:pt>
                <c:pt idx="129">
                  <c:v>-2354.8424062818226</c:v>
                </c:pt>
                <c:pt idx="130">
                  <c:v>-2350.7863444394525</c:v>
                </c:pt>
                <c:pt idx="131">
                  <c:v>-2346.7302825970824</c:v>
                </c:pt>
                <c:pt idx="132">
                  <c:v>-2342.6742207547122</c:v>
                </c:pt>
                <c:pt idx="133">
                  <c:v>-2338.6181589123421</c:v>
                </c:pt>
                <c:pt idx="134">
                  <c:v>-2334.562097069972</c:v>
                </c:pt>
                <c:pt idx="135">
                  <c:v>-2330.5060352276018</c:v>
                </c:pt>
                <c:pt idx="136">
                  <c:v>-2326.4499733852317</c:v>
                </c:pt>
                <c:pt idx="137">
                  <c:v>-2322.3939115428611</c:v>
                </c:pt>
                <c:pt idx="138">
                  <c:v>-2318.337849700491</c:v>
                </c:pt>
                <c:pt idx="139">
                  <c:v>-2314.2817878581209</c:v>
                </c:pt>
                <c:pt idx="140">
                  <c:v>-2310.2257260157508</c:v>
                </c:pt>
                <c:pt idx="141">
                  <c:v>-2306.1696641733806</c:v>
                </c:pt>
                <c:pt idx="142">
                  <c:v>-2302.1136023310105</c:v>
                </c:pt>
                <c:pt idx="143">
                  <c:v>-2298.0575404886404</c:v>
                </c:pt>
                <c:pt idx="144">
                  <c:v>-2294.0014786462702</c:v>
                </c:pt>
                <c:pt idx="145">
                  <c:v>-2289.9454168039001</c:v>
                </c:pt>
                <c:pt idx="146">
                  <c:v>-2285.8893549615295</c:v>
                </c:pt>
                <c:pt idx="147">
                  <c:v>-2281.8332931191594</c:v>
                </c:pt>
                <c:pt idx="148">
                  <c:v>-2277.7772312767893</c:v>
                </c:pt>
                <c:pt idx="149">
                  <c:v>-2273.7211694344192</c:v>
                </c:pt>
                <c:pt idx="150">
                  <c:v>-2269.665107592049</c:v>
                </c:pt>
                <c:pt idx="151">
                  <c:v>-2265.6090457496789</c:v>
                </c:pt>
                <c:pt idx="152">
                  <c:v>-2261.5529839073088</c:v>
                </c:pt>
                <c:pt idx="153">
                  <c:v>-2257.4969220649386</c:v>
                </c:pt>
                <c:pt idx="154">
                  <c:v>-2253.4408602225685</c:v>
                </c:pt>
                <c:pt idx="155">
                  <c:v>-2249.3847983801984</c:v>
                </c:pt>
                <c:pt idx="156">
                  <c:v>-2245.3287365378283</c:v>
                </c:pt>
                <c:pt idx="157">
                  <c:v>-2241.2726746954581</c:v>
                </c:pt>
                <c:pt idx="158">
                  <c:v>-2237.216612853088</c:v>
                </c:pt>
                <c:pt idx="159">
                  <c:v>-2233.1605510107179</c:v>
                </c:pt>
                <c:pt idx="160">
                  <c:v>-2229.1044891683478</c:v>
                </c:pt>
                <c:pt idx="161">
                  <c:v>-2225.0484273259776</c:v>
                </c:pt>
                <c:pt idx="162">
                  <c:v>-2220.9923654836075</c:v>
                </c:pt>
                <c:pt idx="163">
                  <c:v>-2216.9363036412369</c:v>
                </c:pt>
                <c:pt idx="164">
                  <c:v>-2212.8802417988668</c:v>
                </c:pt>
                <c:pt idx="165">
                  <c:v>-2208.8241799564967</c:v>
                </c:pt>
                <c:pt idx="166">
                  <c:v>-2204.7681181141265</c:v>
                </c:pt>
                <c:pt idx="167">
                  <c:v>-2200.7120562717564</c:v>
                </c:pt>
                <c:pt idx="168">
                  <c:v>-2196.6559944293863</c:v>
                </c:pt>
                <c:pt idx="169">
                  <c:v>-2192.5999325870162</c:v>
                </c:pt>
                <c:pt idx="170">
                  <c:v>-2188.543870744646</c:v>
                </c:pt>
                <c:pt idx="171">
                  <c:v>-2184.4878089022759</c:v>
                </c:pt>
                <c:pt idx="172">
                  <c:v>-2180.4317470599053</c:v>
                </c:pt>
                <c:pt idx="173">
                  <c:v>-2176.3756852175352</c:v>
                </c:pt>
                <c:pt idx="174">
                  <c:v>-2172.3196233751651</c:v>
                </c:pt>
                <c:pt idx="175">
                  <c:v>-2168.2635615327949</c:v>
                </c:pt>
                <c:pt idx="176">
                  <c:v>-2164.2074996904248</c:v>
                </c:pt>
                <c:pt idx="177">
                  <c:v>-2160.1514378480547</c:v>
                </c:pt>
                <c:pt idx="178">
                  <c:v>-2156.0953760056846</c:v>
                </c:pt>
                <c:pt idx="179">
                  <c:v>-2152.0393141633144</c:v>
                </c:pt>
                <c:pt idx="180">
                  <c:v>-2147.9832523209443</c:v>
                </c:pt>
                <c:pt idx="181">
                  <c:v>-2143.9271904785737</c:v>
                </c:pt>
                <c:pt idx="182">
                  <c:v>-2139.8711286362036</c:v>
                </c:pt>
                <c:pt idx="183">
                  <c:v>-2135.8150667938335</c:v>
                </c:pt>
                <c:pt idx="184">
                  <c:v>-2131.7590049514633</c:v>
                </c:pt>
                <c:pt idx="185">
                  <c:v>-2127.7029431090932</c:v>
                </c:pt>
                <c:pt idx="186">
                  <c:v>-2123.6468812667231</c:v>
                </c:pt>
                <c:pt idx="187">
                  <c:v>-2119.590819424353</c:v>
                </c:pt>
                <c:pt idx="188">
                  <c:v>-2115.5347575819828</c:v>
                </c:pt>
                <c:pt idx="189">
                  <c:v>-2111.4786957396127</c:v>
                </c:pt>
                <c:pt idx="190">
                  <c:v>-2107.4226338972426</c:v>
                </c:pt>
                <c:pt idx="191">
                  <c:v>-2103.3665720548724</c:v>
                </c:pt>
                <c:pt idx="192">
                  <c:v>-2099.3105102125023</c:v>
                </c:pt>
                <c:pt idx="193">
                  <c:v>-2095.2544483701322</c:v>
                </c:pt>
                <c:pt idx="194">
                  <c:v>-2091.1983865277621</c:v>
                </c:pt>
                <c:pt idx="195">
                  <c:v>-2087.1423246853919</c:v>
                </c:pt>
                <c:pt idx="196">
                  <c:v>-2083.0862628430218</c:v>
                </c:pt>
                <c:pt idx="197">
                  <c:v>-2079.0302010006517</c:v>
                </c:pt>
                <c:pt idx="198">
                  <c:v>-2074.9741391582816</c:v>
                </c:pt>
                <c:pt idx="199">
                  <c:v>-2070.9180773159114</c:v>
                </c:pt>
                <c:pt idx="200">
                  <c:v>-2066.8620154735413</c:v>
                </c:pt>
                <c:pt idx="201">
                  <c:v>-2063.0102178442348</c:v>
                </c:pt>
                <c:pt idx="202">
                  <c:v>-2059.362684427992</c:v>
                </c:pt>
                <c:pt idx="203">
                  <c:v>-2055.7004649637602</c:v>
                </c:pt>
                <c:pt idx="204">
                  <c:v>-2052.0235385279698</c:v>
                </c:pt>
                <c:pt idx="205">
                  <c:v>-2048.331884073019</c:v>
                </c:pt>
                <c:pt idx="206">
                  <c:v>-2044.625480426575</c:v>
                </c:pt>
                <c:pt idx="207">
                  <c:v>-2040.904306290869</c:v>
                </c:pt>
                <c:pt idx="208">
                  <c:v>-2037.1683402419906</c:v>
                </c:pt>
                <c:pt idx="209">
                  <c:v>-2033.4175607291645</c:v>
                </c:pt>
                <c:pt idx="210">
                  <c:v>-2029.6519460740312</c:v>
                </c:pt>
                <c:pt idx="211">
                  <c:v>-2025.8714744699196</c:v>
                </c:pt>
                <c:pt idx="212">
                  <c:v>-2022.076123981105</c:v>
                </c:pt>
                <c:pt idx="213">
                  <c:v>-2018.2658725420706</c:v>
                </c:pt>
                <c:pt idx="214">
                  <c:v>-2014.4406979567584</c:v>
                </c:pt>
                <c:pt idx="215">
                  <c:v>-2010.6005778978133</c:v>
                </c:pt>
                <c:pt idx="216">
                  <c:v>-2006.745489905818</c:v>
                </c:pt>
                <c:pt idx="217">
                  <c:v>-2002.8754113885273</c:v>
                </c:pt>
                <c:pt idx="218">
                  <c:v>-1998.9903196200898</c:v>
                </c:pt>
                <c:pt idx="219">
                  <c:v>-1995.0901917402637</c:v>
                </c:pt>
                <c:pt idx="220">
                  <c:v>-1991.1750047536302</c:v>
                </c:pt>
                <c:pt idx="221">
                  <c:v>-1987.2447355287929</c:v>
                </c:pt>
                <c:pt idx="222">
                  <c:v>-1983.2993607975754</c:v>
                </c:pt>
                <c:pt idx="223">
                  <c:v>-1979.3388571542091</c:v>
                </c:pt>
                <c:pt idx="224">
                  <c:v>-1975.363201054512</c:v>
                </c:pt>
                <c:pt idx="225">
                  <c:v>-1971.3723688150662</c:v>
                </c:pt>
                <c:pt idx="226">
                  <c:v>-1967.366336612381</c:v>
                </c:pt>
                <c:pt idx="227">
                  <c:v>-1963.3450804820554</c:v>
                </c:pt>
                <c:pt idx="228">
                  <c:v>-1959.308576317922</c:v>
                </c:pt>
                <c:pt idx="229">
                  <c:v>-1955.2567998712002</c:v>
                </c:pt>
                <c:pt idx="230">
                  <c:v>-1951.1897267496229</c:v>
                </c:pt>
                <c:pt idx="231">
                  <c:v>-1947.1073324165675</c:v>
                </c:pt>
                <c:pt idx="232">
                  <c:v>-1943.0095921901784</c:v>
                </c:pt>
                <c:pt idx="233">
                  <c:v>-1938.8964812424751</c:v>
                </c:pt>
                <c:pt idx="234">
                  <c:v>-1934.7679745984565</c:v>
                </c:pt>
                <c:pt idx="235">
                  <c:v>-1930.6240471351962</c:v>
                </c:pt>
                <c:pt idx="236">
                  <c:v>-1926.4646735809342</c:v>
                </c:pt>
                <c:pt idx="237">
                  <c:v>-1922.2898285141473</c:v>
                </c:pt>
                <c:pt idx="238">
                  <c:v>-1918.0994863626274</c:v>
                </c:pt>
                <c:pt idx="239">
                  <c:v>-1913.8936214025368</c:v>
                </c:pt>
                <c:pt idx="240">
                  <c:v>-1909.6722077574673</c:v>
                </c:pt>
                <c:pt idx="241">
                  <c:v>-1905.4352193974805</c:v>
                </c:pt>
                <c:pt idx="242">
                  <c:v>-1901.182630138145</c:v>
                </c:pt>
                <c:pt idx="243">
                  <c:v>-1896.9144136395639</c:v>
                </c:pt>
                <c:pt idx="244">
                  <c:v>-1892.6305434053893</c:v>
                </c:pt>
                <c:pt idx="245">
                  <c:v>-1888.3309927818359</c:v>
                </c:pt>
                <c:pt idx="246">
                  <c:v>-1884.0157349566744</c:v>
                </c:pt>
                <c:pt idx="247">
                  <c:v>-1879.6847429582267</c:v>
                </c:pt>
                <c:pt idx="248">
                  <c:v>-1875.3379896543454</c:v>
                </c:pt>
                <c:pt idx="249">
                  <c:v>-1870.9754477513825</c:v>
                </c:pt>
                <c:pt idx="250">
                  <c:v>-1866.5970897931511</c:v>
                </c:pt>
                <c:pt idx="251">
                  <c:v>-1862.2028881598824</c:v>
                </c:pt>
                <c:pt idx="252">
                  <c:v>-1857.7928150671612</c:v>
                </c:pt>
                <c:pt idx="253">
                  <c:v>-1853.3668425648614</c:v>
                </c:pt>
                <c:pt idx="254">
                  <c:v>-1848.9249425360672</c:v>
                </c:pt>
                <c:pt idx="255">
                  <c:v>-1844.4670866959855</c:v>
                </c:pt>
                <c:pt idx="256">
                  <c:v>-1839.993246590845</c:v>
                </c:pt>
                <c:pt idx="257">
                  <c:v>-1835.5033935967922</c:v>
                </c:pt>
                <c:pt idx="258">
                  <c:v>-1830.9974989187674</c:v>
                </c:pt>
                <c:pt idx="259">
                  <c:v>-1826.475533589376</c:v>
                </c:pt>
                <c:pt idx="260">
                  <c:v>-1821.9374684677509</c:v>
                </c:pt>
                <c:pt idx="261">
                  <c:v>-1817.3832742383966</c:v>
                </c:pt>
                <c:pt idx="262">
                  <c:v>-1812.8129214100277</c:v>
                </c:pt>
                <c:pt idx="263">
                  <c:v>-1808.2263803143978</c:v>
                </c:pt>
                <c:pt idx="264">
                  <c:v>-1803.6236211051141</c:v>
                </c:pt>
                <c:pt idx="265">
                  <c:v>-1799.0046137564393</c:v>
                </c:pt>
                <c:pt idx="266">
                  <c:v>-1794.3693280620832</c:v>
                </c:pt>
                <c:pt idx="267">
                  <c:v>-1789.7177336339869</c:v>
                </c:pt>
                <c:pt idx="268">
                  <c:v>-1785.04979990109</c:v>
                </c:pt>
                <c:pt idx="269">
                  <c:v>-1780.3654961080865</c:v>
                </c:pt>
                <c:pt idx="270">
                  <c:v>-1775.6647913141733</c:v>
                </c:pt>
                <c:pt idx="271">
                  <c:v>-1770.9476543917795</c:v>
                </c:pt>
                <c:pt idx="272">
                  <c:v>-1766.2140540252894</c:v>
                </c:pt>
                <c:pt idx="273">
                  <c:v>-1761.4639587097481</c:v>
                </c:pt>
                <c:pt idx="274">
                  <c:v>-1756.6973367495625</c:v>
                </c:pt>
                <c:pt idx="275">
                  <c:v>-1751.9141562571781</c:v>
                </c:pt>
                <c:pt idx="276">
                  <c:v>-1747.1143851517518</c:v>
                </c:pt>
                <c:pt idx="277">
                  <c:v>-1742.2979911578104</c:v>
                </c:pt>
                <c:pt idx="278">
                  <c:v>-1737.4649418038923</c:v>
                </c:pt>
                <c:pt idx="279">
                  <c:v>-1732.6152044211785</c:v>
                </c:pt>
                <c:pt idx="280">
                  <c:v>-1727.7487461421103</c:v>
                </c:pt>
                <c:pt idx="281">
                  <c:v>-1722.8655338989934</c:v>
                </c:pt>
                <c:pt idx="282">
                  <c:v>-1717.9655344225857</c:v>
                </c:pt>
                <c:pt idx="283">
                  <c:v>-1713.0487142406732</c:v>
                </c:pt>
                <c:pt idx="284">
                  <c:v>-1708.1150396766345</c:v>
                </c:pt>
                <c:pt idx="285">
                  <c:v>-1703.1644768479844</c:v>
                </c:pt>
                <c:pt idx="286">
                  <c:v>-1698.1969916649095</c:v>
                </c:pt>
                <c:pt idx="287">
                  <c:v>-1693.2125498287835</c:v>
                </c:pt>
                <c:pt idx="288">
                  <c:v>-1688.2111168306751</c:v>
                </c:pt>
                <c:pt idx="289">
                  <c:v>-1683.1926579498297</c:v>
                </c:pt>
                <c:pt idx="290">
                  <c:v>-1678.1571382521515</c:v>
                </c:pt>
                <c:pt idx="291">
                  <c:v>-1673.1045225886523</c:v>
                </c:pt>
                <c:pt idx="292">
                  <c:v>-1668.0347755939013</c:v>
                </c:pt>
                <c:pt idx="293">
                  <c:v>-1662.9478616844463</c:v>
                </c:pt>
                <c:pt idx="294">
                  <c:v>-1657.843745057228</c:v>
                </c:pt>
                <c:pt idx="295">
                  <c:v>-1652.7223896879732</c:v>
                </c:pt>
                <c:pt idx="296">
                  <c:v>-1647.5837593295741</c:v>
                </c:pt>
                <c:pt idx="297">
                  <c:v>-1642.4278175104482</c:v>
                </c:pt>
                <c:pt idx="298">
                  <c:v>-1637.2545275328862</c:v>
                </c:pt>
                <c:pt idx="299">
                  <c:v>-1632.0638524713795</c:v>
                </c:pt>
                <c:pt idx="300">
                  <c:v>-1626.8557551709259</c:v>
                </c:pt>
                <c:pt idx="301">
                  <c:v>-1621.630198245336</c:v>
                </c:pt>
                <c:pt idx="302">
                  <c:v>-1616.387144075497</c:v>
                </c:pt>
                <c:pt idx="303">
                  <c:v>-1611.1265548076353</c:v>
                </c:pt>
                <c:pt idx="304">
                  <c:v>-1605.8483923515628</c:v>
                </c:pt>
                <c:pt idx="305">
                  <c:v>-1600.5526183788909</c:v>
                </c:pt>
                <c:pt idx="306">
                  <c:v>-1595.2391943212385</c:v>
                </c:pt>
                <c:pt idx="307">
                  <c:v>-1589.9080813684172</c:v>
                </c:pt>
                <c:pt idx="308">
                  <c:v>-1584.5592404666002</c:v>
                </c:pt>
                <c:pt idx="309">
                  <c:v>-1579.1926323164641</c:v>
                </c:pt>
                <c:pt idx="310">
                  <c:v>-1573.808217371321</c:v>
                </c:pt>
                <c:pt idx="311">
                  <c:v>-1568.4059558352265</c:v>
                </c:pt>
                <c:pt idx="312">
                  <c:v>-1562.9858076610685</c:v>
                </c:pt>
                <c:pt idx="313">
                  <c:v>-1557.5477325486331</c:v>
                </c:pt>
                <c:pt idx="314">
                  <c:v>-1552.0916899426566</c:v>
                </c:pt>
                <c:pt idx="315">
                  <c:v>-1546.6176390308492</c:v>
                </c:pt>
                <c:pt idx="316">
                  <c:v>-1541.1255387419051</c:v>
                </c:pt>
                <c:pt idx="317">
                  <c:v>-1535.6153477434868</c:v>
                </c:pt>
                <c:pt idx="318">
                  <c:v>-1530.087024440186</c:v>
                </c:pt>
                <c:pt idx="319">
                  <c:v>-1524.5405269714724</c:v>
                </c:pt>
                <c:pt idx="320">
                  <c:v>-1518.9758132096115</c:v>
                </c:pt>
                <c:pt idx="321">
                  <c:v>-1513.3928407575568</c:v>
                </c:pt>
                <c:pt idx="322">
                  <c:v>-1507.7915669468362</c:v>
                </c:pt>
                <c:pt idx="323">
                  <c:v>-1502.1719488353965</c:v>
                </c:pt>
                <c:pt idx="324">
                  <c:v>-1496.5339432054375</c:v>
                </c:pt>
                <c:pt idx="325">
                  <c:v>-1490.8775065612176</c:v>
                </c:pt>
                <c:pt idx="326">
                  <c:v>-1485.2025951268329</c:v>
                </c:pt>
                <c:pt idx="327">
                  <c:v>-1479.5091648439809</c:v>
                </c:pt>
                <c:pt idx="328">
                  <c:v>-1473.7971713696925</c:v>
                </c:pt>
                <c:pt idx="329">
                  <c:v>-1468.0665700740392</c:v>
                </c:pt>
                <c:pt idx="330">
                  <c:v>-1462.3173160378235</c:v>
                </c:pt>
                <c:pt idx="331">
                  <c:v>-1456.5493640502318</c:v>
                </c:pt>
                <c:pt idx="332">
                  <c:v>-1450.7626686064696</c:v>
                </c:pt>
                <c:pt idx="333">
                  <c:v>-1444.9571839053719</c:v>
                </c:pt>
                <c:pt idx="334">
                  <c:v>-1439.1328638469829</c:v>
                </c:pt>
                <c:pt idx="335">
                  <c:v>-1433.2896620301078</c:v>
                </c:pt>
                <c:pt idx="336">
                  <c:v>-1427.4275317498418</c:v>
                </c:pt>
                <c:pt idx="337">
                  <c:v>-1421.5464259950745</c:v>
                </c:pt>
                <c:pt idx="338">
                  <c:v>-1415.6462974459539</c:v>
                </c:pt>
                <c:pt idx="339">
                  <c:v>-1409.7270984713357</c:v>
                </c:pt>
                <c:pt idx="340">
                  <c:v>-1403.7887811261969</c:v>
                </c:pt>
                <c:pt idx="341">
                  <c:v>-1397.8312971490254</c:v>
                </c:pt>
                <c:pt idx="342">
                  <c:v>-1391.854597959172</c:v>
                </c:pt>
                <c:pt idx="343">
                  <c:v>-1385.8586346541797</c:v>
                </c:pt>
                <c:pt idx="344">
                  <c:v>-1379.843358007085</c:v>
                </c:pt>
                <c:pt idx="345">
                  <c:v>-1373.8087184636761</c:v>
                </c:pt>
                <c:pt idx="346">
                  <c:v>-1367.7546661397391</c:v>
                </c:pt>
                <c:pt idx="347">
                  <c:v>-1361.6811508182516</c:v>
                </c:pt>
                <c:pt idx="348">
                  <c:v>-1355.5881219465648</c:v>
                </c:pt>
                <c:pt idx="349">
                  <c:v>-1349.4755286335344</c:v>
                </c:pt>
                <c:pt idx="350">
                  <c:v>-1343.3433196466385</c:v>
                </c:pt>
                <c:pt idx="351">
                  <c:v>-1337.1914434090409</c:v>
                </c:pt>
                <c:pt idx="352">
                  <c:v>-1331.0198479966405</c:v>
                </c:pt>
                <c:pt idx="353">
                  <c:v>-1324.8284811350732</c:v>
                </c:pt>
                <c:pt idx="354">
                  <c:v>-1318.6172901966831</c:v>
                </c:pt>
                <c:pt idx="355">
                  <c:v>-1312.3862221974646</c:v>
                </c:pt>
                <c:pt idx="356">
                  <c:v>-1306.1352237939561</c:v>
                </c:pt>
                <c:pt idx="357">
                  <c:v>-1299.8642412801139</c:v>
                </c:pt>
                <c:pt idx="358">
                  <c:v>-1293.5732205841309</c:v>
                </c:pt>
                <c:pt idx="359">
                  <c:v>-1287.2621072652357</c:v>
                </c:pt>
                <c:pt idx="360">
                  <c:v>-1280.9308465104473</c:v>
                </c:pt>
                <c:pt idx="361">
                  <c:v>-1274.579383131279</c:v>
                </c:pt>
                <c:pt idx="362">
                  <c:v>-1268.2076615604308</c:v>
                </c:pt>
                <c:pt idx="363">
                  <c:v>-1261.8156258484162</c:v>
                </c:pt>
                <c:pt idx="364">
                  <c:v>-1255.4032196601647</c:v>
                </c:pt>
                <c:pt idx="365">
                  <c:v>-1248.970386271578</c:v>
                </c:pt>
                <c:pt idx="366">
                  <c:v>-1242.5170685660451</c:v>
                </c:pt>
                <c:pt idx="367">
                  <c:v>-1236.0432090309184</c:v>
                </c:pt>
                <c:pt idx="368">
                  <c:v>-1229.5487497539464</c:v>
                </c:pt>
                <c:pt idx="369">
                  <c:v>-1223.0336324196635</c:v>
                </c:pt>
                <c:pt idx="370">
                  <c:v>-1216.4977983057356</c:v>
                </c:pt>
                <c:pt idx="371">
                  <c:v>-1209.941188279259</c:v>
                </c:pt>
                <c:pt idx="372">
                  <c:v>-1203.3637427930234</c:v>
                </c:pt>
                <c:pt idx="373">
                  <c:v>-1196.7654018817218</c:v>
                </c:pt>
                <c:pt idx="374">
                  <c:v>-1190.1461051581132</c:v>
                </c:pt>
                <c:pt idx="375">
                  <c:v>-1183.5057918091486</c:v>
                </c:pt>
                <c:pt idx="376">
                  <c:v>-1176.8444005920339</c:v>
                </c:pt>
                <c:pt idx="377">
                  <c:v>-1170.1618698302602</c:v>
                </c:pt>
                <c:pt idx="378">
                  <c:v>-1163.458137409574</c:v>
                </c:pt>
                <c:pt idx="379">
                  <c:v>-1156.7331407739059</c:v>
                </c:pt>
                <c:pt idx="380">
                  <c:v>-1149.9868169212439</c:v>
                </c:pt>
                <c:pt idx="381">
                  <c:v>-1143.2191023994533</c:v>
                </c:pt>
                <c:pt idx="382">
                  <c:v>-1136.4299333020529</c:v>
                </c:pt>
                <c:pt idx="383">
                  <c:v>-1129.6192452639339</c:v>
                </c:pt>
                <c:pt idx="384">
                  <c:v>-1122.7869734570208</c:v>
                </c:pt>
                <c:pt idx="385">
                  <c:v>-1115.9330525858832</c:v>
                </c:pt>
                <c:pt idx="386">
                  <c:v>-1109.0574168832989</c:v>
                </c:pt>
                <c:pt idx="387">
                  <c:v>-1102.1600001057432</c:v>
                </c:pt>
                <c:pt idx="388">
                  <c:v>-1095.2407355288392</c:v>
                </c:pt>
                <c:pt idx="389">
                  <c:v>-1088.2995559427413</c:v>
                </c:pt>
                <c:pt idx="390">
                  <c:v>-1081.3363936474591</c:v>
                </c:pt>
                <c:pt idx="391">
                  <c:v>-1074.3511804481282</c:v>
                </c:pt>
                <c:pt idx="392">
                  <c:v>-1067.3438476502154</c:v>
                </c:pt>
                <c:pt idx="393">
                  <c:v>-1060.3143260546642</c:v>
                </c:pt>
                <c:pt idx="394">
                  <c:v>-1053.2625459529741</c:v>
                </c:pt>
                <c:pt idx="395">
                  <c:v>-1046.188437122227</c:v>
                </c:pt>
                <c:pt idx="396">
                  <c:v>-1039.0919288200357</c:v>
                </c:pt>
                <c:pt idx="397">
                  <c:v>-1031.9729497794372</c:v>
                </c:pt>
                <c:pt idx="398">
                  <c:v>-1024.8314282037168</c:v>
                </c:pt>
                <c:pt idx="399">
                  <c:v>-1017.6672917611589</c:v>
                </c:pt>
                <c:pt idx="400">
                  <c:v>-1010.4804675797387</c:v>
                </c:pt>
                <c:pt idx="401">
                  <c:v>-1003.2708822417386</c:v>
                </c:pt>
                <c:pt idx="402">
                  <c:v>-996.03846177829962</c:v>
                </c:pt>
                <c:pt idx="403">
                  <c:v>-988.78313166388341</c:v>
                </c:pt>
                <c:pt idx="404">
                  <c:v>-981.50481681069107</c:v>
                </c:pt>
                <c:pt idx="405">
                  <c:v>-974.20344156297631</c:v>
                </c:pt>
                <c:pt idx="406">
                  <c:v>-966.87892969130542</c:v>
                </c:pt>
                <c:pt idx="407">
                  <c:v>-959.53120438673557</c:v>
                </c:pt>
                <c:pt idx="408">
                  <c:v>-952.16018825490085</c:v>
                </c:pt>
                <c:pt idx="409">
                  <c:v>-944.7658033100455</c:v>
                </c:pt>
                <c:pt idx="410">
                  <c:v>-937.34797096894647</c:v>
                </c:pt>
                <c:pt idx="411">
                  <c:v>-929.90661204478317</c:v>
                </c:pt>
                <c:pt idx="412">
                  <c:v>-922.44164674090041</c:v>
                </c:pt>
                <c:pt idx="413">
                  <c:v>-914.95299464450488</c:v>
                </c:pt>
                <c:pt idx="414">
                  <c:v>-907.44057472025941</c:v>
                </c:pt>
                <c:pt idx="415">
                  <c:v>-899.90430530380365</c:v>
                </c:pt>
                <c:pt idx="416">
                  <c:v>-892.34410409517875</c:v>
                </c:pt>
                <c:pt idx="417">
                  <c:v>-884.75988815215976</c:v>
                </c:pt>
                <c:pt idx="418">
                  <c:v>-877.15157388350565</c:v>
                </c:pt>
                <c:pt idx="419">
                  <c:v>-869.51907704210282</c:v>
                </c:pt>
                <c:pt idx="420">
                  <c:v>-861.86231271802774</c:v>
                </c:pt>
                <c:pt idx="421">
                  <c:v>-854.18119533149741</c:v>
                </c:pt>
                <c:pt idx="422">
                  <c:v>-846.47563862573577</c:v>
                </c:pt>
                <c:pt idx="423">
                  <c:v>-838.74555565973094</c:v>
                </c:pt>
                <c:pt idx="424">
                  <c:v>-830.99085880089854</c:v>
                </c:pt>
                <c:pt idx="425">
                  <c:v>-823.21145971763133</c:v>
                </c:pt>
                <c:pt idx="426">
                  <c:v>-814.06446906008728</c:v>
                </c:pt>
                <c:pt idx="427">
                  <c:v>-803.54988682826638</c:v>
                </c:pt>
                <c:pt idx="428">
                  <c:v>-792.99802327250723</c:v>
                </c:pt>
                <c:pt idx="429">
                  <c:v>-782.40866903892925</c:v>
                </c:pt>
                <c:pt idx="430">
                  <c:v>-771.78161245095293</c:v>
                </c:pt>
                <c:pt idx="431">
                  <c:v>-761.11663947325565</c:v>
                </c:pt>
                <c:pt idx="432">
                  <c:v>-750.41353367494935</c:v>
                </c:pt>
                <c:pt idx="433">
                  <c:v>-739.67207619204487</c:v>
                </c:pt>
                <c:pt idx="434">
                  <c:v>-728.89204568914943</c:v>
                </c:pt>
                <c:pt idx="435">
                  <c:v>-718.07321832035473</c:v>
                </c:pt>
                <c:pt idx="436">
                  <c:v>-707.21536768935835</c:v>
                </c:pt>
                <c:pt idx="437">
                  <c:v>-696.31826480872473</c:v>
                </c:pt>
                <c:pt idx="438">
                  <c:v>-685.38167805832904</c:v>
                </c:pt>
                <c:pt idx="439">
                  <c:v>-674.40537314290873</c:v>
                </c:pt>
                <c:pt idx="440">
                  <c:v>-663.38911304875523</c:v>
                </c:pt>
                <c:pt idx="441">
                  <c:v>-652.3326579994648</c:v>
                </c:pt>
                <c:pt idx="442">
                  <c:v>-641.23576541076841</c:v>
                </c:pt>
                <c:pt idx="443">
                  <c:v>-630.0981898444054</c:v>
                </c:pt>
                <c:pt idx="444">
                  <c:v>-618.91968296099981</c:v>
                </c:pt>
                <c:pt idx="445">
                  <c:v>-607.69999347193402</c:v>
                </c:pt>
                <c:pt idx="446">
                  <c:v>-596.43886709018147</c:v>
                </c:pt>
                <c:pt idx="447">
                  <c:v>-585.13604648008027</c:v>
                </c:pt>
                <c:pt idx="448">
                  <c:v>-573.79127120599355</c:v>
                </c:pt>
                <c:pt idx="449">
                  <c:v>-562.40427767988081</c:v>
                </c:pt>
                <c:pt idx="450">
                  <c:v>-550.97479910767902</c:v>
                </c:pt>
                <c:pt idx="451">
                  <c:v>-539.5025654345252</c:v>
                </c:pt>
                <c:pt idx="452">
                  <c:v>-527.98730328875376</c:v>
                </c:pt>
                <c:pt idx="453">
                  <c:v>-516.42873592464116</c:v>
                </c:pt>
                <c:pt idx="454">
                  <c:v>-504.82658316386801</c:v>
                </c:pt>
                <c:pt idx="455">
                  <c:v>-493.18056133566665</c:v>
                </c:pt>
                <c:pt idx="456">
                  <c:v>-481.49038321561079</c:v>
                </c:pt>
                <c:pt idx="457">
                  <c:v>-469.75575796299313</c:v>
                </c:pt>
                <c:pt idx="458">
                  <c:v>-457.97639105680832</c:v>
                </c:pt>
                <c:pt idx="459">
                  <c:v>-446.15198423021934</c:v>
                </c:pt>
                <c:pt idx="460">
                  <c:v>-434.28223540354725</c:v>
                </c:pt>
                <c:pt idx="461">
                  <c:v>-422.36683861566303</c:v>
                </c:pt>
                <c:pt idx="462">
                  <c:v>-410.40548395381779</c:v>
                </c:pt>
                <c:pt idx="463">
                  <c:v>-398.39785748178952</c:v>
                </c:pt>
                <c:pt idx="464">
                  <c:v>-386.34364116635493</c:v>
                </c:pt>
                <c:pt idx="465">
                  <c:v>-374.24251280201202</c:v>
                </c:pt>
                <c:pt idx="466">
                  <c:v>-362.09414593387851</c:v>
                </c:pt>
                <c:pt idx="467">
                  <c:v>-349.8982097788014</c:v>
                </c:pt>
                <c:pt idx="468">
                  <c:v>-337.65436914447787</c:v>
                </c:pt>
                <c:pt idx="469">
                  <c:v>-325.36228434670352</c:v>
                </c:pt>
                <c:pt idx="470">
                  <c:v>-313.02161112453064</c:v>
                </c:pt>
                <c:pt idx="471">
                  <c:v>-300.6320005533828</c:v>
                </c:pt>
                <c:pt idx="472">
                  <c:v>-288.19309895602032</c:v>
                </c:pt>
                <c:pt idx="473">
                  <c:v>-275.70454781128569</c:v>
                </c:pt>
                <c:pt idx="474">
                  <c:v>-263.16598366059657</c:v>
                </c:pt>
                <c:pt idx="475">
                  <c:v>-250.57703801206185</c:v>
                </c:pt>
                <c:pt idx="476">
                  <c:v>-239.67957286024603</c:v>
                </c:pt>
                <c:pt idx="477">
                  <c:v>-230.4735882051491</c:v>
                </c:pt>
                <c:pt idx="478">
                  <c:v>-221.23697705407085</c:v>
                </c:pt>
                <c:pt idx="479">
                  <c:v>-211.96959850650956</c:v>
                </c:pt>
                <c:pt idx="480">
                  <c:v>-202.6713103226466</c:v>
                </c:pt>
                <c:pt idx="481">
                  <c:v>-193.34196890570729</c:v>
                </c:pt>
                <c:pt idx="482">
                  <c:v>-183.98142928401057</c:v>
                </c:pt>
                <c:pt idx="483">
                  <c:v>-174.5895450927228</c:v>
                </c:pt>
                <c:pt idx="484">
                  <c:v>-165.16616855528491</c:v>
                </c:pt>
                <c:pt idx="485">
                  <c:v>-155.71115046452314</c:v>
                </c:pt>
                <c:pt idx="486">
                  <c:v>-146.22434016342095</c:v>
                </c:pt>
                <c:pt idx="487">
                  <c:v>-136.70558552557395</c:v>
                </c:pt>
                <c:pt idx="488">
                  <c:v>-127.15473293527157</c:v>
                </c:pt>
                <c:pt idx="489">
                  <c:v>-117.57162726726119</c:v>
                </c:pt>
                <c:pt idx="490">
                  <c:v>-107.95611186612587</c:v>
                </c:pt>
                <c:pt idx="491">
                  <c:v>-98.308028525307236</c:v>
                </c:pt>
                <c:pt idx="492">
                  <c:v>-88.627217465759259</c:v>
                </c:pt>
                <c:pt idx="493">
                  <c:v>-78.913517314206274</c:v>
                </c:pt>
                <c:pt idx="494">
                  <c:v>-69.166765081013637</c:v>
                </c:pt>
                <c:pt idx="495">
                  <c:v>-59.386796137671809</c:v>
                </c:pt>
                <c:pt idx="496">
                  <c:v>-49.573444193852083</c:v>
                </c:pt>
                <c:pt idx="497">
                  <c:v>-39.726541274049396</c:v>
                </c:pt>
                <c:pt idx="498">
                  <c:v>-29.845917693814954</c:v>
                </c:pt>
                <c:pt idx="499">
                  <c:v>-19.931402035526389</c:v>
                </c:pt>
                <c:pt idx="500">
                  <c:v>-9.9828211237254436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5-16E2-4E8F-92DC-767D70556A61}"/>
            </c:ext>
          </c:extLst>
        </c:ser>
        <c:ser>
          <c:idx val="20"/>
          <c:order val="22"/>
          <c:tx>
            <c:strRef>
              <c:f>ANALYSIS!$DQ$25</c:f>
              <c:strCache>
                <c:ptCount val="1"/>
                <c:pt idx="0">
                  <c:v>-50.0</c:v>
                </c:pt>
              </c:strCache>
            </c:strRef>
          </c:tx>
          <c:spPr>
            <a:ln w="19050" cap="rnd">
              <a:solidFill>
                <a:srgbClr val="C00000"/>
              </a:solidFill>
              <a:round/>
            </a:ln>
            <a:effectLst/>
          </c:spPr>
          <c:marker>
            <c:symbol val="none"/>
          </c:marker>
          <c:xVal>
            <c:numRef>
              <c:f>ANALYSIS!$DQ$27:$DQ$627</c:f>
              <c:numCache>
                <c:formatCode>0</c:formatCode>
                <c:ptCount val="601"/>
                <c:pt idx="0">
                  <c:v>-3268.9186588308748</c:v>
                </c:pt>
                <c:pt idx="1">
                  <c:v>-3268.9186588308748</c:v>
                </c:pt>
                <c:pt idx="2">
                  <c:v>-3264.5245224458713</c:v>
                </c:pt>
                <c:pt idx="3">
                  <c:v>-3260.1303860608677</c:v>
                </c:pt>
                <c:pt idx="4">
                  <c:v>-3255.7362496758642</c:v>
                </c:pt>
                <c:pt idx="5">
                  <c:v>-3251.3421132908607</c:v>
                </c:pt>
                <c:pt idx="6">
                  <c:v>-3246.9479769058571</c:v>
                </c:pt>
                <c:pt idx="7">
                  <c:v>-3242.5538405208536</c:v>
                </c:pt>
                <c:pt idx="8">
                  <c:v>-3238.15970413585</c:v>
                </c:pt>
                <c:pt idx="9">
                  <c:v>-3233.7655677508465</c:v>
                </c:pt>
                <c:pt idx="10">
                  <c:v>-3229.3714313658429</c:v>
                </c:pt>
                <c:pt idx="11">
                  <c:v>-3224.9772949808394</c:v>
                </c:pt>
                <c:pt idx="12">
                  <c:v>-3220.5831585958358</c:v>
                </c:pt>
                <c:pt idx="13">
                  <c:v>-3216.1890222108323</c:v>
                </c:pt>
                <c:pt idx="14">
                  <c:v>-3211.7948858258287</c:v>
                </c:pt>
                <c:pt idx="15">
                  <c:v>-3207.4007494408252</c:v>
                </c:pt>
                <c:pt idx="16">
                  <c:v>-3203.0066130558216</c:v>
                </c:pt>
                <c:pt idx="17">
                  <c:v>-3198.6124766708181</c:v>
                </c:pt>
                <c:pt idx="18">
                  <c:v>-3194.2183402858145</c:v>
                </c:pt>
                <c:pt idx="19">
                  <c:v>-3189.824203900811</c:v>
                </c:pt>
                <c:pt idx="20">
                  <c:v>-3185.4300675158074</c:v>
                </c:pt>
                <c:pt idx="21">
                  <c:v>-3181.0359311308039</c:v>
                </c:pt>
                <c:pt idx="22">
                  <c:v>-3176.6417947458003</c:v>
                </c:pt>
                <c:pt idx="23">
                  <c:v>-3172.2476583607968</c:v>
                </c:pt>
                <c:pt idx="24">
                  <c:v>-3167.8535219757932</c:v>
                </c:pt>
                <c:pt idx="25">
                  <c:v>-3163.4593855907897</c:v>
                </c:pt>
                <c:pt idx="26">
                  <c:v>-3159.0652492057861</c:v>
                </c:pt>
                <c:pt idx="27">
                  <c:v>-3154.6711128207826</c:v>
                </c:pt>
                <c:pt idx="28">
                  <c:v>-3150.276976435779</c:v>
                </c:pt>
                <c:pt idx="29">
                  <c:v>-3145.8828400507755</c:v>
                </c:pt>
                <c:pt idx="30">
                  <c:v>-3141.4887036657719</c:v>
                </c:pt>
                <c:pt idx="31">
                  <c:v>-3137.0945672807684</c:v>
                </c:pt>
                <c:pt idx="32">
                  <c:v>-3132.7004308957648</c:v>
                </c:pt>
                <c:pt idx="33">
                  <c:v>-3128.3062945107613</c:v>
                </c:pt>
                <c:pt idx="34">
                  <c:v>-3123.9121581257577</c:v>
                </c:pt>
                <c:pt idx="35">
                  <c:v>-3119.5180217407542</c:v>
                </c:pt>
                <c:pt idx="36">
                  <c:v>-3115.1238853557506</c:v>
                </c:pt>
                <c:pt idx="37">
                  <c:v>-3110.7297489707471</c:v>
                </c:pt>
                <c:pt idx="38">
                  <c:v>-3106.3356125857435</c:v>
                </c:pt>
                <c:pt idx="39">
                  <c:v>-3101.94147620074</c:v>
                </c:pt>
                <c:pt idx="40">
                  <c:v>-3097.5473398157364</c:v>
                </c:pt>
                <c:pt idx="41">
                  <c:v>-3093.1532034307329</c:v>
                </c:pt>
                <c:pt idx="42">
                  <c:v>-3088.7590670457294</c:v>
                </c:pt>
                <c:pt idx="43">
                  <c:v>-3084.3649306607258</c:v>
                </c:pt>
                <c:pt idx="44">
                  <c:v>-3079.9707942757223</c:v>
                </c:pt>
                <c:pt idx="45">
                  <c:v>-3075.5766578907187</c:v>
                </c:pt>
                <c:pt idx="46">
                  <c:v>-3071.1825215057152</c:v>
                </c:pt>
                <c:pt idx="47">
                  <c:v>-3066.7883851207116</c:v>
                </c:pt>
                <c:pt idx="48">
                  <c:v>-3062.3942487357081</c:v>
                </c:pt>
                <c:pt idx="49">
                  <c:v>-3058.0001123507045</c:v>
                </c:pt>
                <c:pt idx="50">
                  <c:v>-3053.605975965701</c:v>
                </c:pt>
                <c:pt idx="51">
                  <c:v>-3049.2118395806974</c:v>
                </c:pt>
                <c:pt idx="52">
                  <c:v>-3044.8177031956939</c:v>
                </c:pt>
                <c:pt idx="53">
                  <c:v>-3040.4235668106903</c:v>
                </c:pt>
                <c:pt idx="54">
                  <c:v>-3036.0294304256868</c:v>
                </c:pt>
                <c:pt idx="55">
                  <c:v>-3031.6352940406832</c:v>
                </c:pt>
                <c:pt idx="56">
                  <c:v>-3027.2411576556797</c:v>
                </c:pt>
                <c:pt idx="57">
                  <c:v>-3022.8470212706761</c:v>
                </c:pt>
                <c:pt idx="58">
                  <c:v>-3018.4528848856726</c:v>
                </c:pt>
                <c:pt idx="59">
                  <c:v>-3014.058748500669</c:v>
                </c:pt>
                <c:pt idx="60">
                  <c:v>-3009.6646121156655</c:v>
                </c:pt>
                <c:pt idx="61">
                  <c:v>-3005.2704757306619</c:v>
                </c:pt>
                <c:pt idx="62">
                  <c:v>-3000.8763393456584</c:v>
                </c:pt>
                <c:pt idx="63">
                  <c:v>-2996.4822029606548</c:v>
                </c:pt>
                <c:pt idx="64">
                  <c:v>-2992.0880665756513</c:v>
                </c:pt>
                <c:pt idx="65">
                  <c:v>-2987.6939301906477</c:v>
                </c:pt>
                <c:pt idx="66">
                  <c:v>-2983.2997938056442</c:v>
                </c:pt>
                <c:pt idx="67">
                  <c:v>-2978.9056574206406</c:v>
                </c:pt>
                <c:pt idx="68">
                  <c:v>-2974.5115210356371</c:v>
                </c:pt>
                <c:pt idx="69">
                  <c:v>-2970.1173846506335</c:v>
                </c:pt>
                <c:pt idx="70">
                  <c:v>-2965.72324826563</c:v>
                </c:pt>
                <c:pt idx="71">
                  <c:v>-2961.3291118806264</c:v>
                </c:pt>
                <c:pt idx="72">
                  <c:v>-2956.9349754956229</c:v>
                </c:pt>
                <c:pt idx="73">
                  <c:v>-2952.5408391106193</c:v>
                </c:pt>
                <c:pt idx="74">
                  <c:v>-2948.1467027256158</c:v>
                </c:pt>
                <c:pt idx="75">
                  <c:v>-2943.7525663406122</c:v>
                </c:pt>
                <c:pt idx="76">
                  <c:v>-2939.3584299556087</c:v>
                </c:pt>
                <c:pt idx="77">
                  <c:v>-2934.9642935706052</c:v>
                </c:pt>
                <c:pt idx="78">
                  <c:v>-2930.5701571856016</c:v>
                </c:pt>
                <c:pt idx="79">
                  <c:v>-2926.1760208005981</c:v>
                </c:pt>
                <c:pt idx="80">
                  <c:v>-2921.7818844155945</c:v>
                </c:pt>
                <c:pt idx="81">
                  <c:v>-2917.387748030591</c:v>
                </c:pt>
                <c:pt idx="82">
                  <c:v>-2912.9936116455874</c:v>
                </c:pt>
                <c:pt idx="83">
                  <c:v>-2908.5994752605839</c:v>
                </c:pt>
                <c:pt idx="84">
                  <c:v>-2904.2053388755803</c:v>
                </c:pt>
                <c:pt idx="85">
                  <c:v>-2899.8112024905768</c:v>
                </c:pt>
                <c:pt idx="86">
                  <c:v>-2895.4170661055732</c:v>
                </c:pt>
                <c:pt idx="87">
                  <c:v>-2891.0229297205697</c:v>
                </c:pt>
                <c:pt idx="88">
                  <c:v>-2886.6287933355661</c:v>
                </c:pt>
                <c:pt idx="89">
                  <c:v>-2882.2346569505626</c:v>
                </c:pt>
                <c:pt idx="90">
                  <c:v>-2877.840520565559</c:v>
                </c:pt>
                <c:pt idx="91">
                  <c:v>-2873.4463841805555</c:v>
                </c:pt>
                <c:pt idx="92">
                  <c:v>-2869.0522477955519</c:v>
                </c:pt>
                <c:pt idx="93">
                  <c:v>-2864.6581114105484</c:v>
                </c:pt>
                <c:pt idx="94">
                  <c:v>-2860.2639750255448</c:v>
                </c:pt>
                <c:pt idx="95">
                  <c:v>-2855.8698386405413</c:v>
                </c:pt>
                <c:pt idx="96">
                  <c:v>-2851.4757022555377</c:v>
                </c:pt>
                <c:pt idx="97">
                  <c:v>-2847.0815658705342</c:v>
                </c:pt>
                <c:pt idx="98">
                  <c:v>-2842.6874294855306</c:v>
                </c:pt>
                <c:pt idx="99">
                  <c:v>-2838.2932931005271</c:v>
                </c:pt>
                <c:pt idx="100">
                  <c:v>-2833.8991567155235</c:v>
                </c:pt>
                <c:pt idx="101">
                  <c:v>-2829.50502033052</c:v>
                </c:pt>
                <c:pt idx="102">
                  <c:v>-2825.1108839455164</c:v>
                </c:pt>
                <c:pt idx="103">
                  <c:v>-2820.7167475605129</c:v>
                </c:pt>
                <c:pt idx="104">
                  <c:v>-2816.3226111755093</c:v>
                </c:pt>
                <c:pt idx="105">
                  <c:v>-2811.9284747905058</c:v>
                </c:pt>
                <c:pt idx="106">
                  <c:v>-2807.5343384055022</c:v>
                </c:pt>
                <c:pt idx="107">
                  <c:v>-2803.1402020204987</c:v>
                </c:pt>
                <c:pt idx="108">
                  <c:v>-2798.7460656354951</c:v>
                </c:pt>
                <c:pt idx="109">
                  <c:v>-2794.3519292504916</c:v>
                </c:pt>
                <c:pt idx="110">
                  <c:v>-2789.957792865488</c:v>
                </c:pt>
                <c:pt idx="111">
                  <c:v>-2785.5636564804845</c:v>
                </c:pt>
                <c:pt idx="112">
                  <c:v>-2781.1695200954809</c:v>
                </c:pt>
                <c:pt idx="113">
                  <c:v>-2776.7753837104774</c:v>
                </c:pt>
                <c:pt idx="114">
                  <c:v>-2772.3812473254739</c:v>
                </c:pt>
                <c:pt idx="115">
                  <c:v>-2767.9871109404703</c:v>
                </c:pt>
                <c:pt idx="116">
                  <c:v>-2763.5929745554668</c:v>
                </c:pt>
                <c:pt idx="117">
                  <c:v>-2759.1988381704632</c:v>
                </c:pt>
                <c:pt idx="118">
                  <c:v>-2754.8047017854597</c:v>
                </c:pt>
                <c:pt idx="119">
                  <c:v>-2750.4105654004561</c:v>
                </c:pt>
                <c:pt idx="120">
                  <c:v>-2746.0164290154526</c:v>
                </c:pt>
                <c:pt idx="121">
                  <c:v>-2741.622292630449</c:v>
                </c:pt>
                <c:pt idx="122">
                  <c:v>-2737.2281562454455</c:v>
                </c:pt>
                <c:pt idx="123">
                  <c:v>-2732.8340198604419</c:v>
                </c:pt>
                <c:pt idx="124">
                  <c:v>-2728.4398834754384</c:v>
                </c:pt>
                <c:pt idx="125">
                  <c:v>-2724.0457470904348</c:v>
                </c:pt>
                <c:pt idx="126">
                  <c:v>-2719.6516107054313</c:v>
                </c:pt>
                <c:pt idx="127">
                  <c:v>-2715.2574743204277</c:v>
                </c:pt>
                <c:pt idx="128">
                  <c:v>-2710.8633379354242</c:v>
                </c:pt>
                <c:pt idx="129">
                  <c:v>-2706.4692015504206</c:v>
                </c:pt>
                <c:pt idx="130">
                  <c:v>-2702.0750651654171</c:v>
                </c:pt>
                <c:pt idx="131">
                  <c:v>-2697.6809287804135</c:v>
                </c:pt>
                <c:pt idx="132">
                  <c:v>-2693.28679239541</c:v>
                </c:pt>
                <c:pt idx="133">
                  <c:v>-2688.8926560104064</c:v>
                </c:pt>
                <c:pt idx="134">
                  <c:v>-2684.4985196254029</c:v>
                </c:pt>
                <c:pt idx="135">
                  <c:v>-2680.1043832403993</c:v>
                </c:pt>
                <c:pt idx="136">
                  <c:v>-2675.7102468553958</c:v>
                </c:pt>
                <c:pt idx="137">
                  <c:v>-2671.3161104703922</c:v>
                </c:pt>
                <c:pt idx="138">
                  <c:v>-2666.9219740853887</c:v>
                </c:pt>
                <c:pt idx="139">
                  <c:v>-2662.5278377003851</c:v>
                </c:pt>
                <c:pt idx="140">
                  <c:v>-2658.1337013153816</c:v>
                </c:pt>
                <c:pt idx="141">
                  <c:v>-2653.739564930378</c:v>
                </c:pt>
                <c:pt idx="142">
                  <c:v>-2649.3454285453745</c:v>
                </c:pt>
                <c:pt idx="143">
                  <c:v>-2644.9512921603709</c:v>
                </c:pt>
                <c:pt idx="144">
                  <c:v>-2640.5571557753674</c:v>
                </c:pt>
                <c:pt idx="145">
                  <c:v>-2636.1630193903638</c:v>
                </c:pt>
                <c:pt idx="146">
                  <c:v>-2631.7688830053603</c:v>
                </c:pt>
                <c:pt idx="147">
                  <c:v>-2627.3747466203567</c:v>
                </c:pt>
                <c:pt idx="148">
                  <c:v>-2622.9806102353532</c:v>
                </c:pt>
                <c:pt idx="149">
                  <c:v>-2618.5864738503496</c:v>
                </c:pt>
                <c:pt idx="150">
                  <c:v>-2614.1923374653461</c:v>
                </c:pt>
                <c:pt idx="151">
                  <c:v>-2609.7982010803426</c:v>
                </c:pt>
                <c:pt idx="152">
                  <c:v>-2605.404064695339</c:v>
                </c:pt>
                <c:pt idx="153">
                  <c:v>-2601.0099283103355</c:v>
                </c:pt>
                <c:pt idx="154">
                  <c:v>-2596.6157919253319</c:v>
                </c:pt>
                <c:pt idx="155">
                  <c:v>-2592.2216555403284</c:v>
                </c:pt>
                <c:pt idx="156">
                  <c:v>-2587.8275191553248</c:v>
                </c:pt>
                <c:pt idx="157">
                  <c:v>-2583.4333827703213</c:v>
                </c:pt>
                <c:pt idx="158">
                  <c:v>-2579.0392463853177</c:v>
                </c:pt>
                <c:pt idx="159">
                  <c:v>-2574.6451100003142</c:v>
                </c:pt>
                <c:pt idx="160">
                  <c:v>-2570.2509736153106</c:v>
                </c:pt>
                <c:pt idx="161">
                  <c:v>-2565.8568372303071</c:v>
                </c:pt>
                <c:pt idx="162">
                  <c:v>-2561.4627008453035</c:v>
                </c:pt>
                <c:pt idx="163">
                  <c:v>-2557.0685644603</c:v>
                </c:pt>
                <c:pt idx="164">
                  <c:v>-2552.6744280752964</c:v>
                </c:pt>
                <c:pt idx="165">
                  <c:v>-2548.2802916902929</c:v>
                </c:pt>
                <c:pt idx="166">
                  <c:v>-2543.8861553052893</c:v>
                </c:pt>
                <c:pt idx="167">
                  <c:v>-2539.4920189202858</c:v>
                </c:pt>
                <c:pt idx="168">
                  <c:v>-2535.0978825352822</c:v>
                </c:pt>
                <c:pt idx="169">
                  <c:v>-2530.7037461502787</c:v>
                </c:pt>
                <c:pt idx="170">
                  <c:v>-2526.3096097652751</c:v>
                </c:pt>
                <c:pt idx="171">
                  <c:v>-2521.9154733802716</c:v>
                </c:pt>
                <c:pt idx="172">
                  <c:v>-2517.521336995268</c:v>
                </c:pt>
                <c:pt idx="173">
                  <c:v>-2513.1272006102645</c:v>
                </c:pt>
                <c:pt idx="174">
                  <c:v>-2508.7330642252609</c:v>
                </c:pt>
                <c:pt idx="175">
                  <c:v>-2504.3389278402574</c:v>
                </c:pt>
                <c:pt idx="176">
                  <c:v>-2499.9447914552538</c:v>
                </c:pt>
                <c:pt idx="177">
                  <c:v>-2495.5506550702503</c:v>
                </c:pt>
                <c:pt idx="178">
                  <c:v>-2491.1565186852467</c:v>
                </c:pt>
                <c:pt idx="179">
                  <c:v>-2486.7623823002432</c:v>
                </c:pt>
                <c:pt idx="180">
                  <c:v>-2482.3682459152396</c:v>
                </c:pt>
                <c:pt idx="181">
                  <c:v>-2477.9741095302361</c:v>
                </c:pt>
                <c:pt idx="182">
                  <c:v>-2473.5799731452325</c:v>
                </c:pt>
                <c:pt idx="183">
                  <c:v>-2469.185836760229</c:v>
                </c:pt>
                <c:pt idx="184">
                  <c:v>-2464.7917003752254</c:v>
                </c:pt>
                <c:pt idx="185">
                  <c:v>-2460.3975639902219</c:v>
                </c:pt>
                <c:pt idx="186">
                  <c:v>-2456.0034276052183</c:v>
                </c:pt>
                <c:pt idx="187">
                  <c:v>-2451.6092912202148</c:v>
                </c:pt>
                <c:pt idx="188">
                  <c:v>-2447.2151548352113</c:v>
                </c:pt>
                <c:pt idx="189">
                  <c:v>-2442.8210184502077</c:v>
                </c:pt>
                <c:pt idx="190">
                  <c:v>-2438.4268820652042</c:v>
                </c:pt>
                <c:pt idx="191">
                  <c:v>-2434.0327456802006</c:v>
                </c:pt>
                <c:pt idx="192">
                  <c:v>-2429.6386092951971</c:v>
                </c:pt>
                <c:pt idx="193">
                  <c:v>-2425.2444729101935</c:v>
                </c:pt>
                <c:pt idx="194">
                  <c:v>-2420.85033652519</c:v>
                </c:pt>
                <c:pt idx="195">
                  <c:v>-2416.4562001401864</c:v>
                </c:pt>
                <c:pt idx="196">
                  <c:v>-2412.0620637551829</c:v>
                </c:pt>
                <c:pt idx="197">
                  <c:v>-2407.6679273701793</c:v>
                </c:pt>
                <c:pt idx="198">
                  <c:v>-2403.2737909851758</c:v>
                </c:pt>
                <c:pt idx="199">
                  <c:v>-2398.8796546001722</c:v>
                </c:pt>
                <c:pt idx="200">
                  <c:v>-2394.4855182151687</c:v>
                </c:pt>
                <c:pt idx="201">
                  <c:v>-2390.2894449959872</c:v>
                </c:pt>
                <c:pt idx="202">
                  <c:v>-2386.2914349426273</c:v>
                </c:pt>
                <c:pt idx="203">
                  <c:v>-2382.2769446726925</c:v>
                </c:pt>
                <c:pt idx="204">
                  <c:v>-2378.2459459680417</c:v>
                </c:pt>
                <c:pt idx="205">
                  <c:v>-2374.1984104296339</c:v>
                </c:pt>
                <c:pt idx="206">
                  <c:v>-2370.1343094763488</c:v>
                </c:pt>
                <c:pt idx="207">
                  <c:v>-2366.0536143437835</c:v>
                </c:pt>
                <c:pt idx="208">
                  <c:v>-2361.9562960830431</c:v>
                </c:pt>
                <c:pt idx="209">
                  <c:v>-2357.8423255595176</c:v>
                </c:pt>
                <c:pt idx="210">
                  <c:v>-2353.7116734516503</c:v>
                </c:pt>
                <c:pt idx="211">
                  <c:v>-2349.5643102496879</c:v>
                </c:pt>
                <c:pt idx="212">
                  <c:v>-2345.4002062544255</c:v>
                </c:pt>
                <c:pt idx="213">
                  <c:v>-2341.2193315759296</c:v>
                </c:pt>
                <c:pt idx="214">
                  <c:v>-2337.0216561322595</c:v>
                </c:pt>
                <c:pt idx="215">
                  <c:v>-2332.8071496481653</c:v>
                </c:pt>
                <c:pt idx="216">
                  <c:v>-2328.5757816537835</c:v>
                </c:pt>
                <c:pt idx="217">
                  <c:v>-2324.3275214833093</c:v>
                </c:pt>
                <c:pt idx="218">
                  <c:v>-2320.0623382736626</c:v>
                </c:pt>
                <c:pt idx="219">
                  <c:v>-2315.78020096314</c:v>
                </c:pt>
                <c:pt idx="220">
                  <c:v>-2311.4810782900449</c:v>
                </c:pt>
                <c:pt idx="221">
                  <c:v>-2307.1649387913203</c:v>
                </c:pt>
                <c:pt idx="222">
                  <c:v>-2302.8317508011519</c:v>
                </c:pt>
                <c:pt idx="223">
                  <c:v>-2298.4814824495611</c:v>
                </c:pt>
                <c:pt idx="224">
                  <c:v>-2294.1141016609922</c:v>
                </c:pt>
                <c:pt idx="225">
                  <c:v>-2289.7295761528762</c:v>
                </c:pt>
                <c:pt idx="226">
                  <c:v>-2285.3278734341807</c:v>
                </c:pt>
                <c:pt idx="227">
                  <c:v>-2280.9089608039508</c:v>
                </c:pt>
                <c:pt idx="228">
                  <c:v>-2276.4728053498307</c:v>
                </c:pt>
                <c:pt idx="229">
                  <c:v>-2272.0193739465658</c:v>
                </c:pt>
                <c:pt idx="230">
                  <c:v>-2267.5486332545056</c:v>
                </c:pt>
                <c:pt idx="231">
                  <c:v>-2263.0605497180686</c:v>
                </c:pt>
                <c:pt idx="232">
                  <c:v>-2258.5550895642104</c:v>
                </c:pt>
                <c:pt idx="233">
                  <c:v>-2254.0322188008686</c:v>
                </c:pt>
                <c:pt idx="234">
                  <c:v>-2249.491903215388</c:v>
                </c:pt>
                <c:pt idx="235">
                  <c:v>-2244.9341083729378</c:v>
                </c:pt>
                <c:pt idx="236">
                  <c:v>-2240.3587996149049</c:v>
                </c:pt>
                <c:pt idx="237">
                  <c:v>-2235.7659420572777</c:v>
                </c:pt>
                <c:pt idx="238">
                  <c:v>-2231.1555005890059</c:v>
                </c:pt>
                <c:pt idx="239">
                  <c:v>-2226.5274398703468</c:v>
                </c:pt>
                <c:pt idx="240">
                  <c:v>-2221.8817243311983</c:v>
                </c:pt>
                <c:pt idx="241">
                  <c:v>-2217.218318169404</c:v>
                </c:pt>
                <c:pt idx="242">
                  <c:v>-2212.5371853490533</c:v>
                </c:pt>
                <c:pt idx="243">
                  <c:v>-2207.8382895987529</c:v>
                </c:pt>
                <c:pt idx="244">
                  <c:v>-2203.1215944098894</c:v>
                </c:pt>
                <c:pt idx="245">
                  <c:v>-2198.387063034862</c:v>
                </c:pt>
                <c:pt idx="246">
                  <c:v>-2193.6346584853118</c:v>
                </c:pt>
                <c:pt idx="247">
                  <c:v>-2188.8643435303179</c:v>
                </c:pt>
                <c:pt idx="248">
                  <c:v>-2184.0760806945841</c:v>
                </c:pt>
                <c:pt idx="249">
                  <c:v>-2179.2698322566021</c:v>
                </c:pt>
                <c:pt idx="250">
                  <c:v>-2174.4455602467942</c:v>
                </c:pt>
                <c:pt idx="251">
                  <c:v>-2169.6032264456426</c:v>
                </c:pt>
                <c:pt idx="252">
                  <c:v>-2164.74279238179</c:v>
                </c:pt>
                <c:pt idx="253">
                  <c:v>-2159.8642193301271</c:v>
                </c:pt>
                <c:pt idx="254">
                  <c:v>-2154.9674683098556</c:v>
                </c:pt>
                <c:pt idx="255">
                  <c:v>-2150.0525000825301</c:v>
                </c:pt>
                <c:pt idx="256">
                  <c:v>-2145.1192751500848</c:v>
                </c:pt>
                <c:pt idx="257">
                  <c:v>-2140.1677537528312</c:v>
                </c:pt>
                <c:pt idx="258">
                  <c:v>-2135.1978958674367</c:v>
                </c:pt>
                <c:pt idx="259">
                  <c:v>-2130.2096612048872</c:v>
                </c:pt>
                <c:pt idx="260">
                  <c:v>-2125.2030092084192</c:v>
                </c:pt>
                <c:pt idx="261">
                  <c:v>-2120.1778990514304</c:v>
                </c:pt>
                <c:pt idx="262">
                  <c:v>-2115.1342896353781</c:v>
                </c:pt>
                <c:pt idx="263">
                  <c:v>-2110.0721395876394</c:v>
                </c:pt>
                <c:pt idx="264">
                  <c:v>-2104.9914072593588</c:v>
                </c:pt>
                <c:pt idx="265">
                  <c:v>-2099.8920507232669</c:v>
                </c:pt>
                <c:pt idx="266">
                  <c:v>-2094.7740277714811</c:v>
                </c:pt>
                <c:pt idx="267">
                  <c:v>-2089.6372959132723</c:v>
                </c:pt>
                <c:pt idx="268">
                  <c:v>-2084.4818123728182</c:v>
                </c:pt>
                <c:pt idx="269">
                  <c:v>-2079.3075340869241</c:v>
                </c:pt>
                <c:pt idx="270">
                  <c:v>-2074.1144177027199</c:v>
                </c:pt>
                <c:pt idx="271">
                  <c:v>-2068.9024195753341</c:v>
                </c:pt>
                <c:pt idx="272">
                  <c:v>-2063.6714957655404</c:v>
                </c:pt>
                <c:pt idx="273">
                  <c:v>-2058.4216020373751</c:v>
                </c:pt>
                <c:pt idx="274">
                  <c:v>-2053.1526938557363</c:v>
                </c:pt>
                <c:pt idx="275">
                  <c:v>-2047.8647263839439</c:v>
                </c:pt>
                <c:pt idx="276">
                  <c:v>-2042.5576544812868</c:v>
                </c:pt>
                <c:pt idx="277">
                  <c:v>-2037.2314327005263</c:v>
                </c:pt>
                <c:pt idx="278">
                  <c:v>-2031.8860152853874</c:v>
                </c:pt>
                <c:pt idx="279">
                  <c:v>-2026.5213561680102</c:v>
                </c:pt>
                <c:pt idx="280">
                  <c:v>-2021.1374089663773</c:v>
                </c:pt>
                <c:pt idx="281">
                  <c:v>-2015.7341269817111</c:v>
                </c:pt>
                <c:pt idx="282">
                  <c:v>-2010.3114631958426</c:v>
                </c:pt>
                <c:pt idx="283">
                  <c:v>-2004.8693702685482</c:v>
                </c:pt>
                <c:pt idx="284">
                  <c:v>-1999.407800534857</c:v>
                </c:pt>
                <c:pt idx="285">
                  <c:v>-1993.9267060023305</c:v>
                </c:pt>
                <c:pt idx="286">
                  <c:v>-1988.4260383483013</c:v>
                </c:pt>
                <c:pt idx="287">
                  <c:v>-1982.905748917095</c:v>
                </c:pt>
                <c:pt idx="288">
                  <c:v>-1977.3657887172058</c:v>
                </c:pt>
                <c:pt idx="289">
                  <c:v>-1971.8061084184469</c:v>
                </c:pt>
                <c:pt idx="290">
                  <c:v>-1966.2266583490677</c:v>
                </c:pt>
                <c:pt idx="291">
                  <c:v>-1960.627388492836</c:v>
                </c:pt>
                <c:pt idx="292">
                  <c:v>-1955.0082484860859</c:v>
                </c:pt>
                <c:pt idx="293">
                  <c:v>-1949.3691876147309</c:v>
                </c:pt>
                <c:pt idx="294">
                  <c:v>-1943.7101548112455</c:v>
                </c:pt>
                <c:pt idx="295">
                  <c:v>-1938.0310986516072</c:v>
                </c:pt>
                <c:pt idx="296">
                  <c:v>-1932.3319673522046</c:v>
                </c:pt>
                <c:pt idx="297">
                  <c:v>-1926.6127087667087</c:v>
                </c:pt>
                <c:pt idx="298">
                  <c:v>-1920.8732703829087</c:v>
                </c:pt>
                <c:pt idx="299">
                  <c:v>-1915.113599319506</c:v>
                </c:pt>
                <c:pt idx="300">
                  <c:v>-1909.333642322877</c:v>
                </c:pt>
                <c:pt idx="301">
                  <c:v>-1903.5333457637885</c:v>
                </c:pt>
                <c:pt idx="302">
                  <c:v>-1897.7126556340847</c:v>
                </c:pt>
                <c:pt idx="303">
                  <c:v>-1891.8715175433244</c:v>
                </c:pt>
                <c:pt idx="304">
                  <c:v>-1886.0098767153827</c:v>
                </c:pt>
                <c:pt idx="305">
                  <c:v>-1880.1276779850145</c:v>
                </c:pt>
                <c:pt idx="306">
                  <c:v>-1874.2248657943705</c:v>
                </c:pt>
                <c:pt idx="307">
                  <c:v>-1868.3013841894726</c:v>
                </c:pt>
                <c:pt idx="308">
                  <c:v>-1862.3571768166546</c:v>
                </c:pt>
                <c:pt idx="309">
                  <c:v>-1856.3921869189458</c:v>
                </c:pt>
                <c:pt idx="310">
                  <c:v>-1850.4063573324233</c:v>
                </c:pt>
                <c:pt idx="311">
                  <c:v>-1844.3996304825093</c:v>
                </c:pt>
                <c:pt idx="312">
                  <c:v>-1838.3719483802365</c:v>
                </c:pt>
                <c:pt idx="313">
                  <c:v>-1832.3232526184481</c:v>
                </c:pt>
                <c:pt idx="314">
                  <c:v>-1826.2534843679716</c:v>
                </c:pt>
                <c:pt idx="315">
                  <c:v>-1820.1625843737338</c:v>
                </c:pt>
                <c:pt idx="316">
                  <c:v>-1814.0504929508265</c:v>
                </c:pt>
                <c:pt idx="317">
                  <c:v>-1807.917149980532</c:v>
                </c:pt>
                <c:pt idx="318">
                  <c:v>-1801.762494906292</c:v>
                </c:pt>
                <c:pt idx="319">
                  <c:v>-1795.586466729626</c:v>
                </c:pt>
                <c:pt idx="320">
                  <c:v>-1789.389004006006</c:v>
                </c:pt>
                <c:pt idx="321">
                  <c:v>-1783.1700448406716</c:v>
                </c:pt>
                <c:pt idx="322">
                  <c:v>-1776.9295268843966</c:v>
                </c:pt>
                <c:pt idx="323">
                  <c:v>-1770.6673873292002</c:v>
                </c:pt>
                <c:pt idx="324">
                  <c:v>-1764.3835629040057</c:v>
                </c:pt>
                <c:pt idx="325">
                  <c:v>-1758.0779898702449</c:v>
                </c:pt>
                <c:pt idx="326">
                  <c:v>-1751.7506040174007</c:v>
                </c:pt>
                <c:pt idx="327">
                  <c:v>-1745.4013406585034</c:v>
                </c:pt>
                <c:pt idx="328">
                  <c:v>-1739.0301346255628</c:v>
                </c:pt>
                <c:pt idx="329">
                  <c:v>-1732.636920264936</c:v>
                </c:pt>
                <c:pt idx="330">
                  <c:v>-1726.2216314326483</c:v>
                </c:pt>
                <c:pt idx="331">
                  <c:v>-1719.7842014896501</c:v>
                </c:pt>
                <c:pt idx="332">
                  <c:v>-1713.324563297002</c:v>
                </c:pt>
                <c:pt idx="333">
                  <c:v>-1706.8426492110125</c:v>
                </c:pt>
                <c:pt idx="334">
                  <c:v>-1700.3383910783048</c:v>
                </c:pt>
                <c:pt idx="335">
                  <c:v>-1693.8117202308169</c:v>
                </c:pt>
                <c:pt idx="336">
                  <c:v>-1687.2625674807455</c:v>
                </c:pt>
                <c:pt idx="337">
                  <c:v>-1680.6908631154113</c:v>
                </c:pt>
                <c:pt idx="338">
                  <c:v>-1674.0965368920695</c:v>
                </c:pt>
                <c:pt idx="339">
                  <c:v>-1667.4795180326428</c:v>
                </c:pt>
                <c:pt idx="340">
                  <c:v>-1660.8397352183908</c:v>
                </c:pt>
                <c:pt idx="341">
                  <c:v>-1654.1771165844993</c:v>
                </c:pt>
                <c:pt idx="342">
                  <c:v>-1647.4915897146138</c:v>
                </c:pt>
                <c:pt idx="343">
                  <c:v>-1640.7830816352855</c:v>
                </c:pt>
                <c:pt idx="344">
                  <c:v>-1634.0515188103454</c:v>
                </c:pt>
                <c:pt idx="345">
                  <c:v>-1627.2968271352133</c:v>
                </c:pt>
                <c:pt idx="346">
                  <c:v>-1620.518931931118</c:v>
                </c:pt>
                <c:pt idx="347">
                  <c:v>-1613.7177579392433</c:v>
                </c:pt>
                <c:pt idx="348">
                  <c:v>-1606.8932293148002</c:v>
                </c:pt>
                <c:pt idx="349">
                  <c:v>-1600.0452696210116</c:v>
                </c:pt>
                <c:pt idx="350">
                  <c:v>-1593.1738018230183</c:v>
                </c:pt>
                <c:pt idx="351">
                  <c:v>-1586.2787482817021</c:v>
                </c:pt>
                <c:pt idx="352">
                  <c:v>-1579.3600307474233</c:v>
                </c:pt>
                <c:pt idx="353">
                  <c:v>-1572.4175703536737</c:v>
                </c:pt>
                <c:pt idx="354">
                  <c:v>-1565.4512876106398</c:v>
                </c:pt>
                <c:pt idx="355">
                  <c:v>-1558.4611023986806</c:v>
                </c:pt>
                <c:pt idx="356">
                  <c:v>-1551.4469339617101</c:v>
                </c:pt>
                <c:pt idx="357">
                  <c:v>-1544.4087009004922</c:v>
                </c:pt>
                <c:pt idx="358">
                  <c:v>-1537.3463211658445</c:v>
                </c:pt>
                <c:pt idx="359">
                  <c:v>-1530.2597120517357</c:v>
                </c:pt>
                <c:pt idx="360">
                  <c:v>-1523.1487901882977</c:v>
                </c:pt>
                <c:pt idx="361">
                  <c:v>-1516.0134715347385</c:v>
                </c:pt>
                <c:pt idx="362">
                  <c:v>-1508.8536713721462</c:v>
                </c:pt>
                <c:pt idx="363">
                  <c:v>-1501.6693042962004</c:v>
                </c:pt>
                <c:pt idx="364">
                  <c:v>-1494.4602842097784</c:v>
                </c:pt>
                <c:pt idx="365">
                  <c:v>-1487.2265243154498</c:v>
                </c:pt>
                <c:pt idx="366">
                  <c:v>-1479.9679371078691</c:v>
                </c:pt>
                <c:pt idx="367">
                  <c:v>-1472.6844343660641</c:v>
                </c:pt>
                <c:pt idx="368">
                  <c:v>-1465.3759271456033</c:v>
                </c:pt>
                <c:pt idx="369">
                  <c:v>-1458.0423257706527</c:v>
                </c:pt>
                <c:pt idx="370">
                  <c:v>-1450.6835398259261</c:v>
                </c:pt>
                <c:pt idx="371">
                  <c:v>-1443.2994781485081</c:v>
                </c:pt>
                <c:pt idx="372">
                  <c:v>-1435.8900488195618</c:v>
                </c:pt>
                <c:pt idx="373">
                  <c:v>-1428.4551591559177</c:v>
                </c:pt>
                <c:pt idx="374">
                  <c:v>-1420.9947157015397</c:v>
                </c:pt>
                <c:pt idx="375">
                  <c:v>-1413.5086242188552</c:v>
                </c:pt>
                <c:pt idx="376">
                  <c:v>-1405.9967896799719</c:v>
                </c:pt>
                <c:pt idx="377">
                  <c:v>-1398.4591162577603</c:v>
                </c:pt>
                <c:pt idx="378">
                  <c:v>-1390.8955073167915</c:v>
                </c:pt>
                <c:pt idx="379">
                  <c:v>-1383.3058654041592</c:v>
                </c:pt>
                <c:pt idx="380">
                  <c:v>-1375.6900922401528</c:v>
                </c:pt>
                <c:pt idx="381">
                  <c:v>-1368.0480887087879</c:v>
                </c:pt>
                <c:pt idx="382">
                  <c:v>-1360.3797548482066</c:v>
                </c:pt>
                <c:pt idx="383">
                  <c:v>-1352.6849898409221</c:v>
                </c:pt>
                <c:pt idx="384">
                  <c:v>-1344.9636920039181</c:v>
                </c:pt>
                <c:pt idx="385">
                  <c:v>-1337.2157587785991</c:v>
                </c:pt>
                <c:pt idx="386">
                  <c:v>-1329.4410867205911</c:v>
                </c:pt>
                <c:pt idx="387">
                  <c:v>-1321.6395714893724</c:v>
                </c:pt>
                <c:pt idx="388">
                  <c:v>-1313.8111078377633</c:v>
                </c:pt>
                <c:pt idx="389">
                  <c:v>-1305.9555896012434</c:v>
                </c:pt>
                <c:pt idx="390">
                  <c:v>-1298.0729096870998</c:v>
                </c:pt>
                <c:pt idx="391">
                  <c:v>-1290.1629600634224</c:v>
                </c:pt>
                <c:pt idx="392">
                  <c:v>-1282.2256317479105</c:v>
                </c:pt>
                <c:pt idx="393">
                  <c:v>-1274.2608147965109</c:v>
                </c:pt>
                <c:pt idx="394">
                  <c:v>-1266.2683982918859</c:v>
                </c:pt>
                <c:pt idx="395">
                  <c:v>-1258.2482703316889</c:v>
                </c:pt>
                <c:pt idx="396">
                  <c:v>-1250.200318016655</c:v>
                </c:pt>
                <c:pt idx="397">
                  <c:v>-1242.1244274385144</c:v>
                </c:pt>
                <c:pt idx="398">
                  <c:v>-1234.0204836677015</c:v>
                </c:pt>
                <c:pt idx="399">
                  <c:v>-1225.8883707408706</c:v>
                </c:pt>
                <c:pt idx="400">
                  <c:v>-1217.7279716482178</c:v>
                </c:pt>
                <c:pt idx="401">
                  <c:v>-1209.5391683205924</c:v>
                </c:pt>
                <c:pt idx="402">
                  <c:v>-1201.3218416164009</c:v>
                </c:pt>
                <c:pt idx="403">
                  <c:v>-1193.0758713083003</c:v>
                </c:pt>
                <c:pt idx="404">
                  <c:v>-1184.8011360696819</c:v>
                </c:pt>
                <c:pt idx="405">
                  <c:v>-1176.4975134609222</c:v>
                </c:pt>
                <c:pt idx="406">
                  <c:v>-1168.1648799154145</c:v>
                </c:pt>
                <c:pt idx="407">
                  <c:v>-1159.8031107253769</c:v>
                </c:pt>
                <c:pt idx="408">
                  <c:v>-1151.4120800274138</c:v>
                </c:pt>
                <c:pt idx="409">
                  <c:v>-1142.9916607878497</c:v>
                </c:pt>
                <c:pt idx="410">
                  <c:v>-1134.5417247878183</c:v>
                </c:pt>
                <c:pt idx="411">
                  <c:v>-1126.0621426080925</c:v>
                </c:pt>
                <c:pt idx="412">
                  <c:v>-1117.5527836136712</c:v>
                </c:pt>
                <c:pt idx="413">
                  <c:v>-1109.0135159381059</c:v>
                </c:pt>
                <c:pt idx="414">
                  <c:v>-1100.4442064675611</c:v>
                </c:pt>
                <c:pt idx="415">
                  <c:v>-1091.8447208245971</c:v>
                </c:pt>
                <c:pt idx="416">
                  <c:v>-1083.2149233517</c:v>
                </c:pt>
                <c:pt idx="417">
                  <c:v>-1074.5546770945016</c:v>
                </c:pt>
                <c:pt idx="418">
                  <c:v>-1065.8638437847305</c:v>
                </c:pt>
                <c:pt idx="419">
                  <c:v>-1057.1422838228739</c:v>
                </c:pt>
                <c:pt idx="420">
                  <c:v>-1048.3898562605223</c:v>
                </c:pt>
                <c:pt idx="421">
                  <c:v>-1039.6064187824202</c:v>
                </c:pt>
                <c:pt idx="422">
                  <c:v>-1030.7918276882128</c:v>
                </c:pt>
                <c:pt idx="423">
                  <c:v>-1021.9459378738508</c:v>
                </c:pt>
                <c:pt idx="424">
                  <c:v>-1013.0686028126926</c:v>
                </c:pt>
                <c:pt idx="425">
                  <c:v>-1004.1596745362634</c:v>
                </c:pt>
                <c:pt idx="426">
                  <c:v>-993.36914091318295</c:v>
                </c:pt>
                <c:pt idx="427">
                  <c:v>-980.69700194345114</c:v>
                </c:pt>
                <c:pt idx="428">
                  <c:v>-967.96918579157318</c:v>
                </c:pt>
                <c:pt idx="429">
                  <c:v>-955.18523697279443</c:v>
                </c:pt>
                <c:pt idx="430">
                  <c:v>-942.3446929784991</c:v>
                </c:pt>
                <c:pt idx="431">
                  <c:v>-929.44708412331875</c:v>
                </c:pt>
                <c:pt idx="432">
                  <c:v>-916.49193338789973</c:v>
                </c:pt>
                <c:pt idx="433">
                  <c:v>-903.47875625723464</c:v>
                </c:pt>
                <c:pt idx="434">
                  <c:v>-890.40706055433429</c:v>
                </c:pt>
                <c:pt idx="435">
                  <c:v>-877.27634626909094</c:v>
                </c:pt>
                <c:pt idx="436">
                  <c:v>-864.08610538221774</c:v>
                </c:pt>
                <c:pt idx="437">
                  <c:v>-850.83582168400471</c:v>
                </c:pt>
                <c:pt idx="438">
                  <c:v>-837.52497058776135</c:v>
                </c:pt>
                <c:pt idx="439">
                  <c:v>-824.15301893773176</c:v>
                </c:pt>
                <c:pt idx="440">
                  <c:v>-810.71942481129827</c:v>
                </c:pt>
                <c:pt idx="441">
                  <c:v>-797.22363731523228</c:v>
                </c:pt>
                <c:pt idx="442">
                  <c:v>-783.66509637580066</c:v>
                </c:pt>
                <c:pt idx="443">
                  <c:v>-770.04323252250151</c:v>
                </c:pt>
                <c:pt idx="444">
                  <c:v>-756.35746666515161</c:v>
                </c:pt>
                <c:pt idx="445">
                  <c:v>-742.60720986412025</c:v>
                </c:pt>
                <c:pt idx="446">
                  <c:v>-728.79186309344004</c:v>
                </c:pt>
                <c:pt idx="447">
                  <c:v>-714.91081699647975</c:v>
                </c:pt>
                <c:pt idx="448">
                  <c:v>-700.96345163395517</c:v>
                </c:pt>
                <c:pt idx="449">
                  <c:v>-686.94913622394643</c:v>
                </c:pt>
                <c:pt idx="450">
                  <c:v>-672.86722887359429</c:v>
                </c:pt>
                <c:pt idx="451">
                  <c:v>-658.71707630218634</c:v>
                </c:pt>
                <c:pt idx="452">
                  <c:v>-644.49801355528007</c:v>
                </c:pt>
                <c:pt idx="453">
                  <c:v>-630.20936370946174</c:v>
                </c:pt>
                <c:pt idx="454">
                  <c:v>-615.85043756744017</c:v>
                </c:pt>
                <c:pt idx="455">
                  <c:v>-601.42053334302182</c:v>
                </c:pt>
                <c:pt idx="456">
                  <c:v>-586.91893633557629</c:v>
                </c:pt>
                <c:pt idx="457">
                  <c:v>-572.34491859356967</c:v>
                </c:pt>
                <c:pt idx="458">
                  <c:v>-557.69773856668962</c:v>
                </c:pt>
                <c:pt idx="459">
                  <c:v>-542.9766407461143</c:v>
                </c:pt>
                <c:pt idx="460">
                  <c:v>-528.18085529238169</c:v>
                </c:pt>
                <c:pt idx="461">
                  <c:v>-513.30959765040006</c:v>
                </c:pt>
                <c:pt idx="462">
                  <c:v>-498.36206815098012</c:v>
                </c:pt>
                <c:pt idx="463">
                  <c:v>-483.3374515983528</c:v>
                </c:pt>
                <c:pt idx="464">
                  <c:v>-468.23491684305236</c:v>
                </c:pt>
                <c:pt idx="465">
                  <c:v>-453.05361633951497</c:v>
                </c:pt>
                <c:pt idx="466">
                  <c:v>-437.79268568773068</c:v>
                </c:pt>
                <c:pt idx="467">
                  <c:v>-422.4512431582375</c:v>
                </c:pt>
                <c:pt idx="468">
                  <c:v>-407.02838919970236</c:v>
                </c:pt>
                <c:pt idx="469">
                  <c:v>-391.5232059283062</c:v>
                </c:pt>
                <c:pt idx="470">
                  <c:v>-375.93475659811747</c:v>
                </c:pt>
                <c:pt idx="471">
                  <c:v>-360.26208505153954</c:v>
                </c:pt>
                <c:pt idx="472">
                  <c:v>-344.50421514896152</c:v>
                </c:pt>
                <c:pt idx="473">
                  <c:v>-328.66015017660857</c:v>
                </c:pt>
                <c:pt idx="474">
                  <c:v>-312.72887223154976</c:v>
                </c:pt>
                <c:pt idx="475">
                  <c:v>-296.70934158281761</c:v>
                </c:pt>
                <c:pt idx="476">
                  <c:v>-283.29978013587106</c:v>
                </c:pt>
                <c:pt idx="477">
                  <c:v>-272.50018789071009</c:v>
                </c:pt>
                <c:pt idx="478">
                  <c:v>-261.65843129382529</c:v>
                </c:pt>
                <c:pt idx="479">
                  <c:v>-250.77424285151756</c:v>
                </c:pt>
                <c:pt idx="480">
                  <c:v>-239.8473517423422</c:v>
                </c:pt>
                <c:pt idx="481">
                  <c:v>-228.87748375905585</c:v>
                </c:pt>
                <c:pt idx="482">
                  <c:v>-217.86436124923739</c:v>
                </c:pt>
                <c:pt idx="483">
                  <c:v>-206.80770305455962</c:v>
                </c:pt>
                <c:pt idx="484">
                  <c:v>-195.7072244486676</c:v>
                </c:pt>
                <c:pt idx="485">
                  <c:v>-184.56263707362996</c:v>
                </c:pt>
                <c:pt idx="486">
                  <c:v>-173.37364887490185</c:v>
                </c:pt>
                <c:pt idx="487">
                  <c:v>-162.1399640347995</c:v>
                </c:pt>
                <c:pt idx="488">
                  <c:v>-150.86128290440092</c:v>
                </c:pt>
                <c:pt idx="489">
                  <c:v>-139.53730193383899</c:v>
                </c:pt>
                <c:pt idx="490">
                  <c:v>-128.16771360096118</c:v>
                </c:pt>
                <c:pt idx="491">
                  <c:v>-116.75220633828985</c:v>
                </c:pt>
                <c:pt idx="492">
                  <c:v>-105.2904644582236</c:v>
                </c:pt>
                <c:pt idx="493">
                  <c:v>-93.782168076451399</c:v>
                </c:pt>
                <c:pt idx="494">
                  <c:v>-82.22699303352374</c:v>
                </c:pt>
                <c:pt idx="495">
                  <c:v>-70.624610814491461</c:v>
                </c:pt>
                <c:pt idx="496">
                  <c:v>-58.97468846661377</c:v>
                </c:pt>
                <c:pt idx="497">
                  <c:v>-47.276888515023074</c:v>
                </c:pt>
                <c:pt idx="498">
                  <c:v>-35.530868876312525</c:v>
                </c:pt>
                <c:pt idx="499">
                  <c:v>-23.736282769972604</c:v>
                </c:pt>
                <c:pt idx="500">
                  <c:v>-11.892778627634016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6-16E2-4E8F-92DC-767D70556A61}"/>
            </c:ext>
          </c:extLst>
        </c:ser>
        <c:ser>
          <c:idx val="26"/>
          <c:order val="23"/>
          <c:tx>
            <c:strRef>
              <c:f>ANALYSIS!$DW$25</c:f>
              <c:strCache>
                <c:ptCount val="1"/>
                <c:pt idx="0">
                  <c:v>-55.0</c:v>
                </c:pt>
              </c:strCache>
            </c:strRef>
          </c:tx>
          <c:spPr>
            <a:ln w="19050" cap="rnd">
              <a:solidFill>
                <a:srgbClr val="C00000"/>
              </a:solidFill>
              <a:round/>
            </a:ln>
            <a:effectLst/>
          </c:spPr>
          <c:marker>
            <c:symbol val="none"/>
          </c:marker>
          <c:xVal>
            <c:numRef>
              <c:f>ANALYSIS!$DW$27:$DW$627</c:f>
              <c:numCache>
                <c:formatCode>0</c:formatCode>
                <c:ptCount val="601"/>
                <c:pt idx="0">
                  <c:v>-3724.9472297820766</c:v>
                </c:pt>
                <c:pt idx="1">
                  <c:v>-3724.9472297820766</c:v>
                </c:pt>
                <c:pt idx="2">
                  <c:v>-3720.2484608855816</c:v>
                </c:pt>
                <c:pt idx="3">
                  <c:v>-3715.5496919890866</c:v>
                </c:pt>
                <c:pt idx="4">
                  <c:v>-3710.8509230925915</c:v>
                </c:pt>
                <c:pt idx="5">
                  <c:v>-3706.1521541960965</c:v>
                </c:pt>
                <c:pt idx="6">
                  <c:v>-3701.4533852996015</c:v>
                </c:pt>
                <c:pt idx="7">
                  <c:v>-3696.7546164031064</c:v>
                </c:pt>
                <c:pt idx="8">
                  <c:v>-3692.0558475066114</c:v>
                </c:pt>
                <c:pt idx="9">
                  <c:v>-3687.3570786101163</c:v>
                </c:pt>
                <c:pt idx="10">
                  <c:v>-3682.6583097136213</c:v>
                </c:pt>
                <c:pt idx="11">
                  <c:v>-3677.9595408171263</c:v>
                </c:pt>
                <c:pt idx="12">
                  <c:v>-3673.2607719206312</c:v>
                </c:pt>
                <c:pt idx="13">
                  <c:v>-3668.5620030241362</c:v>
                </c:pt>
                <c:pt idx="14">
                  <c:v>-3663.8632341276411</c:v>
                </c:pt>
                <c:pt idx="15">
                  <c:v>-3659.1644652311461</c:v>
                </c:pt>
                <c:pt idx="16">
                  <c:v>-3654.4656963346511</c:v>
                </c:pt>
                <c:pt idx="17">
                  <c:v>-3649.766927438156</c:v>
                </c:pt>
                <c:pt idx="18">
                  <c:v>-3645.068158541661</c:v>
                </c:pt>
                <c:pt idx="19">
                  <c:v>-3640.3693896451659</c:v>
                </c:pt>
                <c:pt idx="20">
                  <c:v>-3635.6706207486709</c:v>
                </c:pt>
                <c:pt idx="21">
                  <c:v>-3630.9718518521759</c:v>
                </c:pt>
                <c:pt idx="22">
                  <c:v>-3626.2730829556808</c:v>
                </c:pt>
                <c:pt idx="23">
                  <c:v>-3621.5743140591858</c:v>
                </c:pt>
                <c:pt idx="24">
                  <c:v>-3616.8755451626907</c:v>
                </c:pt>
                <c:pt idx="25">
                  <c:v>-3612.1767762661957</c:v>
                </c:pt>
                <c:pt idx="26">
                  <c:v>-3607.4780073697007</c:v>
                </c:pt>
                <c:pt idx="27">
                  <c:v>-3602.7792384732056</c:v>
                </c:pt>
                <c:pt idx="28">
                  <c:v>-3598.0804695767106</c:v>
                </c:pt>
                <c:pt idx="29">
                  <c:v>-3593.3817006802155</c:v>
                </c:pt>
                <c:pt idx="30">
                  <c:v>-3588.6829317837205</c:v>
                </c:pt>
                <c:pt idx="31">
                  <c:v>-3583.9841628872255</c:v>
                </c:pt>
                <c:pt idx="32">
                  <c:v>-3579.2853939907304</c:v>
                </c:pt>
                <c:pt idx="33">
                  <c:v>-3574.5866250942354</c:v>
                </c:pt>
                <c:pt idx="34">
                  <c:v>-3569.8878561977403</c:v>
                </c:pt>
                <c:pt idx="35">
                  <c:v>-3565.1890873012453</c:v>
                </c:pt>
                <c:pt idx="36">
                  <c:v>-3560.4903184047503</c:v>
                </c:pt>
                <c:pt idx="37">
                  <c:v>-3555.7915495082552</c:v>
                </c:pt>
                <c:pt idx="38">
                  <c:v>-3551.0927806117602</c:v>
                </c:pt>
                <c:pt idx="39">
                  <c:v>-3546.3940117152652</c:v>
                </c:pt>
                <c:pt idx="40">
                  <c:v>-3541.6952428187701</c:v>
                </c:pt>
                <c:pt idx="41">
                  <c:v>-3536.9964739222751</c:v>
                </c:pt>
                <c:pt idx="42">
                  <c:v>-3532.29770502578</c:v>
                </c:pt>
                <c:pt idx="43">
                  <c:v>-3527.598936129285</c:v>
                </c:pt>
                <c:pt idx="44">
                  <c:v>-3522.90016723279</c:v>
                </c:pt>
                <c:pt idx="45">
                  <c:v>-3518.2013983362949</c:v>
                </c:pt>
                <c:pt idx="46">
                  <c:v>-3513.5026294397999</c:v>
                </c:pt>
                <c:pt idx="47">
                  <c:v>-3508.8038605433048</c:v>
                </c:pt>
                <c:pt idx="48">
                  <c:v>-3504.1050916468098</c:v>
                </c:pt>
                <c:pt idx="49">
                  <c:v>-3499.4063227503148</c:v>
                </c:pt>
                <c:pt idx="50">
                  <c:v>-3494.7075538538197</c:v>
                </c:pt>
                <c:pt idx="51">
                  <c:v>-3490.0087849573247</c:v>
                </c:pt>
                <c:pt idx="52">
                  <c:v>-3485.3100160608296</c:v>
                </c:pt>
                <c:pt idx="53">
                  <c:v>-3480.6112471643346</c:v>
                </c:pt>
                <c:pt idx="54">
                  <c:v>-3475.9124782678396</c:v>
                </c:pt>
                <c:pt idx="55">
                  <c:v>-3471.2137093713445</c:v>
                </c:pt>
                <c:pt idx="56">
                  <c:v>-3466.5149404748495</c:v>
                </c:pt>
                <c:pt idx="57">
                  <c:v>-3461.8161715783544</c:v>
                </c:pt>
                <c:pt idx="58">
                  <c:v>-3457.1174026818594</c:v>
                </c:pt>
                <c:pt idx="59">
                  <c:v>-3452.4186337853644</c:v>
                </c:pt>
                <c:pt idx="60">
                  <c:v>-3447.7198648888693</c:v>
                </c:pt>
                <c:pt idx="61">
                  <c:v>-3443.0210959923743</c:v>
                </c:pt>
                <c:pt idx="62">
                  <c:v>-3438.3223270958792</c:v>
                </c:pt>
                <c:pt idx="63">
                  <c:v>-3433.6235581993842</c:v>
                </c:pt>
                <c:pt idx="64">
                  <c:v>-3428.9247893028892</c:v>
                </c:pt>
                <c:pt idx="65">
                  <c:v>-3424.2260204063941</c:v>
                </c:pt>
                <c:pt idx="66">
                  <c:v>-3419.5272515098991</c:v>
                </c:pt>
                <c:pt idx="67">
                  <c:v>-3414.828482613404</c:v>
                </c:pt>
                <c:pt idx="68">
                  <c:v>-3410.129713716909</c:v>
                </c:pt>
                <c:pt idx="69">
                  <c:v>-3405.430944820414</c:v>
                </c:pt>
                <c:pt idx="70">
                  <c:v>-3400.7321759239189</c:v>
                </c:pt>
                <c:pt idx="71">
                  <c:v>-3396.0334070274239</c:v>
                </c:pt>
                <c:pt idx="72">
                  <c:v>-3391.3346381309289</c:v>
                </c:pt>
                <c:pt idx="73">
                  <c:v>-3386.6358692344338</c:v>
                </c:pt>
                <c:pt idx="74">
                  <c:v>-3381.9371003379388</c:v>
                </c:pt>
                <c:pt idx="75">
                  <c:v>-3377.2383314414437</c:v>
                </c:pt>
                <c:pt idx="76">
                  <c:v>-3372.5395625449487</c:v>
                </c:pt>
                <c:pt idx="77">
                  <c:v>-3367.8407936484537</c:v>
                </c:pt>
                <c:pt idx="78">
                  <c:v>-3363.1420247519586</c:v>
                </c:pt>
                <c:pt idx="79">
                  <c:v>-3358.4432558554636</c:v>
                </c:pt>
                <c:pt idx="80">
                  <c:v>-3353.7444869589685</c:v>
                </c:pt>
                <c:pt idx="81">
                  <c:v>-3349.0457180624735</c:v>
                </c:pt>
                <c:pt idx="82">
                  <c:v>-3344.3469491659785</c:v>
                </c:pt>
                <c:pt idx="83">
                  <c:v>-3339.6481802694834</c:v>
                </c:pt>
                <c:pt idx="84">
                  <c:v>-3334.9494113729884</c:v>
                </c:pt>
                <c:pt idx="85">
                  <c:v>-3330.2506424764933</c:v>
                </c:pt>
                <c:pt idx="86">
                  <c:v>-3325.5518735799983</c:v>
                </c:pt>
                <c:pt idx="87">
                  <c:v>-3320.8531046835033</c:v>
                </c:pt>
                <c:pt idx="88">
                  <c:v>-3316.1543357870082</c:v>
                </c:pt>
                <c:pt idx="89">
                  <c:v>-3311.4555668905132</c:v>
                </c:pt>
                <c:pt idx="90">
                  <c:v>-3306.7567979940181</c:v>
                </c:pt>
                <c:pt idx="91">
                  <c:v>-3302.0580290975231</c:v>
                </c:pt>
                <c:pt idx="92">
                  <c:v>-3297.3592602010281</c:v>
                </c:pt>
                <c:pt idx="93">
                  <c:v>-3292.660491304533</c:v>
                </c:pt>
                <c:pt idx="94">
                  <c:v>-3287.961722408038</c:v>
                </c:pt>
                <c:pt idx="95">
                  <c:v>-3283.2629535115429</c:v>
                </c:pt>
                <c:pt idx="96">
                  <c:v>-3278.5641846150479</c:v>
                </c:pt>
                <c:pt idx="97">
                  <c:v>-3273.8654157185529</c:v>
                </c:pt>
                <c:pt idx="98">
                  <c:v>-3269.1666468220578</c:v>
                </c:pt>
                <c:pt idx="99">
                  <c:v>-3264.4678779255628</c:v>
                </c:pt>
                <c:pt idx="100">
                  <c:v>-3259.7691090290677</c:v>
                </c:pt>
                <c:pt idx="101">
                  <c:v>-3255.0703401325727</c:v>
                </c:pt>
                <c:pt idx="102">
                  <c:v>-3250.3715712360777</c:v>
                </c:pt>
                <c:pt idx="103">
                  <c:v>-3245.6728023395826</c:v>
                </c:pt>
                <c:pt idx="104">
                  <c:v>-3240.9740334430876</c:v>
                </c:pt>
                <c:pt idx="105">
                  <c:v>-3236.2752645465926</c:v>
                </c:pt>
                <c:pt idx="106">
                  <c:v>-3231.5764956500975</c:v>
                </c:pt>
                <c:pt idx="107">
                  <c:v>-3226.8777267536025</c:v>
                </c:pt>
                <c:pt idx="108">
                  <c:v>-3222.1789578571074</c:v>
                </c:pt>
                <c:pt idx="109">
                  <c:v>-3217.4801889606124</c:v>
                </c:pt>
                <c:pt idx="110">
                  <c:v>-3212.7814200641174</c:v>
                </c:pt>
                <c:pt idx="111">
                  <c:v>-3208.0826511676223</c:v>
                </c:pt>
                <c:pt idx="112">
                  <c:v>-3203.3838822711273</c:v>
                </c:pt>
                <c:pt idx="113">
                  <c:v>-3198.6851133746322</c:v>
                </c:pt>
                <c:pt idx="114">
                  <c:v>-3193.9863444781372</c:v>
                </c:pt>
                <c:pt idx="115">
                  <c:v>-3189.2875755816422</c:v>
                </c:pt>
                <c:pt idx="116">
                  <c:v>-3184.5888066851467</c:v>
                </c:pt>
                <c:pt idx="117">
                  <c:v>-3179.8900377886516</c:v>
                </c:pt>
                <c:pt idx="118">
                  <c:v>-3175.1912688921566</c:v>
                </c:pt>
                <c:pt idx="119">
                  <c:v>-3170.4924999956615</c:v>
                </c:pt>
                <c:pt idx="120">
                  <c:v>-3165.7937310991665</c:v>
                </c:pt>
                <c:pt idx="121">
                  <c:v>-3161.0949622026715</c:v>
                </c:pt>
                <c:pt idx="122">
                  <c:v>-3156.3961933061764</c:v>
                </c:pt>
                <c:pt idx="123">
                  <c:v>-3151.6974244096814</c:v>
                </c:pt>
                <c:pt idx="124">
                  <c:v>-3146.9986555131863</c:v>
                </c:pt>
                <c:pt idx="125">
                  <c:v>-3142.2998866166913</c:v>
                </c:pt>
                <c:pt idx="126">
                  <c:v>-3137.6011177201963</c:v>
                </c:pt>
                <c:pt idx="127">
                  <c:v>-3132.9023488237008</c:v>
                </c:pt>
                <c:pt idx="128">
                  <c:v>-3128.2035799272057</c:v>
                </c:pt>
                <c:pt idx="129">
                  <c:v>-3123.5048110307107</c:v>
                </c:pt>
                <c:pt idx="130">
                  <c:v>-3118.8060421342157</c:v>
                </c:pt>
                <c:pt idx="131">
                  <c:v>-3114.1072732377206</c:v>
                </c:pt>
                <c:pt idx="132">
                  <c:v>-3109.4085043412256</c:v>
                </c:pt>
                <c:pt idx="133">
                  <c:v>-3104.7097354447305</c:v>
                </c:pt>
                <c:pt idx="134">
                  <c:v>-3100.0109665482355</c:v>
                </c:pt>
                <c:pt idx="135">
                  <c:v>-3095.3121976517405</c:v>
                </c:pt>
                <c:pt idx="136">
                  <c:v>-3090.6134287552454</c:v>
                </c:pt>
                <c:pt idx="137">
                  <c:v>-3085.9146598587504</c:v>
                </c:pt>
                <c:pt idx="138">
                  <c:v>-3081.2158909622549</c:v>
                </c:pt>
                <c:pt idx="139">
                  <c:v>-3076.5171220657598</c:v>
                </c:pt>
                <c:pt idx="140">
                  <c:v>-3071.8183531692648</c:v>
                </c:pt>
                <c:pt idx="141">
                  <c:v>-3067.1195842727698</c:v>
                </c:pt>
                <c:pt idx="142">
                  <c:v>-3062.4208153762747</c:v>
                </c:pt>
                <c:pt idx="143">
                  <c:v>-3057.7220464797797</c:v>
                </c:pt>
                <c:pt idx="144">
                  <c:v>-3053.0232775832847</c:v>
                </c:pt>
                <c:pt idx="145">
                  <c:v>-3048.3245086867896</c:v>
                </c:pt>
                <c:pt idx="146">
                  <c:v>-3043.6257397902946</c:v>
                </c:pt>
                <c:pt idx="147">
                  <c:v>-3038.9269708937995</c:v>
                </c:pt>
                <c:pt idx="148">
                  <c:v>-3034.2282019973045</c:v>
                </c:pt>
                <c:pt idx="149">
                  <c:v>-3029.5294331008095</c:v>
                </c:pt>
                <c:pt idx="150">
                  <c:v>-3024.8306642043144</c:v>
                </c:pt>
                <c:pt idx="151">
                  <c:v>-3020.1318953078194</c:v>
                </c:pt>
                <c:pt idx="152">
                  <c:v>-3015.4331264113243</c:v>
                </c:pt>
                <c:pt idx="153">
                  <c:v>-3010.7343575148293</c:v>
                </c:pt>
                <c:pt idx="154">
                  <c:v>-3006.0355886183343</c:v>
                </c:pt>
                <c:pt idx="155">
                  <c:v>-3001.3368197218388</c:v>
                </c:pt>
                <c:pt idx="156">
                  <c:v>-2996.6380508253437</c:v>
                </c:pt>
                <c:pt idx="157">
                  <c:v>-2991.9392819288487</c:v>
                </c:pt>
                <c:pt idx="158">
                  <c:v>-2987.2405130323536</c:v>
                </c:pt>
                <c:pt idx="159">
                  <c:v>-2982.5417441358586</c:v>
                </c:pt>
                <c:pt idx="160">
                  <c:v>-2977.8429752393636</c:v>
                </c:pt>
                <c:pt idx="161">
                  <c:v>-2973.1442063428685</c:v>
                </c:pt>
                <c:pt idx="162">
                  <c:v>-2968.4454374463735</c:v>
                </c:pt>
                <c:pt idx="163">
                  <c:v>-2963.7466685498784</c:v>
                </c:pt>
                <c:pt idx="164">
                  <c:v>-2959.0478996533834</c:v>
                </c:pt>
                <c:pt idx="165">
                  <c:v>-2954.3491307568884</c:v>
                </c:pt>
                <c:pt idx="166">
                  <c:v>-2949.6503618603929</c:v>
                </c:pt>
                <c:pt idx="167">
                  <c:v>-2944.9515929638978</c:v>
                </c:pt>
                <c:pt idx="168">
                  <c:v>-2940.2528240674028</c:v>
                </c:pt>
                <c:pt idx="169">
                  <c:v>-2935.5540551709078</c:v>
                </c:pt>
                <c:pt idx="170">
                  <c:v>-2930.8552862744127</c:v>
                </c:pt>
                <c:pt idx="171">
                  <c:v>-2926.1565173779177</c:v>
                </c:pt>
                <c:pt idx="172">
                  <c:v>-2921.4577484814226</c:v>
                </c:pt>
                <c:pt idx="173">
                  <c:v>-2916.7589795849276</c:v>
                </c:pt>
                <c:pt idx="174">
                  <c:v>-2912.0602106884326</c:v>
                </c:pt>
                <c:pt idx="175">
                  <c:v>-2907.3614417919375</c:v>
                </c:pt>
                <c:pt idx="176">
                  <c:v>-2902.6626728954425</c:v>
                </c:pt>
                <c:pt idx="177">
                  <c:v>-2897.963903998947</c:v>
                </c:pt>
                <c:pt idx="178">
                  <c:v>-2893.2651351024519</c:v>
                </c:pt>
                <c:pt idx="179">
                  <c:v>-2888.5663662059569</c:v>
                </c:pt>
                <c:pt idx="180">
                  <c:v>-2883.8675973094619</c:v>
                </c:pt>
                <c:pt idx="181">
                  <c:v>-2879.1688284129668</c:v>
                </c:pt>
                <c:pt idx="182">
                  <c:v>-2874.4700595164718</c:v>
                </c:pt>
                <c:pt idx="183">
                  <c:v>-2869.7712906199768</c:v>
                </c:pt>
                <c:pt idx="184">
                  <c:v>-2865.0725217234817</c:v>
                </c:pt>
                <c:pt idx="185">
                  <c:v>-2860.3737528269867</c:v>
                </c:pt>
                <c:pt idx="186">
                  <c:v>-2855.6749839304916</c:v>
                </c:pt>
                <c:pt idx="187">
                  <c:v>-2850.9762150339966</c:v>
                </c:pt>
                <c:pt idx="188">
                  <c:v>-2846.2774461375016</c:v>
                </c:pt>
                <c:pt idx="189">
                  <c:v>-2841.5786772410065</c:v>
                </c:pt>
                <c:pt idx="190">
                  <c:v>-2836.8799083445115</c:v>
                </c:pt>
                <c:pt idx="191">
                  <c:v>-2832.1811394480164</c:v>
                </c:pt>
                <c:pt idx="192">
                  <c:v>-2827.4823705515214</c:v>
                </c:pt>
                <c:pt idx="193">
                  <c:v>-2822.7836016550264</c:v>
                </c:pt>
                <c:pt idx="194">
                  <c:v>-2818.0848327585309</c:v>
                </c:pt>
                <c:pt idx="195">
                  <c:v>-2813.3860638620358</c:v>
                </c:pt>
                <c:pt idx="196">
                  <c:v>-2808.6872949655408</c:v>
                </c:pt>
                <c:pt idx="197">
                  <c:v>-2803.9885260690457</c:v>
                </c:pt>
                <c:pt idx="198">
                  <c:v>-2799.2897571725507</c:v>
                </c:pt>
                <c:pt idx="199">
                  <c:v>-2794.5909882760557</c:v>
                </c:pt>
                <c:pt idx="200">
                  <c:v>-2789.8922193795606</c:v>
                </c:pt>
                <c:pt idx="201">
                  <c:v>-2785.3803066075852</c:v>
                </c:pt>
                <c:pt idx="202">
                  <c:v>-2781.0552499601295</c:v>
                </c:pt>
                <c:pt idx="203">
                  <c:v>-2776.7119439100447</c:v>
                </c:pt>
                <c:pt idx="204">
                  <c:v>-2772.3503518761427</c:v>
                </c:pt>
                <c:pt idx="205">
                  <c:v>-2767.9704370247664</c:v>
                </c:pt>
                <c:pt idx="206">
                  <c:v>-2763.5721622679062</c:v>
                </c:pt>
                <c:pt idx="207">
                  <c:v>-2759.1554902612893</c:v>
                </c:pt>
                <c:pt idx="208">
                  <c:v>-2754.7203834024567</c:v>
                </c:pt>
                <c:pt idx="209">
                  <c:v>-2750.2668038288066</c:v>
                </c:pt>
                <c:pt idx="210">
                  <c:v>-2745.7947134156311</c:v>
                </c:pt>
                <c:pt idx="211">
                  <c:v>-2741.3040737741217</c:v>
                </c:pt>
                <c:pt idx="212">
                  <c:v>-2736.7948462493541</c:v>
                </c:pt>
                <c:pt idx="213">
                  <c:v>-2732.2669919182536</c:v>
                </c:pt>
                <c:pt idx="214">
                  <c:v>-2727.7204715875359</c:v>
                </c:pt>
                <c:pt idx="215">
                  <c:v>-2723.1552457916259</c:v>
                </c:pt>
                <c:pt idx="216">
                  <c:v>-2718.5712747905573</c:v>
                </c:pt>
                <c:pt idx="217">
                  <c:v>-2713.9685185678391</c:v>
                </c:pt>
                <c:pt idx="218">
                  <c:v>-2709.3469368283072</c:v>
                </c:pt>
                <c:pt idx="219">
                  <c:v>-2704.7064889959511</c:v>
                </c:pt>
                <c:pt idx="220">
                  <c:v>-2700.0471342117121</c:v>
                </c:pt>
                <c:pt idx="221">
                  <c:v>-2695.3688313312628</c:v>
                </c:pt>
                <c:pt idx="222">
                  <c:v>-2690.671538922752</c:v>
                </c:pt>
                <c:pt idx="223">
                  <c:v>-2685.9552152645383</c:v>
                </c:pt>
                <c:pt idx="224">
                  <c:v>-2681.2198183428864</c:v>
                </c:pt>
                <c:pt idx="225">
                  <c:v>-2676.4653058496415</c:v>
                </c:pt>
                <c:pt idx="226">
                  <c:v>-2671.6916351798804</c:v>
                </c:pt>
                <c:pt idx="227">
                  <c:v>-2666.8987634295299</c:v>
                </c:pt>
                <c:pt idx="228">
                  <c:v>-2662.086647392965</c:v>
                </c:pt>
                <c:pt idx="229">
                  <c:v>-2657.255243560573</c:v>
                </c:pt>
                <c:pt idx="230">
                  <c:v>-2652.4045081162976</c:v>
                </c:pt>
                <c:pt idx="231">
                  <c:v>-2647.5343969351443</c:v>
                </c:pt>
                <c:pt idx="232">
                  <c:v>-2642.6448655806716</c:v>
                </c:pt>
                <c:pt idx="233">
                  <c:v>-2637.7358693024394</c:v>
                </c:pt>
                <c:pt idx="234">
                  <c:v>-2632.8073630334366</c:v>
                </c:pt>
                <c:pt idx="235">
                  <c:v>-2627.8593013874765</c:v>
                </c:pt>
                <c:pt idx="236">
                  <c:v>-2622.8916386565634</c:v>
                </c:pt>
                <c:pt idx="237">
                  <c:v>-2617.9043288082244</c:v>
                </c:pt>
                <c:pt idx="238">
                  <c:v>-2612.8973254828184</c:v>
                </c:pt>
                <c:pt idx="239">
                  <c:v>-2607.8705819908055</c:v>
                </c:pt>
                <c:pt idx="240">
                  <c:v>-2602.8240513099909</c:v>
                </c:pt>
                <c:pt idx="241">
                  <c:v>-2597.7576860827312</c:v>
                </c:pt>
                <c:pt idx="242">
                  <c:v>-2592.6714386131139</c:v>
                </c:pt>
                <c:pt idx="243">
                  <c:v>-2587.565260864098</c:v>
                </c:pt>
                <c:pt idx="244">
                  <c:v>-2582.4391044546264</c:v>
                </c:pt>
                <c:pt idx="245">
                  <c:v>-2577.2929206566987</c:v>
                </c:pt>
                <c:pt idx="246">
                  <c:v>-2572.1266603924178</c:v>
                </c:pt>
                <c:pt idx="247">
                  <c:v>-2566.9402742309894</c:v>
                </c:pt>
                <c:pt idx="248">
                  <c:v>-2561.7337123856983</c:v>
                </c:pt>
                <c:pt idx="249">
                  <c:v>-2556.5069247108408</c:v>
                </c:pt>
                <c:pt idx="250">
                  <c:v>-2551.2598606986248</c:v>
                </c:pt>
                <c:pt idx="251">
                  <c:v>-2545.9924694760289</c:v>
                </c:pt>
                <c:pt idx="252">
                  <c:v>-2540.7046998016276</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-2481.1792218946721</c:v>
                </c:pt>
                <c:pt idx="264">
                  <c:v>-2475.6427753620424</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-2413.3379102305635</c:v>
                </c:pt>
                <c:pt idx="276">
                  <c:v>-2407.5446677305831</c:v>
                </c:pt>
                <c:pt idx="277">
                  <c:v>-2401.7296358838048</c:v>
                </c:pt>
                <c:pt idx="278">
                  <c:v>-2395.8927526184075</c:v>
                </c:pt>
                <c:pt idx="279">
                  <c:v>-2390.0339553919925</c:v>
                </c:pt>
                <c:pt idx="280">
                  <c:v>-2384.153181187105</c:v>
                </c:pt>
                <c:pt idx="281">
                  <c:v>-2378.2503665066774</c:v>
                </c:pt>
                <c:pt idx="282">
                  <c:v>-2372.3254473694369</c:v>
                </c:pt>
                <c:pt idx="283">
                  <c:v>-2366.3783593052408</c:v>
                </c:pt>
                <c:pt idx="284">
                  <c:v>-2360.40903735035</c:v>
                </c:pt>
                <c:pt idx="285">
                  <c:v>-2354.4174160426519</c:v>
                </c:pt>
                <c:pt idx="286">
                  <c:v>-2348.4034294168041</c:v>
                </c:pt>
                <c:pt idx="287">
                  <c:v>-2342.3670109993323</c:v>
                </c:pt>
                <c:pt idx="288">
                  <c:v>-2336.308093803651</c:v>
                </c:pt>
                <c:pt idx="289">
                  <c:v>-2330.2266103250258</c:v>
                </c:pt>
                <c:pt idx="290">
                  <c:v>-2324.1224925354604</c:v>
                </c:pt>
                <c:pt idx="291">
                  <c:v>-2317.9956718785315</c:v>
                </c:pt>
                <c:pt idx="292">
                  <c:v>-2311.8460792641399</c:v>
                </c:pt>
                <c:pt idx="293">
                  <c:v>-2305.6736450631915</c:v>
                </c:pt>
                <c:pt idx="294">
                  <c:v>-2299.4782991022271</c:v>
                </c:pt>
                <c:pt idx="295">
                  <c:v>-2293.259970657954</c:v>
                </c:pt>
                <c:pt idx="296">
                  <c:v>-2287.0185884517205</c:v>
                </c:pt>
                <c:pt idx="297">
                  <c:v>-2280.7540806439124</c:v>
                </c:pt>
                <c:pt idx="298">
                  <c:v>-2274.4663748282701</c:v>
                </c:pt>
                <c:pt idx="299">
                  <c:v>-2268.1553980261369</c:v>
                </c:pt>
                <c:pt idx="300">
                  <c:v>-2261.8210766806169</c:v>
                </c:pt>
                <c:pt idx="301">
                  <c:v>-2255.463336650666</c:v>
                </c:pt>
                <c:pt idx="302">
                  <c:v>-2249.0821032050935</c:v>
                </c:pt>
                <c:pt idx="303">
                  <c:v>-2242.6773010164857</c:v>
                </c:pt>
                <c:pt idx="304">
                  <c:v>-2236.2488541550374</c:v>
                </c:pt>
                <c:pt idx="305">
                  <c:v>-2229.796686082318</c:v>
                </c:pt>
                <c:pt idx="306">
                  <c:v>-2223.3207196449275</c:v>
                </c:pt>
                <c:pt idx="307">
                  <c:v>-2216.8208770680808</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-2150.4916955732824</c:v>
                </c:pt>
                <c:pt idx="318">
                  <c:v>-2143.7238979064196</c:v>
                </c:pt>
                <c:pt idx="319">
                  <c:v>-2136.9312398705592</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-2081.6844711853164</c:v>
                </c:pt>
                <c:pt idx="328">
                  <c:v>-2074.6640899656632</c:v>
                </c:pt>
                <c:pt idx="329">
                  <c:v>-2067.6179501370789</c:v>
                </c:pt>
                <c:pt idx="330">
                  <c:v>-2060.5459576341045</c:v>
                </c:pt>
                <c:pt idx="331">
                  <c:v>-2053.4480175850404</c:v>
                </c:pt>
                <c:pt idx="332">
                  <c:v>-2046.3240343027667</c:v>
                </c:pt>
                <c:pt idx="333">
                  <c:v>-2039.1739112754028</c:v>
                </c:pt>
                <c:pt idx="334">
                  <c:v>-2031.9975511568391</c:v>
                </c:pt>
                <c:pt idx="335">
                  <c:v>-2024.7948557571167</c:v>
                </c:pt>
                <c:pt idx="336">
                  <c:v>-2017.5657260326748</c:v>
                </c:pt>
                <c:pt idx="337">
                  <c:v>-2010.3100620764269</c:v>
                </c:pt>
                <c:pt idx="338">
                  <c:v>-2003.0277631077065</c:v>
                </c:pt>
                <c:pt idx="339">
                  <c:v>-1995.7187274620455</c:v>
                </c:pt>
                <c:pt idx="340">
                  <c:v>-1988.3828525807971</c:v>
                </c:pt>
                <c:pt idx="341">
                  <c:v>-1981.020035000605</c:v>
                </c:pt>
                <c:pt idx="342">
                  <c:v>-1973.6301703426959</c:v>
                </c:pt>
                <c:pt idx="343">
                  <c:v>-1966.213153302017</c:v>
                </c:pt>
                <c:pt idx="344">
                  <c:v>-1958.7688776362024</c:v>
                </c:pt>
                <c:pt idx="345">
                  <c:v>-1951.297236154353</c:v>
                </c:pt>
                <c:pt idx="346">
                  <c:v>-1943.79812070566</c:v>
                </c:pt>
                <c:pt idx="347">
                  <c:v>-1936.2714221678336</c:v>
                </c:pt>
                <c:pt idx="348">
                  <c:v>-1928.7170304353529</c:v>
                </c:pt>
                <c:pt idx="349">
                  <c:v>-1921.1348344075279</c:v>
                </c:pt>
                <c:pt idx="350">
                  <c:v>-1913.5247219763755</c:v>
                </c:pt>
                <c:pt idx="351">
                  <c:v>-1905.8865800142939</c:v>
                </c:pt>
                <c:pt idx="352">
                  <c:v>-1898.2202943615398</c:v>
                </c:pt>
                <c:pt idx="353">
                  <c:v>-1890.5257498135134</c:v>
                </c:pt>
                <c:pt idx="354">
                  <c:v>-1882.8028301078198</c:v>
                </c:pt>
                <c:pt idx="355">
                  <c:v>-1875.0514179111399</c:v>
                </c:pt>
                <c:pt idx="356">
                  <c:v>-1867.2713948058654</c:v>
                </c:pt>
                <c:pt idx="357">
                  <c:v>-1859.4626412765392</c:v>
                </c:pt>
                <c:pt idx="358">
                  <c:v>-1851.6250366960467</c:v>
                </c:pt>
                <c:pt idx="359">
                  <c:v>-1843.7584593116021</c:v>
                </c:pt>
                <c:pt idx="360">
                  <c:v>-1835.8627862304916</c:v>
                </c:pt>
                <c:pt idx="361">
                  <c:v>-1827.9378934055751</c:v>
                </c:pt>
                <c:pt idx="362">
                  <c:v>-1819.9836556205578</c:v>
                </c:pt>
                <c:pt idx="363">
                  <c:v>-1811.9999464750072</c:v>
                </c:pt>
                <c:pt idx="364">
                  <c:v>-1803.9866383691228</c:v>
                </c:pt>
                <c:pt idx="365">
                  <c:v>-1795.9436024882368</c:v>
                </c:pt>
                <c:pt idx="366">
                  <c:v>-1787.870708787076</c:v>
                </c:pt>
                <c:pt idx="367">
                  <c:v>-1779.7678259737295</c:v>
                </c:pt>
                <c:pt idx="368">
                  <c:v>-1771.6348214933601</c:v>
                </c:pt>
                <c:pt idx="369">
                  <c:v>-1763.4715615116331</c:v>
                </c:pt>
                <c:pt idx="370">
                  <c:v>-1755.2779108978566</c:v>
                </c:pt>
                <c:pt idx="371">
                  <c:v>-1747.0537332078316</c:v>
                </c:pt>
                <c:pt idx="372">
                  <c:v>-1738.7988906664082</c:v>
                </c:pt>
                <c:pt idx="373">
                  <c:v>-1730.5132441497353</c:v>
                </c:pt>
                <c:pt idx="374">
                  <c:v>-1722.1966531672022</c:v>
                </c:pt>
                <c:pt idx="375">
                  <c:v>-1713.8489758430603</c:v>
                </c:pt>
                <c:pt idx="376">
                  <c:v>-1705.4700688977223</c:v>
                </c:pt>
                <c:pt idx="377">
                  <c:v>-1697.0597876287411</c:v>
                </c:pt>
                <c:pt idx="378">
                  <c:v>-1688.61798589143</c:v>
                </c:pt>
                <c:pt idx="379">
                  <c:v>-1680.1445160791577</c:v>
                </c:pt>
                <c:pt idx="380">
                  <c:v>-1671.6392291032807</c:v>
                </c:pt>
                <c:pt idx="381">
                  <c:v>-1663.1019743727193</c:v>
                </c:pt>
                <c:pt idx="382">
                  <c:v>-1654.5325997731609</c:v>
                </c:pt>
                <c:pt idx="383">
                  <c:v>-1645.9309516458936</c:v>
                </c:pt>
                <c:pt idx="384">
                  <c:v>-1637.2968747662471</c:v>
                </c:pt>
                <c:pt idx="385">
                  <c:v>-1628.6302123216478</c:v>
                </c:pt>
                <c:pt idx="386">
                  <c:v>-1619.9308058892702</c:v>
                </c:pt>
                <c:pt idx="387">
                  <c:v>-1611.1984954132661</c:v>
                </c:pt>
                <c:pt idx="388">
                  <c:v>-1602.4331191815941</c:v>
                </c:pt>
                <c:pt idx="389">
                  <c:v>-1593.6345138024019</c:v>
                </c:pt>
                <c:pt idx="390">
                  <c:v>-1584.8025141799715</c:v>
                </c:pt>
                <c:pt idx="391">
                  <c:v>-1575.9369534902223</c:v>
                </c:pt>
                <c:pt idx="392">
                  <c:v>-1567.0376631557456</c:v>
                </c:pt>
                <c:pt idx="393">
                  <c:v>-1558.1044728203724</c:v>
                </c:pt>
                <c:pt idx="394">
                  <c:v>-1549.1372103232595</c:v>
                </c:pt>
                <c:pt idx="395">
                  <c:v>-1540.1357016724755</c:v>
                </c:pt>
                <c:pt idx="396">
                  <c:v>-1531.0997710181009</c:v>
                </c:pt>
                <c:pt idx="397">
                  <c:v>-1522.0292406247829</c:v>
                </c:pt>
                <c:pt idx="398">
                  <c:v>-1512.92393084379</c:v>
                </c:pt>
                <c:pt idx="399">
                  <c:v>-1503.7836600845071</c:v>
                </c:pt>
                <c:pt idx="400">
                  <c:v>-1494.6082447853869</c:v>
                </c:pt>
                <c:pt idx="401">
                  <c:v>-1485.3974993843215</c:v>
                </c:pt>
                <c:pt idx="402">
                  <c:v>-1476.1512362884521</c:v>
                </c:pt>
                <c:pt idx="403">
                  <c:v>-1466.8692658433692</c:v>
                </c:pt>
                <c:pt idx="404">
                  <c:v>-1457.5513963016995</c:v>
                </c:pt>
                <c:pt idx="405">
                  <c:v>-1448.1974337910913</c:v>
                </c:pt>
                <c:pt idx="406">
                  <c:v>-1438.8071822815323</c:v>
                </c:pt>
                <c:pt idx="407">
                  <c:v>-1429.3804435520365</c:v>
                </c:pt>
                <c:pt idx="408">
                  <c:v>-1419.9170171566418</c:v>
                </c:pt>
                <c:pt idx="409">
                  <c:v>-1410.4167003897287</c:v>
                </c:pt>
                <c:pt idx="410">
                  <c:v>-1400.8792882506407</c:v>
                </c:pt>
                <c:pt idx="411">
                  <c:v>-1391.3045734075627</c:v>
                </c:pt>
                <c:pt idx="412">
                  <c:v>-1381.6923461606748</c:v>
                </c:pt>
                <c:pt idx="413">
                  <c:v>-1372.0423944045478</c:v>
                </c:pt>
                <c:pt idx="414">
                  <c:v>-1362.3545035897462</c:v>
                </c:pt>
                <c:pt idx="415">
                  <c:v>-1352.6284566836423</c:v>
                </c:pt>
                <c:pt idx="416">
                  <c:v>-1342.864034130419</c:v>
                </c:pt>
                <c:pt idx="417">
                  <c:v>-1333.0610138102099</c:v>
                </c:pt>
                <c:pt idx="418">
                  <c:v>-1323.2191709974015</c:v>
                </c:pt>
                <c:pt idx="419">
                  <c:v>-1313.3382783180421</c:v>
                </c:pt>
                <c:pt idx="420">
                  <c:v>-1303.4181057063324</c:v>
                </c:pt>
                <c:pt idx="421">
                  <c:v>-1293.4584203602139</c:v>
                </c:pt>
                <c:pt idx="422">
                  <c:v>-1283.4589866959668</c:v>
                </c:pt>
                <c:pt idx="423">
                  <c:v>-1273.4195663018554</c:v>
                </c:pt>
                <c:pt idx="424">
                  <c:v>-1263.3399178907537</c:v>
                </c:pt>
                <c:pt idx="425">
                  <c:v>-1253.2197972517395</c:v>
                </c:pt>
                <c:pt idx="426">
                  <c:v>-1240.4366529001782</c:v>
                </c:pt>
                <c:pt idx="427">
                  <c:v>-1224.9904848360698</c:v>
                </c:pt>
                <c:pt idx="428">
                  <c:v>-1209.4559623257105</c:v>
                </c:pt>
                <c:pt idx="429">
                  <c:v>-1193.8320064505338</c:v>
                </c:pt>
                <c:pt idx="430">
                  <c:v>-1178.1175142884063</c:v>
                </c:pt>
                <c:pt idx="431">
                  <c:v>-1162.3113581559501</c:v>
                </c:pt>
                <c:pt idx="432">
                  <c:v>-1146.4123848197337</c:v>
                </c:pt>
                <c:pt idx="433">
                  <c:v>-1130.4194146747736</c:v>
                </c:pt>
                <c:pt idx="434">
                  <c:v>-1114.3312408886527</c:v>
                </c:pt>
                <c:pt idx="435">
                  <c:v>-1098.1466285094616</c:v>
                </c:pt>
                <c:pt idx="436">
                  <c:v>-1081.8643135357447</c:v>
                </c:pt>
                <c:pt idx="437">
                  <c:v>-1065.4830019463329</c:v>
                </c:pt>
                <c:pt idx="438">
                  <c:v>-1049.0013686880643</c:v>
                </c:pt>
                <c:pt idx="439">
                  <c:v>-1032.4180566190134</c:v>
                </c:pt>
                <c:pt idx="440">
                  <c:v>-1015.7316754048861</c:v>
                </c:pt>
                <c:pt idx="441">
                  <c:v>-998.94080036598416</c:v>
                </c:pt>
                <c:pt idx="442">
                  <c:v>-982.04397127202537</c:v>
                </c:pt>
                <c:pt idx="443">
                  <c:v>-965.03969108185538</c:v>
                </c:pt>
                <c:pt idx="444">
                  <c:v>-947.92642462501271</c:v>
                </c:pt>
                <c:pt idx="445">
                  <c:v>-930.70259722176434</c:v>
                </c:pt>
                <c:pt idx="446">
                  <c:v>-913.3665932380618</c:v>
                </c:pt>
                <c:pt idx="447">
                  <c:v>-895.91675457171277</c:v>
                </c:pt>
                <c:pt idx="448">
                  <c:v>-878.35137906556747</c:v>
                </c:pt>
                <c:pt idx="449">
                  <c:v>-860.66871884351349</c:v>
                </c:pt>
                <c:pt idx="450">
                  <c:v>-842.86697856455248</c:v>
                </c:pt>
                <c:pt idx="451">
                  <c:v>-824.94431358997008</c:v>
                </c:pt>
                <c:pt idx="452">
                  <c:v>-806.8988280582962</c:v>
                </c:pt>
                <c:pt idx="453">
                  <c:v>-788.72857286226645</c:v>
                </c:pt>
                <c:pt idx="454">
                  <c:v>-770.43154352162401</c:v>
                </c:pt>
                <c:pt idx="455">
                  <c:v>-752.00567794514473</c:v>
                </c:pt>
                <c:pt idx="456">
                  <c:v>-733.44885407472202</c:v>
                </c:pt>
                <c:pt idx="457">
                  <c:v>-714.75888740380742</c:v>
                </c:pt>
                <c:pt idx="458">
                  <c:v>-695.93352836195345</c:v>
                </c:pt>
                <c:pt idx="459">
                  <c:v>-676.97045955646399</c:v>
                </c:pt>
                <c:pt idx="460">
                  <c:v>-657.86729286149648</c:v>
                </c:pt>
                <c:pt idx="461">
                  <c:v>-638.62156634421581</c:v>
                </c:pt>
                <c:pt idx="462">
                  <c:v>-619.23074101657403</c:v>
                </c:pt>
                <c:pt idx="463">
                  <c:v>-599.69219740063681</c:v>
                </c:pt>
                <c:pt idx="464">
                  <c:v>-580.00323189402388</c:v>
                </c:pt>
                <c:pt idx="465">
                  <c:v>-560.16105292113798</c:v>
                </c:pt>
                <c:pt idx="466">
                  <c:v>-540.16277685454133</c:v>
                </c:pt>
                <c:pt idx="467">
                  <c:v>-520.00542368938341</c:v>
                </c:pt>
                <c:pt idx="468">
                  <c:v>-499.68591245240714</c:v>
                </c:pt>
                <c:pt idx="469">
                  <c:v>-479.2010563253225</c:v>
                </c:pt>
                <c:pt idx="470">
                  <c:v>-458.54755746046976</c:v>
                </c:pt>
                <c:pt idx="471">
                  <c:v>-437.72200146469731</c:v>
                </c:pt>
                <c:pt idx="472">
                  <c:v>-416.72085152515911</c:v>
                </c:pt>
                <c:pt idx="473">
                  <c:v>-395.54044214803434</c:v>
                </c:pt>
                <c:pt idx="474">
                  <c:v>-374.1769724786991</c:v>
                </c:pt>
                <c:pt idx="475">
                  <c:v>-352.62649916843384</c:v>
                </c:pt>
                <c:pt idx="476">
                  <c:v>-335.52351826065251</c:v>
                </c:pt>
                <c:pt idx="477">
                  <c:v>-322.86802975535511</c:v>
                </c:pt>
                <c:pt idx="478">
                  <c:v>-310.15313236919928</c:v>
                </c:pt>
                <c:pt idx="479">
                  <c:v>-297.37830710414846</c:v>
                </c:pt>
                <c:pt idx="480">
                  <c:v>-284.54302640990863</c:v>
                </c:pt>
                <c:pt idx="481">
                  <c:v>-271.64675398488362</c:v>
                </c:pt>
                <c:pt idx="482">
                  <c:v>-258.6889445711704</c:v>
                </c:pt>
                <c:pt idx="483">
                  <c:v>-245.66904374327123</c:v>
                </c:pt>
                <c:pt idx="484">
                  <c:v>-232.58648769033289</c:v>
                </c:pt>
                <c:pt idx="485">
                  <c:v>-219.44070299167015</c:v>
                </c:pt>
                <c:pt idx="486">
                  <c:v>-206.23110638530716</c:v>
                </c:pt>
                <c:pt idx="487">
                  <c:v>-192.95710452924686</c:v>
                </c:pt>
                <c:pt idx="488">
                  <c:v>-179.61809375525263</c:v>
                </c:pt>
                <c:pt idx="489">
                  <c:v>-166.21345981477589</c:v>
                </c:pt>
                <c:pt idx="490">
                  <c:v>-152.74257761676108</c:v>
                </c:pt>
                <c:pt idx="491">
                  <c:v>-139.2048109570278</c:v>
                </c:pt>
                <c:pt idx="492">
                  <c:v>-125.59951223882717</c:v>
                </c:pt>
                <c:pt idx="493">
                  <c:v>-111.9260221843042</c:v>
                </c:pt>
                <c:pt idx="494">
                  <c:v>-98.183669536433172</c:v>
                </c:pt>
                <c:pt idx="495">
                  <c:v>-84.371770751065924</c:v>
                </c:pt>
                <c:pt idx="496">
                  <c:v>-70.489629678695565</c:v>
                </c:pt>
                <c:pt idx="497">
                  <c:v>-56.536537235494052</c:v>
                </c:pt>
                <c:pt idx="498">
                  <c:v>-42.511771063183915</c:v>
                </c:pt>
                <c:pt idx="499">
                  <c:v>-28.414595177295723</c:v>
                </c:pt>
                <c:pt idx="500">
                  <c:v>-14.244259603280625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7-16E2-4E8F-92DC-767D70556A61}"/>
            </c:ext>
          </c:extLst>
        </c:ser>
        <c:ser>
          <c:idx val="32"/>
          <c:order val="24"/>
          <c:tx>
            <c:strRef>
              <c:f>ANALYSIS!$EC$25</c:f>
              <c:strCache>
                <c:ptCount val="1"/>
                <c:pt idx="0">
                  <c:v>-60.0</c:v>
                </c:pt>
              </c:strCache>
            </c:strRef>
          </c:tx>
          <c:spPr>
            <a:ln w="19050" cap="rnd">
              <a:solidFill>
                <a:srgbClr val="C00000"/>
              </a:solidFill>
              <a:round/>
            </a:ln>
            <a:effectLst/>
          </c:spPr>
          <c:marker>
            <c:symbol val="none"/>
          </c:marker>
          <c:xVal>
            <c:numRef>
              <c:f>ANALYSIS!$EC$27:$EC$627</c:f>
              <c:numCache>
                <c:formatCode>0</c:formatCode>
                <c:ptCount val="601"/>
                <c:pt idx="0">
                  <c:v>-4326.0369495203377</c:v>
                </c:pt>
                <c:pt idx="1">
                  <c:v>-4326.0369495203377</c:v>
                </c:pt>
                <c:pt idx="2">
                  <c:v>-4321.069308580848</c:v>
                </c:pt>
                <c:pt idx="3">
                  <c:v>-4316.1016676413583</c:v>
                </c:pt>
                <c:pt idx="4">
                  <c:v>-4311.1340267018686</c:v>
                </c:pt>
                <c:pt idx="5">
                  <c:v>-4306.1663857623789</c:v>
                </c:pt>
                <c:pt idx="6">
                  <c:v>-4301.1987448228892</c:v>
                </c:pt>
                <c:pt idx="7">
                  <c:v>-4296.2311038833996</c:v>
                </c:pt>
                <c:pt idx="8">
                  <c:v>-4291.2634629439099</c:v>
                </c:pt>
                <c:pt idx="9">
                  <c:v>-4286.2958220044202</c:v>
                </c:pt>
                <c:pt idx="10">
                  <c:v>-4281.3281810649305</c:v>
                </c:pt>
                <c:pt idx="11">
                  <c:v>-4276.3605401254408</c:v>
                </c:pt>
                <c:pt idx="12">
                  <c:v>-4271.3928991859511</c:v>
                </c:pt>
                <c:pt idx="13">
                  <c:v>-4266.4252582464615</c:v>
                </c:pt>
                <c:pt idx="14">
                  <c:v>-4261.4576173069718</c:v>
                </c:pt>
                <c:pt idx="15">
                  <c:v>-4256.4899763674821</c:v>
                </c:pt>
                <c:pt idx="16">
                  <c:v>-4251.5223354279924</c:v>
                </c:pt>
                <c:pt idx="17">
                  <c:v>-4246.5546944885027</c:v>
                </c:pt>
                <c:pt idx="18">
                  <c:v>-4241.587053549013</c:v>
                </c:pt>
                <c:pt idx="19">
                  <c:v>-4236.6194126095234</c:v>
                </c:pt>
                <c:pt idx="20">
                  <c:v>-4231.6517716700337</c:v>
                </c:pt>
                <c:pt idx="21">
                  <c:v>-4226.684130730544</c:v>
                </c:pt>
                <c:pt idx="22">
                  <c:v>-4221.7164897910543</c:v>
                </c:pt>
                <c:pt idx="23">
                  <c:v>-4216.7488488515646</c:v>
                </c:pt>
                <c:pt idx="24">
                  <c:v>-4211.7812079120749</c:v>
                </c:pt>
                <c:pt idx="25">
                  <c:v>-4206.8135669725852</c:v>
                </c:pt>
                <c:pt idx="26">
                  <c:v>-4201.8459260330956</c:v>
                </c:pt>
                <c:pt idx="27">
                  <c:v>-4196.8782850936059</c:v>
                </c:pt>
                <c:pt idx="28">
                  <c:v>-4191.9106441541162</c:v>
                </c:pt>
                <c:pt idx="29">
                  <c:v>-4186.9430032146265</c:v>
                </c:pt>
                <c:pt idx="30">
                  <c:v>-4181.9753622751368</c:v>
                </c:pt>
                <c:pt idx="31">
                  <c:v>-4177.0077213356471</c:v>
                </c:pt>
                <c:pt idx="32">
                  <c:v>-4172.0400803961575</c:v>
                </c:pt>
                <c:pt idx="33">
                  <c:v>-4167.0724394566678</c:v>
                </c:pt>
                <c:pt idx="34">
                  <c:v>-4162.1047985171781</c:v>
                </c:pt>
                <c:pt idx="35">
                  <c:v>-4157.1371575776884</c:v>
                </c:pt>
                <c:pt idx="36">
                  <c:v>-4152.1695166381987</c:v>
                </c:pt>
                <c:pt idx="37">
                  <c:v>-4147.201875698709</c:v>
                </c:pt>
                <c:pt idx="38">
                  <c:v>-4142.2342347592194</c:v>
                </c:pt>
                <c:pt idx="39">
                  <c:v>-4137.2665938197297</c:v>
                </c:pt>
                <c:pt idx="40">
                  <c:v>-4132.29895288024</c:v>
                </c:pt>
                <c:pt idx="41">
                  <c:v>-4127.3313119407503</c:v>
                </c:pt>
                <c:pt idx="42">
                  <c:v>-4122.3636710012606</c:v>
                </c:pt>
                <c:pt idx="43">
                  <c:v>-4117.3960300617709</c:v>
                </c:pt>
                <c:pt idx="44">
                  <c:v>-4112.4283891222813</c:v>
                </c:pt>
                <c:pt idx="45">
                  <c:v>-4107.4607481827916</c:v>
                </c:pt>
                <c:pt idx="46">
                  <c:v>-4102.4931072433019</c:v>
                </c:pt>
                <c:pt idx="47">
                  <c:v>-4097.5254663038122</c:v>
                </c:pt>
                <c:pt idx="48">
                  <c:v>-4092.5578253643221</c:v>
                </c:pt>
                <c:pt idx="49">
                  <c:v>-4087.5901844248319</c:v>
                </c:pt>
                <c:pt idx="50">
                  <c:v>-4082.6225434853418</c:v>
                </c:pt>
                <c:pt idx="51">
                  <c:v>-4077.6549025458517</c:v>
                </c:pt>
                <c:pt idx="52">
                  <c:v>-4072.6872616063615</c:v>
                </c:pt>
                <c:pt idx="53">
                  <c:v>-4067.7196206668714</c:v>
                </c:pt>
                <c:pt idx="54">
                  <c:v>-4062.7519797273812</c:v>
                </c:pt>
                <c:pt idx="55">
                  <c:v>-4057.7843387878911</c:v>
                </c:pt>
                <c:pt idx="56">
                  <c:v>-4052.816697848401</c:v>
                </c:pt>
                <c:pt idx="57">
                  <c:v>-4047.8490569089108</c:v>
                </c:pt>
                <c:pt idx="58">
                  <c:v>-4042.8814159694207</c:v>
                </c:pt>
                <c:pt idx="59">
                  <c:v>-4037.9137750299305</c:v>
                </c:pt>
                <c:pt idx="60">
                  <c:v>-4032.9461340904404</c:v>
                </c:pt>
                <c:pt idx="61">
                  <c:v>-4027.9784931509503</c:v>
                </c:pt>
                <c:pt idx="62">
                  <c:v>-4023.0108522114601</c:v>
                </c:pt>
                <c:pt idx="63">
                  <c:v>-4018.04321127197</c:v>
                </c:pt>
                <c:pt idx="64">
                  <c:v>-4013.0755703324799</c:v>
                </c:pt>
                <c:pt idx="65">
                  <c:v>-4008.1079293929897</c:v>
                </c:pt>
                <c:pt idx="66">
                  <c:v>-4003.1402884534996</c:v>
                </c:pt>
                <c:pt idx="67">
                  <c:v>-3998.1726475140094</c:v>
                </c:pt>
                <c:pt idx="68">
                  <c:v>-3993.2050065745193</c:v>
                </c:pt>
                <c:pt idx="69">
                  <c:v>-3988.2373656350292</c:v>
                </c:pt>
                <c:pt idx="70">
                  <c:v>-3983.269724695539</c:v>
                </c:pt>
                <c:pt idx="71">
                  <c:v>-3978.3020837560489</c:v>
                </c:pt>
                <c:pt idx="72">
                  <c:v>-3973.3344428165587</c:v>
                </c:pt>
                <c:pt idx="73">
                  <c:v>-3968.3668018770686</c:v>
                </c:pt>
                <c:pt idx="74">
                  <c:v>-3963.3991609375785</c:v>
                </c:pt>
                <c:pt idx="75">
                  <c:v>-3958.4315199980883</c:v>
                </c:pt>
                <c:pt idx="76">
                  <c:v>-3953.4638790585982</c:v>
                </c:pt>
                <c:pt idx="77">
                  <c:v>-3948.4962381191081</c:v>
                </c:pt>
                <c:pt idx="78">
                  <c:v>-3943.5285971796179</c:v>
                </c:pt>
                <c:pt idx="79">
                  <c:v>-3938.5609562401278</c:v>
                </c:pt>
                <c:pt idx="80">
                  <c:v>-3933.5933153006376</c:v>
                </c:pt>
                <c:pt idx="81">
                  <c:v>-3928.6256743611475</c:v>
                </c:pt>
                <c:pt idx="82">
                  <c:v>-3923.6580334216574</c:v>
                </c:pt>
                <c:pt idx="83">
                  <c:v>-3918.6903924821672</c:v>
                </c:pt>
                <c:pt idx="84">
                  <c:v>-3913.7227515426771</c:v>
                </c:pt>
                <c:pt idx="85">
                  <c:v>-3908.7551106031869</c:v>
                </c:pt>
                <c:pt idx="86">
                  <c:v>-3903.7874696636968</c:v>
                </c:pt>
                <c:pt idx="87">
                  <c:v>-3898.8198287242067</c:v>
                </c:pt>
                <c:pt idx="88">
                  <c:v>-3893.8521877847165</c:v>
                </c:pt>
                <c:pt idx="89">
                  <c:v>-3888.8845468452264</c:v>
                </c:pt>
                <c:pt idx="90">
                  <c:v>-3883.9169059057363</c:v>
                </c:pt>
                <c:pt idx="91">
                  <c:v>-3878.9492649662461</c:v>
                </c:pt>
                <c:pt idx="92">
                  <c:v>-3873.981624026756</c:v>
                </c:pt>
                <c:pt idx="93">
                  <c:v>-3869.0139830872658</c:v>
                </c:pt>
                <c:pt idx="94">
                  <c:v>-3864.0463421477757</c:v>
                </c:pt>
                <c:pt idx="95">
                  <c:v>-3859.0787012082856</c:v>
                </c:pt>
                <c:pt idx="96">
                  <c:v>-3854.1110602687954</c:v>
                </c:pt>
                <c:pt idx="97">
                  <c:v>-3849.1434193293053</c:v>
                </c:pt>
                <c:pt idx="98">
                  <c:v>-3844.1757783898152</c:v>
                </c:pt>
                <c:pt idx="99">
                  <c:v>-3839.208137450325</c:v>
                </c:pt>
                <c:pt idx="100">
                  <c:v>-3834.2404965108349</c:v>
                </c:pt>
                <c:pt idx="101">
                  <c:v>-3829.2728555713447</c:v>
                </c:pt>
                <c:pt idx="102">
                  <c:v>-3824.3052146318546</c:v>
                </c:pt>
                <c:pt idx="103">
                  <c:v>-3819.3375736923645</c:v>
                </c:pt>
                <c:pt idx="104">
                  <c:v>-3814.3699327528743</c:v>
                </c:pt>
                <c:pt idx="105">
                  <c:v>-3809.4022918133842</c:v>
                </c:pt>
                <c:pt idx="106">
                  <c:v>-3804.434650873894</c:v>
                </c:pt>
                <c:pt idx="107">
                  <c:v>-3799.4670099344039</c:v>
                </c:pt>
                <c:pt idx="108">
                  <c:v>-3794.4993689949138</c:v>
                </c:pt>
                <c:pt idx="109">
                  <c:v>-3789.5317280554236</c:v>
                </c:pt>
                <c:pt idx="110">
                  <c:v>-3784.5640871159335</c:v>
                </c:pt>
                <c:pt idx="111">
                  <c:v>-3779.5964461764434</c:v>
                </c:pt>
                <c:pt idx="112">
                  <c:v>-3774.6288052369532</c:v>
                </c:pt>
                <c:pt idx="113">
                  <c:v>-3769.6611642974631</c:v>
                </c:pt>
                <c:pt idx="114">
                  <c:v>-3764.6935233579729</c:v>
                </c:pt>
                <c:pt idx="115">
                  <c:v>-3759.7258824184828</c:v>
                </c:pt>
                <c:pt idx="116">
                  <c:v>-3754.7582414789927</c:v>
                </c:pt>
                <c:pt idx="117">
                  <c:v>-3749.7906005395025</c:v>
                </c:pt>
                <c:pt idx="118">
                  <c:v>-3744.8229596000124</c:v>
                </c:pt>
                <c:pt idx="119">
                  <c:v>-3739.8553186605222</c:v>
                </c:pt>
                <c:pt idx="120">
                  <c:v>-3734.8876777210321</c:v>
                </c:pt>
                <c:pt idx="121">
                  <c:v>-3729.920036781542</c:v>
                </c:pt>
                <c:pt idx="122">
                  <c:v>-3724.9523958420518</c:v>
                </c:pt>
                <c:pt idx="123">
                  <c:v>-3719.9847549025617</c:v>
                </c:pt>
                <c:pt idx="124">
                  <c:v>-3715.0171139630716</c:v>
                </c:pt>
                <c:pt idx="125">
                  <c:v>-3710.0494730235814</c:v>
                </c:pt>
                <c:pt idx="126">
                  <c:v>-3705.0818320840913</c:v>
                </c:pt>
                <c:pt idx="127">
                  <c:v>-3700.1141911446011</c:v>
                </c:pt>
                <c:pt idx="128">
                  <c:v>-3695.146550205111</c:v>
                </c:pt>
                <c:pt idx="129">
                  <c:v>-3690.1789092656209</c:v>
                </c:pt>
                <c:pt idx="130">
                  <c:v>-3685.2112683261307</c:v>
                </c:pt>
                <c:pt idx="131">
                  <c:v>-3680.2436273866406</c:v>
                </c:pt>
                <c:pt idx="132">
                  <c:v>-3675.2759864471504</c:v>
                </c:pt>
                <c:pt idx="133">
                  <c:v>-3670.3083455076603</c:v>
                </c:pt>
                <c:pt idx="134">
                  <c:v>-3665.3407045681702</c:v>
                </c:pt>
                <c:pt idx="135">
                  <c:v>-3660.37306362868</c:v>
                </c:pt>
                <c:pt idx="136">
                  <c:v>-3655.4054226891899</c:v>
                </c:pt>
                <c:pt idx="137">
                  <c:v>-3650.4377817496998</c:v>
                </c:pt>
                <c:pt idx="138">
                  <c:v>-3645.4701408102096</c:v>
                </c:pt>
                <c:pt idx="139">
                  <c:v>-3640.5024998707195</c:v>
                </c:pt>
                <c:pt idx="140">
                  <c:v>-3635.5348589312293</c:v>
                </c:pt>
                <c:pt idx="141">
                  <c:v>-3630.5672179917392</c:v>
                </c:pt>
                <c:pt idx="142">
                  <c:v>-3625.5995770522491</c:v>
                </c:pt>
                <c:pt idx="143">
                  <c:v>-3620.6319361127589</c:v>
                </c:pt>
                <c:pt idx="144">
                  <c:v>-3615.6642951732688</c:v>
                </c:pt>
                <c:pt idx="145">
                  <c:v>-3610.6966542337786</c:v>
                </c:pt>
                <c:pt idx="146">
                  <c:v>-3605.7290132942885</c:v>
                </c:pt>
                <c:pt idx="147">
                  <c:v>-3600.7613723547984</c:v>
                </c:pt>
                <c:pt idx="148">
                  <c:v>-3595.7937314153082</c:v>
                </c:pt>
                <c:pt idx="149">
                  <c:v>-3590.8260904758181</c:v>
                </c:pt>
                <c:pt idx="150">
                  <c:v>-3585.858449536328</c:v>
                </c:pt>
                <c:pt idx="151">
                  <c:v>-3580.8908085968378</c:v>
                </c:pt>
                <c:pt idx="152">
                  <c:v>-3575.9231676573477</c:v>
                </c:pt>
                <c:pt idx="153">
                  <c:v>-3570.9555267178575</c:v>
                </c:pt>
                <c:pt idx="154">
                  <c:v>-3565.9878857783674</c:v>
                </c:pt>
                <c:pt idx="155">
                  <c:v>-3561.0202448388773</c:v>
                </c:pt>
                <c:pt idx="156">
                  <c:v>-3556.0526038993871</c:v>
                </c:pt>
                <c:pt idx="157">
                  <c:v>-3551.084962959897</c:v>
                </c:pt>
                <c:pt idx="158">
                  <c:v>-3546.1173220204068</c:v>
                </c:pt>
                <c:pt idx="159">
                  <c:v>-3541.1496810809167</c:v>
                </c:pt>
                <c:pt idx="160">
                  <c:v>-3536.1820401414266</c:v>
                </c:pt>
                <c:pt idx="161">
                  <c:v>-3531.2143992019364</c:v>
                </c:pt>
                <c:pt idx="162">
                  <c:v>-3526.2467582624463</c:v>
                </c:pt>
                <c:pt idx="163">
                  <c:v>-3521.2791173229562</c:v>
                </c:pt>
                <c:pt idx="164">
                  <c:v>-3516.311476383466</c:v>
                </c:pt>
                <c:pt idx="165">
                  <c:v>-3511.3438354439759</c:v>
                </c:pt>
                <c:pt idx="166">
                  <c:v>-3506.3761945044857</c:v>
                </c:pt>
                <c:pt idx="167">
                  <c:v>-3501.4085535649956</c:v>
                </c:pt>
                <c:pt idx="168">
                  <c:v>-3496.4409126255055</c:v>
                </c:pt>
                <c:pt idx="169">
                  <c:v>-3491.4732716860153</c:v>
                </c:pt>
                <c:pt idx="170">
                  <c:v>-3486.5056307465252</c:v>
                </c:pt>
                <c:pt idx="171">
                  <c:v>-3481.537989807035</c:v>
                </c:pt>
                <c:pt idx="172">
                  <c:v>-3476.5703488675449</c:v>
                </c:pt>
                <c:pt idx="173">
                  <c:v>-3471.6027079280548</c:v>
                </c:pt>
                <c:pt idx="174">
                  <c:v>-3466.6350669885646</c:v>
                </c:pt>
                <c:pt idx="175">
                  <c:v>-3461.6674260490745</c:v>
                </c:pt>
                <c:pt idx="176">
                  <c:v>-3456.6997851095844</c:v>
                </c:pt>
                <c:pt idx="177">
                  <c:v>-3451.7321441700942</c:v>
                </c:pt>
                <c:pt idx="178">
                  <c:v>-3446.7645032306041</c:v>
                </c:pt>
                <c:pt idx="179">
                  <c:v>-3441.7968622911139</c:v>
                </c:pt>
                <c:pt idx="180">
                  <c:v>-3436.8292213516238</c:v>
                </c:pt>
                <c:pt idx="181">
                  <c:v>-3431.8615804121337</c:v>
                </c:pt>
                <c:pt idx="182">
                  <c:v>-3426.8939394726435</c:v>
                </c:pt>
                <c:pt idx="183">
                  <c:v>-3421.9262985331534</c:v>
                </c:pt>
                <c:pt idx="184">
                  <c:v>-3416.9586575936632</c:v>
                </c:pt>
                <c:pt idx="185">
                  <c:v>-3411.9910166541731</c:v>
                </c:pt>
                <c:pt idx="186">
                  <c:v>-3407.023375714683</c:v>
                </c:pt>
                <c:pt idx="187">
                  <c:v>-3402.0557347751928</c:v>
                </c:pt>
                <c:pt idx="188">
                  <c:v>-3397.0880938357027</c:v>
                </c:pt>
                <c:pt idx="189">
                  <c:v>-3392.1204528962126</c:v>
                </c:pt>
                <c:pt idx="190">
                  <c:v>-3387.1528119567224</c:v>
                </c:pt>
                <c:pt idx="191">
                  <c:v>-3382.1851710172323</c:v>
                </c:pt>
                <c:pt idx="192">
                  <c:v>-3377.2175300777421</c:v>
                </c:pt>
                <c:pt idx="193">
                  <c:v>-3372.249889138252</c:v>
                </c:pt>
                <c:pt idx="194">
                  <c:v>-3367.2822481987619</c:v>
                </c:pt>
                <c:pt idx="195">
                  <c:v>-3362.3146072592717</c:v>
                </c:pt>
                <c:pt idx="196">
                  <c:v>-3357.3469663197816</c:v>
                </c:pt>
                <c:pt idx="197">
                  <c:v>-3352.3793253802914</c:v>
                </c:pt>
                <c:pt idx="198">
                  <c:v>-3347.4116844408013</c:v>
                </c:pt>
                <c:pt idx="199">
                  <c:v>-3342.4440435013112</c:v>
                </c:pt>
                <c:pt idx="200">
                  <c:v>-3337.476402561821</c:v>
                </c:pt>
                <c:pt idx="201">
                  <c:v>-3332.6807139889079</c:v>
                </c:pt>
                <c:pt idx="202">
                  <c:v>-3328.0569777825717</c:v>
                </c:pt>
                <c:pt idx="203">
                  <c:v>-3323.4132897737668</c:v>
                </c:pt>
                <c:pt idx="204">
                  <c:v>-3318.7496042390421</c:v>
                </c:pt>
                <c:pt idx="205">
                  <c:v>-3314.0658751173196</c:v>
                </c:pt>
                <c:pt idx="206">
                  <c:v>-3309.3620560070763</c:v>
                </c:pt>
                <c:pt idx="207">
                  <c:v>-3304.6381001634941</c:v>
                </c:pt>
                <c:pt idx="208">
                  <c:v>-3299.8939604955776</c:v>
                </c:pt>
                <c:pt idx="209">
                  <c:v>-3295.129589563237</c:v>
                </c:pt>
                <c:pt idx="210">
                  <c:v>-3290.3449395743305</c:v>
                </c:pt>
                <c:pt idx="211">
                  <c:v>-3285.5399623816802</c:v>
                </c:pt>
                <c:pt idx="212">
                  <c:v>-3280.7146094800473</c:v>
                </c:pt>
                <c:pt idx="213">
                  <c:v>-3275.8688320030687</c:v>
                </c:pt>
                <c:pt idx="214">
                  <c:v>-3271.0025807201637</c:v>
                </c:pt>
                <c:pt idx="215">
                  <c:v>-3266.1158060333951</c:v>
                </c:pt>
                <c:pt idx="216">
                  <c:v>-3261.2084579742968</c:v>
                </c:pt>
                <c:pt idx="217">
                  <c:v>-3256.2804862006669</c:v>
                </c:pt>
                <c:pt idx="218">
                  <c:v>-3251.3318399933119</c:v>
                </c:pt>
                <c:pt idx="219">
                  <c:v>-3246.3624682527593</c:v>
                </c:pt>
                <c:pt idx="220">
                  <c:v>-3241.3723194959257</c:v>
                </c:pt>
                <c:pt idx="221">
                  <c:v>-3236.3613418527489</c:v>
                </c:pt>
                <c:pt idx="222">
                  <c:v>-3231.3294830627697</c:v>
                </c:pt>
                <c:pt idx="223">
                  <c:v>-3226.2766904716846</c:v>
                </c:pt>
                <c:pt idx="224">
                  <c:v>-3221.2029110278418</c:v>
                </c:pt>
                <c:pt idx="225">
                  <c:v>-3216.1080912787056</c:v>
                </c:pt>
                <c:pt idx="226">
                  <c:v>-3210.9921773672704</c:v>
                </c:pt>
                <c:pt idx="227">
                  <c:v>-3205.8551150284311</c:v>
                </c:pt>
                <c:pt idx="228">
                  <c:v>-3200.6968495853112</c:v>
                </c:pt>
                <c:pt idx="229">
                  <c:v>-3195.5173259455382</c:v>
                </c:pt>
                <c:pt idx="230">
                  <c:v>-3190.3164885974852</c:v>
                </c:pt>
                <c:pt idx="231">
                  <c:v>-3185.0942816064489</c:v>
                </c:pt>
                <c:pt idx="232">
                  <c:v>-3179.8506486107908</c:v>
                </c:pt>
                <c:pt idx="233">
                  <c:v>-3174.5855328180305</c:v>
                </c:pt>
                <c:pt idx="234">
                  <c:v>-3169.2988770008792</c:v>
                </c:pt>
                <c:pt idx="235">
                  <c:v>-3163.9906234932328</c:v>
                </c:pt>
                <c:pt idx="236">
                  <c:v>-3158.6607141861114</c:v>
                </c:pt>
                <c:pt idx="237">
                  <c:v>-3153.3090905235454</c:v>
                </c:pt>
                <c:pt idx="238">
                  <c:v>-3147.9356934984107</c:v>
                </c:pt>
                <c:pt idx="239">
                  <c:v>-3142.5404636482072</c:v>
                </c:pt>
                <c:pt idx="240">
                  <c:v>-3137.1233410507916</c:v>
                </c:pt>
                <c:pt idx="241">
                  <c:v>-3131.684265320041</c:v>
                </c:pt>
                <c:pt idx="242">
                  <c:v>-3126.2231756014785</c:v>
                </c:pt>
                <c:pt idx="243">
                  <c:v>-3120.740010567823</c:v>
                </c:pt>
                <c:pt idx="244">
                  <c:v>-3115.2347084144994</c:v>
                </c:pt>
                <c:pt idx="245">
                  <c:v>-3109.7072068550751</c:v>
                </c:pt>
                <c:pt idx="246">
                  <c:v>-3104.1574431166473</c:v>
                </c:pt>
                <c:pt idx="247">
                  <c:v>-3098.5853539351665</c:v>
                </c:pt>
                <c:pt idx="248">
                  <c:v>-3092.9908755506954</c:v>
                </c:pt>
                <c:pt idx="249">
                  <c:v>-3087.3739437026111</c:v>
                </c:pt>
                <c:pt idx="250">
                  <c:v>-3081.7344936247423</c:v>
                </c:pt>
                <c:pt idx="251">
                  <c:v>-3076.0724600404374</c:v>
                </c:pt>
                <c:pt idx="252">
                  <c:v>-3070.3877771575726</c:v>
                </c:pt>
                <c:pt idx="253">
                  <c:v>-3064.6803786634941</c:v>
                </c:pt>
                <c:pt idx="254">
                  <c:v>-3058.9501977198893</c:v>
                </c:pt>
                <c:pt idx="255">
                  <c:v>-3053.1971669575905</c:v>
                </c:pt>
                <c:pt idx="256">
                  <c:v>-3047.4212184713092</c:v>
                </c:pt>
                <c:pt idx="257">
                  <c:v>-3041.6222838142994</c:v>
                </c:pt>
                <c:pt idx="258">
                  <c:v>-3035.800293992952</c:v>
                </c:pt>
                <c:pt idx="259">
                  <c:v>-3029.9551794613085</c:v>
                </c:pt>
                <c:pt idx="260">
                  <c:v>-3024.0868701155096</c:v>
                </c:pt>
                <c:pt idx="261">
                  <c:v>-3018.1952952881593</c:v>
                </c:pt>
                <c:pt idx="262">
                  <c:v>-3012.2803837426209</c:v>
                </c:pt>
                <c:pt idx="263">
                  <c:v>-3006.3420636672281</c:v>
                </c:pt>
                <c:pt idx="264">
                  <c:v>-3000.3802626694187</c:v>
                </c:pt>
                <c:pt idx="265">
                  <c:v>-2994.3949077697898</c:v>
                </c:pt>
                <c:pt idx="266">
                  <c:v>-2988.3859253960673</c:v>
                </c:pt>
                <c:pt idx="267">
                  <c:v>-2982.3532413769958</c:v>
                </c:pt>
                <c:pt idx="268">
                  <c:v>-2976.296780936138</c:v>
                </c:pt>
                <c:pt idx="269">
                  <c:v>-2970.2164686855976</c:v>
                </c:pt>
                <c:pt idx="270">
                  <c:v>-2964.1122286196401</c:v>
                </c:pt>
                <c:pt idx="271">
                  <c:v>-2957.9839841082412</c:v>
                </c:pt>
                <c:pt idx="272">
                  <c:v>-2951.8316578905287</c:v>
                </c:pt>
                <c:pt idx="273">
                  <c:v>-2945.6551720681432</c:v>
                </c:pt>
                <c:pt idx="274">
                  <c:v>-2939.4544480984996</c:v>
                </c:pt>
                <c:pt idx="275">
                  <c:v>-2933.2294067879534</c:v>
                </c:pt>
                <c:pt idx="276">
                  <c:v>-2926.9799682848711</c:v>
                </c:pt>
                <c:pt idx="277">
                  <c:v>-2920.7060520726041</c:v>
                </c:pt>
                <c:pt idx="278">
                  <c:v>-2914.4075769623551</c:v>
                </c:pt>
                <c:pt idx="279">
                  <c:v>-2908.0844610859485</c:v>
                </c:pt>
                <c:pt idx="280">
                  <c:v>-2901.7366218884972</c:v>
                </c:pt>
                <c:pt idx="281">
                  <c:v>-2895.3639761209524</c:v>
                </c:pt>
                <c:pt idx="282">
                  <c:v>-2888.9664398325649</c:v>
                </c:pt>
                <c:pt idx="283">
                  <c:v>-2882.5439283632181</c:v>
                </c:pt>
                <c:pt idx="284">
                  <c:v>-2876.0963563356618</c:v>
                </c:pt>
                <c:pt idx="285">
                  <c:v>-2869.6236376476199</c:v>
                </c:pt>
                <c:pt idx="286">
                  <c:v>-2863.1256854638004</c:v>
                </c:pt>
                <c:pt idx="287">
                  <c:v>-2856.6024122077711</c:v>
                </c:pt>
                <c:pt idx="288">
                  <c:v>-2850.0537295537224</c:v>
                </c:pt>
                <c:pt idx="289">
                  <c:v>-2843.4795484181077</c:v>
                </c:pt>
                <c:pt idx="290">
                  <c:v>-2836.8797789511591</c:v>
                </c:pt>
                <c:pt idx="291">
                  <c:v>-2830.2543305282788</c:v>
                </c:pt>
                <c:pt idx="292">
                  <c:v>-2823.6031117412949</c:v>
                </c:pt>
                <c:pt idx="293">
                  <c:v>-2816.9260303895981</c:v>
                </c:pt>
                <c:pt idx="294">
                  <c:v>-2810.222993471129</c:v>
                </c:pt>
                <c:pt idx="295">
                  <c:v>-2803.4939071732433</c:v>
                </c:pt>
                <c:pt idx="296">
                  <c:v>-2796.7386768634333</c:v>
                </c:pt>
                <c:pt idx="297">
                  <c:v>-2789.9572070799054</c:v>
                </c:pt>
                <c:pt idx="298">
                  <c:v>-2783.1494015220196</c:v>
                </c:pt>
                <c:pt idx="299">
                  <c:v>-2776.315163040575</c:v>
                </c:pt>
                <c:pt idx="300">
                  <c:v>-2769.4543936279565</c:v>
                </c:pt>
                <c:pt idx="301">
                  <c:v>-2762.566994408121</c:v>
                </c:pt>
                <c:pt idx="302">
                  <c:v>-2755.6528656264295</c:v>
                </c:pt>
                <c:pt idx="303">
                  <c:v>-2748.7119066393307</c:v>
                </c:pt>
                <c:pt idx="304">
                  <c:v>-2741.7440159038679</c:v>
                </c:pt>
                <c:pt idx="305">
                  <c:v>-2734.749090967036</c:v>
                </c:pt>
                <c:pt idx="306">
                  <c:v>-2727.7270284549677</c:v>
                </c:pt>
                <c:pt idx="307">
                  <c:v>-2720.6777240619472</c:v>
                </c:pt>
                <c:pt idx="308">
                  <c:v>-2713.6010725392484</c:v>
                </c:pt>
                <c:pt idx="309">
                  <c:v>-2706.496967683805</c:v>
                </c:pt>
                <c:pt idx="310">
                  <c:v>-2699.3653023266934</c:v>
                </c:pt>
                <c:pt idx="311">
                  <c:v>-2692.2059683214329</c:v>
                </c:pt>
                <c:pt idx="312">
                  <c:v>-2685.0188565321005</c:v>
                </c:pt>
                <c:pt idx="313">
                  <c:v>-2677.8038568212514</c:v>
                </c:pt>
                <c:pt idx="314">
                  <c:v>-2670.560858037652</c:v>
                </c:pt>
                <c:pt idx="315">
                  <c:v>-2663.2897480038055</c:v>
                </c:pt>
                <c:pt idx="316">
                  <c:v>-2655.9904135032793</c:v>
                </c:pt>
                <c:pt idx="317">
                  <c:v>-2648.66274026783</c:v>
                </c:pt>
                <c:pt idx="318">
                  <c:v>-2641.3066129643034</c:v>
                </c:pt>
                <c:pt idx="319">
                  <c:v>-2633.9219151813436</c:v>
                </c:pt>
                <c:pt idx="320">
                  <c:v>-2626.5085294158589</c:v>
                </c:pt>
                <c:pt idx="321">
                  <c:v>-2619.0663370592774</c:v>
                </c:pt>
                <c:pt idx="322">
                  <c:v>-2611.5952183835698</c:v>
                </c:pt>
                <c:pt idx="323">
                  <c:v>-2604.0950525270455</c:v>
                </c:pt>
                <c:pt idx="324">
                  <c:v>-2596.5657174798989</c:v>
                </c:pt>
                <c:pt idx="325">
                  <c:v>-2589.0070900695318</c:v>
                </c:pt>
                <c:pt idx="326">
                  <c:v>-2581.4190459456058</c:v>
                </c:pt>
                <c:pt idx="327">
                  <c:v>-2573.8014595648633</c:v>
                </c:pt>
                <c:pt idx="328">
                  <c:v>-2566.1542041756775</c:v>
                </c:pt>
                <c:pt idx="329">
                  <c:v>-2558.4771518023422</c:v>
                </c:pt>
                <c:pt idx="330">
                  <c:v>-2550.7701732291007</c:v>
                </c:pt>
                <c:pt idx="331">
                  <c:v>-2543.0331379838854</c:v>
                </c:pt>
                <c:pt idx="332">
                  <c:v>-2535.2659143217916</c:v>
                </c:pt>
                <c:pt idx="333">
                  <c:v>-2527.4683692082617</c:v>
                </c:pt>
                <c:pt idx="334">
                  <c:v>-2519.6403683019671</c:v>
                </c:pt>
                <c:pt idx="335">
                  <c:v>-2511.7817759374093</c:v>
                </c:pt>
                <c:pt idx="336">
                  <c:v>-2503.8924551072009</c:v>
                </c:pt>
                <c:pt idx="337">
                  <c:v>-2495.9722674440518</c:v>
                </c:pt>
                <c:pt idx="338">
                  <c:v>-2488.0210732024143</c:v>
                </c:pt>
                <c:pt idx="339">
                  <c:v>-2480.0387312398284</c:v>
                </c:pt>
                <c:pt idx="340">
                  <c:v>-2472.0250989979208</c:v>
                </c:pt>
                <c:pt idx="341">
                  <c:v>-2463.9800324830621</c:v>
                </c:pt>
                <c:pt idx="342">
                  <c:v>-2455.9033862466949</c:v>
                </c:pt>
                <c:pt idx="343">
                  <c:v>-2447.7950133652903</c:v>
                </c:pt>
                <c:pt idx="344">
                  <c:v>-2439.6547654199471</c:v>
                </c:pt>
                <c:pt idx="345">
                  <c:v>-2431.4824924756276</c:v>
                </c:pt>
                <c:pt idx="346">
                  <c:v>-2423.2780430600087</c:v>
                </c:pt>
                <c:pt idx="347">
                  <c:v>-2415.0412641419462</c:v>
                </c:pt>
                <c:pt idx="348">
                  <c:v>-2406.7720011095503</c:v>
                </c:pt>
                <c:pt idx="349">
                  <c:v>-2398.4700977478506</c:v>
                </c:pt>
                <c:pt idx="350">
                  <c:v>-2390.1353962160529</c:v>
                </c:pt>
                <c:pt idx="351">
                  <c:v>-2381.76773702436</c:v>
                </c:pt>
                <c:pt idx="352">
                  <c:v>-2373.3669590103855</c:v>
                </c:pt>
                <c:pt idx="353">
                  <c:v>-2364.9328993151012</c:v>
                </c:pt>
                <c:pt idx="354">
                  <c:v>-2356.4653933583431</c:v>
                </c:pt>
                <c:pt idx="355">
                  <c:v>-2347.9642748138508</c:v>
                </c:pt>
                <c:pt idx="356">
                  <c:v>-2339.4293755838412</c:v>
                </c:pt>
                <c:pt idx="357">
                  <c:v>-2330.8605257730851</c:v>
                </c:pt>
                <c:pt idx="358">
                  <c:v>-2322.2575536624954</c:v>
                </c:pt>
                <c:pt idx="359">
                  <c:v>-2313.6202856822115</c:v>
                </c:pt>
                <c:pt idx="360">
                  <c:v>-2304.9485463841511</c:v>
                </c:pt>
                <c:pt idx="361">
                  <c:v>-2296.2421584140457</c:v>
                </c:pt>
                <c:pt idx="362">
                  <c:v>-2287.5009424829141</c:v>
                </c:pt>
                <c:pt idx="363">
                  <c:v>-2278.7247173379992</c:v>
                </c:pt>
                <c:pt idx="364">
                  <c:v>-2269.9132997331121</c:v>
                </c:pt>
                <c:pt idx="365">
                  <c:v>-2261.0665043984063</c:v>
                </c:pt>
                <c:pt idx="366">
                  <c:v>-2252.1841440095463</c:v>
                </c:pt>
                <c:pt idx="367">
                  <c:v>-2243.2660291562652</c:v>
                </c:pt>
                <c:pt idx="368">
                  <c:v>-2234.3119683102905</c:v>
                </c:pt>
                <c:pt idx="369">
                  <c:v>-2225.3217677926273</c:v>
                </c:pt>
                <c:pt idx="370">
                  <c:v>-2216.295231740185</c:v>
                </c:pt>
                <c:pt idx="371">
                  <c:v>-2207.2321620717207</c:v>
                </c:pt>
                <c:pt idx="372">
                  <c:v>-2198.1323584530955</c:v>
                </c:pt>
                <c:pt idx="373">
                  <c:v>-2188.995618261818</c:v>
                </c:pt>
                <c:pt idx="374">
                  <c:v>-2179.8217365508503</c:v>
                </c:pt>
                <c:pt idx="375">
                  <c:v>-2170.6105060116884</c:v>
                </c:pt>
                <c:pt idx="376">
                  <c:v>-2161.3617169366585</c:v>
                </c:pt>
                <c:pt idx="377">
                  <c:v>-2152.0751571804276</c:v>
                </c:pt>
                <c:pt idx="378">
                  <c:v>-2142.7506121207239</c:v>
                </c:pt>
                <c:pt idx="379">
                  <c:v>-2133.387864618212</c:v>
                </c:pt>
                <c:pt idx="380">
                  <c:v>-2123.9866949755369</c:v>
                </c:pt>
                <c:pt idx="381">
                  <c:v>-2114.546880895487</c:v>
                </c:pt>
                <c:pt idx="382">
                  <c:v>-2105.0681974382696</c:v>
                </c:pt>
                <c:pt idx="383">
                  <c:v>-2095.5504169778724</c:v>
                </c:pt>
                <c:pt idx="384">
                  <c:v>-2085.9933091574758</c:v>
                </c:pt>
                <c:pt idx="385">
                  <c:v>-2076.3966408439123</c:v>
                </c:pt>
                <c:pt idx="386">
                  <c:v>-2066.7601760811322</c:v>
                </c:pt>
                <c:pt idx="387">
                  <c:v>-2057.0836760426409</c:v>
                </c:pt>
                <c:pt idx="388">
                  <c:v>-2047.3668989829077</c:v>
                </c:pt>
                <c:pt idx="389">
                  <c:v>-2037.6096001876986</c:v>
                </c:pt>
                <c:pt idx="390">
                  <c:v>-2027.8115319232927</c:v>
                </c:pt>
                <c:pt idx="391">
                  <c:v>-2017.9724433845865</c:v>
                </c:pt>
                <c:pt idx="392">
                  <c:v>-2008.0920806420272</c:v>
                </c:pt>
                <c:pt idx="393">
                  <c:v>-1998.1701865873447</c:v>
                </c:pt>
                <c:pt idx="394">
                  <c:v>-1988.2065008780648</c:v>
                </c:pt>
                <c:pt idx="395">
                  <c:v>-1978.2007598807611</c:v>
                </c:pt>
                <c:pt idx="396">
                  <c:v>-1968.1526966129993</c:v>
                </c:pt>
                <c:pt idx="397">
                  <c:v>-1958.062040683955</c:v>
                </c:pt>
                <c:pt idx="398">
                  <c:v>-1947.9285182336569</c:v>
                </c:pt>
                <c:pt idx="399">
                  <c:v>-1937.7518518708264</c:v>
                </c:pt>
                <c:pt idx="400">
                  <c:v>-1927.5317606092535</c:v>
                </c:pt>
                <c:pt idx="401">
                  <c:v>-1917.2679598026862</c:v>
                </c:pt>
                <c:pt idx="402">
                  <c:v>-1906.9601610781929</c:v>
                </c:pt>
                <c:pt idx="403">
                  <c:v>-1896.608072267923</c:v>
                </c:pt>
                <c:pt idx="404">
                  <c:v>-1886.2113973392636</c:v>
                </c:pt>
                <c:pt idx="405">
                  <c:v>-1875.7698363233108</c:v>
                </c:pt>
                <c:pt idx="406">
                  <c:v>-1865.2830852416137</c:v>
                </c:pt>
                <c:pt idx="407">
                  <c:v>-1854.7508360311463</c:v>
                </c:pt>
                <c:pt idx="408">
                  <c:v>-1844.1727764674656</c:v>
                </c:pt>
                <c:pt idx="409">
                  <c:v>-1833.5485900859603</c:v>
                </c:pt>
                <c:pt idx="410">
                  <c:v>-1822.8779561011843</c:v>
                </c:pt>
                <c:pt idx="411">
                  <c:v>-1812.1605493241759</c:v>
                </c:pt>
                <c:pt idx="412">
                  <c:v>-1801.3960400777296</c:v>
                </c:pt>
                <c:pt idx="413">
                  <c:v>-1790.584094109533</c:v>
                </c:pt>
                <c:pt idx="414">
                  <c:v>-1779.7243725031326</c:v>
                </c:pt>
                <c:pt idx="415">
                  <c:v>-1768.8165315866254</c:v>
                </c:pt>
                <c:pt idx="416">
                  <c:v>-1757.8602228390382</c:v>
                </c:pt>
                <c:pt idx="417">
                  <c:v>-1746.8550927942988</c:v>
                </c:pt>
                <c:pt idx="418">
                  <c:v>-1735.8007829427429</c:v>
                </c:pt>
                <c:pt idx="419">
                  <c:v>-1724.6969296300572</c:v>
                </c:pt>
                <c:pt idx="420">
                  <c:v>-1713.5431639535977</c:v>
                </c:pt>
                <c:pt idx="421">
                  <c:v>-1702.3391116559719</c:v>
                </c:pt>
                <c:pt idx="422">
                  <c:v>-1691.0843930158367</c:v>
                </c:pt>
                <c:pt idx="423">
                  <c:v>-1679.7786227357851</c:v>
                </c:pt>
                <c:pt idx="424">
                  <c:v>-1668.4214098272328</c:v>
                </c:pt>
                <c:pt idx="425">
                  <c:v>-1657.0123574922345</c:v>
                </c:pt>
                <c:pt idx="426">
                  <c:v>-1641.6795229822396</c:v>
                </c:pt>
                <c:pt idx="427">
                  <c:v>-1622.4229062972481</c:v>
                </c:pt>
                <c:pt idx="428">
                  <c:v>-1603.012602624628</c:v>
                </c:pt>
                <c:pt idx="429">
                  <c:v>-1583.4456718180973</c:v>
                </c:pt>
                <c:pt idx="430">
                  <c:v>-1563.7190736020175</c:v>
                </c:pt>
                <c:pt idx="431">
                  <c:v>-1543.8296627096333</c:v>
                </c:pt>
                <c:pt idx="432">
                  <c:v>-1523.7741837129006</c:v>
                </c:pt>
                <c:pt idx="433">
                  <c:v>-1503.549265519604</c:v>
                </c:pt>
                <c:pt idx="434">
                  <c:v>-1483.1514155111709</c:v>
                </c:pt>
                <c:pt idx="435">
                  <c:v>-1462.5770132920734</c:v>
                </c:pt>
                <c:pt idx="436">
                  <c:v>-1441.8223040188959</c:v>
                </c:pt>
                <c:pt idx="437">
                  <c:v>-1420.8833912738901</c:v>
                </c:pt>
                <c:pt idx="438">
                  <c:v>-1399.7562294444378</c:v>
                </c:pt>
                <c:pt idx="439">
                  <c:v>-1378.4366155658695</c:v>
                </c:pt>
                <c:pt idx="440">
                  <c:v>-1356.9201805806078</c:v>
                </c:pt>
                <c:pt idx="441">
                  <c:v>-1335.2023799617705</c:v>
                </c:pt>
                <c:pt idx="442">
                  <c:v>-1313.2784836437786</c:v>
                </c:pt>
                <c:pt idx="443">
                  <c:v>-1291.1435651962361</c:v>
                </c:pt>
                <c:pt idx="444">
                  <c:v>-1268.7924901703527</c:v>
                </c:pt>
                <c:pt idx="445">
                  <c:v>-1246.2199035392141</c:v>
                </c:pt>
                <c:pt idx="446">
                  <c:v>-1223.4202161441876</c:v>
                </c:pt>
                <c:pt idx="447">
                  <c:v>-1200.3875900495304</c:v>
                </c:pt>
                <c:pt idx="448">
                  <c:v>-1177.1159226956402</c:v>
                </c:pt>
                <c:pt idx="449">
                  <c:v>-1153.598829728257</c:v>
                </c:pt>
                <c:pt idx="450">
                  <c:v>-1129.8296263655975</c:v>
                </c:pt>
                <c:pt idx="451">
                  <c:v>-1105.801307148311</c:v>
                </c:pt>
                <c:pt idx="452">
                  <c:v>-1081.5065238971492</c:v>
                </c:pt>
                <c:pt idx="453">
                  <c:v>-1056.9375616804664</c:v>
                </c:pt>
                <c:pt idx="454">
                  <c:v>-1032.0863125671804</c:v>
                </c:pt>
                <c:pt idx="455">
                  <c:v>-1006.9442469104742</c:v>
                </c:pt>
                <c:pt idx="456">
                  <c:v>-981.50238187198238</c:v>
                </c:pt>
                <c:pt idx="457">
                  <c:v>-955.75124685500941</c:v>
                </c:pt>
                <c:pt idx="458">
                  <c:v>-929.68084546731825</c:v>
                </c:pt>
                <c:pt idx="459">
                  <c:v>-903.28061357754359</c:v>
                </c:pt>
                <c:pt idx="460">
                  <c:v>-876.5393729631196</c:v>
                </c:pt>
                <c:pt idx="461">
                  <c:v>-849.44527996940633</c:v>
                </c:pt>
                <c:pt idx="462">
                  <c:v>-821.9857685072966</c:v>
                </c:pt>
                <c:pt idx="463">
                  <c:v>-794.1474866064882</c:v>
                </c:pt>
                <c:pt idx="464">
                  <c:v>-765.91622561036456</c:v>
                </c:pt>
                <c:pt idx="465">
                  <c:v>-737.27684094123379</c:v>
                </c:pt>
                <c:pt idx="466">
                  <c:v>-708.2131631750417</c:v>
                </c:pt>
                <c:pt idx="467">
                  <c:v>-678.70789793563381</c:v>
                </c:pt>
                <c:pt idx="468">
                  <c:v>-648.74251283995636</c:v>
                </c:pt>
                <c:pt idx="469">
                  <c:v>-618.29710938502103</c:v>
                </c:pt>
                <c:pt idx="470">
                  <c:v>-587.35027724883548</c:v>
                </c:pt>
                <c:pt idx="471">
                  <c:v>-555.878927960076</c:v>
                </c:pt>
                <c:pt idx="472">
                  <c:v>-523.85810424762258</c:v>
                </c:pt>
                <c:pt idx="473">
                  <c:v>-491.26076057483897</c:v>
                </c:pt>
                <c:pt idx="474">
                  <c:v>-458.05750934721073</c:v>
                </c:pt>
                <c:pt idx="475">
                  <c:v>-424.21632599069471</c:v>
                </c:pt>
                <c:pt idx="476">
                  <c:v>-399.86928085340696</c:v>
                </c:pt>
                <c:pt idx="477">
                  <c:v>-385.01637393534747</c:v>
                </c:pt>
                <c:pt idx="478">
                  <c:v>-370.0774013874684</c:v>
                </c:pt>
                <c:pt idx="479">
                  <c:v>-355.05132356180638</c:v>
                </c:pt>
                <c:pt idx="480">
                  <c:v>-339.93707778749013</c:v>
                </c:pt>
                <c:pt idx="481">
                  <c:v>-324.73357764756247</c:v>
                </c:pt>
                <c:pt idx="482">
                  <c:v>-309.43971222623941</c:v>
                </c:pt>
                <c:pt idx="483">
                  <c:v>-294.05434532508525</c:v>
                </c:pt>
                <c:pt idx="484">
                  <c:v>-278.57631464659107</c:v>
                </c:pt>
                <c:pt idx="485">
                  <c:v>-263.00443094338016</c:v>
                </c:pt>
                <c:pt idx="486">
                  <c:v>-247.33747713132789</c:v>
                </c:pt>
                <c:pt idx="487">
                  <c:v>-231.57420736468566</c:v>
                </c:pt>
                <c:pt idx="488">
                  <c:v>-215.7133460711907</c:v>
                </c:pt>
                <c:pt idx="489">
                  <c:v>-199.75358694501256</c:v>
                </c:pt>
                <c:pt idx="490">
                  <c:v>-183.69359189528677</c:v>
                </c:pt>
                <c:pt idx="491">
                  <c:v>-167.53198994780178</c:v>
                </c:pt>
                <c:pt idx="492">
                  <c:v>-151.26737609723978</c:v>
                </c:pt>
                <c:pt idx="493">
                  <c:v>-134.89831010725629</c:v>
                </c:pt>
                <c:pt idx="494">
                  <c:v>-118.42331525544978</c:v>
                </c:pt>
                <c:pt idx="495">
                  <c:v>-101.84087702007082</c:v>
                </c:pt>
                <c:pt idx="496">
                  <c:v>-85.149441705167192</c:v>
                </c:pt>
                <c:pt idx="497">
                  <c:v>-68.347415000566798</c:v>
                </c:pt>
                <c:pt idx="498">
                  <c:v>-51.43316047289818</c:v>
                </c:pt>
                <c:pt idx="499">
                  <c:v>-34.404997983537669</c:v>
                </c:pt>
                <c:pt idx="500">
                  <c:v>-17.261202029129436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8-16E2-4E8F-92DC-767D70556A61}"/>
            </c:ext>
          </c:extLst>
        </c:ser>
        <c:dLbls>
          <c:showLegendKey val="0"/>
          <c:showVal val="0"/>
          <c:showCatName val="0"/>
          <c:showSerName val="0"/>
          <c:showPercent val="0"/>
          <c:showBubbleSize val="0"/>
        </c:dLbls>
        <c:axId val="1043796432"/>
        <c:axId val="1043791184"/>
      </c:scatterChart>
      <c:valAx>
        <c:axId val="104379643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43791184"/>
        <c:crossesAt val="-999999"/>
        <c:crossBetween val="midCat"/>
      </c:valAx>
      <c:valAx>
        <c:axId val="1043791184"/>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43796432"/>
        <c:crossesAt val="-999999"/>
        <c:crossBetween val="midCat"/>
      </c:valAx>
      <c:spPr>
        <a:solidFill>
          <a:schemeClr val="bg1"/>
        </a:solid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chart>
  <c:spPr>
    <a:solidFill>
      <a:schemeClr val="bg1">
        <a:lumMod val="95000"/>
      </a:schemeClr>
    </a:solidFill>
    <a:ln w="9525" cap="flat" cmpd="sng" algn="ctr">
      <a:solidFill>
        <a:schemeClr val="accent1"/>
      </a:solidFill>
      <a:round/>
    </a:ln>
    <a:effectLst/>
  </c:spPr>
  <c:txPr>
    <a:bodyPr/>
    <a:lstStyle/>
    <a:p>
      <a:pPr>
        <a:defRPr/>
      </a:pPr>
      <a:endParaRPr lang="en-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a:solidFill>
                  <a:srgbClr val="C00000"/>
                </a:solidFill>
              </a:defRPr>
            </a:pPr>
            <a:r>
              <a:rPr lang="nl-NL" sz="1400" b="0">
                <a:solidFill>
                  <a:srgbClr val="C00000"/>
                </a:solidFill>
              </a:rPr>
              <a:t>Rays - Depth Profile - GeoLib ray tracer</a:t>
            </a:r>
          </a:p>
        </c:rich>
      </c:tx>
      <c:layout>
        <c:manualLayout>
          <c:xMode val="edge"/>
          <c:yMode val="edge"/>
          <c:x val="0.23277639172781486"/>
          <c:y val="1.7179670722977811E-2"/>
        </c:manualLayout>
      </c:layout>
      <c:overlay val="0"/>
    </c:title>
    <c:autoTitleDeleted val="0"/>
    <c:plotArea>
      <c:layout/>
      <c:scatterChart>
        <c:scatterStyle val="lineMarker"/>
        <c:varyColors val="0"/>
        <c:ser>
          <c:idx val="0"/>
          <c:order val="0"/>
          <c:tx>
            <c:strRef>
              <c:f>ANALYSIS!$AD$26</c:f>
              <c:strCache>
                <c:ptCount val="1"/>
                <c:pt idx="0">
                  <c:v>60.0</c:v>
                </c:pt>
              </c:strCache>
            </c:strRef>
          </c:tx>
          <c:spPr>
            <a:ln w="12700" cap="rnd" cmpd="sng" algn="ctr">
              <a:solidFill>
                <a:srgbClr val="FF0000"/>
              </a:solidFill>
              <a:prstDash val="solid"/>
              <a:round/>
              <a:headEnd type="none" w="med" len="med"/>
              <a:tailEnd type="none" w="med" len="med"/>
            </a:ln>
          </c:spPr>
          <c:marker>
            <c:symbol val="none"/>
          </c:marker>
          <c:xVal>
            <c:numRef>
              <c:f>ANALYSIS!$AD$27:$AD$524</c:f>
              <c:numCache>
                <c:formatCode>0.0</c:formatCode>
                <c:ptCount val="498"/>
                <c:pt idx="0">
                  <c:v>4326.0369495203322</c:v>
                </c:pt>
                <c:pt idx="1">
                  <c:v>4326.0369495203322</c:v>
                </c:pt>
                <c:pt idx="2">
                  <c:v>4321.0693085808425</c:v>
                </c:pt>
                <c:pt idx="3">
                  <c:v>4316.1016676413528</c:v>
                </c:pt>
                <c:pt idx="4">
                  <c:v>4311.1340267018631</c:v>
                </c:pt>
                <c:pt idx="5">
                  <c:v>4306.1663857623735</c:v>
                </c:pt>
                <c:pt idx="6">
                  <c:v>4301.1987448228838</c:v>
                </c:pt>
                <c:pt idx="7">
                  <c:v>4296.2311038833941</c:v>
                </c:pt>
                <c:pt idx="8">
                  <c:v>4291.2634629439044</c:v>
                </c:pt>
                <c:pt idx="9">
                  <c:v>4286.2958220044147</c:v>
                </c:pt>
                <c:pt idx="10">
                  <c:v>4281.328181064925</c:v>
                </c:pt>
                <c:pt idx="11">
                  <c:v>4276.3605401254354</c:v>
                </c:pt>
                <c:pt idx="12">
                  <c:v>4271.3928991859457</c:v>
                </c:pt>
                <c:pt idx="13">
                  <c:v>4266.425258246456</c:v>
                </c:pt>
                <c:pt idx="14">
                  <c:v>4261.4576173069663</c:v>
                </c:pt>
                <c:pt idx="15">
                  <c:v>4256.4899763674766</c:v>
                </c:pt>
                <c:pt idx="16">
                  <c:v>4251.5223354279869</c:v>
                </c:pt>
                <c:pt idx="17">
                  <c:v>4246.5546944884973</c:v>
                </c:pt>
                <c:pt idx="18">
                  <c:v>4241.5870535490076</c:v>
                </c:pt>
                <c:pt idx="19">
                  <c:v>4236.6194126095179</c:v>
                </c:pt>
                <c:pt idx="20">
                  <c:v>4231.6517716700282</c:v>
                </c:pt>
                <c:pt idx="21">
                  <c:v>4226.6841307305385</c:v>
                </c:pt>
                <c:pt idx="22">
                  <c:v>4221.7164897910488</c:v>
                </c:pt>
                <c:pt idx="23">
                  <c:v>4216.7488488515592</c:v>
                </c:pt>
                <c:pt idx="24">
                  <c:v>4211.7812079120695</c:v>
                </c:pt>
                <c:pt idx="25">
                  <c:v>4206.8135669725798</c:v>
                </c:pt>
                <c:pt idx="26">
                  <c:v>4201.8459260330901</c:v>
                </c:pt>
                <c:pt idx="27">
                  <c:v>4196.8782850936004</c:v>
                </c:pt>
                <c:pt idx="28">
                  <c:v>4191.9106441541107</c:v>
                </c:pt>
                <c:pt idx="29">
                  <c:v>4186.9430032146211</c:v>
                </c:pt>
                <c:pt idx="30">
                  <c:v>4181.9753622751314</c:v>
                </c:pt>
                <c:pt idx="31">
                  <c:v>4177.0077213356417</c:v>
                </c:pt>
                <c:pt idx="32">
                  <c:v>4172.040080396152</c:v>
                </c:pt>
                <c:pt idx="33">
                  <c:v>4167.0724394566623</c:v>
                </c:pt>
                <c:pt idx="34">
                  <c:v>4162.1047985171726</c:v>
                </c:pt>
                <c:pt idx="35">
                  <c:v>4157.137157577683</c:v>
                </c:pt>
                <c:pt idx="36">
                  <c:v>4152.1695166381933</c:v>
                </c:pt>
                <c:pt idx="37">
                  <c:v>4147.2018756987036</c:v>
                </c:pt>
                <c:pt idx="38">
                  <c:v>4142.2342347592139</c:v>
                </c:pt>
                <c:pt idx="39">
                  <c:v>4137.2665938197242</c:v>
                </c:pt>
                <c:pt idx="40">
                  <c:v>4132.2989528802345</c:v>
                </c:pt>
                <c:pt idx="41">
                  <c:v>4127.3313119407449</c:v>
                </c:pt>
                <c:pt idx="42">
                  <c:v>4122.3636710012552</c:v>
                </c:pt>
                <c:pt idx="43">
                  <c:v>4117.3960300617655</c:v>
                </c:pt>
                <c:pt idx="44">
                  <c:v>4112.4283891222758</c:v>
                </c:pt>
                <c:pt idx="45">
                  <c:v>4107.4607481827861</c:v>
                </c:pt>
                <c:pt idx="46">
                  <c:v>4102.4931072432964</c:v>
                </c:pt>
                <c:pt idx="47">
                  <c:v>4097.5254663038068</c:v>
                </c:pt>
                <c:pt idx="48">
                  <c:v>4092.5578253643166</c:v>
                </c:pt>
                <c:pt idx="49">
                  <c:v>4087.5901844248265</c:v>
                </c:pt>
                <c:pt idx="50">
                  <c:v>4082.6225434853363</c:v>
                </c:pt>
                <c:pt idx="51">
                  <c:v>4077.6549025458462</c:v>
                </c:pt>
                <c:pt idx="52">
                  <c:v>4072.6872616063561</c:v>
                </c:pt>
                <c:pt idx="53">
                  <c:v>4067.7196206668659</c:v>
                </c:pt>
                <c:pt idx="54">
                  <c:v>4062.7519797273758</c:v>
                </c:pt>
                <c:pt idx="55">
                  <c:v>4057.7843387878856</c:v>
                </c:pt>
                <c:pt idx="56">
                  <c:v>4052.8166978483955</c:v>
                </c:pt>
                <c:pt idx="57">
                  <c:v>4047.8490569089054</c:v>
                </c:pt>
                <c:pt idx="58">
                  <c:v>4042.8814159694152</c:v>
                </c:pt>
                <c:pt idx="59">
                  <c:v>4037.9137750299251</c:v>
                </c:pt>
                <c:pt idx="60">
                  <c:v>4032.946134090435</c:v>
                </c:pt>
                <c:pt idx="61">
                  <c:v>4027.9784931509448</c:v>
                </c:pt>
                <c:pt idx="62">
                  <c:v>4023.0108522114547</c:v>
                </c:pt>
                <c:pt idx="63">
                  <c:v>4018.0432112719645</c:v>
                </c:pt>
                <c:pt idx="64">
                  <c:v>4013.0755703324744</c:v>
                </c:pt>
                <c:pt idx="65">
                  <c:v>4008.1079293929843</c:v>
                </c:pt>
                <c:pt idx="66">
                  <c:v>4003.1402884534941</c:v>
                </c:pt>
                <c:pt idx="67">
                  <c:v>3998.172647514004</c:v>
                </c:pt>
                <c:pt idx="68">
                  <c:v>3993.2050065745138</c:v>
                </c:pt>
                <c:pt idx="69">
                  <c:v>3988.2373656350237</c:v>
                </c:pt>
                <c:pt idx="70">
                  <c:v>3983.2697246955336</c:v>
                </c:pt>
                <c:pt idx="71">
                  <c:v>3978.3020837560434</c:v>
                </c:pt>
                <c:pt idx="72">
                  <c:v>3973.3344428165533</c:v>
                </c:pt>
                <c:pt idx="73">
                  <c:v>3968.3668018770632</c:v>
                </c:pt>
                <c:pt idx="74">
                  <c:v>3963.399160937573</c:v>
                </c:pt>
                <c:pt idx="75">
                  <c:v>3958.4315199980829</c:v>
                </c:pt>
                <c:pt idx="76">
                  <c:v>3953.4638790585927</c:v>
                </c:pt>
                <c:pt idx="77">
                  <c:v>3948.4962381191026</c:v>
                </c:pt>
                <c:pt idx="78">
                  <c:v>3943.5285971796125</c:v>
                </c:pt>
                <c:pt idx="79">
                  <c:v>3938.5609562401223</c:v>
                </c:pt>
                <c:pt idx="80">
                  <c:v>3933.5933153006322</c:v>
                </c:pt>
                <c:pt idx="81">
                  <c:v>3928.625674361142</c:v>
                </c:pt>
                <c:pt idx="82">
                  <c:v>3923.6580334216519</c:v>
                </c:pt>
                <c:pt idx="83">
                  <c:v>3918.6903924821618</c:v>
                </c:pt>
                <c:pt idx="84">
                  <c:v>3913.7227515426716</c:v>
                </c:pt>
                <c:pt idx="85">
                  <c:v>3908.7551106031815</c:v>
                </c:pt>
                <c:pt idx="86">
                  <c:v>3903.7874696636914</c:v>
                </c:pt>
                <c:pt idx="87">
                  <c:v>3898.8198287242012</c:v>
                </c:pt>
                <c:pt idx="88">
                  <c:v>3893.8521877847111</c:v>
                </c:pt>
                <c:pt idx="89">
                  <c:v>3888.8845468452209</c:v>
                </c:pt>
                <c:pt idx="90">
                  <c:v>3883.9169059057308</c:v>
                </c:pt>
                <c:pt idx="91">
                  <c:v>3878.9492649662407</c:v>
                </c:pt>
                <c:pt idx="92">
                  <c:v>3873.9816240267505</c:v>
                </c:pt>
                <c:pt idx="93">
                  <c:v>3869.0139830872604</c:v>
                </c:pt>
                <c:pt idx="94">
                  <c:v>3864.0463421477702</c:v>
                </c:pt>
                <c:pt idx="95">
                  <c:v>3859.0787012082801</c:v>
                </c:pt>
                <c:pt idx="96">
                  <c:v>3854.11106026879</c:v>
                </c:pt>
                <c:pt idx="97">
                  <c:v>3849.1434193292998</c:v>
                </c:pt>
                <c:pt idx="98">
                  <c:v>3844.1757783898097</c:v>
                </c:pt>
                <c:pt idx="99">
                  <c:v>3839.2081374503196</c:v>
                </c:pt>
                <c:pt idx="100">
                  <c:v>3834.2404965108294</c:v>
                </c:pt>
                <c:pt idx="101">
                  <c:v>3829.2728555713393</c:v>
                </c:pt>
                <c:pt idx="102">
                  <c:v>3824.3052146318491</c:v>
                </c:pt>
                <c:pt idx="103">
                  <c:v>3819.337573692359</c:v>
                </c:pt>
                <c:pt idx="104">
                  <c:v>3814.3699327528689</c:v>
                </c:pt>
                <c:pt idx="105">
                  <c:v>3809.4022918133787</c:v>
                </c:pt>
                <c:pt idx="106">
                  <c:v>3804.4346508738886</c:v>
                </c:pt>
                <c:pt idx="107">
                  <c:v>3799.4670099343984</c:v>
                </c:pt>
                <c:pt idx="108">
                  <c:v>3794.4993689949083</c:v>
                </c:pt>
                <c:pt idx="109">
                  <c:v>3789.5317280554182</c:v>
                </c:pt>
                <c:pt idx="110">
                  <c:v>3784.564087115928</c:v>
                </c:pt>
                <c:pt idx="111">
                  <c:v>3779.5964461764379</c:v>
                </c:pt>
                <c:pt idx="112">
                  <c:v>3774.6288052369478</c:v>
                </c:pt>
                <c:pt idx="113">
                  <c:v>3769.6611642974576</c:v>
                </c:pt>
                <c:pt idx="114">
                  <c:v>3764.6935233579675</c:v>
                </c:pt>
                <c:pt idx="115">
                  <c:v>3759.7258824184773</c:v>
                </c:pt>
                <c:pt idx="116">
                  <c:v>3754.7582414789872</c:v>
                </c:pt>
                <c:pt idx="117">
                  <c:v>3749.7906005394971</c:v>
                </c:pt>
                <c:pt idx="118">
                  <c:v>3744.8229596000069</c:v>
                </c:pt>
                <c:pt idx="119">
                  <c:v>3739.8553186605168</c:v>
                </c:pt>
                <c:pt idx="120">
                  <c:v>3734.8876777210266</c:v>
                </c:pt>
                <c:pt idx="121">
                  <c:v>3729.9200367815365</c:v>
                </c:pt>
                <c:pt idx="122">
                  <c:v>3724.9523958420464</c:v>
                </c:pt>
                <c:pt idx="123">
                  <c:v>3719.9847549025562</c:v>
                </c:pt>
                <c:pt idx="124">
                  <c:v>3715.0171139630661</c:v>
                </c:pt>
                <c:pt idx="125">
                  <c:v>3710.049473023576</c:v>
                </c:pt>
                <c:pt idx="126">
                  <c:v>3705.0818320840858</c:v>
                </c:pt>
                <c:pt idx="127">
                  <c:v>3700.1141911445957</c:v>
                </c:pt>
                <c:pt idx="128">
                  <c:v>3695.1465502051055</c:v>
                </c:pt>
                <c:pt idx="129">
                  <c:v>3690.1789092656154</c:v>
                </c:pt>
                <c:pt idx="130">
                  <c:v>3685.2112683261253</c:v>
                </c:pt>
                <c:pt idx="131">
                  <c:v>3680.2436273866351</c:v>
                </c:pt>
                <c:pt idx="132">
                  <c:v>3675.275986447145</c:v>
                </c:pt>
                <c:pt idx="133">
                  <c:v>3670.3083455076548</c:v>
                </c:pt>
                <c:pt idx="134">
                  <c:v>3665.3407045681647</c:v>
                </c:pt>
                <c:pt idx="135">
                  <c:v>3660.3730636286746</c:v>
                </c:pt>
                <c:pt idx="136">
                  <c:v>3655.4054226891844</c:v>
                </c:pt>
                <c:pt idx="137">
                  <c:v>3650.4377817496943</c:v>
                </c:pt>
                <c:pt idx="138">
                  <c:v>3645.4701408102042</c:v>
                </c:pt>
                <c:pt idx="139">
                  <c:v>3640.502499870714</c:v>
                </c:pt>
                <c:pt idx="140">
                  <c:v>3635.5348589312239</c:v>
                </c:pt>
                <c:pt idx="141">
                  <c:v>3630.5672179917337</c:v>
                </c:pt>
                <c:pt idx="142">
                  <c:v>3625.5995770522436</c:v>
                </c:pt>
                <c:pt idx="143">
                  <c:v>3620.6319361127535</c:v>
                </c:pt>
                <c:pt idx="144">
                  <c:v>3615.6642951732633</c:v>
                </c:pt>
                <c:pt idx="145">
                  <c:v>3610.6966542337732</c:v>
                </c:pt>
                <c:pt idx="146">
                  <c:v>3605.729013294283</c:v>
                </c:pt>
                <c:pt idx="147">
                  <c:v>3600.7613723547929</c:v>
                </c:pt>
                <c:pt idx="148">
                  <c:v>3595.7937314153028</c:v>
                </c:pt>
                <c:pt idx="149">
                  <c:v>3590.8260904758126</c:v>
                </c:pt>
                <c:pt idx="150">
                  <c:v>3585.8584495363225</c:v>
                </c:pt>
                <c:pt idx="151">
                  <c:v>3580.8908085968324</c:v>
                </c:pt>
                <c:pt idx="152">
                  <c:v>3575.9231676573422</c:v>
                </c:pt>
                <c:pt idx="153">
                  <c:v>3570.9555267178521</c:v>
                </c:pt>
                <c:pt idx="154">
                  <c:v>3565.9878857783619</c:v>
                </c:pt>
                <c:pt idx="155">
                  <c:v>3561.0202448388718</c:v>
                </c:pt>
                <c:pt idx="156">
                  <c:v>3556.0526038993817</c:v>
                </c:pt>
                <c:pt idx="157">
                  <c:v>3551.0849629598915</c:v>
                </c:pt>
                <c:pt idx="158">
                  <c:v>3546.1173220204014</c:v>
                </c:pt>
                <c:pt idx="159">
                  <c:v>3541.1496810809113</c:v>
                </c:pt>
                <c:pt idx="160">
                  <c:v>3536.1820401414211</c:v>
                </c:pt>
                <c:pt idx="161">
                  <c:v>3531.214399201931</c:v>
                </c:pt>
                <c:pt idx="162">
                  <c:v>3526.2467582624408</c:v>
                </c:pt>
                <c:pt idx="163">
                  <c:v>3521.2791173229507</c:v>
                </c:pt>
                <c:pt idx="164">
                  <c:v>3516.3114763834606</c:v>
                </c:pt>
                <c:pt idx="165">
                  <c:v>3511.3438354439704</c:v>
                </c:pt>
                <c:pt idx="166">
                  <c:v>3506.3761945044803</c:v>
                </c:pt>
                <c:pt idx="167">
                  <c:v>3501.4085535649901</c:v>
                </c:pt>
                <c:pt idx="168">
                  <c:v>3496.4409126255</c:v>
                </c:pt>
                <c:pt idx="169">
                  <c:v>3491.4732716860099</c:v>
                </c:pt>
                <c:pt idx="170">
                  <c:v>3486.5056307465197</c:v>
                </c:pt>
                <c:pt idx="171">
                  <c:v>3481.5379898070296</c:v>
                </c:pt>
                <c:pt idx="172">
                  <c:v>3476.5703488675395</c:v>
                </c:pt>
                <c:pt idx="173">
                  <c:v>3471.6027079280493</c:v>
                </c:pt>
                <c:pt idx="174">
                  <c:v>3466.6350669885592</c:v>
                </c:pt>
                <c:pt idx="175">
                  <c:v>3461.667426049069</c:v>
                </c:pt>
                <c:pt idx="176">
                  <c:v>3456.6997851095789</c:v>
                </c:pt>
                <c:pt idx="177">
                  <c:v>3451.7321441700888</c:v>
                </c:pt>
                <c:pt idx="178">
                  <c:v>3446.7645032305986</c:v>
                </c:pt>
                <c:pt idx="179">
                  <c:v>3441.7968622911085</c:v>
                </c:pt>
                <c:pt idx="180">
                  <c:v>3436.8292213516183</c:v>
                </c:pt>
                <c:pt idx="181">
                  <c:v>3431.8615804121282</c:v>
                </c:pt>
                <c:pt idx="182">
                  <c:v>3426.8939394726381</c:v>
                </c:pt>
                <c:pt idx="183">
                  <c:v>3421.9262985331479</c:v>
                </c:pt>
                <c:pt idx="184">
                  <c:v>3416.9586575936578</c:v>
                </c:pt>
                <c:pt idx="185">
                  <c:v>3411.9910166541677</c:v>
                </c:pt>
                <c:pt idx="186">
                  <c:v>3407.0233757146775</c:v>
                </c:pt>
                <c:pt idx="187">
                  <c:v>3402.0557347751874</c:v>
                </c:pt>
                <c:pt idx="188">
                  <c:v>3397.0880938356972</c:v>
                </c:pt>
                <c:pt idx="189">
                  <c:v>3392.1204528962071</c:v>
                </c:pt>
                <c:pt idx="190">
                  <c:v>3387.152811956717</c:v>
                </c:pt>
                <c:pt idx="191">
                  <c:v>3382.1851710172268</c:v>
                </c:pt>
                <c:pt idx="192">
                  <c:v>3377.2175300777367</c:v>
                </c:pt>
                <c:pt idx="193">
                  <c:v>3372.2498891382465</c:v>
                </c:pt>
                <c:pt idx="194">
                  <c:v>3367.2822481987564</c:v>
                </c:pt>
                <c:pt idx="195">
                  <c:v>3362.3146072592663</c:v>
                </c:pt>
                <c:pt idx="196">
                  <c:v>3357.3469663197761</c:v>
                </c:pt>
                <c:pt idx="197">
                  <c:v>3352.379325380286</c:v>
                </c:pt>
                <c:pt idx="198">
                  <c:v>3347.4116844407959</c:v>
                </c:pt>
                <c:pt idx="199">
                  <c:v>3342.4440435013057</c:v>
                </c:pt>
                <c:pt idx="200">
                  <c:v>3337.4764025618156</c:v>
                </c:pt>
                <c:pt idx="201">
                  <c:v>3332.6807139889024</c:v>
                </c:pt>
                <c:pt idx="202">
                  <c:v>3328.0569777825663</c:v>
                </c:pt>
                <c:pt idx="203">
                  <c:v>3323.4132897737613</c:v>
                </c:pt>
                <c:pt idx="204">
                  <c:v>3318.7496042390367</c:v>
                </c:pt>
                <c:pt idx="205">
                  <c:v>3314.0658751173141</c:v>
                </c:pt>
                <c:pt idx="206">
                  <c:v>3309.3620560070708</c:v>
                </c:pt>
                <c:pt idx="207">
                  <c:v>3304.6381001634886</c:v>
                </c:pt>
                <c:pt idx="208">
                  <c:v>3299.8939604955722</c:v>
                </c:pt>
                <c:pt idx="209">
                  <c:v>3295.1295895632315</c:v>
                </c:pt>
                <c:pt idx="210">
                  <c:v>3290.3449395743251</c:v>
                </c:pt>
                <c:pt idx="211">
                  <c:v>3285.5399623816747</c:v>
                </c:pt>
                <c:pt idx="212">
                  <c:v>3280.7146094800419</c:v>
                </c:pt>
                <c:pt idx="213">
                  <c:v>3275.8688320030633</c:v>
                </c:pt>
                <c:pt idx="214">
                  <c:v>3271.0025807201582</c:v>
                </c:pt>
                <c:pt idx="215">
                  <c:v>3266.1158060333896</c:v>
                </c:pt>
                <c:pt idx="216">
                  <c:v>3261.2084579742914</c:v>
                </c:pt>
                <c:pt idx="217">
                  <c:v>3256.2804862006615</c:v>
                </c:pt>
                <c:pt idx="218">
                  <c:v>3251.3318399933064</c:v>
                </c:pt>
                <c:pt idx="219">
                  <c:v>3246.3624682527538</c:v>
                </c:pt>
                <c:pt idx="220">
                  <c:v>3241.3723194959202</c:v>
                </c:pt>
                <c:pt idx="221">
                  <c:v>3236.361341852743</c:v>
                </c:pt>
                <c:pt idx="222">
                  <c:v>3231.3294830627642</c:v>
                </c:pt>
                <c:pt idx="223">
                  <c:v>3226.2766904716791</c:v>
                </c:pt>
                <c:pt idx="224">
                  <c:v>3221.2029110278363</c:v>
                </c:pt>
                <c:pt idx="225">
                  <c:v>3216.1080912787002</c:v>
                </c:pt>
                <c:pt idx="226">
                  <c:v>3210.9921773672654</c:v>
                </c:pt>
                <c:pt idx="227">
                  <c:v>3205.8551150284261</c:v>
                </c:pt>
                <c:pt idx="228">
                  <c:v>3200.6968495853062</c:v>
                </c:pt>
                <c:pt idx="229">
                  <c:v>3195.5173259455332</c:v>
                </c:pt>
                <c:pt idx="230">
                  <c:v>3190.3164885974802</c:v>
                </c:pt>
                <c:pt idx="231">
                  <c:v>3185.0942816064439</c:v>
                </c:pt>
                <c:pt idx="232">
                  <c:v>3179.8506486107867</c:v>
                </c:pt>
                <c:pt idx="233">
                  <c:v>3174.585532818026</c:v>
                </c:pt>
                <c:pt idx="234">
                  <c:v>3169.2988770008747</c:v>
                </c:pt>
                <c:pt idx="235">
                  <c:v>3163.9906234932282</c:v>
                </c:pt>
                <c:pt idx="236">
                  <c:v>3158.6607141861068</c:v>
                </c:pt>
                <c:pt idx="237">
                  <c:v>3153.3090905235408</c:v>
                </c:pt>
                <c:pt idx="238">
                  <c:v>3147.9356934984053</c:v>
                </c:pt>
                <c:pt idx="239">
                  <c:v>3142.5404636482026</c:v>
                </c:pt>
                <c:pt idx="240">
                  <c:v>3137.1233410507871</c:v>
                </c:pt>
                <c:pt idx="241">
                  <c:v>3131.6842653200365</c:v>
                </c:pt>
                <c:pt idx="242">
                  <c:v>3126.2231756014739</c:v>
                </c:pt>
                <c:pt idx="243">
                  <c:v>3120.7400105678184</c:v>
                </c:pt>
                <c:pt idx="244">
                  <c:v>3115.2347084144949</c:v>
                </c:pt>
                <c:pt idx="245">
                  <c:v>3109.7072068550701</c:v>
                </c:pt>
                <c:pt idx="246">
                  <c:v>3104.1574431166428</c:v>
                </c:pt>
                <c:pt idx="247">
                  <c:v>3098.5853539351619</c:v>
                </c:pt>
                <c:pt idx="248">
                  <c:v>3092.9908755506908</c:v>
                </c:pt>
                <c:pt idx="249">
                  <c:v>3087.3739437026074</c:v>
                </c:pt>
                <c:pt idx="250">
                  <c:v>3081.7344936247378</c:v>
                </c:pt>
                <c:pt idx="251">
                  <c:v>3076.0724600404328</c:v>
                </c:pt>
                <c:pt idx="252">
                  <c:v>3070.3877771575681</c:v>
                </c:pt>
                <c:pt idx="253">
                  <c:v>3064.6803786634896</c:v>
                </c:pt>
                <c:pt idx="254">
                  <c:v>3058.9501977198852</c:v>
                </c:pt>
                <c:pt idx="255">
                  <c:v>3053.197166957586</c:v>
                </c:pt>
                <c:pt idx="256">
                  <c:v>3047.4212184713047</c:v>
                </c:pt>
                <c:pt idx="257">
                  <c:v>3041.6222838142949</c:v>
                </c:pt>
                <c:pt idx="258">
                  <c:v>3035.8002939929474</c:v>
                </c:pt>
                <c:pt idx="259">
                  <c:v>3029.9551794613039</c:v>
                </c:pt>
                <c:pt idx="260">
                  <c:v>3024.086870115505</c:v>
                </c:pt>
                <c:pt idx="261">
                  <c:v>3018.1952952881547</c:v>
                </c:pt>
                <c:pt idx="262">
                  <c:v>3012.2803837426163</c:v>
                </c:pt>
                <c:pt idx="263">
                  <c:v>3006.3420636672236</c:v>
                </c:pt>
                <c:pt idx="264">
                  <c:v>3000.3802626694142</c:v>
                </c:pt>
                <c:pt idx="265">
                  <c:v>2994.3949077697853</c:v>
                </c:pt>
                <c:pt idx="266">
                  <c:v>2988.3859253960627</c:v>
                </c:pt>
                <c:pt idx="267">
                  <c:v>2982.3532413769913</c:v>
                </c:pt>
                <c:pt idx="268">
                  <c:v>2976.2967809361335</c:v>
                </c:pt>
                <c:pt idx="269">
                  <c:v>2970.2164686855931</c:v>
                </c:pt>
                <c:pt idx="270">
                  <c:v>2964.1122286196364</c:v>
                </c:pt>
                <c:pt idx="271">
                  <c:v>2957.9839841082367</c:v>
                </c:pt>
                <c:pt idx="272">
                  <c:v>2951.8316578905242</c:v>
                </c:pt>
                <c:pt idx="273">
                  <c:v>2945.6551720681387</c:v>
                </c:pt>
                <c:pt idx="274">
                  <c:v>2939.454448098495</c:v>
                </c:pt>
                <c:pt idx="275">
                  <c:v>2933.2294067879484</c:v>
                </c:pt>
                <c:pt idx="276">
                  <c:v>2926.9799682848661</c:v>
                </c:pt>
                <c:pt idx="277">
                  <c:v>2920.7060520725991</c:v>
                </c:pt>
                <c:pt idx="278">
                  <c:v>2914.40757696235</c:v>
                </c:pt>
                <c:pt idx="279">
                  <c:v>2908.084461085944</c:v>
                </c:pt>
                <c:pt idx="280">
                  <c:v>2901.7366218884918</c:v>
                </c:pt>
                <c:pt idx="281">
                  <c:v>2895.3639761209465</c:v>
                </c:pt>
                <c:pt idx="282">
                  <c:v>2888.966439832559</c:v>
                </c:pt>
                <c:pt idx="283">
                  <c:v>2882.5439283632131</c:v>
                </c:pt>
                <c:pt idx="284">
                  <c:v>2876.0963563356563</c:v>
                </c:pt>
                <c:pt idx="285">
                  <c:v>2869.6236376476136</c:v>
                </c:pt>
                <c:pt idx="286">
                  <c:v>2863.125685463795</c:v>
                </c:pt>
                <c:pt idx="287">
                  <c:v>2856.6024122077656</c:v>
                </c:pt>
                <c:pt idx="288">
                  <c:v>2850.0537295537169</c:v>
                </c:pt>
                <c:pt idx="289">
                  <c:v>2843.4795484181027</c:v>
                </c:pt>
                <c:pt idx="290">
                  <c:v>2836.8797789511541</c:v>
                </c:pt>
                <c:pt idx="291">
                  <c:v>2830.2543305282734</c:v>
                </c:pt>
                <c:pt idx="292">
                  <c:v>2823.6031117412904</c:v>
                </c:pt>
                <c:pt idx="293">
                  <c:v>2816.9260303895935</c:v>
                </c:pt>
                <c:pt idx="294">
                  <c:v>2810.222993471124</c:v>
                </c:pt>
                <c:pt idx="295">
                  <c:v>2803.4939071732388</c:v>
                </c:pt>
                <c:pt idx="296">
                  <c:v>2796.7386768634278</c:v>
                </c:pt>
                <c:pt idx="297">
                  <c:v>2789.9572070798999</c:v>
                </c:pt>
                <c:pt idx="298">
                  <c:v>2783.1494015220142</c:v>
                </c:pt>
                <c:pt idx="299">
                  <c:v>2776.3151630405691</c:v>
                </c:pt>
                <c:pt idx="300">
                  <c:v>2769.4543936279506</c:v>
                </c:pt>
                <c:pt idx="301">
                  <c:v>2762.5669944081146</c:v>
                </c:pt>
                <c:pt idx="302">
                  <c:v>2755.652865626424</c:v>
                </c:pt>
                <c:pt idx="303">
                  <c:v>2748.7119066393252</c:v>
                </c:pt>
                <c:pt idx="304">
                  <c:v>2741.744015903862</c:v>
                </c:pt>
                <c:pt idx="305">
                  <c:v>2734.7490909670305</c:v>
                </c:pt>
                <c:pt idx="306">
                  <c:v>2727.7270284549627</c:v>
                </c:pt>
                <c:pt idx="307">
                  <c:v>2720.6777240619426</c:v>
                </c:pt>
                <c:pt idx="308">
                  <c:v>2713.601072539243</c:v>
                </c:pt>
                <c:pt idx="309">
                  <c:v>2706.4969676837995</c:v>
                </c:pt>
                <c:pt idx="310">
                  <c:v>2699.3653023266879</c:v>
                </c:pt>
                <c:pt idx="311">
                  <c:v>2692.2059683214275</c:v>
                </c:pt>
                <c:pt idx="312">
                  <c:v>2685.018856532095</c:v>
                </c:pt>
                <c:pt idx="313">
                  <c:v>2677.803856821246</c:v>
                </c:pt>
                <c:pt idx="314">
                  <c:v>2670.5608580376465</c:v>
                </c:pt>
                <c:pt idx="315">
                  <c:v>2663.2897480037991</c:v>
                </c:pt>
                <c:pt idx="316">
                  <c:v>2655.9904135032734</c:v>
                </c:pt>
                <c:pt idx="317">
                  <c:v>2648.6627402678232</c:v>
                </c:pt>
                <c:pt idx="318">
                  <c:v>2641.3066129642971</c:v>
                </c:pt>
                <c:pt idx="319">
                  <c:v>2633.9219151813372</c:v>
                </c:pt>
                <c:pt idx="320">
                  <c:v>2626.5085294158525</c:v>
                </c:pt>
                <c:pt idx="321">
                  <c:v>2619.0663370592711</c:v>
                </c:pt>
                <c:pt idx="322">
                  <c:v>2611.5952183835643</c:v>
                </c:pt>
                <c:pt idx="323">
                  <c:v>2604.0950525270391</c:v>
                </c:pt>
                <c:pt idx="324">
                  <c:v>2596.5657174798935</c:v>
                </c:pt>
                <c:pt idx="325">
                  <c:v>2589.0070900695255</c:v>
                </c:pt>
                <c:pt idx="326">
                  <c:v>2581.4190459455995</c:v>
                </c:pt>
                <c:pt idx="327">
                  <c:v>2573.8014595648569</c:v>
                </c:pt>
                <c:pt idx="328">
                  <c:v>2566.1542041756711</c:v>
                </c:pt>
                <c:pt idx="329">
                  <c:v>2558.4771518023363</c:v>
                </c:pt>
                <c:pt idx="330">
                  <c:v>2550.7701732290948</c:v>
                </c:pt>
                <c:pt idx="331">
                  <c:v>2543.0331379838804</c:v>
                </c:pt>
                <c:pt idx="332">
                  <c:v>2535.265914321787</c:v>
                </c:pt>
                <c:pt idx="333">
                  <c:v>2527.4683692082563</c:v>
                </c:pt>
                <c:pt idx="334">
                  <c:v>2519.6403683019612</c:v>
                </c:pt>
                <c:pt idx="335">
                  <c:v>2511.7817759374038</c:v>
                </c:pt>
                <c:pt idx="336">
                  <c:v>2503.8924551071959</c:v>
                </c:pt>
                <c:pt idx="337">
                  <c:v>2495.9722674440463</c:v>
                </c:pt>
                <c:pt idx="338">
                  <c:v>2488.0210732024088</c:v>
                </c:pt>
                <c:pt idx="339">
                  <c:v>2480.0387312398234</c:v>
                </c:pt>
                <c:pt idx="340">
                  <c:v>2472.0250989979145</c:v>
                </c:pt>
                <c:pt idx="341">
                  <c:v>2463.9800324830558</c:v>
                </c:pt>
                <c:pt idx="342">
                  <c:v>2455.9033862466895</c:v>
                </c:pt>
                <c:pt idx="343">
                  <c:v>2447.7950133652848</c:v>
                </c:pt>
                <c:pt idx="344">
                  <c:v>2439.6547654199421</c:v>
                </c:pt>
                <c:pt idx="345">
                  <c:v>2431.4824924756235</c:v>
                </c:pt>
                <c:pt idx="346">
                  <c:v>2423.2780430600042</c:v>
                </c:pt>
                <c:pt idx="347">
                  <c:v>2415.0412641419412</c:v>
                </c:pt>
                <c:pt idx="348">
                  <c:v>2406.7720011095457</c:v>
                </c:pt>
                <c:pt idx="349">
                  <c:v>2398.470097747846</c:v>
                </c:pt>
                <c:pt idx="350">
                  <c:v>2390.1353962160474</c:v>
                </c:pt>
                <c:pt idx="351">
                  <c:v>2381.7677370243555</c:v>
                </c:pt>
                <c:pt idx="352">
                  <c:v>2373.3669590103809</c:v>
                </c:pt>
                <c:pt idx="353">
                  <c:v>2364.9328993150966</c:v>
                </c:pt>
                <c:pt idx="354">
                  <c:v>2356.465393358339</c:v>
                </c:pt>
                <c:pt idx="355">
                  <c:v>2347.9642748138467</c:v>
                </c:pt>
                <c:pt idx="356">
                  <c:v>2339.4293755838366</c:v>
                </c:pt>
                <c:pt idx="357">
                  <c:v>2330.8605257730806</c:v>
                </c:pt>
                <c:pt idx="358">
                  <c:v>2322.2575536624913</c:v>
                </c:pt>
                <c:pt idx="359">
                  <c:v>2313.6202856822069</c:v>
                </c:pt>
                <c:pt idx="360">
                  <c:v>2304.9485463841474</c:v>
                </c:pt>
                <c:pt idx="361">
                  <c:v>2296.2421584140402</c:v>
                </c:pt>
                <c:pt idx="362">
                  <c:v>2287.5009424829091</c:v>
                </c:pt>
                <c:pt idx="363">
                  <c:v>2278.7247173379942</c:v>
                </c:pt>
                <c:pt idx="364">
                  <c:v>2269.913299733108</c:v>
                </c:pt>
                <c:pt idx="365">
                  <c:v>2261.0665043984022</c:v>
                </c:pt>
                <c:pt idx="366">
                  <c:v>2252.1841440095423</c:v>
                </c:pt>
                <c:pt idx="367">
                  <c:v>2243.2660291562606</c:v>
                </c:pt>
                <c:pt idx="368">
                  <c:v>2234.3119683102859</c:v>
                </c:pt>
                <c:pt idx="369">
                  <c:v>2225.3217677926227</c:v>
                </c:pt>
                <c:pt idx="370">
                  <c:v>2216.2952317401805</c:v>
                </c:pt>
                <c:pt idx="371">
                  <c:v>2207.2321620717157</c:v>
                </c:pt>
                <c:pt idx="372">
                  <c:v>2198.132358453091</c:v>
                </c:pt>
                <c:pt idx="373">
                  <c:v>2188.995618261813</c:v>
                </c:pt>
                <c:pt idx="374">
                  <c:v>2179.8217365508453</c:v>
                </c:pt>
                <c:pt idx="375">
                  <c:v>2170.6105060116843</c:v>
                </c:pt>
                <c:pt idx="376">
                  <c:v>2161.3617169366539</c:v>
                </c:pt>
                <c:pt idx="377">
                  <c:v>2152.075157180423</c:v>
                </c:pt>
                <c:pt idx="378">
                  <c:v>2142.7506121207193</c:v>
                </c:pt>
                <c:pt idx="379">
                  <c:v>2133.3878646182075</c:v>
                </c:pt>
                <c:pt idx="380">
                  <c:v>2123.9866949755324</c:v>
                </c:pt>
                <c:pt idx="381">
                  <c:v>2114.5468808954824</c:v>
                </c:pt>
                <c:pt idx="382">
                  <c:v>2105.0681974382651</c:v>
                </c:pt>
                <c:pt idx="383">
                  <c:v>2095.5504169778678</c:v>
                </c:pt>
                <c:pt idx="384">
                  <c:v>2085.9933091574712</c:v>
                </c:pt>
                <c:pt idx="385">
                  <c:v>2076.3966408439087</c:v>
                </c:pt>
                <c:pt idx="386">
                  <c:v>2066.7601760811276</c:v>
                </c:pt>
                <c:pt idx="387">
                  <c:v>2057.0836760426364</c:v>
                </c:pt>
                <c:pt idx="388">
                  <c:v>2047.366898982905</c:v>
                </c:pt>
                <c:pt idx="389">
                  <c:v>2037.6096001876942</c:v>
                </c:pt>
                <c:pt idx="390">
                  <c:v>2027.8115319232884</c:v>
                </c:pt>
                <c:pt idx="391">
                  <c:v>2017.9724433845822</c:v>
                </c:pt>
                <c:pt idx="392">
                  <c:v>2008.0920806420229</c:v>
                </c:pt>
                <c:pt idx="393">
                  <c:v>1998.1701865873397</c:v>
                </c:pt>
                <c:pt idx="394">
                  <c:v>1988.2065008780605</c:v>
                </c:pt>
                <c:pt idx="395">
                  <c:v>1978.2007598807575</c:v>
                </c:pt>
                <c:pt idx="396">
                  <c:v>1968.152696612995</c:v>
                </c:pt>
                <c:pt idx="397">
                  <c:v>1958.0620406839507</c:v>
                </c:pt>
                <c:pt idx="398">
                  <c:v>1947.9285182336534</c:v>
                </c:pt>
                <c:pt idx="399">
                  <c:v>1937.7518518708227</c:v>
                </c:pt>
                <c:pt idx="400">
                  <c:v>1927.5317606092485</c:v>
                </c:pt>
                <c:pt idx="401">
                  <c:v>1917.2679598026828</c:v>
                </c:pt>
                <c:pt idx="402">
                  <c:v>1906.9601610781885</c:v>
                </c:pt>
                <c:pt idx="403">
                  <c:v>1896.6080722679187</c:v>
                </c:pt>
                <c:pt idx="404">
                  <c:v>1886.21139733926</c:v>
                </c:pt>
                <c:pt idx="405">
                  <c:v>1875.7698363233064</c:v>
                </c:pt>
                <c:pt idx="406">
                  <c:v>1865.2830852416084</c:v>
                </c:pt>
                <c:pt idx="407">
                  <c:v>1854.7508360311419</c:v>
                </c:pt>
                <c:pt idx="408">
                  <c:v>1844.1727764674613</c:v>
                </c:pt>
                <c:pt idx="409">
                  <c:v>1833.548590085956</c:v>
                </c:pt>
                <c:pt idx="410">
                  <c:v>1822.8779561011795</c:v>
                </c:pt>
                <c:pt idx="411">
                  <c:v>1812.1605493241721</c:v>
                </c:pt>
                <c:pt idx="412">
                  <c:v>1801.3960400777244</c:v>
                </c:pt>
                <c:pt idx="413">
                  <c:v>1790.5840941095291</c:v>
                </c:pt>
                <c:pt idx="414">
                  <c:v>1779.7243725031292</c:v>
                </c:pt>
                <c:pt idx="415">
                  <c:v>1768.8165315866211</c:v>
                </c:pt>
                <c:pt idx="416">
                  <c:v>1757.8602228390339</c:v>
                </c:pt>
                <c:pt idx="417">
                  <c:v>1746.8550927942945</c:v>
                </c:pt>
                <c:pt idx="418">
                  <c:v>1735.8007829427386</c:v>
                </c:pt>
                <c:pt idx="419">
                  <c:v>1724.6969296300538</c:v>
                </c:pt>
                <c:pt idx="420">
                  <c:v>1713.5431639535934</c:v>
                </c:pt>
                <c:pt idx="421">
                  <c:v>1702.3391116559676</c:v>
                </c:pt>
                <c:pt idx="422">
                  <c:v>1691.0843930158328</c:v>
                </c:pt>
                <c:pt idx="423">
                  <c:v>1679.7786227357808</c:v>
                </c:pt>
                <c:pt idx="424">
                  <c:v>1668.4214098272294</c:v>
                </c:pt>
                <c:pt idx="425">
                  <c:v>1657.0123574922302</c:v>
                </c:pt>
                <c:pt idx="426">
                  <c:v>1641.6795229822339</c:v>
                </c:pt>
                <c:pt idx="427">
                  <c:v>1622.4229062972406</c:v>
                </c:pt>
                <c:pt idx="428">
                  <c:v>1603.0126026246205</c:v>
                </c:pt>
                <c:pt idx="429">
                  <c:v>1583.4456718180911</c:v>
                </c:pt>
                <c:pt idx="430">
                  <c:v>1563.71907360201</c:v>
                </c:pt>
                <c:pt idx="431">
                  <c:v>1543.8296627096245</c:v>
                </c:pt>
                <c:pt idx="432">
                  <c:v>1523.7741837128945</c:v>
                </c:pt>
                <c:pt idx="433">
                  <c:v>1503.5492655195978</c:v>
                </c:pt>
                <c:pt idx="434">
                  <c:v>1483.1514155111615</c:v>
                </c:pt>
                <c:pt idx="435">
                  <c:v>1462.5770132920659</c:v>
                </c:pt>
                <c:pt idx="436">
                  <c:v>1441.8223040188898</c:v>
                </c:pt>
                <c:pt idx="437">
                  <c:v>1420.8833912738812</c:v>
                </c:pt>
                <c:pt idx="438">
                  <c:v>1399.7562294444303</c:v>
                </c:pt>
                <c:pt idx="439">
                  <c:v>1378.4366155658633</c:v>
                </c:pt>
                <c:pt idx="440">
                  <c:v>1356.9201805806003</c:v>
                </c:pt>
                <c:pt idx="441">
                  <c:v>1335.202379961763</c:v>
                </c:pt>
                <c:pt idx="442">
                  <c:v>1313.2784836437725</c:v>
                </c:pt>
                <c:pt idx="443">
                  <c:v>1291.1435651962286</c:v>
                </c:pt>
                <c:pt idx="444">
                  <c:v>1268.7924901703439</c:v>
                </c:pt>
                <c:pt idx="445">
                  <c:v>1246.2199035392066</c:v>
                </c:pt>
                <c:pt idx="446">
                  <c:v>1223.4202161441815</c:v>
                </c:pt>
                <c:pt idx="447">
                  <c:v>1200.3875900495211</c:v>
                </c:pt>
                <c:pt idx="448">
                  <c:v>1177.1159226956327</c:v>
                </c:pt>
                <c:pt idx="449">
                  <c:v>1153.5988297282499</c:v>
                </c:pt>
                <c:pt idx="450">
                  <c:v>1129.82962636559</c:v>
                </c:pt>
                <c:pt idx="451">
                  <c:v>1105.8013071483035</c:v>
                </c:pt>
                <c:pt idx="452">
                  <c:v>1081.5065238971436</c:v>
                </c:pt>
                <c:pt idx="453">
                  <c:v>1056.9375616804589</c:v>
                </c:pt>
                <c:pt idx="454">
                  <c:v>1032.0863125671715</c:v>
                </c:pt>
                <c:pt idx="455">
                  <c:v>1006.9442469104667</c:v>
                </c:pt>
                <c:pt idx="456">
                  <c:v>981.50238187197488</c:v>
                </c:pt>
                <c:pt idx="457">
                  <c:v>955.75124685500055</c:v>
                </c:pt>
                <c:pt idx="458">
                  <c:v>929.68084546731075</c:v>
                </c:pt>
                <c:pt idx="459">
                  <c:v>903.28061357753791</c:v>
                </c:pt>
                <c:pt idx="460">
                  <c:v>876.5393729631121</c:v>
                </c:pt>
                <c:pt idx="461">
                  <c:v>849.44527996939792</c:v>
                </c:pt>
                <c:pt idx="462">
                  <c:v>821.98576850729</c:v>
                </c:pt>
                <c:pt idx="463">
                  <c:v>794.1474866064807</c:v>
                </c:pt>
                <c:pt idx="464">
                  <c:v>765.91622561035706</c:v>
                </c:pt>
                <c:pt idx="465">
                  <c:v>737.2768409412281</c:v>
                </c:pt>
                <c:pt idx="466">
                  <c:v>708.2131631750342</c:v>
                </c:pt>
                <c:pt idx="467">
                  <c:v>678.70789793562358</c:v>
                </c:pt>
                <c:pt idx="468">
                  <c:v>648.74251283994886</c:v>
                </c:pt>
                <c:pt idx="469">
                  <c:v>618.29710938501535</c:v>
                </c:pt>
                <c:pt idx="470">
                  <c:v>587.35027724882616</c:v>
                </c:pt>
                <c:pt idx="471">
                  <c:v>555.87892796006849</c:v>
                </c:pt>
                <c:pt idx="472">
                  <c:v>523.8581042476178</c:v>
                </c:pt>
                <c:pt idx="473">
                  <c:v>491.26076057483147</c:v>
                </c:pt>
                <c:pt idx="474">
                  <c:v>458.05750934720049</c:v>
                </c:pt>
                <c:pt idx="475">
                  <c:v>424.21632599068994</c:v>
                </c:pt>
                <c:pt idx="476">
                  <c:v>399.86928085340605</c:v>
                </c:pt>
                <c:pt idx="477">
                  <c:v>385.01637393534884</c:v>
                </c:pt>
                <c:pt idx="478">
                  <c:v>370.07740138746885</c:v>
                </c:pt>
                <c:pt idx="479">
                  <c:v>355.05132356180593</c:v>
                </c:pt>
                <c:pt idx="480">
                  <c:v>339.93707778749013</c:v>
                </c:pt>
                <c:pt idx="481">
                  <c:v>324.73357764756383</c:v>
                </c:pt>
                <c:pt idx="482">
                  <c:v>309.43971222623804</c:v>
                </c:pt>
                <c:pt idx="483">
                  <c:v>294.05434532508525</c:v>
                </c:pt>
                <c:pt idx="484">
                  <c:v>278.57631464659198</c:v>
                </c:pt>
                <c:pt idx="485">
                  <c:v>263.00443094338016</c:v>
                </c:pt>
                <c:pt idx="486">
                  <c:v>247.33747713132789</c:v>
                </c:pt>
                <c:pt idx="487">
                  <c:v>231.57420736468657</c:v>
                </c:pt>
                <c:pt idx="488">
                  <c:v>215.7133460711907</c:v>
                </c:pt>
                <c:pt idx="489">
                  <c:v>199.7535869450121</c:v>
                </c:pt>
                <c:pt idx="490">
                  <c:v>183.69359189528677</c:v>
                </c:pt>
                <c:pt idx="491">
                  <c:v>167.53198994780178</c:v>
                </c:pt>
                <c:pt idx="492">
                  <c:v>151.26737609723841</c:v>
                </c:pt>
                <c:pt idx="493">
                  <c:v>134.89831010725629</c:v>
                </c:pt>
                <c:pt idx="494">
                  <c:v>118.42331525545023</c:v>
                </c:pt>
                <c:pt idx="495">
                  <c:v>101.84087702007082</c:v>
                </c:pt>
                <c:pt idx="496">
                  <c:v>85.149441705167192</c:v>
                </c:pt>
                <c:pt idx="497">
                  <c:v>68.347415000567707</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0-339E-4643-9615-0ADB7A6509C4}"/>
            </c:ext>
          </c:extLst>
        </c:ser>
        <c:ser>
          <c:idx val="1"/>
          <c:order val="1"/>
          <c:tx>
            <c:strRef>
              <c:f>ANALYSIS!$AE$26</c:f>
              <c:strCache>
                <c:ptCount val="1"/>
                <c:pt idx="0">
                  <c:v>55.0</c:v>
                </c:pt>
              </c:strCache>
            </c:strRef>
          </c:tx>
          <c:spPr>
            <a:ln w="12700" cap="rnd" cmpd="sng" algn="ctr">
              <a:solidFill>
                <a:schemeClr val="accent6"/>
              </a:solidFill>
              <a:prstDash val="solid"/>
              <a:round/>
              <a:headEnd type="none" w="med" len="med"/>
              <a:tailEnd type="none" w="med" len="med"/>
            </a:ln>
          </c:spPr>
          <c:marker>
            <c:symbol val="none"/>
          </c:marker>
          <c:xVal>
            <c:numRef>
              <c:f>ANALYSIS!$AE$27:$AE$524</c:f>
              <c:numCache>
                <c:formatCode>0.0</c:formatCode>
                <c:ptCount val="498"/>
                <c:pt idx="0">
                  <c:v>3724.947229782073</c:v>
                </c:pt>
                <c:pt idx="1">
                  <c:v>3724.947229782073</c:v>
                </c:pt>
                <c:pt idx="2">
                  <c:v>3720.248460885578</c:v>
                </c:pt>
                <c:pt idx="3">
                  <c:v>3715.5496919890829</c:v>
                </c:pt>
                <c:pt idx="4">
                  <c:v>3710.8509230925879</c:v>
                </c:pt>
                <c:pt idx="5">
                  <c:v>3706.1521541960929</c:v>
                </c:pt>
                <c:pt idx="6">
                  <c:v>3701.4533852995978</c:v>
                </c:pt>
                <c:pt idx="7">
                  <c:v>3696.7546164031028</c:v>
                </c:pt>
                <c:pt idx="8">
                  <c:v>3692.0558475066077</c:v>
                </c:pt>
                <c:pt idx="9">
                  <c:v>3687.3570786101127</c:v>
                </c:pt>
                <c:pt idx="10">
                  <c:v>3682.6583097136177</c:v>
                </c:pt>
                <c:pt idx="11">
                  <c:v>3677.9595408171226</c:v>
                </c:pt>
                <c:pt idx="12">
                  <c:v>3673.2607719206276</c:v>
                </c:pt>
                <c:pt idx="13">
                  <c:v>3668.5620030241325</c:v>
                </c:pt>
                <c:pt idx="14">
                  <c:v>3663.8632341276375</c:v>
                </c:pt>
                <c:pt idx="15">
                  <c:v>3659.1644652311425</c:v>
                </c:pt>
                <c:pt idx="16">
                  <c:v>3654.4656963346474</c:v>
                </c:pt>
                <c:pt idx="17">
                  <c:v>3649.7669274381524</c:v>
                </c:pt>
                <c:pt idx="18">
                  <c:v>3645.0681585416573</c:v>
                </c:pt>
                <c:pt idx="19">
                  <c:v>3640.3693896451623</c:v>
                </c:pt>
                <c:pt idx="20">
                  <c:v>3635.6706207486673</c:v>
                </c:pt>
                <c:pt idx="21">
                  <c:v>3630.9718518521722</c:v>
                </c:pt>
                <c:pt idx="22">
                  <c:v>3626.2730829556772</c:v>
                </c:pt>
                <c:pt idx="23">
                  <c:v>3621.5743140591821</c:v>
                </c:pt>
                <c:pt idx="24">
                  <c:v>3616.8755451626871</c:v>
                </c:pt>
                <c:pt idx="25">
                  <c:v>3612.1767762661921</c:v>
                </c:pt>
                <c:pt idx="26">
                  <c:v>3607.478007369697</c:v>
                </c:pt>
                <c:pt idx="27">
                  <c:v>3602.779238473202</c:v>
                </c:pt>
                <c:pt idx="28">
                  <c:v>3598.0804695767069</c:v>
                </c:pt>
                <c:pt idx="29">
                  <c:v>3593.3817006802119</c:v>
                </c:pt>
                <c:pt idx="30">
                  <c:v>3588.6829317837169</c:v>
                </c:pt>
                <c:pt idx="31">
                  <c:v>3583.9841628872218</c:v>
                </c:pt>
                <c:pt idx="32">
                  <c:v>3579.2853939907268</c:v>
                </c:pt>
                <c:pt idx="33">
                  <c:v>3574.5866250942317</c:v>
                </c:pt>
                <c:pt idx="34">
                  <c:v>3569.8878561977367</c:v>
                </c:pt>
                <c:pt idx="35">
                  <c:v>3565.1890873012417</c:v>
                </c:pt>
                <c:pt idx="36">
                  <c:v>3560.4903184047466</c:v>
                </c:pt>
                <c:pt idx="37">
                  <c:v>3555.7915495082516</c:v>
                </c:pt>
                <c:pt idx="38">
                  <c:v>3551.0927806117566</c:v>
                </c:pt>
                <c:pt idx="39">
                  <c:v>3546.3940117152615</c:v>
                </c:pt>
                <c:pt idx="40">
                  <c:v>3541.6952428187665</c:v>
                </c:pt>
                <c:pt idx="41">
                  <c:v>3536.9964739222714</c:v>
                </c:pt>
                <c:pt idx="42">
                  <c:v>3532.2977050257764</c:v>
                </c:pt>
                <c:pt idx="43">
                  <c:v>3527.5989361292814</c:v>
                </c:pt>
                <c:pt idx="44">
                  <c:v>3522.9001672327863</c:v>
                </c:pt>
                <c:pt idx="45">
                  <c:v>3518.2013983362913</c:v>
                </c:pt>
                <c:pt idx="46">
                  <c:v>3513.5026294397962</c:v>
                </c:pt>
                <c:pt idx="47">
                  <c:v>3508.8038605433012</c:v>
                </c:pt>
                <c:pt idx="48">
                  <c:v>3504.1050916468062</c:v>
                </c:pt>
                <c:pt idx="49">
                  <c:v>3499.4063227503111</c:v>
                </c:pt>
                <c:pt idx="50">
                  <c:v>3494.7075538538161</c:v>
                </c:pt>
                <c:pt idx="51">
                  <c:v>3490.008784957321</c:v>
                </c:pt>
                <c:pt idx="52">
                  <c:v>3485.310016060826</c:v>
                </c:pt>
                <c:pt idx="53">
                  <c:v>3480.611247164331</c:v>
                </c:pt>
                <c:pt idx="54">
                  <c:v>3475.9124782678359</c:v>
                </c:pt>
                <c:pt idx="55">
                  <c:v>3471.2137093713409</c:v>
                </c:pt>
                <c:pt idx="56">
                  <c:v>3466.5149404748458</c:v>
                </c:pt>
                <c:pt idx="57">
                  <c:v>3461.8161715783508</c:v>
                </c:pt>
                <c:pt idx="58">
                  <c:v>3457.1174026818558</c:v>
                </c:pt>
                <c:pt idx="59">
                  <c:v>3452.4186337853607</c:v>
                </c:pt>
                <c:pt idx="60">
                  <c:v>3447.7198648888657</c:v>
                </c:pt>
                <c:pt idx="61">
                  <c:v>3443.0210959923706</c:v>
                </c:pt>
                <c:pt idx="62">
                  <c:v>3438.3223270958756</c:v>
                </c:pt>
                <c:pt idx="63">
                  <c:v>3433.6235581993806</c:v>
                </c:pt>
                <c:pt idx="64">
                  <c:v>3428.9247893028855</c:v>
                </c:pt>
                <c:pt idx="65">
                  <c:v>3424.2260204063905</c:v>
                </c:pt>
                <c:pt idx="66">
                  <c:v>3419.5272515098954</c:v>
                </c:pt>
                <c:pt idx="67">
                  <c:v>3414.8284826134004</c:v>
                </c:pt>
                <c:pt idx="68">
                  <c:v>3410.1297137169054</c:v>
                </c:pt>
                <c:pt idx="69">
                  <c:v>3405.4309448204103</c:v>
                </c:pt>
                <c:pt idx="70">
                  <c:v>3400.7321759239153</c:v>
                </c:pt>
                <c:pt idx="71">
                  <c:v>3396.0334070274203</c:v>
                </c:pt>
                <c:pt idx="72">
                  <c:v>3391.3346381309252</c:v>
                </c:pt>
                <c:pt idx="73">
                  <c:v>3386.6358692344302</c:v>
                </c:pt>
                <c:pt idx="74">
                  <c:v>3381.9371003379351</c:v>
                </c:pt>
                <c:pt idx="75">
                  <c:v>3377.2383314414401</c:v>
                </c:pt>
                <c:pt idx="76">
                  <c:v>3372.5395625449451</c:v>
                </c:pt>
                <c:pt idx="77">
                  <c:v>3367.84079364845</c:v>
                </c:pt>
                <c:pt idx="78">
                  <c:v>3363.142024751955</c:v>
                </c:pt>
                <c:pt idx="79">
                  <c:v>3358.4432558554599</c:v>
                </c:pt>
                <c:pt idx="80">
                  <c:v>3353.7444869589649</c:v>
                </c:pt>
                <c:pt idx="81">
                  <c:v>3349.0457180624699</c:v>
                </c:pt>
                <c:pt idx="82">
                  <c:v>3344.3469491659748</c:v>
                </c:pt>
                <c:pt idx="83">
                  <c:v>3339.6481802694798</c:v>
                </c:pt>
                <c:pt idx="84">
                  <c:v>3334.9494113729847</c:v>
                </c:pt>
                <c:pt idx="85">
                  <c:v>3330.2506424764897</c:v>
                </c:pt>
                <c:pt idx="86">
                  <c:v>3325.5518735799947</c:v>
                </c:pt>
                <c:pt idx="87">
                  <c:v>3320.8531046834996</c:v>
                </c:pt>
                <c:pt idx="88">
                  <c:v>3316.1543357870046</c:v>
                </c:pt>
                <c:pt idx="89">
                  <c:v>3311.4555668905095</c:v>
                </c:pt>
                <c:pt idx="90">
                  <c:v>3306.7567979940145</c:v>
                </c:pt>
                <c:pt idx="91">
                  <c:v>3302.0580290975195</c:v>
                </c:pt>
                <c:pt idx="92">
                  <c:v>3297.3592602010244</c:v>
                </c:pt>
                <c:pt idx="93">
                  <c:v>3292.6604913045294</c:v>
                </c:pt>
                <c:pt idx="94">
                  <c:v>3287.9617224080343</c:v>
                </c:pt>
                <c:pt idx="95">
                  <c:v>3283.2629535115393</c:v>
                </c:pt>
                <c:pt idx="96">
                  <c:v>3278.5641846150443</c:v>
                </c:pt>
                <c:pt idx="97">
                  <c:v>3273.8654157185492</c:v>
                </c:pt>
                <c:pt idx="98">
                  <c:v>3269.1666468220542</c:v>
                </c:pt>
                <c:pt idx="99">
                  <c:v>3264.4678779255592</c:v>
                </c:pt>
                <c:pt idx="100">
                  <c:v>3259.7691090290641</c:v>
                </c:pt>
                <c:pt idx="101">
                  <c:v>3255.0703401325691</c:v>
                </c:pt>
                <c:pt idx="102">
                  <c:v>3250.371571236074</c:v>
                </c:pt>
                <c:pt idx="103">
                  <c:v>3245.672802339579</c:v>
                </c:pt>
                <c:pt idx="104">
                  <c:v>3240.974033443084</c:v>
                </c:pt>
                <c:pt idx="105">
                  <c:v>3236.2752645465889</c:v>
                </c:pt>
                <c:pt idx="106">
                  <c:v>3231.5764956500939</c:v>
                </c:pt>
                <c:pt idx="107">
                  <c:v>3226.8777267535988</c:v>
                </c:pt>
                <c:pt idx="108">
                  <c:v>3222.1789578571038</c:v>
                </c:pt>
                <c:pt idx="109">
                  <c:v>3217.4801889606088</c:v>
                </c:pt>
                <c:pt idx="110">
                  <c:v>3212.7814200641137</c:v>
                </c:pt>
                <c:pt idx="111">
                  <c:v>3208.0826511676187</c:v>
                </c:pt>
                <c:pt idx="112">
                  <c:v>3203.3838822711236</c:v>
                </c:pt>
                <c:pt idx="113">
                  <c:v>3198.6851133746286</c:v>
                </c:pt>
                <c:pt idx="114">
                  <c:v>3193.9863444781336</c:v>
                </c:pt>
                <c:pt idx="115">
                  <c:v>3189.2875755816385</c:v>
                </c:pt>
                <c:pt idx="116">
                  <c:v>3184.5888066851435</c:v>
                </c:pt>
                <c:pt idx="117">
                  <c:v>3179.8900377886484</c:v>
                </c:pt>
                <c:pt idx="118">
                  <c:v>3175.1912688921534</c:v>
                </c:pt>
                <c:pt idx="119">
                  <c:v>3170.4924999956584</c:v>
                </c:pt>
                <c:pt idx="120">
                  <c:v>3165.7937310991633</c:v>
                </c:pt>
                <c:pt idx="121">
                  <c:v>3161.0949622026683</c:v>
                </c:pt>
                <c:pt idx="122">
                  <c:v>3156.3961933061732</c:v>
                </c:pt>
                <c:pt idx="123">
                  <c:v>3151.6974244096782</c:v>
                </c:pt>
                <c:pt idx="124">
                  <c:v>3146.9986555131832</c:v>
                </c:pt>
                <c:pt idx="125">
                  <c:v>3142.2998866166881</c:v>
                </c:pt>
                <c:pt idx="126">
                  <c:v>3137.6011177201931</c:v>
                </c:pt>
                <c:pt idx="127">
                  <c:v>3132.902348823698</c:v>
                </c:pt>
                <c:pt idx="128">
                  <c:v>3128.203579927203</c:v>
                </c:pt>
                <c:pt idx="129">
                  <c:v>3123.504811030708</c:v>
                </c:pt>
                <c:pt idx="130">
                  <c:v>3118.8060421342129</c:v>
                </c:pt>
                <c:pt idx="131">
                  <c:v>3114.1072732377179</c:v>
                </c:pt>
                <c:pt idx="132">
                  <c:v>3109.4085043412229</c:v>
                </c:pt>
                <c:pt idx="133">
                  <c:v>3104.7097354447278</c:v>
                </c:pt>
                <c:pt idx="134">
                  <c:v>3100.0109665482328</c:v>
                </c:pt>
                <c:pt idx="135">
                  <c:v>3095.3121976517377</c:v>
                </c:pt>
                <c:pt idx="136">
                  <c:v>3090.6134287552427</c:v>
                </c:pt>
                <c:pt idx="137">
                  <c:v>3085.9146598587477</c:v>
                </c:pt>
                <c:pt idx="138">
                  <c:v>3081.2158909622526</c:v>
                </c:pt>
                <c:pt idx="139">
                  <c:v>3076.5171220657576</c:v>
                </c:pt>
                <c:pt idx="140">
                  <c:v>3071.8183531692625</c:v>
                </c:pt>
                <c:pt idx="141">
                  <c:v>3067.1195842727675</c:v>
                </c:pt>
                <c:pt idx="142">
                  <c:v>3062.4208153762725</c:v>
                </c:pt>
                <c:pt idx="143">
                  <c:v>3057.7220464797774</c:v>
                </c:pt>
                <c:pt idx="144">
                  <c:v>3053.0232775832824</c:v>
                </c:pt>
                <c:pt idx="145">
                  <c:v>3048.3245086867873</c:v>
                </c:pt>
                <c:pt idx="146">
                  <c:v>3043.6257397902923</c:v>
                </c:pt>
                <c:pt idx="147">
                  <c:v>3038.9269708937973</c:v>
                </c:pt>
                <c:pt idx="148">
                  <c:v>3034.2282019973022</c:v>
                </c:pt>
                <c:pt idx="149">
                  <c:v>3029.5294331008072</c:v>
                </c:pt>
                <c:pt idx="150">
                  <c:v>3024.8306642043121</c:v>
                </c:pt>
                <c:pt idx="151">
                  <c:v>3020.1318953078171</c:v>
                </c:pt>
                <c:pt idx="152">
                  <c:v>3015.4331264113216</c:v>
                </c:pt>
                <c:pt idx="153">
                  <c:v>3010.7343575148266</c:v>
                </c:pt>
                <c:pt idx="154">
                  <c:v>3006.0355886183315</c:v>
                </c:pt>
                <c:pt idx="155">
                  <c:v>3001.3368197218365</c:v>
                </c:pt>
                <c:pt idx="156">
                  <c:v>2996.6380508253415</c:v>
                </c:pt>
                <c:pt idx="157">
                  <c:v>2991.9392819288464</c:v>
                </c:pt>
                <c:pt idx="158">
                  <c:v>2987.2405130323514</c:v>
                </c:pt>
                <c:pt idx="159">
                  <c:v>2982.5417441358563</c:v>
                </c:pt>
                <c:pt idx="160">
                  <c:v>2977.8429752393613</c:v>
                </c:pt>
                <c:pt idx="161">
                  <c:v>2973.1442063428663</c:v>
                </c:pt>
                <c:pt idx="162">
                  <c:v>2968.4454374463712</c:v>
                </c:pt>
                <c:pt idx="163">
                  <c:v>2963.7466685498762</c:v>
                </c:pt>
                <c:pt idx="164">
                  <c:v>2959.0478996533811</c:v>
                </c:pt>
                <c:pt idx="165">
                  <c:v>2954.3491307568861</c:v>
                </c:pt>
                <c:pt idx="166">
                  <c:v>2949.6503618603911</c:v>
                </c:pt>
                <c:pt idx="167">
                  <c:v>2944.951592963896</c:v>
                </c:pt>
                <c:pt idx="168">
                  <c:v>2940.252824067401</c:v>
                </c:pt>
                <c:pt idx="169">
                  <c:v>2935.5540551709059</c:v>
                </c:pt>
                <c:pt idx="170">
                  <c:v>2930.8552862744109</c:v>
                </c:pt>
                <c:pt idx="171">
                  <c:v>2926.1565173779159</c:v>
                </c:pt>
                <c:pt idx="172">
                  <c:v>2921.4577484814208</c:v>
                </c:pt>
                <c:pt idx="173">
                  <c:v>2916.7589795849258</c:v>
                </c:pt>
                <c:pt idx="174">
                  <c:v>2912.0602106884307</c:v>
                </c:pt>
                <c:pt idx="175">
                  <c:v>2907.3614417919357</c:v>
                </c:pt>
                <c:pt idx="176">
                  <c:v>2902.6626728954407</c:v>
                </c:pt>
                <c:pt idx="177">
                  <c:v>2897.9639039989456</c:v>
                </c:pt>
                <c:pt idx="178">
                  <c:v>2893.2651351024506</c:v>
                </c:pt>
                <c:pt idx="179">
                  <c:v>2888.5663662059555</c:v>
                </c:pt>
                <c:pt idx="180">
                  <c:v>2883.8675973094605</c:v>
                </c:pt>
                <c:pt idx="181">
                  <c:v>2879.1688284129655</c:v>
                </c:pt>
                <c:pt idx="182">
                  <c:v>2874.4700595164704</c:v>
                </c:pt>
                <c:pt idx="183">
                  <c:v>2869.7712906199754</c:v>
                </c:pt>
                <c:pt idx="184">
                  <c:v>2865.0725217234803</c:v>
                </c:pt>
                <c:pt idx="185">
                  <c:v>2860.3737528269853</c:v>
                </c:pt>
                <c:pt idx="186">
                  <c:v>2855.6749839304903</c:v>
                </c:pt>
                <c:pt idx="187">
                  <c:v>2850.9762150339952</c:v>
                </c:pt>
                <c:pt idx="188">
                  <c:v>2846.2774461375002</c:v>
                </c:pt>
                <c:pt idx="189">
                  <c:v>2841.5786772410052</c:v>
                </c:pt>
                <c:pt idx="190">
                  <c:v>2836.8799083445101</c:v>
                </c:pt>
                <c:pt idx="191">
                  <c:v>2832.1811394480151</c:v>
                </c:pt>
                <c:pt idx="192">
                  <c:v>2827.48237055152</c:v>
                </c:pt>
                <c:pt idx="193">
                  <c:v>2822.783601655025</c:v>
                </c:pt>
                <c:pt idx="194">
                  <c:v>2818.08483275853</c:v>
                </c:pt>
                <c:pt idx="195">
                  <c:v>2813.3860638620349</c:v>
                </c:pt>
                <c:pt idx="196">
                  <c:v>2808.6872949655399</c:v>
                </c:pt>
                <c:pt idx="197">
                  <c:v>2803.9885260690448</c:v>
                </c:pt>
                <c:pt idx="198">
                  <c:v>2799.2897571725498</c:v>
                </c:pt>
                <c:pt idx="199">
                  <c:v>2794.5909882760548</c:v>
                </c:pt>
                <c:pt idx="200">
                  <c:v>2789.8922193795597</c:v>
                </c:pt>
                <c:pt idx="201">
                  <c:v>2785.3803066075843</c:v>
                </c:pt>
                <c:pt idx="202">
                  <c:v>2781.0552499601285</c:v>
                </c:pt>
                <c:pt idx="203">
                  <c:v>2776.7119439100438</c:v>
                </c:pt>
                <c:pt idx="204">
                  <c:v>2772.3503518761418</c:v>
                </c:pt>
                <c:pt idx="205">
                  <c:v>2767.9704370247655</c:v>
                </c:pt>
                <c:pt idx="206">
                  <c:v>2763.5721622679052</c:v>
                </c:pt>
                <c:pt idx="207">
                  <c:v>2759.1554902612884</c:v>
                </c:pt>
                <c:pt idx="208">
                  <c:v>2754.7203834024558</c:v>
                </c:pt>
                <c:pt idx="209">
                  <c:v>2750.2668038288057</c:v>
                </c:pt>
                <c:pt idx="210">
                  <c:v>2745.7947134156302</c:v>
                </c:pt>
                <c:pt idx="211">
                  <c:v>2741.3040737741208</c:v>
                </c:pt>
                <c:pt idx="212">
                  <c:v>2736.7948462493532</c:v>
                </c:pt>
                <c:pt idx="213">
                  <c:v>2732.2669919182526</c:v>
                </c:pt>
                <c:pt idx="214">
                  <c:v>2727.720471587535</c:v>
                </c:pt>
                <c:pt idx="215">
                  <c:v>2723.155245791625</c:v>
                </c:pt>
                <c:pt idx="216">
                  <c:v>2718.5712747905563</c:v>
                </c:pt>
                <c:pt idx="217">
                  <c:v>2713.9685185678381</c:v>
                </c:pt>
                <c:pt idx="218">
                  <c:v>2709.3469368283063</c:v>
                </c:pt>
                <c:pt idx="219">
                  <c:v>2704.7064889959502</c:v>
                </c:pt>
                <c:pt idx="220">
                  <c:v>2700.0471342117112</c:v>
                </c:pt>
                <c:pt idx="221">
                  <c:v>2695.3688313312618</c:v>
                </c:pt>
                <c:pt idx="222">
                  <c:v>2690.6715389227511</c:v>
                </c:pt>
                <c:pt idx="223">
                  <c:v>2685.9552152645374</c:v>
                </c:pt>
                <c:pt idx="224">
                  <c:v>2681.2198183428854</c:v>
                </c:pt>
                <c:pt idx="225">
                  <c:v>2676.4653058496406</c:v>
                </c:pt>
                <c:pt idx="226">
                  <c:v>2671.6916351798795</c:v>
                </c:pt>
                <c:pt idx="227">
                  <c:v>2666.898763429529</c:v>
                </c:pt>
                <c:pt idx="228">
                  <c:v>2662.0866473929641</c:v>
                </c:pt>
                <c:pt idx="229">
                  <c:v>2657.2552435605721</c:v>
                </c:pt>
                <c:pt idx="230">
                  <c:v>2652.4045081162967</c:v>
                </c:pt>
                <c:pt idx="231">
                  <c:v>2647.5343969351434</c:v>
                </c:pt>
                <c:pt idx="232">
                  <c:v>2642.6448655806707</c:v>
                </c:pt>
                <c:pt idx="233">
                  <c:v>2637.7358693024385</c:v>
                </c:pt>
                <c:pt idx="234">
                  <c:v>2632.8073630334356</c:v>
                </c:pt>
                <c:pt idx="235">
                  <c:v>2627.8593013874761</c:v>
                </c:pt>
                <c:pt idx="236">
                  <c:v>2622.8916386565625</c:v>
                </c:pt>
                <c:pt idx="237">
                  <c:v>2617.9043288082235</c:v>
                </c:pt>
                <c:pt idx="238">
                  <c:v>2612.8973254828175</c:v>
                </c:pt>
                <c:pt idx="239">
                  <c:v>2607.8705819908046</c:v>
                </c:pt>
                <c:pt idx="240">
                  <c:v>2602.8240513099895</c:v>
                </c:pt>
                <c:pt idx="241">
                  <c:v>2597.7576860827307</c:v>
                </c:pt>
                <c:pt idx="242">
                  <c:v>2592.6714386131134</c:v>
                </c:pt>
                <c:pt idx="243">
                  <c:v>2587.5652608640976</c:v>
                </c:pt>
                <c:pt idx="244">
                  <c:v>2582.439104454626</c:v>
                </c:pt>
                <c:pt idx="245">
                  <c:v>2577.2929206566992</c:v>
                </c:pt>
                <c:pt idx="246">
                  <c:v>2572.1266603924178</c:v>
                </c:pt>
                <c:pt idx="247">
                  <c:v>2566.9402742309894</c:v>
                </c:pt>
                <c:pt idx="248">
                  <c:v>2561.7337123856983</c:v>
                </c:pt>
                <c:pt idx="249">
                  <c:v>2556.5069247108408</c:v>
                </c:pt>
                <c:pt idx="250">
                  <c:v>2551.2598606986248</c:v>
                </c:pt>
                <c:pt idx="251">
                  <c:v>2545.9924694760289</c:v>
                </c:pt>
                <c:pt idx="252">
                  <c:v>2540.7046998016285</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2481.179221894673</c:v>
                </c:pt>
                <c:pt idx="264">
                  <c:v>2475.6427753620419</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2413.3379102305644</c:v>
                </c:pt>
                <c:pt idx="276">
                  <c:v>2407.544667730584</c:v>
                </c:pt>
                <c:pt idx="277">
                  <c:v>2401.7296358838048</c:v>
                </c:pt>
                <c:pt idx="278">
                  <c:v>2395.8927526184075</c:v>
                </c:pt>
                <c:pt idx="279">
                  <c:v>2390.0339553919925</c:v>
                </c:pt>
                <c:pt idx="280">
                  <c:v>2384.153181187105</c:v>
                </c:pt>
                <c:pt idx="281">
                  <c:v>2378.2503665066774</c:v>
                </c:pt>
                <c:pt idx="282">
                  <c:v>2372.3254473694369</c:v>
                </c:pt>
                <c:pt idx="283">
                  <c:v>2366.3783593052412</c:v>
                </c:pt>
                <c:pt idx="284">
                  <c:v>2360.4090373503504</c:v>
                </c:pt>
                <c:pt idx="285">
                  <c:v>2354.4174160426523</c:v>
                </c:pt>
                <c:pt idx="286">
                  <c:v>2348.4034294168046</c:v>
                </c:pt>
                <c:pt idx="287">
                  <c:v>2342.3670109993327</c:v>
                </c:pt>
                <c:pt idx="288">
                  <c:v>2336.3080938036514</c:v>
                </c:pt>
                <c:pt idx="289">
                  <c:v>2330.2266103250254</c:v>
                </c:pt>
                <c:pt idx="290">
                  <c:v>2324.1224925354609</c:v>
                </c:pt>
                <c:pt idx="291">
                  <c:v>2317.995671878532</c:v>
                </c:pt>
                <c:pt idx="292">
                  <c:v>2311.8460792641395</c:v>
                </c:pt>
                <c:pt idx="293">
                  <c:v>2305.6736450631925</c:v>
                </c:pt>
                <c:pt idx="294">
                  <c:v>2299.4782991022275</c:v>
                </c:pt>
                <c:pt idx="295">
                  <c:v>2293.2599706579545</c:v>
                </c:pt>
                <c:pt idx="296">
                  <c:v>2287.0185884517214</c:v>
                </c:pt>
                <c:pt idx="297">
                  <c:v>2280.7540806439124</c:v>
                </c:pt>
                <c:pt idx="298">
                  <c:v>2274.4663748282701</c:v>
                </c:pt>
                <c:pt idx="299">
                  <c:v>2268.1553980261369</c:v>
                </c:pt>
                <c:pt idx="300">
                  <c:v>2261.8210766806169</c:v>
                </c:pt>
                <c:pt idx="301">
                  <c:v>2255.4633366506664</c:v>
                </c:pt>
                <c:pt idx="302">
                  <c:v>2249.082103205094</c:v>
                </c:pt>
                <c:pt idx="303">
                  <c:v>2242.6773010164852</c:v>
                </c:pt>
                <c:pt idx="304">
                  <c:v>2236.2488541550374</c:v>
                </c:pt>
                <c:pt idx="305">
                  <c:v>2229.796686082318</c:v>
                </c:pt>
                <c:pt idx="306">
                  <c:v>2223.3207196449275</c:v>
                </c:pt>
                <c:pt idx="307">
                  <c:v>2216.8208770680817</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2150.4916955732815</c:v>
                </c:pt>
                <c:pt idx="318">
                  <c:v>2143.7238979064196</c:v>
                </c:pt>
                <c:pt idx="319">
                  <c:v>2136.9312398705601</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2081.6844711853173</c:v>
                </c:pt>
                <c:pt idx="328">
                  <c:v>2074.6640899656632</c:v>
                </c:pt>
                <c:pt idx="329">
                  <c:v>2067.6179501370798</c:v>
                </c:pt>
                <c:pt idx="330">
                  <c:v>2060.5459576341045</c:v>
                </c:pt>
                <c:pt idx="331">
                  <c:v>2053.4480175850408</c:v>
                </c:pt>
                <c:pt idx="332">
                  <c:v>2046.324034302768</c:v>
                </c:pt>
                <c:pt idx="333">
                  <c:v>2039.1739112754042</c:v>
                </c:pt>
                <c:pt idx="334">
                  <c:v>2031.9975511568391</c:v>
                </c:pt>
                <c:pt idx="335">
                  <c:v>2024.7948557571183</c:v>
                </c:pt>
                <c:pt idx="336">
                  <c:v>2017.5657260326755</c:v>
                </c:pt>
                <c:pt idx="337">
                  <c:v>2010.3100620764283</c:v>
                </c:pt>
                <c:pt idx="338">
                  <c:v>2003.0277631077072</c:v>
                </c:pt>
                <c:pt idx="339">
                  <c:v>1995.7187274620462</c:v>
                </c:pt>
                <c:pt idx="340">
                  <c:v>1988.3828525807978</c:v>
                </c:pt>
                <c:pt idx="341">
                  <c:v>1981.0200350006057</c:v>
                </c:pt>
                <c:pt idx="342">
                  <c:v>1973.6301703426959</c:v>
                </c:pt>
                <c:pt idx="343">
                  <c:v>1966.2131533020186</c:v>
                </c:pt>
                <c:pt idx="344">
                  <c:v>1958.7688776362031</c:v>
                </c:pt>
                <c:pt idx="345">
                  <c:v>1951.2972361543536</c:v>
                </c:pt>
                <c:pt idx="346">
                  <c:v>1943.7981207056607</c:v>
                </c:pt>
                <c:pt idx="347">
                  <c:v>1936.2714221678343</c:v>
                </c:pt>
                <c:pt idx="348">
                  <c:v>1928.7170304353535</c:v>
                </c:pt>
                <c:pt idx="349">
                  <c:v>1921.1348344075286</c:v>
                </c:pt>
                <c:pt idx="350">
                  <c:v>1913.5247219763762</c:v>
                </c:pt>
                <c:pt idx="351">
                  <c:v>1905.8865800142939</c:v>
                </c:pt>
                <c:pt idx="352">
                  <c:v>1898.2202943615405</c:v>
                </c:pt>
                <c:pt idx="353">
                  <c:v>1890.525749813514</c:v>
                </c:pt>
                <c:pt idx="354">
                  <c:v>1882.8028301078211</c:v>
                </c:pt>
                <c:pt idx="355">
                  <c:v>1875.0514179111406</c:v>
                </c:pt>
                <c:pt idx="356">
                  <c:v>1867.271394805867</c:v>
                </c:pt>
                <c:pt idx="357">
                  <c:v>1859.4626412765399</c:v>
                </c:pt>
                <c:pt idx="358">
                  <c:v>1851.6250366960473</c:v>
                </c:pt>
                <c:pt idx="359">
                  <c:v>1843.7584593116028</c:v>
                </c:pt>
                <c:pt idx="360">
                  <c:v>1835.8627862304922</c:v>
                </c:pt>
                <c:pt idx="361">
                  <c:v>1827.9378934055758</c:v>
                </c:pt>
                <c:pt idx="362">
                  <c:v>1819.9836556205591</c:v>
                </c:pt>
                <c:pt idx="363">
                  <c:v>1811.9999464750085</c:v>
                </c:pt>
                <c:pt idx="364">
                  <c:v>1803.9866383691235</c:v>
                </c:pt>
                <c:pt idx="365">
                  <c:v>1795.9436024882375</c:v>
                </c:pt>
                <c:pt idx="366">
                  <c:v>1787.8707087870766</c:v>
                </c:pt>
                <c:pt idx="367">
                  <c:v>1779.7678259737295</c:v>
                </c:pt>
                <c:pt idx="368">
                  <c:v>1771.6348214933607</c:v>
                </c:pt>
                <c:pt idx="369">
                  <c:v>1763.4715615116338</c:v>
                </c:pt>
                <c:pt idx="370">
                  <c:v>1755.2779108978573</c:v>
                </c:pt>
                <c:pt idx="371">
                  <c:v>1747.0537332078322</c:v>
                </c:pt>
                <c:pt idx="372">
                  <c:v>1738.7988906664089</c:v>
                </c:pt>
                <c:pt idx="373">
                  <c:v>1730.5132441497367</c:v>
                </c:pt>
                <c:pt idx="374">
                  <c:v>1722.1966531672028</c:v>
                </c:pt>
                <c:pt idx="375">
                  <c:v>1713.8489758430601</c:v>
                </c:pt>
                <c:pt idx="376">
                  <c:v>1705.4700688977239</c:v>
                </c:pt>
                <c:pt idx="377">
                  <c:v>1697.0597876287418</c:v>
                </c:pt>
                <c:pt idx="378">
                  <c:v>1688.6179858914313</c:v>
                </c:pt>
                <c:pt idx="379">
                  <c:v>1680.1445160791584</c:v>
                </c:pt>
                <c:pt idx="380">
                  <c:v>1671.6392291032823</c:v>
                </c:pt>
                <c:pt idx="381">
                  <c:v>1663.1019743727209</c:v>
                </c:pt>
                <c:pt idx="382">
                  <c:v>1654.5325997731625</c:v>
                </c:pt>
                <c:pt idx="383">
                  <c:v>1645.9309516458943</c:v>
                </c:pt>
                <c:pt idx="384">
                  <c:v>1637.2968747662478</c:v>
                </c:pt>
                <c:pt idx="385">
                  <c:v>1628.6302123216494</c:v>
                </c:pt>
                <c:pt idx="386">
                  <c:v>1619.93080588927</c:v>
                </c:pt>
                <c:pt idx="387">
                  <c:v>1611.1984954132668</c:v>
                </c:pt>
                <c:pt idx="388">
                  <c:v>1602.4331191815947</c:v>
                </c:pt>
                <c:pt idx="389">
                  <c:v>1593.6345138024035</c:v>
                </c:pt>
                <c:pt idx="390">
                  <c:v>1584.8025141799731</c:v>
                </c:pt>
                <c:pt idx="391">
                  <c:v>1575.9369534902237</c:v>
                </c:pt>
                <c:pt idx="392">
                  <c:v>1567.0376631557472</c:v>
                </c:pt>
                <c:pt idx="393">
                  <c:v>1558.104472820374</c:v>
                </c:pt>
                <c:pt idx="394">
                  <c:v>1549.1372103232602</c:v>
                </c:pt>
                <c:pt idx="395">
                  <c:v>1540.1357016724771</c:v>
                </c:pt>
                <c:pt idx="396">
                  <c:v>1531.0997710181016</c:v>
                </c:pt>
                <c:pt idx="397">
                  <c:v>1522.0292406247836</c:v>
                </c:pt>
                <c:pt idx="398">
                  <c:v>1512.9239308437907</c:v>
                </c:pt>
                <c:pt idx="399">
                  <c:v>1503.7836600845078</c:v>
                </c:pt>
                <c:pt idx="400">
                  <c:v>1494.608244785386</c:v>
                </c:pt>
                <c:pt idx="401">
                  <c:v>1485.3974993843221</c:v>
                </c:pt>
                <c:pt idx="402">
                  <c:v>1476.1512362884537</c:v>
                </c:pt>
                <c:pt idx="403">
                  <c:v>1466.8692658433692</c:v>
                </c:pt>
                <c:pt idx="404">
                  <c:v>1457.5513963017002</c:v>
                </c:pt>
                <c:pt idx="405">
                  <c:v>1448.197433791092</c:v>
                </c:pt>
                <c:pt idx="406">
                  <c:v>1438.807182281533</c:v>
                </c:pt>
                <c:pt idx="407">
                  <c:v>1429.3804435520371</c:v>
                </c:pt>
                <c:pt idx="408">
                  <c:v>1419.9170171566418</c:v>
                </c:pt>
                <c:pt idx="409">
                  <c:v>1410.4167003897303</c:v>
                </c:pt>
                <c:pt idx="410">
                  <c:v>1400.8792882506423</c:v>
                </c:pt>
                <c:pt idx="411">
                  <c:v>1391.3045734075627</c:v>
                </c:pt>
                <c:pt idx="412">
                  <c:v>1381.6923461606755</c:v>
                </c:pt>
                <c:pt idx="413">
                  <c:v>1372.0423944045485</c:v>
                </c:pt>
                <c:pt idx="414">
                  <c:v>1362.3545035897469</c:v>
                </c:pt>
                <c:pt idx="415">
                  <c:v>1352.6284566836439</c:v>
                </c:pt>
                <c:pt idx="416">
                  <c:v>1342.8640341304197</c:v>
                </c:pt>
                <c:pt idx="417">
                  <c:v>1333.0610138102097</c:v>
                </c:pt>
                <c:pt idx="418">
                  <c:v>1323.2191709974029</c:v>
                </c:pt>
                <c:pt idx="419">
                  <c:v>1313.3382783180427</c:v>
                </c:pt>
                <c:pt idx="420">
                  <c:v>1303.4181057063331</c:v>
                </c:pt>
                <c:pt idx="421">
                  <c:v>1293.4584203602153</c:v>
                </c:pt>
                <c:pt idx="422">
                  <c:v>1283.4589866959675</c:v>
                </c:pt>
                <c:pt idx="423">
                  <c:v>1273.4195663018561</c:v>
                </c:pt>
                <c:pt idx="424">
                  <c:v>1263.3399178907544</c:v>
                </c:pt>
                <c:pt idx="425">
                  <c:v>1253.2197972517401</c:v>
                </c:pt>
                <c:pt idx="426">
                  <c:v>1240.4366529001793</c:v>
                </c:pt>
                <c:pt idx="427">
                  <c:v>1224.9904848360718</c:v>
                </c:pt>
                <c:pt idx="428">
                  <c:v>1209.4559623257117</c:v>
                </c:pt>
                <c:pt idx="429">
                  <c:v>1193.8320064505349</c:v>
                </c:pt>
                <c:pt idx="430">
                  <c:v>1178.1175142884074</c:v>
                </c:pt>
                <c:pt idx="431">
                  <c:v>1162.3113581559498</c:v>
                </c:pt>
                <c:pt idx="432">
                  <c:v>1146.412384819733</c:v>
                </c:pt>
                <c:pt idx="433">
                  <c:v>1130.4194146747748</c:v>
                </c:pt>
                <c:pt idx="434">
                  <c:v>1114.3312408886525</c:v>
                </c:pt>
                <c:pt idx="435">
                  <c:v>1098.1466285094641</c:v>
                </c:pt>
                <c:pt idx="436">
                  <c:v>1081.8643135357459</c:v>
                </c:pt>
                <c:pt idx="437">
                  <c:v>1065.4830019463341</c:v>
                </c:pt>
                <c:pt idx="438">
                  <c:v>1049.0013686880668</c:v>
                </c:pt>
                <c:pt idx="439">
                  <c:v>1032.4180566190146</c:v>
                </c:pt>
                <c:pt idx="440">
                  <c:v>1015.7316754048873</c:v>
                </c:pt>
                <c:pt idx="441">
                  <c:v>998.94080036598712</c:v>
                </c:pt>
                <c:pt idx="442">
                  <c:v>982.04397127202469</c:v>
                </c:pt>
                <c:pt idx="443">
                  <c:v>965.03969108185652</c:v>
                </c:pt>
                <c:pt idx="444">
                  <c:v>947.92642462501567</c:v>
                </c:pt>
                <c:pt idx="445">
                  <c:v>930.70259722176365</c:v>
                </c:pt>
                <c:pt idx="446">
                  <c:v>913.3665932380643</c:v>
                </c:pt>
                <c:pt idx="447">
                  <c:v>895.91675457171391</c:v>
                </c:pt>
                <c:pt idx="448">
                  <c:v>878.35137906556861</c:v>
                </c:pt>
                <c:pt idx="449">
                  <c:v>860.66871884351463</c:v>
                </c:pt>
                <c:pt idx="450">
                  <c:v>842.86697856455362</c:v>
                </c:pt>
                <c:pt idx="451">
                  <c:v>824.94431358997122</c:v>
                </c:pt>
                <c:pt idx="452">
                  <c:v>806.89882805829916</c:v>
                </c:pt>
                <c:pt idx="453">
                  <c:v>788.72857286226667</c:v>
                </c:pt>
                <c:pt idx="454">
                  <c:v>770.43154352162514</c:v>
                </c:pt>
                <c:pt idx="455">
                  <c:v>752.00567794514586</c:v>
                </c:pt>
                <c:pt idx="456">
                  <c:v>733.44885407472179</c:v>
                </c:pt>
                <c:pt idx="457">
                  <c:v>714.75888740380856</c:v>
                </c:pt>
                <c:pt idx="458">
                  <c:v>695.93352836195459</c:v>
                </c:pt>
                <c:pt idx="459">
                  <c:v>676.97045955646331</c:v>
                </c:pt>
                <c:pt idx="460">
                  <c:v>657.86729286149944</c:v>
                </c:pt>
                <c:pt idx="461">
                  <c:v>638.62156634421694</c:v>
                </c:pt>
                <c:pt idx="462">
                  <c:v>619.23074101657517</c:v>
                </c:pt>
                <c:pt idx="463">
                  <c:v>599.69219740063932</c:v>
                </c:pt>
                <c:pt idx="464">
                  <c:v>580.0032318940232</c:v>
                </c:pt>
                <c:pt idx="465">
                  <c:v>560.16105292113912</c:v>
                </c:pt>
                <c:pt idx="466">
                  <c:v>540.16277685454338</c:v>
                </c:pt>
                <c:pt idx="467">
                  <c:v>520.00542368938318</c:v>
                </c:pt>
                <c:pt idx="468">
                  <c:v>499.68591245240827</c:v>
                </c:pt>
                <c:pt idx="469">
                  <c:v>479.20105632532363</c:v>
                </c:pt>
                <c:pt idx="470">
                  <c:v>458.54755746046953</c:v>
                </c:pt>
                <c:pt idx="471">
                  <c:v>437.72200146470163</c:v>
                </c:pt>
                <c:pt idx="472">
                  <c:v>416.72085152516024</c:v>
                </c:pt>
                <c:pt idx="473">
                  <c:v>395.54044214803685</c:v>
                </c:pt>
                <c:pt idx="474">
                  <c:v>374.1769724787016</c:v>
                </c:pt>
                <c:pt idx="475">
                  <c:v>352.62649916843498</c:v>
                </c:pt>
                <c:pt idx="476">
                  <c:v>335.52351826065251</c:v>
                </c:pt>
                <c:pt idx="477">
                  <c:v>322.8680297553542</c:v>
                </c:pt>
                <c:pt idx="478">
                  <c:v>310.15313236919701</c:v>
                </c:pt>
                <c:pt idx="479">
                  <c:v>297.37830710414937</c:v>
                </c:pt>
                <c:pt idx="480">
                  <c:v>284.54302640990772</c:v>
                </c:pt>
                <c:pt idx="481">
                  <c:v>271.64675398488271</c:v>
                </c:pt>
                <c:pt idx="482">
                  <c:v>258.6889445711704</c:v>
                </c:pt>
                <c:pt idx="483">
                  <c:v>245.66904374326987</c:v>
                </c:pt>
                <c:pt idx="484">
                  <c:v>232.58648769033198</c:v>
                </c:pt>
                <c:pt idx="485">
                  <c:v>219.44070299167015</c:v>
                </c:pt>
                <c:pt idx="486">
                  <c:v>206.23110638530534</c:v>
                </c:pt>
                <c:pt idx="487">
                  <c:v>192.95710452924641</c:v>
                </c:pt>
                <c:pt idx="488">
                  <c:v>179.61809375525263</c:v>
                </c:pt>
                <c:pt idx="489">
                  <c:v>166.21345981477498</c:v>
                </c:pt>
                <c:pt idx="490">
                  <c:v>152.74257761676063</c:v>
                </c:pt>
                <c:pt idx="491">
                  <c:v>139.20481095702689</c:v>
                </c:pt>
                <c:pt idx="492">
                  <c:v>125.59951223882626</c:v>
                </c:pt>
                <c:pt idx="493">
                  <c:v>111.9260221843042</c:v>
                </c:pt>
                <c:pt idx="494">
                  <c:v>98.183669536432262</c:v>
                </c:pt>
                <c:pt idx="495">
                  <c:v>84.371770751065469</c:v>
                </c:pt>
                <c:pt idx="496">
                  <c:v>70.489629678695565</c:v>
                </c:pt>
                <c:pt idx="497">
                  <c:v>56.536537235491323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1-339E-4643-9615-0ADB7A6509C4}"/>
            </c:ext>
          </c:extLst>
        </c:ser>
        <c:ser>
          <c:idx val="2"/>
          <c:order val="2"/>
          <c:tx>
            <c:strRef>
              <c:f>ANALYSIS!$AF$26</c:f>
              <c:strCache>
                <c:ptCount val="1"/>
                <c:pt idx="0">
                  <c:v>50.0</c:v>
                </c:pt>
              </c:strCache>
            </c:strRef>
          </c:tx>
          <c:spPr>
            <a:ln w="12700" cap="rnd" cmpd="sng" algn="ctr">
              <a:solidFill>
                <a:srgbClr val="C00000"/>
              </a:solidFill>
              <a:prstDash val="solid"/>
              <a:round/>
              <a:headEnd type="none" w="med" len="med"/>
              <a:tailEnd type="none" w="med" len="med"/>
            </a:ln>
          </c:spPr>
          <c:marker>
            <c:symbol val="none"/>
          </c:marker>
          <c:xVal>
            <c:numRef>
              <c:f>ANALYSIS!$AF$27:$AF$524</c:f>
              <c:numCache>
                <c:formatCode>0.00</c:formatCode>
                <c:ptCount val="498"/>
                <c:pt idx="0" formatCode="0.0">
                  <c:v>3268.9186588308721</c:v>
                </c:pt>
                <c:pt idx="1">
                  <c:v>3268.9186588308721</c:v>
                </c:pt>
                <c:pt idx="2">
                  <c:v>3264.5245224458686</c:v>
                </c:pt>
                <c:pt idx="3">
                  <c:v>3260.130386060865</c:v>
                </c:pt>
                <c:pt idx="4">
                  <c:v>3255.7362496758615</c:v>
                </c:pt>
                <c:pt idx="5">
                  <c:v>3251.3421132908579</c:v>
                </c:pt>
                <c:pt idx="6">
                  <c:v>3246.9479769058544</c:v>
                </c:pt>
                <c:pt idx="7">
                  <c:v>3242.5538405208508</c:v>
                </c:pt>
                <c:pt idx="8">
                  <c:v>3238.1597041358473</c:v>
                </c:pt>
                <c:pt idx="9">
                  <c:v>3233.7655677508437</c:v>
                </c:pt>
                <c:pt idx="10">
                  <c:v>3229.3714313658402</c:v>
                </c:pt>
                <c:pt idx="11">
                  <c:v>3224.9772949808366</c:v>
                </c:pt>
                <c:pt idx="12">
                  <c:v>3220.5831585958331</c:v>
                </c:pt>
                <c:pt idx="13">
                  <c:v>3216.1890222108295</c:v>
                </c:pt>
                <c:pt idx="14">
                  <c:v>3211.794885825826</c:v>
                </c:pt>
                <c:pt idx="15">
                  <c:v>3207.4007494408224</c:v>
                </c:pt>
                <c:pt idx="16">
                  <c:v>3203.0066130558189</c:v>
                </c:pt>
                <c:pt idx="17">
                  <c:v>3198.6124766708153</c:v>
                </c:pt>
                <c:pt idx="18">
                  <c:v>3194.2183402858118</c:v>
                </c:pt>
                <c:pt idx="19">
                  <c:v>3189.8242039008082</c:v>
                </c:pt>
                <c:pt idx="20">
                  <c:v>3185.4300675158047</c:v>
                </c:pt>
                <c:pt idx="21">
                  <c:v>3181.0359311308011</c:v>
                </c:pt>
                <c:pt idx="22">
                  <c:v>3176.6417947457976</c:v>
                </c:pt>
                <c:pt idx="23">
                  <c:v>3172.247658360794</c:v>
                </c:pt>
                <c:pt idx="24">
                  <c:v>3167.8535219757905</c:v>
                </c:pt>
                <c:pt idx="25">
                  <c:v>3163.459385590787</c:v>
                </c:pt>
                <c:pt idx="26">
                  <c:v>3159.0652492057834</c:v>
                </c:pt>
                <c:pt idx="27">
                  <c:v>3154.6711128207799</c:v>
                </c:pt>
                <c:pt idx="28">
                  <c:v>3150.2769764357763</c:v>
                </c:pt>
                <c:pt idx="29">
                  <c:v>3145.8828400507728</c:v>
                </c:pt>
                <c:pt idx="30">
                  <c:v>3141.4887036657692</c:v>
                </c:pt>
                <c:pt idx="31">
                  <c:v>3137.0945672807657</c:v>
                </c:pt>
                <c:pt idx="32">
                  <c:v>3132.7004308957621</c:v>
                </c:pt>
                <c:pt idx="33">
                  <c:v>3128.3062945107586</c:v>
                </c:pt>
                <c:pt idx="34">
                  <c:v>3123.912158125755</c:v>
                </c:pt>
                <c:pt idx="35">
                  <c:v>3119.5180217407515</c:v>
                </c:pt>
                <c:pt idx="36">
                  <c:v>3115.1238853557479</c:v>
                </c:pt>
                <c:pt idx="37">
                  <c:v>3110.7297489707444</c:v>
                </c:pt>
                <c:pt idx="38">
                  <c:v>3106.3356125857408</c:v>
                </c:pt>
                <c:pt idx="39">
                  <c:v>3101.9414762007373</c:v>
                </c:pt>
                <c:pt idx="40">
                  <c:v>3097.5473398157337</c:v>
                </c:pt>
                <c:pt idx="41">
                  <c:v>3093.1532034307302</c:v>
                </c:pt>
                <c:pt idx="42">
                  <c:v>3088.7590670457266</c:v>
                </c:pt>
                <c:pt idx="43">
                  <c:v>3084.3649306607231</c:v>
                </c:pt>
                <c:pt idx="44">
                  <c:v>3079.9707942757195</c:v>
                </c:pt>
                <c:pt idx="45">
                  <c:v>3075.576657890716</c:v>
                </c:pt>
                <c:pt idx="46">
                  <c:v>3071.1825215057124</c:v>
                </c:pt>
                <c:pt idx="47">
                  <c:v>3066.7883851207089</c:v>
                </c:pt>
                <c:pt idx="48">
                  <c:v>3062.3942487357053</c:v>
                </c:pt>
                <c:pt idx="49">
                  <c:v>3058.0001123507018</c:v>
                </c:pt>
                <c:pt idx="50">
                  <c:v>3053.6059759656982</c:v>
                </c:pt>
                <c:pt idx="51">
                  <c:v>3049.2118395806947</c:v>
                </c:pt>
                <c:pt idx="52">
                  <c:v>3044.8177031956911</c:v>
                </c:pt>
                <c:pt idx="53">
                  <c:v>3040.4235668106876</c:v>
                </c:pt>
                <c:pt idx="54">
                  <c:v>3036.029430425684</c:v>
                </c:pt>
                <c:pt idx="55">
                  <c:v>3031.6352940406805</c:v>
                </c:pt>
                <c:pt idx="56">
                  <c:v>3027.2411576556769</c:v>
                </c:pt>
                <c:pt idx="57">
                  <c:v>3022.8470212706734</c:v>
                </c:pt>
                <c:pt idx="58">
                  <c:v>3018.4528848856698</c:v>
                </c:pt>
                <c:pt idx="59">
                  <c:v>3014.0587485006663</c:v>
                </c:pt>
                <c:pt idx="60">
                  <c:v>3009.6646121156627</c:v>
                </c:pt>
                <c:pt idx="61">
                  <c:v>3005.2704757306592</c:v>
                </c:pt>
                <c:pt idx="62">
                  <c:v>3000.8763393456557</c:v>
                </c:pt>
                <c:pt idx="63">
                  <c:v>2996.4822029606521</c:v>
                </c:pt>
                <c:pt idx="64">
                  <c:v>2992.0880665756486</c:v>
                </c:pt>
                <c:pt idx="65">
                  <c:v>2987.693930190645</c:v>
                </c:pt>
                <c:pt idx="66">
                  <c:v>2983.2997938056415</c:v>
                </c:pt>
                <c:pt idx="67">
                  <c:v>2978.9056574206379</c:v>
                </c:pt>
                <c:pt idx="68">
                  <c:v>2974.5115210356344</c:v>
                </c:pt>
                <c:pt idx="69">
                  <c:v>2970.1173846506308</c:v>
                </c:pt>
                <c:pt idx="70">
                  <c:v>2965.7232482656273</c:v>
                </c:pt>
                <c:pt idx="71">
                  <c:v>2961.3291118806237</c:v>
                </c:pt>
                <c:pt idx="72">
                  <c:v>2956.9349754956202</c:v>
                </c:pt>
                <c:pt idx="73">
                  <c:v>2952.5408391106166</c:v>
                </c:pt>
                <c:pt idx="74">
                  <c:v>2948.1467027256131</c:v>
                </c:pt>
                <c:pt idx="75">
                  <c:v>2943.7525663406095</c:v>
                </c:pt>
                <c:pt idx="76">
                  <c:v>2939.358429955606</c:v>
                </c:pt>
                <c:pt idx="77">
                  <c:v>2934.9642935706024</c:v>
                </c:pt>
                <c:pt idx="78">
                  <c:v>2930.5701571855989</c:v>
                </c:pt>
                <c:pt idx="79">
                  <c:v>2926.1760208005953</c:v>
                </c:pt>
                <c:pt idx="80">
                  <c:v>2921.7818844155918</c:v>
                </c:pt>
                <c:pt idx="81">
                  <c:v>2917.3877480305882</c:v>
                </c:pt>
                <c:pt idx="82">
                  <c:v>2912.9936116455847</c:v>
                </c:pt>
                <c:pt idx="83">
                  <c:v>2908.5994752605811</c:v>
                </c:pt>
                <c:pt idx="84">
                  <c:v>2904.2053388755776</c:v>
                </c:pt>
                <c:pt idx="85">
                  <c:v>2899.811202490574</c:v>
                </c:pt>
                <c:pt idx="86">
                  <c:v>2895.4170661055705</c:v>
                </c:pt>
                <c:pt idx="87">
                  <c:v>2891.0229297205669</c:v>
                </c:pt>
                <c:pt idx="88">
                  <c:v>2886.6287933355634</c:v>
                </c:pt>
                <c:pt idx="89">
                  <c:v>2882.2346569505598</c:v>
                </c:pt>
                <c:pt idx="90">
                  <c:v>2877.8405205655563</c:v>
                </c:pt>
                <c:pt idx="91">
                  <c:v>2873.4463841805527</c:v>
                </c:pt>
                <c:pt idx="92">
                  <c:v>2869.0522477955492</c:v>
                </c:pt>
                <c:pt idx="93">
                  <c:v>2864.6581114105456</c:v>
                </c:pt>
                <c:pt idx="94">
                  <c:v>2860.2639750255421</c:v>
                </c:pt>
                <c:pt idx="95">
                  <c:v>2855.8698386405385</c:v>
                </c:pt>
                <c:pt idx="96">
                  <c:v>2851.475702255535</c:v>
                </c:pt>
                <c:pt idx="97">
                  <c:v>2847.0815658705314</c:v>
                </c:pt>
                <c:pt idx="98">
                  <c:v>2842.6874294855279</c:v>
                </c:pt>
                <c:pt idx="99">
                  <c:v>2838.2932931005244</c:v>
                </c:pt>
                <c:pt idx="100">
                  <c:v>2833.8991567155208</c:v>
                </c:pt>
                <c:pt idx="101">
                  <c:v>2829.5050203305173</c:v>
                </c:pt>
                <c:pt idx="102">
                  <c:v>2825.1108839455137</c:v>
                </c:pt>
                <c:pt idx="103">
                  <c:v>2820.7167475605102</c:v>
                </c:pt>
                <c:pt idx="104">
                  <c:v>2816.3226111755066</c:v>
                </c:pt>
                <c:pt idx="105">
                  <c:v>2811.9284747905031</c:v>
                </c:pt>
                <c:pt idx="106">
                  <c:v>2807.5343384054995</c:v>
                </c:pt>
                <c:pt idx="107">
                  <c:v>2803.140202020496</c:v>
                </c:pt>
                <c:pt idx="108">
                  <c:v>2798.7460656354924</c:v>
                </c:pt>
                <c:pt idx="109">
                  <c:v>2794.3519292504889</c:v>
                </c:pt>
                <c:pt idx="110">
                  <c:v>2789.9577928654853</c:v>
                </c:pt>
                <c:pt idx="111">
                  <c:v>2785.5636564804818</c:v>
                </c:pt>
                <c:pt idx="112">
                  <c:v>2781.1695200954782</c:v>
                </c:pt>
                <c:pt idx="113">
                  <c:v>2776.7753837104747</c:v>
                </c:pt>
                <c:pt idx="114">
                  <c:v>2772.3812473254711</c:v>
                </c:pt>
                <c:pt idx="115">
                  <c:v>2767.9871109404676</c:v>
                </c:pt>
                <c:pt idx="116">
                  <c:v>2763.592974555464</c:v>
                </c:pt>
                <c:pt idx="117">
                  <c:v>2759.1988381704605</c:v>
                </c:pt>
                <c:pt idx="118">
                  <c:v>2754.8047017854569</c:v>
                </c:pt>
                <c:pt idx="119">
                  <c:v>2750.4105654004534</c:v>
                </c:pt>
                <c:pt idx="120">
                  <c:v>2746.0164290154498</c:v>
                </c:pt>
                <c:pt idx="121">
                  <c:v>2741.6222926304463</c:v>
                </c:pt>
                <c:pt idx="122">
                  <c:v>2737.2281562454427</c:v>
                </c:pt>
                <c:pt idx="123">
                  <c:v>2732.8340198604392</c:v>
                </c:pt>
                <c:pt idx="124">
                  <c:v>2728.4398834754356</c:v>
                </c:pt>
                <c:pt idx="125">
                  <c:v>2724.0457470904321</c:v>
                </c:pt>
                <c:pt idx="126">
                  <c:v>2719.6516107054285</c:v>
                </c:pt>
                <c:pt idx="127">
                  <c:v>2715.257474320425</c:v>
                </c:pt>
                <c:pt idx="128">
                  <c:v>2710.8633379354214</c:v>
                </c:pt>
                <c:pt idx="129">
                  <c:v>2706.4692015504179</c:v>
                </c:pt>
                <c:pt idx="130">
                  <c:v>2702.0750651654143</c:v>
                </c:pt>
                <c:pt idx="131">
                  <c:v>2697.6809287804108</c:v>
                </c:pt>
                <c:pt idx="132">
                  <c:v>2693.2867923954072</c:v>
                </c:pt>
                <c:pt idx="133">
                  <c:v>2688.8926560104037</c:v>
                </c:pt>
                <c:pt idx="134">
                  <c:v>2684.4985196254001</c:v>
                </c:pt>
                <c:pt idx="135">
                  <c:v>2680.1043832403966</c:v>
                </c:pt>
                <c:pt idx="136">
                  <c:v>2675.7102468553931</c:v>
                </c:pt>
                <c:pt idx="137">
                  <c:v>2671.3161104703895</c:v>
                </c:pt>
                <c:pt idx="138">
                  <c:v>2666.921974085386</c:v>
                </c:pt>
                <c:pt idx="139">
                  <c:v>2662.5278377003824</c:v>
                </c:pt>
                <c:pt idx="140">
                  <c:v>2658.1337013153789</c:v>
                </c:pt>
                <c:pt idx="141">
                  <c:v>2653.7395649303753</c:v>
                </c:pt>
                <c:pt idx="142">
                  <c:v>2649.3454285453718</c:v>
                </c:pt>
                <c:pt idx="143">
                  <c:v>2644.9512921603682</c:v>
                </c:pt>
                <c:pt idx="144">
                  <c:v>2640.5571557753647</c:v>
                </c:pt>
                <c:pt idx="145">
                  <c:v>2636.1630193903611</c:v>
                </c:pt>
                <c:pt idx="146">
                  <c:v>2631.7688830053576</c:v>
                </c:pt>
                <c:pt idx="147">
                  <c:v>2627.374746620354</c:v>
                </c:pt>
                <c:pt idx="148">
                  <c:v>2622.9806102353505</c:v>
                </c:pt>
                <c:pt idx="149">
                  <c:v>2618.5864738503469</c:v>
                </c:pt>
                <c:pt idx="150">
                  <c:v>2614.1923374653434</c:v>
                </c:pt>
                <c:pt idx="151">
                  <c:v>2609.7982010803398</c:v>
                </c:pt>
                <c:pt idx="152">
                  <c:v>2605.4040646953363</c:v>
                </c:pt>
                <c:pt idx="153">
                  <c:v>2601.0099283103327</c:v>
                </c:pt>
                <c:pt idx="154">
                  <c:v>2596.6157919253292</c:v>
                </c:pt>
                <c:pt idx="155">
                  <c:v>2592.2216555403256</c:v>
                </c:pt>
                <c:pt idx="156">
                  <c:v>2587.8275191553221</c:v>
                </c:pt>
                <c:pt idx="157">
                  <c:v>2583.4333827703185</c:v>
                </c:pt>
                <c:pt idx="158">
                  <c:v>2579.039246385315</c:v>
                </c:pt>
                <c:pt idx="159">
                  <c:v>2574.6451100003114</c:v>
                </c:pt>
                <c:pt idx="160">
                  <c:v>2570.2509736153079</c:v>
                </c:pt>
                <c:pt idx="161">
                  <c:v>2565.8568372303043</c:v>
                </c:pt>
                <c:pt idx="162">
                  <c:v>2561.4627008453008</c:v>
                </c:pt>
                <c:pt idx="163">
                  <c:v>2557.0685644602972</c:v>
                </c:pt>
                <c:pt idx="164">
                  <c:v>2552.6744280752937</c:v>
                </c:pt>
                <c:pt idx="165">
                  <c:v>2548.2802916902901</c:v>
                </c:pt>
                <c:pt idx="166">
                  <c:v>2543.8861553052866</c:v>
                </c:pt>
                <c:pt idx="167">
                  <c:v>2539.492018920283</c:v>
                </c:pt>
                <c:pt idx="168">
                  <c:v>2535.0978825352795</c:v>
                </c:pt>
                <c:pt idx="169">
                  <c:v>2530.7037461502759</c:v>
                </c:pt>
                <c:pt idx="170">
                  <c:v>2526.3096097652724</c:v>
                </c:pt>
                <c:pt idx="171">
                  <c:v>2521.9154733802688</c:v>
                </c:pt>
                <c:pt idx="172">
                  <c:v>2517.5213369952653</c:v>
                </c:pt>
                <c:pt idx="173">
                  <c:v>2513.1272006102618</c:v>
                </c:pt>
                <c:pt idx="174">
                  <c:v>2508.7330642252582</c:v>
                </c:pt>
                <c:pt idx="175">
                  <c:v>2504.3389278402547</c:v>
                </c:pt>
                <c:pt idx="176">
                  <c:v>2499.9447914552511</c:v>
                </c:pt>
                <c:pt idx="177">
                  <c:v>2495.5506550702476</c:v>
                </c:pt>
                <c:pt idx="178">
                  <c:v>2491.156518685244</c:v>
                </c:pt>
                <c:pt idx="179">
                  <c:v>2486.7623823002405</c:v>
                </c:pt>
                <c:pt idx="180">
                  <c:v>2482.3682459152369</c:v>
                </c:pt>
                <c:pt idx="181">
                  <c:v>2477.9741095302334</c:v>
                </c:pt>
                <c:pt idx="182">
                  <c:v>2473.5799731452298</c:v>
                </c:pt>
                <c:pt idx="183">
                  <c:v>2469.1858367602263</c:v>
                </c:pt>
                <c:pt idx="184">
                  <c:v>2464.7917003752227</c:v>
                </c:pt>
                <c:pt idx="185">
                  <c:v>2460.3975639902192</c:v>
                </c:pt>
                <c:pt idx="186">
                  <c:v>2456.0034276052156</c:v>
                </c:pt>
                <c:pt idx="187">
                  <c:v>2451.6092912202121</c:v>
                </c:pt>
                <c:pt idx="188">
                  <c:v>2447.2151548352085</c:v>
                </c:pt>
                <c:pt idx="189">
                  <c:v>2442.821018450205</c:v>
                </c:pt>
                <c:pt idx="190">
                  <c:v>2438.4268820652014</c:v>
                </c:pt>
                <c:pt idx="191">
                  <c:v>2434.0327456801979</c:v>
                </c:pt>
                <c:pt idx="192">
                  <c:v>2429.6386092951943</c:v>
                </c:pt>
                <c:pt idx="193">
                  <c:v>2425.2444729101908</c:v>
                </c:pt>
                <c:pt idx="194">
                  <c:v>2420.8503365251872</c:v>
                </c:pt>
                <c:pt idx="195">
                  <c:v>2416.4562001401837</c:v>
                </c:pt>
                <c:pt idx="196">
                  <c:v>2412.0620637551801</c:v>
                </c:pt>
                <c:pt idx="197">
                  <c:v>2407.6679273701766</c:v>
                </c:pt>
                <c:pt idx="198">
                  <c:v>2403.2737909851726</c:v>
                </c:pt>
                <c:pt idx="199">
                  <c:v>2398.879654600169</c:v>
                </c:pt>
                <c:pt idx="200">
                  <c:v>2394.4855182151655</c:v>
                </c:pt>
                <c:pt idx="201">
                  <c:v>2390.289444995984</c:v>
                </c:pt>
                <c:pt idx="202">
                  <c:v>2386.2914349426242</c:v>
                </c:pt>
                <c:pt idx="203">
                  <c:v>2382.2769446726893</c:v>
                </c:pt>
                <c:pt idx="204">
                  <c:v>2378.2459459680376</c:v>
                </c:pt>
                <c:pt idx="205">
                  <c:v>2374.1984104296303</c:v>
                </c:pt>
                <c:pt idx="206">
                  <c:v>2370.1343094763452</c:v>
                </c:pt>
                <c:pt idx="207">
                  <c:v>2366.0536143437803</c:v>
                </c:pt>
                <c:pt idx="208">
                  <c:v>2361.956296083039</c:v>
                </c:pt>
                <c:pt idx="209">
                  <c:v>2357.8423255595139</c:v>
                </c:pt>
                <c:pt idx="210">
                  <c:v>2353.7116734516467</c:v>
                </c:pt>
                <c:pt idx="211">
                  <c:v>2349.5643102496842</c:v>
                </c:pt>
                <c:pt idx="212">
                  <c:v>2345.4002062544218</c:v>
                </c:pt>
                <c:pt idx="213">
                  <c:v>2341.2193315759259</c:v>
                </c:pt>
                <c:pt idx="214">
                  <c:v>2337.0216561322559</c:v>
                </c:pt>
                <c:pt idx="215">
                  <c:v>2332.8071496481616</c:v>
                </c:pt>
                <c:pt idx="216">
                  <c:v>2328.5757816537798</c:v>
                </c:pt>
                <c:pt idx="217">
                  <c:v>2324.3275214833056</c:v>
                </c:pt>
                <c:pt idx="218">
                  <c:v>2320.062338273659</c:v>
                </c:pt>
                <c:pt idx="219">
                  <c:v>2315.7802009631364</c:v>
                </c:pt>
                <c:pt idx="220">
                  <c:v>2311.4810782900413</c:v>
                </c:pt>
                <c:pt idx="221">
                  <c:v>2307.1649387913176</c:v>
                </c:pt>
                <c:pt idx="222">
                  <c:v>2302.8317508011482</c:v>
                </c:pt>
                <c:pt idx="223">
                  <c:v>2298.4814824495575</c:v>
                </c:pt>
                <c:pt idx="224">
                  <c:v>2294.1141016609886</c:v>
                </c:pt>
                <c:pt idx="225">
                  <c:v>2289.7295761528726</c:v>
                </c:pt>
                <c:pt idx="226">
                  <c:v>2285.327873434177</c:v>
                </c:pt>
                <c:pt idx="227">
                  <c:v>2280.9089608039471</c:v>
                </c:pt>
                <c:pt idx="228">
                  <c:v>2276.472805349827</c:v>
                </c:pt>
                <c:pt idx="229">
                  <c:v>2272.0193739465631</c:v>
                </c:pt>
                <c:pt idx="230">
                  <c:v>2267.548633254502</c:v>
                </c:pt>
                <c:pt idx="231">
                  <c:v>2263.060549718065</c:v>
                </c:pt>
                <c:pt idx="232">
                  <c:v>2258.5550895642068</c:v>
                </c:pt>
                <c:pt idx="233">
                  <c:v>2254.0322188008649</c:v>
                </c:pt>
                <c:pt idx="234">
                  <c:v>2249.4919032153844</c:v>
                </c:pt>
                <c:pt idx="235">
                  <c:v>2244.9341083729341</c:v>
                </c:pt>
                <c:pt idx="236">
                  <c:v>2240.3587996149013</c:v>
                </c:pt>
                <c:pt idx="237">
                  <c:v>2235.7659420572741</c:v>
                </c:pt>
                <c:pt idx="238">
                  <c:v>2231.1555005890023</c:v>
                </c:pt>
                <c:pt idx="239">
                  <c:v>2226.5274398703432</c:v>
                </c:pt>
                <c:pt idx="240">
                  <c:v>2221.8817243311946</c:v>
                </c:pt>
                <c:pt idx="241">
                  <c:v>2217.2183181694004</c:v>
                </c:pt>
                <c:pt idx="242">
                  <c:v>2212.5371853490497</c:v>
                </c:pt>
                <c:pt idx="243">
                  <c:v>2207.8382895987502</c:v>
                </c:pt>
                <c:pt idx="244">
                  <c:v>2203.1215944098858</c:v>
                </c:pt>
                <c:pt idx="245">
                  <c:v>2198.3870630348583</c:v>
                </c:pt>
                <c:pt idx="246">
                  <c:v>2193.6346584853081</c:v>
                </c:pt>
                <c:pt idx="247">
                  <c:v>2188.8643435303143</c:v>
                </c:pt>
                <c:pt idx="248">
                  <c:v>2184.0760806945805</c:v>
                </c:pt>
                <c:pt idx="249">
                  <c:v>2179.2698322565984</c:v>
                </c:pt>
                <c:pt idx="250">
                  <c:v>2174.4455602467906</c:v>
                </c:pt>
                <c:pt idx="251">
                  <c:v>2169.6032264456389</c:v>
                </c:pt>
                <c:pt idx="252">
                  <c:v>2164.7427923817863</c:v>
                </c:pt>
                <c:pt idx="253">
                  <c:v>2159.8642193301243</c:v>
                </c:pt>
                <c:pt idx="254">
                  <c:v>2154.9674683098519</c:v>
                </c:pt>
                <c:pt idx="255">
                  <c:v>2150.0525000825273</c:v>
                </c:pt>
                <c:pt idx="256">
                  <c:v>2145.1192751500812</c:v>
                </c:pt>
                <c:pt idx="257">
                  <c:v>2140.1677537528271</c:v>
                </c:pt>
                <c:pt idx="258">
                  <c:v>2135.1978958674331</c:v>
                </c:pt>
                <c:pt idx="259">
                  <c:v>2130.2096612048845</c:v>
                </c:pt>
                <c:pt idx="260">
                  <c:v>2125.2030092084156</c:v>
                </c:pt>
                <c:pt idx="261">
                  <c:v>2120.1778990514276</c:v>
                </c:pt>
                <c:pt idx="262">
                  <c:v>2115.1342896353744</c:v>
                </c:pt>
                <c:pt idx="263">
                  <c:v>2110.0721395876358</c:v>
                </c:pt>
                <c:pt idx="264">
                  <c:v>2104.9914072593551</c:v>
                </c:pt>
                <c:pt idx="265">
                  <c:v>2099.8920507232633</c:v>
                </c:pt>
                <c:pt idx="266">
                  <c:v>2094.7740277714774</c:v>
                </c:pt>
                <c:pt idx="267">
                  <c:v>2089.6372959132686</c:v>
                </c:pt>
                <c:pt idx="268">
                  <c:v>2084.4818123728146</c:v>
                </c:pt>
                <c:pt idx="269">
                  <c:v>2079.3075340869204</c:v>
                </c:pt>
                <c:pt idx="270">
                  <c:v>2074.1144177027163</c:v>
                </c:pt>
                <c:pt idx="271">
                  <c:v>2068.9024195753309</c:v>
                </c:pt>
                <c:pt idx="272">
                  <c:v>2063.6714957655367</c:v>
                </c:pt>
                <c:pt idx="273">
                  <c:v>2058.4216020373715</c:v>
                </c:pt>
                <c:pt idx="274">
                  <c:v>2053.1526938557327</c:v>
                </c:pt>
                <c:pt idx="275">
                  <c:v>2047.8647263839403</c:v>
                </c:pt>
                <c:pt idx="276">
                  <c:v>2042.5576544812832</c:v>
                </c:pt>
                <c:pt idx="277">
                  <c:v>2037.2314327005226</c:v>
                </c:pt>
                <c:pt idx="278">
                  <c:v>2031.8860152853838</c:v>
                </c:pt>
                <c:pt idx="279">
                  <c:v>2026.5213561680066</c:v>
                </c:pt>
                <c:pt idx="280">
                  <c:v>2021.1374089663736</c:v>
                </c:pt>
                <c:pt idx="281">
                  <c:v>2015.7341269817075</c:v>
                </c:pt>
                <c:pt idx="282">
                  <c:v>2010.311463195839</c:v>
                </c:pt>
                <c:pt idx="283">
                  <c:v>2004.8693702685446</c:v>
                </c:pt>
                <c:pt idx="284">
                  <c:v>1999.4078005348533</c:v>
                </c:pt>
                <c:pt idx="285">
                  <c:v>1993.9267060023269</c:v>
                </c:pt>
                <c:pt idx="286">
                  <c:v>1988.4260383482977</c:v>
                </c:pt>
                <c:pt idx="287">
                  <c:v>1982.9057489170914</c:v>
                </c:pt>
                <c:pt idx="288">
                  <c:v>1977.3657887172021</c:v>
                </c:pt>
                <c:pt idx="289">
                  <c:v>1971.8061084184433</c:v>
                </c:pt>
                <c:pt idx="290">
                  <c:v>1966.2266583490641</c:v>
                </c:pt>
                <c:pt idx="291">
                  <c:v>1960.6273884928323</c:v>
                </c:pt>
                <c:pt idx="292">
                  <c:v>1955.0082484860823</c:v>
                </c:pt>
                <c:pt idx="293">
                  <c:v>1949.3691876147273</c:v>
                </c:pt>
                <c:pt idx="294">
                  <c:v>1943.7101548112419</c:v>
                </c:pt>
                <c:pt idx="295">
                  <c:v>1938.0310986516035</c:v>
                </c:pt>
                <c:pt idx="296">
                  <c:v>1932.331967352201</c:v>
                </c:pt>
                <c:pt idx="297">
                  <c:v>1926.6127087667051</c:v>
                </c:pt>
                <c:pt idx="298">
                  <c:v>1920.873270382905</c:v>
                </c:pt>
                <c:pt idx="299">
                  <c:v>1915.1135993195023</c:v>
                </c:pt>
                <c:pt idx="300">
                  <c:v>1909.3336423228734</c:v>
                </c:pt>
                <c:pt idx="301">
                  <c:v>1903.5333457637848</c:v>
                </c:pt>
                <c:pt idx="302">
                  <c:v>1897.7126556340811</c:v>
                </c:pt>
                <c:pt idx="303">
                  <c:v>1891.8715175433208</c:v>
                </c:pt>
                <c:pt idx="304">
                  <c:v>1886.0098767153791</c:v>
                </c:pt>
                <c:pt idx="305">
                  <c:v>1880.1276779850109</c:v>
                </c:pt>
                <c:pt idx="306">
                  <c:v>1874.2248657943669</c:v>
                </c:pt>
                <c:pt idx="307">
                  <c:v>1868.301384189469</c:v>
                </c:pt>
                <c:pt idx="308">
                  <c:v>1862.357176816651</c:v>
                </c:pt>
                <c:pt idx="309">
                  <c:v>1856.3921869189421</c:v>
                </c:pt>
                <c:pt idx="310">
                  <c:v>1850.4063573324197</c:v>
                </c:pt>
                <c:pt idx="311">
                  <c:v>1844.3996304825057</c:v>
                </c:pt>
                <c:pt idx="312">
                  <c:v>1838.3719483802329</c:v>
                </c:pt>
                <c:pt idx="313">
                  <c:v>1832.3232526184438</c:v>
                </c:pt>
                <c:pt idx="314">
                  <c:v>1826.253484367968</c:v>
                </c:pt>
                <c:pt idx="315">
                  <c:v>1820.1625843737302</c:v>
                </c:pt>
                <c:pt idx="316">
                  <c:v>1814.0504929508229</c:v>
                </c:pt>
                <c:pt idx="317">
                  <c:v>1807.9171499805284</c:v>
                </c:pt>
                <c:pt idx="318">
                  <c:v>1801.7624949062883</c:v>
                </c:pt>
                <c:pt idx="319">
                  <c:v>1795.5864667296223</c:v>
                </c:pt>
                <c:pt idx="320">
                  <c:v>1789.3890040060023</c:v>
                </c:pt>
                <c:pt idx="321">
                  <c:v>1783.170044840668</c:v>
                </c:pt>
                <c:pt idx="322">
                  <c:v>1776.929526884393</c:v>
                </c:pt>
                <c:pt idx="323">
                  <c:v>1770.6673873291966</c:v>
                </c:pt>
                <c:pt idx="324">
                  <c:v>1764.383562904002</c:v>
                </c:pt>
                <c:pt idx="325">
                  <c:v>1758.0779898702406</c:v>
                </c:pt>
                <c:pt idx="326">
                  <c:v>1751.7506040173971</c:v>
                </c:pt>
                <c:pt idx="327">
                  <c:v>1745.4013406585007</c:v>
                </c:pt>
                <c:pt idx="328">
                  <c:v>1739.0301346255601</c:v>
                </c:pt>
                <c:pt idx="329">
                  <c:v>1732.6369202649323</c:v>
                </c:pt>
                <c:pt idx="330">
                  <c:v>1726.2216314326447</c:v>
                </c:pt>
                <c:pt idx="331">
                  <c:v>1719.7842014896464</c:v>
                </c:pt>
                <c:pt idx="332">
                  <c:v>1713.3245632969983</c:v>
                </c:pt>
                <c:pt idx="333">
                  <c:v>1706.8426492110088</c:v>
                </c:pt>
                <c:pt idx="334">
                  <c:v>1700.3383910783011</c:v>
                </c:pt>
                <c:pt idx="335">
                  <c:v>1693.8117202308133</c:v>
                </c:pt>
                <c:pt idx="336">
                  <c:v>1687.2625674807418</c:v>
                </c:pt>
                <c:pt idx="337">
                  <c:v>1680.6908631154083</c:v>
                </c:pt>
                <c:pt idx="338">
                  <c:v>1674.0965368920658</c:v>
                </c:pt>
                <c:pt idx="339">
                  <c:v>1667.4795180326391</c:v>
                </c:pt>
                <c:pt idx="340">
                  <c:v>1660.8397352183872</c:v>
                </c:pt>
                <c:pt idx="341">
                  <c:v>1654.1771165844948</c:v>
                </c:pt>
                <c:pt idx="342">
                  <c:v>1647.4915897146102</c:v>
                </c:pt>
                <c:pt idx="343">
                  <c:v>1640.7830816352819</c:v>
                </c:pt>
                <c:pt idx="344">
                  <c:v>1634.0515188103418</c:v>
                </c:pt>
                <c:pt idx="345">
                  <c:v>1627.2968271352097</c:v>
                </c:pt>
                <c:pt idx="346">
                  <c:v>1620.5189319311144</c:v>
                </c:pt>
                <c:pt idx="347">
                  <c:v>1613.7177579392396</c:v>
                </c:pt>
                <c:pt idx="348">
                  <c:v>1606.8932293147966</c:v>
                </c:pt>
                <c:pt idx="349">
                  <c:v>1600.0452696210079</c:v>
                </c:pt>
                <c:pt idx="350">
                  <c:v>1593.1738018230146</c:v>
                </c:pt>
                <c:pt idx="351">
                  <c:v>1586.2787482816984</c:v>
                </c:pt>
                <c:pt idx="352">
                  <c:v>1579.3600307474196</c:v>
                </c:pt>
                <c:pt idx="353">
                  <c:v>1572.4175703536691</c:v>
                </c:pt>
                <c:pt idx="354">
                  <c:v>1565.4512876106362</c:v>
                </c:pt>
                <c:pt idx="355">
                  <c:v>1558.461102398677</c:v>
                </c:pt>
                <c:pt idx="356">
                  <c:v>1551.4469339617065</c:v>
                </c:pt>
                <c:pt idx="357">
                  <c:v>1544.4087009004893</c:v>
                </c:pt>
                <c:pt idx="358">
                  <c:v>1537.3463211658409</c:v>
                </c:pt>
                <c:pt idx="359">
                  <c:v>1530.2597120517321</c:v>
                </c:pt>
                <c:pt idx="360">
                  <c:v>1523.148790188294</c:v>
                </c:pt>
                <c:pt idx="361">
                  <c:v>1516.0134715347349</c:v>
                </c:pt>
                <c:pt idx="362">
                  <c:v>1508.8536713721426</c:v>
                </c:pt>
                <c:pt idx="363">
                  <c:v>1501.6693042961977</c:v>
                </c:pt>
                <c:pt idx="364">
                  <c:v>1494.4602842097747</c:v>
                </c:pt>
                <c:pt idx="365">
                  <c:v>1487.2265243154461</c:v>
                </c:pt>
                <c:pt idx="366">
                  <c:v>1479.9679371078655</c:v>
                </c:pt>
                <c:pt idx="367">
                  <c:v>1472.6844343660605</c:v>
                </c:pt>
                <c:pt idx="368">
                  <c:v>1465.3759271455997</c:v>
                </c:pt>
                <c:pt idx="369">
                  <c:v>1458.0423257706491</c:v>
                </c:pt>
                <c:pt idx="370">
                  <c:v>1450.6835398259225</c:v>
                </c:pt>
                <c:pt idx="371">
                  <c:v>1443.2994781485045</c:v>
                </c:pt>
                <c:pt idx="372">
                  <c:v>1435.8900488195582</c:v>
                </c:pt>
                <c:pt idx="373">
                  <c:v>1428.4551591559141</c:v>
                </c:pt>
                <c:pt idx="374">
                  <c:v>1420.9947157015361</c:v>
                </c:pt>
                <c:pt idx="375">
                  <c:v>1413.5086242188515</c:v>
                </c:pt>
                <c:pt idx="376">
                  <c:v>1405.996789679969</c:v>
                </c:pt>
                <c:pt idx="377">
                  <c:v>1398.4591162577567</c:v>
                </c:pt>
                <c:pt idx="378">
                  <c:v>1390.8955073167879</c:v>
                </c:pt>
                <c:pt idx="379">
                  <c:v>1383.3058654041556</c:v>
                </c:pt>
                <c:pt idx="380">
                  <c:v>1375.6900922401492</c:v>
                </c:pt>
                <c:pt idx="381">
                  <c:v>1368.0480887087842</c:v>
                </c:pt>
                <c:pt idx="382">
                  <c:v>1360.379754848203</c:v>
                </c:pt>
                <c:pt idx="383">
                  <c:v>1352.6849898409184</c:v>
                </c:pt>
                <c:pt idx="384">
                  <c:v>1344.9636920039145</c:v>
                </c:pt>
                <c:pt idx="385">
                  <c:v>1337.2157587785964</c:v>
                </c:pt>
                <c:pt idx="386">
                  <c:v>1329.4410867205875</c:v>
                </c:pt>
                <c:pt idx="387">
                  <c:v>1321.6395714893688</c:v>
                </c:pt>
                <c:pt idx="388">
                  <c:v>1313.8111078377597</c:v>
                </c:pt>
                <c:pt idx="389">
                  <c:v>1305.9555896012398</c:v>
                </c:pt>
                <c:pt idx="390">
                  <c:v>1298.0729096870971</c:v>
                </c:pt>
                <c:pt idx="391">
                  <c:v>1290.1629600634196</c:v>
                </c:pt>
                <c:pt idx="392">
                  <c:v>1282.2256317479075</c:v>
                </c:pt>
                <c:pt idx="393">
                  <c:v>1274.2608147965079</c:v>
                </c:pt>
                <c:pt idx="394">
                  <c:v>1266.2683982918832</c:v>
                </c:pt>
                <c:pt idx="395">
                  <c:v>1258.2482703316853</c:v>
                </c:pt>
                <c:pt idx="396">
                  <c:v>1250.2003180166514</c:v>
                </c:pt>
                <c:pt idx="397">
                  <c:v>1242.1244274385108</c:v>
                </c:pt>
                <c:pt idx="398">
                  <c:v>1234.0204836676978</c:v>
                </c:pt>
                <c:pt idx="399">
                  <c:v>1225.8883707408679</c:v>
                </c:pt>
                <c:pt idx="400">
                  <c:v>1217.7279716482151</c:v>
                </c:pt>
                <c:pt idx="401">
                  <c:v>1209.5391683205887</c:v>
                </c:pt>
                <c:pt idx="402">
                  <c:v>1201.3218416163963</c:v>
                </c:pt>
                <c:pt idx="403">
                  <c:v>1193.0758713082967</c:v>
                </c:pt>
                <c:pt idx="404">
                  <c:v>1184.8011360696783</c:v>
                </c:pt>
                <c:pt idx="405">
                  <c:v>1176.4975134609185</c:v>
                </c:pt>
                <c:pt idx="406">
                  <c:v>1168.1648799154109</c:v>
                </c:pt>
                <c:pt idx="407">
                  <c:v>1159.8031107253732</c:v>
                </c:pt>
                <c:pt idx="408">
                  <c:v>1151.4120800274102</c:v>
                </c:pt>
                <c:pt idx="409">
                  <c:v>1142.991660787847</c:v>
                </c:pt>
                <c:pt idx="410">
                  <c:v>1134.5417247878156</c:v>
                </c:pt>
                <c:pt idx="411">
                  <c:v>1126.0621426080888</c:v>
                </c:pt>
                <c:pt idx="412">
                  <c:v>1117.5527836136675</c:v>
                </c:pt>
                <c:pt idx="413">
                  <c:v>1109.0135159381023</c:v>
                </c:pt>
                <c:pt idx="414">
                  <c:v>1100.4442064675575</c:v>
                </c:pt>
                <c:pt idx="415">
                  <c:v>1091.8447208245941</c:v>
                </c:pt>
                <c:pt idx="416">
                  <c:v>1083.2149233516964</c:v>
                </c:pt>
                <c:pt idx="417">
                  <c:v>1074.5546770944979</c:v>
                </c:pt>
                <c:pt idx="418">
                  <c:v>1065.8638437847276</c:v>
                </c:pt>
                <c:pt idx="419">
                  <c:v>1057.1422838228702</c:v>
                </c:pt>
                <c:pt idx="420">
                  <c:v>1048.3898562605186</c:v>
                </c:pt>
                <c:pt idx="421">
                  <c:v>1039.6064187824174</c:v>
                </c:pt>
                <c:pt idx="422">
                  <c:v>1030.7918276882092</c:v>
                </c:pt>
                <c:pt idx="423">
                  <c:v>1021.945937873848</c:v>
                </c:pt>
                <c:pt idx="424">
                  <c:v>1013.0686028126898</c:v>
                </c:pt>
                <c:pt idx="425">
                  <c:v>1004.1596745362607</c:v>
                </c:pt>
                <c:pt idx="426">
                  <c:v>993.36914091318067</c:v>
                </c:pt>
                <c:pt idx="427">
                  <c:v>980.69700194344978</c:v>
                </c:pt>
                <c:pt idx="428">
                  <c:v>967.96918579157</c:v>
                </c:pt>
                <c:pt idx="429">
                  <c:v>955.18523697279215</c:v>
                </c:pt>
                <c:pt idx="430">
                  <c:v>942.34469297849864</c:v>
                </c:pt>
                <c:pt idx="431">
                  <c:v>929.44708412331647</c:v>
                </c:pt>
                <c:pt idx="432">
                  <c:v>916.49193338789746</c:v>
                </c:pt>
                <c:pt idx="433">
                  <c:v>903.47875625723327</c:v>
                </c:pt>
                <c:pt idx="434">
                  <c:v>890.40706055433202</c:v>
                </c:pt>
                <c:pt idx="435">
                  <c:v>877.27634626908866</c:v>
                </c:pt>
                <c:pt idx="436">
                  <c:v>864.08610538221546</c:v>
                </c:pt>
                <c:pt idx="437">
                  <c:v>850.83582168400244</c:v>
                </c:pt>
                <c:pt idx="438">
                  <c:v>837.52497058775907</c:v>
                </c:pt>
                <c:pt idx="439">
                  <c:v>824.15301893773039</c:v>
                </c:pt>
                <c:pt idx="440">
                  <c:v>810.71942481129599</c:v>
                </c:pt>
                <c:pt idx="441">
                  <c:v>797.22363731523001</c:v>
                </c:pt>
                <c:pt idx="442">
                  <c:v>783.66509637579929</c:v>
                </c:pt>
                <c:pt idx="443">
                  <c:v>770.04323252250015</c:v>
                </c:pt>
                <c:pt idx="444">
                  <c:v>756.35746666515024</c:v>
                </c:pt>
                <c:pt idx="445">
                  <c:v>742.6072098641198</c:v>
                </c:pt>
                <c:pt idx="446">
                  <c:v>728.79186309343777</c:v>
                </c:pt>
                <c:pt idx="447">
                  <c:v>714.91081699647839</c:v>
                </c:pt>
                <c:pt idx="448">
                  <c:v>700.96345163395426</c:v>
                </c:pt>
                <c:pt idx="449">
                  <c:v>686.94913622394415</c:v>
                </c:pt>
                <c:pt idx="450">
                  <c:v>672.8672288735911</c:v>
                </c:pt>
                <c:pt idx="451">
                  <c:v>658.71707630218589</c:v>
                </c:pt>
                <c:pt idx="452">
                  <c:v>644.49801355527779</c:v>
                </c:pt>
                <c:pt idx="453">
                  <c:v>630.20936370945947</c:v>
                </c:pt>
                <c:pt idx="454">
                  <c:v>615.8504375674388</c:v>
                </c:pt>
                <c:pt idx="455">
                  <c:v>601.42053334301954</c:v>
                </c:pt>
                <c:pt idx="456">
                  <c:v>586.91893633557493</c:v>
                </c:pt>
                <c:pt idx="457">
                  <c:v>572.3449185935674</c:v>
                </c:pt>
                <c:pt idx="458">
                  <c:v>557.69773856668917</c:v>
                </c:pt>
                <c:pt idx="459">
                  <c:v>542.97664074611293</c:v>
                </c:pt>
                <c:pt idx="460">
                  <c:v>528.18085529237942</c:v>
                </c:pt>
                <c:pt idx="461">
                  <c:v>513.30959765039734</c:v>
                </c:pt>
                <c:pt idx="462">
                  <c:v>498.36206815097785</c:v>
                </c:pt>
                <c:pt idx="463">
                  <c:v>483.33745159835144</c:v>
                </c:pt>
                <c:pt idx="464">
                  <c:v>468.234916843051</c:v>
                </c:pt>
                <c:pt idx="465">
                  <c:v>453.05361633951361</c:v>
                </c:pt>
                <c:pt idx="466">
                  <c:v>437.79268568772932</c:v>
                </c:pt>
                <c:pt idx="467">
                  <c:v>422.45124315823523</c:v>
                </c:pt>
                <c:pt idx="468">
                  <c:v>407.028389199701</c:v>
                </c:pt>
                <c:pt idx="469">
                  <c:v>391.52320592830574</c:v>
                </c:pt>
                <c:pt idx="470">
                  <c:v>375.93475659811702</c:v>
                </c:pt>
                <c:pt idx="471">
                  <c:v>360.26208505153727</c:v>
                </c:pt>
                <c:pt idx="472">
                  <c:v>344.50421514896107</c:v>
                </c:pt>
                <c:pt idx="473">
                  <c:v>328.66015017660629</c:v>
                </c:pt>
                <c:pt idx="474">
                  <c:v>312.72887223154657</c:v>
                </c:pt>
                <c:pt idx="475">
                  <c:v>296.70934158281716</c:v>
                </c:pt>
                <c:pt idx="476">
                  <c:v>283.29978013587197</c:v>
                </c:pt>
                <c:pt idx="477">
                  <c:v>272.500187890711</c:v>
                </c:pt>
                <c:pt idx="478">
                  <c:v>261.6584312938262</c:v>
                </c:pt>
                <c:pt idx="479">
                  <c:v>250.77424285151847</c:v>
                </c:pt>
                <c:pt idx="480">
                  <c:v>239.84735174234311</c:v>
                </c:pt>
                <c:pt idx="481">
                  <c:v>228.87748375905676</c:v>
                </c:pt>
                <c:pt idx="482">
                  <c:v>217.86436124923921</c:v>
                </c:pt>
                <c:pt idx="483">
                  <c:v>206.80770305456053</c:v>
                </c:pt>
                <c:pt idx="484">
                  <c:v>195.70722444866942</c:v>
                </c:pt>
                <c:pt idx="485">
                  <c:v>184.56263707363087</c:v>
                </c:pt>
                <c:pt idx="486">
                  <c:v>173.37364887490276</c:v>
                </c:pt>
                <c:pt idx="487">
                  <c:v>162.13996403480041</c:v>
                </c:pt>
                <c:pt idx="488">
                  <c:v>150.86128290440183</c:v>
                </c:pt>
                <c:pt idx="489">
                  <c:v>139.53730193383899</c:v>
                </c:pt>
                <c:pt idx="490">
                  <c:v>128.16771360096209</c:v>
                </c:pt>
                <c:pt idx="491">
                  <c:v>116.75220633829167</c:v>
                </c:pt>
                <c:pt idx="492">
                  <c:v>105.2904644582236</c:v>
                </c:pt>
                <c:pt idx="493">
                  <c:v>93.782168076452308</c:v>
                </c:pt>
                <c:pt idx="494">
                  <c:v>82.22699303352465</c:v>
                </c:pt>
                <c:pt idx="495">
                  <c:v>70.624610814491461</c:v>
                </c:pt>
                <c:pt idx="496">
                  <c:v>58.97468846661468</c:v>
                </c:pt>
                <c:pt idx="497">
                  <c:v>47.276888515024893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2-339E-4643-9615-0ADB7A6509C4}"/>
            </c:ext>
          </c:extLst>
        </c:ser>
        <c:ser>
          <c:idx val="3"/>
          <c:order val="3"/>
          <c:tx>
            <c:strRef>
              <c:f>ANALYSIS!$AG$26</c:f>
              <c:strCache>
                <c:ptCount val="1"/>
                <c:pt idx="0">
                  <c:v>45.0</c:v>
                </c:pt>
              </c:strCache>
            </c:strRef>
          </c:tx>
          <c:spPr>
            <a:ln w="12700" cap="rnd" cmpd="sng" algn="ctr">
              <a:solidFill>
                <a:schemeClr val="accent4">
                  <a:lumMod val="75000"/>
                </a:schemeClr>
              </a:solidFill>
              <a:prstDash val="solid"/>
              <a:round/>
              <a:headEnd type="none" w="med" len="med"/>
              <a:tailEnd type="none" w="med" len="med"/>
            </a:ln>
          </c:spPr>
          <c:marker>
            <c:symbol val="none"/>
          </c:marker>
          <c:xVal>
            <c:numRef>
              <c:f>ANALYSIS!$AG$27:$AG$524</c:f>
              <c:numCache>
                <c:formatCode>0.0</c:formatCode>
                <c:ptCount val="498"/>
                <c:pt idx="0">
                  <c:v>2874.0183221052012</c:v>
                </c:pt>
                <c:pt idx="1">
                  <c:v>2874.0183221052012</c:v>
                </c:pt>
                <c:pt idx="2">
                  <c:v>2869.962260262831</c:v>
                </c:pt>
                <c:pt idx="3">
                  <c:v>2865.9061984204609</c:v>
                </c:pt>
                <c:pt idx="4">
                  <c:v>2861.8501365780908</c:v>
                </c:pt>
                <c:pt idx="5">
                  <c:v>2857.7940747357206</c:v>
                </c:pt>
                <c:pt idx="6">
                  <c:v>2853.7380128933505</c:v>
                </c:pt>
                <c:pt idx="7">
                  <c:v>2849.6819510509804</c:v>
                </c:pt>
                <c:pt idx="8">
                  <c:v>2845.6258892086103</c:v>
                </c:pt>
                <c:pt idx="9">
                  <c:v>2841.5698273662401</c:v>
                </c:pt>
                <c:pt idx="10">
                  <c:v>2837.51376552387</c:v>
                </c:pt>
                <c:pt idx="11">
                  <c:v>2833.4577036814999</c:v>
                </c:pt>
                <c:pt idx="12">
                  <c:v>2829.4016418391298</c:v>
                </c:pt>
                <c:pt idx="13">
                  <c:v>2825.3455799967596</c:v>
                </c:pt>
                <c:pt idx="14">
                  <c:v>2821.2895181543895</c:v>
                </c:pt>
                <c:pt idx="15">
                  <c:v>2817.2334563120194</c:v>
                </c:pt>
                <c:pt idx="16">
                  <c:v>2813.1773944696492</c:v>
                </c:pt>
                <c:pt idx="17">
                  <c:v>2809.1213326272791</c:v>
                </c:pt>
                <c:pt idx="18">
                  <c:v>2805.065270784909</c:v>
                </c:pt>
                <c:pt idx="19">
                  <c:v>2801.0092089425389</c:v>
                </c:pt>
                <c:pt idx="20">
                  <c:v>2796.9531471001687</c:v>
                </c:pt>
                <c:pt idx="21">
                  <c:v>2792.8970852577986</c:v>
                </c:pt>
                <c:pt idx="22">
                  <c:v>2788.8410234154285</c:v>
                </c:pt>
                <c:pt idx="23">
                  <c:v>2784.7849615730584</c:v>
                </c:pt>
                <c:pt idx="24">
                  <c:v>2780.7288997306882</c:v>
                </c:pt>
                <c:pt idx="25">
                  <c:v>2776.6728378883181</c:v>
                </c:pt>
                <c:pt idx="26">
                  <c:v>2772.616776045948</c:v>
                </c:pt>
                <c:pt idx="27">
                  <c:v>2768.5607142035778</c:v>
                </c:pt>
                <c:pt idx="28">
                  <c:v>2764.5046523612077</c:v>
                </c:pt>
                <c:pt idx="29">
                  <c:v>2760.4485905188376</c:v>
                </c:pt>
                <c:pt idx="30">
                  <c:v>2756.3925286764675</c:v>
                </c:pt>
                <c:pt idx="31">
                  <c:v>2752.3364668340973</c:v>
                </c:pt>
                <c:pt idx="32">
                  <c:v>2748.2804049917272</c:v>
                </c:pt>
                <c:pt idx="33">
                  <c:v>2744.2243431493571</c:v>
                </c:pt>
                <c:pt idx="34">
                  <c:v>2740.168281306987</c:v>
                </c:pt>
                <c:pt idx="35">
                  <c:v>2736.1122194646168</c:v>
                </c:pt>
                <c:pt idx="36">
                  <c:v>2732.0561576222467</c:v>
                </c:pt>
                <c:pt idx="37">
                  <c:v>2728.0000957798766</c:v>
                </c:pt>
                <c:pt idx="38">
                  <c:v>2723.9440339375064</c:v>
                </c:pt>
                <c:pt idx="39">
                  <c:v>2719.8879720951363</c:v>
                </c:pt>
                <c:pt idx="40">
                  <c:v>2715.8319102527662</c:v>
                </c:pt>
                <c:pt idx="41">
                  <c:v>2711.7758484103961</c:v>
                </c:pt>
                <c:pt idx="42">
                  <c:v>2707.7197865680259</c:v>
                </c:pt>
                <c:pt idx="43">
                  <c:v>2703.6637247256558</c:v>
                </c:pt>
                <c:pt idx="44">
                  <c:v>2699.6076628832857</c:v>
                </c:pt>
                <c:pt idx="45">
                  <c:v>2695.5516010409156</c:v>
                </c:pt>
                <c:pt idx="46">
                  <c:v>2691.4955391985454</c:v>
                </c:pt>
                <c:pt idx="47">
                  <c:v>2687.4394773561753</c:v>
                </c:pt>
                <c:pt idx="48">
                  <c:v>2683.3834155138052</c:v>
                </c:pt>
                <c:pt idx="49">
                  <c:v>2679.327353671435</c:v>
                </c:pt>
                <c:pt idx="50">
                  <c:v>2675.2712918290649</c:v>
                </c:pt>
                <c:pt idx="51">
                  <c:v>2671.2152299866948</c:v>
                </c:pt>
                <c:pt idx="52">
                  <c:v>2667.1591681443247</c:v>
                </c:pt>
                <c:pt idx="53">
                  <c:v>2663.1031063019545</c:v>
                </c:pt>
                <c:pt idx="54">
                  <c:v>2659.0470444595844</c:v>
                </c:pt>
                <c:pt idx="55">
                  <c:v>2654.9909826172143</c:v>
                </c:pt>
                <c:pt idx="56">
                  <c:v>2650.9349207748442</c:v>
                </c:pt>
                <c:pt idx="57">
                  <c:v>2646.878858932474</c:v>
                </c:pt>
                <c:pt idx="58">
                  <c:v>2642.8227970901039</c:v>
                </c:pt>
                <c:pt idx="59">
                  <c:v>2638.7667352477338</c:v>
                </c:pt>
                <c:pt idx="60">
                  <c:v>2634.7106734053637</c:v>
                </c:pt>
                <c:pt idx="61">
                  <c:v>2630.6546115629935</c:v>
                </c:pt>
                <c:pt idx="62">
                  <c:v>2626.5985497206234</c:v>
                </c:pt>
                <c:pt idx="63">
                  <c:v>2622.5424878782533</c:v>
                </c:pt>
                <c:pt idx="64">
                  <c:v>2618.4864260358831</c:v>
                </c:pt>
                <c:pt idx="65">
                  <c:v>2614.430364193513</c:v>
                </c:pt>
                <c:pt idx="66">
                  <c:v>2610.3743023511429</c:v>
                </c:pt>
                <c:pt idx="67">
                  <c:v>2606.3182405087728</c:v>
                </c:pt>
                <c:pt idx="68">
                  <c:v>2602.2621786664026</c:v>
                </c:pt>
                <c:pt idx="69">
                  <c:v>2598.2061168240325</c:v>
                </c:pt>
                <c:pt idx="70">
                  <c:v>2594.1500549816624</c:v>
                </c:pt>
                <c:pt idx="71">
                  <c:v>2590.0939931392923</c:v>
                </c:pt>
                <c:pt idx="72">
                  <c:v>2586.0379312969221</c:v>
                </c:pt>
                <c:pt idx="73">
                  <c:v>2581.981869454552</c:v>
                </c:pt>
                <c:pt idx="74">
                  <c:v>2577.9258076121819</c:v>
                </c:pt>
                <c:pt idx="75">
                  <c:v>2573.8697457698117</c:v>
                </c:pt>
                <c:pt idx="76">
                  <c:v>2569.8136839274416</c:v>
                </c:pt>
                <c:pt idx="77">
                  <c:v>2565.7576220850715</c:v>
                </c:pt>
                <c:pt idx="78">
                  <c:v>2561.7015602427014</c:v>
                </c:pt>
                <c:pt idx="79">
                  <c:v>2557.6454984003312</c:v>
                </c:pt>
                <c:pt idx="80">
                  <c:v>2553.5894365579611</c:v>
                </c:pt>
                <c:pt idx="81">
                  <c:v>2549.533374715591</c:v>
                </c:pt>
                <c:pt idx="82">
                  <c:v>2545.4773128732209</c:v>
                </c:pt>
                <c:pt idx="83">
                  <c:v>2541.4212510308507</c:v>
                </c:pt>
                <c:pt idx="84">
                  <c:v>2537.3651891884806</c:v>
                </c:pt>
                <c:pt idx="85">
                  <c:v>2533.3091273461105</c:v>
                </c:pt>
                <c:pt idx="86">
                  <c:v>2529.2530655037403</c:v>
                </c:pt>
                <c:pt idx="87">
                  <c:v>2525.1970036613702</c:v>
                </c:pt>
                <c:pt idx="88">
                  <c:v>2521.1409418190001</c:v>
                </c:pt>
                <c:pt idx="89">
                  <c:v>2517.08487997663</c:v>
                </c:pt>
                <c:pt idx="90">
                  <c:v>2513.0288181342598</c:v>
                </c:pt>
                <c:pt idx="91">
                  <c:v>2508.9727562918897</c:v>
                </c:pt>
                <c:pt idx="92">
                  <c:v>2504.9166944495196</c:v>
                </c:pt>
                <c:pt idx="93">
                  <c:v>2500.8606326071495</c:v>
                </c:pt>
                <c:pt idx="94">
                  <c:v>2496.8045707647793</c:v>
                </c:pt>
                <c:pt idx="95">
                  <c:v>2492.7485089224092</c:v>
                </c:pt>
                <c:pt idx="96">
                  <c:v>2488.6924470800391</c:v>
                </c:pt>
                <c:pt idx="97">
                  <c:v>2484.6363852376689</c:v>
                </c:pt>
                <c:pt idx="98">
                  <c:v>2480.5803233952988</c:v>
                </c:pt>
                <c:pt idx="99">
                  <c:v>2476.5242615529287</c:v>
                </c:pt>
                <c:pt idx="100">
                  <c:v>2472.4681997105586</c:v>
                </c:pt>
                <c:pt idx="101">
                  <c:v>2468.4121378681884</c:v>
                </c:pt>
                <c:pt idx="102">
                  <c:v>2464.3560760258183</c:v>
                </c:pt>
                <c:pt idx="103">
                  <c:v>2460.3000141834482</c:v>
                </c:pt>
                <c:pt idx="104">
                  <c:v>2456.2439523410781</c:v>
                </c:pt>
                <c:pt idx="105">
                  <c:v>2452.1878904987079</c:v>
                </c:pt>
                <c:pt idx="106">
                  <c:v>2448.1318286563378</c:v>
                </c:pt>
                <c:pt idx="107">
                  <c:v>2444.0757668139677</c:v>
                </c:pt>
                <c:pt idx="108">
                  <c:v>2440.0197049715975</c:v>
                </c:pt>
                <c:pt idx="109">
                  <c:v>2435.9636431292274</c:v>
                </c:pt>
                <c:pt idx="110">
                  <c:v>2431.9075812868573</c:v>
                </c:pt>
                <c:pt idx="111">
                  <c:v>2427.8515194444872</c:v>
                </c:pt>
                <c:pt idx="112">
                  <c:v>2423.795457602117</c:v>
                </c:pt>
                <c:pt idx="113">
                  <c:v>2419.7393957597469</c:v>
                </c:pt>
                <c:pt idx="114">
                  <c:v>2415.6833339173768</c:v>
                </c:pt>
                <c:pt idx="115">
                  <c:v>2411.6272720750067</c:v>
                </c:pt>
                <c:pt idx="116">
                  <c:v>2407.5712102326365</c:v>
                </c:pt>
                <c:pt idx="117">
                  <c:v>2403.5151483902664</c:v>
                </c:pt>
                <c:pt idx="118">
                  <c:v>2399.4590865478963</c:v>
                </c:pt>
                <c:pt idx="119">
                  <c:v>2395.4030247055261</c:v>
                </c:pt>
                <c:pt idx="120">
                  <c:v>2391.346962863156</c:v>
                </c:pt>
                <c:pt idx="121">
                  <c:v>2387.2909010207859</c:v>
                </c:pt>
                <c:pt idx="122">
                  <c:v>2383.2348391784158</c:v>
                </c:pt>
                <c:pt idx="123">
                  <c:v>2379.1787773360456</c:v>
                </c:pt>
                <c:pt idx="124">
                  <c:v>2375.1227154936755</c:v>
                </c:pt>
                <c:pt idx="125">
                  <c:v>2371.0666536513054</c:v>
                </c:pt>
                <c:pt idx="126">
                  <c:v>2367.0105918089353</c:v>
                </c:pt>
                <c:pt idx="127">
                  <c:v>2362.9545299665651</c:v>
                </c:pt>
                <c:pt idx="128">
                  <c:v>2358.898468124195</c:v>
                </c:pt>
                <c:pt idx="129">
                  <c:v>2354.8424062818249</c:v>
                </c:pt>
                <c:pt idx="130">
                  <c:v>2350.7863444394548</c:v>
                </c:pt>
                <c:pt idx="131">
                  <c:v>2346.7302825970846</c:v>
                </c:pt>
                <c:pt idx="132">
                  <c:v>2342.6742207547145</c:v>
                </c:pt>
                <c:pt idx="133">
                  <c:v>2338.6181589123444</c:v>
                </c:pt>
                <c:pt idx="134">
                  <c:v>2334.5620970699738</c:v>
                </c:pt>
                <c:pt idx="135">
                  <c:v>2330.5060352276037</c:v>
                </c:pt>
                <c:pt idx="136">
                  <c:v>2326.4499733852335</c:v>
                </c:pt>
                <c:pt idx="137">
                  <c:v>2322.3939115428634</c:v>
                </c:pt>
                <c:pt idx="138">
                  <c:v>2318.3378497004933</c:v>
                </c:pt>
                <c:pt idx="139">
                  <c:v>2314.2817878581232</c:v>
                </c:pt>
                <c:pt idx="140">
                  <c:v>2310.225726015753</c:v>
                </c:pt>
                <c:pt idx="141">
                  <c:v>2306.1696641733829</c:v>
                </c:pt>
                <c:pt idx="142">
                  <c:v>2302.1136023310128</c:v>
                </c:pt>
                <c:pt idx="143">
                  <c:v>2298.0575404886422</c:v>
                </c:pt>
                <c:pt idx="144">
                  <c:v>2294.0014786462721</c:v>
                </c:pt>
                <c:pt idx="145">
                  <c:v>2289.9454168039019</c:v>
                </c:pt>
                <c:pt idx="146">
                  <c:v>2285.8893549615318</c:v>
                </c:pt>
                <c:pt idx="147">
                  <c:v>2281.8332931191617</c:v>
                </c:pt>
                <c:pt idx="148">
                  <c:v>2277.7772312767916</c:v>
                </c:pt>
                <c:pt idx="149">
                  <c:v>2273.7211694344214</c:v>
                </c:pt>
                <c:pt idx="150">
                  <c:v>2269.6651075920513</c:v>
                </c:pt>
                <c:pt idx="151">
                  <c:v>2265.6090457496812</c:v>
                </c:pt>
                <c:pt idx="152">
                  <c:v>2261.5529839073106</c:v>
                </c:pt>
                <c:pt idx="153">
                  <c:v>2257.4969220649405</c:v>
                </c:pt>
                <c:pt idx="154">
                  <c:v>2253.4408602225703</c:v>
                </c:pt>
                <c:pt idx="155">
                  <c:v>2249.3847983802002</c:v>
                </c:pt>
                <c:pt idx="156">
                  <c:v>2245.3287365378301</c:v>
                </c:pt>
                <c:pt idx="157">
                  <c:v>2241.27267469546</c:v>
                </c:pt>
                <c:pt idx="158">
                  <c:v>2237.2166128530898</c:v>
                </c:pt>
                <c:pt idx="159">
                  <c:v>2233.1605510107197</c:v>
                </c:pt>
                <c:pt idx="160">
                  <c:v>2229.1044891683496</c:v>
                </c:pt>
                <c:pt idx="161">
                  <c:v>2225.0484273259794</c:v>
                </c:pt>
                <c:pt idx="162">
                  <c:v>2220.9923654836093</c:v>
                </c:pt>
                <c:pt idx="163">
                  <c:v>2216.9363036412392</c:v>
                </c:pt>
                <c:pt idx="164">
                  <c:v>2212.8802417988691</c:v>
                </c:pt>
                <c:pt idx="165">
                  <c:v>2208.8241799564989</c:v>
                </c:pt>
                <c:pt idx="166">
                  <c:v>2204.7681181141288</c:v>
                </c:pt>
                <c:pt idx="167">
                  <c:v>2200.7120562717587</c:v>
                </c:pt>
                <c:pt idx="168">
                  <c:v>2196.6559944293886</c:v>
                </c:pt>
                <c:pt idx="169">
                  <c:v>2192.5999325870184</c:v>
                </c:pt>
                <c:pt idx="170">
                  <c:v>2188.5438707446483</c:v>
                </c:pt>
                <c:pt idx="171">
                  <c:v>2184.4878089022777</c:v>
                </c:pt>
                <c:pt idx="172">
                  <c:v>2180.4317470599076</c:v>
                </c:pt>
                <c:pt idx="173">
                  <c:v>2176.3756852175375</c:v>
                </c:pt>
                <c:pt idx="174">
                  <c:v>2172.3196233751673</c:v>
                </c:pt>
                <c:pt idx="175">
                  <c:v>2168.2635615327972</c:v>
                </c:pt>
                <c:pt idx="176">
                  <c:v>2164.2074996904271</c:v>
                </c:pt>
                <c:pt idx="177">
                  <c:v>2160.151437848057</c:v>
                </c:pt>
                <c:pt idx="178">
                  <c:v>2156.0953760056868</c:v>
                </c:pt>
                <c:pt idx="179">
                  <c:v>2152.0393141633167</c:v>
                </c:pt>
                <c:pt idx="180">
                  <c:v>2147.9832523209461</c:v>
                </c:pt>
                <c:pt idx="181">
                  <c:v>2143.927190478576</c:v>
                </c:pt>
                <c:pt idx="182">
                  <c:v>2139.8711286362059</c:v>
                </c:pt>
                <c:pt idx="183">
                  <c:v>2135.8150667938357</c:v>
                </c:pt>
                <c:pt idx="184">
                  <c:v>2131.7590049514656</c:v>
                </c:pt>
                <c:pt idx="185">
                  <c:v>2127.7029431090955</c:v>
                </c:pt>
                <c:pt idx="186">
                  <c:v>2123.6468812667254</c:v>
                </c:pt>
                <c:pt idx="187">
                  <c:v>2119.5908194243552</c:v>
                </c:pt>
                <c:pt idx="188">
                  <c:v>2115.5347575819851</c:v>
                </c:pt>
                <c:pt idx="189">
                  <c:v>2111.4786957396145</c:v>
                </c:pt>
                <c:pt idx="190">
                  <c:v>2107.4226338972444</c:v>
                </c:pt>
                <c:pt idx="191">
                  <c:v>2103.3665720548743</c:v>
                </c:pt>
                <c:pt idx="192">
                  <c:v>2099.3105102125041</c:v>
                </c:pt>
                <c:pt idx="193">
                  <c:v>2095.254448370134</c:v>
                </c:pt>
                <c:pt idx="194">
                  <c:v>2091.1983865277639</c:v>
                </c:pt>
                <c:pt idx="195">
                  <c:v>2087.1423246853938</c:v>
                </c:pt>
                <c:pt idx="196">
                  <c:v>2083.0862628430236</c:v>
                </c:pt>
                <c:pt idx="197">
                  <c:v>2079.0302010006535</c:v>
                </c:pt>
                <c:pt idx="198">
                  <c:v>2074.9741391582834</c:v>
                </c:pt>
                <c:pt idx="199">
                  <c:v>2070.9180773159133</c:v>
                </c:pt>
                <c:pt idx="200">
                  <c:v>2066.8620154735431</c:v>
                </c:pt>
                <c:pt idx="201">
                  <c:v>2063.0102178442366</c:v>
                </c:pt>
                <c:pt idx="202">
                  <c:v>2059.3626844279938</c:v>
                </c:pt>
                <c:pt idx="203">
                  <c:v>2055.700464963762</c:v>
                </c:pt>
                <c:pt idx="204">
                  <c:v>2052.0235385279716</c:v>
                </c:pt>
                <c:pt idx="205">
                  <c:v>2048.3318840730208</c:v>
                </c:pt>
                <c:pt idx="206">
                  <c:v>2044.6254804265764</c:v>
                </c:pt>
                <c:pt idx="207">
                  <c:v>2040.9043062908704</c:v>
                </c:pt>
                <c:pt idx="208">
                  <c:v>2037.1683402419919</c:v>
                </c:pt>
                <c:pt idx="209">
                  <c:v>2033.4175607291659</c:v>
                </c:pt>
                <c:pt idx="210">
                  <c:v>2029.6519460740326</c:v>
                </c:pt>
                <c:pt idx="211">
                  <c:v>2025.8714744699209</c:v>
                </c:pt>
                <c:pt idx="212">
                  <c:v>2022.0761239811063</c:v>
                </c:pt>
                <c:pt idx="213">
                  <c:v>2018.265872542072</c:v>
                </c:pt>
                <c:pt idx="214">
                  <c:v>2014.4406979567598</c:v>
                </c:pt>
                <c:pt idx="215">
                  <c:v>2010.6005778978147</c:v>
                </c:pt>
                <c:pt idx="216">
                  <c:v>2006.7454899058193</c:v>
                </c:pt>
                <c:pt idx="217">
                  <c:v>2002.8754113885286</c:v>
                </c:pt>
                <c:pt idx="218">
                  <c:v>1998.9903196200912</c:v>
                </c:pt>
                <c:pt idx="219">
                  <c:v>1995.090191740265</c:v>
                </c:pt>
                <c:pt idx="220">
                  <c:v>1991.1750047536316</c:v>
                </c:pt>
                <c:pt idx="221">
                  <c:v>1987.2447355287943</c:v>
                </c:pt>
                <c:pt idx="222">
                  <c:v>1983.2993607975777</c:v>
                </c:pt>
                <c:pt idx="223">
                  <c:v>1979.3388571542105</c:v>
                </c:pt>
                <c:pt idx="224">
                  <c:v>1975.3632010545134</c:v>
                </c:pt>
                <c:pt idx="225">
                  <c:v>1971.3723688150676</c:v>
                </c:pt>
                <c:pt idx="226">
                  <c:v>1967.3663366123824</c:v>
                </c:pt>
                <c:pt idx="227">
                  <c:v>1963.3450804820568</c:v>
                </c:pt>
                <c:pt idx="228">
                  <c:v>1959.3085763179242</c:v>
                </c:pt>
                <c:pt idx="229">
                  <c:v>1955.2567998712016</c:v>
                </c:pt>
                <c:pt idx="230">
                  <c:v>1951.1897267496242</c:v>
                </c:pt>
                <c:pt idx="231">
                  <c:v>1947.1073324165689</c:v>
                </c:pt>
                <c:pt idx="232">
                  <c:v>1943.0095921901798</c:v>
                </c:pt>
                <c:pt idx="233">
                  <c:v>1938.8964812424765</c:v>
                </c:pt>
                <c:pt idx="234">
                  <c:v>1934.7679745984569</c:v>
                </c:pt>
                <c:pt idx="235">
                  <c:v>1930.6240471351985</c:v>
                </c:pt>
                <c:pt idx="236">
                  <c:v>1926.4646735809356</c:v>
                </c:pt>
                <c:pt idx="237">
                  <c:v>1922.2898285141487</c:v>
                </c:pt>
                <c:pt idx="238">
                  <c:v>1918.0994863626288</c:v>
                </c:pt>
                <c:pt idx="239">
                  <c:v>1913.8936214025382</c:v>
                </c:pt>
                <c:pt idx="240">
                  <c:v>1909.6722077574686</c:v>
                </c:pt>
                <c:pt idx="241">
                  <c:v>1905.4352193974819</c:v>
                </c:pt>
                <c:pt idx="242">
                  <c:v>1901.1826301381464</c:v>
                </c:pt>
                <c:pt idx="243">
                  <c:v>1896.9144136395653</c:v>
                </c:pt>
                <c:pt idx="244">
                  <c:v>1892.6305434053907</c:v>
                </c:pt>
                <c:pt idx="245">
                  <c:v>1888.3309927818373</c:v>
                </c:pt>
                <c:pt idx="246">
                  <c:v>1884.0157349566757</c:v>
                </c:pt>
                <c:pt idx="247">
                  <c:v>1879.6847429582281</c:v>
                </c:pt>
                <c:pt idx="248">
                  <c:v>1875.3379896543468</c:v>
                </c:pt>
                <c:pt idx="249">
                  <c:v>1870.9754477513839</c:v>
                </c:pt>
                <c:pt idx="250">
                  <c:v>1866.5970897931525</c:v>
                </c:pt>
                <c:pt idx="251">
                  <c:v>1862.2028881598837</c:v>
                </c:pt>
                <c:pt idx="252">
                  <c:v>1857.7928150671626</c:v>
                </c:pt>
                <c:pt idx="253">
                  <c:v>1853.3668425648627</c:v>
                </c:pt>
                <c:pt idx="254">
                  <c:v>1848.9249425360686</c:v>
                </c:pt>
                <c:pt idx="255">
                  <c:v>1844.4670866959868</c:v>
                </c:pt>
                <c:pt idx="256">
                  <c:v>1839.9932465908464</c:v>
                </c:pt>
                <c:pt idx="257">
                  <c:v>1835.5033935967936</c:v>
                </c:pt>
                <c:pt idx="258">
                  <c:v>1830.9974989187688</c:v>
                </c:pt>
                <c:pt idx="259">
                  <c:v>1826.4755335893774</c:v>
                </c:pt>
                <c:pt idx="260">
                  <c:v>1821.9374684677523</c:v>
                </c:pt>
                <c:pt idx="261">
                  <c:v>1817.3832742383979</c:v>
                </c:pt>
                <c:pt idx="262">
                  <c:v>1812.812921410029</c:v>
                </c:pt>
                <c:pt idx="263">
                  <c:v>1808.2263803143992</c:v>
                </c:pt>
                <c:pt idx="264">
                  <c:v>1803.6236211051164</c:v>
                </c:pt>
                <c:pt idx="265">
                  <c:v>1799.0046137564407</c:v>
                </c:pt>
                <c:pt idx="266">
                  <c:v>1794.3693280620846</c:v>
                </c:pt>
                <c:pt idx="267">
                  <c:v>1789.7177336339882</c:v>
                </c:pt>
                <c:pt idx="268">
                  <c:v>1785.0497999010913</c:v>
                </c:pt>
                <c:pt idx="269">
                  <c:v>1780.3654961080879</c:v>
                </c:pt>
                <c:pt idx="270">
                  <c:v>1775.6647913141746</c:v>
                </c:pt>
                <c:pt idx="271">
                  <c:v>1770.9476543917817</c:v>
                </c:pt>
                <c:pt idx="272">
                  <c:v>1766.2140540252908</c:v>
                </c:pt>
                <c:pt idx="273">
                  <c:v>1761.4639587097495</c:v>
                </c:pt>
                <c:pt idx="274">
                  <c:v>1756.6973367495639</c:v>
                </c:pt>
                <c:pt idx="275">
                  <c:v>1751.9141562571795</c:v>
                </c:pt>
                <c:pt idx="276">
                  <c:v>1747.1143851517531</c:v>
                </c:pt>
                <c:pt idx="277">
                  <c:v>1742.2979911578118</c:v>
                </c:pt>
                <c:pt idx="278">
                  <c:v>1737.4649418038937</c:v>
                </c:pt>
                <c:pt idx="279">
                  <c:v>1732.6152044211799</c:v>
                </c:pt>
                <c:pt idx="280">
                  <c:v>1727.7487461421117</c:v>
                </c:pt>
                <c:pt idx="281">
                  <c:v>1722.8655338989947</c:v>
                </c:pt>
                <c:pt idx="282">
                  <c:v>1717.9655344225871</c:v>
                </c:pt>
                <c:pt idx="283">
                  <c:v>1713.0487142406746</c:v>
                </c:pt>
                <c:pt idx="284">
                  <c:v>1708.1150396766359</c:v>
                </c:pt>
                <c:pt idx="285">
                  <c:v>1703.1644768479857</c:v>
                </c:pt>
                <c:pt idx="286">
                  <c:v>1698.1969916649109</c:v>
                </c:pt>
                <c:pt idx="287">
                  <c:v>1693.2125498287849</c:v>
                </c:pt>
                <c:pt idx="288">
                  <c:v>1688.2111168306765</c:v>
                </c:pt>
                <c:pt idx="289">
                  <c:v>1683.1926579498311</c:v>
                </c:pt>
                <c:pt idx="290">
                  <c:v>1678.1571382521529</c:v>
                </c:pt>
                <c:pt idx="291">
                  <c:v>1673.1045225886537</c:v>
                </c:pt>
                <c:pt idx="292">
                  <c:v>1668.0347755939026</c:v>
                </c:pt>
                <c:pt idx="293">
                  <c:v>1662.9478616844476</c:v>
                </c:pt>
                <c:pt idx="294">
                  <c:v>1657.8437450572294</c:v>
                </c:pt>
                <c:pt idx="295">
                  <c:v>1652.7223896879746</c:v>
                </c:pt>
                <c:pt idx="296">
                  <c:v>1647.5837593295755</c:v>
                </c:pt>
                <c:pt idx="297">
                  <c:v>1642.4278175104505</c:v>
                </c:pt>
                <c:pt idx="298">
                  <c:v>1637.2545275328885</c:v>
                </c:pt>
                <c:pt idx="299">
                  <c:v>1632.06385247138</c:v>
                </c:pt>
                <c:pt idx="300">
                  <c:v>1626.8557551709273</c:v>
                </c:pt>
                <c:pt idx="301">
                  <c:v>1621.6301982453374</c:v>
                </c:pt>
                <c:pt idx="302">
                  <c:v>1616.3871440754983</c:v>
                </c:pt>
                <c:pt idx="303">
                  <c:v>1611.1265548076376</c:v>
                </c:pt>
                <c:pt idx="304">
                  <c:v>1605.8483923515641</c:v>
                </c:pt>
                <c:pt idx="305">
                  <c:v>1600.5526183788922</c:v>
                </c:pt>
                <c:pt idx="306">
                  <c:v>1595.2391943212399</c:v>
                </c:pt>
                <c:pt idx="307">
                  <c:v>1589.9080813684186</c:v>
                </c:pt>
                <c:pt idx="308">
                  <c:v>1584.5592404666015</c:v>
                </c:pt>
                <c:pt idx="309">
                  <c:v>1579.1926323164655</c:v>
                </c:pt>
                <c:pt idx="310">
                  <c:v>1573.8082173713224</c:v>
                </c:pt>
                <c:pt idx="311">
                  <c:v>1568.4059558352287</c:v>
                </c:pt>
                <c:pt idx="312">
                  <c:v>1562.9858076610699</c:v>
                </c:pt>
                <c:pt idx="313">
                  <c:v>1557.5477325486345</c:v>
                </c:pt>
                <c:pt idx="314">
                  <c:v>1552.0916899426579</c:v>
                </c:pt>
                <c:pt idx="315">
                  <c:v>1546.6176390308506</c:v>
                </c:pt>
                <c:pt idx="316">
                  <c:v>1541.1255387419064</c:v>
                </c:pt>
                <c:pt idx="317">
                  <c:v>1535.6153477434873</c:v>
                </c:pt>
                <c:pt idx="318">
                  <c:v>1530.0870244401874</c:v>
                </c:pt>
                <c:pt idx="319">
                  <c:v>1524.5405269714738</c:v>
                </c:pt>
                <c:pt idx="320">
                  <c:v>1518.9758132096129</c:v>
                </c:pt>
                <c:pt idx="321">
                  <c:v>1513.3928407575581</c:v>
                </c:pt>
                <c:pt idx="322">
                  <c:v>1507.7915669468375</c:v>
                </c:pt>
                <c:pt idx="323">
                  <c:v>1502.1719488353979</c:v>
                </c:pt>
                <c:pt idx="324">
                  <c:v>1496.5339432054388</c:v>
                </c:pt>
                <c:pt idx="325">
                  <c:v>1490.877506561219</c:v>
                </c:pt>
                <c:pt idx="326">
                  <c:v>1485.2025951268342</c:v>
                </c:pt>
                <c:pt idx="327">
                  <c:v>1479.5091648439814</c:v>
                </c:pt>
                <c:pt idx="328">
                  <c:v>1473.7971713696938</c:v>
                </c:pt>
                <c:pt idx="329">
                  <c:v>1468.0665700740415</c:v>
                </c:pt>
                <c:pt idx="330">
                  <c:v>1462.3173160378249</c:v>
                </c:pt>
                <c:pt idx="331">
                  <c:v>1456.5493640502332</c:v>
                </c:pt>
                <c:pt idx="332">
                  <c:v>1450.7626686064709</c:v>
                </c:pt>
                <c:pt idx="333">
                  <c:v>1444.9571839053733</c:v>
                </c:pt>
                <c:pt idx="334">
                  <c:v>1439.1328638469843</c:v>
                </c:pt>
                <c:pt idx="335">
                  <c:v>1433.2896620301092</c:v>
                </c:pt>
                <c:pt idx="336">
                  <c:v>1427.4275317498432</c:v>
                </c:pt>
                <c:pt idx="337">
                  <c:v>1421.5464259950759</c:v>
                </c:pt>
                <c:pt idx="338">
                  <c:v>1415.6462974459553</c:v>
                </c:pt>
                <c:pt idx="339">
                  <c:v>1409.7270984713361</c:v>
                </c:pt>
                <c:pt idx="340">
                  <c:v>1403.7887811261992</c:v>
                </c:pt>
                <c:pt idx="341">
                  <c:v>1397.8312971490268</c:v>
                </c:pt>
                <c:pt idx="342">
                  <c:v>1391.8545979591734</c:v>
                </c:pt>
                <c:pt idx="343">
                  <c:v>1385.8586346541811</c:v>
                </c:pt>
                <c:pt idx="344">
                  <c:v>1379.8433580070864</c:v>
                </c:pt>
                <c:pt idx="345">
                  <c:v>1373.8087184636775</c:v>
                </c:pt>
                <c:pt idx="346">
                  <c:v>1367.7546661397405</c:v>
                </c:pt>
                <c:pt idx="347">
                  <c:v>1361.6811508182529</c:v>
                </c:pt>
                <c:pt idx="348">
                  <c:v>1355.5881219465662</c:v>
                </c:pt>
                <c:pt idx="349">
                  <c:v>1349.4755286335358</c:v>
                </c:pt>
                <c:pt idx="350">
                  <c:v>1343.3433196466399</c:v>
                </c:pt>
                <c:pt idx="351">
                  <c:v>1337.1914434090422</c:v>
                </c:pt>
                <c:pt idx="352">
                  <c:v>1331.0198479966418</c:v>
                </c:pt>
                <c:pt idx="353">
                  <c:v>1324.8284811350736</c:v>
                </c:pt>
                <c:pt idx="354">
                  <c:v>1318.6172901966845</c:v>
                </c:pt>
                <c:pt idx="355">
                  <c:v>1312.386222197465</c:v>
                </c:pt>
                <c:pt idx="356">
                  <c:v>1306.1352237939575</c:v>
                </c:pt>
                <c:pt idx="357">
                  <c:v>1299.8642412801153</c:v>
                </c:pt>
                <c:pt idx="358">
                  <c:v>1293.5732205841332</c:v>
                </c:pt>
                <c:pt idx="359">
                  <c:v>1287.262107265238</c:v>
                </c:pt>
                <c:pt idx="360">
                  <c:v>1280.9308465104486</c:v>
                </c:pt>
                <c:pt idx="361">
                  <c:v>1274.5793831312803</c:v>
                </c:pt>
                <c:pt idx="362">
                  <c:v>1268.2076615604321</c:v>
                </c:pt>
                <c:pt idx="363">
                  <c:v>1261.8156258484175</c:v>
                </c:pt>
                <c:pt idx="364">
                  <c:v>1255.4032196601661</c:v>
                </c:pt>
                <c:pt idx="365">
                  <c:v>1248.9703862715794</c:v>
                </c:pt>
                <c:pt idx="366">
                  <c:v>1242.5170685660464</c:v>
                </c:pt>
                <c:pt idx="367">
                  <c:v>1236.0432090309198</c:v>
                </c:pt>
                <c:pt idx="368">
                  <c:v>1229.5487497539486</c:v>
                </c:pt>
                <c:pt idx="369">
                  <c:v>1223.0336324196649</c:v>
                </c:pt>
                <c:pt idx="370">
                  <c:v>1216.497798305737</c:v>
                </c:pt>
                <c:pt idx="371">
                  <c:v>1209.9411882792594</c:v>
                </c:pt>
                <c:pt idx="372">
                  <c:v>1203.3637427930248</c:v>
                </c:pt>
                <c:pt idx="373">
                  <c:v>1196.7654018817223</c:v>
                </c:pt>
                <c:pt idx="374">
                  <c:v>1190.1461051581155</c:v>
                </c:pt>
                <c:pt idx="375">
                  <c:v>1183.50579180915</c:v>
                </c:pt>
                <c:pt idx="376">
                  <c:v>1176.8444005920353</c:v>
                </c:pt>
                <c:pt idx="377">
                  <c:v>1170.1618698302616</c:v>
                </c:pt>
                <c:pt idx="378">
                  <c:v>1163.4581374095744</c:v>
                </c:pt>
                <c:pt idx="379">
                  <c:v>1156.7331407739073</c:v>
                </c:pt>
                <c:pt idx="380">
                  <c:v>1149.9868169212452</c:v>
                </c:pt>
                <c:pt idx="381">
                  <c:v>1143.2191023994546</c:v>
                </c:pt>
                <c:pt idx="382">
                  <c:v>1136.4299333020542</c:v>
                </c:pt>
                <c:pt idx="383">
                  <c:v>1129.6192452639352</c:v>
                </c:pt>
                <c:pt idx="384">
                  <c:v>1122.7869734570213</c:v>
                </c:pt>
                <c:pt idx="385">
                  <c:v>1115.9330525858854</c:v>
                </c:pt>
                <c:pt idx="386">
                  <c:v>1109.0574168833002</c:v>
                </c:pt>
                <c:pt idx="387">
                  <c:v>1102.1600001057445</c:v>
                </c:pt>
                <c:pt idx="388">
                  <c:v>1095.2407355288406</c:v>
                </c:pt>
                <c:pt idx="389">
                  <c:v>1088.2995559427427</c:v>
                </c:pt>
                <c:pt idx="390">
                  <c:v>1081.3363936474605</c:v>
                </c:pt>
                <c:pt idx="391">
                  <c:v>1074.3511804481304</c:v>
                </c:pt>
                <c:pt idx="392">
                  <c:v>1067.3438476502167</c:v>
                </c:pt>
                <c:pt idx="393">
                  <c:v>1060.3143260546647</c:v>
                </c:pt>
                <c:pt idx="394">
                  <c:v>1053.2625459529754</c:v>
                </c:pt>
                <c:pt idx="395">
                  <c:v>1046.1884371222284</c:v>
                </c:pt>
                <c:pt idx="396">
                  <c:v>1039.0919288200371</c:v>
                </c:pt>
                <c:pt idx="397">
                  <c:v>1031.9729497794385</c:v>
                </c:pt>
                <c:pt idx="398">
                  <c:v>1024.8314282037181</c:v>
                </c:pt>
                <c:pt idx="399">
                  <c:v>1017.6672917611603</c:v>
                </c:pt>
                <c:pt idx="400">
                  <c:v>1010.4804675797401</c:v>
                </c:pt>
                <c:pt idx="401">
                  <c:v>1003.2708822417409</c:v>
                </c:pt>
                <c:pt idx="402">
                  <c:v>996.03846177830007</c:v>
                </c:pt>
                <c:pt idx="403">
                  <c:v>988.78313166388568</c:v>
                </c:pt>
                <c:pt idx="404">
                  <c:v>981.50481681069243</c:v>
                </c:pt>
                <c:pt idx="405">
                  <c:v>974.20344156297767</c:v>
                </c:pt>
                <c:pt idx="406">
                  <c:v>966.87892969130678</c:v>
                </c:pt>
                <c:pt idx="407">
                  <c:v>959.53120438673693</c:v>
                </c:pt>
                <c:pt idx="408">
                  <c:v>952.16018825490312</c:v>
                </c:pt>
                <c:pt idx="409">
                  <c:v>944.76580331004686</c:v>
                </c:pt>
                <c:pt idx="410">
                  <c:v>937.34797096894783</c:v>
                </c:pt>
                <c:pt idx="411">
                  <c:v>929.90661204478454</c:v>
                </c:pt>
                <c:pt idx="412">
                  <c:v>922.44164674090268</c:v>
                </c:pt>
                <c:pt idx="413">
                  <c:v>914.95299464450625</c:v>
                </c:pt>
                <c:pt idx="414">
                  <c:v>907.44057472026168</c:v>
                </c:pt>
                <c:pt idx="415">
                  <c:v>899.90430530380502</c:v>
                </c:pt>
                <c:pt idx="416">
                  <c:v>892.34410409518011</c:v>
                </c:pt>
                <c:pt idx="417">
                  <c:v>884.75988815216112</c:v>
                </c:pt>
                <c:pt idx="418">
                  <c:v>877.15157388350792</c:v>
                </c:pt>
                <c:pt idx="419">
                  <c:v>869.5190770421051</c:v>
                </c:pt>
                <c:pt idx="420">
                  <c:v>861.8623127180291</c:v>
                </c:pt>
                <c:pt idx="421">
                  <c:v>854.18119533149877</c:v>
                </c:pt>
                <c:pt idx="422">
                  <c:v>846.47563862573622</c:v>
                </c:pt>
                <c:pt idx="423">
                  <c:v>838.74555565973321</c:v>
                </c:pt>
                <c:pt idx="424">
                  <c:v>830.9908588008999</c:v>
                </c:pt>
                <c:pt idx="425">
                  <c:v>823.21145971763269</c:v>
                </c:pt>
                <c:pt idx="426">
                  <c:v>814.06446906008819</c:v>
                </c:pt>
                <c:pt idx="427">
                  <c:v>803.54988682826638</c:v>
                </c:pt>
                <c:pt idx="428">
                  <c:v>792.99802327250723</c:v>
                </c:pt>
                <c:pt idx="429">
                  <c:v>782.40866903892743</c:v>
                </c:pt>
                <c:pt idx="430">
                  <c:v>771.78161245095475</c:v>
                </c:pt>
                <c:pt idx="431">
                  <c:v>761.11663947325655</c:v>
                </c:pt>
                <c:pt idx="432">
                  <c:v>750.41353367494935</c:v>
                </c:pt>
                <c:pt idx="433">
                  <c:v>739.67207619204578</c:v>
                </c:pt>
                <c:pt idx="434">
                  <c:v>728.89204568914943</c:v>
                </c:pt>
                <c:pt idx="435">
                  <c:v>718.07321832035473</c:v>
                </c:pt>
                <c:pt idx="436">
                  <c:v>707.21536768935744</c:v>
                </c:pt>
                <c:pt idx="437">
                  <c:v>696.31826480872564</c:v>
                </c:pt>
                <c:pt idx="438">
                  <c:v>685.38167805832904</c:v>
                </c:pt>
                <c:pt idx="439">
                  <c:v>674.40537314290964</c:v>
                </c:pt>
                <c:pt idx="440">
                  <c:v>663.38911304875523</c:v>
                </c:pt>
                <c:pt idx="441">
                  <c:v>652.33265799946389</c:v>
                </c:pt>
                <c:pt idx="442">
                  <c:v>641.23576541076841</c:v>
                </c:pt>
                <c:pt idx="443">
                  <c:v>630.0981898444054</c:v>
                </c:pt>
                <c:pt idx="444">
                  <c:v>618.91968296099981</c:v>
                </c:pt>
                <c:pt idx="445">
                  <c:v>607.69999347193311</c:v>
                </c:pt>
                <c:pt idx="446">
                  <c:v>596.43886709018238</c:v>
                </c:pt>
                <c:pt idx="447">
                  <c:v>585.13604648008027</c:v>
                </c:pt>
                <c:pt idx="448">
                  <c:v>573.79127120599446</c:v>
                </c:pt>
                <c:pt idx="449">
                  <c:v>562.40427767988081</c:v>
                </c:pt>
                <c:pt idx="450">
                  <c:v>550.97479910767902</c:v>
                </c:pt>
                <c:pt idx="451">
                  <c:v>539.5025654345252</c:v>
                </c:pt>
                <c:pt idx="452">
                  <c:v>527.98730328875467</c:v>
                </c:pt>
                <c:pt idx="453">
                  <c:v>516.42873592464116</c:v>
                </c:pt>
                <c:pt idx="454">
                  <c:v>504.8265831638671</c:v>
                </c:pt>
                <c:pt idx="455">
                  <c:v>493.18056133566756</c:v>
                </c:pt>
                <c:pt idx="456">
                  <c:v>481.49038321560988</c:v>
                </c:pt>
                <c:pt idx="457">
                  <c:v>469.75575796299313</c:v>
                </c:pt>
                <c:pt idx="458">
                  <c:v>457.97639105680832</c:v>
                </c:pt>
                <c:pt idx="459">
                  <c:v>446.15198423022025</c:v>
                </c:pt>
                <c:pt idx="460">
                  <c:v>434.28223540354725</c:v>
                </c:pt>
                <c:pt idx="461">
                  <c:v>422.36683861566303</c:v>
                </c:pt>
                <c:pt idx="462">
                  <c:v>410.40548395381779</c:v>
                </c:pt>
                <c:pt idx="463">
                  <c:v>398.39785748178861</c:v>
                </c:pt>
                <c:pt idx="464">
                  <c:v>386.34364116635675</c:v>
                </c:pt>
                <c:pt idx="465">
                  <c:v>374.24251280201111</c:v>
                </c:pt>
                <c:pt idx="466">
                  <c:v>362.09414593388124</c:v>
                </c:pt>
                <c:pt idx="467">
                  <c:v>349.89820977880049</c:v>
                </c:pt>
                <c:pt idx="468">
                  <c:v>337.65436914447787</c:v>
                </c:pt>
                <c:pt idx="469">
                  <c:v>325.36228434670352</c:v>
                </c:pt>
                <c:pt idx="470">
                  <c:v>313.02161112453064</c:v>
                </c:pt>
                <c:pt idx="471">
                  <c:v>300.6320005533828</c:v>
                </c:pt>
                <c:pt idx="472">
                  <c:v>288.19309895602032</c:v>
                </c:pt>
                <c:pt idx="473">
                  <c:v>275.7045478112866</c:v>
                </c:pt>
                <c:pt idx="474">
                  <c:v>263.16598366059657</c:v>
                </c:pt>
                <c:pt idx="475">
                  <c:v>250.57703801206185</c:v>
                </c:pt>
                <c:pt idx="476">
                  <c:v>239.67957286024603</c:v>
                </c:pt>
                <c:pt idx="477">
                  <c:v>230.4735882051491</c:v>
                </c:pt>
                <c:pt idx="478">
                  <c:v>221.23697705407085</c:v>
                </c:pt>
                <c:pt idx="479">
                  <c:v>211.96959850651047</c:v>
                </c:pt>
                <c:pt idx="480">
                  <c:v>202.6713103226466</c:v>
                </c:pt>
                <c:pt idx="481">
                  <c:v>193.34196890570638</c:v>
                </c:pt>
                <c:pt idx="482">
                  <c:v>183.98142928401057</c:v>
                </c:pt>
                <c:pt idx="483">
                  <c:v>174.58954509272371</c:v>
                </c:pt>
                <c:pt idx="484">
                  <c:v>165.16616855528582</c:v>
                </c:pt>
                <c:pt idx="485">
                  <c:v>155.71115046452314</c:v>
                </c:pt>
                <c:pt idx="486">
                  <c:v>146.22434016342186</c:v>
                </c:pt>
                <c:pt idx="487">
                  <c:v>136.70558552557395</c:v>
                </c:pt>
                <c:pt idx="488">
                  <c:v>127.15473293527157</c:v>
                </c:pt>
                <c:pt idx="489">
                  <c:v>117.57162726726028</c:v>
                </c:pt>
                <c:pt idx="490">
                  <c:v>107.95611186612496</c:v>
                </c:pt>
                <c:pt idx="491">
                  <c:v>98.308028525307236</c:v>
                </c:pt>
                <c:pt idx="492">
                  <c:v>88.627217465760168</c:v>
                </c:pt>
                <c:pt idx="493">
                  <c:v>78.913517314205365</c:v>
                </c:pt>
                <c:pt idx="494">
                  <c:v>69.166765081012727</c:v>
                </c:pt>
                <c:pt idx="495">
                  <c:v>59.386796137671809</c:v>
                </c:pt>
                <c:pt idx="496">
                  <c:v>49.573444193851174</c:v>
                </c:pt>
                <c:pt idx="497">
                  <c:v>39.726541274050305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3-339E-4643-9615-0ADB7A6509C4}"/>
            </c:ext>
          </c:extLst>
        </c:ser>
        <c:ser>
          <c:idx val="4"/>
          <c:order val="4"/>
          <c:tx>
            <c:strRef>
              <c:f>ANALYSIS!$AH$26</c:f>
              <c:strCache>
                <c:ptCount val="1"/>
                <c:pt idx="0">
                  <c:v>40.0</c:v>
                </c:pt>
              </c:strCache>
            </c:strRef>
          </c:tx>
          <c:spPr>
            <a:ln w="12700" cap="rnd" cmpd="sng" algn="ctr">
              <a:solidFill>
                <a:srgbClr val="00B050"/>
              </a:solidFill>
              <a:prstDash val="solid"/>
              <a:round/>
              <a:headEnd type="none" w="med" len="med"/>
              <a:tailEnd type="none" w="med" len="med"/>
            </a:ln>
          </c:spPr>
          <c:marker>
            <c:symbol val="none"/>
          </c:marker>
          <c:xVal>
            <c:numRef>
              <c:f>ANALYSIS!$AH$27:$AH$527</c:f>
              <c:numCache>
                <c:formatCode>0.0</c:formatCode>
                <c:ptCount val="501"/>
                <c:pt idx="0">
                  <c:v>2512.4247354444078</c:v>
                </c:pt>
                <c:pt idx="1">
                  <c:v>2512.4247354444078</c:v>
                </c:pt>
                <c:pt idx="2">
                  <c:v>2508.7376172244085</c:v>
                </c:pt>
                <c:pt idx="3">
                  <c:v>2505.0504990044092</c:v>
                </c:pt>
                <c:pt idx="4">
                  <c:v>2501.3633807844099</c:v>
                </c:pt>
                <c:pt idx="5">
                  <c:v>2497.6762625644105</c:v>
                </c:pt>
                <c:pt idx="6">
                  <c:v>2493.9891443444112</c:v>
                </c:pt>
                <c:pt idx="7">
                  <c:v>2490.3020261244119</c:v>
                </c:pt>
                <c:pt idx="8">
                  <c:v>2486.6149079044126</c:v>
                </c:pt>
                <c:pt idx="9">
                  <c:v>2482.9277896844133</c:v>
                </c:pt>
                <c:pt idx="10">
                  <c:v>2479.2406714644139</c:v>
                </c:pt>
                <c:pt idx="11">
                  <c:v>2475.5535532444146</c:v>
                </c:pt>
                <c:pt idx="12">
                  <c:v>2471.8664350244153</c:v>
                </c:pt>
                <c:pt idx="13">
                  <c:v>2468.179316804416</c:v>
                </c:pt>
                <c:pt idx="14">
                  <c:v>2464.4921985844167</c:v>
                </c:pt>
                <c:pt idx="15">
                  <c:v>2460.8050803644173</c:v>
                </c:pt>
                <c:pt idx="16">
                  <c:v>2457.117962144418</c:v>
                </c:pt>
                <c:pt idx="17">
                  <c:v>2453.4308439244187</c:v>
                </c:pt>
                <c:pt idx="18">
                  <c:v>2449.7437257044194</c:v>
                </c:pt>
                <c:pt idx="19">
                  <c:v>2446.0566074844201</c:v>
                </c:pt>
                <c:pt idx="20">
                  <c:v>2442.3694892644207</c:v>
                </c:pt>
                <c:pt idx="21">
                  <c:v>2438.6823710444214</c:v>
                </c:pt>
                <c:pt idx="22">
                  <c:v>2434.9952528244221</c:v>
                </c:pt>
                <c:pt idx="23">
                  <c:v>2431.3081346044228</c:v>
                </c:pt>
                <c:pt idx="24">
                  <c:v>2427.6210163844235</c:v>
                </c:pt>
                <c:pt idx="25">
                  <c:v>2423.9338981644241</c:v>
                </c:pt>
                <c:pt idx="26">
                  <c:v>2420.2467799444248</c:v>
                </c:pt>
                <c:pt idx="27">
                  <c:v>2416.5596617244255</c:v>
                </c:pt>
                <c:pt idx="28">
                  <c:v>2412.8725435044262</c:v>
                </c:pt>
                <c:pt idx="29">
                  <c:v>2409.1854252844269</c:v>
                </c:pt>
                <c:pt idx="30">
                  <c:v>2405.4983070644275</c:v>
                </c:pt>
                <c:pt idx="31">
                  <c:v>2401.8111888444282</c:v>
                </c:pt>
                <c:pt idx="32">
                  <c:v>2398.1240706244289</c:v>
                </c:pt>
                <c:pt idx="33">
                  <c:v>2394.4369524044296</c:v>
                </c:pt>
                <c:pt idx="34">
                  <c:v>2390.7498341844303</c:v>
                </c:pt>
                <c:pt idx="35">
                  <c:v>2387.0627159644309</c:v>
                </c:pt>
                <c:pt idx="36">
                  <c:v>2383.3755977444316</c:v>
                </c:pt>
                <c:pt idx="37">
                  <c:v>2379.6884795244323</c:v>
                </c:pt>
                <c:pt idx="38">
                  <c:v>2376.001361304433</c:v>
                </c:pt>
                <c:pt idx="39">
                  <c:v>2372.3142430844337</c:v>
                </c:pt>
                <c:pt idx="40">
                  <c:v>2368.6271248644343</c:v>
                </c:pt>
                <c:pt idx="41">
                  <c:v>2364.940006644435</c:v>
                </c:pt>
                <c:pt idx="42">
                  <c:v>2361.2528884244357</c:v>
                </c:pt>
                <c:pt idx="43">
                  <c:v>2357.5657702044364</c:v>
                </c:pt>
                <c:pt idx="44">
                  <c:v>2353.8786519844371</c:v>
                </c:pt>
                <c:pt idx="45">
                  <c:v>2350.1915337644377</c:v>
                </c:pt>
                <c:pt idx="46">
                  <c:v>2346.5044155444384</c:v>
                </c:pt>
                <c:pt idx="47">
                  <c:v>2342.8172973244391</c:v>
                </c:pt>
                <c:pt idx="48">
                  <c:v>2339.1301791044398</c:v>
                </c:pt>
                <c:pt idx="49">
                  <c:v>2335.4430608844405</c:v>
                </c:pt>
                <c:pt idx="50">
                  <c:v>2331.7559426644411</c:v>
                </c:pt>
                <c:pt idx="51">
                  <c:v>2328.0688244444418</c:v>
                </c:pt>
                <c:pt idx="52">
                  <c:v>2324.3817062244425</c:v>
                </c:pt>
                <c:pt idx="53">
                  <c:v>2320.6945880044432</c:v>
                </c:pt>
                <c:pt idx="54">
                  <c:v>2317.0074697844439</c:v>
                </c:pt>
                <c:pt idx="55">
                  <c:v>2313.3203515644445</c:v>
                </c:pt>
                <c:pt idx="56">
                  <c:v>2309.6332333444452</c:v>
                </c:pt>
                <c:pt idx="57">
                  <c:v>2305.9461151244459</c:v>
                </c:pt>
                <c:pt idx="58">
                  <c:v>2302.2589969044466</c:v>
                </c:pt>
                <c:pt idx="59">
                  <c:v>2298.5718786844473</c:v>
                </c:pt>
                <c:pt idx="60">
                  <c:v>2294.8847604644479</c:v>
                </c:pt>
                <c:pt idx="61">
                  <c:v>2291.1976422444486</c:v>
                </c:pt>
                <c:pt idx="62">
                  <c:v>2287.5105240244493</c:v>
                </c:pt>
                <c:pt idx="63">
                  <c:v>2283.82340580445</c:v>
                </c:pt>
                <c:pt idx="64">
                  <c:v>2280.1362875844507</c:v>
                </c:pt>
                <c:pt idx="65">
                  <c:v>2276.4491693644513</c:v>
                </c:pt>
                <c:pt idx="66">
                  <c:v>2272.762051144452</c:v>
                </c:pt>
                <c:pt idx="67">
                  <c:v>2269.0749329244527</c:v>
                </c:pt>
                <c:pt idx="68">
                  <c:v>2265.3878147044534</c:v>
                </c:pt>
                <c:pt idx="69">
                  <c:v>2261.7006964844541</c:v>
                </c:pt>
                <c:pt idx="70">
                  <c:v>2258.0135782644547</c:v>
                </c:pt>
                <c:pt idx="71">
                  <c:v>2254.3264600444554</c:v>
                </c:pt>
                <c:pt idx="72">
                  <c:v>2250.6393418244561</c:v>
                </c:pt>
                <c:pt idx="73">
                  <c:v>2246.9522236044568</c:v>
                </c:pt>
                <c:pt idx="74">
                  <c:v>2243.2651053844575</c:v>
                </c:pt>
                <c:pt idx="75">
                  <c:v>2239.5779871644581</c:v>
                </c:pt>
                <c:pt idx="76">
                  <c:v>2235.8908689444588</c:v>
                </c:pt>
                <c:pt idx="77">
                  <c:v>2232.2037507244595</c:v>
                </c:pt>
                <c:pt idx="78">
                  <c:v>2228.5166325044602</c:v>
                </c:pt>
                <c:pt idx="79">
                  <c:v>2224.8295142844609</c:v>
                </c:pt>
                <c:pt idx="80">
                  <c:v>2221.1423960644615</c:v>
                </c:pt>
                <c:pt idx="81">
                  <c:v>2217.4552778444622</c:v>
                </c:pt>
                <c:pt idx="82">
                  <c:v>2213.7681596244629</c:v>
                </c:pt>
                <c:pt idx="83">
                  <c:v>2210.0810414044636</c:v>
                </c:pt>
                <c:pt idx="84">
                  <c:v>2206.3939231844643</c:v>
                </c:pt>
                <c:pt idx="85">
                  <c:v>2202.7068049644649</c:v>
                </c:pt>
                <c:pt idx="86">
                  <c:v>2199.0196867444656</c:v>
                </c:pt>
                <c:pt idx="87">
                  <c:v>2195.3325685244663</c:v>
                </c:pt>
                <c:pt idx="88">
                  <c:v>2191.645450304467</c:v>
                </c:pt>
                <c:pt idx="89">
                  <c:v>2187.9583320844677</c:v>
                </c:pt>
                <c:pt idx="90">
                  <c:v>2184.2712138644683</c:v>
                </c:pt>
                <c:pt idx="91">
                  <c:v>2180.584095644469</c:v>
                </c:pt>
                <c:pt idx="92">
                  <c:v>2176.8969774244697</c:v>
                </c:pt>
                <c:pt idx="93">
                  <c:v>2173.2098592044704</c:v>
                </c:pt>
                <c:pt idx="94">
                  <c:v>2169.5227409844711</c:v>
                </c:pt>
                <c:pt idx="95">
                  <c:v>2165.8356227644717</c:v>
                </c:pt>
                <c:pt idx="96">
                  <c:v>2162.1485045444724</c:v>
                </c:pt>
                <c:pt idx="97">
                  <c:v>2158.4613863244731</c:v>
                </c:pt>
                <c:pt idx="98">
                  <c:v>2154.7742681044738</c:v>
                </c:pt>
                <c:pt idx="99">
                  <c:v>2151.0871498844745</c:v>
                </c:pt>
                <c:pt idx="100">
                  <c:v>2147.4000316644751</c:v>
                </c:pt>
                <c:pt idx="101">
                  <c:v>2143.7129134444758</c:v>
                </c:pt>
                <c:pt idx="102">
                  <c:v>2140.0257952244765</c:v>
                </c:pt>
                <c:pt idx="103">
                  <c:v>2136.3386770044772</c:v>
                </c:pt>
                <c:pt idx="104">
                  <c:v>2132.6515587844779</c:v>
                </c:pt>
                <c:pt idx="105">
                  <c:v>2128.9644405644785</c:v>
                </c:pt>
                <c:pt idx="106">
                  <c:v>2125.2773223444792</c:v>
                </c:pt>
                <c:pt idx="107">
                  <c:v>2121.5902041244799</c:v>
                </c:pt>
                <c:pt idx="108">
                  <c:v>2117.9030859044806</c:v>
                </c:pt>
                <c:pt idx="109">
                  <c:v>2114.2159676844813</c:v>
                </c:pt>
                <c:pt idx="110">
                  <c:v>2110.5288494644819</c:v>
                </c:pt>
                <c:pt idx="111">
                  <c:v>2106.8417312444826</c:v>
                </c:pt>
                <c:pt idx="112">
                  <c:v>2103.1546130244833</c:v>
                </c:pt>
                <c:pt idx="113">
                  <c:v>2099.467494804484</c:v>
                </c:pt>
                <c:pt idx="114">
                  <c:v>2095.7803765844847</c:v>
                </c:pt>
                <c:pt idx="115">
                  <c:v>2092.0932583644853</c:v>
                </c:pt>
                <c:pt idx="116">
                  <c:v>2088.406140144486</c:v>
                </c:pt>
                <c:pt idx="117">
                  <c:v>2084.7190219244867</c:v>
                </c:pt>
                <c:pt idx="118">
                  <c:v>2081.0319037044874</c:v>
                </c:pt>
                <c:pt idx="119">
                  <c:v>2077.3447854844881</c:v>
                </c:pt>
                <c:pt idx="120">
                  <c:v>2073.6576672644887</c:v>
                </c:pt>
                <c:pt idx="121">
                  <c:v>2069.9705490444894</c:v>
                </c:pt>
                <c:pt idx="122">
                  <c:v>2066.2834308244901</c:v>
                </c:pt>
                <c:pt idx="123">
                  <c:v>2062.5963126044908</c:v>
                </c:pt>
                <c:pt idx="124">
                  <c:v>2058.9091943844915</c:v>
                </c:pt>
                <c:pt idx="125">
                  <c:v>2055.2220761644921</c:v>
                </c:pt>
                <c:pt idx="126">
                  <c:v>2051.5349579444928</c:v>
                </c:pt>
                <c:pt idx="127">
                  <c:v>2047.8478397244935</c:v>
                </c:pt>
                <c:pt idx="128">
                  <c:v>2044.1607215044942</c:v>
                </c:pt>
                <c:pt idx="129">
                  <c:v>2040.4736032844949</c:v>
                </c:pt>
                <c:pt idx="130">
                  <c:v>2036.7864850644955</c:v>
                </c:pt>
                <c:pt idx="131">
                  <c:v>2033.0993668444962</c:v>
                </c:pt>
                <c:pt idx="132">
                  <c:v>2029.4122486244969</c:v>
                </c:pt>
                <c:pt idx="133">
                  <c:v>2025.7251304044976</c:v>
                </c:pt>
                <c:pt idx="134">
                  <c:v>2022.0380121844983</c:v>
                </c:pt>
                <c:pt idx="135">
                  <c:v>2018.3508939644989</c:v>
                </c:pt>
                <c:pt idx="136">
                  <c:v>2014.6637757444996</c:v>
                </c:pt>
                <c:pt idx="137">
                  <c:v>2010.9766575245003</c:v>
                </c:pt>
                <c:pt idx="138">
                  <c:v>2007.289539304501</c:v>
                </c:pt>
                <c:pt idx="139">
                  <c:v>2003.6024210845017</c:v>
                </c:pt>
                <c:pt idx="140">
                  <c:v>1999.9153028645023</c:v>
                </c:pt>
                <c:pt idx="141">
                  <c:v>1996.228184644503</c:v>
                </c:pt>
                <c:pt idx="142">
                  <c:v>1992.5410664245037</c:v>
                </c:pt>
                <c:pt idx="143">
                  <c:v>1988.8539482045044</c:v>
                </c:pt>
                <c:pt idx="144">
                  <c:v>1985.1668299845051</c:v>
                </c:pt>
                <c:pt idx="145">
                  <c:v>1981.4797117645057</c:v>
                </c:pt>
                <c:pt idx="146">
                  <c:v>1977.7925935445064</c:v>
                </c:pt>
                <c:pt idx="147">
                  <c:v>1974.1054753245071</c:v>
                </c:pt>
                <c:pt idx="148">
                  <c:v>1970.4183571045078</c:v>
                </c:pt>
                <c:pt idx="149">
                  <c:v>1966.7312388845085</c:v>
                </c:pt>
                <c:pt idx="150">
                  <c:v>1963.0441206645091</c:v>
                </c:pt>
                <c:pt idx="151">
                  <c:v>1959.3570024445098</c:v>
                </c:pt>
                <c:pt idx="152">
                  <c:v>1955.6698842245105</c:v>
                </c:pt>
                <c:pt idx="153">
                  <c:v>1951.9827660045112</c:v>
                </c:pt>
                <c:pt idx="154">
                  <c:v>1948.2956477845119</c:v>
                </c:pt>
                <c:pt idx="155">
                  <c:v>1944.6085295645125</c:v>
                </c:pt>
                <c:pt idx="156">
                  <c:v>1940.9214113445132</c:v>
                </c:pt>
                <c:pt idx="157">
                  <c:v>1937.2342931245139</c:v>
                </c:pt>
                <c:pt idx="158">
                  <c:v>1933.5471749045146</c:v>
                </c:pt>
                <c:pt idx="159">
                  <c:v>1929.8600566845153</c:v>
                </c:pt>
                <c:pt idx="160">
                  <c:v>1926.1729384645159</c:v>
                </c:pt>
                <c:pt idx="161">
                  <c:v>1922.4858202445166</c:v>
                </c:pt>
                <c:pt idx="162">
                  <c:v>1918.7987020245173</c:v>
                </c:pt>
                <c:pt idx="163">
                  <c:v>1915.111583804518</c:v>
                </c:pt>
                <c:pt idx="164">
                  <c:v>1911.4244655845187</c:v>
                </c:pt>
                <c:pt idx="165">
                  <c:v>1907.7373473645193</c:v>
                </c:pt>
                <c:pt idx="166">
                  <c:v>1904.05022914452</c:v>
                </c:pt>
                <c:pt idx="167">
                  <c:v>1900.3631109245207</c:v>
                </c:pt>
                <c:pt idx="168">
                  <c:v>1896.6759927045214</c:v>
                </c:pt>
                <c:pt idx="169">
                  <c:v>1892.9888744845221</c:v>
                </c:pt>
                <c:pt idx="170">
                  <c:v>1889.3017562645227</c:v>
                </c:pt>
                <c:pt idx="171">
                  <c:v>1885.6146380445234</c:v>
                </c:pt>
                <c:pt idx="172">
                  <c:v>1881.9275198245241</c:v>
                </c:pt>
                <c:pt idx="173">
                  <c:v>1878.2404016045248</c:v>
                </c:pt>
                <c:pt idx="174">
                  <c:v>1874.5532833845255</c:v>
                </c:pt>
                <c:pt idx="175">
                  <c:v>1870.8661651645261</c:v>
                </c:pt>
                <c:pt idx="176">
                  <c:v>1867.1790469445268</c:v>
                </c:pt>
                <c:pt idx="177">
                  <c:v>1863.4919287245275</c:v>
                </c:pt>
                <c:pt idx="178">
                  <c:v>1859.8048105045282</c:v>
                </c:pt>
                <c:pt idx="179">
                  <c:v>1856.1176922845289</c:v>
                </c:pt>
                <c:pt idx="180">
                  <c:v>1852.4305740645295</c:v>
                </c:pt>
                <c:pt idx="181">
                  <c:v>1848.7434558445302</c:v>
                </c:pt>
                <c:pt idx="182">
                  <c:v>1845.0563376245309</c:v>
                </c:pt>
                <c:pt idx="183">
                  <c:v>1841.3692194045316</c:v>
                </c:pt>
                <c:pt idx="184">
                  <c:v>1837.6821011845323</c:v>
                </c:pt>
                <c:pt idx="185">
                  <c:v>1833.9949829645329</c:v>
                </c:pt>
                <c:pt idx="186">
                  <c:v>1830.3078647445336</c:v>
                </c:pt>
                <c:pt idx="187">
                  <c:v>1826.6207465245343</c:v>
                </c:pt>
                <c:pt idx="188">
                  <c:v>1822.933628304535</c:v>
                </c:pt>
                <c:pt idx="189">
                  <c:v>1819.2465100845357</c:v>
                </c:pt>
                <c:pt idx="190">
                  <c:v>1815.5593918645363</c:v>
                </c:pt>
                <c:pt idx="191">
                  <c:v>1811.872273644537</c:v>
                </c:pt>
                <c:pt idx="192">
                  <c:v>1808.1851554245377</c:v>
                </c:pt>
                <c:pt idx="193">
                  <c:v>1804.4980372045384</c:v>
                </c:pt>
                <c:pt idx="194">
                  <c:v>1800.8109189845391</c:v>
                </c:pt>
                <c:pt idx="195">
                  <c:v>1797.1238007645397</c:v>
                </c:pt>
                <c:pt idx="196">
                  <c:v>1793.4366825445404</c:v>
                </c:pt>
                <c:pt idx="197">
                  <c:v>1789.7495643245411</c:v>
                </c:pt>
                <c:pt idx="198">
                  <c:v>1786.0624461045418</c:v>
                </c:pt>
                <c:pt idx="199">
                  <c:v>1782.3753278845427</c:v>
                </c:pt>
                <c:pt idx="200">
                  <c:v>1778.6882096645434</c:v>
                </c:pt>
                <c:pt idx="201">
                  <c:v>1775.2056010338902</c:v>
                </c:pt>
                <c:pt idx="202">
                  <c:v>1771.9275019925828</c:v>
                </c:pt>
                <c:pt idx="203">
                  <c:v>1768.6365041589129</c:v>
                </c:pt>
                <c:pt idx="204">
                  <c:v>1765.332592694497</c:v>
                </c:pt>
                <c:pt idx="205">
                  <c:v>1762.0157526798193</c:v>
                </c:pt>
                <c:pt idx="206">
                  <c:v>1758.6859691138609</c:v>
                </c:pt>
                <c:pt idx="207">
                  <c:v>1755.3432269137083</c:v>
                </c:pt>
                <c:pt idx="208">
                  <c:v>1751.9875109141694</c:v>
                </c:pt>
                <c:pt idx="209">
                  <c:v>1748.6188058673793</c:v>
                </c:pt>
                <c:pt idx="210">
                  <c:v>1745.2370964424151</c:v>
                </c:pt>
                <c:pt idx="211">
                  <c:v>1741.8423672248923</c:v>
                </c:pt>
                <c:pt idx="212">
                  <c:v>1738.4346027165693</c:v>
                </c:pt>
                <c:pt idx="213">
                  <c:v>1735.0137873349413</c:v>
                </c:pt>
                <c:pt idx="214">
                  <c:v>1731.5799054128397</c:v>
                </c:pt>
                <c:pt idx="215">
                  <c:v>1728.1329411980178</c:v>
                </c:pt>
                <c:pt idx="216">
                  <c:v>1724.6728788527439</c:v>
                </c:pt>
                <c:pt idx="217">
                  <c:v>1721.1997024533825</c:v>
                </c:pt>
                <c:pt idx="218">
                  <c:v>1717.7133959899747</c:v>
                </c:pt>
                <c:pt idx="219">
                  <c:v>1714.2139433658208</c:v>
                </c:pt>
                <c:pt idx="220">
                  <c:v>1710.7013283970509</c:v>
                </c:pt>
                <c:pt idx="221">
                  <c:v>1707.1755348121965</c:v>
                </c:pt>
                <c:pt idx="222">
                  <c:v>1703.636546251762</c:v>
                </c:pt>
                <c:pt idx="223">
                  <c:v>1700.0843462677833</c:v>
                </c:pt>
                <c:pt idx="224">
                  <c:v>1696.518918323397</c:v>
                </c:pt>
                <c:pt idx="225">
                  <c:v>1692.9402457923884</c:v>
                </c:pt>
                <c:pt idx="226">
                  <c:v>1689.3483119587536</c:v>
                </c:pt>
                <c:pt idx="227">
                  <c:v>1685.7431000162451</c:v>
                </c:pt>
                <c:pt idx="228">
                  <c:v>1682.1245930679218</c:v>
                </c:pt>
                <c:pt idx="229">
                  <c:v>1678.4927741256879</c:v>
                </c:pt>
                <c:pt idx="230">
                  <c:v>1674.8476261098401</c:v>
                </c:pt>
                <c:pt idx="231">
                  <c:v>1671.1891318485955</c:v>
                </c:pt>
                <c:pt idx="232">
                  <c:v>1667.5172740776279</c:v>
                </c:pt>
                <c:pt idx="233">
                  <c:v>1663.8320354395973</c:v>
                </c:pt>
                <c:pt idx="234">
                  <c:v>1660.1333984836733</c:v>
                </c:pt>
                <c:pt idx="235">
                  <c:v>1656.421345665053</c:v>
                </c:pt>
                <c:pt idx="236">
                  <c:v>1652.6958593444842</c:v>
                </c:pt>
                <c:pt idx="237">
                  <c:v>1648.9569217877734</c:v>
                </c:pt>
                <c:pt idx="238">
                  <c:v>1645.2045151652992</c:v>
                </c:pt>
                <c:pt idx="239">
                  <c:v>1641.4386215515146</c:v>
                </c:pt>
                <c:pt idx="240">
                  <c:v>1637.6592229244493</c:v>
                </c:pt>
                <c:pt idx="241">
                  <c:v>1633.8663011652056</c:v>
                </c:pt>
                <c:pt idx="242">
                  <c:v>1630.0598380574572</c:v>
                </c:pt>
                <c:pt idx="243">
                  <c:v>1626.2398152869314</c:v>
                </c:pt>
                <c:pt idx="244">
                  <c:v>1622.406214440897</c:v>
                </c:pt>
                <c:pt idx="245">
                  <c:v>1618.5590170076468</c:v>
                </c:pt>
                <c:pt idx="246">
                  <c:v>1614.6982043759742</c:v>
                </c:pt>
                <c:pt idx="247">
                  <c:v>1610.8237578346411</c:v>
                </c:pt>
                <c:pt idx="248">
                  <c:v>1606.935658571851</c:v>
                </c:pt>
                <c:pt idx="249">
                  <c:v>1603.0338876747119</c:v>
                </c:pt>
                <c:pt idx="250">
                  <c:v>1599.1184261286937</c:v>
                </c:pt>
                <c:pt idx="251">
                  <c:v>1595.1892548170858</c:v>
                </c:pt>
                <c:pt idx="252">
                  <c:v>1591.246354520445</c:v>
                </c:pt>
                <c:pt idx="253">
                  <c:v>1587.289705916045</c:v>
                </c:pt>
                <c:pt idx="254">
                  <c:v>1583.3192895773141</c:v>
                </c:pt>
                <c:pt idx="255">
                  <c:v>1579.3350859732741</c:v>
                </c:pt>
                <c:pt idx="256">
                  <c:v>1575.3370754679754</c:v>
                </c:pt>
                <c:pt idx="257">
                  <c:v>1571.3252383199213</c:v>
                </c:pt>
                <c:pt idx="258">
                  <c:v>1567.2995546814893</c:v>
                </c:pt>
                <c:pt idx="259">
                  <c:v>1563.260004598354</c:v>
                </c:pt>
                <c:pt idx="260">
                  <c:v>1559.2065680088986</c:v>
                </c:pt>
                <c:pt idx="261">
                  <c:v>1555.139224743624</c:v>
                </c:pt>
                <c:pt idx="262">
                  <c:v>1551.057954524551</c:v>
                </c:pt>
                <c:pt idx="263">
                  <c:v>1546.9627369646196</c:v>
                </c:pt>
                <c:pt idx="264">
                  <c:v>1542.8535515670858</c:v>
                </c:pt>
                <c:pt idx="265">
                  <c:v>1538.7303777249049</c:v>
                </c:pt>
                <c:pt idx="266">
                  <c:v>1534.5931947201227</c:v>
                </c:pt>
                <c:pt idx="267">
                  <c:v>1530.4419817232451</c:v>
                </c:pt>
                <c:pt idx="268">
                  <c:v>1526.2767177926194</c:v>
                </c:pt>
                <c:pt idx="269">
                  <c:v>1522.0973818738005</c:v>
                </c:pt>
                <c:pt idx="270">
                  <c:v>1517.9039527989087</c:v>
                </c:pt>
                <c:pt idx="271">
                  <c:v>1513.6964092859962</c:v>
                </c:pt>
                <c:pt idx="272">
                  <c:v>1509.4747299383921</c:v>
                </c:pt>
                <c:pt idx="273">
                  <c:v>1505.2388932440522</c:v>
                </c:pt>
                <c:pt idx="274">
                  <c:v>1500.9888775748996</c:v>
                </c:pt>
                <c:pt idx="275">
                  <c:v>1496.7246611861615</c:v>
                </c:pt>
                <c:pt idx="276">
                  <c:v>1492.4462222157001</c:v>
                </c:pt>
                <c:pt idx="277">
                  <c:v>1488.1535386833341</c:v>
                </c:pt>
                <c:pt idx="278">
                  <c:v>1483.8465884901598</c:v>
                </c:pt>
                <c:pt idx="279">
                  <c:v>1479.5253494178651</c:v>
                </c:pt>
                <c:pt idx="280">
                  <c:v>1475.1897991280348</c:v>
                </c:pt>
                <c:pt idx="281">
                  <c:v>1470.8399151614533</c:v>
                </c:pt>
                <c:pt idx="282">
                  <c:v>1466.4756749373987</c:v>
                </c:pt>
                <c:pt idx="283">
                  <c:v>1462.0970557529351</c:v>
                </c:pt>
                <c:pt idx="284">
                  <c:v>1457.7040347821949</c:v>
                </c:pt>
                <c:pt idx="285">
                  <c:v>1453.2965890756523</c:v>
                </c:pt>
                <c:pt idx="286">
                  <c:v>1448.8746955594024</c:v>
                </c:pt>
                <c:pt idx="287">
                  <c:v>1444.4383310344203</c:v>
                </c:pt>
                <c:pt idx="288">
                  <c:v>1439.9874721758197</c:v>
                </c:pt>
                <c:pt idx="289">
                  <c:v>1435.5220955321081</c:v>
                </c:pt>
                <c:pt idx="290">
                  <c:v>1431.0421775244331</c:v>
                </c:pt>
                <c:pt idx="291">
                  <c:v>1426.5476944458187</c:v>
                </c:pt>
                <c:pt idx="292">
                  <c:v>1422.0386224604003</c:v>
                </c:pt>
                <c:pt idx="293">
                  <c:v>1417.51493760265</c:v>
                </c:pt>
                <c:pt idx="294">
                  <c:v>1412.9766157765985</c:v>
                </c:pt>
                <c:pt idx="295">
                  <c:v>1408.4236327550443</c:v>
                </c:pt>
                <c:pt idx="296">
                  <c:v>1403.8559641787651</c:v>
                </c:pt>
                <c:pt idx="297">
                  <c:v>1399.2735855557094</c:v>
                </c:pt>
                <c:pt idx="298">
                  <c:v>1394.6764722601968</c:v>
                </c:pt>
                <c:pt idx="299">
                  <c:v>1390.0645995320965</c:v>
                </c:pt>
                <c:pt idx="300">
                  <c:v>1385.4379424760114</c:v>
                </c:pt>
                <c:pt idx="301">
                  <c:v>1380.7964760604434</c:v>
                </c:pt>
                <c:pt idx="302">
                  <c:v>1376.1401751169592</c:v>
                </c:pt>
                <c:pt idx="303">
                  <c:v>1371.4690143393505</c:v>
                </c:pt>
                <c:pt idx="304">
                  <c:v>1366.7829682827751</c:v>
                </c:pt>
                <c:pt idx="305">
                  <c:v>1362.0820113629065</c:v>
                </c:pt>
                <c:pt idx="306">
                  <c:v>1357.3661178550606</c:v>
                </c:pt>
                <c:pt idx="307">
                  <c:v>1352.6352618933302</c:v>
                </c:pt>
                <c:pt idx="308">
                  <c:v>1347.8894174696927</c:v>
                </c:pt>
                <c:pt idx="309">
                  <c:v>1343.1285584331317</c:v>
                </c:pt>
                <c:pt idx="310">
                  <c:v>1338.3526584887341</c:v>
                </c:pt>
                <c:pt idx="311">
                  <c:v>1333.5616911967854</c:v>
                </c:pt>
                <c:pt idx="312">
                  <c:v>1328.7556299718567</c:v>
                </c:pt>
                <c:pt idx="313">
                  <c:v>1323.9344480818856</c:v>
                </c:pt>
                <c:pt idx="314">
                  <c:v>1319.0981186472441</c:v>
                </c:pt>
                <c:pt idx="315">
                  <c:v>1314.2466146398033</c:v>
                </c:pt>
                <c:pt idx="316">
                  <c:v>1309.3799088819837</c:v>
                </c:pt>
                <c:pt idx="317">
                  <c:v>1304.4979740458054</c:v>
                </c:pt>
                <c:pt idx="318">
                  <c:v>1299.6007826519203</c:v>
                </c:pt>
                <c:pt idx="319">
                  <c:v>1294.6883070686426</c:v>
                </c:pt>
                <c:pt idx="320">
                  <c:v>1289.7605195109691</c:v>
                </c:pt>
                <c:pt idx="321">
                  <c:v>1284.8173920395861</c:v>
                </c:pt>
                <c:pt idx="322">
                  <c:v>1279.8588965598767</c:v>
                </c:pt>
                <c:pt idx="323">
                  <c:v>1274.8850048209092</c:v>
                </c:pt>
                <c:pt idx="324">
                  <c:v>1269.8956884144175</c:v>
                </c:pt>
                <c:pt idx="325">
                  <c:v>1264.8909187737854</c:v>
                </c:pt>
                <c:pt idx="326">
                  <c:v>1259.8706671730004</c:v>
                </c:pt>
                <c:pt idx="327">
                  <c:v>1254.8349047256165</c:v>
                </c:pt>
                <c:pt idx="328">
                  <c:v>1249.7836023836958</c:v>
                </c:pt>
                <c:pt idx="329">
                  <c:v>1244.7167309367489</c:v>
                </c:pt>
                <c:pt idx="330">
                  <c:v>1239.6342610106565</c:v>
                </c:pt>
                <c:pt idx="331">
                  <c:v>1234.5361630665902</c:v>
                </c:pt>
                <c:pt idx="332">
                  <c:v>1229.4224073999162</c:v>
                </c:pt>
                <c:pt idx="333">
                  <c:v>1224.292964139094</c:v>
                </c:pt>
                <c:pt idx="334">
                  <c:v>1219.1478032445607</c:v>
                </c:pt>
                <c:pt idx="335">
                  <c:v>1213.9868945076105</c:v>
                </c:pt>
                <c:pt idx="336">
                  <c:v>1208.8102075492554</c:v>
                </c:pt>
                <c:pt idx="337">
                  <c:v>1203.6177118190849</c:v>
                </c:pt>
                <c:pt idx="338">
                  <c:v>1198.4093765941088</c:v>
                </c:pt>
                <c:pt idx="339">
                  <c:v>1193.1851709775888</c:v>
                </c:pt>
                <c:pt idx="340">
                  <c:v>1187.9450638978653</c:v>
                </c:pt>
                <c:pt idx="341">
                  <c:v>1182.6890241071669</c:v>
                </c:pt>
                <c:pt idx="342">
                  <c:v>1177.4170201804093</c:v>
                </c:pt>
                <c:pt idx="343">
                  <c:v>1172.1290205139912</c:v>
                </c:pt>
                <c:pt idx="344">
                  <c:v>1166.8249933245625</c:v>
                </c:pt>
                <c:pt idx="345">
                  <c:v>1161.5049066478002</c:v>
                </c:pt>
                <c:pt idx="346">
                  <c:v>1156.1687283371596</c:v>
                </c:pt>
                <c:pt idx="347">
                  <c:v>1150.8164260626133</c:v>
                </c:pt>
                <c:pt idx="348">
                  <c:v>1145.4479673093906</c:v>
                </c:pt>
                <c:pt idx="349">
                  <c:v>1140.0633193766901</c:v>
                </c:pt>
                <c:pt idx="350">
                  <c:v>1134.662449376387</c:v>
                </c:pt>
                <c:pt idx="351">
                  <c:v>1129.2453242317345</c:v>
                </c:pt>
                <c:pt idx="352">
                  <c:v>1123.8119106760348</c:v>
                </c:pt>
                <c:pt idx="353">
                  <c:v>1118.3621752513204</c:v>
                </c:pt>
                <c:pt idx="354">
                  <c:v>1112.8960843070033</c:v>
                </c:pt>
                <c:pt idx="355">
                  <c:v>1107.4136039985174</c:v>
                </c:pt>
                <c:pt idx="356">
                  <c:v>1101.9147002859586</c:v>
                </c:pt>
                <c:pt idx="357">
                  <c:v>1096.3993389326909</c:v>
                </c:pt>
                <c:pt idx="358">
                  <c:v>1090.8674855039617</c:v>
                </c:pt>
                <c:pt idx="359">
                  <c:v>1085.3191053654832</c:v>
                </c:pt>
                <c:pt idx="360">
                  <c:v>1079.7541636820151</c:v>
                </c:pt>
                <c:pt idx="361">
                  <c:v>1074.1726254159255</c:v>
                </c:pt>
                <c:pt idx="362">
                  <c:v>1068.5744553257402</c:v>
                </c:pt>
                <c:pt idx="363">
                  <c:v>1062.9596179646808</c:v>
                </c:pt>
                <c:pt idx="364">
                  <c:v>1057.3280776791792</c:v>
                </c:pt>
                <c:pt idx="365">
                  <c:v>1051.6797986073893</c:v>
                </c:pt>
                <c:pt idx="366">
                  <c:v>1046.014744677678</c:v>
                </c:pt>
                <c:pt idx="367">
                  <c:v>1040.3328796070984</c:v>
                </c:pt>
                <c:pt idx="368">
                  <c:v>1034.6341668998555</c:v>
                </c:pt>
                <c:pt idx="369">
                  <c:v>1028.9185698457513</c:v>
                </c:pt>
                <c:pt idx="370">
                  <c:v>1023.1860515186121</c:v>
                </c:pt>
                <c:pt idx="371">
                  <c:v>1017.4365747747114</c:v>
                </c:pt>
                <c:pt idx="372">
                  <c:v>1011.6701022511637</c:v>
                </c:pt>
                <c:pt idx="373">
                  <c:v>1005.8865963643121</c:v>
                </c:pt>
                <c:pt idx="374">
                  <c:v>1000.0860193080915</c:v>
                </c:pt>
                <c:pt idx="375">
                  <c:v>994.26833305238472</c:v>
                </c:pt>
                <c:pt idx="376">
                  <c:v>988.43349934135438</c:v>
                </c:pt>
                <c:pt idx="377">
                  <c:v>982.58147969176105</c:v>
                </c:pt>
                <c:pt idx="378">
                  <c:v>976.71223539126993</c:v>
                </c:pt>
                <c:pt idx="379">
                  <c:v>970.82572749672397</c:v>
                </c:pt>
                <c:pt idx="380">
                  <c:v>964.92191683241833</c:v>
                </c:pt>
                <c:pt idx="381">
                  <c:v>959.00076398835051</c:v>
                </c:pt>
                <c:pt idx="382">
                  <c:v>953.06222931844752</c:v>
                </c:pt>
                <c:pt idx="383">
                  <c:v>947.10627293877985</c:v>
                </c:pt>
                <c:pt idx="384">
                  <c:v>941.13285472575706</c:v>
                </c:pt>
                <c:pt idx="385">
                  <c:v>935.14193431430579</c:v>
                </c:pt>
                <c:pt idx="386">
                  <c:v>929.13347109602535</c:v>
                </c:pt>
                <c:pt idx="387">
                  <c:v>923.1074242173305</c:v>
                </c:pt>
                <c:pt idx="388">
                  <c:v>917.06375257756474</c:v>
                </c:pt>
                <c:pt idx="389">
                  <c:v>911.00241482710851</c:v>
                </c:pt>
                <c:pt idx="390">
                  <c:v>904.92336936545428</c:v>
                </c:pt>
                <c:pt idx="391">
                  <c:v>898.82657433926863</c:v>
                </c:pt>
                <c:pt idx="392">
                  <c:v>892.71198764043731</c:v>
                </c:pt>
                <c:pt idx="393">
                  <c:v>886.57956690407934</c:v>
                </c:pt>
                <c:pt idx="394">
                  <c:v>880.4292695065518</c:v>
                </c:pt>
                <c:pt idx="395">
                  <c:v>874.26105256342601</c:v>
                </c:pt>
                <c:pt idx="396">
                  <c:v>868.07487292744543</c:v>
                </c:pt>
                <c:pt idx="397">
                  <c:v>861.87068718646481</c:v>
                </c:pt>
                <c:pt idx="398">
                  <c:v>855.64845166135967</c:v>
                </c:pt>
                <c:pt idx="399">
                  <c:v>849.408122403927</c:v>
                </c:pt>
                <c:pt idx="400">
                  <c:v>843.14965519474288</c:v>
                </c:pt>
                <c:pt idx="401">
                  <c:v>836.87300554102478</c:v>
                </c:pt>
                <c:pt idx="402">
                  <c:v>830.57812867444648</c:v>
                </c:pt>
                <c:pt idx="403">
                  <c:v>824.26497954894228</c:v>
                </c:pt>
                <c:pt idx="404">
                  <c:v>817.93351283848881</c:v>
                </c:pt>
                <c:pt idx="405">
                  <c:v>811.58368293485466</c:v>
                </c:pt>
                <c:pt idx="406">
                  <c:v>805.21544394533259</c:v>
                </c:pt>
                <c:pt idx="407">
                  <c:v>798.82874969044713</c:v>
                </c:pt>
                <c:pt idx="408">
                  <c:v>792.42355370163602</c:v>
                </c:pt>
                <c:pt idx="409">
                  <c:v>785.99980921890585</c:v>
                </c:pt>
                <c:pt idx="410">
                  <c:v>779.5574691884575</c:v>
                </c:pt>
                <c:pt idx="411">
                  <c:v>773.09648626030651</c:v>
                </c:pt>
                <c:pt idx="412">
                  <c:v>766.61681278584467</c:v>
                </c:pt>
                <c:pt idx="413">
                  <c:v>760.1184008154047</c:v>
                </c:pt>
                <c:pt idx="414">
                  <c:v>753.60120209578633</c:v>
                </c:pt>
                <c:pt idx="415">
                  <c:v>747.06516806774709</c:v>
                </c:pt>
                <c:pt idx="416">
                  <c:v>740.51024986348182</c:v>
                </c:pt>
                <c:pt idx="417">
                  <c:v>733.93639830406562</c:v>
                </c:pt>
                <c:pt idx="418">
                  <c:v>727.34356389686593</c:v>
                </c:pt>
                <c:pt idx="419">
                  <c:v>720.73169683293588</c:v>
                </c:pt>
                <c:pt idx="420">
                  <c:v>714.1007469843654</c:v>
                </c:pt>
                <c:pt idx="421">
                  <c:v>707.45066390161617</c:v>
                </c:pt>
                <c:pt idx="422">
                  <c:v>700.78139681081745</c:v>
                </c:pt>
                <c:pt idx="423">
                  <c:v>694.09289461103879</c:v>
                </c:pt>
                <c:pt idx="424">
                  <c:v>687.38510587152439</c:v>
                </c:pt>
                <c:pt idx="425">
                  <c:v>680.6579788289024</c:v>
                </c:pt>
                <c:pt idx="426">
                  <c:v>672.917077302802</c:v>
                </c:pt>
                <c:pt idx="427">
                  <c:v>664.16240129322318</c:v>
                </c:pt>
                <c:pt idx="428">
                  <c:v>655.38170583107262</c:v>
                </c:pt>
                <c:pt idx="429">
                  <c:v>646.57488982562859</c:v>
                </c:pt>
                <c:pt idx="430">
                  <c:v>637.74185135874291</c:v>
                </c:pt>
                <c:pt idx="431">
                  <c:v>628.88248767551363</c:v>
                </c:pt>
                <c:pt idx="432">
                  <c:v>619.99669517480856</c:v>
                </c:pt>
                <c:pt idx="433">
                  <c:v>611.08436939965782</c:v>
                </c:pt>
                <c:pt idx="434">
                  <c:v>602.14540502750629</c:v>
                </c:pt>
                <c:pt idx="435">
                  <c:v>593.17969586031381</c:v>
                </c:pt>
                <c:pt idx="436">
                  <c:v>584.187134814508</c:v>
                </c:pt>
                <c:pt idx="437">
                  <c:v>575.16761391079694</c:v>
                </c:pt>
                <c:pt idx="438">
                  <c:v>566.12102426380784</c:v>
                </c:pt>
                <c:pt idx="439">
                  <c:v>557.0472560716014</c:v>
                </c:pt>
                <c:pt idx="440">
                  <c:v>547.94619860499256</c:v>
                </c:pt>
                <c:pt idx="441">
                  <c:v>538.81774019673617</c:v>
                </c:pt>
                <c:pt idx="442">
                  <c:v>529.66176823053479</c:v>
                </c:pt>
                <c:pt idx="443">
                  <c:v>520.47816912987923</c:v>
                </c:pt>
                <c:pt idx="444">
                  <c:v>511.26682834672624</c:v>
                </c:pt>
                <c:pt idx="445">
                  <c:v>502.02763034998929</c:v>
                </c:pt>
                <c:pt idx="446">
                  <c:v>492.76045861386615</c:v>
                </c:pt>
                <c:pt idx="447">
                  <c:v>483.46519560597358</c:v>
                </c:pt>
                <c:pt idx="448">
                  <c:v>474.14172277530201</c:v>
                </c:pt>
                <c:pt idx="449">
                  <c:v>464.78992053998832</c:v>
                </c:pt>
                <c:pt idx="450">
                  <c:v>455.40966827488251</c:v>
                </c:pt>
                <c:pt idx="451">
                  <c:v>446.00084429893991</c:v>
                </c:pt>
                <c:pt idx="452">
                  <c:v>436.563325862395</c:v>
                </c:pt>
                <c:pt idx="453">
                  <c:v>427.09698913373882</c:v>
                </c:pt>
                <c:pt idx="454">
                  <c:v>417.60170918650078</c:v>
                </c:pt>
                <c:pt idx="455">
                  <c:v>408.0773599858037</c:v>
                </c:pt>
                <c:pt idx="456">
                  <c:v>398.52381437471081</c:v>
                </c:pt>
                <c:pt idx="457">
                  <c:v>388.94094406035788</c:v>
                </c:pt>
                <c:pt idx="458">
                  <c:v>379.32861959985507</c:v>
                </c:pt>
                <c:pt idx="459">
                  <c:v>369.68671038596017</c:v>
                </c:pt>
                <c:pt idx="460">
                  <c:v>360.01508463253299</c:v>
                </c:pt>
                <c:pt idx="461">
                  <c:v>350.31360935973566</c:v>
                </c:pt>
                <c:pt idx="462">
                  <c:v>340.58215037900004</c:v>
                </c:pt>
                <c:pt idx="463">
                  <c:v>330.82057227774862</c:v>
                </c:pt>
                <c:pt idx="464">
                  <c:v>321.02873840386042</c:v>
                </c:pt>
                <c:pt idx="465">
                  <c:v>311.20651084988663</c:v>
                </c:pt>
                <c:pt idx="466">
                  <c:v>301.35375043699673</c:v>
                </c:pt>
                <c:pt idx="467">
                  <c:v>291.47031669866305</c:v>
                </c:pt>
                <c:pt idx="468">
                  <c:v>281.55606786407111</c:v>
                </c:pt>
                <c:pt idx="469">
                  <c:v>271.6108608412494</c:v>
                </c:pt>
                <c:pt idx="470">
                  <c:v>261.63455119992045</c:v>
                </c:pt>
                <c:pt idx="471">
                  <c:v>251.62699315405985</c:v>
                </c:pt>
                <c:pt idx="472">
                  <c:v>241.58803954415566</c:v>
                </c:pt>
                <c:pt idx="473">
                  <c:v>231.51754181917181</c:v>
                </c:pt>
                <c:pt idx="474">
                  <c:v>221.41535001819807</c:v>
                </c:pt>
                <c:pt idx="475">
                  <c:v>211.28131275179135</c:v>
                </c:pt>
                <c:pt idx="476">
                  <c:v>202.30760063934372</c:v>
                </c:pt>
                <c:pt idx="477">
                  <c:v>194.49421368085518</c:v>
                </c:pt>
                <c:pt idx="478">
                  <c:v>186.65818229635011</c:v>
                </c:pt>
                <c:pt idx="479">
                  <c:v>178.79943155460478</c:v>
                </c:pt>
                <c:pt idx="480">
                  <c:v>170.91788597473578</c:v>
                </c:pt>
                <c:pt idx="481">
                  <c:v>163.01346952072981</c:v>
                </c:pt>
                <c:pt idx="482">
                  <c:v>155.08610559589533</c:v>
                </c:pt>
                <c:pt idx="483">
                  <c:v>147.13571703726302</c:v>
                </c:pt>
                <c:pt idx="484">
                  <c:v>139.16222610988257</c:v>
                </c:pt>
                <c:pt idx="485">
                  <c:v>131.16555450106944</c:v>
                </c:pt>
                <c:pt idx="486">
                  <c:v>123.14562331456295</c:v>
                </c:pt>
                <c:pt idx="487">
                  <c:v>115.10235306460731</c:v>
                </c:pt>
                <c:pt idx="488">
                  <c:v>107.03566366996347</c:v>
                </c:pt>
                <c:pt idx="489">
                  <c:v>98.945474447827337</c:v>
                </c:pt>
                <c:pt idx="490">
                  <c:v>90.831704107677979</c:v>
                </c:pt>
                <c:pt idx="491">
                  <c:v>82.694270745039148</c:v>
                </c:pt>
                <c:pt idx="492">
                  <c:v>74.533091835152618</c:v>
                </c:pt>
                <c:pt idx="493">
                  <c:v>66.348084226578749</c:v>
                </c:pt>
                <c:pt idx="494">
                  <c:v>58.139164134696102</c:v>
                </c:pt>
                <c:pt idx="495">
                  <c:v>49.906247135122612</c:v>
                </c:pt>
                <c:pt idx="496">
                  <c:v>41.649248157037164</c:v>
                </c:pt>
                <c:pt idx="497">
                  <c:v>33.368081476426596</c:v>
                </c:pt>
                <c:pt idx="498">
                  <c:v>25.062660709224929</c:v>
                </c:pt>
                <c:pt idx="499">
                  <c:v>16.732898804360957</c:v>
                </c:pt>
                <c:pt idx="500">
                  <c:v>8.3787080367214912</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4-339E-4643-9615-0ADB7A6509C4}"/>
            </c:ext>
          </c:extLst>
        </c:ser>
        <c:ser>
          <c:idx val="5"/>
          <c:order val="5"/>
          <c:tx>
            <c:strRef>
              <c:f>ANALYSIS!$AI$26</c:f>
              <c:strCache>
                <c:ptCount val="1"/>
                <c:pt idx="0">
                  <c:v>35.0</c:v>
                </c:pt>
              </c:strCache>
            </c:strRef>
          </c:tx>
          <c:spPr>
            <a:ln w="12700" cap="rnd" cmpd="sng" algn="ctr">
              <a:solidFill>
                <a:srgbClr val="00B0F0"/>
              </a:solidFill>
              <a:prstDash val="solid"/>
              <a:round/>
              <a:headEnd type="none" w="med" len="med"/>
              <a:tailEnd type="none" w="med" len="med"/>
            </a:ln>
          </c:spPr>
          <c:marker>
            <c:symbol val="none"/>
          </c:marker>
          <c:xVal>
            <c:numRef>
              <c:f>ANALYSIS!$AI$27:$AI$524</c:f>
              <c:numCache>
                <c:formatCode>0.0</c:formatCode>
                <c:ptCount val="498"/>
                <c:pt idx="0">
                  <c:v>2171.3669021273759</c:v>
                </c:pt>
                <c:pt idx="1">
                  <c:v>2171.3669021273759</c:v>
                </c:pt>
                <c:pt idx="2">
                  <c:v>2168.0767887257448</c:v>
                </c:pt>
                <c:pt idx="3">
                  <c:v>2164.7866753241137</c:v>
                </c:pt>
                <c:pt idx="4">
                  <c:v>2161.4965619224827</c:v>
                </c:pt>
                <c:pt idx="5">
                  <c:v>2158.2064485208516</c:v>
                </c:pt>
                <c:pt idx="6">
                  <c:v>2154.9163351192205</c:v>
                </c:pt>
                <c:pt idx="7">
                  <c:v>2151.6262217175895</c:v>
                </c:pt>
                <c:pt idx="8">
                  <c:v>2148.3361083159584</c:v>
                </c:pt>
                <c:pt idx="9">
                  <c:v>2145.0459949143274</c:v>
                </c:pt>
                <c:pt idx="10">
                  <c:v>2141.7558815126963</c:v>
                </c:pt>
                <c:pt idx="11">
                  <c:v>2138.4657681110652</c:v>
                </c:pt>
                <c:pt idx="12">
                  <c:v>2135.1756547094342</c:v>
                </c:pt>
                <c:pt idx="13">
                  <c:v>2131.8855413078031</c:v>
                </c:pt>
                <c:pt idx="14">
                  <c:v>2128.5954279061721</c:v>
                </c:pt>
                <c:pt idx="15">
                  <c:v>2125.305314504541</c:v>
                </c:pt>
                <c:pt idx="16">
                  <c:v>2122.0152011029099</c:v>
                </c:pt>
                <c:pt idx="17">
                  <c:v>2118.7250877012789</c:v>
                </c:pt>
                <c:pt idx="18">
                  <c:v>2115.4349742996478</c:v>
                </c:pt>
                <c:pt idx="19">
                  <c:v>2112.1448608980168</c:v>
                </c:pt>
                <c:pt idx="20">
                  <c:v>2108.8547474963857</c:v>
                </c:pt>
                <c:pt idx="21">
                  <c:v>2105.5646340947546</c:v>
                </c:pt>
                <c:pt idx="22">
                  <c:v>2102.2745206931236</c:v>
                </c:pt>
                <c:pt idx="23">
                  <c:v>2098.9844072914925</c:v>
                </c:pt>
                <c:pt idx="24">
                  <c:v>2095.6942938898615</c:v>
                </c:pt>
                <c:pt idx="25">
                  <c:v>2092.4041804882304</c:v>
                </c:pt>
                <c:pt idx="26">
                  <c:v>2089.1140670865993</c:v>
                </c:pt>
                <c:pt idx="27">
                  <c:v>2085.8239536849683</c:v>
                </c:pt>
                <c:pt idx="28">
                  <c:v>2082.5338402833372</c:v>
                </c:pt>
                <c:pt idx="29">
                  <c:v>2079.2437268817062</c:v>
                </c:pt>
                <c:pt idx="30">
                  <c:v>2075.9536134800751</c:v>
                </c:pt>
                <c:pt idx="31">
                  <c:v>2072.663500078444</c:v>
                </c:pt>
                <c:pt idx="32">
                  <c:v>2069.373386676813</c:v>
                </c:pt>
                <c:pt idx="33">
                  <c:v>2066.0832732751819</c:v>
                </c:pt>
                <c:pt idx="34">
                  <c:v>2062.7931598735508</c:v>
                </c:pt>
                <c:pt idx="35">
                  <c:v>2059.5030464719198</c:v>
                </c:pt>
                <c:pt idx="36">
                  <c:v>2056.2129330702887</c:v>
                </c:pt>
                <c:pt idx="37">
                  <c:v>2052.9228196686577</c:v>
                </c:pt>
                <c:pt idx="38">
                  <c:v>2049.6327062670266</c:v>
                </c:pt>
                <c:pt idx="39">
                  <c:v>2046.3425928653953</c:v>
                </c:pt>
                <c:pt idx="40">
                  <c:v>2043.052479463764</c:v>
                </c:pt>
                <c:pt idx="41">
                  <c:v>2039.7623660621327</c:v>
                </c:pt>
                <c:pt idx="42">
                  <c:v>2036.4722526605015</c:v>
                </c:pt>
                <c:pt idx="43">
                  <c:v>2033.1821392588702</c:v>
                </c:pt>
                <c:pt idx="44">
                  <c:v>2029.8920258572389</c:v>
                </c:pt>
                <c:pt idx="45">
                  <c:v>2026.6019124556076</c:v>
                </c:pt>
                <c:pt idx="46">
                  <c:v>2023.3117990539763</c:v>
                </c:pt>
                <c:pt idx="47">
                  <c:v>2020.021685652345</c:v>
                </c:pt>
                <c:pt idx="48">
                  <c:v>2016.7315722507137</c:v>
                </c:pt>
                <c:pt idx="49">
                  <c:v>2013.4414588490824</c:v>
                </c:pt>
                <c:pt idx="50">
                  <c:v>2010.1513454474511</c:v>
                </c:pt>
                <c:pt idx="51">
                  <c:v>2006.8612320458199</c:v>
                </c:pt>
                <c:pt idx="52">
                  <c:v>2003.5711186441886</c:v>
                </c:pt>
                <c:pt idx="53">
                  <c:v>2000.2810052425573</c:v>
                </c:pt>
                <c:pt idx="54">
                  <c:v>1996.990891840926</c:v>
                </c:pt>
                <c:pt idx="55">
                  <c:v>1993.7007784392947</c:v>
                </c:pt>
                <c:pt idx="56">
                  <c:v>1990.4106650376634</c:v>
                </c:pt>
                <c:pt idx="57">
                  <c:v>1987.1205516360321</c:v>
                </c:pt>
                <c:pt idx="58">
                  <c:v>1983.8304382344008</c:v>
                </c:pt>
                <c:pt idx="59">
                  <c:v>1980.5403248327696</c:v>
                </c:pt>
                <c:pt idx="60">
                  <c:v>1977.2502114311383</c:v>
                </c:pt>
                <c:pt idx="61">
                  <c:v>1973.960098029507</c:v>
                </c:pt>
                <c:pt idx="62">
                  <c:v>1970.6699846278757</c:v>
                </c:pt>
                <c:pt idx="63">
                  <c:v>1967.3798712262444</c:v>
                </c:pt>
                <c:pt idx="64">
                  <c:v>1964.0897578246131</c:v>
                </c:pt>
                <c:pt idx="65">
                  <c:v>1960.7996444229818</c:v>
                </c:pt>
                <c:pt idx="66">
                  <c:v>1957.5095310213505</c:v>
                </c:pt>
                <c:pt idx="67">
                  <c:v>1954.2194176197193</c:v>
                </c:pt>
                <c:pt idx="68">
                  <c:v>1950.929304218088</c:v>
                </c:pt>
                <c:pt idx="69">
                  <c:v>1947.6391908164567</c:v>
                </c:pt>
                <c:pt idx="70">
                  <c:v>1944.3490774148254</c:v>
                </c:pt>
                <c:pt idx="71">
                  <c:v>1941.0589640131941</c:v>
                </c:pt>
                <c:pt idx="72">
                  <c:v>1937.7688506115628</c:v>
                </c:pt>
                <c:pt idx="73">
                  <c:v>1934.4787372099315</c:v>
                </c:pt>
                <c:pt idx="74">
                  <c:v>1931.1886238083002</c:v>
                </c:pt>
                <c:pt idx="75">
                  <c:v>1927.8985104066689</c:v>
                </c:pt>
                <c:pt idx="76">
                  <c:v>1924.6083970050377</c:v>
                </c:pt>
                <c:pt idx="77">
                  <c:v>1921.3182836034064</c:v>
                </c:pt>
                <c:pt idx="78">
                  <c:v>1918.0281702017751</c:v>
                </c:pt>
                <c:pt idx="79">
                  <c:v>1914.7380568001438</c:v>
                </c:pt>
                <c:pt idx="80">
                  <c:v>1911.4479433985125</c:v>
                </c:pt>
                <c:pt idx="81">
                  <c:v>1908.1578299968812</c:v>
                </c:pt>
                <c:pt idx="82">
                  <c:v>1904.8677165952499</c:v>
                </c:pt>
                <c:pt idx="83">
                  <c:v>1901.5776031936186</c:v>
                </c:pt>
                <c:pt idx="84">
                  <c:v>1898.2874897919874</c:v>
                </c:pt>
                <c:pt idx="85">
                  <c:v>1894.9973763903561</c:v>
                </c:pt>
                <c:pt idx="86">
                  <c:v>1891.7072629887248</c:v>
                </c:pt>
                <c:pt idx="87">
                  <c:v>1888.4171495870935</c:v>
                </c:pt>
                <c:pt idx="88">
                  <c:v>1885.1270361854622</c:v>
                </c:pt>
                <c:pt idx="89">
                  <c:v>1881.8369227838309</c:v>
                </c:pt>
                <c:pt idx="90">
                  <c:v>1878.5468093821996</c:v>
                </c:pt>
                <c:pt idx="91">
                  <c:v>1875.2566959805683</c:v>
                </c:pt>
                <c:pt idx="92">
                  <c:v>1871.9665825789371</c:v>
                </c:pt>
                <c:pt idx="93">
                  <c:v>1868.6764691773058</c:v>
                </c:pt>
                <c:pt idx="94">
                  <c:v>1865.3863557756745</c:v>
                </c:pt>
                <c:pt idx="95">
                  <c:v>1862.0962423740432</c:v>
                </c:pt>
                <c:pt idx="96">
                  <c:v>1858.8061289724119</c:v>
                </c:pt>
                <c:pt idx="97">
                  <c:v>1855.5160155707806</c:v>
                </c:pt>
                <c:pt idx="98">
                  <c:v>1852.2259021691493</c:v>
                </c:pt>
                <c:pt idx="99">
                  <c:v>1848.935788767518</c:v>
                </c:pt>
                <c:pt idx="100">
                  <c:v>1845.6456753658867</c:v>
                </c:pt>
                <c:pt idx="101">
                  <c:v>1842.3555619642555</c:v>
                </c:pt>
                <c:pt idx="102">
                  <c:v>1839.0654485626242</c:v>
                </c:pt>
                <c:pt idx="103">
                  <c:v>1835.7753351609929</c:v>
                </c:pt>
                <c:pt idx="104">
                  <c:v>1832.4852217593616</c:v>
                </c:pt>
                <c:pt idx="105">
                  <c:v>1829.1951083577303</c:v>
                </c:pt>
                <c:pt idx="106">
                  <c:v>1825.904994956099</c:v>
                </c:pt>
                <c:pt idx="107">
                  <c:v>1822.6148815544677</c:v>
                </c:pt>
                <c:pt idx="108">
                  <c:v>1819.3247681528364</c:v>
                </c:pt>
                <c:pt idx="109">
                  <c:v>1816.0346547512052</c:v>
                </c:pt>
                <c:pt idx="110">
                  <c:v>1812.7445413495739</c:v>
                </c:pt>
                <c:pt idx="111">
                  <c:v>1809.4544279479426</c:v>
                </c:pt>
                <c:pt idx="112">
                  <c:v>1806.1643145463113</c:v>
                </c:pt>
                <c:pt idx="113">
                  <c:v>1802.87420114468</c:v>
                </c:pt>
                <c:pt idx="114">
                  <c:v>1799.5840877430487</c:v>
                </c:pt>
                <c:pt idx="115">
                  <c:v>1796.2939743414174</c:v>
                </c:pt>
                <c:pt idx="116">
                  <c:v>1793.0038609397861</c:v>
                </c:pt>
                <c:pt idx="117">
                  <c:v>1789.7137475381548</c:v>
                </c:pt>
                <c:pt idx="118">
                  <c:v>1786.4236341365236</c:v>
                </c:pt>
                <c:pt idx="119">
                  <c:v>1783.1335207348923</c:v>
                </c:pt>
                <c:pt idx="120">
                  <c:v>1779.843407333261</c:v>
                </c:pt>
                <c:pt idx="121">
                  <c:v>1776.5532939316297</c:v>
                </c:pt>
                <c:pt idx="122">
                  <c:v>1773.2631805299984</c:v>
                </c:pt>
                <c:pt idx="123">
                  <c:v>1769.9730671283671</c:v>
                </c:pt>
                <c:pt idx="124">
                  <c:v>1766.6829537267358</c:v>
                </c:pt>
                <c:pt idx="125">
                  <c:v>1763.3928403251045</c:v>
                </c:pt>
                <c:pt idx="126">
                  <c:v>1760.1027269234733</c:v>
                </c:pt>
                <c:pt idx="127">
                  <c:v>1756.812613521842</c:v>
                </c:pt>
                <c:pt idx="128">
                  <c:v>1753.5225001202107</c:v>
                </c:pt>
                <c:pt idx="129">
                  <c:v>1750.2323867185794</c:v>
                </c:pt>
                <c:pt idx="130">
                  <c:v>1746.9422733169481</c:v>
                </c:pt>
                <c:pt idx="131">
                  <c:v>1743.6521599153168</c:v>
                </c:pt>
                <c:pt idx="132">
                  <c:v>1740.3620465136855</c:v>
                </c:pt>
                <c:pt idx="133">
                  <c:v>1737.0719331120542</c:v>
                </c:pt>
                <c:pt idx="134">
                  <c:v>1733.781819710423</c:v>
                </c:pt>
                <c:pt idx="135">
                  <c:v>1730.4917063087917</c:v>
                </c:pt>
                <c:pt idx="136">
                  <c:v>1727.2015929071604</c:v>
                </c:pt>
                <c:pt idx="137">
                  <c:v>1723.9114795055291</c:v>
                </c:pt>
                <c:pt idx="138">
                  <c:v>1720.6213661038978</c:v>
                </c:pt>
                <c:pt idx="139">
                  <c:v>1717.3312527022665</c:v>
                </c:pt>
                <c:pt idx="140">
                  <c:v>1714.0411393006352</c:v>
                </c:pt>
                <c:pt idx="141">
                  <c:v>1710.7510258990039</c:v>
                </c:pt>
                <c:pt idx="142">
                  <c:v>1707.4609124973726</c:v>
                </c:pt>
                <c:pt idx="143">
                  <c:v>1704.1707990957414</c:v>
                </c:pt>
                <c:pt idx="144">
                  <c:v>1700.8806856941101</c:v>
                </c:pt>
                <c:pt idx="145">
                  <c:v>1697.5905722924788</c:v>
                </c:pt>
                <c:pt idx="146">
                  <c:v>1694.3004588908475</c:v>
                </c:pt>
                <c:pt idx="147">
                  <c:v>1691.0103454892162</c:v>
                </c:pt>
                <c:pt idx="148">
                  <c:v>1687.7202320875849</c:v>
                </c:pt>
                <c:pt idx="149">
                  <c:v>1684.4301186859536</c:v>
                </c:pt>
                <c:pt idx="150">
                  <c:v>1681.1400052843223</c:v>
                </c:pt>
                <c:pt idx="151">
                  <c:v>1677.8498918826911</c:v>
                </c:pt>
                <c:pt idx="152">
                  <c:v>1674.5597784810598</c:v>
                </c:pt>
                <c:pt idx="153">
                  <c:v>1671.2696650794285</c:v>
                </c:pt>
                <c:pt idx="154">
                  <c:v>1667.9795516777972</c:v>
                </c:pt>
                <c:pt idx="155">
                  <c:v>1664.6894382761659</c:v>
                </c:pt>
                <c:pt idx="156">
                  <c:v>1661.3993248745346</c:v>
                </c:pt>
                <c:pt idx="157">
                  <c:v>1658.1092114729033</c:v>
                </c:pt>
                <c:pt idx="158">
                  <c:v>1654.819098071272</c:v>
                </c:pt>
                <c:pt idx="159">
                  <c:v>1651.528984669641</c:v>
                </c:pt>
                <c:pt idx="160">
                  <c:v>1648.2388712680097</c:v>
                </c:pt>
                <c:pt idx="161">
                  <c:v>1644.9487578663784</c:v>
                </c:pt>
                <c:pt idx="162">
                  <c:v>1641.6586444647471</c:v>
                </c:pt>
                <c:pt idx="163">
                  <c:v>1638.3685310631158</c:v>
                </c:pt>
                <c:pt idx="164">
                  <c:v>1635.0784176614845</c:v>
                </c:pt>
                <c:pt idx="165">
                  <c:v>1631.7883042598532</c:v>
                </c:pt>
                <c:pt idx="166">
                  <c:v>1628.4981908582222</c:v>
                </c:pt>
                <c:pt idx="167">
                  <c:v>1625.2080774565909</c:v>
                </c:pt>
                <c:pt idx="168">
                  <c:v>1621.9179640549596</c:v>
                </c:pt>
                <c:pt idx="169">
                  <c:v>1618.6278506533283</c:v>
                </c:pt>
                <c:pt idx="170">
                  <c:v>1615.337737251697</c:v>
                </c:pt>
                <c:pt idx="171">
                  <c:v>1612.0476238500657</c:v>
                </c:pt>
                <c:pt idx="172">
                  <c:v>1608.7575104484345</c:v>
                </c:pt>
                <c:pt idx="173">
                  <c:v>1605.4673970468034</c:v>
                </c:pt>
                <c:pt idx="174">
                  <c:v>1602.1772836451721</c:v>
                </c:pt>
                <c:pt idx="175">
                  <c:v>1598.8871702435408</c:v>
                </c:pt>
                <c:pt idx="176">
                  <c:v>1595.5970568419095</c:v>
                </c:pt>
                <c:pt idx="177">
                  <c:v>1592.3069434402782</c:v>
                </c:pt>
                <c:pt idx="178">
                  <c:v>1589.016830038647</c:v>
                </c:pt>
                <c:pt idx="179">
                  <c:v>1585.7267166370157</c:v>
                </c:pt>
                <c:pt idx="180">
                  <c:v>1582.4366032353846</c:v>
                </c:pt>
                <c:pt idx="181">
                  <c:v>1579.1464898337533</c:v>
                </c:pt>
                <c:pt idx="182">
                  <c:v>1575.856376432122</c:v>
                </c:pt>
                <c:pt idx="183">
                  <c:v>1572.5662630304907</c:v>
                </c:pt>
                <c:pt idx="184">
                  <c:v>1569.2761496288595</c:v>
                </c:pt>
                <c:pt idx="185">
                  <c:v>1565.9860362272282</c:v>
                </c:pt>
                <c:pt idx="186">
                  <c:v>1562.6959228255969</c:v>
                </c:pt>
                <c:pt idx="187">
                  <c:v>1559.4058094239658</c:v>
                </c:pt>
                <c:pt idx="188">
                  <c:v>1556.1156960223345</c:v>
                </c:pt>
                <c:pt idx="189">
                  <c:v>1552.8255826207032</c:v>
                </c:pt>
                <c:pt idx="190">
                  <c:v>1549.535469219072</c:v>
                </c:pt>
                <c:pt idx="191">
                  <c:v>1546.2453558174407</c:v>
                </c:pt>
                <c:pt idx="192">
                  <c:v>1542.9552424158094</c:v>
                </c:pt>
                <c:pt idx="193">
                  <c:v>1539.6651290141781</c:v>
                </c:pt>
                <c:pt idx="194">
                  <c:v>1536.375015612547</c:v>
                </c:pt>
                <c:pt idx="195">
                  <c:v>1533.0849022109157</c:v>
                </c:pt>
                <c:pt idx="196">
                  <c:v>1529.7947888092845</c:v>
                </c:pt>
                <c:pt idx="197">
                  <c:v>1526.5046754076532</c:v>
                </c:pt>
                <c:pt idx="198">
                  <c:v>1523.2145620060219</c:v>
                </c:pt>
                <c:pt idx="199">
                  <c:v>1519.9244486043906</c:v>
                </c:pt>
                <c:pt idx="200">
                  <c:v>1516.6343352027593</c:v>
                </c:pt>
                <c:pt idx="201">
                  <c:v>1513.5424645692647</c:v>
                </c:pt>
                <c:pt idx="202">
                  <c:v>1510.6488367039065</c:v>
                </c:pt>
                <c:pt idx="203">
                  <c:v>1507.744068245745</c:v>
                </c:pt>
                <c:pt idx="204">
                  <c:v>1504.8281492118404</c:v>
                </c:pt>
                <c:pt idx="205">
                  <c:v>1501.9010695689331</c:v>
                </c:pt>
                <c:pt idx="206">
                  <c:v>1498.962819233252</c:v>
                </c:pt>
                <c:pt idx="207">
                  <c:v>1496.013388070319</c:v>
                </c:pt>
                <c:pt idx="208">
                  <c:v>1493.0527658947613</c:v>
                </c:pt>
                <c:pt idx="209">
                  <c:v>1490.0809424701129</c:v>
                </c:pt>
                <c:pt idx="210">
                  <c:v>1487.0979075086216</c:v>
                </c:pt>
                <c:pt idx="211">
                  <c:v>1484.1036506710464</c:v>
                </c:pt>
                <c:pt idx="212">
                  <c:v>1481.0981615664641</c:v>
                </c:pt>
                <c:pt idx="213">
                  <c:v>1478.0814297520685</c:v>
                </c:pt>
                <c:pt idx="214">
                  <c:v>1475.053444732966</c:v>
                </c:pt>
                <c:pt idx="215">
                  <c:v>1472.0141959619764</c:v>
                </c:pt>
                <c:pt idx="216">
                  <c:v>1468.9636728394253</c:v>
                </c:pt>
                <c:pt idx="217">
                  <c:v>1465.9018647129383</c:v>
                </c:pt>
                <c:pt idx="218">
                  <c:v>1462.8287608772412</c:v>
                </c:pt>
                <c:pt idx="219">
                  <c:v>1459.7443505739382</c:v>
                </c:pt>
                <c:pt idx="220">
                  <c:v>1456.6486229913157</c:v>
                </c:pt>
                <c:pt idx="221">
                  <c:v>1453.5415672641216</c:v>
                </c:pt>
                <c:pt idx="222">
                  <c:v>1450.4231724733568</c:v>
                </c:pt>
                <c:pt idx="223">
                  <c:v>1447.2934276460576</c:v>
                </c:pt>
                <c:pt idx="224">
                  <c:v>1444.1523217550839</c:v>
                </c:pt>
                <c:pt idx="225">
                  <c:v>1440.9998437188976</c:v>
                </c:pt>
                <c:pt idx="226">
                  <c:v>1437.835982401348</c:v>
                </c:pt>
                <c:pt idx="227">
                  <c:v>1434.6607266114463</c:v>
                </c:pt>
                <c:pt idx="228">
                  <c:v>1431.4740651031493</c:v>
                </c:pt>
                <c:pt idx="229">
                  <c:v>1428.2759865751316</c:v>
                </c:pt>
                <c:pt idx="230">
                  <c:v>1425.0664796705619</c:v>
                </c:pt>
                <c:pt idx="231">
                  <c:v>1421.8455329768769</c:v>
                </c:pt>
                <c:pt idx="232">
                  <c:v>1418.6131350255532</c:v>
                </c:pt>
                <c:pt idx="233">
                  <c:v>1415.3692742918774</c:v>
                </c:pt>
                <c:pt idx="234">
                  <c:v>1412.113939194714</c:v>
                </c:pt>
                <c:pt idx="235">
                  <c:v>1408.8471180962715</c:v>
                </c:pt>
                <c:pt idx="236">
                  <c:v>1405.5687993018728</c:v>
                </c:pt>
                <c:pt idx="237">
                  <c:v>1402.2789710597117</c:v>
                </c:pt>
                <c:pt idx="238">
                  <c:v>1398.9776215606198</c:v>
                </c:pt>
                <c:pt idx="239">
                  <c:v>1395.6647389378272</c:v>
                </c:pt>
                <c:pt idx="240">
                  <c:v>1392.3403112667188</c:v>
                </c:pt>
                <c:pt idx="241">
                  <c:v>1389.0043265645922</c:v>
                </c:pt>
                <c:pt idx="242">
                  <c:v>1385.6567727904142</c:v>
                </c:pt>
                <c:pt idx="243">
                  <c:v>1382.2976378445724</c:v>
                </c:pt>
                <c:pt idx="244">
                  <c:v>1378.9269095686291</c:v>
                </c:pt>
                <c:pt idx="245">
                  <c:v>1375.5445757450721</c:v>
                </c:pt>
                <c:pt idx="246">
                  <c:v>1372.1506240970598</c:v>
                </c:pt>
                <c:pt idx="247">
                  <c:v>1368.7450422881709</c:v>
                </c:pt>
                <c:pt idx="248">
                  <c:v>1365.3278179221488</c:v>
                </c:pt>
                <c:pt idx="249">
                  <c:v>1361.8989385426441</c:v>
                </c:pt>
                <c:pt idx="250">
                  <c:v>1358.4583916329555</c:v>
                </c:pt>
                <c:pt idx="251">
                  <c:v>1355.0061646157696</c:v>
                </c:pt>
                <c:pt idx="252">
                  <c:v>1351.5422448529007</c:v>
                </c:pt>
                <c:pt idx="253">
                  <c:v>1348.0666196450238</c:v>
                </c:pt>
                <c:pt idx="254">
                  <c:v>1344.579276231409</c:v>
                </c:pt>
                <c:pt idx="255">
                  <c:v>1341.080201789654</c:v>
                </c:pt>
                <c:pt idx="256">
                  <c:v>1337.569383435417</c:v>
                </c:pt>
                <c:pt idx="257">
                  <c:v>1334.0468082221391</c:v>
                </c:pt>
                <c:pt idx="258">
                  <c:v>1330.5124631407757</c:v>
                </c:pt>
                <c:pt idx="259">
                  <c:v>1326.9663351195197</c:v>
                </c:pt>
                <c:pt idx="260">
                  <c:v>1323.4084110235212</c:v>
                </c:pt>
                <c:pt idx="261">
                  <c:v>1319.8386776546135</c:v>
                </c:pt>
                <c:pt idx="262">
                  <c:v>1316.2571217510258</c:v>
                </c:pt>
                <c:pt idx="263">
                  <c:v>1312.6637299871045</c:v>
                </c:pt>
                <c:pt idx="264">
                  <c:v>1309.0584889730226</c:v>
                </c:pt>
                <c:pt idx="265">
                  <c:v>1305.4413852544981</c:v>
                </c:pt>
                <c:pt idx="266">
                  <c:v>1301.8124053124995</c:v>
                </c:pt>
                <c:pt idx="267">
                  <c:v>1298.1715355629585</c:v>
                </c:pt>
                <c:pt idx="268">
                  <c:v>1294.5187623564725</c:v>
                </c:pt>
                <c:pt idx="269">
                  <c:v>1290.8540719780103</c:v>
                </c:pt>
                <c:pt idx="270">
                  <c:v>1287.1774506466136</c:v>
                </c:pt>
                <c:pt idx="271">
                  <c:v>1283.4888845150995</c:v>
                </c:pt>
                <c:pt idx="272">
                  <c:v>1279.7883596697543</c:v>
                </c:pt>
                <c:pt idx="273">
                  <c:v>1276.0758621300338</c:v>
                </c:pt>
                <c:pt idx="274">
                  <c:v>1272.3513778482527</c:v>
                </c:pt>
                <c:pt idx="275">
                  <c:v>1268.6148927092768</c:v>
                </c:pt>
                <c:pt idx="276">
                  <c:v>1264.8663925302146</c:v>
                </c:pt>
                <c:pt idx="277">
                  <c:v>1261.1058630601015</c:v>
                </c:pt>
                <c:pt idx="278">
                  <c:v>1257.3332899795851</c:v>
                </c:pt>
                <c:pt idx="279">
                  <c:v>1253.5486589006082</c:v>
                </c:pt>
                <c:pt idx="280">
                  <c:v>1249.7519553660875</c:v>
                </c:pt>
                <c:pt idx="281">
                  <c:v>1245.9431648495936</c:v>
                </c:pt>
                <c:pt idx="282">
                  <c:v>1242.1222727550225</c:v>
                </c:pt>
                <c:pt idx="283">
                  <c:v>1238.289264416276</c:v>
                </c:pt>
                <c:pt idx="284">
                  <c:v>1234.444125096921</c:v>
                </c:pt>
                <c:pt idx="285">
                  <c:v>1230.58683998987</c:v>
                </c:pt>
                <c:pt idx="286">
                  <c:v>1226.7173942170389</c:v>
                </c:pt>
                <c:pt idx="287">
                  <c:v>1222.8357728290127</c:v>
                </c:pt>
                <c:pt idx="288">
                  <c:v>1218.9419608047092</c:v>
                </c:pt>
                <c:pt idx="289">
                  <c:v>1215.0359430510339</c:v>
                </c:pt>
                <c:pt idx="290">
                  <c:v>1211.1177044025367</c:v>
                </c:pt>
                <c:pt idx="291">
                  <c:v>1207.1872296210684</c:v>
                </c:pt>
                <c:pt idx="292">
                  <c:v>1203.244503395427</c:v>
                </c:pt>
                <c:pt idx="293">
                  <c:v>1199.2895103410133</c:v>
                </c:pt>
                <c:pt idx="294">
                  <c:v>1195.3222349994696</c:v>
                </c:pt>
                <c:pt idx="295">
                  <c:v>1191.3426618383269</c:v>
                </c:pt>
                <c:pt idx="296">
                  <c:v>1187.3507752506448</c:v>
                </c:pt>
                <c:pt idx="297">
                  <c:v>1183.3465595546511</c:v>
                </c:pt>
                <c:pt idx="298">
                  <c:v>1179.3299989933753</c:v>
                </c:pt>
                <c:pt idx="299">
                  <c:v>1175.3010777342802</c:v>
                </c:pt>
                <c:pt idx="300">
                  <c:v>1171.2597798688985</c:v>
                </c:pt>
                <c:pt idx="301">
                  <c:v>1167.2060894124525</c:v>
                </c:pt>
                <c:pt idx="302">
                  <c:v>1163.139990303483</c:v>
                </c:pt>
                <c:pt idx="303">
                  <c:v>1159.061466403472</c:v>
                </c:pt>
                <c:pt idx="304">
                  <c:v>1154.9705014964566</c:v>
                </c:pt>
                <c:pt idx="305">
                  <c:v>1150.8670792886533</c:v>
                </c:pt>
                <c:pt idx="306">
                  <c:v>1146.7511834080642</c:v>
                </c:pt>
                <c:pt idx="307">
                  <c:v>1142.6227974040917</c:v>
                </c:pt>
                <c:pt idx="308">
                  <c:v>1138.4819047471442</c:v>
                </c:pt>
                <c:pt idx="309">
                  <c:v>1134.328488828244</c:v>
                </c:pt>
                <c:pt idx="310">
                  <c:v>1130.1625329586232</c:v>
                </c:pt>
                <c:pt idx="311">
                  <c:v>1125.9840203693302</c:v>
                </c:pt>
                <c:pt idx="312">
                  <c:v>1121.7929342108214</c:v>
                </c:pt>
                <c:pt idx="313">
                  <c:v>1117.5892575525527</c:v>
                </c:pt>
                <c:pt idx="314">
                  <c:v>1113.3729733825739</c:v>
                </c:pt>
                <c:pt idx="315">
                  <c:v>1109.1440646071105</c:v>
                </c:pt>
                <c:pt idx="316">
                  <c:v>1104.9025140501521</c:v>
                </c:pt>
                <c:pt idx="317">
                  <c:v>1100.6483044530307</c:v>
                </c:pt>
                <c:pt idx="318">
                  <c:v>1096.3814184739958</c:v>
                </c:pt>
                <c:pt idx="319">
                  <c:v>1092.1018386877954</c:v>
                </c:pt>
                <c:pt idx="320">
                  <c:v>1087.809547585241</c:v>
                </c:pt>
                <c:pt idx="321">
                  <c:v>1083.5045275727762</c:v>
                </c:pt>
                <c:pt idx="322">
                  <c:v>1079.1867609720443</c:v>
                </c:pt>
                <c:pt idx="323">
                  <c:v>1074.8562300194487</c:v>
                </c:pt>
                <c:pt idx="324">
                  <c:v>1070.5129168657097</c:v>
                </c:pt>
                <c:pt idx="325">
                  <c:v>1066.1568035754181</c:v>
                </c:pt>
                <c:pt idx="326">
                  <c:v>1061.7878721265911</c:v>
                </c:pt>
                <c:pt idx="327">
                  <c:v>1057.4061044102139</c:v>
                </c:pt>
                <c:pt idx="328">
                  <c:v>1053.0114822297899</c:v>
                </c:pt>
                <c:pt idx="329">
                  <c:v>1048.6039873008808</c:v>
                </c:pt>
                <c:pt idx="330">
                  <c:v>1044.1836012506378</c:v>
                </c:pt>
                <c:pt idx="331">
                  <c:v>1039.7503056173464</c:v>
                </c:pt>
                <c:pt idx="332">
                  <c:v>1035.3040818499462</c:v>
                </c:pt>
                <c:pt idx="333">
                  <c:v>1030.8449113075658</c:v>
                </c:pt>
                <c:pt idx="334">
                  <c:v>1026.3727752590394</c:v>
                </c:pt>
                <c:pt idx="335">
                  <c:v>1021.8876548824344</c:v>
                </c:pt>
                <c:pt idx="336">
                  <c:v>1017.3895312645587</c:v>
                </c:pt>
                <c:pt idx="337">
                  <c:v>1012.8783854004791</c:v>
                </c:pt>
                <c:pt idx="338">
                  <c:v>1008.3541981930257</c:v>
                </c:pt>
                <c:pt idx="339">
                  <c:v>1003.8169504522994</c:v>
                </c:pt>
                <c:pt idx="340">
                  <c:v>999.26662289517151</c:v>
                </c:pt>
                <c:pt idx="341">
                  <c:v>994.70319614478115</c:v>
                </c:pt>
                <c:pt idx="342">
                  <c:v>990.1266507300262</c:v>
                </c:pt>
                <c:pt idx="343">
                  <c:v>985.53696708505788</c:v>
                </c:pt>
                <c:pt idx="344">
                  <c:v>980.93412554875829</c:v>
                </c:pt>
                <c:pt idx="345">
                  <c:v>976.31810636422654</c:v>
                </c:pt>
                <c:pt idx="346">
                  <c:v>971.68888967825808</c:v>
                </c:pt>
                <c:pt idx="347">
                  <c:v>967.04645554081048</c:v>
                </c:pt>
                <c:pt idx="348">
                  <c:v>962.39078390447867</c:v>
                </c:pt>
                <c:pt idx="349">
                  <c:v>957.72185462395828</c:v>
                </c:pt>
                <c:pt idx="350">
                  <c:v>953.03964745550127</c:v>
                </c:pt>
                <c:pt idx="351">
                  <c:v>948.34414205638382</c:v>
                </c:pt>
                <c:pt idx="352">
                  <c:v>943.63531798434417</c:v>
                </c:pt>
                <c:pt idx="353">
                  <c:v>938.9131546970433</c:v>
                </c:pt>
                <c:pt idx="354">
                  <c:v>934.17763155149873</c:v>
                </c:pt>
                <c:pt idx="355">
                  <c:v>929.4287278035282</c:v>
                </c:pt>
                <c:pt idx="356">
                  <c:v>924.66642260718675</c:v>
                </c:pt>
                <c:pt idx="357">
                  <c:v>919.89069501419021</c:v>
                </c:pt>
                <c:pt idx="358">
                  <c:v>915.10152397334571</c:v>
                </c:pt>
                <c:pt idx="359">
                  <c:v>910.29888832997233</c:v>
                </c:pt>
                <c:pt idx="360">
                  <c:v>905.48276682531753</c:v>
                </c:pt>
                <c:pt idx="361">
                  <c:v>900.65313809596694</c:v>
                </c:pt>
                <c:pt idx="362">
                  <c:v>895.80998067325515</c:v>
                </c:pt>
                <c:pt idx="363">
                  <c:v>890.95327298266272</c:v>
                </c:pt>
                <c:pt idx="364">
                  <c:v>886.08299334322169</c:v>
                </c:pt>
                <c:pt idx="365">
                  <c:v>881.19911996690143</c:v>
                </c:pt>
                <c:pt idx="366">
                  <c:v>876.30163095800037</c:v>
                </c:pt>
                <c:pt idx="367">
                  <c:v>871.39050431252849</c:v>
                </c:pt>
                <c:pt idx="368">
                  <c:v>866.46571791758504</c:v>
                </c:pt>
                <c:pt idx="369">
                  <c:v>861.52724955073325</c:v>
                </c:pt>
                <c:pt idx="370">
                  <c:v>856.57507687936379</c:v>
                </c:pt>
                <c:pt idx="371">
                  <c:v>851.60917746006385</c:v>
                </c:pt>
                <c:pt idx="372">
                  <c:v>846.62952873797212</c:v>
                </c:pt>
                <c:pt idx="373">
                  <c:v>841.63610804613268</c:v>
                </c:pt>
                <c:pt idx="374">
                  <c:v>836.6288926048378</c:v>
                </c:pt>
                <c:pt idx="375">
                  <c:v>831.60785952097626</c:v>
                </c:pt>
                <c:pt idx="376">
                  <c:v>826.57298578736845</c:v>
                </c:pt>
                <c:pt idx="377">
                  <c:v>821.52424828209541</c:v>
                </c:pt>
                <c:pt idx="378">
                  <c:v>816.4616237678265</c:v>
                </c:pt>
                <c:pt idx="379">
                  <c:v>811.38508889113859</c:v>
                </c:pt>
                <c:pt idx="380">
                  <c:v>806.29462018183381</c:v>
                </c:pt>
                <c:pt idx="381">
                  <c:v>801.19019405224594</c:v>
                </c:pt>
                <c:pt idx="382">
                  <c:v>796.07178679654294</c:v>
                </c:pt>
                <c:pt idx="383">
                  <c:v>790.93937459003041</c:v>
                </c:pt>
                <c:pt idx="384">
                  <c:v>785.79293348843566</c:v>
                </c:pt>
                <c:pt idx="385">
                  <c:v>780.63243942719942</c:v>
                </c:pt>
                <c:pt idx="386">
                  <c:v>775.45786822075775</c:v>
                </c:pt>
                <c:pt idx="387">
                  <c:v>770.26919556180997</c:v>
                </c:pt>
                <c:pt idx="388">
                  <c:v>765.06639702058965</c:v>
                </c:pt>
                <c:pt idx="389">
                  <c:v>759.84944804413271</c:v>
                </c:pt>
                <c:pt idx="390">
                  <c:v>754.61832395552119</c:v>
                </c:pt>
                <c:pt idx="391">
                  <c:v>749.37299995314652</c:v>
                </c:pt>
                <c:pt idx="392">
                  <c:v>744.11345110994375</c:v>
                </c:pt>
                <c:pt idx="393">
                  <c:v>738.83965237263192</c:v>
                </c:pt>
                <c:pt idx="394">
                  <c:v>733.55157856094797</c:v>
                </c:pt>
                <c:pt idx="395">
                  <c:v>728.2492043668633</c:v>
                </c:pt>
                <c:pt idx="396">
                  <c:v>722.93250435381105</c:v>
                </c:pt>
                <c:pt idx="397">
                  <c:v>717.60145295589246</c:v>
                </c:pt>
                <c:pt idx="398">
                  <c:v>712.25602447708025</c:v>
                </c:pt>
                <c:pt idx="399">
                  <c:v>706.89619309041836</c:v>
                </c:pt>
                <c:pt idx="400">
                  <c:v>701.52193283721749</c:v>
                </c:pt>
                <c:pt idx="401">
                  <c:v>696.13321762622991</c:v>
                </c:pt>
                <c:pt idx="402">
                  <c:v>690.73002123283572</c:v>
                </c:pt>
                <c:pt idx="403">
                  <c:v>685.3123172982082</c:v>
                </c:pt>
                <c:pt idx="404">
                  <c:v>679.88007932847904</c:v>
                </c:pt>
                <c:pt idx="405">
                  <c:v>674.43328069389486</c:v>
                </c:pt>
                <c:pt idx="406">
                  <c:v>668.97189462796314</c:v>
                </c:pt>
                <c:pt idx="407">
                  <c:v>663.49589422660119</c:v>
                </c:pt>
                <c:pt idx="408">
                  <c:v>658.0052524472585</c:v>
                </c:pt>
                <c:pt idx="409">
                  <c:v>652.49994210805767</c:v>
                </c:pt>
                <c:pt idx="410">
                  <c:v>646.97993588690088</c:v>
                </c:pt>
                <c:pt idx="411">
                  <c:v>641.44520632059312</c:v>
                </c:pt>
                <c:pt idx="412">
                  <c:v>635.89572580393519</c:v>
                </c:pt>
                <c:pt idx="413">
                  <c:v>630.33146658882811</c:v>
                </c:pt>
                <c:pt idx="414">
                  <c:v>624.75240078336037</c:v>
                </c:pt>
                <c:pt idx="415">
                  <c:v>619.15850035088556</c:v>
                </c:pt>
                <c:pt idx="416">
                  <c:v>613.54973710909371</c:v>
                </c:pt>
                <c:pt idx="417">
                  <c:v>607.92608272908524</c:v>
                </c:pt>
                <c:pt idx="418">
                  <c:v>602.28750873441436</c:v>
                </c:pt>
                <c:pt idx="419">
                  <c:v>596.63398650014574</c:v>
                </c:pt>
                <c:pt idx="420">
                  <c:v>590.96548725189314</c:v>
                </c:pt>
                <c:pt idx="421">
                  <c:v>585.28198206484581</c:v>
                </c:pt>
                <c:pt idx="422">
                  <c:v>579.58344186279692</c:v>
                </c:pt>
                <c:pt idx="423">
                  <c:v>573.8698374171563</c:v>
                </c:pt>
                <c:pt idx="424">
                  <c:v>568.14113934595321</c:v>
                </c:pt>
                <c:pt idx="425">
                  <c:v>562.39731811283559</c:v>
                </c:pt>
                <c:pt idx="426">
                  <c:v>555.8927551354883</c:v>
                </c:pt>
                <c:pt idx="427">
                  <c:v>548.62745041391133</c:v>
                </c:pt>
                <c:pt idx="428">
                  <c:v>541.34348060132277</c:v>
                </c:pt>
                <c:pt idx="429">
                  <c:v>534.04079582558336</c:v>
                </c:pt>
                <c:pt idx="430">
                  <c:v>526.71934590789544</c:v>
                </c:pt>
                <c:pt idx="431">
                  <c:v>519.37908036027773</c:v>
                </c:pt>
                <c:pt idx="432">
                  <c:v>512.0199483830221</c:v>
                </c:pt>
                <c:pt idx="433">
                  <c:v>504.64189886210272</c:v>
                </c:pt>
                <c:pt idx="434">
                  <c:v>497.2448803665792</c:v>
                </c:pt>
                <c:pt idx="435">
                  <c:v>489.82884114596106</c:v>
                </c:pt>
                <c:pt idx="436">
                  <c:v>482.39372912753777</c:v>
                </c:pt>
                <c:pt idx="437">
                  <c:v>474.93949191368858</c:v>
                </c:pt>
                <c:pt idx="438">
                  <c:v>467.46607677916461</c:v>
                </c:pt>
                <c:pt idx="439">
                  <c:v>459.97343066832639</c:v>
                </c:pt>
                <c:pt idx="440">
                  <c:v>452.46150019237064</c:v>
                </c:pt>
                <c:pt idx="441">
                  <c:v>444.93023162651014</c:v>
                </c:pt>
                <c:pt idx="442">
                  <c:v>437.379570907127</c:v>
                </c:pt>
                <c:pt idx="443">
                  <c:v>429.80946362890325</c:v>
                </c:pt>
                <c:pt idx="444">
                  <c:v>422.2198550419065</c:v>
                </c:pt>
                <c:pt idx="445">
                  <c:v>414.61069004864351</c:v>
                </c:pt>
                <c:pt idx="446">
                  <c:v>406.98191320109947</c:v>
                </c:pt>
                <c:pt idx="447">
                  <c:v>399.33346869771378</c:v>
                </c:pt>
                <c:pt idx="448">
                  <c:v>391.66530038035182</c:v>
                </c:pt>
                <c:pt idx="449">
                  <c:v>383.97735173122066</c:v>
                </c:pt>
                <c:pt idx="450">
                  <c:v>376.26956586976019</c:v>
                </c:pt>
                <c:pt idx="451">
                  <c:v>368.54188554949553</c:v>
                </c:pt>
                <c:pt idx="452">
                  <c:v>360.79425315485685</c:v>
                </c:pt>
                <c:pt idx="453">
                  <c:v>353.02661069795852</c:v>
                </c:pt>
                <c:pt idx="454">
                  <c:v>345.2388998153441</c:v>
                </c:pt>
                <c:pt idx="455">
                  <c:v>337.43106176469712</c:v>
                </c:pt>
                <c:pt idx="456">
                  <c:v>329.60303742150506</c:v>
                </c:pt>
                <c:pt idx="457">
                  <c:v>321.75476727569196</c:v>
                </c:pt>
                <c:pt idx="458">
                  <c:v>313.88619142821096</c:v>
                </c:pt>
                <c:pt idx="459">
                  <c:v>305.99724958759941</c:v>
                </c:pt>
                <c:pt idx="460">
                  <c:v>298.08788106648683</c:v>
                </c:pt>
                <c:pt idx="461">
                  <c:v>290.15802477806517</c:v>
                </c:pt>
                <c:pt idx="462">
                  <c:v>282.20761923252883</c:v>
                </c:pt>
                <c:pt idx="463">
                  <c:v>274.23660253345122</c:v>
                </c:pt>
                <c:pt idx="464">
                  <c:v>266.24491237414111</c:v>
                </c:pt>
                <c:pt idx="465">
                  <c:v>258.23248603394029</c:v>
                </c:pt>
                <c:pt idx="466">
                  <c:v>250.1992603744842</c:v>
                </c:pt>
                <c:pt idx="467">
                  <c:v>242.14517183591886</c:v>
                </c:pt>
                <c:pt idx="468">
                  <c:v>234.07015643306829</c:v>
                </c:pt>
                <c:pt idx="469">
                  <c:v>225.97414975156414</c:v>
                </c:pt>
                <c:pt idx="470">
                  <c:v>217.85708694392167</c:v>
                </c:pt>
                <c:pt idx="471">
                  <c:v>209.71890272557118</c:v>
                </c:pt>
                <c:pt idx="472">
                  <c:v>201.55953137084077</c:v>
                </c:pt>
                <c:pt idx="473">
                  <c:v>193.3789067088959</c:v>
                </c:pt>
                <c:pt idx="474">
                  <c:v>185.17696211962618</c:v>
                </c:pt>
                <c:pt idx="475">
                  <c:v>176.95363052947766</c:v>
                </c:pt>
                <c:pt idx="476">
                  <c:v>169.55439690963476</c:v>
                </c:pt>
                <c:pt idx="477">
                  <c:v>162.97926126009747</c:v>
                </c:pt>
                <c:pt idx="478">
                  <c:v>156.3871861002699</c:v>
                </c:pt>
                <c:pt idx="479">
                  <c:v>149.7781317800941</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75.946339649183301</c:v>
                </c:pt>
                <c:pt idx="491">
                  <c:v>69.130358547014794</c:v>
                </c:pt>
                <c:pt idx="492">
                  <c:v>62.296861594463053</c:v>
                </c:pt>
                <c:pt idx="493">
                  <c:v>55.445805811047876</c:v>
                </c:pt>
                <c:pt idx="494">
                  <c:v>48.577147964572077</c:v>
                </c:pt>
                <c:pt idx="495">
                  <c:v>41.690844569173805</c:v>
                </c:pt>
                <c:pt idx="496">
                  <c:v>34.786851883360214</c:v>
                </c:pt>
                <c:pt idx="497">
                  <c:v>27.865125908026585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5-339E-4643-9615-0ADB7A6509C4}"/>
            </c:ext>
          </c:extLst>
        </c:ser>
        <c:ser>
          <c:idx val="6"/>
          <c:order val="6"/>
          <c:tx>
            <c:strRef>
              <c:f>ANALYSIS!$AJ$26</c:f>
              <c:strCache>
                <c:ptCount val="1"/>
                <c:pt idx="0">
                  <c:v>30.0</c:v>
                </c:pt>
              </c:strCache>
            </c:strRef>
          </c:tx>
          <c:spPr>
            <a:ln w="12700" cap="rnd" cmpd="sng" algn="ctr">
              <a:solidFill>
                <a:schemeClr val="accent6">
                  <a:lumMod val="75000"/>
                </a:schemeClr>
              </a:solidFill>
              <a:prstDash val="solid"/>
              <a:round/>
              <a:headEnd type="none" w="med" len="med"/>
              <a:tailEnd type="none" w="med" len="med"/>
            </a:ln>
          </c:spPr>
          <c:marker>
            <c:symbol val="none"/>
          </c:marker>
          <c:xVal>
            <c:numRef>
              <c:f>ANALYSIS!$AJ$27:$AJ$524</c:f>
              <c:numCache>
                <c:formatCode>0.0</c:formatCode>
                <c:ptCount val="498"/>
                <c:pt idx="0">
                  <c:v>1843.8871972378461</c:v>
                </c:pt>
                <c:pt idx="1">
                  <c:v>1843.8871972378461</c:v>
                </c:pt>
                <c:pt idx="2">
                  <c:v>1841.0191284041941</c:v>
                </c:pt>
                <c:pt idx="3">
                  <c:v>1838.1510595705422</c:v>
                </c:pt>
                <c:pt idx="4">
                  <c:v>1835.2829907368903</c:v>
                </c:pt>
                <c:pt idx="5">
                  <c:v>1832.4149219032383</c:v>
                </c:pt>
                <c:pt idx="6">
                  <c:v>1829.5468530695864</c:v>
                </c:pt>
                <c:pt idx="7">
                  <c:v>1826.6787842359345</c:v>
                </c:pt>
                <c:pt idx="8">
                  <c:v>1823.8107154022825</c:v>
                </c:pt>
                <c:pt idx="9">
                  <c:v>1820.9426465686306</c:v>
                </c:pt>
                <c:pt idx="10">
                  <c:v>1818.0745777349787</c:v>
                </c:pt>
                <c:pt idx="11">
                  <c:v>1815.2065089013267</c:v>
                </c:pt>
                <c:pt idx="12">
                  <c:v>1812.3384400676748</c:v>
                </c:pt>
                <c:pt idx="13">
                  <c:v>1809.4703712340229</c:v>
                </c:pt>
                <c:pt idx="14">
                  <c:v>1806.6023024003709</c:v>
                </c:pt>
                <c:pt idx="15">
                  <c:v>1803.734233566719</c:v>
                </c:pt>
                <c:pt idx="16">
                  <c:v>1800.8661647330671</c:v>
                </c:pt>
                <c:pt idx="17">
                  <c:v>1797.9980958994151</c:v>
                </c:pt>
                <c:pt idx="18">
                  <c:v>1795.1300270657632</c:v>
                </c:pt>
                <c:pt idx="19">
                  <c:v>1792.2619582321113</c:v>
                </c:pt>
                <c:pt idx="20">
                  <c:v>1789.3938893984594</c:v>
                </c:pt>
                <c:pt idx="21">
                  <c:v>1786.5258205648074</c:v>
                </c:pt>
                <c:pt idx="22">
                  <c:v>1783.6577517311555</c:v>
                </c:pt>
                <c:pt idx="23">
                  <c:v>1780.7896828975036</c:v>
                </c:pt>
                <c:pt idx="24">
                  <c:v>1777.9216140638516</c:v>
                </c:pt>
                <c:pt idx="25">
                  <c:v>1775.0535452301997</c:v>
                </c:pt>
                <c:pt idx="26">
                  <c:v>1772.1854763965478</c:v>
                </c:pt>
                <c:pt idx="27">
                  <c:v>1769.3174075628958</c:v>
                </c:pt>
                <c:pt idx="28">
                  <c:v>1766.4493387292439</c:v>
                </c:pt>
                <c:pt idx="29">
                  <c:v>1763.581269895592</c:v>
                </c:pt>
                <c:pt idx="30">
                  <c:v>1760.71320106194</c:v>
                </c:pt>
                <c:pt idx="31">
                  <c:v>1757.8451322282881</c:v>
                </c:pt>
                <c:pt idx="32">
                  <c:v>1754.9770633946362</c:v>
                </c:pt>
                <c:pt idx="33">
                  <c:v>1752.1089945609842</c:v>
                </c:pt>
                <c:pt idx="34">
                  <c:v>1749.2409257273323</c:v>
                </c:pt>
                <c:pt idx="35">
                  <c:v>1746.3728568936804</c:v>
                </c:pt>
                <c:pt idx="36">
                  <c:v>1743.5047880600284</c:v>
                </c:pt>
                <c:pt idx="37">
                  <c:v>1740.6367192263765</c:v>
                </c:pt>
                <c:pt idx="38">
                  <c:v>1737.7686503927246</c:v>
                </c:pt>
                <c:pt idx="39">
                  <c:v>1734.9005815590726</c:v>
                </c:pt>
                <c:pt idx="40">
                  <c:v>1732.0325127254207</c:v>
                </c:pt>
                <c:pt idx="41">
                  <c:v>1729.1644438917688</c:v>
                </c:pt>
                <c:pt idx="42">
                  <c:v>1726.2963750581168</c:v>
                </c:pt>
                <c:pt idx="43">
                  <c:v>1723.4283062244649</c:v>
                </c:pt>
                <c:pt idx="44">
                  <c:v>1720.560237390813</c:v>
                </c:pt>
                <c:pt idx="45">
                  <c:v>1717.692168557161</c:v>
                </c:pt>
                <c:pt idx="46">
                  <c:v>1714.8240997235091</c:v>
                </c:pt>
                <c:pt idx="47">
                  <c:v>1711.9560308898572</c:v>
                </c:pt>
                <c:pt idx="48">
                  <c:v>1709.0879620562052</c:v>
                </c:pt>
                <c:pt idx="49">
                  <c:v>1706.2198932225533</c:v>
                </c:pt>
                <c:pt idx="50">
                  <c:v>1703.3518243889014</c:v>
                </c:pt>
                <c:pt idx="51">
                  <c:v>1700.4837555552494</c:v>
                </c:pt>
                <c:pt idx="52">
                  <c:v>1697.6156867215975</c:v>
                </c:pt>
                <c:pt idx="53">
                  <c:v>1694.7476178879456</c:v>
                </c:pt>
                <c:pt idx="54">
                  <c:v>1691.8795490542936</c:v>
                </c:pt>
                <c:pt idx="55">
                  <c:v>1689.0114802206417</c:v>
                </c:pt>
                <c:pt idx="56">
                  <c:v>1686.1434113869898</c:v>
                </c:pt>
                <c:pt idx="57">
                  <c:v>1683.2753425533379</c:v>
                </c:pt>
                <c:pt idx="58">
                  <c:v>1680.4072737196859</c:v>
                </c:pt>
                <c:pt idx="59">
                  <c:v>1677.539204886034</c:v>
                </c:pt>
                <c:pt idx="60">
                  <c:v>1674.6711360523821</c:v>
                </c:pt>
                <c:pt idx="61">
                  <c:v>1671.8030672187301</c:v>
                </c:pt>
                <c:pt idx="62">
                  <c:v>1668.9349983850782</c:v>
                </c:pt>
                <c:pt idx="63">
                  <c:v>1666.0669295514263</c:v>
                </c:pt>
                <c:pt idx="64">
                  <c:v>1663.1988607177743</c:v>
                </c:pt>
                <c:pt idx="65">
                  <c:v>1660.3307918841224</c:v>
                </c:pt>
                <c:pt idx="66">
                  <c:v>1657.4627230504705</c:v>
                </c:pt>
                <c:pt idx="67">
                  <c:v>1654.5946542168185</c:v>
                </c:pt>
                <c:pt idx="68">
                  <c:v>1651.7265853831666</c:v>
                </c:pt>
                <c:pt idx="69">
                  <c:v>1648.8585165495147</c:v>
                </c:pt>
                <c:pt idx="70">
                  <c:v>1645.9904477158627</c:v>
                </c:pt>
                <c:pt idx="71">
                  <c:v>1643.1223788822108</c:v>
                </c:pt>
                <c:pt idx="72">
                  <c:v>1640.2543100485589</c:v>
                </c:pt>
                <c:pt idx="73">
                  <c:v>1637.3862412149069</c:v>
                </c:pt>
                <c:pt idx="74">
                  <c:v>1634.518172381255</c:v>
                </c:pt>
                <c:pt idx="75">
                  <c:v>1631.6501035476031</c:v>
                </c:pt>
                <c:pt idx="76">
                  <c:v>1628.7820347139511</c:v>
                </c:pt>
                <c:pt idx="77">
                  <c:v>1625.9139658802992</c:v>
                </c:pt>
                <c:pt idx="78">
                  <c:v>1623.0458970466473</c:v>
                </c:pt>
                <c:pt idx="79">
                  <c:v>1620.1778282129953</c:v>
                </c:pt>
                <c:pt idx="80">
                  <c:v>1617.3097593793434</c:v>
                </c:pt>
                <c:pt idx="81">
                  <c:v>1614.4416905456915</c:v>
                </c:pt>
                <c:pt idx="82">
                  <c:v>1611.5736217120395</c:v>
                </c:pt>
                <c:pt idx="83">
                  <c:v>1608.7055528783876</c:v>
                </c:pt>
                <c:pt idx="84">
                  <c:v>1605.8374840447357</c:v>
                </c:pt>
                <c:pt idx="85">
                  <c:v>1602.9694152110837</c:v>
                </c:pt>
                <c:pt idx="86">
                  <c:v>1600.1013463774318</c:v>
                </c:pt>
                <c:pt idx="87">
                  <c:v>1597.2332775437799</c:v>
                </c:pt>
                <c:pt idx="88">
                  <c:v>1594.3652087101279</c:v>
                </c:pt>
                <c:pt idx="89">
                  <c:v>1591.497139876476</c:v>
                </c:pt>
                <c:pt idx="90">
                  <c:v>1588.6290710428241</c:v>
                </c:pt>
                <c:pt idx="91">
                  <c:v>1585.7610022091721</c:v>
                </c:pt>
                <c:pt idx="92">
                  <c:v>1582.89293337552</c:v>
                </c:pt>
                <c:pt idx="93">
                  <c:v>1580.0248645418681</c:v>
                </c:pt>
                <c:pt idx="94">
                  <c:v>1577.1567957082161</c:v>
                </c:pt>
                <c:pt idx="95">
                  <c:v>1574.288726874564</c:v>
                </c:pt>
                <c:pt idx="96">
                  <c:v>1571.420658040912</c:v>
                </c:pt>
                <c:pt idx="97">
                  <c:v>1568.5525892072601</c:v>
                </c:pt>
                <c:pt idx="98">
                  <c:v>1565.6845203736082</c:v>
                </c:pt>
                <c:pt idx="99">
                  <c:v>1562.8164515399562</c:v>
                </c:pt>
                <c:pt idx="100">
                  <c:v>1559.9483827063043</c:v>
                </c:pt>
                <c:pt idx="101">
                  <c:v>1557.0803138726524</c:v>
                </c:pt>
                <c:pt idx="102">
                  <c:v>1554.2122450390002</c:v>
                </c:pt>
                <c:pt idx="103">
                  <c:v>1551.3441762053483</c:v>
                </c:pt>
                <c:pt idx="104">
                  <c:v>1548.4761073716963</c:v>
                </c:pt>
                <c:pt idx="105">
                  <c:v>1545.6080385380442</c:v>
                </c:pt>
                <c:pt idx="106">
                  <c:v>1542.7399697043923</c:v>
                </c:pt>
                <c:pt idx="107">
                  <c:v>1539.8719008707403</c:v>
                </c:pt>
                <c:pt idx="108">
                  <c:v>1537.0038320370882</c:v>
                </c:pt>
                <c:pt idx="109">
                  <c:v>1534.1357632034362</c:v>
                </c:pt>
                <c:pt idx="110">
                  <c:v>1531.2676943697843</c:v>
                </c:pt>
                <c:pt idx="111">
                  <c:v>1528.3996255361321</c:v>
                </c:pt>
                <c:pt idx="112">
                  <c:v>1525.5315567024802</c:v>
                </c:pt>
                <c:pt idx="113">
                  <c:v>1522.6634878688283</c:v>
                </c:pt>
                <c:pt idx="114">
                  <c:v>1519.7954190351763</c:v>
                </c:pt>
                <c:pt idx="115">
                  <c:v>1516.9273502015244</c:v>
                </c:pt>
                <c:pt idx="116">
                  <c:v>1514.0592813678725</c:v>
                </c:pt>
                <c:pt idx="117">
                  <c:v>1511.1912125342205</c:v>
                </c:pt>
                <c:pt idx="118">
                  <c:v>1508.3231437005684</c:v>
                </c:pt>
                <c:pt idx="119">
                  <c:v>1505.4550748669164</c:v>
                </c:pt>
                <c:pt idx="120">
                  <c:v>1502.5870060332645</c:v>
                </c:pt>
                <c:pt idx="121">
                  <c:v>1499.7189371996124</c:v>
                </c:pt>
                <c:pt idx="122">
                  <c:v>1496.8508683659604</c:v>
                </c:pt>
                <c:pt idx="123">
                  <c:v>1493.9827995323085</c:v>
                </c:pt>
                <c:pt idx="124">
                  <c:v>1491.1147306986563</c:v>
                </c:pt>
                <c:pt idx="125">
                  <c:v>1488.2466618650044</c:v>
                </c:pt>
                <c:pt idx="126">
                  <c:v>1485.3785930313525</c:v>
                </c:pt>
                <c:pt idx="127">
                  <c:v>1482.5105241977003</c:v>
                </c:pt>
                <c:pt idx="128">
                  <c:v>1479.6424553640484</c:v>
                </c:pt>
                <c:pt idx="129">
                  <c:v>1476.7743865303964</c:v>
                </c:pt>
                <c:pt idx="130">
                  <c:v>1473.9063176967443</c:v>
                </c:pt>
                <c:pt idx="131">
                  <c:v>1471.0382488630923</c:v>
                </c:pt>
                <c:pt idx="132">
                  <c:v>1468.1701800294404</c:v>
                </c:pt>
                <c:pt idx="133">
                  <c:v>1465.3021111957885</c:v>
                </c:pt>
                <c:pt idx="134">
                  <c:v>1462.4340423621366</c:v>
                </c:pt>
                <c:pt idx="135">
                  <c:v>1459.5659735284846</c:v>
                </c:pt>
                <c:pt idx="136">
                  <c:v>1456.6979046948327</c:v>
                </c:pt>
                <c:pt idx="137">
                  <c:v>1453.8298358611805</c:v>
                </c:pt>
                <c:pt idx="138">
                  <c:v>1450.9617670275286</c:v>
                </c:pt>
                <c:pt idx="139">
                  <c:v>1448.0936981938767</c:v>
                </c:pt>
                <c:pt idx="140">
                  <c:v>1445.2256293602245</c:v>
                </c:pt>
                <c:pt idx="141">
                  <c:v>1442.3575605265726</c:v>
                </c:pt>
                <c:pt idx="142">
                  <c:v>1439.4894916929206</c:v>
                </c:pt>
                <c:pt idx="143">
                  <c:v>1436.6214228592685</c:v>
                </c:pt>
                <c:pt idx="144">
                  <c:v>1433.7533540256165</c:v>
                </c:pt>
                <c:pt idx="145">
                  <c:v>1430.8852851919646</c:v>
                </c:pt>
                <c:pt idx="146">
                  <c:v>1428.0172163583125</c:v>
                </c:pt>
                <c:pt idx="147">
                  <c:v>1425.1491475246605</c:v>
                </c:pt>
                <c:pt idx="148">
                  <c:v>1422.2810786910086</c:v>
                </c:pt>
                <c:pt idx="149">
                  <c:v>1419.4130098573567</c:v>
                </c:pt>
                <c:pt idx="150">
                  <c:v>1416.5449410237047</c:v>
                </c:pt>
                <c:pt idx="151">
                  <c:v>1413.6768721900528</c:v>
                </c:pt>
                <c:pt idx="152">
                  <c:v>1410.8088033564009</c:v>
                </c:pt>
                <c:pt idx="153">
                  <c:v>1407.9407345227487</c:v>
                </c:pt>
                <c:pt idx="154">
                  <c:v>1405.0726656890968</c:v>
                </c:pt>
                <c:pt idx="155">
                  <c:v>1402.2045968554448</c:v>
                </c:pt>
                <c:pt idx="156">
                  <c:v>1399.3365280217927</c:v>
                </c:pt>
                <c:pt idx="157">
                  <c:v>1396.4684591881407</c:v>
                </c:pt>
                <c:pt idx="158">
                  <c:v>1393.6003903544888</c:v>
                </c:pt>
                <c:pt idx="159">
                  <c:v>1390.7323215208366</c:v>
                </c:pt>
                <c:pt idx="160">
                  <c:v>1387.8642526871847</c:v>
                </c:pt>
                <c:pt idx="161">
                  <c:v>1384.9961838535328</c:v>
                </c:pt>
                <c:pt idx="162">
                  <c:v>1382.1281150198806</c:v>
                </c:pt>
                <c:pt idx="163">
                  <c:v>1379.2600461862287</c:v>
                </c:pt>
                <c:pt idx="164">
                  <c:v>1376.3919773525768</c:v>
                </c:pt>
                <c:pt idx="165">
                  <c:v>1373.5239085189246</c:v>
                </c:pt>
                <c:pt idx="166">
                  <c:v>1370.6558396852727</c:v>
                </c:pt>
                <c:pt idx="167">
                  <c:v>1367.7877708516207</c:v>
                </c:pt>
                <c:pt idx="168">
                  <c:v>1364.9197020179688</c:v>
                </c:pt>
                <c:pt idx="169">
                  <c:v>1362.0516331843169</c:v>
                </c:pt>
                <c:pt idx="170">
                  <c:v>1359.1835643506649</c:v>
                </c:pt>
                <c:pt idx="171">
                  <c:v>1356.315495517013</c:v>
                </c:pt>
                <c:pt idx="172">
                  <c:v>1353.4474266833608</c:v>
                </c:pt>
                <c:pt idx="173">
                  <c:v>1350.5793578497089</c:v>
                </c:pt>
                <c:pt idx="174">
                  <c:v>1347.711289016057</c:v>
                </c:pt>
                <c:pt idx="175">
                  <c:v>1344.8432201824048</c:v>
                </c:pt>
                <c:pt idx="176">
                  <c:v>1341.9751513487529</c:v>
                </c:pt>
                <c:pt idx="177">
                  <c:v>1339.107082515101</c:v>
                </c:pt>
                <c:pt idx="178">
                  <c:v>1336.239013681449</c:v>
                </c:pt>
                <c:pt idx="179">
                  <c:v>1333.3709448477971</c:v>
                </c:pt>
                <c:pt idx="180">
                  <c:v>1330.5028760141452</c:v>
                </c:pt>
                <c:pt idx="181">
                  <c:v>1327.6348071804932</c:v>
                </c:pt>
                <c:pt idx="182">
                  <c:v>1324.7667383468411</c:v>
                </c:pt>
                <c:pt idx="183">
                  <c:v>1321.8986695131891</c:v>
                </c:pt>
                <c:pt idx="184">
                  <c:v>1319.0306006795372</c:v>
                </c:pt>
                <c:pt idx="185">
                  <c:v>1316.162531845885</c:v>
                </c:pt>
                <c:pt idx="186">
                  <c:v>1313.2944630122331</c:v>
                </c:pt>
                <c:pt idx="187">
                  <c:v>1310.4263941785812</c:v>
                </c:pt>
                <c:pt idx="188">
                  <c:v>1307.558325344929</c:v>
                </c:pt>
                <c:pt idx="189">
                  <c:v>1304.6902565112771</c:v>
                </c:pt>
                <c:pt idx="190">
                  <c:v>1301.8221876776252</c:v>
                </c:pt>
                <c:pt idx="191">
                  <c:v>1298.954118843973</c:v>
                </c:pt>
                <c:pt idx="192">
                  <c:v>1296.0860500103211</c:v>
                </c:pt>
                <c:pt idx="193">
                  <c:v>1293.2179811766691</c:v>
                </c:pt>
                <c:pt idx="194">
                  <c:v>1290.349912343017</c:v>
                </c:pt>
                <c:pt idx="195">
                  <c:v>1287.481843509365</c:v>
                </c:pt>
                <c:pt idx="196">
                  <c:v>1284.6137746757131</c:v>
                </c:pt>
                <c:pt idx="197">
                  <c:v>1281.7457058420612</c:v>
                </c:pt>
                <c:pt idx="198">
                  <c:v>1278.8776370084092</c:v>
                </c:pt>
                <c:pt idx="199">
                  <c:v>1276.0095681747571</c:v>
                </c:pt>
                <c:pt idx="200">
                  <c:v>1273.1414993411049</c:v>
                </c:pt>
                <c:pt idx="201">
                  <c:v>1270.4587329752144</c:v>
                </c:pt>
                <c:pt idx="202">
                  <c:v>1267.9612690770853</c:v>
                </c:pt>
                <c:pt idx="203">
                  <c:v>1265.4543804025641</c:v>
                </c:pt>
                <c:pt idx="204">
                  <c:v>1262.9380606621185</c:v>
                </c:pt>
                <c:pt idx="205">
                  <c:v>1260.4123035369234</c:v>
                </c:pt>
                <c:pt idx="206">
                  <c:v>1257.8771026787792</c:v>
                </c:pt>
                <c:pt idx="207">
                  <c:v>1255.3324517100236</c:v>
                </c:pt>
                <c:pt idx="208">
                  <c:v>1252.7783442234424</c:v>
                </c:pt>
                <c:pt idx="209">
                  <c:v>1250.2147737821861</c:v>
                </c:pt>
                <c:pt idx="210">
                  <c:v>1247.641733919683</c:v>
                </c:pt>
                <c:pt idx="211">
                  <c:v>1245.0592181395464</c:v>
                </c:pt>
                <c:pt idx="212">
                  <c:v>1242.4672199154886</c:v>
                </c:pt>
                <c:pt idx="213">
                  <c:v>1239.8657326912321</c:v>
                </c:pt>
                <c:pt idx="214">
                  <c:v>1237.2547498804197</c:v>
                </c:pt>
                <c:pt idx="215">
                  <c:v>1234.6342648665209</c:v>
                </c:pt>
                <c:pt idx="216">
                  <c:v>1232.0042710027446</c:v>
                </c:pt>
                <c:pt idx="217">
                  <c:v>1229.3647616119461</c:v>
                </c:pt>
                <c:pt idx="218">
                  <c:v>1226.7157299865364</c:v>
                </c:pt>
                <c:pt idx="219">
                  <c:v>1224.0571693883862</c:v>
                </c:pt>
                <c:pt idx="220">
                  <c:v>1221.3890730487351</c:v>
                </c:pt>
                <c:pt idx="221">
                  <c:v>1218.7114341680999</c:v>
                </c:pt>
                <c:pt idx="222">
                  <c:v>1216.0242459161755</c:v>
                </c:pt>
                <c:pt idx="223">
                  <c:v>1213.3275014317442</c:v>
                </c:pt>
                <c:pt idx="224">
                  <c:v>1210.621193822577</c:v>
                </c:pt>
                <c:pt idx="225">
                  <c:v>1207.9053161653401</c:v>
                </c:pt>
                <c:pt idx="226">
                  <c:v>1205.1798615054981</c:v>
                </c:pt>
                <c:pt idx="227">
                  <c:v>1202.4448228572141</c:v>
                </c:pt>
                <c:pt idx="228">
                  <c:v>1199.700193203256</c:v>
                </c:pt>
                <c:pt idx="229">
                  <c:v>1196.9459654948937</c:v>
                </c:pt>
                <c:pt idx="230">
                  <c:v>1194.1821326518032</c:v>
                </c:pt>
                <c:pt idx="231">
                  <c:v>1191.4086875619676</c:v>
                </c:pt>
                <c:pt idx="232">
                  <c:v>1188.6256230815725</c:v>
                </c:pt>
                <c:pt idx="233">
                  <c:v>1185.8329320349119</c:v>
                </c:pt>
                <c:pt idx="234">
                  <c:v>1183.0306072142812</c:v>
                </c:pt>
                <c:pt idx="235">
                  <c:v>1180.2186413798772</c:v>
                </c:pt>
                <c:pt idx="236">
                  <c:v>1177.3970272596955</c:v>
                </c:pt>
                <c:pt idx="237">
                  <c:v>1174.5657575494286</c:v>
                </c:pt>
                <c:pt idx="238">
                  <c:v>1171.7248249123584</c:v>
                </c:pt>
                <c:pt idx="239">
                  <c:v>1168.8742219792557</c:v>
                </c:pt>
                <c:pt idx="240">
                  <c:v>1166.0139413482746</c:v>
                </c:pt>
                <c:pt idx="241">
                  <c:v>1163.1439755848437</c:v>
                </c:pt>
                <c:pt idx="242">
                  <c:v>1160.2643172215624</c:v>
                </c:pt>
                <c:pt idx="243">
                  <c:v>1157.3749587580926</c:v>
                </c:pt>
                <c:pt idx="244">
                  <c:v>1154.4758926610539</c:v>
                </c:pt>
                <c:pt idx="245">
                  <c:v>1151.5671113639096</c:v>
                </c:pt>
                <c:pt idx="246">
                  <c:v>1148.6486072668633</c:v>
                </c:pt>
                <c:pt idx="247">
                  <c:v>1145.7203727367487</c:v>
                </c:pt>
                <c:pt idx="248">
                  <c:v>1142.7824001069139</c:v>
                </c:pt>
                <c:pt idx="249">
                  <c:v>1139.8346816771173</c:v>
                </c:pt>
                <c:pt idx="250">
                  <c:v>1136.8772097134129</c:v>
                </c:pt>
                <c:pt idx="251">
                  <c:v>1133.9099764480375</c:v>
                </c:pt>
                <c:pt idx="252">
                  <c:v>1130.9329740792978</c:v>
                </c:pt>
                <c:pt idx="253">
                  <c:v>1127.9461947714601</c:v>
                </c:pt>
                <c:pt idx="254">
                  <c:v>1124.9496306546309</c:v>
                </c:pt>
                <c:pt idx="255">
                  <c:v>1121.9432738246442</c:v>
                </c:pt>
                <c:pt idx="256">
                  <c:v>1118.9271163429469</c:v>
                </c:pt>
                <c:pt idx="257">
                  <c:v>1115.9011502364824</c:v>
                </c:pt>
                <c:pt idx="258">
                  <c:v>1112.865367497571</c:v>
                </c:pt>
                <c:pt idx="259">
                  <c:v>1109.8197600837937</c:v>
                </c:pt>
                <c:pt idx="260">
                  <c:v>1106.764319917874</c:v>
                </c:pt>
                <c:pt idx="261">
                  <c:v>1103.6990388875579</c:v>
                </c:pt>
                <c:pt idx="262">
                  <c:v>1100.6239088454943</c:v>
                </c:pt>
                <c:pt idx="263">
                  <c:v>1097.5389216091166</c:v>
                </c:pt>
                <c:pt idx="264">
                  <c:v>1094.444068960516</c:v>
                </c:pt>
                <c:pt idx="265">
                  <c:v>1091.3393426463244</c:v>
                </c:pt>
                <c:pt idx="266">
                  <c:v>1088.2247343775864</c:v>
                </c:pt>
                <c:pt idx="267">
                  <c:v>1085.1002358296435</c:v>
                </c:pt>
                <c:pt idx="268">
                  <c:v>1081.9658386420019</c:v>
                </c:pt>
                <c:pt idx="269">
                  <c:v>1078.8215344182108</c:v>
                </c:pt>
                <c:pt idx="270">
                  <c:v>1075.6673147257375</c:v>
                </c:pt>
                <c:pt idx="271">
                  <c:v>1072.5031710958392</c:v>
                </c:pt>
                <c:pt idx="272">
                  <c:v>1069.3290950234336</c:v>
                </c:pt>
                <c:pt idx="273">
                  <c:v>1066.1450779669776</c:v>
                </c:pt>
                <c:pt idx="274">
                  <c:v>1062.9511113483281</c:v>
                </c:pt>
                <c:pt idx="275">
                  <c:v>1059.7471865526231</c:v>
                </c:pt>
                <c:pt idx="276">
                  <c:v>1056.5332949281424</c:v>
                </c:pt>
                <c:pt idx="277">
                  <c:v>1053.3094277861824</c:v>
                </c:pt>
                <c:pt idx="278">
                  <c:v>1050.0755764009184</c:v>
                </c:pt>
                <c:pt idx="279">
                  <c:v>1046.8317320092792</c:v>
                </c:pt>
                <c:pt idx="280">
                  <c:v>1043.5778858108063</c:v>
                </c:pt>
                <c:pt idx="281">
                  <c:v>1040.3140289675218</c:v>
                </c:pt>
                <c:pt idx="282">
                  <c:v>1037.040152603792</c:v>
                </c:pt>
                <c:pt idx="283">
                  <c:v>1033.7562478061977</c:v>
                </c:pt>
                <c:pt idx="284">
                  <c:v>1030.4623056233845</c:v>
                </c:pt>
                <c:pt idx="285">
                  <c:v>1027.1583170659401</c:v>
                </c:pt>
                <c:pt idx="286">
                  <c:v>1023.8442731062423</c:v>
                </c:pt>
                <c:pt idx="287">
                  <c:v>1020.5201646783291</c:v>
                </c:pt>
                <c:pt idx="288">
                  <c:v>1017.1859826777513</c:v>
                </c:pt>
                <c:pt idx="289">
                  <c:v>1013.8417179614365</c:v>
                </c:pt>
                <c:pt idx="290">
                  <c:v>1010.4873613475432</c:v>
                </c:pt>
                <c:pt idx="291">
                  <c:v>1007.1229036153203</c:v>
                </c:pt>
                <c:pt idx="292">
                  <c:v>1003.7483355049646</c:v>
                </c:pt>
                <c:pt idx="293">
                  <c:v>1000.3636477174693</c:v>
                </c:pt>
                <c:pt idx="294">
                  <c:v>996.96883091448944</c:v>
                </c:pt>
                <c:pt idx="295">
                  <c:v>993.56387571818277</c:v>
                </c:pt>
                <c:pt idx="296">
                  <c:v>990.14877271107252</c:v>
                </c:pt>
                <c:pt idx="297">
                  <c:v>986.72351243589458</c:v>
                </c:pt>
                <c:pt idx="298">
                  <c:v>983.28808539544912</c:v>
                </c:pt>
                <c:pt idx="299">
                  <c:v>979.84248205245012</c:v>
                </c:pt>
                <c:pt idx="300">
                  <c:v>976.38669282937485</c:v>
                </c:pt>
                <c:pt idx="301">
                  <c:v>972.92070810831115</c:v>
                </c:pt>
                <c:pt idx="302">
                  <c:v>969.44451823080612</c:v>
                </c:pt>
                <c:pt idx="303">
                  <c:v>965.95811349770963</c:v>
                </c:pt>
                <c:pt idx="304">
                  <c:v>962.46148416902543</c:v>
                </c:pt>
                <c:pt idx="305">
                  <c:v>958.95462046374519</c:v>
                </c:pt>
                <c:pt idx="306">
                  <c:v>955.4375125597021</c:v>
                </c:pt>
                <c:pt idx="307">
                  <c:v>951.91015059340896</c:v>
                </c:pt>
                <c:pt idx="308">
                  <c:v>948.37252465989729</c:v>
                </c:pt>
                <c:pt idx="309">
                  <c:v>944.82462481256118</c:v>
                </c:pt>
                <c:pt idx="310">
                  <c:v>941.2664410629983</c:v>
                </c:pt>
                <c:pt idx="311">
                  <c:v>937.69796338083984</c:v>
                </c:pt>
                <c:pt idx="312">
                  <c:v>934.11918169360081</c:v>
                </c:pt>
                <c:pt idx="313">
                  <c:v>930.53008588650312</c:v>
                </c:pt>
                <c:pt idx="314">
                  <c:v>926.93066580232085</c:v>
                </c:pt>
                <c:pt idx="315">
                  <c:v>923.32091124120996</c:v>
                </c:pt>
                <c:pt idx="316">
                  <c:v>919.70081196054446</c:v>
                </c:pt>
                <c:pt idx="317">
                  <c:v>916.07035767474429</c:v>
                </c:pt>
                <c:pt idx="318">
                  <c:v>912.4295380551124</c:v>
                </c:pt>
                <c:pt idx="319">
                  <c:v>908.77834272965958</c:v>
                </c:pt>
                <c:pt idx="320">
                  <c:v>905.1167612829388</c:v>
                </c:pt>
                <c:pt idx="321">
                  <c:v>901.44478325586783</c:v>
                </c:pt>
                <c:pt idx="322">
                  <c:v>897.76239814556175</c:v>
                </c:pt>
                <c:pt idx="323">
                  <c:v>894.06959540515504</c:v>
                </c:pt>
                <c:pt idx="324">
                  <c:v>890.36636444362716</c:v>
                </c:pt>
                <c:pt idx="325">
                  <c:v>886.65269462562969</c:v>
                </c:pt>
                <c:pt idx="326">
                  <c:v>882.92857527130298</c:v>
                </c:pt>
                <c:pt idx="327">
                  <c:v>879.19399565610513</c:v>
                </c:pt>
                <c:pt idx="328">
                  <c:v>875.4489450106239</c:v>
                </c:pt>
                <c:pt idx="329">
                  <c:v>871.69341252040613</c:v>
                </c:pt>
                <c:pt idx="330">
                  <c:v>867.92738732576584</c:v>
                </c:pt>
                <c:pt idx="331">
                  <c:v>864.15085852160837</c:v>
                </c:pt>
                <c:pt idx="332">
                  <c:v>860.36381515724497</c:v>
                </c:pt>
                <c:pt idx="333">
                  <c:v>856.56624623620371</c:v>
                </c:pt>
                <c:pt idx="334">
                  <c:v>852.75814071605021</c:v>
                </c:pt>
                <c:pt idx="335">
                  <c:v>848.93948750819197</c:v>
                </c:pt>
                <c:pt idx="336">
                  <c:v>845.11027547769777</c:v>
                </c:pt>
                <c:pt idx="337">
                  <c:v>841.27049344310012</c:v>
                </c:pt>
                <c:pt idx="338">
                  <c:v>837.42013017621036</c:v>
                </c:pt>
                <c:pt idx="339">
                  <c:v>833.55917440192252</c:v>
                </c:pt>
                <c:pt idx="340">
                  <c:v>829.68761479802049</c:v>
                </c:pt>
                <c:pt idx="341">
                  <c:v>825.80543999498764</c:v>
                </c:pt>
                <c:pt idx="342">
                  <c:v>821.91263857580122</c:v>
                </c:pt>
                <c:pt idx="343">
                  <c:v>818.00919907574553</c:v>
                </c:pt>
                <c:pt idx="344">
                  <c:v>814.0951099822081</c:v>
                </c:pt>
                <c:pt idx="345">
                  <c:v>810.17035973448185</c:v>
                </c:pt>
                <c:pt idx="346">
                  <c:v>806.23493672355937</c:v>
                </c:pt>
                <c:pt idx="347">
                  <c:v>802.28882929193844</c:v>
                </c:pt>
                <c:pt idx="348">
                  <c:v>798.33202573341259</c:v>
                </c:pt>
                <c:pt idx="349">
                  <c:v>794.3645142928691</c:v>
                </c:pt>
                <c:pt idx="350">
                  <c:v>790.38628316608197</c:v>
                </c:pt>
                <c:pt idx="351">
                  <c:v>786.39732049950339</c:v>
                </c:pt>
                <c:pt idx="352">
                  <c:v>782.39761439005781</c:v>
                </c:pt>
                <c:pt idx="353">
                  <c:v>778.38715288492915</c:v>
                </c:pt>
                <c:pt idx="354">
                  <c:v>774.36592398134849</c:v>
                </c:pt>
                <c:pt idx="355">
                  <c:v>770.33391562638724</c:v>
                </c:pt>
                <c:pt idx="356">
                  <c:v>766.2911157167357</c:v>
                </c:pt>
                <c:pt idx="357">
                  <c:v>762.2375120984907</c:v>
                </c:pt>
                <c:pt idx="358">
                  <c:v>758.17309256694102</c:v>
                </c:pt>
                <c:pt idx="359">
                  <c:v>754.09784486634453</c:v>
                </c:pt>
                <c:pt idx="360">
                  <c:v>750.01175668970984</c:v>
                </c:pt>
                <c:pt idx="361">
                  <c:v>745.91481567857966</c:v>
                </c:pt>
                <c:pt idx="362">
                  <c:v>741.807009422801</c:v>
                </c:pt>
                <c:pt idx="363">
                  <c:v>737.68832546030717</c:v>
                </c:pt>
                <c:pt idx="364">
                  <c:v>733.5587512768883</c:v>
                </c:pt>
                <c:pt idx="365">
                  <c:v>729.41827430596663</c:v>
                </c:pt>
                <c:pt idx="366">
                  <c:v>725.26688192836787</c:v>
                </c:pt>
                <c:pt idx="367">
                  <c:v>721.10456147209197</c:v>
                </c:pt>
                <c:pt idx="368">
                  <c:v>716.93130021208071</c:v>
                </c:pt>
                <c:pt idx="369">
                  <c:v>712.74708536998298</c:v>
                </c:pt>
                <c:pt idx="370">
                  <c:v>708.55190411392584</c:v>
                </c:pt>
                <c:pt idx="371">
                  <c:v>704.34574355827385</c:v>
                </c:pt>
                <c:pt idx="372">
                  <c:v>700.12859076339157</c:v>
                </c:pt>
                <c:pt idx="373">
                  <c:v>695.90043273541096</c:v>
                </c:pt>
                <c:pt idx="374">
                  <c:v>691.66125642598251</c:v>
                </c:pt>
                <c:pt idx="375">
                  <c:v>687.41104873203949</c:v>
                </c:pt>
                <c:pt idx="376">
                  <c:v>683.14979649554823</c:v>
                </c:pt>
                <c:pt idx="377">
                  <c:v>678.87748650326978</c:v>
                </c:pt>
                <c:pt idx="378">
                  <c:v>674.59410548650851</c:v>
                </c:pt>
                <c:pt idx="379">
                  <c:v>670.29964012086521</c:v>
                </c:pt>
                <c:pt idx="380">
                  <c:v>665.99407702598842</c:v>
                </c:pt>
                <c:pt idx="381">
                  <c:v>661.67740276531742</c:v>
                </c:pt>
                <c:pt idx="382">
                  <c:v>657.34960384583439</c:v>
                </c:pt>
                <c:pt idx="383">
                  <c:v>653.01066671780825</c:v>
                </c:pt>
                <c:pt idx="384">
                  <c:v>648.66057777453454</c:v>
                </c:pt>
                <c:pt idx="385">
                  <c:v>644.29932335208287</c:v>
                </c:pt>
                <c:pt idx="386">
                  <c:v>639.92688972903125</c:v>
                </c:pt>
                <c:pt idx="387">
                  <c:v>635.54326312620765</c:v>
                </c:pt>
                <c:pt idx="388">
                  <c:v>631.14842970642337</c:v>
                </c:pt>
                <c:pt idx="389">
                  <c:v>626.74237557421202</c:v>
                </c:pt>
                <c:pt idx="390">
                  <c:v>622.32508677555722</c:v>
                </c:pt>
                <c:pt idx="391">
                  <c:v>617.89654929762855</c:v>
                </c:pt>
                <c:pt idx="392">
                  <c:v>613.45674906850866</c:v>
                </c:pt>
                <c:pt idx="393">
                  <c:v>609.00567195692304</c:v>
                </c:pt>
                <c:pt idx="394">
                  <c:v>604.54330377195788</c:v>
                </c:pt>
                <c:pt idx="395">
                  <c:v>600.06963026279504</c:v>
                </c:pt>
                <c:pt idx="396">
                  <c:v>595.58463711842637</c:v>
                </c:pt>
                <c:pt idx="397">
                  <c:v>591.08830996737913</c:v>
                </c:pt>
                <c:pt idx="398">
                  <c:v>586.58063437742805</c:v>
                </c:pt>
                <c:pt idx="399">
                  <c:v>582.06159585531952</c:v>
                </c:pt>
                <c:pt idx="400">
                  <c:v>577.5311798464769</c:v>
                </c:pt>
                <c:pt idx="401">
                  <c:v>572.98937173472245</c:v>
                </c:pt>
                <c:pt idx="402">
                  <c:v>568.43615684198119</c:v>
                </c:pt>
                <c:pt idx="403">
                  <c:v>563.87152042799494</c:v>
                </c:pt>
                <c:pt idx="404">
                  <c:v>559.29544769002405</c:v>
                </c:pt>
                <c:pt idx="405">
                  <c:v>554.7079237625544</c:v>
                </c:pt>
                <c:pt idx="406">
                  <c:v>550.1089337170024</c:v>
                </c:pt>
                <c:pt idx="407">
                  <c:v>545.49846256141063</c:v>
                </c:pt>
                <c:pt idx="408">
                  <c:v>540.87649524015274</c:v>
                </c:pt>
                <c:pt idx="409">
                  <c:v>536.24301663362735</c:v>
                </c:pt>
                <c:pt idx="410">
                  <c:v>531.59801155794685</c:v>
                </c:pt>
                <c:pt idx="411">
                  <c:v>526.9414647646438</c:v>
                </c:pt>
                <c:pt idx="412">
                  <c:v>522.27336094034649</c:v>
                </c:pt>
                <c:pt idx="413">
                  <c:v>517.59368470647883</c:v>
                </c:pt>
                <c:pt idx="414">
                  <c:v>512.90242061893673</c:v>
                </c:pt>
                <c:pt idx="415">
                  <c:v>508.19955316778282</c:v>
                </c:pt>
                <c:pt idx="416">
                  <c:v>503.48506677691921</c:v>
                </c:pt>
                <c:pt idx="417">
                  <c:v>498.75894580377053</c:v>
                </c:pt>
                <c:pt idx="418">
                  <c:v>494.02117453896517</c:v>
                </c:pt>
                <c:pt idx="419">
                  <c:v>489.2717372060049</c:v>
                </c:pt>
                <c:pt idx="420">
                  <c:v>484.51061796094086</c:v>
                </c:pt>
                <c:pt idx="421">
                  <c:v>479.73780089204206</c:v>
                </c:pt>
                <c:pt idx="422">
                  <c:v>474.95327001947157</c:v>
                </c:pt>
                <c:pt idx="423">
                  <c:v>470.15700929494096</c:v>
                </c:pt>
                <c:pt idx="424">
                  <c:v>465.34900260138443</c:v>
                </c:pt>
                <c:pt idx="425">
                  <c:v>460.52923375261253</c:v>
                </c:pt>
                <c:pt idx="426">
                  <c:v>455.13608592068636</c:v>
                </c:pt>
                <c:pt idx="427">
                  <c:v>449.16955910560591</c:v>
                </c:pt>
                <c:pt idx="428">
                  <c:v>443.18943389585206</c:v>
                </c:pt>
                <c:pt idx="429">
                  <c:v>437.19568581148792</c:v>
                </c:pt>
                <c:pt idx="430">
                  <c:v>431.18829025781065</c:v>
                </c:pt>
                <c:pt idx="431">
                  <c:v>425.16722252467844</c:v>
                </c:pt>
                <c:pt idx="432">
                  <c:v>419.13245778581768</c:v>
                </c:pt>
                <c:pt idx="433">
                  <c:v>413.08397109812472</c:v>
                </c:pt>
                <c:pt idx="434">
                  <c:v>407.02173740097828</c:v>
                </c:pt>
                <c:pt idx="435">
                  <c:v>400.94573151552595</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326.95010056937895</c:v>
                </c:pt>
                <c:pt idx="448">
                  <c:v>320.69270984833929</c:v>
                </c:pt>
                <c:pt idx="449">
                  <c:v>314.42118161266194</c:v>
                </c:pt>
                <c:pt idx="450">
                  <c:v>308.13548882152327</c:v>
                </c:pt>
                <c:pt idx="451">
                  <c:v>301.83560430379202</c:v>
                </c:pt>
                <c:pt idx="452">
                  <c:v>295.52150075721011</c:v>
                </c:pt>
                <c:pt idx="453">
                  <c:v>289.19315074758515</c:v>
                </c:pt>
                <c:pt idx="454">
                  <c:v>282.85052670796426</c:v>
                </c:pt>
                <c:pt idx="455">
                  <c:v>276.49360093780433</c:v>
                </c:pt>
                <c:pt idx="456">
                  <c:v>270.12234560213642</c:v>
                </c:pt>
                <c:pt idx="457">
                  <c:v>263.73673273072677</c:v>
                </c:pt>
                <c:pt idx="458">
                  <c:v>257.33673421721846</c:v>
                </c:pt>
                <c:pt idx="459">
                  <c:v>250.92232181828012</c:v>
                </c:pt>
                <c:pt idx="460">
                  <c:v>244.49346715273623</c:v>
                </c:pt>
                <c:pt idx="461">
                  <c:v>238.05014170070353</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68.334721350105838</c:v>
                </c:pt>
                <c:pt idx="490">
                  <c:v>62.712077442958162</c:v>
                </c:pt>
                <c:pt idx="491">
                  <c:v>57.076431043237335</c:v>
                </c:pt>
                <c:pt idx="492">
                  <c:v>51.427760421009452</c:v>
                </c:pt>
                <c:pt idx="493">
                  <c:v>45.766043747503772</c:v>
                </c:pt>
                <c:pt idx="494">
                  <c:v>40.091259094558609</c:v>
                </c:pt>
                <c:pt idx="495">
                  <c:v>34.403384434059944</c:v>
                </c:pt>
                <c:pt idx="496">
                  <c:v>28.702397637367994</c:v>
                </c:pt>
                <c:pt idx="497">
                  <c:v>22.988276474756276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6-339E-4643-9615-0ADB7A6509C4}"/>
            </c:ext>
          </c:extLst>
        </c:ser>
        <c:ser>
          <c:idx val="7"/>
          <c:order val="7"/>
          <c:tx>
            <c:strRef>
              <c:f>ANALYSIS!$AK$26</c:f>
              <c:strCache>
                <c:ptCount val="1"/>
                <c:pt idx="0">
                  <c:v>25.0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ANALYSIS!$AK$27:$AK$524</c:f>
              <c:numCache>
                <c:formatCode>0.0</c:formatCode>
                <c:ptCount val="498"/>
                <c:pt idx="0">
                  <c:v>1525.7474162823435</c:v>
                </c:pt>
                <c:pt idx="1">
                  <c:v>1525.7474162823435</c:v>
                </c:pt>
                <c:pt idx="2">
                  <c:v>1523.3232197522821</c:v>
                </c:pt>
                <c:pt idx="3">
                  <c:v>1520.8990232222206</c:v>
                </c:pt>
                <c:pt idx="4">
                  <c:v>1518.4748266921592</c:v>
                </c:pt>
                <c:pt idx="5">
                  <c:v>1516.0506301620978</c:v>
                </c:pt>
                <c:pt idx="6">
                  <c:v>1513.6264336320364</c:v>
                </c:pt>
                <c:pt idx="7">
                  <c:v>1511.202237101975</c:v>
                </c:pt>
                <c:pt idx="8">
                  <c:v>1508.7780405719136</c:v>
                </c:pt>
                <c:pt idx="9">
                  <c:v>1506.3538440418522</c:v>
                </c:pt>
                <c:pt idx="10">
                  <c:v>1503.9296475117908</c:v>
                </c:pt>
                <c:pt idx="11">
                  <c:v>1501.5054509817294</c:v>
                </c:pt>
                <c:pt idx="12">
                  <c:v>1499.081254451668</c:v>
                </c:pt>
                <c:pt idx="13">
                  <c:v>1496.6570579216066</c:v>
                </c:pt>
                <c:pt idx="14">
                  <c:v>1494.2328613915452</c:v>
                </c:pt>
                <c:pt idx="15">
                  <c:v>1491.8086648614837</c:v>
                </c:pt>
                <c:pt idx="16">
                  <c:v>1489.3844683314223</c:v>
                </c:pt>
                <c:pt idx="17">
                  <c:v>1486.9602718013609</c:v>
                </c:pt>
                <c:pt idx="18">
                  <c:v>1484.5360752712995</c:v>
                </c:pt>
                <c:pt idx="19">
                  <c:v>1482.1118787412381</c:v>
                </c:pt>
                <c:pt idx="20">
                  <c:v>1479.6876822111767</c:v>
                </c:pt>
                <c:pt idx="21">
                  <c:v>1477.2634856811153</c:v>
                </c:pt>
                <c:pt idx="22">
                  <c:v>1474.8392891510539</c:v>
                </c:pt>
                <c:pt idx="23">
                  <c:v>1472.4150926209925</c:v>
                </c:pt>
                <c:pt idx="24">
                  <c:v>1469.9908960909311</c:v>
                </c:pt>
                <c:pt idx="25">
                  <c:v>1467.5666995608697</c:v>
                </c:pt>
                <c:pt idx="26">
                  <c:v>1465.1425030308083</c:v>
                </c:pt>
                <c:pt idx="27">
                  <c:v>1462.7183065007468</c:v>
                </c:pt>
                <c:pt idx="28">
                  <c:v>1460.2941099706854</c:v>
                </c:pt>
                <c:pt idx="29">
                  <c:v>1457.869913440624</c:v>
                </c:pt>
                <c:pt idx="30">
                  <c:v>1455.4457169105626</c:v>
                </c:pt>
                <c:pt idx="31">
                  <c:v>1453.0215203805012</c:v>
                </c:pt>
                <c:pt idx="32">
                  <c:v>1450.5973238504398</c:v>
                </c:pt>
                <c:pt idx="33">
                  <c:v>1448.1731273203784</c:v>
                </c:pt>
                <c:pt idx="34">
                  <c:v>1445.748930790317</c:v>
                </c:pt>
                <c:pt idx="35">
                  <c:v>1443.3247342602556</c:v>
                </c:pt>
                <c:pt idx="36">
                  <c:v>1440.9005377301942</c:v>
                </c:pt>
                <c:pt idx="37">
                  <c:v>1438.4763412001328</c:v>
                </c:pt>
                <c:pt idx="38">
                  <c:v>1436.0521446700714</c:v>
                </c:pt>
                <c:pt idx="39">
                  <c:v>1433.6279481400099</c:v>
                </c:pt>
                <c:pt idx="40">
                  <c:v>1431.2037516099485</c:v>
                </c:pt>
                <c:pt idx="41">
                  <c:v>1428.7795550798871</c:v>
                </c:pt>
                <c:pt idx="42">
                  <c:v>1426.3553585498257</c:v>
                </c:pt>
                <c:pt idx="43">
                  <c:v>1423.9311620197643</c:v>
                </c:pt>
                <c:pt idx="44">
                  <c:v>1421.5069654897029</c:v>
                </c:pt>
                <c:pt idx="45">
                  <c:v>1419.0827689596415</c:v>
                </c:pt>
                <c:pt idx="46">
                  <c:v>1416.6585724295801</c:v>
                </c:pt>
                <c:pt idx="47">
                  <c:v>1414.2343758995187</c:v>
                </c:pt>
                <c:pt idx="48">
                  <c:v>1411.8101793694573</c:v>
                </c:pt>
                <c:pt idx="49">
                  <c:v>1409.3859828393959</c:v>
                </c:pt>
                <c:pt idx="50">
                  <c:v>1406.9617863093345</c:v>
                </c:pt>
                <c:pt idx="51">
                  <c:v>1404.537589779273</c:v>
                </c:pt>
                <c:pt idx="52">
                  <c:v>1402.1133932492116</c:v>
                </c:pt>
                <c:pt idx="53">
                  <c:v>1399.6891967191502</c:v>
                </c:pt>
                <c:pt idx="54">
                  <c:v>1397.2650001890888</c:v>
                </c:pt>
                <c:pt idx="55">
                  <c:v>1394.8408036590274</c:v>
                </c:pt>
                <c:pt idx="56">
                  <c:v>1392.416607128966</c:v>
                </c:pt>
                <c:pt idx="57">
                  <c:v>1389.9924105989046</c:v>
                </c:pt>
                <c:pt idx="58">
                  <c:v>1387.5682140688432</c:v>
                </c:pt>
                <c:pt idx="59">
                  <c:v>1385.1440175387818</c:v>
                </c:pt>
                <c:pt idx="60">
                  <c:v>1382.7198210087204</c:v>
                </c:pt>
                <c:pt idx="61">
                  <c:v>1380.295624478659</c:v>
                </c:pt>
                <c:pt idx="62">
                  <c:v>1377.8714279485976</c:v>
                </c:pt>
                <c:pt idx="63">
                  <c:v>1375.4472314185361</c:v>
                </c:pt>
                <c:pt idx="64">
                  <c:v>1373.0230348884747</c:v>
                </c:pt>
                <c:pt idx="65">
                  <c:v>1370.5988383584133</c:v>
                </c:pt>
                <c:pt idx="66">
                  <c:v>1368.1746418283519</c:v>
                </c:pt>
                <c:pt idx="67">
                  <c:v>1365.7504452982905</c:v>
                </c:pt>
                <c:pt idx="68">
                  <c:v>1363.3262487682291</c:v>
                </c:pt>
                <c:pt idx="69">
                  <c:v>1360.9020522381677</c:v>
                </c:pt>
                <c:pt idx="70">
                  <c:v>1358.4778557081063</c:v>
                </c:pt>
                <c:pt idx="71">
                  <c:v>1356.0536591780449</c:v>
                </c:pt>
                <c:pt idx="72">
                  <c:v>1353.6294626479835</c:v>
                </c:pt>
                <c:pt idx="73">
                  <c:v>1351.2052661179221</c:v>
                </c:pt>
                <c:pt idx="74">
                  <c:v>1348.7810695878607</c:v>
                </c:pt>
                <c:pt idx="75">
                  <c:v>1346.3568730577992</c:v>
                </c:pt>
                <c:pt idx="76">
                  <c:v>1343.9326765277378</c:v>
                </c:pt>
                <c:pt idx="77">
                  <c:v>1341.5084799976764</c:v>
                </c:pt>
                <c:pt idx="78">
                  <c:v>1339.084283467615</c:v>
                </c:pt>
                <c:pt idx="79">
                  <c:v>1336.6600869375536</c:v>
                </c:pt>
                <c:pt idx="80">
                  <c:v>1334.2358904074922</c:v>
                </c:pt>
                <c:pt idx="81">
                  <c:v>1331.8116938774308</c:v>
                </c:pt>
                <c:pt idx="82">
                  <c:v>1329.3874973473694</c:v>
                </c:pt>
                <c:pt idx="83">
                  <c:v>1326.963300817308</c:v>
                </c:pt>
                <c:pt idx="84">
                  <c:v>1324.5391042872466</c:v>
                </c:pt>
                <c:pt idx="85">
                  <c:v>1322.1149077571852</c:v>
                </c:pt>
                <c:pt idx="86">
                  <c:v>1319.6907112271238</c:v>
                </c:pt>
                <c:pt idx="87">
                  <c:v>1317.2665146970623</c:v>
                </c:pt>
                <c:pt idx="88">
                  <c:v>1314.8423181670009</c:v>
                </c:pt>
                <c:pt idx="89">
                  <c:v>1312.4181216369395</c:v>
                </c:pt>
                <c:pt idx="90">
                  <c:v>1309.9939251068781</c:v>
                </c:pt>
                <c:pt idx="91">
                  <c:v>1307.5697285768167</c:v>
                </c:pt>
                <c:pt idx="92">
                  <c:v>1305.1455320467553</c:v>
                </c:pt>
                <c:pt idx="93">
                  <c:v>1302.7213355166939</c:v>
                </c:pt>
                <c:pt idx="94">
                  <c:v>1300.2971389866325</c:v>
                </c:pt>
                <c:pt idx="95">
                  <c:v>1297.8729424565711</c:v>
                </c:pt>
                <c:pt idx="96">
                  <c:v>1295.4487459265097</c:v>
                </c:pt>
                <c:pt idx="97">
                  <c:v>1293.0245493964483</c:v>
                </c:pt>
                <c:pt idx="98">
                  <c:v>1290.6003528663869</c:v>
                </c:pt>
                <c:pt idx="99">
                  <c:v>1288.1761563363254</c:v>
                </c:pt>
                <c:pt idx="100">
                  <c:v>1285.751959806264</c:v>
                </c:pt>
                <c:pt idx="101">
                  <c:v>1283.3277632762026</c:v>
                </c:pt>
                <c:pt idx="102">
                  <c:v>1280.9035667461412</c:v>
                </c:pt>
                <c:pt idx="103">
                  <c:v>1278.4793702160798</c:v>
                </c:pt>
                <c:pt idx="104">
                  <c:v>1276.0551736860184</c:v>
                </c:pt>
                <c:pt idx="105">
                  <c:v>1273.630977155957</c:v>
                </c:pt>
                <c:pt idx="106">
                  <c:v>1271.2067806258956</c:v>
                </c:pt>
                <c:pt idx="107">
                  <c:v>1268.7825840958342</c:v>
                </c:pt>
                <c:pt idx="108">
                  <c:v>1266.3583875657728</c:v>
                </c:pt>
                <c:pt idx="109">
                  <c:v>1263.9341910357114</c:v>
                </c:pt>
                <c:pt idx="110">
                  <c:v>1261.50999450565</c:v>
                </c:pt>
                <c:pt idx="111">
                  <c:v>1259.0857979755885</c:v>
                </c:pt>
                <c:pt idx="112">
                  <c:v>1256.6616014455271</c:v>
                </c:pt>
                <c:pt idx="113">
                  <c:v>1254.2374049154657</c:v>
                </c:pt>
                <c:pt idx="114">
                  <c:v>1251.8132083854043</c:v>
                </c:pt>
                <c:pt idx="115">
                  <c:v>1249.3890118553429</c:v>
                </c:pt>
                <c:pt idx="116">
                  <c:v>1246.9648153252815</c:v>
                </c:pt>
                <c:pt idx="117">
                  <c:v>1244.5406187952201</c:v>
                </c:pt>
                <c:pt idx="118">
                  <c:v>1242.1164222651587</c:v>
                </c:pt>
                <c:pt idx="119">
                  <c:v>1239.6922257350973</c:v>
                </c:pt>
                <c:pt idx="120">
                  <c:v>1237.2680292050359</c:v>
                </c:pt>
                <c:pt idx="121">
                  <c:v>1234.8438326749745</c:v>
                </c:pt>
                <c:pt idx="122">
                  <c:v>1232.4196361449131</c:v>
                </c:pt>
                <c:pt idx="123">
                  <c:v>1229.9954396148516</c:v>
                </c:pt>
                <c:pt idx="124">
                  <c:v>1227.5712430847902</c:v>
                </c:pt>
                <c:pt idx="125">
                  <c:v>1225.1470465547288</c:v>
                </c:pt>
                <c:pt idx="126">
                  <c:v>1222.7228500246674</c:v>
                </c:pt>
                <c:pt idx="127">
                  <c:v>1220.298653494606</c:v>
                </c:pt>
                <c:pt idx="128">
                  <c:v>1217.8744569645446</c:v>
                </c:pt>
                <c:pt idx="129">
                  <c:v>1215.4502604344832</c:v>
                </c:pt>
                <c:pt idx="130">
                  <c:v>1213.0260639044218</c:v>
                </c:pt>
                <c:pt idx="131">
                  <c:v>1210.6018673743604</c:v>
                </c:pt>
                <c:pt idx="132">
                  <c:v>1208.177670844299</c:v>
                </c:pt>
                <c:pt idx="133">
                  <c:v>1205.7534743142376</c:v>
                </c:pt>
                <c:pt idx="134">
                  <c:v>1203.3292777841762</c:v>
                </c:pt>
                <c:pt idx="135">
                  <c:v>1200.9050812541147</c:v>
                </c:pt>
                <c:pt idx="136">
                  <c:v>1198.4808847240533</c:v>
                </c:pt>
                <c:pt idx="137">
                  <c:v>1196.0566881939919</c:v>
                </c:pt>
                <c:pt idx="138">
                  <c:v>1193.6324916639305</c:v>
                </c:pt>
                <c:pt idx="139">
                  <c:v>1191.2082951338691</c:v>
                </c:pt>
                <c:pt idx="140">
                  <c:v>1188.7840986038077</c:v>
                </c:pt>
                <c:pt idx="141">
                  <c:v>1186.3599020737463</c:v>
                </c:pt>
                <c:pt idx="142">
                  <c:v>1183.9357055436849</c:v>
                </c:pt>
                <c:pt idx="143">
                  <c:v>1181.5115090136235</c:v>
                </c:pt>
                <c:pt idx="144">
                  <c:v>1179.0873124835621</c:v>
                </c:pt>
                <c:pt idx="145">
                  <c:v>1176.6631159535007</c:v>
                </c:pt>
                <c:pt idx="146">
                  <c:v>1174.2389194234393</c:v>
                </c:pt>
                <c:pt idx="147">
                  <c:v>1171.8147228933778</c:v>
                </c:pt>
                <c:pt idx="148">
                  <c:v>1169.3905263633164</c:v>
                </c:pt>
                <c:pt idx="149">
                  <c:v>1166.966329833255</c:v>
                </c:pt>
                <c:pt idx="150">
                  <c:v>1164.5421333031936</c:v>
                </c:pt>
                <c:pt idx="151">
                  <c:v>1162.1179367731322</c:v>
                </c:pt>
                <c:pt idx="152">
                  <c:v>1159.6937402430708</c:v>
                </c:pt>
                <c:pt idx="153">
                  <c:v>1157.2695437130094</c:v>
                </c:pt>
                <c:pt idx="154">
                  <c:v>1154.845347182948</c:v>
                </c:pt>
                <c:pt idx="155">
                  <c:v>1152.4211506528866</c:v>
                </c:pt>
                <c:pt idx="156">
                  <c:v>1149.9969541228252</c:v>
                </c:pt>
                <c:pt idx="157">
                  <c:v>1147.5727575927638</c:v>
                </c:pt>
                <c:pt idx="158">
                  <c:v>1145.1485610627024</c:v>
                </c:pt>
                <c:pt idx="159">
                  <c:v>1142.7243645326409</c:v>
                </c:pt>
                <c:pt idx="160">
                  <c:v>1140.3001680025795</c:v>
                </c:pt>
                <c:pt idx="161">
                  <c:v>1137.8759714725181</c:v>
                </c:pt>
                <c:pt idx="162">
                  <c:v>1135.4517749424567</c:v>
                </c:pt>
                <c:pt idx="163">
                  <c:v>1133.0275784123953</c:v>
                </c:pt>
                <c:pt idx="164">
                  <c:v>1130.6033818823339</c:v>
                </c:pt>
                <c:pt idx="165">
                  <c:v>1128.1791853522725</c:v>
                </c:pt>
                <c:pt idx="166">
                  <c:v>1125.7549888222111</c:v>
                </c:pt>
                <c:pt idx="167">
                  <c:v>1123.3307922921497</c:v>
                </c:pt>
                <c:pt idx="168">
                  <c:v>1120.9065957620883</c:v>
                </c:pt>
                <c:pt idx="169">
                  <c:v>1118.4823992320269</c:v>
                </c:pt>
                <c:pt idx="170">
                  <c:v>1116.0582027019655</c:v>
                </c:pt>
                <c:pt idx="171">
                  <c:v>1113.634006171904</c:v>
                </c:pt>
                <c:pt idx="172">
                  <c:v>1111.2098096418426</c:v>
                </c:pt>
                <c:pt idx="173">
                  <c:v>1108.7856131117812</c:v>
                </c:pt>
                <c:pt idx="174">
                  <c:v>1106.3614165817198</c:v>
                </c:pt>
                <c:pt idx="175">
                  <c:v>1103.9372200516584</c:v>
                </c:pt>
                <c:pt idx="176">
                  <c:v>1101.513023521597</c:v>
                </c:pt>
                <c:pt idx="177">
                  <c:v>1099.0888269915356</c:v>
                </c:pt>
                <c:pt idx="178">
                  <c:v>1096.6646304614742</c:v>
                </c:pt>
                <c:pt idx="179">
                  <c:v>1094.2404339314128</c:v>
                </c:pt>
                <c:pt idx="180">
                  <c:v>1091.8162374013514</c:v>
                </c:pt>
                <c:pt idx="181">
                  <c:v>1089.39204087129</c:v>
                </c:pt>
                <c:pt idx="182">
                  <c:v>1086.9678443412286</c:v>
                </c:pt>
                <c:pt idx="183">
                  <c:v>1084.5436478111671</c:v>
                </c:pt>
                <c:pt idx="184">
                  <c:v>1082.1194512811057</c:v>
                </c:pt>
                <c:pt idx="185">
                  <c:v>1079.6952547510443</c:v>
                </c:pt>
                <c:pt idx="186">
                  <c:v>1077.2710582209829</c:v>
                </c:pt>
                <c:pt idx="187">
                  <c:v>1074.8468616909215</c:v>
                </c:pt>
                <c:pt idx="188">
                  <c:v>1072.4226651608601</c:v>
                </c:pt>
                <c:pt idx="189">
                  <c:v>1069.9984686307987</c:v>
                </c:pt>
                <c:pt idx="190">
                  <c:v>1067.5742721007373</c:v>
                </c:pt>
                <c:pt idx="191">
                  <c:v>1065.1500755706759</c:v>
                </c:pt>
                <c:pt idx="192">
                  <c:v>1062.7258790406145</c:v>
                </c:pt>
                <c:pt idx="193">
                  <c:v>1060.3016825105531</c:v>
                </c:pt>
                <c:pt idx="194">
                  <c:v>1057.8774859804917</c:v>
                </c:pt>
                <c:pt idx="195">
                  <c:v>1055.4532894504302</c:v>
                </c:pt>
                <c:pt idx="196">
                  <c:v>1053.0290929203688</c:v>
                </c:pt>
                <c:pt idx="197">
                  <c:v>1050.6048963903074</c:v>
                </c:pt>
                <c:pt idx="198">
                  <c:v>1048.180699860246</c:v>
                </c:pt>
                <c:pt idx="199">
                  <c:v>1045.7565033301846</c:v>
                </c:pt>
                <c:pt idx="200">
                  <c:v>1043.3323068001232</c:v>
                </c:pt>
                <c:pt idx="201">
                  <c:v>1041.0740111580983</c:v>
                </c:pt>
                <c:pt idx="202">
                  <c:v>1038.9816164041101</c:v>
                </c:pt>
                <c:pt idx="203">
                  <c:v>1036.8814644552144</c:v>
                </c:pt>
                <c:pt idx="204">
                  <c:v>1034.7735516786215</c:v>
                </c:pt>
                <c:pt idx="205">
                  <c:v>1032.6578744258361</c:v>
                </c:pt>
                <c:pt idx="206">
                  <c:v>1030.5344290326254</c:v>
                </c:pt>
                <c:pt idx="207">
                  <c:v>1028.4032118189841</c:v>
                </c:pt>
                <c:pt idx="208">
                  <c:v>1026.2642190891004</c:v>
                </c:pt>
                <c:pt idx="209">
                  <c:v>1024.1174471313198</c:v>
                </c:pt>
                <c:pt idx="210">
                  <c:v>1021.9628922181168</c:v>
                </c:pt>
                <c:pt idx="211">
                  <c:v>1019.8005506060554</c:v>
                </c:pt>
                <c:pt idx="212">
                  <c:v>1017.6304185357549</c:v>
                </c:pt>
                <c:pt idx="213">
                  <c:v>1015.4524922318593</c:v>
                </c:pt>
                <c:pt idx="214">
                  <c:v>1013.2667679030005</c:v>
                </c:pt>
                <c:pt idx="215">
                  <c:v>1011.0732417417611</c:v>
                </c:pt>
                <c:pt idx="216">
                  <c:v>1008.8719099246409</c:v>
                </c:pt>
                <c:pt idx="217">
                  <c:v>1006.6627686120241</c:v>
                </c:pt>
                <c:pt idx="218">
                  <c:v>1004.4458139481371</c:v>
                </c:pt>
                <c:pt idx="219">
                  <c:v>1002.2210420610199</c:v>
                </c:pt>
                <c:pt idx="220">
                  <c:v>999.98844906248678</c:v>
                </c:pt>
                <c:pt idx="221">
                  <c:v>997.74803104809052</c:v>
                </c:pt>
                <c:pt idx="222">
                  <c:v>995.49978409708615</c:v>
                </c:pt>
                <c:pt idx="223">
                  <c:v>993.24370427239433</c:v>
                </c:pt>
                <c:pt idx="224">
                  <c:v>990.97978762056596</c:v>
                </c:pt>
                <c:pt idx="225">
                  <c:v>988.70803017173967</c:v>
                </c:pt>
                <c:pt idx="226">
                  <c:v>986.42842793961597</c:v>
                </c:pt>
                <c:pt idx="227">
                  <c:v>984.1409769214082</c:v>
                </c:pt>
                <c:pt idx="228">
                  <c:v>981.84567309781346</c:v>
                </c:pt>
                <c:pt idx="229">
                  <c:v>979.54251243296846</c:v>
                </c:pt>
                <c:pt idx="230">
                  <c:v>977.23149087441902</c:v>
                </c:pt>
                <c:pt idx="231">
                  <c:v>974.91260435307117</c:v>
                </c:pt>
                <c:pt idx="232">
                  <c:v>972.58584878316674</c:v>
                </c:pt>
                <c:pt idx="233">
                  <c:v>970.25122006223455</c:v>
                </c:pt>
                <c:pt idx="234">
                  <c:v>967.90871407105362</c:v>
                </c:pt>
                <c:pt idx="235">
                  <c:v>965.55832667361983</c:v>
                </c:pt>
                <c:pt idx="236">
                  <c:v>963.20005371709681</c:v>
                </c:pt>
                <c:pt idx="237">
                  <c:v>960.83389103179002</c:v>
                </c:pt>
                <c:pt idx="238">
                  <c:v>958.45983443109208</c:v>
                </c:pt>
                <c:pt idx="239">
                  <c:v>956.07787971145513</c:v>
                </c:pt>
                <c:pt idx="240">
                  <c:v>953.68802265234922</c:v>
                </c:pt>
                <c:pt idx="241">
                  <c:v>951.29025901621412</c:v>
                </c:pt>
                <c:pt idx="242">
                  <c:v>948.88458454842703</c:v>
                </c:pt>
                <c:pt idx="243">
                  <c:v>946.47099497726254</c:v>
                </c:pt>
                <c:pt idx="244">
                  <c:v>944.04948601384547</c:v>
                </c:pt>
                <c:pt idx="245">
                  <c:v>941.62005335211643</c:v>
                </c:pt>
                <c:pt idx="246">
                  <c:v>939.18269266878337</c:v>
                </c:pt>
                <c:pt idx="247">
                  <c:v>936.73739962329046</c:v>
                </c:pt>
                <c:pt idx="248">
                  <c:v>934.28416985776857</c:v>
                </c:pt>
                <c:pt idx="249">
                  <c:v>931.82299899699456</c:v>
                </c:pt>
                <c:pt idx="250">
                  <c:v>929.35388264835285</c:v>
                </c:pt>
                <c:pt idx="251">
                  <c:v>926.87681640178801</c:v>
                </c:pt>
                <c:pt idx="252">
                  <c:v>924.39179582976999</c:v>
                </c:pt>
                <c:pt idx="253">
                  <c:v>921.8988164872419</c:v>
                </c:pt>
                <c:pt idx="254">
                  <c:v>919.39787391158495</c:v>
                </c:pt>
                <c:pt idx="255">
                  <c:v>916.88896362257287</c:v>
                </c:pt>
                <c:pt idx="256">
                  <c:v>914.37208112232736</c:v>
                </c:pt>
                <c:pt idx="257">
                  <c:v>911.84722189527554</c:v>
                </c:pt>
                <c:pt idx="258">
                  <c:v>909.31438140810553</c:v>
                </c:pt>
                <c:pt idx="259">
                  <c:v>906.77355510972382</c:v>
                </c:pt>
                <c:pt idx="260">
                  <c:v>904.22473843121406</c:v>
                </c:pt>
                <c:pt idx="261">
                  <c:v>901.66792678578202</c:v>
                </c:pt>
                <c:pt idx="262">
                  <c:v>899.10311556872352</c:v>
                </c:pt>
                <c:pt idx="263">
                  <c:v>896.53030015737113</c:v>
                </c:pt>
                <c:pt idx="264">
                  <c:v>893.94947591105586</c:v>
                </c:pt>
                <c:pt idx="265">
                  <c:v>891.36063817105378</c:v>
                </c:pt>
                <c:pt idx="266">
                  <c:v>888.76378226054487</c:v>
                </c:pt>
                <c:pt idx="267">
                  <c:v>886.15890348457174</c:v>
                </c:pt>
                <c:pt idx="268">
                  <c:v>883.5459971299847</c:v>
                </c:pt>
                <c:pt idx="269">
                  <c:v>880.92505846540041</c:v>
                </c:pt>
                <c:pt idx="270">
                  <c:v>878.29608274115481</c:v>
                </c:pt>
                <c:pt idx="271">
                  <c:v>875.65906518925715</c:v>
                </c:pt>
                <c:pt idx="272">
                  <c:v>873.01400102334253</c:v>
                </c:pt>
                <c:pt idx="273">
                  <c:v>870.36088543862343</c:v>
                </c:pt>
                <c:pt idx="274">
                  <c:v>867.69971361184355</c:v>
                </c:pt>
                <c:pt idx="275">
                  <c:v>865.03048070122929</c:v>
                </c:pt>
                <c:pt idx="276">
                  <c:v>862.35318184644359</c:v>
                </c:pt>
                <c:pt idx="277">
                  <c:v>859.66781216853428</c:v>
                </c:pt>
                <c:pt idx="278">
                  <c:v>856.97436676988821</c:v>
                </c:pt>
                <c:pt idx="279">
                  <c:v>854.27284073418696</c:v>
                </c:pt>
                <c:pt idx="280">
                  <c:v>851.56322912634732</c:v>
                </c:pt>
                <c:pt idx="281">
                  <c:v>848.84552699248002</c:v>
                </c:pt>
                <c:pt idx="282">
                  <c:v>846.11972935983795</c:v>
                </c:pt>
                <c:pt idx="283">
                  <c:v>843.38583123676733</c:v>
                </c:pt>
                <c:pt idx="284">
                  <c:v>840.64382761265858</c:v>
                </c:pt>
                <c:pt idx="285">
                  <c:v>837.89371345789311</c:v>
                </c:pt>
                <c:pt idx="286">
                  <c:v>835.13548372379614</c:v>
                </c:pt>
                <c:pt idx="287">
                  <c:v>832.36913334257974</c:v>
                </c:pt>
                <c:pt idx="288">
                  <c:v>829.59465722730522</c:v>
                </c:pt>
                <c:pt idx="289">
                  <c:v>826.81205027181568</c:v>
                </c:pt>
                <c:pt idx="290">
                  <c:v>824.02130735069477</c:v>
                </c:pt>
                <c:pt idx="291">
                  <c:v>821.22242331921461</c:v>
                </c:pt>
                <c:pt idx="292">
                  <c:v>818.41539301327839</c:v>
                </c:pt>
                <c:pt idx="293">
                  <c:v>815.60021124937396</c:v>
                </c:pt>
                <c:pt idx="294">
                  <c:v>812.77687282451757</c:v>
                </c:pt>
                <c:pt idx="295">
                  <c:v>809.94537251619897</c:v>
                </c:pt>
                <c:pt idx="296">
                  <c:v>807.10570508233866</c:v>
                </c:pt>
                <c:pt idx="297">
                  <c:v>804.25786526122215</c:v>
                </c:pt>
                <c:pt idx="298">
                  <c:v>801.40184777145407</c:v>
                </c:pt>
                <c:pt idx="299">
                  <c:v>798.53764731189904</c:v>
                </c:pt>
                <c:pt idx="300">
                  <c:v>795.66525856163389</c:v>
                </c:pt>
                <c:pt idx="301">
                  <c:v>792.78467617988679</c:v>
                </c:pt>
                <c:pt idx="302">
                  <c:v>789.89589480598829</c:v>
                </c:pt>
                <c:pt idx="303">
                  <c:v>786.99890905931079</c:v>
                </c:pt>
                <c:pt idx="304">
                  <c:v>784.0937135392204</c:v>
                </c:pt>
                <c:pt idx="305">
                  <c:v>781.18030282501161</c:v>
                </c:pt>
                <c:pt idx="306">
                  <c:v>778.25867147586041</c:v>
                </c:pt>
                <c:pt idx="307">
                  <c:v>775.32881403076419</c:v>
                </c:pt>
                <c:pt idx="308">
                  <c:v>772.39072500848533</c:v>
                </c:pt>
                <c:pt idx="309">
                  <c:v>769.44439890749641</c:v>
                </c:pt>
                <c:pt idx="310">
                  <c:v>766.48983020591788</c:v>
                </c:pt>
                <c:pt idx="311">
                  <c:v>763.52701336147152</c:v>
                </c:pt>
                <c:pt idx="312">
                  <c:v>760.55594281140782</c:v>
                </c:pt>
                <c:pt idx="313">
                  <c:v>757.57661297246602</c:v>
                </c:pt>
                <c:pt idx="314">
                  <c:v>754.58901824079942</c:v>
                </c:pt>
                <c:pt idx="315">
                  <c:v>751.59315299192485</c:v>
                </c:pt>
                <c:pt idx="316">
                  <c:v>748.58901158066635</c:v>
                </c:pt>
                <c:pt idx="317">
                  <c:v>745.57658834109077</c:v>
                </c:pt>
                <c:pt idx="318">
                  <c:v>742.55587758645038</c:v>
                </c:pt>
                <c:pt idx="319">
                  <c:v>739.52687360912398</c:v>
                </c:pt>
                <c:pt idx="320">
                  <c:v>736.48957068055654</c:v>
                </c:pt>
                <c:pt idx="321">
                  <c:v>733.44396305119653</c:v>
                </c:pt>
                <c:pt idx="322">
                  <c:v>730.39004495044344</c:v>
                </c:pt>
                <c:pt idx="323">
                  <c:v>727.32781058657383</c:v>
                </c:pt>
                <c:pt idx="324">
                  <c:v>724.25725414669319</c:v>
                </c:pt>
                <c:pt idx="325">
                  <c:v>721.17836979666492</c:v>
                </c:pt>
                <c:pt idx="326">
                  <c:v>718.09115168105473</c:v>
                </c:pt>
                <c:pt idx="327">
                  <c:v>714.99559392306696</c:v>
                </c:pt>
                <c:pt idx="328">
                  <c:v>711.89169062447888</c:v>
                </c:pt>
                <c:pt idx="329">
                  <c:v>708.77943586558092</c:v>
                </c:pt>
                <c:pt idx="330">
                  <c:v>705.65882370511576</c:v>
                </c:pt>
                <c:pt idx="331">
                  <c:v>702.52984818020661</c:v>
                </c:pt>
                <c:pt idx="332">
                  <c:v>699.39250330630693</c:v>
                </c:pt>
                <c:pt idx="333">
                  <c:v>696.24678307712225</c:v>
                </c:pt>
                <c:pt idx="334">
                  <c:v>693.09268146455395</c:v>
                </c:pt>
                <c:pt idx="335">
                  <c:v>689.9301924186351</c:v>
                </c:pt>
                <c:pt idx="336">
                  <c:v>686.75930986746164</c:v>
                </c:pt>
                <c:pt idx="337">
                  <c:v>683.58002771712688</c:v>
                </c:pt>
                <c:pt idx="338">
                  <c:v>680.39233985166049</c:v>
                </c:pt>
                <c:pt idx="339">
                  <c:v>677.19624013295663</c:v>
                </c:pt>
                <c:pt idx="340">
                  <c:v>673.99172240071414</c:v>
                </c:pt>
                <c:pt idx="341">
                  <c:v>670.77878047236095</c:v>
                </c:pt>
                <c:pt idx="342">
                  <c:v>667.55740814299691</c:v>
                </c:pt>
                <c:pt idx="343">
                  <c:v>664.32759918532065</c:v>
                </c:pt>
                <c:pt idx="344">
                  <c:v>661.08934734955972</c:v>
                </c:pt>
                <c:pt idx="345">
                  <c:v>657.84264636340902</c:v>
                </c:pt>
                <c:pt idx="346">
                  <c:v>654.58748993195945</c:v>
                </c:pt>
                <c:pt idx="347">
                  <c:v>651.32387173762447</c:v>
                </c:pt>
                <c:pt idx="348">
                  <c:v>648.05178544008061</c:v>
                </c:pt>
                <c:pt idx="349">
                  <c:v>644.77122467618938</c:v>
                </c:pt>
                <c:pt idx="350">
                  <c:v>641.48218305993055</c:v>
                </c:pt>
                <c:pt idx="351">
                  <c:v>638.18465418233302</c:v>
                </c:pt>
                <c:pt idx="352">
                  <c:v>634.87863161140183</c:v>
                </c:pt>
                <c:pt idx="353">
                  <c:v>631.56410889205233</c:v>
                </c:pt>
                <c:pt idx="354">
                  <c:v>628.24107954602937</c:v>
                </c:pt>
                <c:pt idx="355">
                  <c:v>624.90953707184644</c:v>
                </c:pt>
                <c:pt idx="356">
                  <c:v>621.56947494470569</c:v>
                </c:pt>
                <c:pt idx="357">
                  <c:v>618.22088661642988</c:v>
                </c:pt>
                <c:pt idx="358">
                  <c:v>614.86376551538876</c:v>
                </c:pt>
                <c:pt idx="359">
                  <c:v>611.49810504642289</c:v>
                </c:pt>
                <c:pt idx="360">
                  <c:v>608.12389859077473</c:v>
                </c:pt>
                <c:pt idx="361">
                  <c:v>604.74113950601236</c:v>
                </c:pt>
                <c:pt idx="362">
                  <c:v>601.34982112595367</c:v>
                </c:pt>
                <c:pt idx="363">
                  <c:v>597.94993676059687</c:v>
                </c:pt>
                <c:pt idx="364">
                  <c:v>594.54147969603696</c:v>
                </c:pt>
                <c:pt idx="365">
                  <c:v>591.12444319439999</c:v>
                </c:pt>
                <c:pt idx="366">
                  <c:v>587.69882049376076</c:v>
                </c:pt>
                <c:pt idx="367">
                  <c:v>584.26460480806804</c:v>
                </c:pt>
                <c:pt idx="368">
                  <c:v>580.82178932706768</c:v>
                </c:pt>
                <c:pt idx="369">
                  <c:v>577.37036721622553</c:v>
                </c:pt>
                <c:pt idx="370">
                  <c:v>573.91033161665541</c:v>
                </c:pt>
                <c:pt idx="371">
                  <c:v>570.44167564503164</c:v>
                </c:pt>
                <c:pt idx="372">
                  <c:v>566.96439239351503</c:v>
                </c:pt>
                <c:pt idx="373">
                  <c:v>563.47847492968049</c:v>
                </c:pt>
                <c:pt idx="374">
                  <c:v>559.98391629642742</c:v>
                </c:pt>
                <c:pt idx="375">
                  <c:v>556.48070951190596</c:v>
                </c:pt>
                <c:pt idx="376">
                  <c:v>552.96884756943803</c:v>
                </c:pt>
                <c:pt idx="377">
                  <c:v>549.44832343743315</c:v>
                </c:pt>
                <c:pt idx="378">
                  <c:v>545.9191300593136</c:v>
                </c:pt>
                <c:pt idx="379">
                  <c:v>542.38126035342611</c:v>
                </c:pt>
                <c:pt idx="380">
                  <c:v>538.83470721296703</c:v>
                </c:pt>
                <c:pt idx="381">
                  <c:v>535.2794635058932</c:v>
                </c:pt>
                <c:pt idx="382">
                  <c:v>531.7155220748466</c:v>
                </c:pt>
                <c:pt idx="383">
                  <c:v>528.14287573706804</c:v>
                </c:pt>
                <c:pt idx="384">
                  <c:v>524.56151728431519</c:v>
                </c:pt>
                <c:pt idx="385">
                  <c:v>520.97143948277539</c:v>
                </c:pt>
                <c:pt idx="386">
                  <c:v>517.37263507298769</c:v>
                </c:pt>
                <c:pt idx="387">
                  <c:v>513.76509676975161</c:v>
                </c:pt>
                <c:pt idx="388">
                  <c:v>510.14881726204726</c:v>
                </c:pt>
                <c:pt idx="389">
                  <c:v>506.52378921294724</c:v>
                </c:pt>
                <c:pt idx="390">
                  <c:v>502.89000525953111</c:v>
                </c:pt>
                <c:pt idx="391">
                  <c:v>499.24745801280244</c:v>
                </c:pt>
                <c:pt idx="392">
                  <c:v>495.59614005759329</c:v>
                </c:pt>
                <c:pt idx="393">
                  <c:v>491.93604395248758</c:v>
                </c:pt>
                <c:pt idx="394">
                  <c:v>488.26716222972482</c:v>
                </c:pt>
                <c:pt idx="395">
                  <c:v>484.58948739511811</c:v>
                </c:pt>
                <c:pt idx="396">
                  <c:v>480.90301192796176</c:v>
                </c:pt>
                <c:pt idx="397">
                  <c:v>477.20772828094516</c:v>
                </c:pt>
                <c:pt idx="398">
                  <c:v>473.503628880056</c:v>
                </c:pt>
                <c:pt idx="399">
                  <c:v>469.79070612450107</c:v>
                </c:pt>
                <c:pt idx="400">
                  <c:v>466.06895238660707</c:v>
                </c:pt>
                <c:pt idx="401">
                  <c:v>462.33836001173677</c:v>
                </c:pt>
                <c:pt idx="402">
                  <c:v>458.59892131818776</c:v>
                </c:pt>
                <c:pt idx="403">
                  <c:v>454.85062859710911</c:v>
                </c:pt>
                <c:pt idx="404">
                  <c:v>451.09347411240651</c:v>
                </c:pt>
                <c:pt idx="405">
                  <c:v>447.32745010064718</c:v>
                </c:pt>
                <c:pt idx="406">
                  <c:v>443.55254877097059</c:v>
                </c:pt>
                <c:pt idx="407">
                  <c:v>439.7687623049901</c:v>
                </c:pt>
                <c:pt idx="408">
                  <c:v>435.97608285670026</c:v>
                </c:pt>
                <c:pt idx="409">
                  <c:v>432.17450255238327</c:v>
                </c:pt>
                <c:pt idx="410">
                  <c:v>428.36401349051016</c:v>
                </c:pt>
                <c:pt idx="411">
                  <c:v>424.54460774165057</c:v>
                </c:pt>
                <c:pt idx="412">
                  <c:v>420.71627734836886</c:v>
                </c:pt>
                <c:pt idx="413">
                  <c:v>416.87901432513263</c:v>
                </c:pt>
                <c:pt idx="414">
                  <c:v>413.03281065821648</c:v>
                </c:pt>
                <c:pt idx="415">
                  <c:v>409.17765830559665</c:v>
                </c:pt>
                <c:pt idx="416">
                  <c:v>405.31354919685793</c:v>
                </c:pt>
                <c:pt idx="417">
                  <c:v>401.44047523309621</c:v>
                </c:pt>
                <c:pt idx="418">
                  <c:v>397.55842828681409</c:v>
                </c:pt>
                <c:pt idx="419">
                  <c:v>393.66740020182522</c:v>
                </c:pt>
                <c:pt idx="420">
                  <c:v>389.76738279314725</c:v>
                </c:pt>
                <c:pt idx="421">
                  <c:v>385.85836784691026</c:v>
                </c:pt>
                <c:pt idx="422">
                  <c:v>381.94034712024848</c:v>
                </c:pt>
                <c:pt idx="423">
                  <c:v>378.01331234119289</c:v>
                </c:pt>
                <c:pt idx="424">
                  <c:v>374.07725520858526</c:v>
                </c:pt>
                <c:pt idx="425">
                  <c:v>370.13216739195627</c:v>
                </c:pt>
                <c:pt idx="426">
                  <c:v>365.757222957625</c:v>
                </c:pt>
                <c:pt idx="427">
                  <c:v>360.95242190559145</c:v>
                </c:pt>
                <c:pt idx="428">
                  <c:v>356.13768384879916</c:v>
                </c:pt>
                <c:pt idx="429">
                  <c:v>351.31299719506376</c:v>
                </c:pt>
                <c:pt idx="430">
                  <c:v>346.47835031015813</c:v>
                </c:pt>
                <c:pt idx="431">
                  <c:v>341.63373151762892</c:v>
                </c:pt>
                <c:pt idx="432">
                  <c:v>336.77912909862687</c:v>
                </c:pt>
                <c:pt idx="433">
                  <c:v>331.91453129172658</c:v>
                </c:pt>
                <c:pt idx="434">
                  <c:v>327.03992629274524</c:v>
                </c:pt>
                <c:pt idx="435">
                  <c:v>322.15530225456848</c:v>
                </c:pt>
                <c:pt idx="436">
                  <c:v>317.26064728696167</c:v>
                </c:pt>
                <c:pt idx="437">
                  <c:v>312.35594945639934</c:v>
                </c:pt>
                <c:pt idx="438">
                  <c:v>307.44119678586878</c:v>
                </c:pt>
                <c:pt idx="439">
                  <c:v>302.51637725469561</c:v>
                </c:pt>
                <c:pt idx="440">
                  <c:v>297.58147879836031</c:v>
                </c:pt>
                <c:pt idx="441">
                  <c:v>292.63648930829743</c:v>
                </c:pt>
                <c:pt idx="442">
                  <c:v>287.68139663172849</c:v>
                </c:pt>
                <c:pt idx="443">
                  <c:v>282.71618857145666</c:v>
                </c:pt>
                <c:pt idx="444">
                  <c:v>277.74085288568665</c:v>
                </c:pt>
                <c:pt idx="445">
                  <c:v>272.75537728783058</c:v>
                </c:pt>
                <c:pt idx="446">
                  <c:v>267.7597494463181</c:v>
                </c:pt>
                <c:pt idx="447">
                  <c:v>262.75395698439968</c:v>
                </c:pt>
                <c:pt idx="448">
                  <c:v>257.73798747995522</c:v>
                </c:pt>
                <c:pt idx="449">
                  <c:v>252.71182846530121</c:v>
                </c:pt>
                <c:pt idx="450">
                  <c:v>247.67546742698971</c:v>
                </c:pt>
                <c:pt idx="451">
                  <c:v>242.62889180560899</c:v>
                </c:pt>
                <c:pt idx="452">
                  <c:v>237.57208899559407</c:v>
                </c:pt>
                <c:pt idx="453">
                  <c:v>232.50504634501738</c:v>
                </c:pt>
                <c:pt idx="454">
                  <c:v>227.42775115538927</c:v>
                </c:pt>
                <c:pt idx="455">
                  <c:v>222.34019068146233</c:v>
                </c:pt>
                <c:pt idx="456">
                  <c:v>217.24235213101554</c:v>
                </c:pt>
                <c:pt idx="457">
                  <c:v>212.1342226646633</c:v>
                </c:pt>
                <c:pt idx="458">
                  <c:v>207.01578939563717</c:v>
                </c:pt>
                <c:pt idx="459">
                  <c:v>201.8870393895869</c:v>
                </c:pt>
                <c:pt idx="460">
                  <c:v>196.74795966436488</c:v>
                </c:pt>
                <c:pt idx="461">
                  <c:v>191.59853718982265</c:v>
                </c:pt>
                <c:pt idx="462">
                  <c:v>186.43875888759669</c:v>
                </c:pt>
                <c:pt idx="463">
                  <c:v>181.26861163089382</c:v>
                </c:pt>
                <c:pt idx="464">
                  <c:v>176.08808224428356</c:v>
                </c:pt>
                <c:pt idx="465">
                  <c:v>170.89715750347307</c:v>
                </c:pt>
                <c:pt idx="466">
                  <c:v>165.69582413510273</c:v>
                </c:pt>
                <c:pt idx="467">
                  <c:v>160.48406881652011</c:v>
                </c:pt>
                <c:pt idx="468">
                  <c:v>155.26187817556263</c:v>
                </c:pt>
                <c:pt idx="469">
                  <c:v>150.02923879033858</c:v>
                </c:pt>
                <c:pt idx="470">
                  <c:v>144.78613718900226</c:v>
                </c:pt>
                <c:pt idx="471">
                  <c:v>139.53255984953955</c:v>
                </c:pt>
                <c:pt idx="472">
                  <c:v>134.26849319952873</c:v>
                </c:pt>
                <c:pt idx="473">
                  <c:v>128.99392361592788</c:v>
                </c:pt>
                <c:pt idx="474">
                  <c:v>123.70883742484455</c:v>
                </c:pt>
                <c:pt idx="475">
                  <c:v>118.41322090129722</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73.366139523947822</c:v>
                </c:pt>
                <c:pt idx="486">
                  <c:v>68.853192852239317</c:v>
                </c:pt>
                <c:pt idx="487">
                  <c:v>64.330637065738074</c:v>
                </c:pt>
                <c:pt idx="488">
                  <c:v>59.798461752710864</c:v>
                </c:pt>
                <c:pt idx="489">
                  <c:v>55.256656464183152</c:v>
                </c:pt>
                <c:pt idx="490">
                  <c:v>50.705210713794486</c:v>
                </c:pt>
                <c:pt idx="491">
                  <c:v>46.144113977645702</c:v>
                </c:pt>
                <c:pt idx="492">
                  <c:v>41.573355694147722</c:v>
                </c:pt>
                <c:pt idx="493">
                  <c:v>36.992925263876714</c:v>
                </c:pt>
                <c:pt idx="494">
                  <c:v>32.402812049420845</c:v>
                </c:pt>
                <c:pt idx="495">
                  <c:v>27.803005375225666</c:v>
                </c:pt>
                <c:pt idx="496">
                  <c:v>23.193494527441771</c:v>
                </c:pt>
                <c:pt idx="497">
                  <c:v>18.574268753774504</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7-339E-4643-9615-0ADB7A6509C4}"/>
            </c:ext>
          </c:extLst>
        </c:ser>
        <c:ser>
          <c:idx val="8"/>
          <c:order val="8"/>
          <c:tx>
            <c:strRef>
              <c:f>ANALYSIS!$AL$26</c:f>
              <c:strCache>
                <c:ptCount val="1"/>
                <c:pt idx="0">
                  <c:v>20.0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ANALYSIS!$AL$27:$AL$524</c:f>
              <c:numCache>
                <c:formatCode>0.0</c:formatCode>
                <c:ptCount val="498"/>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799.58415485154956</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476.16457485333382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339.84908881608061</c:v>
                </c:pt>
                <c:pt idx="409">
                  <c:v>336.84646829778325</c:v>
                </c:pt>
                <c:pt idx="410">
                  <c:v>333.83714667198836</c:v>
                </c:pt>
                <c:pt idx="411">
                  <c:v>330.82112021927918</c:v>
                </c:pt>
                <c:pt idx="412">
                  <c:v>327.7983852091923</c:v>
                </c:pt>
                <c:pt idx="413">
                  <c:v>324.76893790019182</c:v>
                </c:pt>
                <c:pt idx="414">
                  <c:v>321.7327745396388</c:v>
                </c:pt>
                <c:pt idx="415">
                  <c:v>318.6898913637686</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204.36474111313993</c:v>
                </c:pt>
                <c:pt idx="448">
                  <c:v>200.47087957457967</c:v>
                </c:pt>
                <c:pt idx="449">
                  <c:v>196.56974161932891</c:v>
                </c:pt>
                <c:pt idx="450">
                  <c:v>192.66132186537021</c:v>
                </c:pt>
                <c:pt idx="451">
                  <c:v>188.74561491531728</c:v>
                </c:pt>
                <c:pt idx="452">
                  <c:v>184.82261535636013</c:v>
                </c:pt>
                <c:pt idx="453">
                  <c:v>180.89231776024423</c:v>
                </c:pt>
                <c:pt idx="454">
                  <c:v>176.95471668320539</c:v>
                </c:pt>
                <c:pt idx="455">
                  <c:v>173.0098066659321</c:v>
                </c:pt>
                <c:pt idx="456">
                  <c:v>169.05758223352274</c:v>
                </c:pt>
                <c:pt idx="457">
                  <c:v>165.09803789544509</c:v>
                </c:pt>
                <c:pt idx="458">
                  <c:v>161.13116814547703</c:v>
                </c:pt>
                <c:pt idx="459">
                  <c:v>157.15696746167902</c:v>
                </c:pt>
                <c:pt idx="460">
                  <c:v>153.17543030633425</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112.95532315192082</c:v>
                </c:pt>
                <c:pt idx="471">
                  <c:v>108.89271476365053</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21.710712445909849</c:v>
                </c:pt>
                <c:pt idx="496">
                  <c:v>18.109948874459178</c:v>
                </c:pt>
                <c:pt idx="497">
                  <c:v>14.502116300814123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8-339E-4643-9615-0ADB7A6509C4}"/>
            </c:ext>
          </c:extLst>
        </c:ser>
        <c:ser>
          <c:idx val="9"/>
          <c:order val="9"/>
          <c:tx>
            <c:strRef>
              <c:f>ANALYSIS!$AM$26</c:f>
              <c:strCache>
                <c:ptCount val="1"/>
                <c:pt idx="0">
                  <c:v>15.0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ANALYSIS!$AM$27:$AM$524</c:f>
              <c:numCache>
                <c:formatCode>0.0</c:formatCode>
                <c:ptCount val="498"/>
                <c:pt idx="0">
                  <c:v>907.11023197908048</c:v>
                </c:pt>
                <c:pt idx="1">
                  <c:v>907.11023197908048</c:v>
                </c:pt>
                <c:pt idx="2">
                  <c:v>905.62561030545226</c:v>
                </c:pt>
                <c:pt idx="3">
                  <c:v>904.14098863182403</c:v>
                </c:pt>
                <c:pt idx="4">
                  <c:v>902.6563669581958</c:v>
                </c:pt>
                <c:pt idx="5">
                  <c:v>901.17174528456758</c:v>
                </c:pt>
                <c:pt idx="6">
                  <c:v>899.68712361093935</c:v>
                </c:pt>
                <c:pt idx="7">
                  <c:v>898.20250193731113</c:v>
                </c:pt>
                <c:pt idx="8">
                  <c:v>896.7178802636829</c:v>
                </c:pt>
                <c:pt idx="9">
                  <c:v>895.23325859005467</c:v>
                </c:pt>
                <c:pt idx="10">
                  <c:v>893.74863691642645</c:v>
                </c:pt>
                <c:pt idx="11">
                  <c:v>892.26401524279822</c:v>
                </c:pt>
                <c:pt idx="12">
                  <c:v>890.77939356917</c:v>
                </c:pt>
                <c:pt idx="13">
                  <c:v>889.29477189554177</c:v>
                </c:pt>
                <c:pt idx="14">
                  <c:v>887.81015022191355</c:v>
                </c:pt>
                <c:pt idx="15">
                  <c:v>886.32552854828532</c:v>
                </c:pt>
                <c:pt idx="16">
                  <c:v>884.84090687465709</c:v>
                </c:pt>
                <c:pt idx="17">
                  <c:v>883.35628520102887</c:v>
                </c:pt>
                <c:pt idx="18">
                  <c:v>881.87166352740064</c:v>
                </c:pt>
                <c:pt idx="19">
                  <c:v>880.38704185377242</c:v>
                </c:pt>
                <c:pt idx="20">
                  <c:v>878.90242018014419</c:v>
                </c:pt>
                <c:pt idx="21">
                  <c:v>877.41779850651596</c:v>
                </c:pt>
                <c:pt idx="22">
                  <c:v>875.93317683288774</c:v>
                </c:pt>
                <c:pt idx="23">
                  <c:v>874.44855515925951</c:v>
                </c:pt>
                <c:pt idx="24">
                  <c:v>872.96393348563129</c:v>
                </c:pt>
                <c:pt idx="25">
                  <c:v>871.47931181200306</c:v>
                </c:pt>
                <c:pt idx="26">
                  <c:v>869.99469013837484</c:v>
                </c:pt>
                <c:pt idx="27">
                  <c:v>868.51006846474661</c:v>
                </c:pt>
                <c:pt idx="28">
                  <c:v>867.02544679111838</c:v>
                </c:pt>
                <c:pt idx="29">
                  <c:v>865.54082511749016</c:v>
                </c:pt>
                <c:pt idx="30">
                  <c:v>864.05620344386193</c:v>
                </c:pt>
                <c:pt idx="31">
                  <c:v>862.57158177023371</c:v>
                </c:pt>
                <c:pt idx="32">
                  <c:v>861.08696009660548</c:v>
                </c:pt>
                <c:pt idx="33">
                  <c:v>859.60233842297725</c:v>
                </c:pt>
                <c:pt idx="34">
                  <c:v>858.11771674934903</c:v>
                </c:pt>
                <c:pt idx="35">
                  <c:v>856.6330950757208</c:v>
                </c:pt>
                <c:pt idx="36">
                  <c:v>855.14847340209258</c:v>
                </c:pt>
                <c:pt idx="37">
                  <c:v>853.66385172846435</c:v>
                </c:pt>
                <c:pt idx="38">
                  <c:v>852.17923005483613</c:v>
                </c:pt>
                <c:pt idx="39">
                  <c:v>850.6946083812079</c:v>
                </c:pt>
                <c:pt idx="40">
                  <c:v>849.20998670757967</c:v>
                </c:pt>
                <c:pt idx="41">
                  <c:v>847.72536503395145</c:v>
                </c:pt>
                <c:pt idx="42">
                  <c:v>846.24074336032322</c:v>
                </c:pt>
                <c:pt idx="43">
                  <c:v>844.756121686695</c:v>
                </c:pt>
                <c:pt idx="44">
                  <c:v>843.27150001306677</c:v>
                </c:pt>
                <c:pt idx="45">
                  <c:v>841.78687833943854</c:v>
                </c:pt>
                <c:pt idx="46">
                  <c:v>840.30225666581032</c:v>
                </c:pt>
                <c:pt idx="47">
                  <c:v>838.81763499218209</c:v>
                </c:pt>
                <c:pt idx="48">
                  <c:v>837.33301331855387</c:v>
                </c:pt>
                <c:pt idx="49">
                  <c:v>835.84839164492564</c:v>
                </c:pt>
                <c:pt idx="50">
                  <c:v>834.36376997129742</c:v>
                </c:pt>
                <c:pt idx="51">
                  <c:v>832.87914829766919</c:v>
                </c:pt>
                <c:pt idx="52">
                  <c:v>831.39452662404096</c:v>
                </c:pt>
                <c:pt idx="53">
                  <c:v>829.90990495041274</c:v>
                </c:pt>
                <c:pt idx="54">
                  <c:v>828.42528327678451</c:v>
                </c:pt>
                <c:pt idx="55">
                  <c:v>826.94066160315629</c:v>
                </c:pt>
                <c:pt idx="56">
                  <c:v>825.45603992952806</c:v>
                </c:pt>
                <c:pt idx="57">
                  <c:v>823.97141825589983</c:v>
                </c:pt>
                <c:pt idx="58">
                  <c:v>822.48679658227161</c:v>
                </c:pt>
                <c:pt idx="59">
                  <c:v>821.00217490864338</c:v>
                </c:pt>
                <c:pt idx="60">
                  <c:v>819.51755323501516</c:v>
                </c:pt>
                <c:pt idx="61">
                  <c:v>818.03293156138693</c:v>
                </c:pt>
                <c:pt idx="62">
                  <c:v>816.54830988775871</c:v>
                </c:pt>
                <c:pt idx="63">
                  <c:v>815.06368821413048</c:v>
                </c:pt>
                <c:pt idx="64">
                  <c:v>813.57906654050225</c:v>
                </c:pt>
                <c:pt idx="65">
                  <c:v>812.09444486687403</c:v>
                </c:pt>
                <c:pt idx="66">
                  <c:v>810.6098231932458</c:v>
                </c:pt>
                <c:pt idx="67">
                  <c:v>809.12520151961758</c:v>
                </c:pt>
                <c:pt idx="68">
                  <c:v>807.64057984598935</c:v>
                </c:pt>
                <c:pt idx="69">
                  <c:v>806.15595817236112</c:v>
                </c:pt>
                <c:pt idx="70">
                  <c:v>804.6713364987329</c:v>
                </c:pt>
                <c:pt idx="71">
                  <c:v>803.18671482510467</c:v>
                </c:pt>
                <c:pt idx="72">
                  <c:v>801.70209315147645</c:v>
                </c:pt>
                <c:pt idx="73">
                  <c:v>800.21747147784822</c:v>
                </c:pt>
                <c:pt idx="74">
                  <c:v>798.73284980422</c:v>
                </c:pt>
                <c:pt idx="75">
                  <c:v>797.24822813059177</c:v>
                </c:pt>
                <c:pt idx="76">
                  <c:v>795.76360645696354</c:v>
                </c:pt>
                <c:pt idx="77">
                  <c:v>794.27898478333532</c:v>
                </c:pt>
                <c:pt idx="78">
                  <c:v>792.79436310970709</c:v>
                </c:pt>
                <c:pt idx="79">
                  <c:v>791.30974143607887</c:v>
                </c:pt>
                <c:pt idx="80">
                  <c:v>789.82511976245064</c:v>
                </c:pt>
                <c:pt idx="81">
                  <c:v>788.34049808882241</c:v>
                </c:pt>
                <c:pt idx="82">
                  <c:v>786.85587641519419</c:v>
                </c:pt>
                <c:pt idx="83">
                  <c:v>785.37125474156596</c:v>
                </c:pt>
                <c:pt idx="84">
                  <c:v>783.88663306793774</c:v>
                </c:pt>
                <c:pt idx="85">
                  <c:v>782.40201139430951</c:v>
                </c:pt>
                <c:pt idx="86">
                  <c:v>780.91738972068129</c:v>
                </c:pt>
                <c:pt idx="87">
                  <c:v>779.43276804705306</c:v>
                </c:pt>
                <c:pt idx="88">
                  <c:v>777.94814637342483</c:v>
                </c:pt>
                <c:pt idx="89">
                  <c:v>776.46352469979661</c:v>
                </c:pt>
                <c:pt idx="90">
                  <c:v>774.97890302616838</c:v>
                </c:pt>
                <c:pt idx="91">
                  <c:v>773.49428135254016</c:v>
                </c:pt>
                <c:pt idx="92">
                  <c:v>772.00965967891193</c:v>
                </c:pt>
                <c:pt idx="93">
                  <c:v>770.5250380052837</c:v>
                </c:pt>
                <c:pt idx="94">
                  <c:v>769.04041633165548</c:v>
                </c:pt>
                <c:pt idx="95">
                  <c:v>767.55579465802725</c:v>
                </c:pt>
                <c:pt idx="96">
                  <c:v>766.07117298439903</c:v>
                </c:pt>
                <c:pt idx="97">
                  <c:v>764.5865513107708</c:v>
                </c:pt>
                <c:pt idx="98">
                  <c:v>763.10192963714258</c:v>
                </c:pt>
                <c:pt idx="99">
                  <c:v>761.61730796351435</c:v>
                </c:pt>
                <c:pt idx="100">
                  <c:v>760.13268628988612</c:v>
                </c:pt>
                <c:pt idx="101">
                  <c:v>758.6480646162579</c:v>
                </c:pt>
                <c:pt idx="102">
                  <c:v>757.16344294262967</c:v>
                </c:pt>
                <c:pt idx="103">
                  <c:v>755.67882126900145</c:v>
                </c:pt>
                <c:pt idx="104">
                  <c:v>754.19419959537322</c:v>
                </c:pt>
                <c:pt idx="105">
                  <c:v>752.70957792174499</c:v>
                </c:pt>
                <c:pt idx="106">
                  <c:v>751.22495624811677</c:v>
                </c:pt>
                <c:pt idx="107">
                  <c:v>749.74033457448854</c:v>
                </c:pt>
                <c:pt idx="108">
                  <c:v>748.25571290086032</c:v>
                </c:pt>
                <c:pt idx="109">
                  <c:v>746.77109122723209</c:v>
                </c:pt>
                <c:pt idx="110">
                  <c:v>745.28646955360387</c:v>
                </c:pt>
                <c:pt idx="111">
                  <c:v>743.80184787997564</c:v>
                </c:pt>
                <c:pt idx="112">
                  <c:v>742.31722620634741</c:v>
                </c:pt>
                <c:pt idx="113">
                  <c:v>740.83260453271919</c:v>
                </c:pt>
                <c:pt idx="114">
                  <c:v>739.34798285909096</c:v>
                </c:pt>
                <c:pt idx="115">
                  <c:v>737.86336118546274</c:v>
                </c:pt>
                <c:pt idx="116">
                  <c:v>736.37873951183451</c:v>
                </c:pt>
                <c:pt idx="117">
                  <c:v>734.89411783820628</c:v>
                </c:pt>
                <c:pt idx="118">
                  <c:v>733.40949616457806</c:v>
                </c:pt>
                <c:pt idx="119">
                  <c:v>731.92487449094983</c:v>
                </c:pt>
                <c:pt idx="120">
                  <c:v>730.44025281732161</c:v>
                </c:pt>
                <c:pt idx="121">
                  <c:v>728.95563114369338</c:v>
                </c:pt>
                <c:pt idx="122">
                  <c:v>727.47100947006516</c:v>
                </c:pt>
                <c:pt idx="123">
                  <c:v>725.98638779643693</c:v>
                </c:pt>
                <c:pt idx="124">
                  <c:v>724.5017661228087</c:v>
                </c:pt>
                <c:pt idx="125">
                  <c:v>723.01714444918048</c:v>
                </c:pt>
                <c:pt idx="126">
                  <c:v>721.53252277555225</c:v>
                </c:pt>
                <c:pt idx="127">
                  <c:v>720.04790110192403</c:v>
                </c:pt>
                <c:pt idx="128">
                  <c:v>718.5632794282958</c:v>
                </c:pt>
                <c:pt idx="129">
                  <c:v>717.07865775466757</c:v>
                </c:pt>
                <c:pt idx="130">
                  <c:v>715.59403608103935</c:v>
                </c:pt>
                <c:pt idx="131">
                  <c:v>714.10941440741112</c:v>
                </c:pt>
                <c:pt idx="132">
                  <c:v>712.6247927337829</c:v>
                </c:pt>
                <c:pt idx="133">
                  <c:v>711.14017106015467</c:v>
                </c:pt>
                <c:pt idx="134">
                  <c:v>709.65554938652645</c:v>
                </c:pt>
                <c:pt idx="135">
                  <c:v>708.17092771289822</c:v>
                </c:pt>
                <c:pt idx="136">
                  <c:v>706.68630603926999</c:v>
                </c:pt>
                <c:pt idx="137">
                  <c:v>705.20168436564177</c:v>
                </c:pt>
                <c:pt idx="138">
                  <c:v>703.71706269201354</c:v>
                </c:pt>
                <c:pt idx="139">
                  <c:v>702.23244101838532</c:v>
                </c:pt>
                <c:pt idx="140">
                  <c:v>700.74781934475709</c:v>
                </c:pt>
                <c:pt idx="141">
                  <c:v>699.26319767112886</c:v>
                </c:pt>
                <c:pt idx="142">
                  <c:v>697.77857599750064</c:v>
                </c:pt>
                <c:pt idx="143">
                  <c:v>696.29395432387241</c:v>
                </c:pt>
                <c:pt idx="144">
                  <c:v>694.80933265024419</c:v>
                </c:pt>
                <c:pt idx="145">
                  <c:v>693.32471097661596</c:v>
                </c:pt>
                <c:pt idx="146">
                  <c:v>691.84008930298774</c:v>
                </c:pt>
                <c:pt idx="147">
                  <c:v>690.35546762935951</c:v>
                </c:pt>
                <c:pt idx="148">
                  <c:v>688.87084595573128</c:v>
                </c:pt>
                <c:pt idx="149">
                  <c:v>687.38622428210306</c:v>
                </c:pt>
                <c:pt idx="150">
                  <c:v>685.90160260847483</c:v>
                </c:pt>
                <c:pt idx="151">
                  <c:v>684.41698093484661</c:v>
                </c:pt>
                <c:pt idx="152">
                  <c:v>682.93235926121838</c:v>
                </c:pt>
                <c:pt idx="153">
                  <c:v>681.44773758759015</c:v>
                </c:pt>
                <c:pt idx="154">
                  <c:v>679.96311591396193</c:v>
                </c:pt>
                <c:pt idx="155">
                  <c:v>678.4784942403337</c:v>
                </c:pt>
                <c:pt idx="156">
                  <c:v>676.99387256670548</c:v>
                </c:pt>
                <c:pt idx="157">
                  <c:v>675.50925089307725</c:v>
                </c:pt>
                <c:pt idx="158">
                  <c:v>674.02462921944903</c:v>
                </c:pt>
                <c:pt idx="159">
                  <c:v>672.5400075458208</c:v>
                </c:pt>
                <c:pt idx="160">
                  <c:v>671.05538587219257</c:v>
                </c:pt>
                <c:pt idx="161">
                  <c:v>669.57076419856435</c:v>
                </c:pt>
                <c:pt idx="162">
                  <c:v>668.08614252493612</c:v>
                </c:pt>
                <c:pt idx="163">
                  <c:v>666.6015208513079</c:v>
                </c:pt>
                <c:pt idx="164">
                  <c:v>665.11689917767967</c:v>
                </c:pt>
                <c:pt idx="165">
                  <c:v>663.63227750405144</c:v>
                </c:pt>
                <c:pt idx="166">
                  <c:v>662.14765583042322</c:v>
                </c:pt>
                <c:pt idx="167">
                  <c:v>660.66303415679499</c:v>
                </c:pt>
                <c:pt idx="168">
                  <c:v>659.17841248316677</c:v>
                </c:pt>
                <c:pt idx="169">
                  <c:v>657.69379080953854</c:v>
                </c:pt>
                <c:pt idx="170">
                  <c:v>656.20916913591032</c:v>
                </c:pt>
                <c:pt idx="171">
                  <c:v>654.72454746228209</c:v>
                </c:pt>
                <c:pt idx="172">
                  <c:v>653.23992578865386</c:v>
                </c:pt>
                <c:pt idx="173">
                  <c:v>651.75530411502564</c:v>
                </c:pt>
                <c:pt idx="174">
                  <c:v>650.27068244139741</c:v>
                </c:pt>
                <c:pt idx="175">
                  <c:v>648.78606076776919</c:v>
                </c:pt>
                <c:pt idx="176">
                  <c:v>647.30143909414096</c:v>
                </c:pt>
                <c:pt idx="177">
                  <c:v>645.81681742051273</c:v>
                </c:pt>
                <c:pt idx="178">
                  <c:v>644.33219574688451</c:v>
                </c:pt>
                <c:pt idx="179">
                  <c:v>642.84757407325628</c:v>
                </c:pt>
                <c:pt idx="180">
                  <c:v>641.36295239962806</c:v>
                </c:pt>
                <c:pt idx="181">
                  <c:v>639.87833072599983</c:v>
                </c:pt>
                <c:pt idx="182">
                  <c:v>638.39370905237161</c:v>
                </c:pt>
                <c:pt idx="183">
                  <c:v>636.90908737874338</c:v>
                </c:pt>
                <c:pt idx="184">
                  <c:v>635.42446570511515</c:v>
                </c:pt>
                <c:pt idx="185">
                  <c:v>633.93984403148693</c:v>
                </c:pt>
                <c:pt idx="186">
                  <c:v>632.4552223578587</c:v>
                </c:pt>
                <c:pt idx="187">
                  <c:v>630.97060068423048</c:v>
                </c:pt>
                <c:pt idx="188">
                  <c:v>629.48597901060225</c:v>
                </c:pt>
                <c:pt idx="189">
                  <c:v>628.00135733697402</c:v>
                </c:pt>
                <c:pt idx="190">
                  <c:v>626.5167356633458</c:v>
                </c:pt>
                <c:pt idx="191">
                  <c:v>625.03211398971757</c:v>
                </c:pt>
                <c:pt idx="192">
                  <c:v>623.54749231608935</c:v>
                </c:pt>
                <c:pt idx="193">
                  <c:v>622.06287064246112</c:v>
                </c:pt>
                <c:pt idx="194">
                  <c:v>620.5782489688329</c:v>
                </c:pt>
                <c:pt idx="195">
                  <c:v>619.09362729520467</c:v>
                </c:pt>
                <c:pt idx="196">
                  <c:v>617.60900562157644</c:v>
                </c:pt>
                <c:pt idx="197">
                  <c:v>616.12438394794822</c:v>
                </c:pt>
                <c:pt idx="198">
                  <c:v>614.63976227431999</c:v>
                </c:pt>
                <c:pt idx="199">
                  <c:v>613.15514060069177</c:v>
                </c:pt>
                <c:pt idx="200">
                  <c:v>611.67051892706354</c:v>
                </c:pt>
                <c:pt idx="201">
                  <c:v>610.29608728044661</c:v>
                </c:pt>
                <c:pt idx="202">
                  <c:v>609.03184566084087</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557.60325161342541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150.07929213573027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127.09436997190505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42.240529309466865</c:v>
                </c:pt>
                <c:pt idx="486">
                  <c:v>39.637421436640693</c:v>
                </c:pt>
                <c:pt idx="487">
                  <c:v>37.029398528130287</c:v>
                </c:pt>
                <c:pt idx="488">
                  <c:v>34.416458813567374</c:v>
                </c:pt>
                <c:pt idx="489">
                  <c:v>31.798600518390685</c:v>
                </c:pt>
                <c:pt idx="490">
                  <c:v>29.175821863844021</c:v>
                </c:pt>
                <c:pt idx="491">
                  <c:v>26.548121066963404</c:v>
                </c:pt>
                <c:pt idx="492">
                  <c:v>23.915496340584468</c:v>
                </c:pt>
                <c:pt idx="493">
                  <c:v>21.277945893315405</c:v>
                </c:pt>
                <c:pt idx="494">
                  <c:v>18.635467929549009</c:v>
                </c:pt>
                <c:pt idx="495">
                  <c:v>15.988060649445629</c:v>
                </c:pt>
                <c:pt idx="496">
                  <c:v>13.335722248922821</c:v>
                </c:pt>
                <c:pt idx="497">
                  <c:v>10.678450919668308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9-339E-4643-9615-0ADB7A6509C4}"/>
            </c:ext>
          </c:extLst>
        </c:ser>
        <c:ser>
          <c:idx val="10"/>
          <c:order val="10"/>
          <c:tx>
            <c:strRef>
              <c:f>ANALYSIS!$AN$26</c:f>
              <c:strCache>
                <c:ptCount val="1"/>
                <c:pt idx="0">
                  <c:v>10.0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ANALYSIS!$AN$27:$AN$524</c:f>
              <c:numCache>
                <c:formatCode>0.0</c:formatCode>
                <c:ptCount val="498"/>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272.51759387457963</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75.901066618152413</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56.637929607044953</c:v>
                </c:pt>
                <c:pt idx="470">
                  <c:v>54.694251401758379</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A-339E-4643-9615-0ADB7A6509C4}"/>
            </c:ext>
          </c:extLst>
        </c:ser>
        <c:ser>
          <c:idx val="11"/>
          <c:order val="11"/>
          <c:tx>
            <c:strRef>
              <c:f>ANALYSIS!$AO$26</c:f>
              <c:strCache>
                <c:ptCount val="1"/>
                <c:pt idx="0">
                  <c:v>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ANALYSIS!$AO$27:$AO$524</c:f>
              <c:numCache>
                <c:formatCode>0.0</c:formatCode>
                <c:ptCount val="498"/>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202.13445532176587</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146.23615690801739</c:v>
                </c:pt>
                <c:pt idx="311">
                  <c:v>145.64930572976849</c:v>
                </c:pt>
                <c:pt idx="312">
                  <c:v>145.06094696496396</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B-339E-4643-9615-0ADB7A6509C4}"/>
            </c:ext>
          </c:extLst>
        </c:ser>
        <c:ser>
          <c:idx val="12"/>
          <c:order val="12"/>
          <c:tx>
            <c:strRef>
              <c:f>ANALYSIS!$AP$26</c:f>
              <c:strCache>
                <c:ptCount val="1"/>
                <c:pt idx="0">
                  <c:v>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ANALYSIS!$AP$27:$AP$524</c:f>
              <c:numCache>
                <c:formatCode>0.0</c:formatCode>
                <c:ptCount val="4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C-339E-4643-9615-0ADB7A6509C4}"/>
            </c:ext>
          </c:extLst>
        </c:ser>
        <c:ser>
          <c:idx val="13"/>
          <c:order val="13"/>
          <c:tx>
            <c:strRef>
              <c:f>ANALYSIS!$AQ$26</c:f>
              <c:strCache>
                <c:ptCount val="1"/>
                <c:pt idx="0">
                  <c:v>-5.0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ANALYSIS!$AQ$27:$AQ$524</c:f>
              <c:numCache>
                <c:formatCode>0.0</c:formatCode>
                <c:ptCount val="498"/>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-202.13445532176587</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-146.23615690801739</c:v>
                </c:pt>
                <c:pt idx="311">
                  <c:v>-145.64930572976849</c:v>
                </c:pt>
                <c:pt idx="312">
                  <c:v>-145.06094696496396</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D-339E-4643-9615-0ADB7A6509C4}"/>
            </c:ext>
          </c:extLst>
        </c:ser>
        <c:ser>
          <c:idx val="14"/>
          <c:order val="14"/>
          <c:tx>
            <c:strRef>
              <c:f>ANALYSIS!$AR$26</c:f>
              <c:strCache>
                <c:ptCount val="1"/>
                <c:pt idx="0">
                  <c:v>-10.0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ANALYSIS!$AR$27:$AR$524</c:f>
              <c:numCache>
                <c:formatCode>0.0</c:formatCode>
                <c:ptCount val="498"/>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-272.51759387457963</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-75.901066618152413</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-56.637929607044953</c:v>
                </c:pt>
                <c:pt idx="470">
                  <c:v>-54.694251401758379</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E-339E-4643-9615-0ADB7A6509C4}"/>
            </c:ext>
          </c:extLst>
        </c:ser>
        <c:ser>
          <c:idx val="15"/>
          <c:order val="15"/>
          <c:tx>
            <c:strRef>
              <c:f>ANALYSIS!$AS$26</c:f>
              <c:strCache>
                <c:ptCount val="1"/>
                <c:pt idx="0">
                  <c:v>-15.0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ANALYSIS!$AS$27:$AS$524</c:f>
              <c:numCache>
                <c:formatCode>0.0</c:formatCode>
                <c:ptCount val="498"/>
                <c:pt idx="0">
                  <c:v>-907.11023197908048</c:v>
                </c:pt>
                <c:pt idx="1">
                  <c:v>-907.11023197908048</c:v>
                </c:pt>
                <c:pt idx="2">
                  <c:v>-905.62561030545226</c:v>
                </c:pt>
                <c:pt idx="3">
                  <c:v>-904.14098863182403</c:v>
                </c:pt>
                <c:pt idx="4">
                  <c:v>-902.6563669581958</c:v>
                </c:pt>
                <c:pt idx="5">
                  <c:v>-901.17174528456758</c:v>
                </c:pt>
                <c:pt idx="6">
                  <c:v>-899.68712361093935</c:v>
                </c:pt>
                <c:pt idx="7">
                  <c:v>-898.20250193731113</c:v>
                </c:pt>
                <c:pt idx="8">
                  <c:v>-896.7178802636829</c:v>
                </c:pt>
                <c:pt idx="9">
                  <c:v>-895.23325859005467</c:v>
                </c:pt>
                <c:pt idx="10">
                  <c:v>-893.74863691642645</c:v>
                </c:pt>
                <c:pt idx="11">
                  <c:v>-892.26401524279822</c:v>
                </c:pt>
                <c:pt idx="12">
                  <c:v>-890.77939356917</c:v>
                </c:pt>
                <c:pt idx="13">
                  <c:v>-889.29477189554177</c:v>
                </c:pt>
                <c:pt idx="14">
                  <c:v>-887.81015022191355</c:v>
                </c:pt>
                <c:pt idx="15">
                  <c:v>-886.32552854828532</c:v>
                </c:pt>
                <c:pt idx="16">
                  <c:v>-884.84090687465709</c:v>
                </c:pt>
                <c:pt idx="17">
                  <c:v>-883.35628520102887</c:v>
                </c:pt>
                <c:pt idx="18">
                  <c:v>-881.87166352740064</c:v>
                </c:pt>
                <c:pt idx="19">
                  <c:v>-880.38704185377242</c:v>
                </c:pt>
                <c:pt idx="20">
                  <c:v>-878.90242018014419</c:v>
                </c:pt>
                <c:pt idx="21">
                  <c:v>-877.41779850651596</c:v>
                </c:pt>
                <c:pt idx="22">
                  <c:v>-875.93317683288774</c:v>
                </c:pt>
                <c:pt idx="23">
                  <c:v>-874.44855515925951</c:v>
                </c:pt>
                <c:pt idx="24">
                  <c:v>-872.96393348563129</c:v>
                </c:pt>
                <c:pt idx="25">
                  <c:v>-871.47931181200306</c:v>
                </c:pt>
                <c:pt idx="26">
                  <c:v>-869.99469013837484</c:v>
                </c:pt>
                <c:pt idx="27">
                  <c:v>-868.51006846474661</c:v>
                </c:pt>
                <c:pt idx="28">
                  <c:v>-867.02544679111838</c:v>
                </c:pt>
                <c:pt idx="29">
                  <c:v>-865.54082511749016</c:v>
                </c:pt>
                <c:pt idx="30">
                  <c:v>-864.05620344386193</c:v>
                </c:pt>
                <c:pt idx="31">
                  <c:v>-862.57158177023371</c:v>
                </c:pt>
                <c:pt idx="32">
                  <c:v>-861.08696009660548</c:v>
                </c:pt>
                <c:pt idx="33">
                  <c:v>-859.60233842297725</c:v>
                </c:pt>
                <c:pt idx="34">
                  <c:v>-858.11771674934903</c:v>
                </c:pt>
                <c:pt idx="35">
                  <c:v>-856.6330950757208</c:v>
                </c:pt>
                <c:pt idx="36">
                  <c:v>-855.14847340209258</c:v>
                </c:pt>
                <c:pt idx="37">
                  <c:v>-853.66385172846435</c:v>
                </c:pt>
                <c:pt idx="38">
                  <c:v>-852.17923005483613</c:v>
                </c:pt>
                <c:pt idx="39">
                  <c:v>-850.6946083812079</c:v>
                </c:pt>
                <c:pt idx="40">
                  <c:v>-849.20998670757967</c:v>
                </c:pt>
                <c:pt idx="41">
                  <c:v>-847.72536503395145</c:v>
                </c:pt>
                <c:pt idx="42">
                  <c:v>-846.24074336032322</c:v>
                </c:pt>
                <c:pt idx="43">
                  <c:v>-844.756121686695</c:v>
                </c:pt>
                <c:pt idx="44">
                  <c:v>-843.27150001306677</c:v>
                </c:pt>
                <c:pt idx="45">
                  <c:v>-841.78687833943854</c:v>
                </c:pt>
                <c:pt idx="46">
                  <c:v>-840.30225666581032</c:v>
                </c:pt>
                <c:pt idx="47">
                  <c:v>-838.81763499218209</c:v>
                </c:pt>
                <c:pt idx="48">
                  <c:v>-837.33301331855387</c:v>
                </c:pt>
                <c:pt idx="49">
                  <c:v>-835.84839164492564</c:v>
                </c:pt>
                <c:pt idx="50">
                  <c:v>-834.36376997129742</c:v>
                </c:pt>
                <c:pt idx="51">
                  <c:v>-832.87914829766919</c:v>
                </c:pt>
                <c:pt idx="52">
                  <c:v>-831.39452662404096</c:v>
                </c:pt>
                <c:pt idx="53">
                  <c:v>-829.90990495041274</c:v>
                </c:pt>
                <c:pt idx="54">
                  <c:v>-828.42528327678451</c:v>
                </c:pt>
                <c:pt idx="55">
                  <c:v>-826.94066160315629</c:v>
                </c:pt>
                <c:pt idx="56">
                  <c:v>-825.45603992952806</c:v>
                </c:pt>
                <c:pt idx="57">
                  <c:v>-823.97141825589983</c:v>
                </c:pt>
                <c:pt idx="58">
                  <c:v>-822.48679658227161</c:v>
                </c:pt>
                <c:pt idx="59">
                  <c:v>-821.00217490864338</c:v>
                </c:pt>
                <c:pt idx="60">
                  <c:v>-819.51755323501516</c:v>
                </c:pt>
                <c:pt idx="61">
                  <c:v>-818.03293156138693</c:v>
                </c:pt>
                <c:pt idx="62">
                  <c:v>-816.54830988775871</c:v>
                </c:pt>
                <c:pt idx="63">
                  <c:v>-815.06368821413048</c:v>
                </c:pt>
                <c:pt idx="64">
                  <c:v>-813.57906654050225</c:v>
                </c:pt>
                <c:pt idx="65">
                  <c:v>-812.09444486687403</c:v>
                </c:pt>
                <c:pt idx="66">
                  <c:v>-810.6098231932458</c:v>
                </c:pt>
                <c:pt idx="67">
                  <c:v>-809.12520151961758</c:v>
                </c:pt>
                <c:pt idx="68">
                  <c:v>-807.64057984598935</c:v>
                </c:pt>
                <c:pt idx="69">
                  <c:v>-806.15595817236112</c:v>
                </c:pt>
                <c:pt idx="70">
                  <c:v>-804.6713364987329</c:v>
                </c:pt>
                <c:pt idx="71">
                  <c:v>-803.18671482510467</c:v>
                </c:pt>
                <c:pt idx="72">
                  <c:v>-801.70209315147645</c:v>
                </c:pt>
                <c:pt idx="73">
                  <c:v>-800.21747147784822</c:v>
                </c:pt>
                <c:pt idx="74">
                  <c:v>-798.73284980422</c:v>
                </c:pt>
                <c:pt idx="75">
                  <c:v>-797.24822813059177</c:v>
                </c:pt>
                <c:pt idx="76">
                  <c:v>-795.76360645696354</c:v>
                </c:pt>
                <c:pt idx="77">
                  <c:v>-794.27898478333532</c:v>
                </c:pt>
                <c:pt idx="78">
                  <c:v>-792.79436310970709</c:v>
                </c:pt>
                <c:pt idx="79">
                  <c:v>-791.30974143607887</c:v>
                </c:pt>
                <c:pt idx="80">
                  <c:v>-789.82511976245064</c:v>
                </c:pt>
                <c:pt idx="81">
                  <c:v>-788.34049808882241</c:v>
                </c:pt>
                <c:pt idx="82">
                  <c:v>-786.85587641519419</c:v>
                </c:pt>
                <c:pt idx="83">
                  <c:v>-785.37125474156596</c:v>
                </c:pt>
                <c:pt idx="84">
                  <c:v>-783.88663306793774</c:v>
                </c:pt>
                <c:pt idx="85">
                  <c:v>-782.40201139430951</c:v>
                </c:pt>
                <c:pt idx="86">
                  <c:v>-780.91738972068129</c:v>
                </c:pt>
                <c:pt idx="87">
                  <c:v>-779.43276804705306</c:v>
                </c:pt>
                <c:pt idx="88">
                  <c:v>-777.94814637342483</c:v>
                </c:pt>
                <c:pt idx="89">
                  <c:v>-776.46352469979661</c:v>
                </c:pt>
                <c:pt idx="90">
                  <c:v>-774.97890302616838</c:v>
                </c:pt>
                <c:pt idx="91">
                  <c:v>-773.49428135254016</c:v>
                </c:pt>
                <c:pt idx="92">
                  <c:v>-772.00965967891193</c:v>
                </c:pt>
                <c:pt idx="93">
                  <c:v>-770.5250380052837</c:v>
                </c:pt>
                <c:pt idx="94">
                  <c:v>-769.04041633165548</c:v>
                </c:pt>
                <c:pt idx="95">
                  <c:v>-767.55579465802725</c:v>
                </c:pt>
                <c:pt idx="96">
                  <c:v>-766.07117298439903</c:v>
                </c:pt>
                <c:pt idx="97">
                  <c:v>-764.5865513107708</c:v>
                </c:pt>
                <c:pt idx="98">
                  <c:v>-763.10192963714258</c:v>
                </c:pt>
                <c:pt idx="99">
                  <c:v>-761.61730796351435</c:v>
                </c:pt>
                <c:pt idx="100">
                  <c:v>-760.13268628988612</c:v>
                </c:pt>
                <c:pt idx="101">
                  <c:v>-758.6480646162579</c:v>
                </c:pt>
                <c:pt idx="102">
                  <c:v>-757.16344294262967</c:v>
                </c:pt>
                <c:pt idx="103">
                  <c:v>-755.67882126900145</c:v>
                </c:pt>
                <c:pt idx="104">
                  <c:v>-754.19419959537322</c:v>
                </c:pt>
                <c:pt idx="105">
                  <c:v>-752.70957792174499</c:v>
                </c:pt>
                <c:pt idx="106">
                  <c:v>-751.22495624811677</c:v>
                </c:pt>
                <c:pt idx="107">
                  <c:v>-749.74033457448854</c:v>
                </c:pt>
                <c:pt idx="108">
                  <c:v>-748.25571290086032</c:v>
                </c:pt>
                <c:pt idx="109">
                  <c:v>-746.77109122723209</c:v>
                </c:pt>
                <c:pt idx="110">
                  <c:v>-745.28646955360387</c:v>
                </c:pt>
                <c:pt idx="111">
                  <c:v>-743.80184787997564</c:v>
                </c:pt>
                <c:pt idx="112">
                  <c:v>-742.31722620634741</c:v>
                </c:pt>
                <c:pt idx="113">
                  <c:v>-740.83260453271919</c:v>
                </c:pt>
                <c:pt idx="114">
                  <c:v>-739.34798285909096</c:v>
                </c:pt>
                <c:pt idx="115">
                  <c:v>-737.86336118546274</c:v>
                </c:pt>
                <c:pt idx="116">
                  <c:v>-736.37873951183451</c:v>
                </c:pt>
                <c:pt idx="117">
                  <c:v>-734.89411783820628</c:v>
                </c:pt>
                <c:pt idx="118">
                  <c:v>-733.40949616457806</c:v>
                </c:pt>
                <c:pt idx="119">
                  <c:v>-731.92487449094983</c:v>
                </c:pt>
                <c:pt idx="120">
                  <c:v>-730.44025281732161</c:v>
                </c:pt>
                <c:pt idx="121">
                  <c:v>-728.95563114369338</c:v>
                </c:pt>
                <c:pt idx="122">
                  <c:v>-727.47100947006516</c:v>
                </c:pt>
                <c:pt idx="123">
                  <c:v>-725.98638779643693</c:v>
                </c:pt>
                <c:pt idx="124">
                  <c:v>-724.5017661228087</c:v>
                </c:pt>
                <c:pt idx="125">
                  <c:v>-723.01714444918048</c:v>
                </c:pt>
                <c:pt idx="126">
                  <c:v>-721.53252277555225</c:v>
                </c:pt>
                <c:pt idx="127">
                  <c:v>-720.04790110192403</c:v>
                </c:pt>
                <c:pt idx="128">
                  <c:v>-718.5632794282958</c:v>
                </c:pt>
                <c:pt idx="129">
                  <c:v>-717.07865775466757</c:v>
                </c:pt>
                <c:pt idx="130">
                  <c:v>-715.59403608103935</c:v>
                </c:pt>
                <c:pt idx="131">
                  <c:v>-714.10941440741112</c:v>
                </c:pt>
                <c:pt idx="132">
                  <c:v>-712.6247927337829</c:v>
                </c:pt>
                <c:pt idx="133">
                  <c:v>-711.14017106015467</c:v>
                </c:pt>
                <c:pt idx="134">
                  <c:v>-709.65554938652645</c:v>
                </c:pt>
                <c:pt idx="135">
                  <c:v>-708.17092771289822</c:v>
                </c:pt>
                <c:pt idx="136">
                  <c:v>-706.68630603926999</c:v>
                </c:pt>
                <c:pt idx="137">
                  <c:v>-705.20168436564177</c:v>
                </c:pt>
                <c:pt idx="138">
                  <c:v>-703.71706269201354</c:v>
                </c:pt>
                <c:pt idx="139">
                  <c:v>-702.23244101838532</c:v>
                </c:pt>
                <c:pt idx="140">
                  <c:v>-700.74781934475709</c:v>
                </c:pt>
                <c:pt idx="141">
                  <c:v>-699.26319767112886</c:v>
                </c:pt>
                <c:pt idx="142">
                  <c:v>-697.77857599750064</c:v>
                </c:pt>
                <c:pt idx="143">
                  <c:v>-696.29395432387241</c:v>
                </c:pt>
                <c:pt idx="144">
                  <c:v>-694.80933265024419</c:v>
                </c:pt>
                <c:pt idx="145">
                  <c:v>-693.32471097661596</c:v>
                </c:pt>
                <c:pt idx="146">
                  <c:v>-691.84008930298774</c:v>
                </c:pt>
                <c:pt idx="147">
                  <c:v>-690.35546762935951</c:v>
                </c:pt>
                <c:pt idx="148">
                  <c:v>-688.87084595573128</c:v>
                </c:pt>
                <c:pt idx="149">
                  <c:v>-687.38622428210306</c:v>
                </c:pt>
                <c:pt idx="150">
                  <c:v>-685.90160260847483</c:v>
                </c:pt>
                <c:pt idx="151">
                  <c:v>-684.41698093484661</c:v>
                </c:pt>
                <c:pt idx="152">
                  <c:v>-682.93235926121838</c:v>
                </c:pt>
                <c:pt idx="153">
                  <c:v>-681.44773758759015</c:v>
                </c:pt>
                <c:pt idx="154">
                  <c:v>-679.96311591396193</c:v>
                </c:pt>
                <c:pt idx="155">
                  <c:v>-678.4784942403337</c:v>
                </c:pt>
                <c:pt idx="156">
                  <c:v>-676.99387256670548</c:v>
                </c:pt>
                <c:pt idx="157">
                  <c:v>-675.50925089307725</c:v>
                </c:pt>
                <c:pt idx="158">
                  <c:v>-674.02462921944903</c:v>
                </c:pt>
                <c:pt idx="159">
                  <c:v>-672.5400075458208</c:v>
                </c:pt>
                <c:pt idx="160">
                  <c:v>-671.05538587219257</c:v>
                </c:pt>
                <c:pt idx="161">
                  <c:v>-669.57076419856435</c:v>
                </c:pt>
                <c:pt idx="162">
                  <c:v>-668.08614252493612</c:v>
                </c:pt>
                <c:pt idx="163">
                  <c:v>-666.6015208513079</c:v>
                </c:pt>
                <c:pt idx="164">
                  <c:v>-665.11689917767967</c:v>
                </c:pt>
                <c:pt idx="165">
                  <c:v>-663.63227750405144</c:v>
                </c:pt>
                <c:pt idx="166">
                  <c:v>-662.14765583042322</c:v>
                </c:pt>
                <c:pt idx="167">
                  <c:v>-660.66303415679499</c:v>
                </c:pt>
                <c:pt idx="168">
                  <c:v>-659.17841248316677</c:v>
                </c:pt>
                <c:pt idx="169">
                  <c:v>-657.69379080953854</c:v>
                </c:pt>
                <c:pt idx="170">
                  <c:v>-656.20916913591032</c:v>
                </c:pt>
                <c:pt idx="171">
                  <c:v>-654.72454746228209</c:v>
                </c:pt>
                <c:pt idx="172">
                  <c:v>-653.23992578865386</c:v>
                </c:pt>
                <c:pt idx="173">
                  <c:v>-651.75530411502564</c:v>
                </c:pt>
                <c:pt idx="174">
                  <c:v>-650.27068244139741</c:v>
                </c:pt>
                <c:pt idx="175">
                  <c:v>-648.78606076776919</c:v>
                </c:pt>
                <c:pt idx="176">
                  <c:v>-647.30143909414096</c:v>
                </c:pt>
                <c:pt idx="177">
                  <c:v>-645.81681742051273</c:v>
                </c:pt>
                <c:pt idx="178">
                  <c:v>-644.33219574688451</c:v>
                </c:pt>
                <c:pt idx="179">
                  <c:v>-642.84757407325628</c:v>
                </c:pt>
                <c:pt idx="180">
                  <c:v>-641.36295239962806</c:v>
                </c:pt>
                <c:pt idx="181">
                  <c:v>-639.87833072599983</c:v>
                </c:pt>
                <c:pt idx="182">
                  <c:v>-638.39370905237161</c:v>
                </c:pt>
                <c:pt idx="183">
                  <c:v>-636.90908737874338</c:v>
                </c:pt>
                <c:pt idx="184">
                  <c:v>-635.42446570511515</c:v>
                </c:pt>
                <c:pt idx="185">
                  <c:v>-633.93984403148693</c:v>
                </c:pt>
                <c:pt idx="186">
                  <c:v>-632.4552223578587</c:v>
                </c:pt>
                <c:pt idx="187">
                  <c:v>-630.97060068423048</c:v>
                </c:pt>
                <c:pt idx="188">
                  <c:v>-629.48597901060225</c:v>
                </c:pt>
                <c:pt idx="189">
                  <c:v>-628.00135733697402</c:v>
                </c:pt>
                <c:pt idx="190">
                  <c:v>-626.5167356633458</c:v>
                </c:pt>
                <c:pt idx="191">
                  <c:v>-625.03211398971757</c:v>
                </c:pt>
                <c:pt idx="192">
                  <c:v>-623.54749231608935</c:v>
                </c:pt>
                <c:pt idx="193">
                  <c:v>-622.06287064246112</c:v>
                </c:pt>
                <c:pt idx="194">
                  <c:v>-620.5782489688329</c:v>
                </c:pt>
                <c:pt idx="195">
                  <c:v>-619.09362729520467</c:v>
                </c:pt>
                <c:pt idx="196">
                  <c:v>-617.60900562157644</c:v>
                </c:pt>
                <c:pt idx="197">
                  <c:v>-616.12438394794822</c:v>
                </c:pt>
                <c:pt idx="198">
                  <c:v>-614.63976227431999</c:v>
                </c:pt>
                <c:pt idx="199">
                  <c:v>-613.15514060069177</c:v>
                </c:pt>
                <c:pt idx="200">
                  <c:v>-611.67051892706354</c:v>
                </c:pt>
                <c:pt idx="201">
                  <c:v>-610.29608728044661</c:v>
                </c:pt>
                <c:pt idx="202">
                  <c:v>-609.03184566084087</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-557.60325161342541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-150.07929213573027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-127.09436997190505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-42.240529309466865</c:v>
                </c:pt>
                <c:pt idx="486">
                  <c:v>-39.637421436640693</c:v>
                </c:pt>
                <c:pt idx="487">
                  <c:v>-37.029398528130287</c:v>
                </c:pt>
                <c:pt idx="488">
                  <c:v>-34.416458813567374</c:v>
                </c:pt>
                <c:pt idx="489">
                  <c:v>-31.798600518390685</c:v>
                </c:pt>
                <c:pt idx="490">
                  <c:v>-29.175821863844021</c:v>
                </c:pt>
                <c:pt idx="491">
                  <c:v>-26.548121066963404</c:v>
                </c:pt>
                <c:pt idx="492">
                  <c:v>-23.915496340584468</c:v>
                </c:pt>
                <c:pt idx="493">
                  <c:v>-21.277945893315405</c:v>
                </c:pt>
                <c:pt idx="494">
                  <c:v>-18.635467929549009</c:v>
                </c:pt>
                <c:pt idx="495">
                  <c:v>-15.988060649445629</c:v>
                </c:pt>
                <c:pt idx="496">
                  <c:v>-13.335722248922821</c:v>
                </c:pt>
                <c:pt idx="497">
                  <c:v>-10.678450919668308</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0F-339E-4643-9615-0ADB7A6509C4}"/>
            </c:ext>
          </c:extLst>
        </c:ser>
        <c:ser>
          <c:idx val="16"/>
          <c:order val="16"/>
          <c:tx>
            <c:strRef>
              <c:f>ANALYSIS!$AT$26</c:f>
              <c:strCache>
                <c:ptCount val="1"/>
                <c:pt idx="0">
                  <c:v>-20.0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ANALYSIS!$AT$27:$AT$524</c:f>
              <c:numCache>
                <c:formatCode>0.0</c:formatCode>
                <c:ptCount val="498"/>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-799.58415485154956</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-476.16457485333382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-339.84908881608061</c:v>
                </c:pt>
                <c:pt idx="409">
                  <c:v>-336.84646829778325</c:v>
                </c:pt>
                <c:pt idx="410">
                  <c:v>-333.83714667198836</c:v>
                </c:pt>
                <c:pt idx="411">
                  <c:v>-330.82112021927918</c:v>
                </c:pt>
                <c:pt idx="412">
                  <c:v>-327.7983852091923</c:v>
                </c:pt>
                <c:pt idx="413">
                  <c:v>-324.76893790019182</c:v>
                </c:pt>
                <c:pt idx="414">
                  <c:v>-321.7327745396388</c:v>
                </c:pt>
                <c:pt idx="415">
                  <c:v>-318.6898913637686</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-204.36474111313993</c:v>
                </c:pt>
                <c:pt idx="448">
                  <c:v>-200.47087957457967</c:v>
                </c:pt>
                <c:pt idx="449">
                  <c:v>-196.56974161932891</c:v>
                </c:pt>
                <c:pt idx="450">
                  <c:v>-192.66132186537021</c:v>
                </c:pt>
                <c:pt idx="451">
                  <c:v>-188.74561491531728</c:v>
                </c:pt>
                <c:pt idx="452">
                  <c:v>-184.82261535636013</c:v>
                </c:pt>
                <c:pt idx="453">
                  <c:v>-180.89231776024423</c:v>
                </c:pt>
                <c:pt idx="454">
                  <c:v>-176.95471668320539</c:v>
                </c:pt>
                <c:pt idx="455">
                  <c:v>-173.0098066659321</c:v>
                </c:pt>
                <c:pt idx="456">
                  <c:v>-169.05758223352274</c:v>
                </c:pt>
                <c:pt idx="457">
                  <c:v>-165.09803789544509</c:v>
                </c:pt>
                <c:pt idx="458">
                  <c:v>-161.13116814547703</c:v>
                </c:pt>
                <c:pt idx="459">
                  <c:v>-157.15696746167902</c:v>
                </c:pt>
                <c:pt idx="460">
                  <c:v>-153.17543030633425</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-112.95532315192082</c:v>
                </c:pt>
                <c:pt idx="471">
                  <c:v>-108.89271476365053</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-21.710712445909849</c:v>
                </c:pt>
                <c:pt idx="496">
                  <c:v>-18.109948874459178</c:v>
                </c:pt>
                <c:pt idx="497">
                  <c:v>-14.502116300814123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0-339E-4643-9615-0ADB7A6509C4}"/>
            </c:ext>
          </c:extLst>
        </c:ser>
        <c:ser>
          <c:idx val="17"/>
          <c:order val="17"/>
          <c:tx>
            <c:strRef>
              <c:f>ANALYSIS!$AU$26</c:f>
              <c:strCache>
                <c:ptCount val="1"/>
                <c:pt idx="0">
                  <c:v>-25.0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ANALYSIS!$AU$27:$AU$524</c:f>
              <c:numCache>
                <c:formatCode>0.0</c:formatCode>
                <c:ptCount val="498"/>
                <c:pt idx="0">
                  <c:v>-1525.7474162823435</c:v>
                </c:pt>
                <c:pt idx="1">
                  <c:v>-1525.7474162823435</c:v>
                </c:pt>
                <c:pt idx="2">
                  <c:v>-1523.3232197522821</c:v>
                </c:pt>
                <c:pt idx="3">
                  <c:v>-1520.8990232222206</c:v>
                </c:pt>
                <c:pt idx="4">
                  <c:v>-1518.4748266921592</c:v>
                </c:pt>
                <c:pt idx="5">
                  <c:v>-1516.0506301620978</c:v>
                </c:pt>
                <c:pt idx="6">
                  <c:v>-1513.6264336320364</c:v>
                </c:pt>
                <c:pt idx="7">
                  <c:v>-1511.202237101975</c:v>
                </c:pt>
                <c:pt idx="8">
                  <c:v>-1508.7780405719136</c:v>
                </c:pt>
                <c:pt idx="9">
                  <c:v>-1506.3538440418522</c:v>
                </c:pt>
                <c:pt idx="10">
                  <c:v>-1503.9296475117908</c:v>
                </c:pt>
                <c:pt idx="11">
                  <c:v>-1501.5054509817294</c:v>
                </c:pt>
                <c:pt idx="12">
                  <c:v>-1499.081254451668</c:v>
                </c:pt>
                <c:pt idx="13">
                  <c:v>-1496.6570579216066</c:v>
                </c:pt>
                <c:pt idx="14">
                  <c:v>-1494.2328613915452</c:v>
                </c:pt>
                <c:pt idx="15">
                  <c:v>-1491.8086648614837</c:v>
                </c:pt>
                <c:pt idx="16">
                  <c:v>-1489.3844683314223</c:v>
                </c:pt>
                <c:pt idx="17">
                  <c:v>-1486.9602718013609</c:v>
                </c:pt>
                <c:pt idx="18">
                  <c:v>-1484.5360752712995</c:v>
                </c:pt>
                <c:pt idx="19">
                  <c:v>-1482.1118787412381</c:v>
                </c:pt>
                <c:pt idx="20">
                  <c:v>-1479.6876822111767</c:v>
                </c:pt>
                <c:pt idx="21">
                  <c:v>-1477.2634856811153</c:v>
                </c:pt>
                <c:pt idx="22">
                  <c:v>-1474.8392891510539</c:v>
                </c:pt>
                <c:pt idx="23">
                  <c:v>-1472.4150926209925</c:v>
                </c:pt>
                <c:pt idx="24">
                  <c:v>-1469.9908960909311</c:v>
                </c:pt>
                <c:pt idx="25">
                  <c:v>-1467.5666995608697</c:v>
                </c:pt>
                <c:pt idx="26">
                  <c:v>-1465.1425030308083</c:v>
                </c:pt>
                <c:pt idx="27">
                  <c:v>-1462.7183065007468</c:v>
                </c:pt>
                <c:pt idx="28">
                  <c:v>-1460.2941099706854</c:v>
                </c:pt>
                <c:pt idx="29">
                  <c:v>-1457.869913440624</c:v>
                </c:pt>
                <c:pt idx="30">
                  <c:v>-1455.4457169105626</c:v>
                </c:pt>
                <c:pt idx="31">
                  <c:v>-1453.0215203805012</c:v>
                </c:pt>
                <c:pt idx="32">
                  <c:v>-1450.5973238504398</c:v>
                </c:pt>
                <c:pt idx="33">
                  <c:v>-1448.1731273203784</c:v>
                </c:pt>
                <c:pt idx="34">
                  <c:v>-1445.748930790317</c:v>
                </c:pt>
                <c:pt idx="35">
                  <c:v>-1443.3247342602556</c:v>
                </c:pt>
                <c:pt idx="36">
                  <c:v>-1440.9005377301942</c:v>
                </c:pt>
                <c:pt idx="37">
                  <c:v>-1438.4763412001328</c:v>
                </c:pt>
                <c:pt idx="38">
                  <c:v>-1436.0521446700714</c:v>
                </c:pt>
                <c:pt idx="39">
                  <c:v>-1433.6279481400099</c:v>
                </c:pt>
                <c:pt idx="40">
                  <c:v>-1431.2037516099485</c:v>
                </c:pt>
                <c:pt idx="41">
                  <c:v>-1428.7795550798871</c:v>
                </c:pt>
                <c:pt idx="42">
                  <c:v>-1426.3553585498257</c:v>
                </c:pt>
                <c:pt idx="43">
                  <c:v>-1423.9311620197643</c:v>
                </c:pt>
                <c:pt idx="44">
                  <c:v>-1421.5069654897029</c:v>
                </c:pt>
                <c:pt idx="45">
                  <c:v>-1419.0827689596415</c:v>
                </c:pt>
                <c:pt idx="46">
                  <c:v>-1416.6585724295801</c:v>
                </c:pt>
                <c:pt idx="47">
                  <c:v>-1414.2343758995187</c:v>
                </c:pt>
                <c:pt idx="48">
                  <c:v>-1411.8101793694573</c:v>
                </c:pt>
                <c:pt idx="49">
                  <c:v>-1409.3859828393959</c:v>
                </c:pt>
                <c:pt idx="50">
                  <c:v>-1406.9617863093345</c:v>
                </c:pt>
                <c:pt idx="51">
                  <c:v>-1404.537589779273</c:v>
                </c:pt>
                <c:pt idx="52">
                  <c:v>-1402.1133932492116</c:v>
                </c:pt>
                <c:pt idx="53">
                  <c:v>-1399.6891967191502</c:v>
                </c:pt>
                <c:pt idx="54">
                  <c:v>-1397.2650001890888</c:v>
                </c:pt>
                <c:pt idx="55">
                  <c:v>-1394.8408036590274</c:v>
                </c:pt>
                <c:pt idx="56">
                  <c:v>-1392.416607128966</c:v>
                </c:pt>
                <c:pt idx="57">
                  <c:v>-1389.9924105989046</c:v>
                </c:pt>
                <c:pt idx="58">
                  <c:v>-1387.5682140688432</c:v>
                </c:pt>
                <c:pt idx="59">
                  <c:v>-1385.1440175387818</c:v>
                </c:pt>
                <c:pt idx="60">
                  <c:v>-1382.7198210087204</c:v>
                </c:pt>
                <c:pt idx="61">
                  <c:v>-1380.295624478659</c:v>
                </c:pt>
                <c:pt idx="62">
                  <c:v>-1377.8714279485976</c:v>
                </c:pt>
                <c:pt idx="63">
                  <c:v>-1375.4472314185361</c:v>
                </c:pt>
                <c:pt idx="64">
                  <c:v>-1373.0230348884747</c:v>
                </c:pt>
                <c:pt idx="65">
                  <c:v>-1370.5988383584133</c:v>
                </c:pt>
                <c:pt idx="66">
                  <c:v>-1368.1746418283519</c:v>
                </c:pt>
                <c:pt idx="67">
                  <c:v>-1365.7504452982905</c:v>
                </c:pt>
                <c:pt idx="68">
                  <c:v>-1363.3262487682291</c:v>
                </c:pt>
                <c:pt idx="69">
                  <c:v>-1360.9020522381677</c:v>
                </c:pt>
                <c:pt idx="70">
                  <c:v>-1358.4778557081063</c:v>
                </c:pt>
                <c:pt idx="71">
                  <c:v>-1356.0536591780449</c:v>
                </c:pt>
                <c:pt idx="72">
                  <c:v>-1353.6294626479835</c:v>
                </c:pt>
                <c:pt idx="73">
                  <c:v>-1351.2052661179221</c:v>
                </c:pt>
                <c:pt idx="74">
                  <c:v>-1348.7810695878607</c:v>
                </c:pt>
                <c:pt idx="75">
                  <c:v>-1346.3568730577992</c:v>
                </c:pt>
                <c:pt idx="76">
                  <c:v>-1343.9326765277378</c:v>
                </c:pt>
                <c:pt idx="77">
                  <c:v>-1341.5084799976764</c:v>
                </c:pt>
                <c:pt idx="78">
                  <c:v>-1339.084283467615</c:v>
                </c:pt>
                <c:pt idx="79">
                  <c:v>-1336.6600869375536</c:v>
                </c:pt>
                <c:pt idx="80">
                  <c:v>-1334.2358904074922</c:v>
                </c:pt>
                <c:pt idx="81">
                  <c:v>-1331.8116938774308</c:v>
                </c:pt>
                <c:pt idx="82">
                  <c:v>-1329.3874973473694</c:v>
                </c:pt>
                <c:pt idx="83">
                  <c:v>-1326.963300817308</c:v>
                </c:pt>
                <c:pt idx="84">
                  <c:v>-1324.5391042872466</c:v>
                </c:pt>
                <c:pt idx="85">
                  <c:v>-1322.1149077571852</c:v>
                </c:pt>
                <c:pt idx="86">
                  <c:v>-1319.6907112271238</c:v>
                </c:pt>
                <c:pt idx="87">
                  <c:v>-1317.2665146970623</c:v>
                </c:pt>
                <c:pt idx="88">
                  <c:v>-1314.8423181670009</c:v>
                </c:pt>
                <c:pt idx="89">
                  <c:v>-1312.4181216369395</c:v>
                </c:pt>
                <c:pt idx="90">
                  <c:v>-1309.9939251068781</c:v>
                </c:pt>
                <c:pt idx="91">
                  <c:v>-1307.5697285768167</c:v>
                </c:pt>
                <c:pt idx="92">
                  <c:v>-1305.1455320467553</c:v>
                </c:pt>
                <c:pt idx="93">
                  <c:v>-1302.7213355166939</c:v>
                </c:pt>
                <c:pt idx="94">
                  <c:v>-1300.2971389866325</c:v>
                </c:pt>
                <c:pt idx="95">
                  <c:v>-1297.8729424565711</c:v>
                </c:pt>
                <c:pt idx="96">
                  <c:v>-1295.4487459265097</c:v>
                </c:pt>
                <c:pt idx="97">
                  <c:v>-1293.0245493964483</c:v>
                </c:pt>
                <c:pt idx="98">
                  <c:v>-1290.6003528663869</c:v>
                </c:pt>
                <c:pt idx="99">
                  <c:v>-1288.1761563363254</c:v>
                </c:pt>
                <c:pt idx="100">
                  <c:v>-1285.751959806264</c:v>
                </c:pt>
                <c:pt idx="101">
                  <c:v>-1283.3277632762026</c:v>
                </c:pt>
                <c:pt idx="102">
                  <c:v>-1280.9035667461412</c:v>
                </c:pt>
                <c:pt idx="103">
                  <c:v>-1278.4793702160798</c:v>
                </c:pt>
                <c:pt idx="104">
                  <c:v>-1276.0551736860184</c:v>
                </c:pt>
                <c:pt idx="105">
                  <c:v>-1273.630977155957</c:v>
                </c:pt>
                <c:pt idx="106">
                  <c:v>-1271.2067806258956</c:v>
                </c:pt>
                <c:pt idx="107">
                  <c:v>-1268.7825840958342</c:v>
                </c:pt>
                <c:pt idx="108">
                  <c:v>-1266.3583875657728</c:v>
                </c:pt>
                <c:pt idx="109">
                  <c:v>-1263.9341910357114</c:v>
                </c:pt>
                <c:pt idx="110">
                  <c:v>-1261.50999450565</c:v>
                </c:pt>
                <c:pt idx="111">
                  <c:v>-1259.0857979755885</c:v>
                </c:pt>
                <c:pt idx="112">
                  <c:v>-1256.6616014455271</c:v>
                </c:pt>
                <c:pt idx="113">
                  <c:v>-1254.2374049154657</c:v>
                </c:pt>
                <c:pt idx="114">
                  <c:v>-1251.8132083854043</c:v>
                </c:pt>
                <c:pt idx="115">
                  <c:v>-1249.3890118553429</c:v>
                </c:pt>
                <c:pt idx="116">
                  <c:v>-1246.9648153252815</c:v>
                </c:pt>
                <c:pt idx="117">
                  <c:v>-1244.5406187952201</c:v>
                </c:pt>
                <c:pt idx="118">
                  <c:v>-1242.1164222651587</c:v>
                </c:pt>
                <c:pt idx="119">
                  <c:v>-1239.6922257350973</c:v>
                </c:pt>
                <c:pt idx="120">
                  <c:v>-1237.2680292050359</c:v>
                </c:pt>
                <c:pt idx="121">
                  <c:v>-1234.8438326749745</c:v>
                </c:pt>
                <c:pt idx="122">
                  <c:v>-1232.4196361449131</c:v>
                </c:pt>
                <c:pt idx="123">
                  <c:v>-1229.9954396148516</c:v>
                </c:pt>
                <c:pt idx="124">
                  <c:v>-1227.5712430847902</c:v>
                </c:pt>
                <c:pt idx="125">
                  <c:v>-1225.1470465547288</c:v>
                </c:pt>
                <c:pt idx="126">
                  <c:v>-1222.7228500246674</c:v>
                </c:pt>
                <c:pt idx="127">
                  <c:v>-1220.298653494606</c:v>
                </c:pt>
                <c:pt idx="128">
                  <c:v>-1217.8744569645446</c:v>
                </c:pt>
                <c:pt idx="129">
                  <c:v>-1215.4502604344832</c:v>
                </c:pt>
                <c:pt idx="130">
                  <c:v>-1213.0260639044218</c:v>
                </c:pt>
                <c:pt idx="131">
                  <c:v>-1210.6018673743604</c:v>
                </c:pt>
                <c:pt idx="132">
                  <c:v>-1208.177670844299</c:v>
                </c:pt>
                <c:pt idx="133">
                  <c:v>-1205.7534743142376</c:v>
                </c:pt>
                <c:pt idx="134">
                  <c:v>-1203.3292777841762</c:v>
                </c:pt>
                <c:pt idx="135">
                  <c:v>-1200.9050812541147</c:v>
                </c:pt>
                <c:pt idx="136">
                  <c:v>-1198.4808847240533</c:v>
                </c:pt>
                <c:pt idx="137">
                  <c:v>-1196.0566881939919</c:v>
                </c:pt>
                <c:pt idx="138">
                  <c:v>-1193.6324916639305</c:v>
                </c:pt>
                <c:pt idx="139">
                  <c:v>-1191.2082951338691</c:v>
                </c:pt>
                <c:pt idx="140">
                  <c:v>-1188.7840986038077</c:v>
                </c:pt>
                <c:pt idx="141">
                  <c:v>-1186.3599020737463</c:v>
                </c:pt>
                <c:pt idx="142">
                  <c:v>-1183.9357055436849</c:v>
                </c:pt>
                <c:pt idx="143">
                  <c:v>-1181.5115090136235</c:v>
                </c:pt>
                <c:pt idx="144">
                  <c:v>-1179.0873124835621</c:v>
                </c:pt>
                <c:pt idx="145">
                  <c:v>-1176.6631159535007</c:v>
                </c:pt>
                <c:pt idx="146">
                  <c:v>-1174.2389194234393</c:v>
                </c:pt>
                <c:pt idx="147">
                  <c:v>-1171.8147228933778</c:v>
                </c:pt>
                <c:pt idx="148">
                  <c:v>-1169.3905263633164</c:v>
                </c:pt>
                <c:pt idx="149">
                  <c:v>-1166.966329833255</c:v>
                </c:pt>
                <c:pt idx="150">
                  <c:v>-1164.5421333031936</c:v>
                </c:pt>
                <c:pt idx="151">
                  <c:v>-1162.1179367731322</c:v>
                </c:pt>
                <c:pt idx="152">
                  <c:v>-1159.6937402430708</c:v>
                </c:pt>
                <c:pt idx="153">
                  <c:v>-1157.2695437130094</c:v>
                </c:pt>
                <c:pt idx="154">
                  <c:v>-1154.845347182948</c:v>
                </c:pt>
                <c:pt idx="155">
                  <c:v>-1152.4211506528866</c:v>
                </c:pt>
                <c:pt idx="156">
                  <c:v>-1149.9969541228252</c:v>
                </c:pt>
                <c:pt idx="157">
                  <c:v>-1147.5727575927638</c:v>
                </c:pt>
                <c:pt idx="158">
                  <c:v>-1145.1485610627024</c:v>
                </c:pt>
                <c:pt idx="159">
                  <c:v>-1142.7243645326409</c:v>
                </c:pt>
                <c:pt idx="160">
                  <c:v>-1140.3001680025795</c:v>
                </c:pt>
                <c:pt idx="161">
                  <c:v>-1137.8759714725181</c:v>
                </c:pt>
                <c:pt idx="162">
                  <c:v>-1135.4517749424567</c:v>
                </c:pt>
                <c:pt idx="163">
                  <c:v>-1133.0275784123953</c:v>
                </c:pt>
                <c:pt idx="164">
                  <c:v>-1130.6033818823339</c:v>
                </c:pt>
                <c:pt idx="165">
                  <c:v>-1128.1791853522725</c:v>
                </c:pt>
                <c:pt idx="166">
                  <c:v>-1125.7549888222111</c:v>
                </c:pt>
                <c:pt idx="167">
                  <c:v>-1123.3307922921497</c:v>
                </c:pt>
                <c:pt idx="168">
                  <c:v>-1120.9065957620883</c:v>
                </c:pt>
                <c:pt idx="169">
                  <c:v>-1118.4823992320269</c:v>
                </c:pt>
                <c:pt idx="170">
                  <c:v>-1116.0582027019655</c:v>
                </c:pt>
                <c:pt idx="171">
                  <c:v>-1113.634006171904</c:v>
                </c:pt>
                <c:pt idx="172">
                  <c:v>-1111.2098096418426</c:v>
                </c:pt>
                <c:pt idx="173">
                  <c:v>-1108.7856131117812</c:v>
                </c:pt>
                <c:pt idx="174">
                  <c:v>-1106.3614165817198</c:v>
                </c:pt>
                <c:pt idx="175">
                  <c:v>-1103.9372200516584</c:v>
                </c:pt>
                <c:pt idx="176">
                  <c:v>-1101.513023521597</c:v>
                </c:pt>
                <c:pt idx="177">
                  <c:v>-1099.0888269915356</c:v>
                </c:pt>
                <c:pt idx="178">
                  <c:v>-1096.6646304614742</c:v>
                </c:pt>
                <c:pt idx="179">
                  <c:v>-1094.2404339314128</c:v>
                </c:pt>
                <c:pt idx="180">
                  <c:v>-1091.8162374013514</c:v>
                </c:pt>
                <c:pt idx="181">
                  <c:v>-1089.39204087129</c:v>
                </c:pt>
                <c:pt idx="182">
                  <c:v>-1086.9678443412286</c:v>
                </c:pt>
                <c:pt idx="183">
                  <c:v>-1084.5436478111671</c:v>
                </c:pt>
                <c:pt idx="184">
                  <c:v>-1082.1194512811057</c:v>
                </c:pt>
                <c:pt idx="185">
                  <c:v>-1079.6952547510443</c:v>
                </c:pt>
                <c:pt idx="186">
                  <c:v>-1077.2710582209829</c:v>
                </c:pt>
                <c:pt idx="187">
                  <c:v>-1074.8468616909215</c:v>
                </c:pt>
                <c:pt idx="188">
                  <c:v>-1072.4226651608601</c:v>
                </c:pt>
                <c:pt idx="189">
                  <c:v>-1069.9984686307987</c:v>
                </c:pt>
                <c:pt idx="190">
                  <c:v>-1067.5742721007373</c:v>
                </c:pt>
                <c:pt idx="191">
                  <c:v>-1065.1500755706759</c:v>
                </c:pt>
                <c:pt idx="192">
                  <c:v>-1062.7258790406145</c:v>
                </c:pt>
                <c:pt idx="193">
                  <c:v>-1060.3016825105531</c:v>
                </c:pt>
                <c:pt idx="194">
                  <c:v>-1057.8774859804917</c:v>
                </c:pt>
                <c:pt idx="195">
                  <c:v>-1055.4532894504302</c:v>
                </c:pt>
                <c:pt idx="196">
                  <c:v>-1053.0290929203688</c:v>
                </c:pt>
                <c:pt idx="197">
                  <c:v>-1050.6048963903074</c:v>
                </c:pt>
                <c:pt idx="198">
                  <c:v>-1048.180699860246</c:v>
                </c:pt>
                <c:pt idx="199">
                  <c:v>-1045.7565033301846</c:v>
                </c:pt>
                <c:pt idx="200">
                  <c:v>-1043.3323068001232</c:v>
                </c:pt>
                <c:pt idx="201">
                  <c:v>-1041.0740111580983</c:v>
                </c:pt>
                <c:pt idx="202">
                  <c:v>-1038.9816164041101</c:v>
                </c:pt>
                <c:pt idx="203">
                  <c:v>-1036.8814644552144</c:v>
                </c:pt>
                <c:pt idx="204">
                  <c:v>-1034.7735516786215</c:v>
                </c:pt>
                <c:pt idx="205">
                  <c:v>-1032.6578744258361</c:v>
                </c:pt>
                <c:pt idx="206">
                  <c:v>-1030.5344290326254</c:v>
                </c:pt>
                <c:pt idx="207">
                  <c:v>-1028.4032118189841</c:v>
                </c:pt>
                <c:pt idx="208">
                  <c:v>-1026.2642190891004</c:v>
                </c:pt>
                <c:pt idx="209">
                  <c:v>-1024.1174471313198</c:v>
                </c:pt>
                <c:pt idx="210">
                  <c:v>-1021.9628922181168</c:v>
                </c:pt>
                <c:pt idx="211">
                  <c:v>-1019.8005506060554</c:v>
                </c:pt>
                <c:pt idx="212">
                  <c:v>-1017.6304185357549</c:v>
                </c:pt>
                <c:pt idx="213">
                  <c:v>-1015.4524922318593</c:v>
                </c:pt>
                <c:pt idx="214">
                  <c:v>-1013.2667679030005</c:v>
                </c:pt>
                <c:pt idx="215">
                  <c:v>-1011.0732417417611</c:v>
                </c:pt>
                <c:pt idx="216">
                  <c:v>-1008.8719099246409</c:v>
                </c:pt>
                <c:pt idx="217">
                  <c:v>-1006.6627686120241</c:v>
                </c:pt>
                <c:pt idx="218">
                  <c:v>-1004.4458139481371</c:v>
                </c:pt>
                <c:pt idx="219">
                  <c:v>-1002.2210420610199</c:v>
                </c:pt>
                <c:pt idx="220">
                  <c:v>-999.98844906248678</c:v>
                </c:pt>
                <c:pt idx="221">
                  <c:v>-997.74803104809052</c:v>
                </c:pt>
                <c:pt idx="222">
                  <c:v>-995.49978409708615</c:v>
                </c:pt>
                <c:pt idx="223">
                  <c:v>-993.24370427239433</c:v>
                </c:pt>
                <c:pt idx="224">
                  <c:v>-990.97978762056596</c:v>
                </c:pt>
                <c:pt idx="225">
                  <c:v>-988.70803017173967</c:v>
                </c:pt>
                <c:pt idx="226">
                  <c:v>-986.42842793961597</c:v>
                </c:pt>
                <c:pt idx="227">
                  <c:v>-984.1409769214082</c:v>
                </c:pt>
                <c:pt idx="228">
                  <c:v>-981.84567309781346</c:v>
                </c:pt>
                <c:pt idx="229">
                  <c:v>-979.54251243296846</c:v>
                </c:pt>
                <c:pt idx="230">
                  <c:v>-977.23149087441902</c:v>
                </c:pt>
                <c:pt idx="231">
                  <c:v>-974.91260435307117</c:v>
                </c:pt>
                <c:pt idx="232">
                  <c:v>-972.58584878316674</c:v>
                </c:pt>
                <c:pt idx="233">
                  <c:v>-970.25122006223455</c:v>
                </c:pt>
                <c:pt idx="234">
                  <c:v>-967.90871407105362</c:v>
                </c:pt>
                <c:pt idx="235">
                  <c:v>-965.55832667361983</c:v>
                </c:pt>
                <c:pt idx="236">
                  <c:v>-963.20005371709681</c:v>
                </c:pt>
                <c:pt idx="237">
                  <c:v>-960.83389103179002</c:v>
                </c:pt>
                <c:pt idx="238">
                  <c:v>-958.45983443109208</c:v>
                </c:pt>
                <c:pt idx="239">
                  <c:v>-956.07787971145513</c:v>
                </c:pt>
                <c:pt idx="240">
                  <c:v>-953.68802265234922</c:v>
                </c:pt>
                <c:pt idx="241">
                  <c:v>-951.29025901621412</c:v>
                </c:pt>
                <c:pt idx="242">
                  <c:v>-948.88458454842703</c:v>
                </c:pt>
                <c:pt idx="243">
                  <c:v>-946.47099497726254</c:v>
                </c:pt>
                <c:pt idx="244">
                  <c:v>-944.04948601384547</c:v>
                </c:pt>
                <c:pt idx="245">
                  <c:v>-941.62005335211643</c:v>
                </c:pt>
                <c:pt idx="246">
                  <c:v>-939.18269266878337</c:v>
                </c:pt>
                <c:pt idx="247">
                  <c:v>-936.73739962329046</c:v>
                </c:pt>
                <c:pt idx="248">
                  <c:v>-934.28416985776857</c:v>
                </c:pt>
                <c:pt idx="249">
                  <c:v>-931.82299899699456</c:v>
                </c:pt>
                <c:pt idx="250">
                  <c:v>-929.35388264835285</c:v>
                </c:pt>
                <c:pt idx="251">
                  <c:v>-926.87681640178801</c:v>
                </c:pt>
                <c:pt idx="252">
                  <c:v>-924.39179582976999</c:v>
                </c:pt>
                <c:pt idx="253">
                  <c:v>-921.8988164872419</c:v>
                </c:pt>
                <c:pt idx="254">
                  <c:v>-919.39787391158495</c:v>
                </c:pt>
                <c:pt idx="255">
                  <c:v>-916.88896362257287</c:v>
                </c:pt>
                <c:pt idx="256">
                  <c:v>-914.37208112232736</c:v>
                </c:pt>
                <c:pt idx="257">
                  <c:v>-911.84722189527554</c:v>
                </c:pt>
                <c:pt idx="258">
                  <c:v>-909.31438140810553</c:v>
                </c:pt>
                <c:pt idx="259">
                  <c:v>-906.77355510972382</c:v>
                </c:pt>
                <c:pt idx="260">
                  <c:v>-904.22473843121406</c:v>
                </c:pt>
                <c:pt idx="261">
                  <c:v>-901.66792678578202</c:v>
                </c:pt>
                <c:pt idx="262">
                  <c:v>-899.10311556872352</c:v>
                </c:pt>
                <c:pt idx="263">
                  <c:v>-896.53030015737113</c:v>
                </c:pt>
                <c:pt idx="264">
                  <c:v>-893.94947591105586</c:v>
                </c:pt>
                <c:pt idx="265">
                  <c:v>-891.36063817105378</c:v>
                </c:pt>
                <c:pt idx="266">
                  <c:v>-888.76378226054487</c:v>
                </c:pt>
                <c:pt idx="267">
                  <c:v>-886.15890348457174</c:v>
                </c:pt>
                <c:pt idx="268">
                  <c:v>-883.5459971299847</c:v>
                </c:pt>
                <c:pt idx="269">
                  <c:v>-880.92505846540041</c:v>
                </c:pt>
                <c:pt idx="270">
                  <c:v>-878.29608274115481</c:v>
                </c:pt>
                <c:pt idx="271">
                  <c:v>-875.65906518925715</c:v>
                </c:pt>
                <c:pt idx="272">
                  <c:v>-873.01400102334253</c:v>
                </c:pt>
                <c:pt idx="273">
                  <c:v>-870.36088543862343</c:v>
                </c:pt>
                <c:pt idx="274">
                  <c:v>-867.69971361184355</c:v>
                </c:pt>
                <c:pt idx="275">
                  <c:v>-865.03048070122929</c:v>
                </c:pt>
                <c:pt idx="276">
                  <c:v>-862.35318184644359</c:v>
                </c:pt>
                <c:pt idx="277">
                  <c:v>-859.66781216853428</c:v>
                </c:pt>
                <c:pt idx="278">
                  <c:v>-856.97436676988821</c:v>
                </c:pt>
                <c:pt idx="279">
                  <c:v>-854.27284073418696</c:v>
                </c:pt>
                <c:pt idx="280">
                  <c:v>-851.56322912634732</c:v>
                </c:pt>
                <c:pt idx="281">
                  <c:v>-848.84552699248002</c:v>
                </c:pt>
                <c:pt idx="282">
                  <c:v>-846.11972935983795</c:v>
                </c:pt>
                <c:pt idx="283">
                  <c:v>-843.38583123676733</c:v>
                </c:pt>
                <c:pt idx="284">
                  <c:v>-840.64382761265858</c:v>
                </c:pt>
                <c:pt idx="285">
                  <c:v>-837.89371345789311</c:v>
                </c:pt>
                <c:pt idx="286">
                  <c:v>-835.13548372379614</c:v>
                </c:pt>
                <c:pt idx="287">
                  <c:v>-832.36913334257974</c:v>
                </c:pt>
                <c:pt idx="288">
                  <c:v>-829.59465722730522</c:v>
                </c:pt>
                <c:pt idx="289">
                  <c:v>-826.81205027181568</c:v>
                </c:pt>
                <c:pt idx="290">
                  <c:v>-824.02130735069477</c:v>
                </c:pt>
                <c:pt idx="291">
                  <c:v>-821.22242331921461</c:v>
                </c:pt>
                <c:pt idx="292">
                  <c:v>-818.41539301327839</c:v>
                </c:pt>
                <c:pt idx="293">
                  <c:v>-815.60021124937396</c:v>
                </c:pt>
                <c:pt idx="294">
                  <c:v>-812.77687282451757</c:v>
                </c:pt>
                <c:pt idx="295">
                  <c:v>-809.94537251619897</c:v>
                </c:pt>
                <c:pt idx="296">
                  <c:v>-807.10570508233866</c:v>
                </c:pt>
                <c:pt idx="297">
                  <c:v>-804.25786526122215</c:v>
                </c:pt>
                <c:pt idx="298">
                  <c:v>-801.40184777145407</c:v>
                </c:pt>
                <c:pt idx="299">
                  <c:v>-798.53764731189904</c:v>
                </c:pt>
                <c:pt idx="300">
                  <c:v>-795.66525856163389</c:v>
                </c:pt>
                <c:pt idx="301">
                  <c:v>-792.78467617988679</c:v>
                </c:pt>
                <c:pt idx="302">
                  <c:v>-789.89589480598829</c:v>
                </c:pt>
                <c:pt idx="303">
                  <c:v>-786.99890905931079</c:v>
                </c:pt>
                <c:pt idx="304">
                  <c:v>-784.0937135392204</c:v>
                </c:pt>
                <c:pt idx="305">
                  <c:v>-781.18030282501161</c:v>
                </c:pt>
                <c:pt idx="306">
                  <c:v>-778.25867147586041</c:v>
                </c:pt>
                <c:pt idx="307">
                  <c:v>-775.32881403076419</c:v>
                </c:pt>
                <c:pt idx="308">
                  <c:v>-772.39072500848533</c:v>
                </c:pt>
                <c:pt idx="309">
                  <c:v>-769.44439890749641</c:v>
                </c:pt>
                <c:pt idx="310">
                  <c:v>-766.48983020591788</c:v>
                </c:pt>
                <c:pt idx="311">
                  <c:v>-763.52701336147152</c:v>
                </c:pt>
                <c:pt idx="312">
                  <c:v>-760.55594281140782</c:v>
                </c:pt>
                <c:pt idx="313">
                  <c:v>-757.57661297246602</c:v>
                </c:pt>
                <c:pt idx="314">
                  <c:v>-754.58901824079942</c:v>
                </c:pt>
                <c:pt idx="315">
                  <c:v>-751.59315299192485</c:v>
                </c:pt>
                <c:pt idx="316">
                  <c:v>-748.58901158066635</c:v>
                </c:pt>
                <c:pt idx="317">
                  <c:v>-745.57658834109077</c:v>
                </c:pt>
                <c:pt idx="318">
                  <c:v>-742.55587758645038</c:v>
                </c:pt>
                <c:pt idx="319">
                  <c:v>-739.52687360912398</c:v>
                </c:pt>
                <c:pt idx="320">
                  <c:v>-736.48957068055654</c:v>
                </c:pt>
                <c:pt idx="321">
                  <c:v>-733.44396305119653</c:v>
                </c:pt>
                <c:pt idx="322">
                  <c:v>-730.39004495044344</c:v>
                </c:pt>
                <c:pt idx="323">
                  <c:v>-727.32781058657383</c:v>
                </c:pt>
                <c:pt idx="324">
                  <c:v>-724.25725414669319</c:v>
                </c:pt>
                <c:pt idx="325">
                  <c:v>-721.17836979666492</c:v>
                </c:pt>
                <c:pt idx="326">
                  <c:v>-718.09115168105473</c:v>
                </c:pt>
                <c:pt idx="327">
                  <c:v>-714.99559392306696</c:v>
                </c:pt>
                <c:pt idx="328">
                  <c:v>-711.89169062447888</c:v>
                </c:pt>
                <c:pt idx="329">
                  <c:v>-708.77943586558092</c:v>
                </c:pt>
                <c:pt idx="330">
                  <c:v>-705.65882370511576</c:v>
                </c:pt>
                <c:pt idx="331">
                  <c:v>-702.52984818020661</c:v>
                </c:pt>
                <c:pt idx="332">
                  <c:v>-699.39250330630693</c:v>
                </c:pt>
                <c:pt idx="333">
                  <c:v>-696.24678307712225</c:v>
                </c:pt>
                <c:pt idx="334">
                  <c:v>-693.09268146455395</c:v>
                </c:pt>
                <c:pt idx="335">
                  <c:v>-689.9301924186351</c:v>
                </c:pt>
                <c:pt idx="336">
                  <c:v>-686.75930986746164</c:v>
                </c:pt>
                <c:pt idx="337">
                  <c:v>-683.58002771712688</c:v>
                </c:pt>
                <c:pt idx="338">
                  <c:v>-680.39233985166049</c:v>
                </c:pt>
                <c:pt idx="339">
                  <c:v>-677.19624013295663</c:v>
                </c:pt>
                <c:pt idx="340">
                  <c:v>-673.99172240071414</c:v>
                </c:pt>
                <c:pt idx="341">
                  <c:v>-670.77878047236095</c:v>
                </c:pt>
                <c:pt idx="342">
                  <c:v>-667.55740814299691</c:v>
                </c:pt>
                <c:pt idx="343">
                  <c:v>-664.32759918532065</c:v>
                </c:pt>
                <c:pt idx="344">
                  <c:v>-661.08934734955972</c:v>
                </c:pt>
                <c:pt idx="345">
                  <c:v>-657.84264636340902</c:v>
                </c:pt>
                <c:pt idx="346">
                  <c:v>-654.58748993195945</c:v>
                </c:pt>
                <c:pt idx="347">
                  <c:v>-651.32387173762447</c:v>
                </c:pt>
                <c:pt idx="348">
                  <c:v>-648.05178544008061</c:v>
                </c:pt>
                <c:pt idx="349">
                  <c:v>-644.77122467618938</c:v>
                </c:pt>
                <c:pt idx="350">
                  <c:v>-641.48218305993055</c:v>
                </c:pt>
                <c:pt idx="351">
                  <c:v>-638.18465418233302</c:v>
                </c:pt>
                <c:pt idx="352">
                  <c:v>-634.87863161140183</c:v>
                </c:pt>
                <c:pt idx="353">
                  <c:v>-631.56410889205233</c:v>
                </c:pt>
                <c:pt idx="354">
                  <c:v>-628.24107954602937</c:v>
                </c:pt>
                <c:pt idx="355">
                  <c:v>-624.90953707184644</c:v>
                </c:pt>
                <c:pt idx="356">
                  <c:v>-621.56947494470569</c:v>
                </c:pt>
                <c:pt idx="357">
                  <c:v>-618.22088661642988</c:v>
                </c:pt>
                <c:pt idx="358">
                  <c:v>-614.86376551538876</c:v>
                </c:pt>
                <c:pt idx="359">
                  <c:v>-611.49810504642289</c:v>
                </c:pt>
                <c:pt idx="360">
                  <c:v>-608.12389859077473</c:v>
                </c:pt>
                <c:pt idx="361">
                  <c:v>-604.74113950601236</c:v>
                </c:pt>
                <c:pt idx="362">
                  <c:v>-601.34982112595367</c:v>
                </c:pt>
                <c:pt idx="363">
                  <c:v>-597.94993676059687</c:v>
                </c:pt>
                <c:pt idx="364">
                  <c:v>-594.54147969603696</c:v>
                </c:pt>
                <c:pt idx="365">
                  <c:v>-591.12444319439999</c:v>
                </c:pt>
                <c:pt idx="366">
                  <c:v>-587.69882049376076</c:v>
                </c:pt>
                <c:pt idx="367">
                  <c:v>-584.26460480806804</c:v>
                </c:pt>
                <c:pt idx="368">
                  <c:v>-580.82178932706768</c:v>
                </c:pt>
                <c:pt idx="369">
                  <c:v>-577.37036721622553</c:v>
                </c:pt>
                <c:pt idx="370">
                  <c:v>-573.91033161665541</c:v>
                </c:pt>
                <c:pt idx="371">
                  <c:v>-570.44167564503164</c:v>
                </c:pt>
                <c:pt idx="372">
                  <c:v>-566.96439239351503</c:v>
                </c:pt>
                <c:pt idx="373">
                  <c:v>-563.47847492968049</c:v>
                </c:pt>
                <c:pt idx="374">
                  <c:v>-559.98391629642742</c:v>
                </c:pt>
                <c:pt idx="375">
                  <c:v>-556.48070951190596</c:v>
                </c:pt>
                <c:pt idx="376">
                  <c:v>-552.96884756943803</c:v>
                </c:pt>
                <c:pt idx="377">
                  <c:v>-549.44832343743315</c:v>
                </c:pt>
                <c:pt idx="378">
                  <c:v>-545.9191300593136</c:v>
                </c:pt>
                <c:pt idx="379">
                  <c:v>-542.38126035342611</c:v>
                </c:pt>
                <c:pt idx="380">
                  <c:v>-538.83470721296703</c:v>
                </c:pt>
                <c:pt idx="381">
                  <c:v>-535.2794635058932</c:v>
                </c:pt>
                <c:pt idx="382">
                  <c:v>-531.7155220748466</c:v>
                </c:pt>
                <c:pt idx="383">
                  <c:v>-528.14287573706804</c:v>
                </c:pt>
                <c:pt idx="384">
                  <c:v>-524.56151728431519</c:v>
                </c:pt>
                <c:pt idx="385">
                  <c:v>-520.97143948277539</c:v>
                </c:pt>
                <c:pt idx="386">
                  <c:v>-517.37263507298769</c:v>
                </c:pt>
                <c:pt idx="387">
                  <c:v>-513.76509676975161</c:v>
                </c:pt>
                <c:pt idx="388">
                  <c:v>-510.14881726204726</c:v>
                </c:pt>
                <c:pt idx="389">
                  <c:v>-506.52378921294724</c:v>
                </c:pt>
                <c:pt idx="390">
                  <c:v>-502.89000525953111</c:v>
                </c:pt>
                <c:pt idx="391">
                  <c:v>-499.24745801280244</c:v>
                </c:pt>
                <c:pt idx="392">
                  <c:v>-495.59614005759329</c:v>
                </c:pt>
                <c:pt idx="393">
                  <c:v>-491.93604395248758</c:v>
                </c:pt>
                <c:pt idx="394">
                  <c:v>-488.26716222972482</c:v>
                </c:pt>
                <c:pt idx="395">
                  <c:v>-484.58948739511811</c:v>
                </c:pt>
                <c:pt idx="396">
                  <c:v>-480.90301192796176</c:v>
                </c:pt>
                <c:pt idx="397">
                  <c:v>-477.20772828094516</c:v>
                </c:pt>
                <c:pt idx="398">
                  <c:v>-473.503628880056</c:v>
                </c:pt>
                <c:pt idx="399">
                  <c:v>-469.79070612450107</c:v>
                </c:pt>
                <c:pt idx="400">
                  <c:v>-466.06895238660707</c:v>
                </c:pt>
                <c:pt idx="401">
                  <c:v>-462.33836001173677</c:v>
                </c:pt>
                <c:pt idx="402">
                  <c:v>-458.59892131818776</c:v>
                </c:pt>
                <c:pt idx="403">
                  <c:v>-454.85062859710911</c:v>
                </c:pt>
                <c:pt idx="404">
                  <c:v>-451.09347411240651</c:v>
                </c:pt>
                <c:pt idx="405">
                  <c:v>-447.32745010064718</c:v>
                </c:pt>
                <c:pt idx="406">
                  <c:v>-443.55254877097059</c:v>
                </c:pt>
                <c:pt idx="407">
                  <c:v>-439.7687623049901</c:v>
                </c:pt>
                <c:pt idx="408">
                  <c:v>-435.97608285670026</c:v>
                </c:pt>
                <c:pt idx="409">
                  <c:v>-432.17450255238327</c:v>
                </c:pt>
                <c:pt idx="410">
                  <c:v>-428.36401349051016</c:v>
                </c:pt>
                <c:pt idx="411">
                  <c:v>-424.54460774165057</c:v>
                </c:pt>
                <c:pt idx="412">
                  <c:v>-420.71627734836886</c:v>
                </c:pt>
                <c:pt idx="413">
                  <c:v>-416.87901432513263</c:v>
                </c:pt>
                <c:pt idx="414">
                  <c:v>-413.03281065821648</c:v>
                </c:pt>
                <c:pt idx="415">
                  <c:v>-409.17765830559665</c:v>
                </c:pt>
                <c:pt idx="416">
                  <c:v>-405.31354919685793</c:v>
                </c:pt>
                <c:pt idx="417">
                  <c:v>-401.44047523309621</c:v>
                </c:pt>
                <c:pt idx="418">
                  <c:v>-397.55842828681409</c:v>
                </c:pt>
                <c:pt idx="419">
                  <c:v>-393.66740020182522</c:v>
                </c:pt>
                <c:pt idx="420">
                  <c:v>-389.76738279314725</c:v>
                </c:pt>
                <c:pt idx="421">
                  <c:v>-385.85836784691026</c:v>
                </c:pt>
                <c:pt idx="422">
                  <c:v>-381.94034712024848</c:v>
                </c:pt>
                <c:pt idx="423">
                  <c:v>-378.01331234119289</c:v>
                </c:pt>
                <c:pt idx="424">
                  <c:v>-374.07725520858526</c:v>
                </c:pt>
                <c:pt idx="425">
                  <c:v>-370.13216739195627</c:v>
                </c:pt>
                <c:pt idx="426">
                  <c:v>-365.757222957625</c:v>
                </c:pt>
                <c:pt idx="427">
                  <c:v>-360.95242190559145</c:v>
                </c:pt>
                <c:pt idx="428">
                  <c:v>-356.13768384879916</c:v>
                </c:pt>
                <c:pt idx="429">
                  <c:v>-351.31299719506376</c:v>
                </c:pt>
                <c:pt idx="430">
                  <c:v>-346.47835031015813</c:v>
                </c:pt>
                <c:pt idx="431">
                  <c:v>-341.63373151762892</c:v>
                </c:pt>
                <c:pt idx="432">
                  <c:v>-336.77912909862687</c:v>
                </c:pt>
                <c:pt idx="433">
                  <c:v>-331.91453129172658</c:v>
                </c:pt>
                <c:pt idx="434">
                  <c:v>-327.03992629274524</c:v>
                </c:pt>
                <c:pt idx="435">
                  <c:v>-322.15530225456848</c:v>
                </c:pt>
                <c:pt idx="436">
                  <c:v>-317.26064728696167</c:v>
                </c:pt>
                <c:pt idx="437">
                  <c:v>-312.35594945639934</c:v>
                </c:pt>
                <c:pt idx="438">
                  <c:v>-307.44119678586878</c:v>
                </c:pt>
                <c:pt idx="439">
                  <c:v>-302.51637725469561</c:v>
                </c:pt>
                <c:pt idx="440">
                  <c:v>-297.58147879836031</c:v>
                </c:pt>
                <c:pt idx="441">
                  <c:v>-292.63648930829743</c:v>
                </c:pt>
                <c:pt idx="442">
                  <c:v>-287.68139663172849</c:v>
                </c:pt>
                <c:pt idx="443">
                  <c:v>-282.71618857145666</c:v>
                </c:pt>
                <c:pt idx="444">
                  <c:v>-277.74085288568665</c:v>
                </c:pt>
                <c:pt idx="445">
                  <c:v>-272.75537728783058</c:v>
                </c:pt>
                <c:pt idx="446">
                  <c:v>-267.7597494463181</c:v>
                </c:pt>
                <c:pt idx="447">
                  <c:v>-262.75395698439968</c:v>
                </c:pt>
                <c:pt idx="448">
                  <c:v>-257.73798747995522</c:v>
                </c:pt>
                <c:pt idx="449">
                  <c:v>-252.71182846530121</c:v>
                </c:pt>
                <c:pt idx="450">
                  <c:v>-247.67546742698971</c:v>
                </c:pt>
                <c:pt idx="451">
                  <c:v>-242.62889180560899</c:v>
                </c:pt>
                <c:pt idx="452">
                  <c:v>-237.57208899559407</c:v>
                </c:pt>
                <c:pt idx="453">
                  <c:v>-232.50504634501738</c:v>
                </c:pt>
                <c:pt idx="454">
                  <c:v>-227.42775115538927</c:v>
                </c:pt>
                <c:pt idx="455">
                  <c:v>-222.34019068146233</c:v>
                </c:pt>
                <c:pt idx="456">
                  <c:v>-217.24235213101554</c:v>
                </c:pt>
                <c:pt idx="457">
                  <c:v>-212.1342226646633</c:v>
                </c:pt>
                <c:pt idx="458">
                  <c:v>-207.01578939563717</c:v>
                </c:pt>
                <c:pt idx="459">
                  <c:v>-201.8870393895869</c:v>
                </c:pt>
                <c:pt idx="460">
                  <c:v>-196.74795966436488</c:v>
                </c:pt>
                <c:pt idx="461">
                  <c:v>-191.59853718982265</c:v>
                </c:pt>
                <c:pt idx="462">
                  <c:v>-186.43875888759669</c:v>
                </c:pt>
                <c:pt idx="463">
                  <c:v>-181.26861163089382</c:v>
                </c:pt>
                <c:pt idx="464">
                  <c:v>-176.08808224428356</c:v>
                </c:pt>
                <c:pt idx="465">
                  <c:v>-170.89715750347307</c:v>
                </c:pt>
                <c:pt idx="466">
                  <c:v>-165.69582413510273</c:v>
                </c:pt>
                <c:pt idx="467">
                  <c:v>-160.48406881652011</c:v>
                </c:pt>
                <c:pt idx="468">
                  <c:v>-155.26187817556263</c:v>
                </c:pt>
                <c:pt idx="469">
                  <c:v>-150.02923879033858</c:v>
                </c:pt>
                <c:pt idx="470">
                  <c:v>-144.78613718900226</c:v>
                </c:pt>
                <c:pt idx="471">
                  <c:v>-139.53255984953955</c:v>
                </c:pt>
                <c:pt idx="472">
                  <c:v>-134.26849319952873</c:v>
                </c:pt>
                <c:pt idx="473">
                  <c:v>-128.99392361592788</c:v>
                </c:pt>
                <c:pt idx="474">
                  <c:v>-123.70883742484455</c:v>
                </c:pt>
                <c:pt idx="475">
                  <c:v>-118.41322090129722</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-73.366139523947822</c:v>
                </c:pt>
                <c:pt idx="486">
                  <c:v>-68.853192852239317</c:v>
                </c:pt>
                <c:pt idx="487">
                  <c:v>-64.330637065738074</c:v>
                </c:pt>
                <c:pt idx="488">
                  <c:v>-59.798461752710864</c:v>
                </c:pt>
                <c:pt idx="489">
                  <c:v>-55.256656464183152</c:v>
                </c:pt>
                <c:pt idx="490">
                  <c:v>-50.705210713794486</c:v>
                </c:pt>
                <c:pt idx="491">
                  <c:v>-46.144113977645702</c:v>
                </c:pt>
                <c:pt idx="492">
                  <c:v>-41.573355694147722</c:v>
                </c:pt>
                <c:pt idx="493">
                  <c:v>-36.992925263876714</c:v>
                </c:pt>
                <c:pt idx="494">
                  <c:v>-32.402812049420845</c:v>
                </c:pt>
                <c:pt idx="495">
                  <c:v>-27.803005375225666</c:v>
                </c:pt>
                <c:pt idx="496">
                  <c:v>-23.193494527441771</c:v>
                </c:pt>
                <c:pt idx="497">
                  <c:v>-18.574268753774504</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1-339E-4643-9615-0ADB7A6509C4}"/>
            </c:ext>
          </c:extLst>
        </c:ser>
        <c:ser>
          <c:idx val="18"/>
          <c:order val="18"/>
          <c:tx>
            <c:strRef>
              <c:f>ANALYSIS!$AV$26</c:f>
              <c:strCache>
                <c:ptCount val="1"/>
                <c:pt idx="0">
                  <c:v>-30.0</c:v>
                </c:pt>
              </c:strCache>
            </c:strRef>
          </c:tx>
          <c:spPr>
            <a:ln w="12700" cap="rnd" cmpd="sng" algn="ctr">
              <a:solidFill>
                <a:schemeClr val="accent6">
                  <a:lumMod val="75000"/>
                </a:schemeClr>
              </a:solidFill>
              <a:prstDash val="solid"/>
              <a:round/>
              <a:headEnd type="none" w="med" len="med"/>
              <a:tailEnd type="none" w="med" len="med"/>
            </a:ln>
          </c:spPr>
          <c:marker>
            <c:symbol val="none"/>
          </c:marker>
          <c:xVal>
            <c:numRef>
              <c:f>ANALYSIS!$AV$27:$AV$524</c:f>
              <c:numCache>
                <c:formatCode>0.0</c:formatCode>
                <c:ptCount val="498"/>
                <c:pt idx="0">
                  <c:v>-1843.8871972378461</c:v>
                </c:pt>
                <c:pt idx="1">
                  <c:v>-1843.8871972378461</c:v>
                </c:pt>
                <c:pt idx="2">
                  <c:v>-1841.0191284041941</c:v>
                </c:pt>
                <c:pt idx="3">
                  <c:v>-1838.1510595705422</c:v>
                </c:pt>
                <c:pt idx="4">
                  <c:v>-1835.2829907368903</c:v>
                </c:pt>
                <c:pt idx="5">
                  <c:v>-1832.4149219032383</c:v>
                </c:pt>
                <c:pt idx="6">
                  <c:v>-1829.5468530695864</c:v>
                </c:pt>
                <c:pt idx="7">
                  <c:v>-1826.6787842359345</c:v>
                </c:pt>
                <c:pt idx="8">
                  <c:v>-1823.8107154022825</c:v>
                </c:pt>
                <c:pt idx="9">
                  <c:v>-1820.9426465686306</c:v>
                </c:pt>
                <c:pt idx="10">
                  <c:v>-1818.0745777349787</c:v>
                </c:pt>
                <c:pt idx="11">
                  <c:v>-1815.2065089013267</c:v>
                </c:pt>
                <c:pt idx="12">
                  <c:v>-1812.3384400676748</c:v>
                </c:pt>
                <c:pt idx="13">
                  <c:v>-1809.4703712340229</c:v>
                </c:pt>
                <c:pt idx="14">
                  <c:v>-1806.6023024003709</c:v>
                </c:pt>
                <c:pt idx="15">
                  <c:v>-1803.734233566719</c:v>
                </c:pt>
                <c:pt idx="16">
                  <c:v>-1800.8661647330671</c:v>
                </c:pt>
                <c:pt idx="17">
                  <c:v>-1797.9980958994151</c:v>
                </c:pt>
                <c:pt idx="18">
                  <c:v>-1795.1300270657632</c:v>
                </c:pt>
                <c:pt idx="19">
                  <c:v>-1792.2619582321113</c:v>
                </c:pt>
                <c:pt idx="20">
                  <c:v>-1789.3938893984594</c:v>
                </c:pt>
                <c:pt idx="21">
                  <c:v>-1786.5258205648074</c:v>
                </c:pt>
                <c:pt idx="22">
                  <c:v>-1783.6577517311555</c:v>
                </c:pt>
                <c:pt idx="23">
                  <c:v>-1780.7896828975036</c:v>
                </c:pt>
                <c:pt idx="24">
                  <c:v>-1777.9216140638516</c:v>
                </c:pt>
                <c:pt idx="25">
                  <c:v>-1775.0535452301997</c:v>
                </c:pt>
                <c:pt idx="26">
                  <c:v>-1772.1854763965478</c:v>
                </c:pt>
                <c:pt idx="27">
                  <c:v>-1769.3174075628958</c:v>
                </c:pt>
                <c:pt idx="28">
                  <c:v>-1766.4493387292439</c:v>
                </c:pt>
                <c:pt idx="29">
                  <c:v>-1763.581269895592</c:v>
                </c:pt>
                <c:pt idx="30">
                  <c:v>-1760.71320106194</c:v>
                </c:pt>
                <c:pt idx="31">
                  <c:v>-1757.8451322282881</c:v>
                </c:pt>
                <c:pt idx="32">
                  <c:v>-1754.9770633946362</c:v>
                </c:pt>
                <c:pt idx="33">
                  <c:v>-1752.1089945609842</c:v>
                </c:pt>
                <c:pt idx="34">
                  <c:v>-1749.2409257273323</c:v>
                </c:pt>
                <c:pt idx="35">
                  <c:v>-1746.3728568936804</c:v>
                </c:pt>
                <c:pt idx="36">
                  <c:v>-1743.5047880600284</c:v>
                </c:pt>
                <c:pt idx="37">
                  <c:v>-1740.6367192263765</c:v>
                </c:pt>
                <c:pt idx="38">
                  <c:v>-1737.7686503927246</c:v>
                </c:pt>
                <c:pt idx="39">
                  <c:v>-1734.9005815590726</c:v>
                </c:pt>
                <c:pt idx="40">
                  <c:v>-1732.0325127254207</c:v>
                </c:pt>
                <c:pt idx="41">
                  <c:v>-1729.1644438917688</c:v>
                </c:pt>
                <c:pt idx="42">
                  <c:v>-1726.2963750581168</c:v>
                </c:pt>
                <c:pt idx="43">
                  <c:v>-1723.4283062244649</c:v>
                </c:pt>
                <c:pt idx="44">
                  <c:v>-1720.560237390813</c:v>
                </c:pt>
                <c:pt idx="45">
                  <c:v>-1717.692168557161</c:v>
                </c:pt>
                <c:pt idx="46">
                  <c:v>-1714.8240997235091</c:v>
                </c:pt>
                <c:pt idx="47">
                  <c:v>-1711.9560308898572</c:v>
                </c:pt>
                <c:pt idx="48">
                  <c:v>-1709.0879620562052</c:v>
                </c:pt>
                <c:pt idx="49">
                  <c:v>-1706.2198932225533</c:v>
                </c:pt>
                <c:pt idx="50">
                  <c:v>-1703.3518243889014</c:v>
                </c:pt>
                <c:pt idx="51">
                  <c:v>-1700.4837555552494</c:v>
                </c:pt>
                <c:pt idx="52">
                  <c:v>-1697.6156867215975</c:v>
                </c:pt>
                <c:pt idx="53">
                  <c:v>-1694.7476178879456</c:v>
                </c:pt>
                <c:pt idx="54">
                  <c:v>-1691.8795490542936</c:v>
                </c:pt>
                <c:pt idx="55">
                  <c:v>-1689.0114802206417</c:v>
                </c:pt>
                <c:pt idx="56">
                  <c:v>-1686.1434113869898</c:v>
                </c:pt>
                <c:pt idx="57">
                  <c:v>-1683.2753425533379</c:v>
                </c:pt>
                <c:pt idx="58">
                  <c:v>-1680.4072737196859</c:v>
                </c:pt>
                <c:pt idx="59">
                  <c:v>-1677.539204886034</c:v>
                </c:pt>
                <c:pt idx="60">
                  <c:v>-1674.6711360523821</c:v>
                </c:pt>
                <c:pt idx="61">
                  <c:v>-1671.8030672187301</c:v>
                </c:pt>
                <c:pt idx="62">
                  <c:v>-1668.9349983850782</c:v>
                </c:pt>
                <c:pt idx="63">
                  <c:v>-1666.0669295514263</c:v>
                </c:pt>
                <c:pt idx="64">
                  <c:v>-1663.1988607177743</c:v>
                </c:pt>
                <c:pt idx="65">
                  <c:v>-1660.3307918841224</c:v>
                </c:pt>
                <c:pt idx="66">
                  <c:v>-1657.4627230504705</c:v>
                </c:pt>
                <c:pt idx="67">
                  <c:v>-1654.5946542168185</c:v>
                </c:pt>
                <c:pt idx="68">
                  <c:v>-1651.7265853831666</c:v>
                </c:pt>
                <c:pt idx="69">
                  <c:v>-1648.8585165495147</c:v>
                </c:pt>
                <c:pt idx="70">
                  <c:v>-1645.9904477158627</c:v>
                </c:pt>
                <c:pt idx="71">
                  <c:v>-1643.1223788822108</c:v>
                </c:pt>
                <c:pt idx="72">
                  <c:v>-1640.2543100485589</c:v>
                </c:pt>
                <c:pt idx="73">
                  <c:v>-1637.3862412149069</c:v>
                </c:pt>
                <c:pt idx="74">
                  <c:v>-1634.518172381255</c:v>
                </c:pt>
                <c:pt idx="75">
                  <c:v>-1631.6501035476031</c:v>
                </c:pt>
                <c:pt idx="76">
                  <c:v>-1628.7820347139511</c:v>
                </c:pt>
                <c:pt idx="77">
                  <c:v>-1625.9139658802992</c:v>
                </c:pt>
                <c:pt idx="78">
                  <c:v>-1623.0458970466473</c:v>
                </c:pt>
                <c:pt idx="79">
                  <c:v>-1620.1778282129953</c:v>
                </c:pt>
                <c:pt idx="80">
                  <c:v>-1617.3097593793434</c:v>
                </c:pt>
                <c:pt idx="81">
                  <c:v>-1614.4416905456915</c:v>
                </c:pt>
                <c:pt idx="82">
                  <c:v>-1611.5736217120395</c:v>
                </c:pt>
                <c:pt idx="83">
                  <c:v>-1608.7055528783876</c:v>
                </c:pt>
                <c:pt idx="84">
                  <c:v>-1605.8374840447357</c:v>
                </c:pt>
                <c:pt idx="85">
                  <c:v>-1602.9694152110837</c:v>
                </c:pt>
                <c:pt idx="86">
                  <c:v>-1600.1013463774318</c:v>
                </c:pt>
                <c:pt idx="87">
                  <c:v>-1597.2332775437799</c:v>
                </c:pt>
                <c:pt idx="88">
                  <c:v>-1594.3652087101279</c:v>
                </c:pt>
                <c:pt idx="89">
                  <c:v>-1591.497139876476</c:v>
                </c:pt>
                <c:pt idx="90">
                  <c:v>-1588.6290710428241</c:v>
                </c:pt>
                <c:pt idx="91">
                  <c:v>-1585.7610022091721</c:v>
                </c:pt>
                <c:pt idx="92">
                  <c:v>-1582.89293337552</c:v>
                </c:pt>
                <c:pt idx="93">
                  <c:v>-1580.0248645418681</c:v>
                </c:pt>
                <c:pt idx="94">
                  <c:v>-1577.1567957082161</c:v>
                </c:pt>
                <c:pt idx="95">
                  <c:v>-1574.288726874564</c:v>
                </c:pt>
                <c:pt idx="96">
                  <c:v>-1571.420658040912</c:v>
                </c:pt>
                <c:pt idx="97">
                  <c:v>-1568.5525892072601</c:v>
                </c:pt>
                <c:pt idx="98">
                  <c:v>-1565.6845203736082</c:v>
                </c:pt>
                <c:pt idx="99">
                  <c:v>-1562.8164515399562</c:v>
                </c:pt>
                <c:pt idx="100">
                  <c:v>-1559.9483827063043</c:v>
                </c:pt>
                <c:pt idx="101">
                  <c:v>-1557.0803138726524</c:v>
                </c:pt>
                <c:pt idx="102">
                  <c:v>-1554.2122450390002</c:v>
                </c:pt>
                <c:pt idx="103">
                  <c:v>-1551.3441762053483</c:v>
                </c:pt>
                <c:pt idx="104">
                  <c:v>-1548.4761073716963</c:v>
                </c:pt>
                <c:pt idx="105">
                  <c:v>-1545.6080385380442</c:v>
                </c:pt>
                <c:pt idx="106">
                  <c:v>-1542.7399697043923</c:v>
                </c:pt>
                <c:pt idx="107">
                  <c:v>-1539.8719008707403</c:v>
                </c:pt>
                <c:pt idx="108">
                  <c:v>-1537.0038320370882</c:v>
                </c:pt>
                <c:pt idx="109">
                  <c:v>-1534.1357632034362</c:v>
                </c:pt>
                <c:pt idx="110">
                  <c:v>-1531.2676943697843</c:v>
                </c:pt>
                <c:pt idx="111">
                  <c:v>-1528.3996255361321</c:v>
                </c:pt>
                <c:pt idx="112">
                  <c:v>-1525.5315567024802</c:v>
                </c:pt>
                <c:pt idx="113">
                  <c:v>-1522.6634878688283</c:v>
                </c:pt>
                <c:pt idx="114">
                  <c:v>-1519.7954190351763</c:v>
                </c:pt>
                <c:pt idx="115">
                  <c:v>-1516.9273502015244</c:v>
                </c:pt>
                <c:pt idx="116">
                  <c:v>-1514.0592813678725</c:v>
                </c:pt>
                <c:pt idx="117">
                  <c:v>-1511.1912125342205</c:v>
                </c:pt>
                <c:pt idx="118">
                  <c:v>-1508.3231437005684</c:v>
                </c:pt>
                <c:pt idx="119">
                  <c:v>-1505.4550748669164</c:v>
                </c:pt>
                <c:pt idx="120">
                  <c:v>-1502.5870060332645</c:v>
                </c:pt>
                <c:pt idx="121">
                  <c:v>-1499.7189371996124</c:v>
                </c:pt>
                <c:pt idx="122">
                  <c:v>-1496.8508683659604</c:v>
                </c:pt>
                <c:pt idx="123">
                  <c:v>-1493.9827995323085</c:v>
                </c:pt>
                <c:pt idx="124">
                  <c:v>-1491.1147306986563</c:v>
                </c:pt>
                <c:pt idx="125">
                  <c:v>-1488.2466618650044</c:v>
                </c:pt>
                <c:pt idx="126">
                  <c:v>-1485.3785930313525</c:v>
                </c:pt>
                <c:pt idx="127">
                  <c:v>-1482.5105241977003</c:v>
                </c:pt>
                <c:pt idx="128">
                  <c:v>-1479.6424553640484</c:v>
                </c:pt>
                <c:pt idx="129">
                  <c:v>-1476.7743865303964</c:v>
                </c:pt>
                <c:pt idx="130">
                  <c:v>-1473.9063176967443</c:v>
                </c:pt>
                <c:pt idx="131">
                  <c:v>-1471.0382488630923</c:v>
                </c:pt>
                <c:pt idx="132">
                  <c:v>-1468.1701800294404</c:v>
                </c:pt>
                <c:pt idx="133">
                  <c:v>-1465.3021111957885</c:v>
                </c:pt>
                <c:pt idx="134">
                  <c:v>-1462.4340423621366</c:v>
                </c:pt>
                <c:pt idx="135">
                  <c:v>-1459.5659735284846</c:v>
                </c:pt>
                <c:pt idx="136">
                  <c:v>-1456.6979046948327</c:v>
                </c:pt>
                <c:pt idx="137">
                  <c:v>-1453.8298358611805</c:v>
                </c:pt>
                <c:pt idx="138">
                  <c:v>-1450.9617670275286</c:v>
                </c:pt>
                <c:pt idx="139">
                  <c:v>-1448.0936981938767</c:v>
                </c:pt>
                <c:pt idx="140">
                  <c:v>-1445.2256293602245</c:v>
                </c:pt>
                <c:pt idx="141">
                  <c:v>-1442.3575605265726</c:v>
                </c:pt>
                <c:pt idx="142">
                  <c:v>-1439.4894916929206</c:v>
                </c:pt>
                <c:pt idx="143">
                  <c:v>-1436.6214228592685</c:v>
                </c:pt>
                <c:pt idx="144">
                  <c:v>-1433.7533540256165</c:v>
                </c:pt>
                <c:pt idx="145">
                  <c:v>-1430.8852851919646</c:v>
                </c:pt>
                <c:pt idx="146">
                  <c:v>-1428.0172163583125</c:v>
                </c:pt>
                <c:pt idx="147">
                  <c:v>-1425.1491475246605</c:v>
                </c:pt>
                <c:pt idx="148">
                  <c:v>-1422.2810786910086</c:v>
                </c:pt>
                <c:pt idx="149">
                  <c:v>-1419.4130098573567</c:v>
                </c:pt>
                <c:pt idx="150">
                  <c:v>-1416.5449410237047</c:v>
                </c:pt>
                <c:pt idx="151">
                  <c:v>-1413.6768721900528</c:v>
                </c:pt>
                <c:pt idx="152">
                  <c:v>-1410.8088033564009</c:v>
                </c:pt>
                <c:pt idx="153">
                  <c:v>-1407.9407345227487</c:v>
                </c:pt>
                <c:pt idx="154">
                  <c:v>-1405.0726656890968</c:v>
                </c:pt>
                <c:pt idx="155">
                  <c:v>-1402.2045968554448</c:v>
                </c:pt>
                <c:pt idx="156">
                  <c:v>-1399.3365280217927</c:v>
                </c:pt>
                <c:pt idx="157">
                  <c:v>-1396.4684591881407</c:v>
                </c:pt>
                <c:pt idx="158">
                  <c:v>-1393.6003903544888</c:v>
                </c:pt>
                <c:pt idx="159">
                  <c:v>-1390.7323215208366</c:v>
                </c:pt>
                <c:pt idx="160">
                  <c:v>-1387.8642526871847</c:v>
                </c:pt>
                <c:pt idx="161">
                  <c:v>-1384.9961838535328</c:v>
                </c:pt>
                <c:pt idx="162">
                  <c:v>-1382.1281150198806</c:v>
                </c:pt>
                <c:pt idx="163">
                  <c:v>-1379.2600461862287</c:v>
                </c:pt>
                <c:pt idx="164">
                  <c:v>-1376.3919773525768</c:v>
                </c:pt>
                <c:pt idx="165">
                  <c:v>-1373.5239085189246</c:v>
                </c:pt>
                <c:pt idx="166">
                  <c:v>-1370.6558396852727</c:v>
                </c:pt>
                <c:pt idx="167">
                  <c:v>-1367.7877708516207</c:v>
                </c:pt>
                <c:pt idx="168">
                  <c:v>-1364.9197020179688</c:v>
                </c:pt>
                <c:pt idx="169">
                  <c:v>-1362.0516331843169</c:v>
                </c:pt>
                <c:pt idx="170">
                  <c:v>-1359.1835643506649</c:v>
                </c:pt>
                <c:pt idx="171">
                  <c:v>-1356.315495517013</c:v>
                </c:pt>
                <c:pt idx="172">
                  <c:v>-1353.4474266833608</c:v>
                </c:pt>
                <c:pt idx="173">
                  <c:v>-1350.5793578497089</c:v>
                </c:pt>
                <c:pt idx="174">
                  <c:v>-1347.711289016057</c:v>
                </c:pt>
                <c:pt idx="175">
                  <c:v>-1344.8432201824048</c:v>
                </c:pt>
                <c:pt idx="176">
                  <c:v>-1341.9751513487529</c:v>
                </c:pt>
                <c:pt idx="177">
                  <c:v>-1339.107082515101</c:v>
                </c:pt>
                <c:pt idx="178">
                  <c:v>-1336.239013681449</c:v>
                </c:pt>
                <c:pt idx="179">
                  <c:v>-1333.3709448477971</c:v>
                </c:pt>
                <c:pt idx="180">
                  <c:v>-1330.5028760141452</c:v>
                </c:pt>
                <c:pt idx="181">
                  <c:v>-1327.6348071804932</c:v>
                </c:pt>
                <c:pt idx="182">
                  <c:v>-1324.7667383468411</c:v>
                </c:pt>
                <c:pt idx="183">
                  <c:v>-1321.8986695131891</c:v>
                </c:pt>
                <c:pt idx="184">
                  <c:v>-1319.0306006795372</c:v>
                </c:pt>
                <c:pt idx="185">
                  <c:v>-1316.162531845885</c:v>
                </c:pt>
                <c:pt idx="186">
                  <c:v>-1313.2944630122331</c:v>
                </c:pt>
                <c:pt idx="187">
                  <c:v>-1310.4263941785812</c:v>
                </c:pt>
                <c:pt idx="188">
                  <c:v>-1307.558325344929</c:v>
                </c:pt>
                <c:pt idx="189">
                  <c:v>-1304.6902565112771</c:v>
                </c:pt>
                <c:pt idx="190">
                  <c:v>-1301.8221876776252</c:v>
                </c:pt>
                <c:pt idx="191">
                  <c:v>-1298.954118843973</c:v>
                </c:pt>
                <c:pt idx="192">
                  <c:v>-1296.0860500103211</c:v>
                </c:pt>
                <c:pt idx="193">
                  <c:v>-1293.2179811766691</c:v>
                </c:pt>
                <c:pt idx="194">
                  <c:v>-1290.349912343017</c:v>
                </c:pt>
                <c:pt idx="195">
                  <c:v>-1287.481843509365</c:v>
                </c:pt>
                <c:pt idx="196">
                  <c:v>-1284.6137746757131</c:v>
                </c:pt>
                <c:pt idx="197">
                  <c:v>-1281.7457058420612</c:v>
                </c:pt>
                <c:pt idx="198">
                  <c:v>-1278.8776370084092</c:v>
                </c:pt>
                <c:pt idx="199">
                  <c:v>-1276.0095681747571</c:v>
                </c:pt>
                <c:pt idx="200">
                  <c:v>-1273.1414993411049</c:v>
                </c:pt>
                <c:pt idx="201">
                  <c:v>-1270.4587329752144</c:v>
                </c:pt>
                <c:pt idx="202">
                  <c:v>-1267.9612690770853</c:v>
                </c:pt>
                <c:pt idx="203">
                  <c:v>-1265.4543804025641</c:v>
                </c:pt>
                <c:pt idx="204">
                  <c:v>-1262.9380606621185</c:v>
                </c:pt>
                <c:pt idx="205">
                  <c:v>-1260.4123035369234</c:v>
                </c:pt>
                <c:pt idx="206">
                  <c:v>-1257.8771026787792</c:v>
                </c:pt>
                <c:pt idx="207">
                  <c:v>-1255.3324517100236</c:v>
                </c:pt>
                <c:pt idx="208">
                  <c:v>-1252.7783442234424</c:v>
                </c:pt>
                <c:pt idx="209">
                  <c:v>-1250.2147737821861</c:v>
                </c:pt>
                <c:pt idx="210">
                  <c:v>-1247.641733919683</c:v>
                </c:pt>
                <c:pt idx="211">
                  <c:v>-1245.0592181395464</c:v>
                </c:pt>
                <c:pt idx="212">
                  <c:v>-1242.4672199154886</c:v>
                </c:pt>
                <c:pt idx="213">
                  <c:v>-1239.8657326912321</c:v>
                </c:pt>
                <c:pt idx="214">
                  <c:v>-1237.2547498804197</c:v>
                </c:pt>
                <c:pt idx="215">
                  <c:v>-1234.6342648665209</c:v>
                </c:pt>
                <c:pt idx="216">
                  <c:v>-1232.0042710027446</c:v>
                </c:pt>
                <c:pt idx="217">
                  <c:v>-1229.3647616119461</c:v>
                </c:pt>
                <c:pt idx="218">
                  <c:v>-1226.7157299865364</c:v>
                </c:pt>
                <c:pt idx="219">
                  <c:v>-1224.0571693883862</c:v>
                </c:pt>
                <c:pt idx="220">
                  <c:v>-1221.3890730487351</c:v>
                </c:pt>
                <c:pt idx="221">
                  <c:v>-1218.7114341680999</c:v>
                </c:pt>
                <c:pt idx="222">
                  <c:v>-1216.0242459161755</c:v>
                </c:pt>
                <c:pt idx="223">
                  <c:v>-1213.3275014317442</c:v>
                </c:pt>
                <c:pt idx="224">
                  <c:v>-1210.621193822577</c:v>
                </c:pt>
                <c:pt idx="225">
                  <c:v>-1207.9053161653401</c:v>
                </c:pt>
                <c:pt idx="226">
                  <c:v>-1205.1798615054981</c:v>
                </c:pt>
                <c:pt idx="227">
                  <c:v>-1202.4448228572141</c:v>
                </c:pt>
                <c:pt idx="228">
                  <c:v>-1199.700193203256</c:v>
                </c:pt>
                <c:pt idx="229">
                  <c:v>-1196.9459654948937</c:v>
                </c:pt>
                <c:pt idx="230">
                  <c:v>-1194.1821326518032</c:v>
                </c:pt>
                <c:pt idx="231">
                  <c:v>-1191.4086875619676</c:v>
                </c:pt>
                <c:pt idx="232">
                  <c:v>-1188.6256230815725</c:v>
                </c:pt>
                <c:pt idx="233">
                  <c:v>-1185.8329320349119</c:v>
                </c:pt>
                <c:pt idx="234">
                  <c:v>-1183.0306072142812</c:v>
                </c:pt>
                <c:pt idx="235">
                  <c:v>-1180.2186413798772</c:v>
                </c:pt>
                <c:pt idx="236">
                  <c:v>-1177.3970272596955</c:v>
                </c:pt>
                <c:pt idx="237">
                  <c:v>-1174.5657575494286</c:v>
                </c:pt>
                <c:pt idx="238">
                  <c:v>-1171.7248249123584</c:v>
                </c:pt>
                <c:pt idx="239">
                  <c:v>-1168.8742219792557</c:v>
                </c:pt>
                <c:pt idx="240">
                  <c:v>-1166.0139413482746</c:v>
                </c:pt>
                <c:pt idx="241">
                  <c:v>-1163.1439755848437</c:v>
                </c:pt>
                <c:pt idx="242">
                  <c:v>-1160.2643172215624</c:v>
                </c:pt>
                <c:pt idx="243">
                  <c:v>-1157.3749587580926</c:v>
                </c:pt>
                <c:pt idx="244">
                  <c:v>-1154.4758926610539</c:v>
                </c:pt>
                <c:pt idx="245">
                  <c:v>-1151.5671113639096</c:v>
                </c:pt>
                <c:pt idx="246">
                  <c:v>-1148.6486072668633</c:v>
                </c:pt>
                <c:pt idx="247">
                  <c:v>-1145.7203727367487</c:v>
                </c:pt>
                <c:pt idx="248">
                  <c:v>-1142.7824001069139</c:v>
                </c:pt>
                <c:pt idx="249">
                  <c:v>-1139.8346816771173</c:v>
                </c:pt>
                <c:pt idx="250">
                  <c:v>-1136.8772097134129</c:v>
                </c:pt>
                <c:pt idx="251">
                  <c:v>-1133.9099764480375</c:v>
                </c:pt>
                <c:pt idx="252">
                  <c:v>-1130.9329740792978</c:v>
                </c:pt>
                <c:pt idx="253">
                  <c:v>-1127.9461947714601</c:v>
                </c:pt>
                <c:pt idx="254">
                  <c:v>-1124.9496306546309</c:v>
                </c:pt>
                <c:pt idx="255">
                  <c:v>-1121.9432738246442</c:v>
                </c:pt>
                <c:pt idx="256">
                  <c:v>-1118.9271163429469</c:v>
                </c:pt>
                <c:pt idx="257">
                  <c:v>-1115.9011502364824</c:v>
                </c:pt>
                <c:pt idx="258">
                  <c:v>-1112.865367497571</c:v>
                </c:pt>
                <c:pt idx="259">
                  <c:v>-1109.8197600837937</c:v>
                </c:pt>
                <c:pt idx="260">
                  <c:v>-1106.764319917874</c:v>
                </c:pt>
                <c:pt idx="261">
                  <c:v>-1103.6990388875579</c:v>
                </c:pt>
                <c:pt idx="262">
                  <c:v>-1100.6239088454943</c:v>
                </c:pt>
                <c:pt idx="263">
                  <c:v>-1097.5389216091166</c:v>
                </c:pt>
                <c:pt idx="264">
                  <c:v>-1094.444068960516</c:v>
                </c:pt>
                <c:pt idx="265">
                  <c:v>-1091.3393426463244</c:v>
                </c:pt>
                <c:pt idx="266">
                  <c:v>-1088.2247343775864</c:v>
                </c:pt>
                <c:pt idx="267">
                  <c:v>-1085.1002358296435</c:v>
                </c:pt>
                <c:pt idx="268">
                  <c:v>-1081.9658386420019</c:v>
                </c:pt>
                <c:pt idx="269">
                  <c:v>-1078.8215344182108</c:v>
                </c:pt>
                <c:pt idx="270">
                  <c:v>-1075.6673147257375</c:v>
                </c:pt>
                <c:pt idx="271">
                  <c:v>-1072.5031710958392</c:v>
                </c:pt>
                <c:pt idx="272">
                  <c:v>-1069.3290950234336</c:v>
                </c:pt>
                <c:pt idx="273">
                  <c:v>-1066.1450779669776</c:v>
                </c:pt>
                <c:pt idx="274">
                  <c:v>-1062.9511113483281</c:v>
                </c:pt>
                <c:pt idx="275">
                  <c:v>-1059.7471865526231</c:v>
                </c:pt>
                <c:pt idx="276">
                  <c:v>-1056.5332949281424</c:v>
                </c:pt>
                <c:pt idx="277">
                  <c:v>-1053.3094277861824</c:v>
                </c:pt>
                <c:pt idx="278">
                  <c:v>-1050.0755764009184</c:v>
                </c:pt>
                <c:pt idx="279">
                  <c:v>-1046.8317320092792</c:v>
                </c:pt>
                <c:pt idx="280">
                  <c:v>-1043.5778858108063</c:v>
                </c:pt>
                <c:pt idx="281">
                  <c:v>-1040.3140289675218</c:v>
                </c:pt>
                <c:pt idx="282">
                  <c:v>-1037.040152603792</c:v>
                </c:pt>
                <c:pt idx="283">
                  <c:v>-1033.7562478061977</c:v>
                </c:pt>
                <c:pt idx="284">
                  <c:v>-1030.4623056233845</c:v>
                </c:pt>
                <c:pt idx="285">
                  <c:v>-1027.1583170659401</c:v>
                </c:pt>
                <c:pt idx="286">
                  <c:v>-1023.8442731062423</c:v>
                </c:pt>
                <c:pt idx="287">
                  <c:v>-1020.5201646783291</c:v>
                </c:pt>
                <c:pt idx="288">
                  <c:v>-1017.1859826777513</c:v>
                </c:pt>
                <c:pt idx="289">
                  <c:v>-1013.8417179614365</c:v>
                </c:pt>
                <c:pt idx="290">
                  <c:v>-1010.4873613475432</c:v>
                </c:pt>
                <c:pt idx="291">
                  <c:v>-1007.1229036153203</c:v>
                </c:pt>
                <c:pt idx="292">
                  <c:v>-1003.7483355049646</c:v>
                </c:pt>
                <c:pt idx="293">
                  <c:v>-1000.3636477174693</c:v>
                </c:pt>
                <c:pt idx="294">
                  <c:v>-996.96883091448944</c:v>
                </c:pt>
                <c:pt idx="295">
                  <c:v>-993.56387571818277</c:v>
                </c:pt>
                <c:pt idx="296">
                  <c:v>-990.14877271107252</c:v>
                </c:pt>
                <c:pt idx="297">
                  <c:v>-986.72351243589458</c:v>
                </c:pt>
                <c:pt idx="298">
                  <c:v>-983.28808539544912</c:v>
                </c:pt>
                <c:pt idx="299">
                  <c:v>-979.84248205245012</c:v>
                </c:pt>
                <c:pt idx="300">
                  <c:v>-976.38669282937485</c:v>
                </c:pt>
                <c:pt idx="301">
                  <c:v>-972.92070810831115</c:v>
                </c:pt>
                <c:pt idx="302">
                  <c:v>-969.44451823080612</c:v>
                </c:pt>
                <c:pt idx="303">
                  <c:v>-965.95811349770963</c:v>
                </c:pt>
                <c:pt idx="304">
                  <c:v>-962.46148416902543</c:v>
                </c:pt>
                <c:pt idx="305">
                  <c:v>-958.95462046374519</c:v>
                </c:pt>
                <c:pt idx="306">
                  <c:v>-955.4375125597021</c:v>
                </c:pt>
                <c:pt idx="307">
                  <c:v>-951.91015059340896</c:v>
                </c:pt>
                <c:pt idx="308">
                  <c:v>-948.37252465989729</c:v>
                </c:pt>
                <c:pt idx="309">
                  <c:v>-944.82462481256118</c:v>
                </c:pt>
                <c:pt idx="310">
                  <c:v>-941.2664410629983</c:v>
                </c:pt>
                <c:pt idx="311">
                  <c:v>-937.69796338083984</c:v>
                </c:pt>
                <c:pt idx="312">
                  <c:v>-934.11918169360081</c:v>
                </c:pt>
                <c:pt idx="313">
                  <c:v>-930.53008588650312</c:v>
                </c:pt>
                <c:pt idx="314">
                  <c:v>-926.93066580232085</c:v>
                </c:pt>
                <c:pt idx="315">
                  <c:v>-923.32091124120996</c:v>
                </c:pt>
                <c:pt idx="316">
                  <c:v>-919.70081196054446</c:v>
                </c:pt>
                <c:pt idx="317">
                  <c:v>-916.07035767474429</c:v>
                </c:pt>
                <c:pt idx="318">
                  <c:v>-912.4295380551124</c:v>
                </c:pt>
                <c:pt idx="319">
                  <c:v>-908.77834272965958</c:v>
                </c:pt>
                <c:pt idx="320">
                  <c:v>-905.1167612829388</c:v>
                </c:pt>
                <c:pt idx="321">
                  <c:v>-901.44478325586783</c:v>
                </c:pt>
                <c:pt idx="322">
                  <c:v>-897.76239814556175</c:v>
                </c:pt>
                <c:pt idx="323">
                  <c:v>-894.06959540515504</c:v>
                </c:pt>
                <c:pt idx="324">
                  <c:v>-890.36636444362716</c:v>
                </c:pt>
                <c:pt idx="325">
                  <c:v>-886.65269462562969</c:v>
                </c:pt>
                <c:pt idx="326">
                  <c:v>-882.92857527130298</c:v>
                </c:pt>
                <c:pt idx="327">
                  <c:v>-879.19399565610513</c:v>
                </c:pt>
                <c:pt idx="328">
                  <c:v>-875.4489450106239</c:v>
                </c:pt>
                <c:pt idx="329">
                  <c:v>-871.69341252040613</c:v>
                </c:pt>
                <c:pt idx="330">
                  <c:v>-867.92738732576584</c:v>
                </c:pt>
                <c:pt idx="331">
                  <c:v>-864.15085852160837</c:v>
                </c:pt>
                <c:pt idx="332">
                  <c:v>-860.36381515724497</c:v>
                </c:pt>
                <c:pt idx="333">
                  <c:v>-856.56624623620371</c:v>
                </c:pt>
                <c:pt idx="334">
                  <c:v>-852.75814071605021</c:v>
                </c:pt>
                <c:pt idx="335">
                  <c:v>-848.93948750819197</c:v>
                </c:pt>
                <c:pt idx="336">
                  <c:v>-845.11027547769777</c:v>
                </c:pt>
                <c:pt idx="337">
                  <c:v>-841.27049344310012</c:v>
                </c:pt>
                <c:pt idx="338">
                  <c:v>-837.42013017621036</c:v>
                </c:pt>
                <c:pt idx="339">
                  <c:v>-833.55917440192252</c:v>
                </c:pt>
                <c:pt idx="340">
                  <c:v>-829.68761479802049</c:v>
                </c:pt>
                <c:pt idx="341">
                  <c:v>-825.80543999498764</c:v>
                </c:pt>
                <c:pt idx="342">
                  <c:v>-821.91263857580122</c:v>
                </c:pt>
                <c:pt idx="343">
                  <c:v>-818.00919907574553</c:v>
                </c:pt>
                <c:pt idx="344">
                  <c:v>-814.0951099822081</c:v>
                </c:pt>
                <c:pt idx="345">
                  <c:v>-810.17035973448185</c:v>
                </c:pt>
                <c:pt idx="346">
                  <c:v>-806.23493672355937</c:v>
                </c:pt>
                <c:pt idx="347">
                  <c:v>-802.28882929193844</c:v>
                </c:pt>
                <c:pt idx="348">
                  <c:v>-798.33202573341259</c:v>
                </c:pt>
                <c:pt idx="349">
                  <c:v>-794.3645142928691</c:v>
                </c:pt>
                <c:pt idx="350">
                  <c:v>-790.38628316608197</c:v>
                </c:pt>
                <c:pt idx="351">
                  <c:v>-786.39732049950339</c:v>
                </c:pt>
                <c:pt idx="352">
                  <c:v>-782.39761439005781</c:v>
                </c:pt>
                <c:pt idx="353">
                  <c:v>-778.38715288492915</c:v>
                </c:pt>
                <c:pt idx="354">
                  <c:v>-774.36592398134849</c:v>
                </c:pt>
                <c:pt idx="355">
                  <c:v>-770.33391562638724</c:v>
                </c:pt>
                <c:pt idx="356">
                  <c:v>-766.2911157167357</c:v>
                </c:pt>
                <c:pt idx="357">
                  <c:v>-762.2375120984907</c:v>
                </c:pt>
                <c:pt idx="358">
                  <c:v>-758.17309256694102</c:v>
                </c:pt>
                <c:pt idx="359">
                  <c:v>-754.09784486634453</c:v>
                </c:pt>
                <c:pt idx="360">
                  <c:v>-750.01175668970984</c:v>
                </c:pt>
                <c:pt idx="361">
                  <c:v>-745.91481567857966</c:v>
                </c:pt>
                <c:pt idx="362">
                  <c:v>-741.807009422801</c:v>
                </c:pt>
                <c:pt idx="363">
                  <c:v>-737.68832546030717</c:v>
                </c:pt>
                <c:pt idx="364">
                  <c:v>-733.5587512768883</c:v>
                </c:pt>
                <c:pt idx="365">
                  <c:v>-729.41827430596663</c:v>
                </c:pt>
                <c:pt idx="366">
                  <c:v>-725.26688192836787</c:v>
                </c:pt>
                <c:pt idx="367">
                  <c:v>-721.10456147209197</c:v>
                </c:pt>
                <c:pt idx="368">
                  <c:v>-716.93130021208071</c:v>
                </c:pt>
                <c:pt idx="369">
                  <c:v>-712.74708536998298</c:v>
                </c:pt>
                <c:pt idx="370">
                  <c:v>-708.55190411392584</c:v>
                </c:pt>
                <c:pt idx="371">
                  <c:v>-704.34574355827385</c:v>
                </c:pt>
                <c:pt idx="372">
                  <c:v>-700.12859076339157</c:v>
                </c:pt>
                <c:pt idx="373">
                  <c:v>-695.90043273541096</c:v>
                </c:pt>
                <c:pt idx="374">
                  <c:v>-691.66125642598251</c:v>
                </c:pt>
                <c:pt idx="375">
                  <c:v>-687.41104873203949</c:v>
                </c:pt>
                <c:pt idx="376">
                  <c:v>-683.14979649554823</c:v>
                </c:pt>
                <c:pt idx="377">
                  <c:v>-678.87748650326978</c:v>
                </c:pt>
                <c:pt idx="378">
                  <c:v>-674.59410548650851</c:v>
                </c:pt>
                <c:pt idx="379">
                  <c:v>-670.29964012086521</c:v>
                </c:pt>
                <c:pt idx="380">
                  <c:v>-665.99407702598842</c:v>
                </c:pt>
                <c:pt idx="381">
                  <c:v>-661.67740276531742</c:v>
                </c:pt>
                <c:pt idx="382">
                  <c:v>-657.34960384583439</c:v>
                </c:pt>
                <c:pt idx="383">
                  <c:v>-653.01066671780825</c:v>
                </c:pt>
                <c:pt idx="384">
                  <c:v>-648.66057777453454</c:v>
                </c:pt>
                <c:pt idx="385">
                  <c:v>-644.29932335208287</c:v>
                </c:pt>
                <c:pt idx="386">
                  <c:v>-639.92688972903125</c:v>
                </c:pt>
                <c:pt idx="387">
                  <c:v>-635.54326312620765</c:v>
                </c:pt>
                <c:pt idx="388">
                  <c:v>-631.14842970642337</c:v>
                </c:pt>
                <c:pt idx="389">
                  <c:v>-626.74237557421202</c:v>
                </c:pt>
                <c:pt idx="390">
                  <c:v>-622.32508677555722</c:v>
                </c:pt>
                <c:pt idx="391">
                  <c:v>-617.89654929762855</c:v>
                </c:pt>
                <c:pt idx="392">
                  <c:v>-613.45674906850866</c:v>
                </c:pt>
                <c:pt idx="393">
                  <c:v>-609.00567195692304</c:v>
                </c:pt>
                <c:pt idx="394">
                  <c:v>-604.54330377195788</c:v>
                </c:pt>
                <c:pt idx="395">
                  <c:v>-600.06963026279504</c:v>
                </c:pt>
                <c:pt idx="396">
                  <c:v>-595.58463711842637</c:v>
                </c:pt>
                <c:pt idx="397">
                  <c:v>-591.08830996737913</c:v>
                </c:pt>
                <c:pt idx="398">
                  <c:v>-586.58063437742805</c:v>
                </c:pt>
                <c:pt idx="399">
                  <c:v>-582.06159585531952</c:v>
                </c:pt>
                <c:pt idx="400">
                  <c:v>-577.5311798464769</c:v>
                </c:pt>
                <c:pt idx="401">
                  <c:v>-572.98937173472245</c:v>
                </c:pt>
                <c:pt idx="402">
                  <c:v>-568.43615684198119</c:v>
                </c:pt>
                <c:pt idx="403">
                  <c:v>-563.87152042799494</c:v>
                </c:pt>
                <c:pt idx="404">
                  <c:v>-559.29544769002405</c:v>
                </c:pt>
                <c:pt idx="405">
                  <c:v>-554.7079237625544</c:v>
                </c:pt>
                <c:pt idx="406">
                  <c:v>-550.1089337170024</c:v>
                </c:pt>
                <c:pt idx="407">
                  <c:v>-545.49846256141063</c:v>
                </c:pt>
                <c:pt idx="408">
                  <c:v>-540.87649524015274</c:v>
                </c:pt>
                <c:pt idx="409">
                  <c:v>-536.24301663362735</c:v>
                </c:pt>
                <c:pt idx="410">
                  <c:v>-531.59801155794685</c:v>
                </c:pt>
                <c:pt idx="411">
                  <c:v>-526.9414647646438</c:v>
                </c:pt>
                <c:pt idx="412">
                  <c:v>-522.27336094034649</c:v>
                </c:pt>
                <c:pt idx="413">
                  <c:v>-517.59368470647883</c:v>
                </c:pt>
                <c:pt idx="414">
                  <c:v>-512.90242061893673</c:v>
                </c:pt>
                <c:pt idx="415">
                  <c:v>-508.19955316778282</c:v>
                </c:pt>
                <c:pt idx="416">
                  <c:v>-503.48506677691921</c:v>
                </c:pt>
                <c:pt idx="417">
                  <c:v>-498.75894580377053</c:v>
                </c:pt>
                <c:pt idx="418">
                  <c:v>-494.02117453896517</c:v>
                </c:pt>
                <c:pt idx="419">
                  <c:v>-489.2717372060049</c:v>
                </c:pt>
                <c:pt idx="420">
                  <c:v>-484.51061796094086</c:v>
                </c:pt>
                <c:pt idx="421">
                  <c:v>-479.73780089204206</c:v>
                </c:pt>
                <c:pt idx="422">
                  <c:v>-474.95327001947157</c:v>
                </c:pt>
                <c:pt idx="423">
                  <c:v>-470.15700929494096</c:v>
                </c:pt>
                <c:pt idx="424">
                  <c:v>-465.34900260138443</c:v>
                </c:pt>
                <c:pt idx="425">
                  <c:v>-460.52923375261253</c:v>
                </c:pt>
                <c:pt idx="426">
                  <c:v>-455.13608592068636</c:v>
                </c:pt>
                <c:pt idx="427">
                  <c:v>-449.16955910560591</c:v>
                </c:pt>
                <c:pt idx="428">
                  <c:v>-443.18943389585206</c:v>
                </c:pt>
                <c:pt idx="429">
                  <c:v>-437.19568581148792</c:v>
                </c:pt>
                <c:pt idx="430">
                  <c:v>-431.18829025781065</c:v>
                </c:pt>
                <c:pt idx="431">
                  <c:v>-425.16722252467844</c:v>
                </c:pt>
                <c:pt idx="432">
                  <c:v>-419.13245778581768</c:v>
                </c:pt>
                <c:pt idx="433">
                  <c:v>-413.08397109812472</c:v>
                </c:pt>
                <c:pt idx="434">
                  <c:v>-407.02173740097828</c:v>
                </c:pt>
                <c:pt idx="435">
                  <c:v>-400.94573151552595</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-326.95010056937895</c:v>
                </c:pt>
                <c:pt idx="448">
                  <c:v>-320.69270984833929</c:v>
                </c:pt>
                <c:pt idx="449">
                  <c:v>-314.42118161266194</c:v>
                </c:pt>
                <c:pt idx="450">
                  <c:v>-308.13548882152327</c:v>
                </c:pt>
                <c:pt idx="451">
                  <c:v>-301.83560430379202</c:v>
                </c:pt>
                <c:pt idx="452">
                  <c:v>-295.52150075721011</c:v>
                </c:pt>
                <c:pt idx="453">
                  <c:v>-289.19315074758515</c:v>
                </c:pt>
                <c:pt idx="454">
                  <c:v>-282.85052670796426</c:v>
                </c:pt>
                <c:pt idx="455">
                  <c:v>-276.49360093780433</c:v>
                </c:pt>
                <c:pt idx="456">
                  <c:v>-270.12234560213642</c:v>
                </c:pt>
                <c:pt idx="457">
                  <c:v>-263.73673273072677</c:v>
                </c:pt>
                <c:pt idx="458">
                  <c:v>-257.33673421721846</c:v>
                </c:pt>
                <c:pt idx="459">
                  <c:v>-250.92232181828012</c:v>
                </c:pt>
                <c:pt idx="460">
                  <c:v>-244.49346715273623</c:v>
                </c:pt>
                <c:pt idx="461">
                  <c:v>-238.05014170070353</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-68.334721350105838</c:v>
                </c:pt>
                <c:pt idx="490">
                  <c:v>-62.712077442958162</c:v>
                </c:pt>
                <c:pt idx="491">
                  <c:v>-57.076431043237335</c:v>
                </c:pt>
                <c:pt idx="492">
                  <c:v>-51.427760421009452</c:v>
                </c:pt>
                <c:pt idx="493">
                  <c:v>-45.766043747503772</c:v>
                </c:pt>
                <c:pt idx="494">
                  <c:v>-40.091259094558609</c:v>
                </c:pt>
                <c:pt idx="495">
                  <c:v>-34.403384434059944</c:v>
                </c:pt>
                <c:pt idx="496">
                  <c:v>-28.702397637367994</c:v>
                </c:pt>
                <c:pt idx="497">
                  <c:v>-22.988276474756276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2-339E-4643-9615-0ADB7A6509C4}"/>
            </c:ext>
          </c:extLst>
        </c:ser>
        <c:ser>
          <c:idx val="19"/>
          <c:order val="19"/>
          <c:tx>
            <c:strRef>
              <c:f>ANALYSIS!$AW$26</c:f>
              <c:strCache>
                <c:ptCount val="1"/>
                <c:pt idx="0">
                  <c:v>-35.0</c:v>
                </c:pt>
              </c:strCache>
            </c:strRef>
          </c:tx>
          <c:spPr>
            <a:ln w="12700" cap="rnd" cmpd="sng" algn="ctr">
              <a:solidFill>
                <a:srgbClr val="00B0F0"/>
              </a:solidFill>
              <a:prstDash val="solid"/>
              <a:round/>
              <a:headEnd type="none" w="med" len="med"/>
              <a:tailEnd type="none" w="med" len="med"/>
            </a:ln>
          </c:spPr>
          <c:marker>
            <c:symbol val="none"/>
          </c:marker>
          <c:xVal>
            <c:numRef>
              <c:f>ANALYSIS!$AW$27:$AW$524</c:f>
              <c:numCache>
                <c:formatCode>0.0</c:formatCode>
                <c:ptCount val="498"/>
                <c:pt idx="0">
                  <c:v>-2171.3669021273759</c:v>
                </c:pt>
                <c:pt idx="1">
                  <c:v>-2171.3669021273759</c:v>
                </c:pt>
                <c:pt idx="2">
                  <c:v>-2168.0767887257448</c:v>
                </c:pt>
                <c:pt idx="3">
                  <c:v>-2164.7866753241137</c:v>
                </c:pt>
                <c:pt idx="4">
                  <c:v>-2161.4965619224827</c:v>
                </c:pt>
                <c:pt idx="5">
                  <c:v>-2158.2064485208516</c:v>
                </c:pt>
                <c:pt idx="6">
                  <c:v>-2154.9163351192205</c:v>
                </c:pt>
                <c:pt idx="7">
                  <c:v>-2151.6262217175895</c:v>
                </c:pt>
                <c:pt idx="8">
                  <c:v>-2148.3361083159584</c:v>
                </c:pt>
                <c:pt idx="9">
                  <c:v>-2145.0459949143274</c:v>
                </c:pt>
                <c:pt idx="10">
                  <c:v>-2141.7558815126963</c:v>
                </c:pt>
                <c:pt idx="11">
                  <c:v>-2138.4657681110652</c:v>
                </c:pt>
                <c:pt idx="12">
                  <c:v>-2135.1756547094342</c:v>
                </c:pt>
                <c:pt idx="13">
                  <c:v>-2131.8855413078031</c:v>
                </c:pt>
                <c:pt idx="14">
                  <c:v>-2128.5954279061721</c:v>
                </c:pt>
                <c:pt idx="15">
                  <c:v>-2125.305314504541</c:v>
                </c:pt>
                <c:pt idx="16">
                  <c:v>-2122.0152011029099</c:v>
                </c:pt>
                <c:pt idx="17">
                  <c:v>-2118.7250877012789</c:v>
                </c:pt>
                <c:pt idx="18">
                  <c:v>-2115.4349742996478</c:v>
                </c:pt>
                <c:pt idx="19">
                  <c:v>-2112.1448608980168</c:v>
                </c:pt>
                <c:pt idx="20">
                  <c:v>-2108.8547474963857</c:v>
                </c:pt>
                <c:pt idx="21">
                  <c:v>-2105.5646340947546</c:v>
                </c:pt>
                <c:pt idx="22">
                  <c:v>-2102.2745206931236</c:v>
                </c:pt>
                <c:pt idx="23">
                  <c:v>-2098.9844072914925</c:v>
                </c:pt>
                <c:pt idx="24">
                  <c:v>-2095.6942938898615</c:v>
                </c:pt>
                <c:pt idx="25">
                  <c:v>-2092.4041804882304</c:v>
                </c:pt>
                <c:pt idx="26">
                  <c:v>-2089.1140670865993</c:v>
                </c:pt>
                <c:pt idx="27">
                  <c:v>-2085.8239536849683</c:v>
                </c:pt>
                <c:pt idx="28">
                  <c:v>-2082.5338402833372</c:v>
                </c:pt>
                <c:pt idx="29">
                  <c:v>-2079.2437268817062</c:v>
                </c:pt>
                <c:pt idx="30">
                  <c:v>-2075.9536134800751</c:v>
                </c:pt>
                <c:pt idx="31">
                  <c:v>-2072.663500078444</c:v>
                </c:pt>
                <c:pt idx="32">
                  <c:v>-2069.373386676813</c:v>
                </c:pt>
                <c:pt idx="33">
                  <c:v>-2066.0832732751819</c:v>
                </c:pt>
                <c:pt idx="34">
                  <c:v>-2062.7931598735508</c:v>
                </c:pt>
                <c:pt idx="35">
                  <c:v>-2059.5030464719198</c:v>
                </c:pt>
                <c:pt idx="36">
                  <c:v>-2056.2129330702887</c:v>
                </c:pt>
                <c:pt idx="37">
                  <c:v>-2052.9228196686577</c:v>
                </c:pt>
                <c:pt idx="38">
                  <c:v>-2049.6327062670266</c:v>
                </c:pt>
                <c:pt idx="39">
                  <c:v>-2046.3425928653953</c:v>
                </c:pt>
                <c:pt idx="40">
                  <c:v>-2043.052479463764</c:v>
                </c:pt>
                <c:pt idx="41">
                  <c:v>-2039.7623660621327</c:v>
                </c:pt>
                <c:pt idx="42">
                  <c:v>-2036.4722526605015</c:v>
                </c:pt>
                <c:pt idx="43">
                  <c:v>-2033.1821392588702</c:v>
                </c:pt>
                <c:pt idx="44">
                  <c:v>-2029.8920258572389</c:v>
                </c:pt>
                <c:pt idx="45">
                  <c:v>-2026.6019124556076</c:v>
                </c:pt>
                <c:pt idx="46">
                  <c:v>-2023.3117990539763</c:v>
                </c:pt>
                <c:pt idx="47">
                  <c:v>-2020.021685652345</c:v>
                </c:pt>
                <c:pt idx="48">
                  <c:v>-2016.7315722507137</c:v>
                </c:pt>
                <c:pt idx="49">
                  <c:v>-2013.4414588490824</c:v>
                </c:pt>
                <c:pt idx="50">
                  <c:v>-2010.1513454474511</c:v>
                </c:pt>
                <c:pt idx="51">
                  <c:v>-2006.8612320458199</c:v>
                </c:pt>
                <c:pt idx="52">
                  <c:v>-2003.5711186441886</c:v>
                </c:pt>
                <c:pt idx="53">
                  <c:v>-2000.2810052425573</c:v>
                </c:pt>
                <c:pt idx="54">
                  <c:v>-1996.990891840926</c:v>
                </c:pt>
                <c:pt idx="55">
                  <c:v>-1993.7007784392947</c:v>
                </c:pt>
                <c:pt idx="56">
                  <c:v>-1990.4106650376634</c:v>
                </c:pt>
                <c:pt idx="57">
                  <c:v>-1987.1205516360321</c:v>
                </c:pt>
                <c:pt idx="58">
                  <c:v>-1983.8304382344008</c:v>
                </c:pt>
                <c:pt idx="59">
                  <c:v>-1980.5403248327696</c:v>
                </c:pt>
                <c:pt idx="60">
                  <c:v>-1977.2502114311383</c:v>
                </c:pt>
                <c:pt idx="61">
                  <c:v>-1973.960098029507</c:v>
                </c:pt>
                <c:pt idx="62">
                  <c:v>-1970.6699846278757</c:v>
                </c:pt>
                <c:pt idx="63">
                  <c:v>-1967.3798712262444</c:v>
                </c:pt>
                <c:pt idx="64">
                  <c:v>-1964.0897578246131</c:v>
                </c:pt>
                <c:pt idx="65">
                  <c:v>-1960.7996444229818</c:v>
                </c:pt>
                <c:pt idx="66">
                  <c:v>-1957.5095310213505</c:v>
                </c:pt>
                <c:pt idx="67">
                  <c:v>-1954.2194176197193</c:v>
                </c:pt>
                <c:pt idx="68">
                  <c:v>-1950.929304218088</c:v>
                </c:pt>
                <c:pt idx="69">
                  <c:v>-1947.6391908164567</c:v>
                </c:pt>
                <c:pt idx="70">
                  <c:v>-1944.3490774148254</c:v>
                </c:pt>
                <c:pt idx="71">
                  <c:v>-1941.0589640131941</c:v>
                </c:pt>
                <c:pt idx="72">
                  <c:v>-1937.7688506115628</c:v>
                </c:pt>
                <c:pt idx="73">
                  <c:v>-1934.4787372099315</c:v>
                </c:pt>
                <c:pt idx="74">
                  <c:v>-1931.1886238083002</c:v>
                </c:pt>
                <c:pt idx="75">
                  <c:v>-1927.8985104066689</c:v>
                </c:pt>
                <c:pt idx="76">
                  <c:v>-1924.6083970050377</c:v>
                </c:pt>
                <c:pt idx="77">
                  <c:v>-1921.3182836034064</c:v>
                </c:pt>
                <c:pt idx="78">
                  <c:v>-1918.0281702017751</c:v>
                </c:pt>
                <c:pt idx="79">
                  <c:v>-1914.7380568001438</c:v>
                </c:pt>
                <c:pt idx="80">
                  <c:v>-1911.4479433985125</c:v>
                </c:pt>
                <c:pt idx="81">
                  <c:v>-1908.1578299968812</c:v>
                </c:pt>
                <c:pt idx="82">
                  <c:v>-1904.8677165952499</c:v>
                </c:pt>
                <c:pt idx="83">
                  <c:v>-1901.5776031936186</c:v>
                </c:pt>
                <c:pt idx="84">
                  <c:v>-1898.2874897919874</c:v>
                </c:pt>
                <c:pt idx="85">
                  <c:v>-1894.9973763903561</c:v>
                </c:pt>
                <c:pt idx="86">
                  <c:v>-1891.7072629887248</c:v>
                </c:pt>
                <c:pt idx="87">
                  <c:v>-1888.4171495870935</c:v>
                </c:pt>
                <c:pt idx="88">
                  <c:v>-1885.1270361854622</c:v>
                </c:pt>
                <c:pt idx="89">
                  <c:v>-1881.8369227838309</c:v>
                </c:pt>
                <c:pt idx="90">
                  <c:v>-1878.5468093821996</c:v>
                </c:pt>
                <c:pt idx="91">
                  <c:v>-1875.2566959805683</c:v>
                </c:pt>
                <c:pt idx="92">
                  <c:v>-1871.9665825789371</c:v>
                </c:pt>
                <c:pt idx="93">
                  <c:v>-1868.6764691773058</c:v>
                </c:pt>
                <c:pt idx="94">
                  <c:v>-1865.3863557756745</c:v>
                </c:pt>
                <c:pt idx="95">
                  <c:v>-1862.0962423740432</c:v>
                </c:pt>
                <c:pt idx="96">
                  <c:v>-1858.8061289724119</c:v>
                </c:pt>
                <c:pt idx="97">
                  <c:v>-1855.5160155707806</c:v>
                </c:pt>
                <c:pt idx="98">
                  <c:v>-1852.2259021691493</c:v>
                </c:pt>
                <c:pt idx="99">
                  <c:v>-1848.935788767518</c:v>
                </c:pt>
                <c:pt idx="100">
                  <c:v>-1845.6456753658867</c:v>
                </c:pt>
                <c:pt idx="101">
                  <c:v>-1842.3555619642555</c:v>
                </c:pt>
                <c:pt idx="102">
                  <c:v>-1839.0654485626242</c:v>
                </c:pt>
                <c:pt idx="103">
                  <c:v>-1835.7753351609929</c:v>
                </c:pt>
                <c:pt idx="104">
                  <c:v>-1832.4852217593616</c:v>
                </c:pt>
                <c:pt idx="105">
                  <c:v>-1829.1951083577303</c:v>
                </c:pt>
                <c:pt idx="106">
                  <c:v>-1825.904994956099</c:v>
                </c:pt>
                <c:pt idx="107">
                  <c:v>-1822.6148815544677</c:v>
                </c:pt>
                <c:pt idx="108">
                  <c:v>-1819.3247681528364</c:v>
                </c:pt>
                <c:pt idx="109">
                  <c:v>-1816.0346547512052</c:v>
                </c:pt>
                <c:pt idx="110">
                  <c:v>-1812.7445413495739</c:v>
                </c:pt>
                <c:pt idx="111">
                  <c:v>-1809.4544279479426</c:v>
                </c:pt>
                <c:pt idx="112">
                  <c:v>-1806.1643145463113</c:v>
                </c:pt>
                <c:pt idx="113">
                  <c:v>-1802.87420114468</c:v>
                </c:pt>
                <c:pt idx="114">
                  <c:v>-1799.5840877430487</c:v>
                </c:pt>
                <c:pt idx="115">
                  <c:v>-1796.2939743414174</c:v>
                </c:pt>
                <c:pt idx="116">
                  <c:v>-1793.0038609397861</c:v>
                </c:pt>
                <c:pt idx="117">
                  <c:v>-1789.7137475381548</c:v>
                </c:pt>
                <c:pt idx="118">
                  <c:v>-1786.4236341365236</c:v>
                </c:pt>
                <c:pt idx="119">
                  <c:v>-1783.1335207348923</c:v>
                </c:pt>
                <c:pt idx="120">
                  <c:v>-1779.843407333261</c:v>
                </c:pt>
                <c:pt idx="121">
                  <c:v>-1776.5532939316297</c:v>
                </c:pt>
                <c:pt idx="122">
                  <c:v>-1773.2631805299984</c:v>
                </c:pt>
                <c:pt idx="123">
                  <c:v>-1769.9730671283671</c:v>
                </c:pt>
                <c:pt idx="124">
                  <c:v>-1766.6829537267358</c:v>
                </c:pt>
                <c:pt idx="125">
                  <c:v>-1763.3928403251045</c:v>
                </c:pt>
                <c:pt idx="126">
                  <c:v>-1760.1027269234733</c:v>
                </c:pt>
                <c:pt idx="127">
                  <c:v>-1756.812613521842</c:v>
                </c:pt>
                <c:pt idx="128">
                  <c:v>-1753.5225001202107</c:v>
                </c:pt>
                <c:pt idx="129">
                  <c:v>-1750.2323867185794</c:v>
                </c:pt>
                <c:pt idx="130">
                  <c:v>-1746.9422733169481</c:v>
                </c:pt>
                <c:pt idx="131">
                  <c:v>-1743.6521599153168</c:v>
                </c:pt>
                <c:pt idx="132">
                  <c:v>-1740.3620465136855</c:v>
                </c:pt>
                <c:pt idx="133">
                  <c:v>-1737.0719331120542</c:v>
                </c:pt>
                <c:pt idx="134">
                  <c:v>-1733.781819710423</c:v>
                </c:pt>
                <c:pt idx="135">
                  <c:v>-1730.4917063087917</c:v>
                </c:pt>
                <c:pt idx="136">
                  <c:v>-1727.2015929071604</c:v>
                </c:pt>
                <c:pt idx="137">
                  <c:v>-1723.9114795055291</c:v>
                </c:pt>
                <c:pt idx="138">
                  <c:v>-1720.6213661038978</c:v>
                </c:pt>
                <c:pt idx="139">
                  <c:v>-1717.3312527022665</c:v>
                </c:pt>
                <c:pt idx="140">
                  <c:v>-1714.0411393006352</c:v>
                </c:pt>
                <c:pt idx="141">
                  <c:v>-1710.7510258990039</c:v>
                </c:pt>
                <c:pt idx="142">
                  <c:v>-1707.4609124973726</c:v>
                </c:pt>
                <c:pt idx="143">
                  <c:v>-1704.1707990957414</c:v>
                </c:pt>
                <c:pt idx="144">
                  <c:v>-1700.8806856941101</c:v>
                </c:pt>
                <c:pt idx="145">
                  <c:v>-1697.5905722924788</c:v>
                </c:pt>
                <c:pt idx="146">
                  <c:v>-1694.3004588908475</c:v>
                </c:pt>
                <c:pt idx="147">
                  <c:v>-1691.0103454892162</c:v>
                </c:pt>
                <c:pt idx="148">
                  <c:v>-1687.7202320875849</c:v>
                </c:pt>
                <c:pt idx="149">
                  <c:v>-1684.4301186859536</c:v>
                </c:pt>
                <c:pt idx="150">
                  <c:v>-1681.1400052843223</c:v>
                </c:pt>
                <c:pt idx="151">
                  <c:v>-1677.8498918826911</c:v>
                </c:pt>
                <c:pt idx="152">
                  <c:v>-1674.5597784810598</c:v>
                </c:pt>
                <c:pt idx="153">
                  <c:v>-1671.2696650794285</c:v>
                </c:pt>
                <c:pt idx="154">
                  <c:v>-1667.9795516777972</c:v>
                </c:pt>
                <c:pt idx="155">
                  <c:v>-1664.6894382761659</c:v>
                </c:pt>
                <c:pt idx="156">
                  <c:v>-1661.3993248745346</c:v>
                </c:pt>
                <c:pt idx="157">
                  <c:v>-1658.1092114729033</c:v>
                </c:pt>
                <c:pt idx="158">
                  <c:v>-1654.819098071272</c:v>
                </c:pt>
                <c:pt idx="159">
                  <c:v>-1651.528984669641</c:v>
                </c:pt>
                <c:pt idx="160">
                  <c:v>-1648.2388712680097</c:v>
                </c:pt>
                <c:pt idx="161">
                  <c:v>-1644.9487578663784</c:v>
                </c:pt>
                <c:pt idx="162">
                  <c:v>-1641.6586444647471</c:v>
                </c:pt>
                <c:pt idx="163">
                  <c:v>-1638.3685310631158</c:v>
                </c:pt>
                <c:pt idx="164">
                  <c:v>-1635.0784176614845</c:v>
                </c:pt>
                <c:pt idx="165">
                  <c:v>-1631.7883042598532</c:v>
                </c:pt>
                <c:pt idx="166">
                  <c:v>-1628.4981908582222</c:v>
                </c:pt>
                <c:pt idx="167">
                  <c:v>-1625.2080774565909</c:v>
                </c:pt>
                <c:pt idx="168">
                  <c:v>-1621.9179640549596</c:v>
                </c:pt>
                <c:pt idx="169">
                  <c:v>-1618.6278506533283</c:v>
                </c:pt>
                <c:pt idx="170">
                  <c:v>-1615.337737251697</c:v>
                </c:pt>
                <c:pt idx="171">
                  <c:v>-1612.0476238500657</c:v>
                </c:pt>
                <c:pt idx="172">
                  <c:v>-1608.7575104484345</c:v>
                </c:pt>
                <c:pt idx="173">
                  <c:v>-1605.4673970468034</c:v>
                </c:pt>
                <c:pt idx="174">
                  <c:v>-1602.1772836451721</c:v>
                </c:pt>
                <c:pt idx="175">
                  <c:v>-1598.8871702435408</c:v>
                </c:pt>
                <c:pt idx="176">
                  <c:v>-1595.5970568419095</c:v>
                </c:pt>
                <c:pt idx="177">
                  <c:v>-1592.3069434402782</c:v>
                </c:pt>
                <c:pt idx="178">
                  <c:v>-1589.016830038647</c:v>
                </c:pt>
                <c:pt idx="179">
                  <c:v>-1585.7267166370157</c:v>
                </c:pt>
                <c:pt idx="180">
                  <c:v>-1582.4366032353846</c:v>
                </c:pt>
                <c:pt idx="181">
                  <c:v>-1579.1464898337533</c:v>
                </c:pt>
                <c:pt idx="182">
                  <c:v>-1575.856376432122</c:v>
                </c:pt>
                <c:pt idx="183">
                  <c:v>-1572.5662630304907</c:v>
                </c:pt>
                <c:pt idx="184">
                  <c:v>-1569.2761496288595</c:v>
                </c:pt>
                <c:pt idx="185">
                  <c:v>-1565.9860362272282</c:v>
                </c:pt>
                <c:pt idx="186">
                  <c:v>-1562.6959228255969</c:v>
                </c:pt>
                <c:pt idx="187">
                  <c:v>-1559.4058094239658</c:v>
                </c:pt>
                <c:pt idx="188">
                  <c:v>-1556.1156960223345</c:v>
                </c:pt>
                <c:pt idx="189">
                  <c:v>-1552.8255826207032</c:v>
                </c:pt>
                <c:pt idx="190">
                  <c:v>-1549.535469219072</c:v>
                </c:pt>
                <c:pt idx="191">
                  <c:v>-1546.2453558174407</c:v>
                </c:pt>
                <c:pt idx="192">
                  <c:v>-1542.9552424158094</c:v>
                </c:pt>
                <c:pt idx="193">
                  <c:v>-1539.6651290141781</c:v>
                </c:pt>
                <c:pt idx="194">
                  <c:v>-1536.375015612547</c:v>
                </c:pt>
                <c:pt idx="195">
                  <c:v>-1533.0849022109157</c:v>
                </c:pt>
                <c:pt idx="196">
                  <c:v>-1529.7947888092845</c:v>
                </c:pt>
                <c:pt idx="197">
                  <c:v>-1526.5046754076532</c:v>
                </c:pt>
                <c:pt idx="198">
                  <c:v>-1523.2145620060219</c:v>
                </c:pt>
                <c:pt idx="199">
                  <c:v>-1519.9244486043906</c:v>
                </c:pt>
                <c:pt idx="200">
                  <c:v>-1516.6343352027593</c:v>
                </c:pt>
                <c:pt idx="201">
                  <c:v>-1513.5424645692647</c:v>
                </c:pt>
                <c:pt idx="202">
                  <c:v>-1510.6488367039065</c:v>
                </c:pt>
                <c:pt idx="203">
                  <c:v>-1507.744068245745</c:v>
                </c:pt>
                <c:pt idx="204">
                  <c:v>-1504.8281492118404</c:v>
                </c:pt>
                <c:pt idx="205">
                  <c:v>-1501.9010695689331</c:v>
                </c:pt>
                <c:pt idx="206">
                  <c:v>-1498.962819233252</c:v>
                </c:pt>
                <c:pt idx="207">
                  <c:v>-1496.013388070319</c:v>
                </c:pt>
                <c:pt idx="208">
                  <c:v>-1493.0527658947613</c:v>
                </c:pt>
                <c:pt idx="209">
                  <c:v>-1490.0809424701129</c:v>
                </c:pt>
                <c:pt idx="210">
                  <c:v>-1487.0979075086216</c:v>
                </c:pt>
                <c:pt idx="211">
                  <c:v>-1484.1036506710464</c:v>
                </c:pt>
                <c:pt idx="212">
                  <c:v>-1481.0981615664641</c:v>
                </c:pt>
                <c:pt idx="213">
                  <c:v>-1478.0814297520685</c:v>
                </c:pt>
                <c:pt idx="214">
                  <c:v>-1475.053444732966</c:v>
                </c:pt>
                <c:pt idx="215">
                  <c:v>-1472.0141959619764</c:v>
                </c:pt>
                <c:pt idx="216">
                  <c:v>-1468.9636728394253</c:v>
                </c:pt>
                <c:pt idx="217">
                  <c:v>-1465.9018647129383</c:v>
                </c:pt>
                <c:pt idx="218">
                  <c:v>-1462.8287608772412</c:v>
                </c:pt>
                <c:pt idx="219">
                  <c:v>-1459.7443505739382</c:v>
                </c:pt>
                <c:pt idx="220">
                  <c:v>-1456.6486229913157</c:v>
                </c:pt>
                <c:pt idx="221">
                  <c:v>-1453.5415672641216</c:v>
                </c:pt>
                <c:pt idx="222">
                  <c:v>-1450.4231724733568</c:v>
                </c:pt>
                <c:pt idx="223">
                  <c:v>-1447.2934276460576</c:v>
                </c:pt>
                <c:pt idx="224">
                  <c:v>-1444.1523217550839</c:v>
                </c:pt>
                <c:pt idx="225">
                  <c:v>-1440.9998437188976</c:v>
                </c:pt>
                <c:pt idx="226">
                  <c:v>-1437.835982401348</c:v>
                </c:pt>
                <c:pt idx="227">
                  <c:v>-1434.6607266114463</c:v>
                </c:pt>
                <c:pt idx="228">
                  <c:v>-1431.4740651031493</c:v>
                </c:pt>
                <c:pt idx="229">
                  <c:v>-1428.2759865751316</c:v>
                </c:pt>
                <c:pt idx="230">
                  <c:v>-1425.0664796705619</c:v>
                </c:pt>
                <c:pt idx="231">
                  <c:v>-1421.8455329768769</c:v>
                </c:pt>
                <c:pt idx="232">
                  <c:v>-1418.6131350255532</c:v>
                </c:pt>
                <c:pt idx="233">
                  <c:v>-1415.3692742918774</c:v>
                </c:pt>
                <c:pt idx="234">
                  <c:v>-1412.113939194714</c:v>
                </c:pt>
                <c:pt idx="235">
                  <c:v>-1408.8471180962715</c:v>
                </c:pt>
                <c:pt idx="236">
                  <c:v>-1405.5687993018728</c:v>
                </c:pt>
                <c:pt idx="237">
                  <c:v>-1402.2789710597117</c:v>
                </c:pt>
                <c:pt idx="238">
                  <c:v>-1398.9776215606198</c:v>
                </c:pt>
                <c:pt idx="239">
                  <c:v>-1395.6647389378272</c:v>
                </c:pt>
                <c:pt idx="240">
                  <c:v>-1392.3403112667188</c:v>
                </c:pt>
                <c:pt idx="241">
                  <c:v>-1389.0043265645922</c:v>
                </c:pt>
                <c:pt idx="242">
                  <c:v>-1385.6567727904142</c:v>
                </c:pt>
                <c:pt idx="243">
                  <c:v>-1382.2976378445724</c:v>
                </c:pt>
                <c:pt idx="244">
                  <c:v>-1378.9269095686291</c:v>
                </c:pt>
                <c:pt idx="245">
                  <c:v>-1375.5445757450721</c:v>
                </c:pt>
                <c:pt idx="246">
                  <c:v>-1372.1506240970598</c:v>
                </c:pt>
                <c:pt idx="247">
                  <c:v>-1368.7450422881709</c:v>
                </c:pt>
                <c:pt idx="248">
                  <c:v>-1365.3278179221488</c:v>
                </c:pt>
                <c:pt idx="249">
                  <c:v>-1361.8989385426441</c:v>
                </c:pt>
                <c:pt idx="250">
                  <c:v>-1358.4583916329555</c:v>
                </c:pt>
                <c:pt idx="251">
                  <c:v>-1355.0061646157696</c:v>
                </c:pt>
                <c:pt idx="252">
                  <c:v>-1351.5422448529007</c:v>
                </c:pt>
                <c:pt idx="253">
                  <c:v>-1348.0666196450238</c:v>
                </c:pt>
                <c:pt idx="254">
                  <c:v>-1344.579276231409</c:v>
                </c:pt>
                <c:pt idx="255">
                  <c:v>-1341.080201789654</c:v>
                </c:pt>
                <c:pt idx="256">
                  <c:v>-1337.569383435417</c:v>
                </c:pt>
                <c:pt idx="257">
                  <c:v>-1334.0468082221391</c:v>
                </c:pt>
                <c:pt idx="258">
                  <c:v>-1330.5124631407757</c:v>
                </c:pt>
                <c:pt idx="259">
                  <c:v>-1326.9663351195197</c:v>
                </c:pt>
                <c:pt idx="260">
                  <c:v>-1323.4084110235212</c:v>
                </c:pt>
                <c:pt idx="261">
                  <c:v>-1319.8386776546135</c:v>
                </c:pt>
                <c:pt idx="262">
                  <c:v>-1316.2571217510258</c:v>
                </c:pt>
                <c:pt idx="263">
                  <c:v>-1312.6637299871045</c:v>
                </c:pt>
                <c:pt idx="264">
                  <c:v>-1309.0584889730226</c:v>
                </c:pt>
                <c:pt idx="265">
                  <c:v>-1305.4413852544981</c:v>
                </c:pt>
                <c:pt idx="266">
                  <c:v>-1301.8124053124995</c:v>
                </c:pt>
                <c:pt idx="267">
                  <c:v>-1298.1715355629585</c:v>
                </c:pt>
                <c:pt idx="268">
                  <c:v>-1294.5187623564725</c:v>
                </c:pt>
                <c:pt idx="269">
                  <c:v>-1290.8540719780103</c:v>
                </c:pt>
                <c:pt idx="270">
                  <c:v>-1287.1774506466136</c:v>
                </c:pt>
                <c:pt idx="271">
                  <c:v>-1283.4888845150995</c:v>
                </c:pt>
                <c:pt idx="272">
                  <c:v>-1279.7883596697543</c:v>
                </c:pt>
                <c:pt idx="273">
                  <c:v>-1276.0758621300338</c:v>
                </c:pt>
                <c:pt idx="274">
                  <c:v>-1272.3513778482527</c:v>
                </c:pt>
                <c:pt idx="275">
                  <c:v>-1268.6148927092768</c:v>
                </c:pt>
                <c:pt idx="276">
                  <c:v>-1264.8663925302146</c:v>
                </c:pt>
                <c:pt idx="277">
                  <c:v>-1261.1058630601015</c:v>
                </c:pt>
                <c:pt idx="278">
                  <c:v>-1257.3332899795851</c:v>
                </c:pt>
                <c:pt idx="279">
                  <c:v>-1253.5486589006082</c:v>
                </c:pt>
                <c:pt idx="280">
                  <c:v>-1249.7519553660875</c:v>
                </c:pt>
                <c:pt idx="281">
                  <c:v>-1245.9431648495936</c:v>
                </c:pt>
                <c:pt idx="282">
                  <c:v>-1242.1222727550225</c:v>
                </c:pt>
                <c:pt idx="283">
                  <c:v>-1238.289264416276</c:v>
                </c:pt>
                <c:pt idx="284">
                  <c:v>-1234.444125096921</c:v>
                </c:pt>
                <c:pt idx="285">
                  <c:v>-1230.58683998987</c:v>
                </c:pt>
                <c:pt idx="286">
                  <c:v>-1226.7173942170389</c:v>
                </c:pt>
                <c:pt idx="287">
                  <c:v>-1222.8357728290127</c:v>
                </c:pt>
                <c:pt idx="288">
                  <c:v>-1218.9419608047092</c:v>
                </c:pt>
                <c:pt idx="289">
                  <c:v>-1215.0359430510339</c:v>
                </c:pt>
                <c:pt idx="290">
                  <c:v>-1211.1177044025367</c:v>
                </c:pt>
                <c:pt idx="291">
                  <c:v>-1207.1872296210684</c:v>
                </c:pt>
                <c:pt idx="292">
                  <c:v>-1203.244503395427</c:v>
                </c:pt>
                <c:pt idx="293">
                  <c:v>-1199.2895103410133</c:v>
                </c:pt>
                <c:pt idx="294">
                  <c:v>-1195.3222349994696</c:v>
                </c:pt>
                <c:pt idx="295">
                  <c:v>-1191.3426618383269</c:v>
                </c:pt>
                <c:pt idx="296">
                  <c:v>-1187.3507752506448</c:v>
                </c:pt>
                <c:pt idx="297">
                  <c:v>-1183.3465595546511</c:v>
                </c:pt>
                <c:pt idx="298">
                  <c:v>-1179.3299989933753</c:v>
                </c:pt>
                <c:pt idx="299">
                  <c:v>-1175.3010777342802</c:v>
                </c:pt>
                <c:pt idx="300">
                  <c:v>-1171.2597798688985</c:v>
                </c:pt>
                <c:pt idx="301">
                  <c:v>-1167.2060894124525</c:v>
                </c:pt>
                <c:pt idx="302">
                  <c:v>-1163.139990303483</c:v>
                </c:pt>
                <c:pt idx="303">
                  <c:v>-1159.061466403472</c:v>
                </c:pt>
                <c:pt idx="304">
                  <c:v>-1154.9705014964566</c:v>
                </c:pt>
                <c:pt idx="305">
                  <c:v>-1150.8670792886533</c:v>
                </c:pt>
                <c:pt idx="306">
                  <c:v>-1146.7511834080642</c:v>
                </c:pt>
                <c:pt idx="307">
                  <c:v>-1142.6227974040917</c:v>
                </c:pt>
                <c:pt idx="308">
                  <c:v>-1138.4819047471442</c:v>
                </c:pt>
                <c:pt idx="309">
                  <c:v>-1134.328488828244</c:v>
                </c:pt>
                <c:pt idx="310">
                  <c:v>-1130.1625329586232</c:v>
                </c:pt>
                <c:pt idx="311">
                  <c:v>-1125.9840203693302</c:v>
                </c:pt>
                <c:pt idx="312">
                  <c:v>-1121.7929342108214</c:v>
                </c:pt>
                <c:pt idx="313">
                  <c:v>-1117.5892575525527</c:v>
                </c:pt>
                <c:pt idx="314">
                  <c:v>-1113.3729733825739</c:v>
                </c:pt>
                <c:pt idx="315">
                  <c:v>-1109.1440646071105</c:v>
                </c:pt>
                <c:pt idx="316">
                  <c:v>-1104.9025140501521</c:v>
                </c:pt>
                <c:pt idx="317">
                  <c:v>-1100.6483044530307</c:v>
                </c:pt>
                <c:pt idx="318">
                  <c:v>-1096.3814184739958</c:v>
                </c:pt>
                <c:pt idx="319">
                  <c:v>-1092.1018386877954</c:v>
                </c:pt>
                <c:pt idx="320">
                  <c:v>-1087.809547585241</c:v>
                </c:pt>
                <c:pt idx="321">
                  <c:v>-1083.5045275727762</c:v>
                </c:pt>
                <c:pt idx="322">
                  <c:v>-1079.1867609720443</c:v>
                </c:pt>
                <c:pt idx="323">
                  <c:v>-1074.8562300194487</c:v>
                </c:pt>
                <c:pt idx="324">
                  <c:v>-1070.5129168657097</c:v>
                </c:pt>
                <c:pt idx="325">
                  <c:v>-1066.1568035754181</c:v>
                </c:pt>
                <c:pt idx="326">
                  <c:v>-1061.7878721265911</c:v>
                </c:pt>
                <c:pt idx="327">
                  <c:v>-1057.4061044102139</c:v>
                </c:pt>
                <c:pt idx="328">
                  <c:v>-1053.0114822297899</c:v>
                </c:pt>
                <c:pt idx="329">
                  <c:v>-1048.6039873008808</c:v>
                </c:pt>
                <c:pt idx="330">
                  <c:v>-1044.1836012506378</c:v>
                </c:pt>
                <c:pt idx="331">
                  <c:v>-1039.7503056173464</c:v>
                </c:pt>
                <c:pt idx="332">
                  <c:v>-1035.3040818499462</c:v>
                </c:pt>
                <c:pt idx="333">
                  <c:v>-1030.8449113075658</c:v>
                </c:pt>
                <c:pt idx="334">
                  <c:v>-1026.3727752590394</c:v>
                </c:pt>
                <c:pt idx="335">
                  <c:v>-1021.8876548824344</c:v>
                </c:pt>
                <c:pt idx="336">
                  <c:v>-1017.3895312645587</c:v>
                </c:pt>
                <c:pt idx="337">
                  <c:v>-1012.8783854004791</c:v>
                </c:pt>
                <c:pt idx="338">
                  <c:v>-1008.3541981930257</c:v>
                </c:pt>
                <c:pt idx="339">
                  <c:v>-1003.8169504522994</c:v>
                </c:pt>
                <c:pt idx="340">
                  <c:v>-999.26662289517151</c:v>
                </c:pt>
                <c:pt idx="341">
                  <c:v>-994.70319614478115</c:v>
                </c:pt>
                <c:pt idx="342">
                  <c:v>-990.1266507300262</c:v>
                </c:pt>
                <c:pt idx="343">
                  <c:v>-985.53696708505788</c:v>
                </c:pt>
                <c:pt idx="344">
                  <c:v>-980.93412554875829</c:v>
                </c:pt>
                <c:pt idx="345">
                  <c:v>-976.31810636422654</c:v>
                </c:pt>
                <c:pt idx="346">
                  <c:v>-971.68888967825808</c:v>
                </c:pt>
                <c:pt idx="347">
                  <c:v>-967.04645554081048</c:v>
                </c:pt>
                <c:pt idx="348">
                  <c:v>-962.39078390447867</c:v>
                </c:pt>
                <c:pt idx="349">
                  <c:v>-957.72185462395828</c:v>
                </c:pt>
                <c:pt idx="350">
                  <c:v>-953.03964745550127</c:v>
                </c:pt>
                <c:pt idx="351">
                  <c:v>-948.34414205638382</c:v>
                </c:pt>
                <c:pt idx="352">
                  <c:v>-943.63531798434417</c:v>
                </c:pt>
                <c:pt idx="353">
                  <c:v>-938.9131546970433</c:v>
                </c:pt>
                <c:pt idx="354">
                  <c:v>-934.17763155149873</c:v>
                </c:pt>
                <c:pt idx="355">
                  <c:v>-929.4287278035282</c:v>
                </c:pt>
                <c:pt idx="356">
                  <c:v>-924.66642260718675</c:v>
                </c:pt>
                <c:pt idx="357">
                  <c:v>-919.89069501419021</c:v>
                </c:pt>
                <c:pt idx="358">
                  <c:v>-915.10152397334571</c:v>
                </c:pt>
                <c:pt idx="359">
                  <c:v>-910.29888832997233</c:v>
                </c:pt>
                <c:pt idx="360">
                  <c:v>-905.48276682531753</c:v>
                </c:pt>
                <c:pt idx="361">
                  <c:v>-900.65313809596694</c:v>
                </c:pt>
                <c:pt idx="362">
                  <c:v>-895.80998067325515</c:v>
                </c:pt>
                <c:pt idx="363">
                  <c:v>-890.95327298266272</c:v>
                </c:pt>
                <c:pt idx="364">
                  <c:v>-886.08299334322169</c:v>
                </c:pt>
                <c:pt idx="365">
                  <c:v>-881.19911996690143</c:v>
                </c:pt>
                <c:pt idx="366">
                  <c:v>-876.30163095800037</c:v>
                </c:pt>
                <c:pt idx="367">
                  <c:v>-871.39050431252849</c:v>
                </c:pt>
                <c:pt idx="368">
                  <c:v>-866.46571791758504</c:v>
                </c:pt>
                <c:pt idx="369">
                  <c:v>-861.52724955073325</c:v>
                </c:pt>
                <c:pt idx="370">
                  <c:v>-856.57507687936379</c:v>
                </c:pt>
                <c:pt idx="371">
                  <c:v>-851.60917746006385</c:v>
                </c:pt>
                <c:pt idx="372">
                  <c:v>-846.62952873797212</c:v>
                </c:pt>
                <c:pt idx="373">
                  <c:v>-841.63610804613268</c:v>
                </c:pt>
                <c:pt idx="374">
                  <c:v>-836.6288926048378</c:v>
                </c:pt>
                <c:pt idx="375">
                  <c:v>-831.60785952097626</c:v>
                </c:pt>
                <c:pt idx="376">
                  <c:v>-826.57298578736845</c:v>
                </c:pt>
                <c:pt idx="377">
                  <c:v>-821.52424828209541</c:v>
                </c:pt>
                <c:pt idx="378">
                  <c:v>-816.4616237678265</c:v>
                </c:pt>
                <c:pt idx="379">
                  <c:v>-811.38508889113859</c:v>
                </c:pt>
                <c:pt idx="380">
                  <c:v>-806.29462018183381</c:v>
                </c:pt>
                <c:pt idx="381">
                  <c:v>-801.19019405224594</c:v>
                </c:pt>
                <c:pt idx="382">
                  <c:v>-796.07178679654294</c:v>
                </c:pt>
                <c:pt idx="383">
                  <c:v>-790.93937459003041</c:v>
                </c:pt>
                <c:pt idx="384">
                  <c:v>-785.79293348843566</c:v>
                </c:pt>
                <c:pt idx="385">
                  <c:v>-780.63243942719942</c:v>
                </c:pt>
                <c:pt idx="386">
                  <c:v>-775.45786822075775</c:v>
                </c:pt>
                <c:pt idx="387">
                  <c:v>-770.26919556180997</c:v>
                </c:pt>
                <c:pt idx="388">
                  <c:v>-765.06639702058965</c:v>
                </c:pt>
                <c:pt idx="389">
                  <c:v>-759.84944804413271</c:v>
                </c:pt>
                <c:pt idx="390">
                  <c:v>-754.61832395552119</c:v>
                </c:pt>
                <c:pt idx="391">
                  <c:v>-749.37299995314652</c:v>
                </c:pt>
                <c:pt idx="392">
                  <c:v>-744.11345110994375</c:v>
                </c:pt>
                <c:pt idx="393">
                  <c:v>-738.83965237263192</c:v>
                </c:pt>
                <c:pt idx="394">
                  <c:v>-733.55157856094797</c:v>
                </c:pt>
                <c:pt idx="395">
                  <c:v>-728.2492043668633</c:v>
                </c:pt>
                <c:pt idx="396">
                  <c:v>-722.93250435381105</c:v>
                </c:pt>
                <c:pt idx="397">
                  <c:v>-717.60145295589246</c:v>
                </c:pt>
                <c:pt idx="398">
                  <c:v>-712.25602447708025</c:v>
                </c:pt>
                <c:pt idx="399">
                  <c:v>-706.89619309041836</c:v>
                </c:pt>
                <c:pt idx="400">
                  <c:v>-701.52193283721749</c:v>
                </c:pt>
                <c:pt idx="401">
                  <c:v>-696.13321762622991</c:v>
                </c:pt>
                <c:pt idx="402">
                  <c:v>-690.73002123283572</c:v>
                </c:pt>
                <c:pt idx="403">
                  <c:v>-685.3123172982082</c:v>
                </c:pt>
                <c:pt idx="404">
                  <c:v>-679.88007932847904</c:v>
                </c:pt>
                <c:pt idx="405">
                  <c:v>-674.43328069389486</c:v>
                </c:pt>
                <c:pt idx="406">
                  <c:v>-668.97189462796314</c:v>
                </c:pt>
                <c:pt idx="407">
                  <c:v>-663.49589422660119</c:v>
                </c:pt>
                <c:pt idx="408">
                  <c:v>-658.0052524472585</c:v>
                </c:pt>
                <c:pt idx="409">
                  <c:v>-652.49994210805767</c:v>
                </c:pt>
                <c:pt idx="410">
                  <c:v>-646.97993588690088</c:v>
                </c:pt>
                <c:pt idx="411">
                  <c:v>-641.44520632059312</c:v>
                </c:pt>
                <c:pt idx="412">
                  <c:v>-635.89572580393519</c:v>
                </c:pt>
                <c:pt idx="413">
                  <c:v>-630.33146658882811</c:v>
                </c:pt>
                <c:pt idx="414">
                  <c:v>-624.75240078336037</c:v>
                </c:pt>
                <c:pt idx="415">
                  <c:v>-619.15850035088556</c:v>
                </c:pt>
                <c:pt idx="416">
                  <c:v>-613.54973710909371</c:v>
                </c:pt>
                <c:pt idx="417">
                  <c:v>-607.92608272908524</c:v>
                </c:pt>
                <c:pt idx="418">
                  <c:v>-602.28750873441436</c:v>
                </c:pt>
                <c:pt idx="419">
                  <c:v>-596.63398650014574</c:v>
                </c:pt>
                <c:pt idx="420">
                  <c:v>-590.96548725189314</c:v>
                </c:pt>
                <c:pt idx="421">
                  <c:v>-585.28198206484581</c:v>
                </c:pt>
                <c:pt idx="422">
                  <c:v>-579.58344186279692</c:v>
                </c:pt>
                <c:pt idx="423">
                  <c:v>-573.8698374171563</c:v>
                </c:pt>
                <c:pt idx="424">
                  <c:v>-568.14113934595321</c:v>
                </c:pt>
                <c:pt idx="425">
                  <c:v>-562.39731811283559</c:v>
                </c:pt>
                <c:pt idx="426">
                  <c:v>-555.8927551354883</c:v>
                </c:pt>
                <c:pt idx="427">
                  <c:v>-548.62745041391133</c:v>
                </c:pt>
                <c:pt idx="428">
                  <c:v>-541.34348060132277</c:v>
                </c:pt>
                <c:pt idx="429">
                  <c:v>-534.04079582558336</c:v>
                </c:pt>
                <c:pt idx="430">
                  <c:v>-526.71934590789544</c:v>
                </c:pt>
                <c:pt idx="431">
                  <c:v>-519.37908036027773</c:v>
                </c:pt>
                <c:pt idx="432">
                  <c:v>-512.0199483830221</c:v>
                </c:pt>
                <c:pt idx="433">
                  <c:v>-504.64189886210272</c:v>
                </c:pt>
                <c:pt idx="434">
                  <c:v>-497.2448803665792</c:v>
                </c:pt>
                <c:pt idx="435">
                  <c:v>-489.82884114596106</c:v>
                </c:pt>
                <c:pt idx="436">
                  <c:v>-482.39372912753777</c:v>
                </c:pt>
                <c:pt idx="437">
                  <c:v>-474.93949191368858</c:v>
                </c:pt>
                <c:pt idx="438">
                  <c:v>-467.46607677916461</c:v>
                </c:pt>
                <c:pt idx="439">
                  <c:v>-459.97343066832639</c:v>
                </c:pt>
                <c:pt idx="440">
                  <c:v>-452.46150019237064</c:v>
                </c:pt>
                <c:pt idx="441">
                  <c:v>-444.93023162651014</c:v>
                </c:pt>
                <c:pt idx="442">
                  <c:v>-437.379570907127</c:v>
                </c:pt>
                <c:pt idx="443">
                  <c:v>-429.80946362890325</c:v>
                </c:pt>
                <c:pt idx="444">
                  <c:v>-422.2198550419065</c:v>
                </c:pt>
                <c:pt idx="445">
                  <c:v>-414.61069004864351</c:v>
                </c:pt>
                <c:pt idx="446">
                  <c:v>-406.98191320109947</c:v>
                </c:pt>
                <c:pt idx="447">
                  <c:v>-399.33346869771378</c:v>
                </c:pt>
                <c:pt idx="448">
                  <c:v>-391.66530038035182</c:v>
                </c:pt>
                <c:pt idx="449">
                  <c:v>-383.97735173122066</c:v>
                </c:pt>
                <c:pt idx="450">
                  <c:v>-376.26956586976019</c:v>
                </c:pt>
                <c:pt idx="451">
                  <c:v>-368.54188554949553</c:v>
                </c:pt>
                <c:pt idx="452">
                  <c:v>-360.79425315485685</c:v>
                </c:pt>
                <c:pt idx="453">
                  <c:v>-353.02661069795852</c:v>
                </c:pt>
                <c:pt idx="454">
                  <c:v>-345.2388998153441</c:v>
                </c:pt>
                <c:pt idx="455">
                  <c:v>-337.43106176469712</c:v>
                </c:pt>
                <c:pt idx="456">
                  <c:v>-329.60303742150506</c:v>
                </c:pt>
                <c:pt idx="457">
                  <c:v>-321.75476727569196</c:v>
                </c:pt>
                <c:pt idx="458">
                  <c:v>-313.88619142821096</c:v>
                </c:pt>
                <c:pt idx="459">
                  <c:v>-305.99724958759941</c:v>
                </c:pt>
                <c:pt idx="460">
                  <c:v>-298.08788106648683</c:v>
                </c:pt>
                <c:pt idx="461">
                  <c:v>-290.15802477806517</c:v>
                </c:pt>
                <c:pt idx="462">
                  <c:v>-282.20761923252883</c:v>
                </c:pt>
                <c:pt idx="463">
                  <c:v>-274.23660253345122</c:v>
                </c:pt>
                <c:pt idx="464">
                  <c:v>-266.24491237414111</c:v>
                </c:pt>
                <c:pt idx="465">
                  <c:v>-258.23248603394029</c:v>
                </c:pt>
                <c:pt idx="466">
                  <c:v>-250.1992603744842</c:v>
                </c:pt>
                <c:pt idx="467">
                  <c:v>-242.14517183591886</c:v>
                </c:pt>
                <c:pt idx="468">
                  <c:v>-234.07015643306829</c:v>
                </c:pt>
                <c:pt idx="469">
                  <c:v>-225.97414975156414</c:v>
                </c:pt>
                <c:pt idx="470">
                  <c:v>-217.85708694392167</c:v>
                </c:pt>
                <c:pt idx="471">
                  <c:v>-209.71890272557118</c:v>
                </c:pt>
                <c:pt idx="472">
                  <c:v>-201.55953137084077</c:v>
                </c:pt>
                <c:pt idx="473">
                  <c:v>-193.3789067088959</c:v>
                </c:pt>
                <c:pt idx="474">
                  <c:v>-185.17696211962618</c:v>
                </c:pt>
                <c:pt idx="475">
                  <c:v>-176.95363052947766</c:v>
                </c:pt>
                <c:pt idx="476">
                  <c:v>-169.55439690963476</c:v>
                </c:pt>
                <c:pt idx="477">
                  <c:v>-162.97926126009747</c:v>
                </c:pt>
                <c:pt idx="478">
                  <c:v>-156.3871861002699</c:v>
                </c:pt>
                <c:pt idx="479">
                  <c:v>-149.7781317800941</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-75.946339649183301</c:v>
                </c:pt>
                <c:pt idx="491">
                  <c:v>-69.130358547014794</c:v>
                </c:pt>
                <c:pt idx="492">
                  <c:v>-62.296861594463053</c:v>
                </c:pt>
                <c:pt idx="493">
                  <c:v>-55.445805811047876</c:v>
                </c:pt>
                <c:pt idx="494">
                  <c:v>-48.577147964572077</c:v>
                </c:pt>
                <c:pt idx="495">
                  <c:v>-41.690844569173805</c:v>
                </c:pt>
                <c:pt idx="496">
                  <c:v>-34.786851883360214</c:v>
                </c:pt>
                <c:pt idx="497">
                  <c:v>-27.865125908026585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3-339E-4643-9615-0ADB7A6509C4}"/>
            </c:ext>
          </c:extLst>
        </c:ser>
        <c:ser>
          <c:idx val="20"/>
          <c:order val="20"/>
          <c:tx>
            <c:strRef>
              <c:f>ANALYSIS!$AX$26</c:f>
              <c:strCache>
                <c:ptCount val="1"/>
                <c:pt idx="0">
                  <c:v>-40.0</c:v>
                </c:pt>
              </c:strCache>
            </c:strRef>
          </c:tx>
          <c:spPr>
            <a:ln w="12700" cap="rnd" cmpd="sng" algn="ctr">
              <a:solidFill>
                <a:srgbClr val="00B050"/>
              </a:solidFill>
              <a:prstDash val="solid"/>
              <a:round/>
              <a:headEnd type="none" w="med" len="med"/>
              <a:tailEnd type="none" w="med" len="med"/>
            </a:ln>
          </c:spPr>
          <c:marker>
            <c:symbol val="none"/>
          </c:marker>
          <c:xVal>
            <c:numRef>
              <c:f>ANALYSIS!$AX$27:$AX$524</c:f>
              <c:numCache>
                <c:formatCode>0.0</c:formatCode>
                <c:ptCount val="498"/>
                <c:pt idx="0">
                  <c:v>-2512.4247354444078</c:v>
                </c:pt>
                <c:pt idx="1">
                  <c:v>-2512.4247354444078</c:v>
                </c:pt>
                <c:pt idx="2">
                  <c:v>-2508.7376172244085</c:v>
                </c:pt>
                <c:pt idx="3">
                  <c:v>-2505.0504990044092</c:v>
                </c:pt>
                <c:pt idx="4">
                  <c:v>-2501.3633807844099</c:v>
                </c:pt>
                <c:pt idx="5">
                  <c:v>-2497.6762625644105</c:v>
                </c:pt>
                <c:pt idx="6">
                  <c:v>-2493.9891443444112</c:v>
                </c:pt>
                <c:pt idx="7">
                  <c:v>-2490.3020261244119</c:v>
                </c:pt>
                <c:pt idx="8">
                  <c:v>-2486.6149079044126</c:v>
                </c:pt>
                <c:pt idx="9">
                  <c:v>-2482.9277896844133</c:v>
                </c:pt>
                <c:pt idx="10">
                  <c:v>-2479.2406714644139</c:v>
                </c:pt>
                <c:pt idx="11">
                  <c:v>-2475.5535532444146</c:v>
                </c:pt>
                <c:pt idx="12">
                  <c:v>-2471.8664350244153</c:v>
                </c:pt>
                <c:pt idx="13">
                  <c:v>-2468.179316804416</c:v>
                </c:pt>
                <c:pt idx="14">
                  <c:v>-2464.4921985844167</c:v>
                </c:pt>
                <c:pt idx="15">
                  <c:v>-2460.8050803644173</c:v>
                </c:pt>
                <c:pt idx="16">
                  <c:v>-2457.117962144418</c:v>
                </c:pt>
                <c:pt idx="17">
                  <c:v>-2453.4308439244187</c:v>
                </c:pt>
                <c:pt idx="18">
                  <c:v>-2449.7437257044194</c:v>
                </c:pt>
                <c:pt idx="19">
                  <c:v>-2446.0566074844201</c:v>
                </c:pt>
                <c:pt idx="20">
                  <c:v>-2442.3694892644207</c:v>
                </c:pt>
                <c:pt idx="21">
                  <c:v>-2438.6823710444214</c:v>
                </c:pt>
                <c:pt idx="22">
                  <c:v>-2434.9952528244221</c:v>
                </c:pt>
                <c:pt idx="23">
                  <c:v>-2431.3081346044228</c:v>
                </c:pt>
                <c:pt idx="24">
                  <c:v>-2427.6210163844235</c:v>
                </c:pt>
                <c:pt idx="25">
                  <c:v>-2423.9338981644241</c:v>
                </c:pt>
                <c:pt idx="26">
                  <c:v>-2420.2467799444248</c:v>
                </c:pt>
                <c:pt idx="27">
                  <c:v>-2416.5596617244255</c:v>
                </c:pt>
                <c:pt idx="28">
                  <c:v>-2412.8725435044262</c:v>
                </c:pt>
                <c:pt idx="29">
                  <c:v>-2409.1854252844269</c:v>
                </c:pt>
                <c:pt idx="30">
                  <c:v>-2405.4983070644275</c:v>
                </c:pt>
                <c:pt idx="31">
                  <c:v>-2401.8111888444282</c:v>
                </c:pt>
                <c:pt idx="32">
                  <c:v>-2398.1240706244289</c:v>
                </c:pt>
                <c:pt idx="33">
                  <c:v>-2394.4369524044296</c:v>
                </c:pt>
                <c:pt idx="34">
                  <c:v>-2390.7498341844303</c:v>
                </c:pt>
                <c:pt idx="35">
                  <c:v>-2387.0627159644309</c:v>
                </c:pt>
                <c:pt idx="36">
                  <c:v>-2383.3755977444316</c:v>
                </c:pt>
                <c:pt idx="37">
                  <c:v>-2379.6884795244323</c:v>
                </c:pt>
                <c:pt idx="38">
                  <c:v>-2376.001361304433</c:v>
                </c:pt>
                <c:pt idx="39">
                  <c:v>-2372.3142430844337</c:v>
                </c:pt>
                <c:pt idx="40">
                  <c:v>-2368.6271248644343</c:v>
                </c:pt>
                <c:pt idx="41">
                  <c:v>-2364.940006644435</c:v>
                </c:pt>
                <c:pt idx="42">
                  <c:v>-2361.2528884244357</c:v>
                </c:pt>
                <c:pt idx="43">
                  <c:v>-2357.5657702044364</c:v>
                </c:pt>
                <c:pt idx="44">
                  <c:v>-2353.8786519844371</c:v>
                </c:pt>
                <c:pt idx="45">
                  <c:v>-2350.1915337644377</c:v>
                </c:pt>
                <c:pt idx="46">
                  <c:v>-2346.5044155444384</c:v>
                </c:pt>
                <c:pt idx="47">
                  <c:v>-2342.8172973244391</c:v>
                </c:pt>
                <c:pt idx="48">
                  <c:v>-2339.1301791044398</c:v>
                </c:pt>
                <c:pt idx="49">
                  <c:v>-2335.4430608844405</c:v>
                </c:pt>
                <c:pt idx="50">
                  <c:v>-2331.7559426644411</c:v>
                </c:pt>
                <c:pt idx="51">
                  <c:v>-2328.0688244444418</c:v>
                </c:pt>
                <c:pt idx="52">
                  <c:v>-2324.3817062244425</c:v>
                </c:pt>
                <c:pt idx="53">
                  <c:v>-2320.6945880044432</c:v>
                </c:pt>
                <c:pt idx="54">
                  <c:v>-2317.0074697844439</c:v>
                </c:pt>
                <c:pt idx="55">
                  <c:v>-2313.3203515644445</c:v>
                </c:pt>
                <c:pt idx="56">
                  <c:v>-2309.6332333444452</c:v>
                </c:pt>
                <c:pt idx="57">
                  <c:v>-2305.9461151244459</c:v>
                </c:pt>
                <c:pt idx="58">
                  <c:v>-2302.2589969044466</c:v>
                </c:pt>
                <c:pt idx="59">
                  <c:v>-2298.5718786844473</c:v>
                </c:pt>
                <c:pt idx="60">
                  <c:v>-2294.8847604644479</c:v>
                </c:pt>
                <c:pt idx="61">
                  <c:v>-2291.1976422444486</c:v>
                </c:pt>
                <c:pt idx="62">
                  <c:v>-2287.5105240244493</c:v>
                </c:pt>
                <c:pt idx="63">
                  <c:v>-2283.82340580445</c:v>
                </c:pt>
                <c:pt idx="64">
                  <c:v>-2280.1362875844507</c:v>
                </c:pt>
                <c:pt idx="65">
                  <c:v>-2276.4491693644513</c:v>
                </c:pt>
                <c:pt idx="66">
                  <c:v>-2272.762051144452</c:v>
                </c:pt>
                <c:pt idx="67">
                  <c:v>-2269.0749329244527</c:v>
                </c:pt>
                <c:pt idx="68">
                  <c:v>-2265.3878147044534</c:v>
                </c:pt>
                <c:pt idx="69">
                  <c:v>-2261.7006964844541</c:v>
                </c:pt>
                <c:pt idx="70">
                  <c:v>-2258.0135782644547</c:v>
                </c:pt>
                <c:pt idx="71">
                  <c:v>-2254.3264600444554</c:v>
                </c:pt>
                <c:pt idx="72">
                  <c:v>-2250.6393418244561</c:v>
                </c:pt>
                <c:pt idx="73">
                  <c:v>-2246.9522236044568</c:v>
                </c:pt>
                <c:pt idx="74">
                  <c:v>-2243.2651053844575</c:v>
                </c:pt>
                <c:pt idx="75">
                  <c:v>-2239.5779871644581</c:v>
                </c:pt>
                <c:pt idx="76">
                  <c:v>-2235.8908689444588</c:v>
                </c:pt>
                <c:pt idx="77">
                  <c:v>-2232.2037507244595</c:v>
                </c:pt>
                <c:pt idx="78">
                  <c:v>-2228.5166325044602</c:v>
                </c:pt>
                <c:pt idx="79">
                  <c:v>-2224.8295142844609</c:v>
                </c:pt>
                <c:pt idx="80">
                  <c:v>-2221.1423960644615</c:v>
                </c:pt>
                <c:pt idx="81">
                  <c:v>-2217.4552778444622</c:v>
                </c:pt>
                <c:pt idx="82">
                  <c:v>-2213.7681596244629</c:v>
                </c:pt>
                <c:pt idx="83">
                  <c:v>-2210.0810414044636</c:v>
                </c:pt>
                <c:pt idx="84">
                  <c:v>-2206.3939231844643</c:v>
                </c:pt>
                <c:pt idx="85">
                  <c:v>-2202.7068049644649</c:v>
                </c:pt>
                <c:pt idx="86">
                  <c:v>-2199.0196867444656</c:v>
                </c:pt>
                <c:pt idx="87">
                  <c:v>-2195.3325685244663</c:v>
                </c:pt>
                <c:pt idx="88">
                  <c:v>-2191.645450304467</c:v>
                </c:pt>
                <c:pt idx="89">
                  <c:v>-2187.9583320844677</c:v>
                </c:pt>
                <c:pt idx="90">
                  <c:v>-2184.2712138644683</c:v>
                </c:pt>
                <c:pt idx="91">
                  <c:v>-2180.584095644469</c:v>
                </c:pt>
                <c:pt idx="92">
                  <c:v>-2176.8969774244697</c:v>
                </c:pt>
                <c:pt idx="93">
                  <c:v>-2173.2098592044704</c:v>
                </c:pt>
                <c:pt idx="94">
                  <c:v>-2169.5227409844711</c:v>
                </c:pt>
                <c:pt idx="95">
                  <c:v>-2165.8356227644717</c:v>
                </c:pt>
                <c:pt idx="96">
                  <c:v>-2162.1485045444724</c:v>
                </c:pt>
                <c:pt idx="97">
                  <c:v>-2158.4613863244731</c:v>
                </c:pt>
                <c:pt idx="98">
                  <c:v>-2154.7742681044738</c:v>
                </c:pt>
                <c:pt idx="99">
                  <c:v>-2151.0871498844745</c:v>
                </c:pt>
                <c:pt idx="100">
                  <c:v>-2147.4000316644751</c:v>
                </c:pt>
                <c:pt idx="101">
                  <c:v>-2143.7129134444758</c:v>
                </c:pt>
                <c:pt idx="102">
                  <c:v>-2140.0257952244765</c:v>
                </c:pt>
                <c:pt idx="103">
                  <c:v>-2136.3386770044772</c:v>
                </c:pt>
                <c:pt idx="104">
                  <c:v>-2132.6515587844779</c:v>
                </c:pt>
                <c:pt idx="105">
                  <c:v>-2128.9644405644785</c:v>
                </c:pt>
                <c:pt idx="106">
                  <c:v>-2125.2773223444792</c:v>
                </c:pt>
                <c:pt idx="107">
                  <c:v>-2121.5902041244799</c:v>
                </c:pt>
                <c:pt idx="108">
                  <c:v>-2117.9030859044806</c:v>
                </c:pt>
                <c:pt idx="109">
                  <c:v>-2114.2159676844813</c:v>
                </c:pt>
                <c:pt idx="110">
                  <c:v>-2110.5288494644819</c:v>
                </c:pt>
                <c:pt idx="111">
                  <c:v>-2106.8417312444826</c:v>
                </c:pt>
                <c:pt idx="112">
                  <c:v>-2103.1546130244833</c:v>
                </c:pt>
                <c:pt idx="113">
                  <c:v>-2099.467494804484</c:v>
                </c:pt>
                <c:pt idx="114">
                  <c:v>-2095.7803765844847</c:v>
                </c:pt>
                <c:pt idx="115">
                  <c:v>-2092.0932583644853</c:v>
                </c:pt>
                <c:pt idx="116">
                  <c:v>-2088.406140144486</c:v>
                </c:pt>
                <c:pt idx="117">
                  <c:v>-2084.7190219244867</c:v>
                </c:pt>
                <c:pt idx="118">
                  <c:v>-2081.0319037044874</c:v>
                </c:pt>
                <c:pt idx="119">
                  <c:v>-2077.3447854844881</c:v>
                </c:pt>
                <c:pt idx="120">
                  <c:v>-2073.6576672644887</c:v>
                </c:pt>
                <c:pt idx="121">
                  <c:v>-2069.9705490444894</c:v>
                </c:pt>
                <c:pt idx="122">
                  <c:v>-2066.2834308244901</c:v>
                </c:pt>
                <c:pt idx="123">
                  <c:v>-2062.5963126044908</c:v>
                </c:pt>
                <c:pt idx="124">
                  <c:v>-2058.9091943844915</c:v>
                </c:pt>
                <c:pt idx="125">
                  <c:v>-2055.2220761644921</c:v>
                </c:pt>
                <c:pt idx="126">
                  <c:v>-2051.5349579444928</c:v>
                </c:pt>
                <c:pt idx="127">
                  <c:v>-2047.8478397244935</c:v>
                </c:pt>
                <c:pt idx="128">
                  <c:v>-2044.1607215044942</c:v>
                </c:pt>
                <c:pt idx="129">
                  <c:v>-2040.4736032844949</c:v>
                </c:pt>
                <c:pt idx="130">
                  <c:v>-2036.7864850644955</c:v>
                </c:pt>
                <c:pt idx="131">
                  <c:v>-2033.0993668444962</c:v>
                </c:pt>
                <c:pt idx="132">
                  <c:v>-2029.4122486244969</c:v>
                </c:pt>
                <c:pt idx="133">
                  <c:v>-2025.7251304044976</c:v>
                </c:pt>
                <c:pt idx="134">
                  <c:v>-2022.0380121844983</c:v>
                </c:pt>
                <c:pt idx="135">
                  <c:v>-2018.3508939644989</c:v>
                </c:pt>
                <c:pt idx="136">
                  <c:v>-2014.6637757444996</c:v>
                </c:pt>
                <c:pt idx="137">
                  <c:v>-2010.9766575245003</c:v>
                </c:pt>
                <c:pt idx="138">
                  <c:v>-2007.289539304501</c:v>
                </c:pt>
                <c:pt idx="139">
                  <c:v>-2003.6024210845017</c:v>
                </c:pt>
                <c:pt idx="140">
                  <c:v>-1999.9153028645023</c:v>
                </c:pt>
                <c:pt idx="141">
                  <c:v>-1996.228184644503</c:v>
                </c:pt>
                <c:pt idx="142">
                  <c:v>-1992.5410664245037</c:v>
                </c:pt>
                <c:pt idx="143">
                  <c:v>-1988.8539482045044</c:v>
                </c:pt>
                <c:pt idx="144">
                  <c:v>-1985.1668299845051</c:v>
                </c:pt>
                <c:pt idx="145">
                  <c:v>-1981.4797117645057</c:v>
                </c:pt>
                <c:pt idx="146">
                  <c:v>-1977.7925935445064</c:v>
                </c:pt>
                <c:pt idx="147">
                  <c:v>-1974.1054753245071</c:v>
                </c:pt>
                <c:pt idx="148">
                  <c:v>-1970.4183571045078</c:v>
                </c:pt>
                <c:pt idx="149">
                  <c:v>-1966.7312388845085</c:v>
                </c:pt>
                <c:pt idx="150">
                  <c:v>-1963.0441206645091</c:v>
                </c:pt>
                <c:pt idx="151">
                  <c:v>-1959.3570024445098</c:v>
                </c:pt>
                <c:pt idx="152">
                  <c:v>-1955.6698842245105</c:v>
                </c:pt>
                <c:pt idx="153">
                  <c:v>-1951.9827660045112</c:v>
                </c:pt>
                <c:pt idx="154">
                  <c:v>-1948.2956477845119</c:v>
                </c:pt>
                <c:pt idx="155">
                  <c:v>-1944.6085295645125</c:v>
                </c:pt>
                <c:pt idx="156">
                  <c:v>-1940.9214113445132</c:v>
                </c:pt>
                <c:pt idx="157">
                  <c:v>-1937.2342931245139</c:v>
                </c:pt>
                <c:pt idx="158">
                  <c:v>-1933.5471749045146</c:v>
                </c:pt>
                <c:pt idx="159">
                  <c:v>-1929.8600566845153</c:v>
                </c:pt>
                <c:pt idx="160">
                  <c:v>-1926.1729384645159</c:v>
                </c:pt>
                <c:pt idx="161">
                  <c:v>-1922.4858202445166</c:v>
                </c:pt>
                <c:pt idx="162">
                  <c:v>-1918.7987020245173</c:v>
                </c:pt>
                <c:pt idx="163">
                  <c:v>-1915.111583804518</c:v>
                </c:pt>
                <c:pt idx="164">
                  <c:v>-1911.4244655845187</c:v>
                </c:pt>
                <c:pt idx="165">
                  <c:v>-1907.7373473645193</c:v>
                </c:pt>
                <c:pt idx="166">
                  <c:v>-1904.05022914452</c:v>
                </c:pt>
                <c:pt idx="167">
                  <c:v>-1900.3631109245207</c:v>
                </c:pt>
                <c:pt idx="168">
                  <c:v>-1896.6759927045214</c:v>
                </c:pt>
                <c:pt idx="169">
                  <c:v>-1892.9888744845221</c:v>
                </c:pt>
                <c:pt idx="170">
                  <c:v>-1889.3017562645227</c:v>
                </c:pt>
                <c:pt idx="171">
                  <c:v>-1885.6146380445234</c:v>
                </c:pt>
                <c:pt idx="172">
                  <c:v>-1881.9275198245241</c:v>
                </c:pt>
                <c:pt idx="173">
                  <c:v>-1878.2404016045248</c:v>
                </c:pt>
                <c:pt idx="174">
                  <c:v>-1874.5532833845255</c:v>
                </c:pt>
                <c:pt idx="175">
                  <c:v>-1870.8661651645261</c:v>
                </c:pt>
                <c:pt idx="176">
                  <c:v>-1867.1790469445268</c:v>
                </c:pt>
                <c:pt idx="177">
                  <c:v>-1863.4919287245275</c:v>
                </c:pt>
                <c:pt idx="178">
                  <c:v>-1859.8048105045282</c:v>
                </c:pt>
                <c:pt idx="179">
                  <c:v>-1856.1176922845289</c:v>
                </c:pt>
                <c:pt idx="180">
                  <c:v>-1852.4305740645295</c:v>
                </c:pt>
                <c:pt idx="181">
                  <c:v>-1848.7434558445302</c:v>
                </c:pt>
                <c:pt idx="182">
                  <c:v>-1845.0563376245309</c:v>
                </c:pt>
                <c:pt idx="183">
                  <c:v>-1841.3692194045316</c:v>
                </c:pt>
                <c:pt idx="184">
                  <c:v>-1837.6821011845323</c:v>
                </c:pt>
                <c:pt idx="185">
                  <c:v>-1833.9949829645329</c:v>
                </c:pt>
                <c:pt idx="186">
                  <c:v>-1830.3078647445336</c:v>
                </c:pt>
                <c:pt idx="187">
                  <c:v>-1826.6207465245343</c:v>
                </c:pt>
                <c:pt idx="188">
                  <c:v>-1822.933628304535</c:v>
                </c:pt>
                <c:pt idx="189">
                  <c:v>-1819.2465100845357</c:v>
                </c:pt>
                <c:pt idx="190">
                  <c:v>-1815.5593918645363</c:v>
                </c:pt>
                <c:pt idx="191">
                  <c:v>-1811.872273644537</c:v>
                </c:pt>
                <c:pt idx="192">
                  <c:v>-1808.1851554245377</c:v>
                </c:pt>
                <c:pt idx="193">
                  <c:v>-1804.4980372045384</c:v>
                </c:pt>
                <c:pt idx="194">
                  <c:v>-1800.8109189845391</c:v>
                </c:pt>
                <c:pt idx="195">
                  <c:v>-1797.1238007645397</c:v>
                </c:pt>
                <c:pt idx="196">
                  <c:v>-1793.4366825445404</c:v>
                </c:pt>
                <c:pt idx="197">
                  <c:v>-1789.7495643245411</c:v>
                </c:pt>
                <c:pt idx="198">
                  <c:v>-1786.0624461045418</c:v>
                </c:pt>
                <c:pt idx="199">
                  <c:v>-1782.3753278845427</c:v>
                </c:pt>
                <c:pt idx="200">
                  <c:v>-1778.6882096645434</c:v>
                </c:pt>
                <c:pt idx="201">
                  <c:v>-1775.2056010338902</c:v>
                </c:pt>
                <c:pt idx="202">
                  <c:v>-1771.9275019925828</c:v>
                </c:pt>
                <c:pt idx="203">
                  <c:v>-1768.6365041589129</c:v>
                </c:pt>
                <c:pt idx="204">
                  <c:v>-1765.332592694497</c:v>
                </c:pt>
                <c:pt idx="205">
                  <c:v>-1762.0157526798193</c:v>
                </c:pt>
                <c:pt idx="206">
                  <c:v>-1758.6859691138609</c:v>
                </c:pt>
                <c:pt idx="207">
                  <c:v>-1755.3432269137083</c:v>
                </c:pt>
                <c:pt idx="208">
                  <c:v>-1751.9875109141694</c:v>
                </c:pt>
                <c:pt idx="209">
                  <c:v>-1748.6188058673793</c:v>
                </c:pt>
                <c:pt idx="210">
                  <c:v>-1745.2370964424151</c:v>
                </c:pt>
                <c:pt idx="211">
                  <c:v>-1741.8423672248923</c:v>
                </c:pt>
                <c:pt idx="212">
                  <c:v>-1738.4346027165693</c:v>
                </c:pt>
                <c:pt idx="213">
                  <c:v>-1735.0137873349413</c:v>
                </c:pt>
                <c:pt idx="214">
                  <c:v>-1731.5799054128397</c:v>
                </c:pt>
                <c:pt idx="215">
                  <c:v>-1728.1329411980178</c:v>
                </c:pt>
                <c:pt idx="216">
                  <c:v>-1724.6728788527439</c:v>
                </c:pt>
                <c:pt idx="217">
                  <c:v>-1721.1997024533825</c:v>
                </c:pt>
                <c:pt idx="218">
                  <c:v>-1717.7133959899747</c:v>
                </c:pt>
                <c:pt idx="219">
                  <c:v>-1714.2139433658208</c:v>
                </c:pt>
                <c:pt idx="220">
                  <c:v>-1710.7013283970509</c:v>
                </c:pt>
                <c:pt idx="221">
                  <c:v>-1707.1755348121965</c:v>
                </c:pt>
                <c:pt idx="222">
                  <c:v>-1703.636546251762</c:v>
                </c:pt>
                <c:pt idx="223">
                  <c:v>-1700.0843462677833</c:v>
                </c:pt>
                <c:pt idx="224">
                  <c:v>-1696.518918323397</c:v>
                </c:pt>
                <c:pt idx="225">
                  <c:v>-1692.9402457923884</c:v>
                </c:pt>
                <c:pt idx="226">
                  <c:v>-1689.3483119587536</c:v>
                </c:pt>
                <c:pt idx="227">
                  <c:v>-1685.7431000162451</c:v>
                </c:pt>
                <c:pt idx="228">
                  <c:v>-1682.1245930679218</c:v>
                </c:pt>
                <c:pt idx="229">
                  <c:v>-1678.4927741256879</c:v>
                </c:pt>
                <c:pt idx="230">
                  <c:v>-1674.8476261098401</c:v>
                </c:pt>
                <c:pt idx="231">
                  <c:v>-1671.1891318485955</c:v>
                </c:pt>
                <c:pt idx="232">
                  <c:v>-1667.5172740776279</c:v>
                </c:pt>
                <c:pt idx="233">
                  <c:v>-1663.8320354395973</c:v>
                </c:pt>
                <c:pt idx="234">
                  <c:v>-1660.1333984836733</c:v>
                </c:pt>
                <c:pt idx="235">
                  <c:v>-1656.421345665053</c:v>
                </c:pt>
                <c:pt idx="236">
                  <c:v>-1652.6958593444842</c:v>
                </c:pt>
                <c:pt idx="237">
                  <c:v>-1648.9569217877734</c:v>
                </c:pt>
                <c:pt idx="238">
                  <c:v>-1645.2045151652992</c:v>
                </c:pt>
                <c:pt idx="239">
                  <c:v>-1641.4386215515146</c:v>
                </c:pt>
                <c:pt idx="240">
                  <c:v>-1637.6592229244493</c:v>
                </c:pt>
                <c:pt idx="241">
                  <c:v>-1633.8663011652056</c:v>
                </c:pt>
                <c:pt idx="242">
                  <c:v>-1630.0598380574572</c:v>
                </c:pt>
                <c:pt idx="243">
                  <c:v>-1626.2398152869314</c:v>
                </c:pt>
                <c:pt idx="244">
                  <c:v>-1622.406214440897</c:v>
                </c:pt>
                <c:pt idx="245">
                  <c:v>-1618.5590170076468</c:v>
                </c:pt>
                <c:pt idx="246">
                  <c:v>-1614.6982043759742</c:v>
                </c:pt>
                <c:pt idx="247">
                  <c:v>-1610.8237578346411</c:v>
                </c:pt>
                <c:pt idx="248">
                  <c:v>-1606.935658571851</c:v>
                </c:pt>
                <c:pt idx="249">
                  <c:v>-1603.0338876747119</c:v>
                </c:pt>
                <c:pt idx="250">
                  <c:v>-1599.1184261286937</c:v>
                </c:pt>
                <c:pt idx="251">
                  <c:v>-1595.1892548170858</c:v>
                </c:pt>
                <c:pt idx="252">
                  <c:v>-1591.246354520445</c:v>
                </c:pt>
                <c:pt idx="253">
                  <c:v>-1587.289705916045</c:v>
                </c:pt>
                <c:pt idx="254">
                  <c:v>-1583.3192895773141</c:v>
                </c:pt>
                <c:pt idx="255">
                  <c:v>-1579.3350859732741</c:v>
                </c:pt>
                <c:pt idx="256">
                  <c:v>-1575.3370754679754</c:v>
                </c:pt>
                <c:pt idx="257">
                  <c:v>-1571.3252383199213</c:v>
                </c:pt>
                <c:pt idx="258">
                  <c:v>-1567.2995546814893</c:v>
                </c:pt>
                <c:pt idx="259">
                  <c:v>-1563.260004598354</c:v>
                </c:pt>
                <c:pt idx="260">
                  <c:v>-1559.2065680088986</c:v>
                </c:pt>
                <c:pt idx="261">
                  <c:v>-1555.139224743624</c:v>
                </c:pt>
                <c:pt idx="262">
                  <c:v>-1551.057954524551</c:v>
                </c:pt>
                <c:pt idx="263">
                  <c:v>-1546.9627369646196</c:v>
                </c:pt>
                <c:pt idx="264">
                  <c:v>-1542.8535515670858</c:v>
                </c:pt>
                <c:pt idx="265">
                  <c:v>-1538.7303777249049</c:v>
                </c:pt>
                <c:pt idx="266">
                  <c:v>-1534.5931947201227</c:v>
                </c:pt>
                <c:pt idx="267">
                  <c:v>-1530.4419817232451</c:v>
                </c:pt>
                <c:pt idx="268">
                  <c:v>-1526.2767177926194</c:v>
                </c:pt>
                <c:pt idx="269">
                  <c:v>-1522.0973818738005</c:v>
                </c:pt>
                <c:pt idx="270">
                  <c:v>-1517.9039527989087</c:v>
                </c:pt>
                <c:pt idx="271">
                  <c:v>-1513.6964092859962</c:v>
                </c:pt>
                <c:pt idx="272">
                  <c:v>-1509.4747299383921</c:v>
                </c:pt>
                <c:pt idx="273">
                  <c:v>-1505.2388932440522</c:v>
                </c:pt>
                <c:pt idx="274">
                  <c:v>-1500.9888775748996</c:v>
                </c:pt>
                <c:pt idx="275">
                  <c:v>-1496.7246611861615</c:v>
                </c:pt>
                <c:pt idx="276">
                  <c:v>-1492.4462222157001</c:v>
                </c:pt>
                <c:pt idx="277">
                  <c:v>-1488.1535386833341</c:v>
                </c:pt>
                <c:pt idx="278">
                  <c:v>-1483.8465884901598</c:v>
                </c:pt>
                <c:pt idx="279">
                  <c:v>-1479.5253494178651</c:v>
                </c:pt>
                <c:pt idx="280">
                  <c:v>-1475.1897991280348</c:v>
                </c:pt>
                <c:pt idx="281">
                  <c:v>-1470.8399151614533</c:v>
                </c:pt>
                <c:pt idx="282">
                  <c:v>-1466.4756749373987</c:v>
                </c:pt>
                <c:pt idx="283">
                  <c:v>-1462.0970557529351</c:v>
                </c:pt>
                <c:pt idx="284">
                  <c:v>-1457.7040347821949</c:v>
                </c:pt>
                <c:pt idx="285">
                  <c:v>-1453.2965890756523</c:v>
                </c:pt>
                <c:pt idx="286">
                  <c:v>-1448.8746955594024</c:v>
                </c:pt>
                <c:pt idx="287">
                  <c:v>-1444.4383310344203</c:v>
                </c:pt>
                <c:pt idx="288">
                  <c:v>-1439.9874721758197</c:v>
                </c:pt>
                <c:pt idx="289">
                  <c:v>-1435.5220955321081</c:v>
                </c:pt>
                <c:pt idx="290">
                  <c:v>-1431.0421775244331</c:v>
                </c:pt>
                <c:pt idx="291">
                  <c:v>-1426.5476944458187</c:v>
                </c:pt>
                <c:pt idx="292">
                  <c:v>-1422.0386224604003</c:v>
                </c:pt>
                <c:pt idx="293">
                  <c:v>-1417.51493760265</c:v>
                </c:pt>
                <c:pt idx="294">
                  <c:v>-1412.9766157765985</c:v>
                </c:pt>
                <c:pt idx="295">
                  <c:v>-1408.4236327550443</c:v>
                </c:pt>
                <c:pt idx="296">
                  <c:v>-1403.8559641787651</c:v>
                </c:pt>
                <c:pt idx="297">
                  <c:v>-1399.2735855557094</c:v>
                </c:pt>
                <c:pt idx="298">
                  <c:v>-1394.6764722601968</c:v>
                </c:pt>
                <c:pt idx="299">
                  <c:v>-1390.0645995320965</c:v>
                </c:pt>
                <c:pt idx="300">
                  <c:v>-1385.4379424760114</c:v>
                </c:pt>
                <c:pt idx="301">
                  <c:v>-1380.7964760604434</c:v>
                </c:pt>
                <c:pt idx="302">
                  <c:v>-1376.1401751169592</c:v>
                </c:pt>
                <c:pt idx="303">
                  <c:v>-1371.4690143393505</c:v>
                </c:pt>
                <c:pt idx="304">
                  <c:v>-1366.7829682827751</c:v>
                </c:pt>
                <c:pt idx="305">
                  <c:v>-1362.0820113629065</c:v>
                </c:pt>
                <c:pt idx="306">
                  <c:v>-1357.3661178550606</c:v>
                </c:pt>
                <c:pt idx="307">
                  <c:v>-1352.6352618933302</c:v>
                </c:pt>
                <c:pt idx="308">
                  <c:v>-1347.8894174696927</c:v>
                </c:pt>
                <c:pt idx="309">
                  <c:v>-1343.1285584331317</c:v>
                </c:pt>
                <c:pt idx="310">
                  <c:v>-1338.3526584887341</c:v>
                </c:pt>
                <c:pt idx="311">
                  <c:v>-1333.5616911967854</c:v>
                </c:pt>
                <c:pt idx="312">
                  <c:v>-1328.7556299718567</c:v>
                </c:pt>
                <c:pt idx="313">
                  <c:v>-1323.9344480818856</c:v>
                </c:pt>
                <c:pt idx="314">
                  <c:v>-1319.0981186472441</c:v>
                </c:pt>
                <c:pt idx="315">
                  <c:v>-1314.2466146398033</c:v>
                </c:pt>
                <c:pt idx="316">
                  <c:v>-1309.3799088819837</c:v>
                </c:pt>
                <c:pt idx="317">
                  <c:v>-1304.4979740458054</c:v>
                </c:pt>
                <c:pt idx="318">
                  <c:v>-1299.6007826519203</c:v>
                </c:pt>
                <c:pt idx="319">
                  <c:v>-1294.6883070686426</c:v>
                </c:pt>
                <c:pt idx="320">
                  <c:v>-1289.7605195109691</c:v>
                </c:pt>
                <c:pt idx="321">
                  <c:v>-1284.8173920395861</c:v>
                </c:pt>
                <c:pt idx="322">
                  <c:v>-1279.8588965598767</c:v>
                </c:pt>
                <c:pt idx="323">
                  <c:v>-1274.8850048209092</c:v>
                </c:pt>
                <c:pt idx="324">
                  <c:v>-1269.8956884144175</c:v>
                </c:pt>
                <c:pt idx="325">
                  <c:v>-1264.8909187737854</c:v>
                </c:pt>
                <c:pt idx="326">
                  <c:v>-1259.8706671730004</c:v>
                </c:pt>
                <c:pt idx="327">
                  <c:v>-1254.8349047256165</c:v>
                </c:pt>
                <c:pt idx="328">
                  <c:v>-1249.7836023836958</c:v>
                </c:pt>
                <c:pt idx="329">
                  <c:v>-1244.7167309367489</c:v>
                </c:pt>
                <c:pt idx="330">
                  <c:v>-1239.6342610106565</c:v>
                </c:pt>
                <c:pt idx="331">
                  <c:v>-1234.5361630665902</c:v>
                </c:pt>
                <c:pt idx="332">
                  <c:v>-1229.4224073999162</c:v>
                </c:pt>
                <c:pt idx="333">
                  <c:v>-1224.292964139094</c:v>
                </c:pt>
                <c:pt idx="334">
                  <c:v>-1219.1478032445607</c:v>
                </c:pt>
                <c:pt idx="335">
                  <c:v>-1213.9868945076105</c:v>
                </c:pt>
                <c:pt idx="336">
                  <c:v>-1208.8102075492554</c:v>
                </c:pt>
                <c:pt idx="337">
                  <c:v>-1203.6177118190849</c:v>
                </c:pt>
                <c:pt idx="338">
                  <c:v>-1198.4093765941088</c:v>
                </c:pt>
                <c:pt idx="339">
                  <c:v>-1193.1851709775888</c:v>
                </c:pt>
                <c:pt idx="340">
                  <c:v>-1187.9450638978653</c:v>
                </c:pt>
                <c:pt idx="341">
                  <c:v>-1182.6890241071669</c:v>
                </c:pt>
                <c:pt idx="342">
                  <c:v>-1177.4170201804093</c:v>
                </c:pt>
                <c:pt idx="343">
                  <c:v>-1172.1290205139912</c:v>
                </c:pt>
                <c:pt idx="344">
                  <c:v>-1166.8249933245625</c:v>
                </c:pt>
                <c:pt idx="345">
                  <c:v>-1161.5049066478002</c:v>
                </c:pt>
                <c:pt idx="346">
                  <c:v>-1156.1687283371596</c:v>
                </c:pt>
                <c:pt idx="347">
                  <c:v>-1150.8164260626133</c:v>
                </c:pt>
                <c:pt idx="348">
                  <c:v>-1145.4479673093906</c:v>
                </c:pt>
                <c:pt idx="349">
                  <c:v>-1140.0633193766901</c:v>
                </c:pt>
                <c:pt idx="350">
                  <c:v>-1134.662449376387</c:v>
                </c:pt>
                <c:pt idx="351">
                  <c:v>-1129.2453242317345</c:v>
                </c:pt>
                <c:pt idx="352">
                  <c:v>-1123.8119106760348</c:v>
                </c:pt>
                <c:pt idx="353">
                  <c:v>-1118.3621752513204</c:v>
                </c:pt>
                <c:pt idx="354">
                  <c:v>-1112.8960843070033</c:v>
                </c:pt>
                <c:pt idx="355">
                  <c:v>-1107.4136039985174</c:v>
                </c:pt>
                <c:pt idx="356">
                  <c:v>-1101.9147002859586</c:v>
                </c:pt>
                <c:pt idx="357">
                  <c:v>-1096.3993389326909</c:v>
                </c:pt>
                <c:pt idx="358">
                  <c:v>-1090.8674855039617</c:v>
                </c:pt>
                <c:pt idx="359">
                  <c:v>-1085.3191053654832</c:v>
                </c:pt>
                <c:pt idx="360">
                  <c:v>-1079.7541636820151</c:v>
                </c:pt>
                <c:pt idx="361">
                  <c:v>-1074.1726254159255</c:v>
                </c:pt>
                <c:pt idx="362">
                  <c:v>-1068.5744553257402</c:v>
                </c:pt>
                <c:pt idx="363">
                  <c:v>-1062.9596179646808</c:v>
                </c:pt>
                <c:pt idx="364">
                  <c:v>-1057.3280776791792</c:v>
                </c:pt>
                <c:pt idx="365">
                  <c:v>-1051.6797986073893</c:v>
                </c:pt>
                <c:pt idx="366">
                  <c:v>-1046.014744677678</c:v>
                </c:pt>
                <c:pt idx="367">
                  <c:v>-1040.3328796070984</c:v>
                </c:pt>
                <c:pt idx="368">
                  <c:v>-1034.6341668998555</c:v>
                </c:pt>
                <c:pt idx="369">
                  <c:v>-1028.9185698457513</c:v>
                </c:pt>
                <c:pt idx="370">
                  <c:v>-1023.1860515186121</c:v>
                </c:pt>
                <c:pt idx="371">
                  <c:v>-1017.4365747747114</c:v>
                </c:pt>
                <c:pt idx="372">
                  <c:v>-1011.6701022511637</c:v>
                </c:pt>
                <c:pt idx="373">
                  <c:v>-1005.8865963643121</c:v>
                </c:pt>
                <c:pt idx="374">
                  <c:v>-1000.0860193080915</c:v>
                </c:pt>
                <c:pt idx="375">
                  <c:v>-994.26833305238472</c:v>
                </c:pt>
                <c:pt idx="376">
                  <c:v>-988.43349934135438</c:v>
                </c:pt>
                <c:pt idx="377">
                  <c:v>-982.58147969176105</c:v>
                </c:pt>
                <c:pt idx="378">
                  <c:v>-976.71223539126993</c:v>
                </c:pt>
                <c:pt idx="379">
                  <c:v>-970.82572749672397</c:v>
                </c:pt>
                <c:pt idx="380">
                  <c:v>-964.92191683241833</c:v>
                </c:pt>
                <c:pt idx="381">
                  <c:v>-959.00076398835051</c:v>
                </c:pt>
                <c:pt idx="382">
                  <c:v>-953.06222931844752</c:v>
                </c:pt>
                <c:pt idx="383">
                  <c:v>-947.10627293877985</c:v>
                </c:pt>
                <c:pt idx="384">
                  <c:v>-941.13285472575706</c:v>
                </c:pt>
                <c:pt idx="385">
                  <c:v>-935.14193431430579</c:v>
                </c:pt>
                <c:pt idx="386">
                  <c:v>-929.13347109602535</c:v>
                </c:pt>
                <c:pt idx="387">
                  <c:v>-923.1074242173305</c:v>
                </c:pt>
                <c:pt idx="388">
                  <c:v>-917.06375257756474</c:v>
                </c:pt>
                <c:pt idx="389">
                  <c:v>-911.00241482710851</c:v>
                </c:pt>
                <c:pt idx="390">
                  <c:v>-904.92336936545428</c:v>
                </c:pt>
                <c:pt idx="391">
                  <c:v>-898.82657433926863</c:v>
                </c:pt>
                <c:pt idx="392">
                  <c:v>-892.71198764043731</c:v>
                </c:pt>
                <c:pt idx="393">
                  <c:v>-886.57956690407934</c:v>
                </c:pt>
                <c:pt idx="394">
                  <c:v>-880.4292695065518</c:v>
                </c:pt>
                <c:pt idx="395">
                  <c:v>-874.26105256342601</c:v>
                </c:pt>
                <c:pt idx="396">
                  <c:v>-868.07487292744543</c:v>
                </c:pt>
                <c:pt idx="397">
                  <c:v>-861.87068718646481</c:v>
                </c:pt>
                <c:pt idx="398">
                  <c:v>-855.64845166135967</c:v>
                </c:pt>
                <c:pt idx="399">
                  <c:v>-849.408122403927</c:v>
                </c:pt>
                <c:pt idx="400">
                  <c:v>-843.14965519474288</c:v>
                </c:pt>
                <c:pt idx="401">
                  <c:v>-836.87300554102478</c:v>
                </c:pt>
                <c:pt idx="402">
                  <c:v>-830.57812867444648</c:v>
                </c:pt>
                <c:pt idx="403">
                  <c:v>-824.26497954894228</c:v>
                </c:pt>
                <c:pt idx="404">
                  <c:v>-817.93351283848881</c:v>
                </c:pt>
                <c:pt idx="405">
                  <c:v>-811.58368293485466</c:v>
                </c:pt>
                <c:pt idx="406">
                  <c:v>-805.21544394533259</c:v>
                </c:pt>
                <c:pt idx="407">
                  <c:v>-798.82874969044713</c:v>
                </c:pt>
                <c:pt idx="408">
                  <c:v>-792.42355370163602</c:v>
                </c:pt>
                <c:pt idx="409">
                  <c:v>-785.99980921890585</c:v>
                </c:pt>
                <c:pt idx="410">
                  <c:v>-779.5574691884575</c:v>
                </c:pt>
                <c:pt idx="411">
                  <c:v>-773.09648626030651</c:v>
                </c:pt>
                <c:pt idx="412">
                  <c:v>-766.61681278584467</c:v>
                </c:pt>
                <c:pt idx="413">
                  <c:v>-760.1184008154047</c:v>
                </c:pt>
                <c:pt idx="414">
                  <c:v>-753.60120209578633</c:v>
                </c:pt>
                <c:pt idx="415">
                  <c:v>-747.06516806774709</c:v>
                </c:pt>
                <c:pt idx="416">
                  <c:v>-740.51024986348182</c:v>
                </c:pt>
                <c:pt idx="417">
                  <c:v>-733.93639830406562</c:v>
                </c:pt>
                <c:pt idx="418">
                  <c:v>-727.34356389686593</c:v>
                </c:pt>
                <c:pt idx="419">
                  <c:v>-720.73169683293588</c:v>
                </c:pt>
                <c:pt idx="420">
                  <c:v>-714.1007469843654</c:v>
                </c:pt>
                <c:pt idx="421">
                  <c:v>-707.45066390161617</c:v>
                </c:pt>
                <c:pt idx="422">
                  <c:v>-700.78139681081745</c:v>
                </c:pt>
                <c:pt idx="423">
                  <c:v>-694.09289461103879</c:v>
                </c:pt>
                <c:pt idx="424">
                  <c:v>-687.38510587152439</c:v>
                </c:pt>
                <c:pt idx="425">
                  <c:v>-680.6579788289024</c:v>
                </c:pt>
                <c:pt idx="426">
                  <c:v>-672.917077302802</c:v>
                </c:pt>
                <c:pt idx="427">
                  <c:v>-664.16240129322318</c:v>
                </c:pt>
                <c:pt idx="428">
                  <c:v>-655.38170583107262</c:v>
                </c:pt>
                <c:pt idx="429">
                  <c:v>-646.57488982562859</c:v>
                </c:pt>
                <c:pt idx="430">
                  <c:v>-637.74185135874291</c:v>
                </c:pt>
                <c:pt idx="431">
                  <c:v>-628.88248767551363</c:v>
                </c:pt>
                <c:pt idx="432">
                  <c:v>-619.99669517480856</c:v>
                </c:pt>
                <c:pt idx="433">
                  <c:v>-611.08436939965782</c:v>
                </c:pt>
                <c:pt idx="434">
                  <c:v>-602.14540502750629</c:v>
                </c:pt>
                <c:pt idx="435">
                  <c:v>-593.17969586031381</c:v>
                </c:pt>
                <c:pt idx="436">
                  <c:v>-584.187134814508</c:v>
                </c:pt>
                <c:pt idx="437">
                  <c:v>-575.16761391079694</c:v>
                </c:pt>
                <c:pt idx="438">
                  <c:v>-566.12102426380784</c:v>
                </c:pt>
                <c:pt idx="439">
                  <c:v>-557.0472560716014</c:v>
                </c:pt>
                <c:pt idx="440">
                  <c:v>-547.94619860499256</c:v>
                </c:pt>
                <c:pt idx="441">
                  <c:v>-538.81774019673617</c:v>
                </c:pt>
                <c:pt idx="442">
                  <c:v>-529.66176823053479</c:v>
                </c:pt>
                <c:pt idx="443">
                  <c:v>-520.47816912987923</c:v>
                </c:pt>
                <c:pt idx="444">
                  <c:v>-511.26682834672624</c:v>
                </c:pt>
                <c:pt idx="445">
                  <c:v>-502.02763034998929</c:v>
                </c:pt>
                <c:pt idx="446">
                  <c:v>-492.76045861386615</c:v>
                </c:pt>
                <c:pt idx="447">
                  <c:v>-483.46519560597358</c:v>
                </c:pt>
                <c:pt idx="448">
                  <c:v>-474.14172277530201</c:v>
                </c:pt>
                <c:pt idx="449">
                  <c:v>-464.78992053998832</c:v>
                </c:pt>
                <c:pt idx="450">
                  <c:v>-455.40966827488251</c:v>
                </c:pt>
                <c:pt idx="451">
                  <c:v>-446.00084429893991</c:v>
                </c:pt>
                <c:pt idx="452">
                  <c:v>-436.563325862395</c:v>
                </c:pt>
                <c:pt idx="453">
                  <c:v>-427.09698913373882</c:v>
                </c:pt>
                <c:pt idx="454">
                  <c:v>-417.60170918650078</c:v>
                </c:pt>
                <c:pt idx="455">
                  <c:v>-408.0773599858037</c:v>
                </c:pt>
                <c:pt idx="456">
                  <c:v>-398.52381437471081</c:v>
                </c:pt>
                <c:pt idx="457">
                  <c:v>-388.94094406035788</c:v>
                </c:pt>
                <c:pt idx="458">
                  <c:v>-379.32861959985507</c:v>
                </c:pt>
                <c:pt idx="459">
                  <c:v>-369.68671038596017</c:v>
                </c:pt>
                <c:pt idx="460">
                  <c:v>-360.01508463253299</c:v>
                </c:pt>
                <c:pt idx="461">
                  <c:v>-350.31360935973566</c:v>
                </c:pt>
                <c:pt idx="462">
                  <c:v>-340.58215037900004</c:v>
                </c:pt>
                <c:pt idx="463">
                  <c:v>-330.82057227774862</c:v>
                </c:pt>
                <c:pt idx="464">
                  <c:v>-321.02873840386042</c:v>
                </c:pt>
                <c:pt idx="465">
                  <c:v>-311.20651084988663</c:v>
                </c:pt>
                <c:pt idx="466">
                  <c:v>-301.35375043699673</c:v>
                </c:pt>
                <c:pt idx="467">
                  <c:v>-291.47031669866305</c:v>
                </c:pt>
                <c:pt idx="468">
                  <c:v>-281.55606786407111</c:v>
                </c:pt>
                <c:pt idx="469">
                  <c:v>-271.6108608412494</c:v>
                </c:pt>
                <c:pt idx="470">
                  <c:v>-261.63455119992045</c:v>
                </c:pt>
                <c:pt idx="471">
                  <c:v>-251.62699315405985</c:v>
                </c:pt>
                <c:pt idx="472">
                  <c:v>-241.58803954415566</c:v>
                </c:pt>
                <c:pt idx="473">
                  <c:v>-231.51754181917181</c:v>
                </c:pt>
                <c:pt idx="474">
                  <c:v>-221.41535001819807</c:v>
                </c:pt>
                <c:pt idx="475">
                  <c:v>-211.28131275179135</c:v>
                </c:pt>
                <c:pt idx="476">
                  <c:v>-202.30760063934372</c:v>
                </c:pt>
                <c:pt idx="477">
                  <c:v>-194.49421368085518</c:v>
                </c:pt>
                <c:pt idx="478">
                  <c:v>-186.65818229635011</c:v>
                </c:pt>
                <c:pt idx="479">
                  <c:v>-178.79943155460478</c:v>
                </c:pt>
                <c:pt idx="480">
                  <c:v>-170.91788597473578</c:v>
                </c:pt>
                <c:pt idx="481">
                  <c:v>-163.01346952072981</c:v>
                </c:pt>
                <c:pt idx="482">
                  <c:v>-155.08610559589533</c:v>
                </c:pt>
                <c:pt idx="483">
                  <c:v>-147.13571703726302</c:v>
                </c:pt>
                <c:pt idx="484">
                  <c:v>-139.16222610988257</c:v>
                </c:pt>
                <c:pt idx="485">
                  <c:v>-131.16555450106944</c:v>
                </c:pt>
                <c:pt idx="486">
                  <c:v>-123.14562331456295</c:v>
                </c:pt>
                <c:pt idx="487">
                  <c:v>-115.10235306460731</c:v>
                </c:pt>
                <c:pt idx="488">
                  <c:v>-107.03566366996347</c:v>
                </c:pt>
                <c:pt idx="489">
                  <c:v>-98.945474447827337</c:v>
                </c:pt>
                <c:pt idx="490">
                  <c:v>-90.831704107677979</c:v>
                </c:pt>
                <c:pt idx="491">
                  <c:v>-82.694270745039148</c:v>
                </c:pt>
                <c:pt idx="492">
                  <c:v>-74.533091835152618</c:v>
                </c:pt>
                <c:pt idx="493">
                  <c:v>-66.348084226578749</c:v>
                </c:pt>
                <c:pt idx="494">
                  <c:v>-58.139164134696102</c:v>
                </c:pt>
                <c:pt idx="495">
                  <c:v>-49.906247135122612</c:v>
                </c:pt>
                <c:pt idx="496">
                  <c:v>-41.649248157037164</c:v>
                </c:pt>
                <c:pt idx="497">
                  <c:v>-33.368081476426596</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4-339E-4643-9615-0ADB7A6509C4}"/>
            </c:ext>
          </c:extLst>
        </c:ser>
        <c:ser>
          <c:idx val="21"/>
          <c:order val="21"/>
          <c:tx>
            <c:strRef>
              <c:f>ANALYSIS!$AY$26</c:f>
              <c:strCache>
                <c:ptCount val="1"/>
                <c:pt idx="0">
                  <c:v>-45.0</c:v>
                </c:pt>
              </c:strCache>
            </c:strRef>
          </c:tx>
          <c:spPr>
            <a:ln w="12700" cap="rnd" cmpd="sng" algn="ctr">
              <a:solidFill>
                <a:schemeClr val="accent4">
                  <a:lumMod val="75000"/>
                </a:schemeClr>
              </a:solidFill>
              <a:prstDash val="solid"/>
              <a:round/>
              <a:headEnd type="none" w="med" len="med"/>
              <a:tailEnd type="none" w="med" len="med"/>
            </a:ln>
          </c:spPr>
          <c:marker>
            <c:symbol val="none"/>
          </c:marker>
          <c:xVal>
            <c:numRef>
              <c:f>ANALYSIS!$AY$27:$AY$524</c:f>
              <c:numCache>
                <c:formatCode>0.0</c:formatCode>
                <c:ptCount val="498"/>
                <c:pt idx="0">
                  <c:v>-2874.0183221052012</c:v>
                </c:pt>
                <c:pt idx="1">
                  <c:v>-2874.0183221052012</c:v>
                </c:pt>
                <c:pt idx="2">
                  <c:v>-2869.962260262831</c:v>
                </c:pt>
                <c:pt idx="3">
                  <c:v>-2865.9061984204609</c:v>
                </c:pt>
                <c:pt idx="4">
                  <c:v>-2861.8501365780908</c:v>
                </c:pt>
                <c:pt idx="5">
                  <c:v>-2857.7940747357206</c:v>
                </c:pt>
                <c:pt idx="6">
                  <c:v>-2853.7380128933505</c:v>
                </c:pt>
                <c:pt idx="7">
                  <c:v>-2849.6819510509804</c:v>
                </c:pt>
                <c:pt idx="8">
                  <c:v>-2845.6258892086103</c:v>
                </c:pt>
                <c:pt idx="9">
                  <c:v>-2841.5698273662401</c:v>
                </c:pt>
                <c:pt idx="10">
                  <c:v>-2837.51376552387</c:v>
                </c:pt>
                <c:pt idx="11">
                  <c:v>-2833.4577036814999</c:v>
                </c:pt>
                <c:pt idx="12">
                  <c:v>-2829.4016418391298</c:v>
                </c:pt>
                <c:pt idx="13">
                  <c:v>-2825.3455799967596</c:v>
                </c:pt>
                <c:pt idx="14">
                  <c:v>-2821.2895181543895</c:v>
                </c:pt>
                <c:pt idx="15">
                  <c:v>-2817.2334563120194</c:v>
                </c:pt>
                <c:pt idx="16">
                  <c:v>-2813.1773944696492</c:v>
                </c:pt>
                <c:pt idx="17">
                  <c:v>-2809.1213326272791</c:v>
                </c:pt>
                <c:pt idx="18">
                  <c:v>-2805.065270784909</c:v>
                </c:pt>
                <c:pt idx="19">
                  <c:v>-2801.0092089425389</c:v>
                </c:pt>
                <c:pt idx="20">
                  <c:v>-2796.9531471001687</c:v>
                </c:pt>
                <c:pt idx="21">
                  <c:v>-2792.8970852577986</c:v>
                </c:pt>
                <c:pt idx="22">
                  <c:v>-2788.8410234154285</c:v>
                </c:pt>
                <c:pt idx="23">
                  <c:v>-2784.7849615730584</c:v>
                </c:pt>
                <c:pt idx="24">
                  <c:v>-2780.7288997306882</c:v>
                </c:pt>
                <c:pt idx="25">
                  <c:v>-2776.6728378883181</c:v>
                </c:pt>
                <c:pt idx="26">
                  <c:v>-2772.616776045948</c:v>
                </c:pt>
                <c:pt idx="27">
                  <c:v>-2768.5607142035778</c:v>
                </c:pt>
                <c:pt idx="28">
                  <c:v>-2764.5046523612077</c:v>
                </c:pt>
                <c:pt idx="29">
                  <c:v>-2760.4485905188376</c:v>
                </c:pt>
                <c:pt idx="30">
                  <c:v>-2756.3925286764675</c:v>
                </c:pt>
                <c:pt idx="31">
                  <c:v>-2752.3364668340973</c:v>
                </c:pt>
                <c:pt idx="32">
                  <c:v>-2748.2804049917272</c:v>
                </c:pt>
                <c:pt idx="33">
                  <c:v>-2744.2243431493571</c:v>
                </c:pt>
                <c:pt idx="34">
                  <c:v>-2740.168281306987</c:v>
                </c:pt>
                <c:pt idx="35">
                  <c:v>-2736.1122194646168</c:v>
                </c:pt>
                <c:pt idx="36">
                  <c:v>-2732.0561576222467</c:v>
                </c:pt>
                <c:pt idx="37">
                  <c:v>-2728.0000957798766</c:v>
                </c:pt>
                <c:pt idx="38">
                  <c:v>-2723.9440339375064</c:v>
                </c:pt>
                <c:pt idx="39">
                  <c:v>-2719.8879720951363</c:v>
                </c:pt>
                <c:pt idx="40">
                  <c:v>-2715.8319102527662</c:v>
                </c:pt>
                <c:pt idx="41">
                  <c:v>-2711.7758484103961</c:v>
                </c:pt>
                <c:pt idx="42">
                  <c:v>-2707.7197865680259</c:v>
                </c:pt>
                <c:pt idx="43">
                  <c:v>-2703.6637247256558</c:v>
                </c:pt>
                <c:pt idx="44">
                  <c:v>-2699.6076628832857</c:v>
                </c:pt>
                <c:pt idx="45">
                  <c:v>-2695.5516010409156</c:v>
                </c:pt>
                <c:pt idx="46">
                  <c:v>-2691.4955391985454</c:v>
                </c:pt>
                <c:pt idx="47">
                  <c:v>-2687.4394773561753</c:v>
                </c:pt>
                <c:pt idx="48">
                  <c:v>-2683.3834155138052</c:v>
                </c:pt>
                <c:pt idx="49">
                  <c:v>-2679.327353671435</c:v>
                </c:pt>
                <c:pt idx="50">
                  <c:v>-2675.2712918290649</c:v>
                </c:pt>
                <c:pt idx="51">
                  <c:v>-2671.2152299866948</c:v>
                </c:pt>
                <c:pt idx="52">
                  <c:v>-2667.1591681443247</c:v>
                </c:pt>
                <c:pt idx="53">
                  <c:v>-2663.1031063019545</c:v>
                </c:pt>
                <c:pt idx="54">
                  <c:v>-2659.0470444595844</c:v>
                </c:pt>
                <c:pt idx="55">
                  <c:v>-2654.9909826172143</c:v>
                </c:pt>
                <c:pt idx="56">
                  <c:v>-2650.9349207748442</c:v>
                </c:pt>
                <c:pt idx="57">
                  <c:v>-2646.878858932474</c:v>
                </c:pt>
                <c:pt idx="58">
                  <c:v>-2642.8227970901039</c:v>
                </c:pt>
                <c:pt idx="59">
                  <c:v>-2638.7667352477338</c:v>
                </c:pt>
                <c:pt idx="60">
                  <c:v>-2634.7106734053637</c:v>
                </c:pt>
                <c:pt idx="61">
                  <c:v>-2630.6546115629935</c:v>
                </c:pt>
                <c:pt idx="62">
                  <c:v>-2626.5985497206234</c:v>
                </c:pt>
                <c:pt idx="63">
                  <c:v>-2622.5424878782533</c:v>
                </c:pt>
                <c:pt idx="64">
                  <c:v>-2618.4864260358831</c:v>
                </c:pt>
                <c:pt idx="65">
                  <c:v>-2614.430364193513</c:v>
                </c:pt>
                <c:pt idx="66">
                  <c:v>-2610.3743023511429</c:v>
                </c:pt>
                <c:pt idx="67">
                  <c:v>-2606.3182405087728</c:v>
                </c:pt>
                <c:pt idx="68">
                  <c:v>-2602.2621786664026</c:v>
                </c:pt>
                <c:pt idx="69">
                  <c:v>-2598.2061168240325</c:v>
                </c:pt>
                <c:pt idx="70">
                  <c:v>-2594.1500549816624</c:v>
                </c:pt>
                <c:pt idx="71">
                  <c:v>-2590.0939931392923</c:v>
                </c:pt>
                <c:pt idx="72">
                  <c:v>-2586.0379312969221</c:v>
                </c:pt>
                <c:pt idx="73">
                  <c:v>-2581.981869454552</c:v>
                </c:pt>
                <c:pt idx="74">
                  <c:v>-2577.9258076121819</c:v>
                </c:pt>
                <c:pt idx="75">
                  <c:v>-2573.8697457698117</c:v>
                </c:pt>
                <c:pt idx="76">
                  <c:v>-2569.8136839274416</c:v>
                </c:pt>
                <c:pt idx="77">
                  <c:v>-2565.7576220850715</c:v>
                </c:pt>
                <c:pt idx="78">
                  <c:v>-2561.7015602427014</c:v>
                </c:pt>
                <c:pt idx="79">
                  <c:v>-2557.6454984003312</c:v>
                </c:pt>
                <c:pt idx="80">
                  <c:v>-2553.5894365579611</c:v>
                </c:pt>
                <c:pt idx="81">
                  <c:v>-2549.533374715591</c:v>
                </c:pt>
                <c:pt idx="82">
                  <c:v>-2545.4773128732209</c:v>
                </c:pt>
                <c:pt idx="83">
                  <c:v>-2541.4212510308507</c:v>
                </c:pt>
                <c:pt idx="84">
                  <c:v>-2537.3651891884806</c:v>
                </c:pt>
                <c:pt idx="85">
                  <c:v>-2533.3091273461105</c:v>
                </c:pt>
                <c:pt idx="86">
                  <c:v>-2529.2530655037403</c:v>
                </c:pt>
                <c:pt idx="87">
                  <c:v>-2525.1970036613702</c:v>
                </c:pt>
                <c:pt idx="88">
                  <c:v>-2521.1409418190001</c:v>
                </c:pt>
                <c:pt idx="89">
                  <c:v>-2517.08487997663</c:v>
                </c:pt>
                <c:pt idx="90">
                  <c:v>-2513.0288181342598</c:v>
                </c:pt>
                <c:pt idx="91">
                  <c:v>-2508.9727562918897</c:v>
                </c:pt>
                <c:pt idx="92">
                  <c:v>-2504.9166944495196</c:v>
                </c:pt>
                <c:pt idx="93">
                  <c:v>-2500.8606326071495</c:v>
                </c:pt>
                <c:pt idx="94">
                  <c:v>-2496.8045707647793</c:v>
                </c:pt>
                <c:pt idx="95">
                  <c:v>-2492.7485089224092</c:v>
                </c:pt>
                <c:pt idx="96">
                  <c:v>-2488.6924470800391</c:v>
                </c:pt>
                <c:pt idx="97">
                  <c:v>-2484.6363852376689</c:v>
                </c:pt>
                <c:pt idx="98">
                  <c:v>-2480.5803233952988</c:v>
                </c:pt>
                <c:pt idx="99">
                  <c:v>-2476.5242615529287</c:v>
                </c:pt>
                <c:pt idx="100">
                  <c:v>-2472.4681997105586</c:v>
                </c:pt>
                <c:pt idx="101">
                  <c:v>-2468.4121378681884</c:v>
                </c:pt>
                <c:pt idx="102">
                  <c:v>-2464.3560760258183</c:v>
                </c:pt>
                <c:pt idx="103">
                  <c:v>-2460.3000141834482</c:v>
                </c:pt>
                <c:pt idx="104">
                  <c:v>-2456.2439523410781</c:v>
                </c:pt>
                <c:pt idx="105">
                  <c:v>-2452.1878904987079</c:v>
                </c:pt>
                <c:pt idx="106">
                  <c:v>-2448.1318286563378</c:v>
                </c:pt>
                <c:pt idx="107">
                  <c:v>-2444.0757668139677</c:v>
                </c:pt>
                <c:pt idx="108">
                  <c:v>-2440.0197049715975</c:v>
                </c:pt>
                <c:pt idx="109">
                  <c:v>-2435.9636431292274</c:v>
                </c:pt>
                <c:pt idx="110">
                  <c:v>-2431.9075812868573</c:v>
                </c:pt>
                <c:pt idx="111">
                  <c:v>-2427.8515194444872</c:v>
                </c:pt>
                <c:pt idx="112">
                  <c:v>-2423.795457602117</c:v>
                </c:pt>
                <c:pt idx="113">
                  <c:v>-2419.7393957597469</c:v>
                </c:pt>
                <c:pt idx="114">
                  <c:v>-2415.6833339173768</c:v>
                </c:pt>
                <c:pt idx="115">
                  <c:v>-2411.6272720750067</c:v>
                </c:pt>
                <c:pt idx="116">
                  <c:v>-2407.5712102326365</c:v>
                </c:pt>
                <c:pt idx="117">
                  <c:v>-2403.5151483902664</c:v>
                </c:pt>
                <c:pt idx="118">
                  <c:v>-2399.4590865478963</c:v>
                </c:pt>
                <c:pt idx="119">
                  <c:v>-2395.4030247055261</c:v>
                </c:pt>
                <c:pt idx="120">
                  <c:v>-2391.346962863156</c:v>
                </c:pt>
                <c:pt idx="121">
                  <c:v>-2387.2909010207859</c:v>
                </c:pt>
                <c:pt idx="122">
                  <c:v>-2383.2348391784158</c:v>
                </c:pt>
                <c:pt idx="123">
                  <c:v>-2379.1787773360456</c:v>
                </c:pt>
                <c:pt idx="124">
                  <c:v>-2375.1227154936755</c:v>
                </c:pt>
                <c:pt idx="125">
                  <c:v>-2371.0666536513054</c:v>
                </c:pt>
                <c:pt idx="126">
                  <c:v>-2367.0105918089353</c:v>
                </c:pt>
                <c:pt idx="127">
                  <c:v>-2362.9545299665651</c:v>
                </c:pt>
                <c:pt idx="128">
                  <c:v>-2358.898468124195</c:v>
                </c:pt>
                <c:pt idx="129">
                  <c:v>-2354.8424062818249</c:v>
                </c:pt>
                <c:pt idx="130">
                  <c:v>-2350.7863444394548</c:v>
                </c:pt>
                <c:pt idx="131">
                  <c:v>-2346.7302825970846</c:v>
                </c:pt>
                <c:pt idx="132">
                  <c:v>-2342.6742207547145</c:v>
                </c:pt>
                <c:pt idx="133">
                  <c:v>-2338.6181589123444</c:v>
                </c:pt>
                <c:pt idx="134">
                  <c:v>-2334.5620970699738</c:v>
                </c:pt>
                <c:pt idx="135">
                  <c:v>-2330.5060352276037</c:v>
                </c:pt>
                <c:pt idx="136">
                  <c:v>-2326.4499733852335</c:v>
                </c:pt>
                <c:pt idx="137">
                  <c:v>-2322.3939115428634</c:v>
                </c:pt>
                <c:pt idx="138">
                  <c:v>-2318.3378497004933</c:v>
                </c:pt>
                <c:pt idx="139">
                  <c:v>-2314.2817878581232</c:v>
                </c:pt>
                <c:pt idx="140">
                  <c:v>-2310.225726015753</c:v>
                </c:pt>
                <c:pt idx="141">
                  <c:v>-2306.1696641733829</c:v>
                </c:pt>
                <c:pt idx="142">
                  <c:v>-2302.1136023310128</c:v>
                </c:pt>
                <c:pt idx="143">
                  <c:v>-2298.0575404886422</c:v>
                </c:pt>
                <c:pt idx="144">
                  <c:v>-2294.0014786462721</c:v>
                </c:pt>
                <c:pt idx="145">
                  <c:v>-2289.9454168039019</c:v>
                </c:pt>
                <c:pt idx="146">
                  <c:v>-2285.8893549615318</c:v>
                </c:pt>
                <c:pt idx="147">
                  <c:v>-2281.8332931191617</c:v>
                </c:pt>
                <c:pt idx="148">
                  <c:v>-2277.7772312767916</c:v>
                </c:pt>
                <c:pt idx="149">
                  <c:v>-2273.7211694344214</c:v>
                </c:pt>
                <c:pt idx="150">
                  <c:v>-2269.6651075920513</c:v>
                </c:pt>
                <c:pt idx="151">
                  <c:v>-2265.6090457496812</c:v>
                </c:pt>
                <c:pt idx="152">
                  <c:v>-2261.5529839073106</c:v>
                </c:pt>
                <c:pt idx="153">
                  <c:v>-2257.4969220649405</c:v>
                </c:pt>
                <c:pt idx="154">
                  <c:v>-2253.4408602225703</c:v>
                </c:pt>
                <c:pt idx="155">
                  <c:v>-2249.3847983802002</c:v>
                </c:pt>
                <c:pt idx="156">
                  <c:v>-2245.3287365378301</c:v>
                </c:pt>
                <c:pt idx="157">
                  <c:v>-2241.27267469546</c:v>
                </c:pt>
                <c:pt idx="158">
                  <c:v>-2237.2166128530898</c:v>
                </c:pt>
                <c:pt idx="159">
                  <c:v>-2233.1605510107197</c:v>
                </c:pt>
                <c:pt idx="160">
                  <c:v>-2229.1044891683496</c:v>
                </c:pt>
                <c:pt idx="161">
                  <c:v>-2225.0484273259794</c:v>
                </c:pt>
                <c:pt idx="162">
                  <c:v>-2220.9923654836093</c:v>
                </c:pt>
                <c:pt idx="163">
                  <c:v>-2216.9363036412392</c:v>
                </c:pt>
                <c:pt idx="164">
                  <c:v>-2212.8802417988691</c:v>
                </c:pt>
                <c:pt idx="165">
                  <c:v>-2208.8241799564989</c:v>
                </c:pt>
                <c:pt idx="166">
                  <c:v>-2204.7681181141288</c:v>
                </c:pt>
                <c:pt idx="167">
                  <c:v>-2200.7120562717587</c:v>
                </c:pt>
                <c:pt idx="168">
                  <c:v>-2196.6559944293886</c:v>
                </c:pt>
                <c:pt idx="169">
                  <c:v>-2192.5999325870184</c:v>
                </c:pt>
                <c:pt idx="170">
                  <c:v>-2188.5438707446483</c:v>
                </c:pt>
                <c:pt idx="171">
                  <c:v>-2184.4878089022777</c:v>
                </c:pt>
                <c:pt idx="172">
                  <c:v>-2180.4317470599076</c:v>
                </c:pt>
                <c:pt idx="173">
                  <c:v>-2176.3756852175375</c:v>
                </c:pt>
                <c:pt idx="174">
                  <c:v>-2172.3196233751673</c:v>
                </c:pt>
                <c:pt idx="175">
                  <c:v>-2168.2635615327972</c:v>
                </c:pt>
                <c:pt idx="176">
                  <c:v>-2164.2074996904271</c:v>
                </c:pt>
                <c:pt idx="177">
                  <c:v>-2160.151437848057</c:v>
                </c:pt>
                <c:pt idx="178">
                  <c:v>-2156.0953760056868</c:v>
                </c:pt>
                <c:pt idx="179">
                  <c:v>-2152.0393141633167</c:v>
                </c:pt>
                <c:pt idx="180">
                  <c:v>-2147.9832523209461</c:v>
                </c:pt>
                <c:pt idx="181">
                  <c:v>-2143.927190478576</c:v>
                </c:pt>
                <c:pt idx="182">
                  <c:v>-2139.8711286362059</c:v>
                </c:pt>
                <c:pt idx="183">
                  <c:v>-2135.8150667938357</c:v>
                </c:pt>
                <c:pt idx="184">
                  <c:v>-2131.7590049514656</c:v>
                </c:pt>
                <c:pt idx="185">
                  <c:v>-2127.7029431090955</c:v>
                </c:pt>
                <c:pt idx="186">
                  <c:v>-2123.6468812667254</c:v>
                </c:pt>
                <c:pt idx="187">
                  <c:v>-2119.5908194243552</c:v>
                </c:pt>
                <c:pt idx="188">
                  <c:v>-2115.5347575819851</c:v>
                </c:pt>
                <c:pt idx="189">
                  <c:v>-2111.4786957396145</c:v>
                </c:pt>
                <c:pt idx="190">
                  <c:v>-2107.4226338972444</c:v>
                </c:pt>
                <c:pt idx="191">
                  <c:v>-2103.3665720548743</c:v>
                </c:pt>
                <c:pt idx="192">
                  <c:v>-2099.3105102125041</c:v>
                </c:pt>
                <c:pt idx="193">
                  <c:v>-2095.254448370134</c:v>
                </c:pt>
                <c:pt idx="194">
                  <c:v>-2091.1983865277639</c:v>
                </c:pt>
                <c:pt idx="195">
                  <c:v>-2087.1423246853938</c:v>
                </c:pt>
                <c:pt idx="196">
                  <c:v>-2083.0862628430236</c:v>
                </c:pt>
                <c:pt idx="197">
                  <c:v>-2079.0302010006535</c:v>
                </c:pt>
                <c:pt idx="198">
                  <c:v>-2074.9741391582834</c:v>
                </c:pt>
                <c:pt idx="199">
                  <c:v>-2070.9180773159133</c:v>
                </c:pt>
                <c:pt idx="200">
                  <c:v>-2066.8620154735431</c:v>
                </c:pt>
                <c:pt idx="201">
                  <c:v>-2063.0102178442366</c:v>
                </c:pt>
                <c:pt idx="202">
                  <c:v>-2059.3626844279938</c:v>
                </c:pt>
                <c:pt idx="203">
                  <c:v>-2055.700464963762</c:v>
                </c:pt>
                <c:pt idx="204">
                  <c:v>-2052.0235385279716</c:v>
                </c:pt>
                <c:pt idx="205">
                  <c:v>-2048.3318840730208</c:v>
                </c:pt>
                <c:pt idx="206">
                  <c:v>-2044.6254804265764</c:v>
                </c:pt>
                <c:pt idx="207">
                  <c:v>-2040.9043062908704</c:v>
                </c:pt>
                <c:pt idx="208">
                  <c:v>-2037.1683402419919</c:v>
                </c:pt>
                <c:pt idx="209">
                  <c:v>-2033.4175607291659</c:v>
                </c:pt>
                <c:pt idx="210">
                  <c:v>-2029.6519460740326</c:v>
                </c:pt>
                <c:pt idx="211">
                  <c:v>-2025.8714744699209</c:v>
                </c:pt>
                <c:pt idx="212">
                  <c:v>-2022.0761239811063</c:v>
                </c:pt>
                <c:pt idx="213">
                  <c:v>-2018.265872542072</c:v>
                </c:pt>
                <c:pt idx="214">
                  <c:v>-2014.4406979567598</c:v>
                </c:pt>
                <c:pt idx="215">
                  <c:v>-2010.6005778978147</c:v>
                </c:pt>
                <c:pt idx="216">
                  <c:v>-2006.7454899058193</c:v>
                </c:pt>
                <c:pt idx="217">
                  <c:v>-2002.8754113885286</c:v>
                </c:pt>
                <c:pt idx="218">
                  <c:v>-1998.9903196200912</c:v>
                </c:pt>
                <c:pt idx="219">
                  <c:v>-1995.090191740265</c:v>
                </c:pt>
                <c:pt idx="220">
                  <c:v>-1991.1750047536316</c:v>
                </c:pt>
                <c:pt idx="221">
                  <c:v>-1987.2447355287943</c:v>
                </c:pt>
                <c:pt idx="222">
                  <c:v>-1983.2993607975777</c:v>
                </c:pt>
                <c:pt idx="223">
                  <c:v>-1979.3388571542105</c:v>
                </c:pt>
                <c:pt idx="224">
                  <c:v>-1975.3632010545134</c:v>
                </c:pt>
                <c:pt idx="225">
                  <c:v>-1971.3723688150676</c:v>
                </c:pt>
                <c:pt idx="226">
                  <c:v>-1967.3663366123824</c:v>
                </c:pt>
                <c:pt idx="227">
                  <c:v>-1963.3450804820568</c:v>
                </c:pt>
                <c:pt idx="228">
                  <c:v>-1959.3085763179242</c:v>
                </c:pt>
                <c:pt idx="229">
                  <c:v>-1955.2567998712016</c:v>
                </c:pt>
                <c:pt idx="230">
                  <c:v>-1951.1897267496242</c:v>
                </c:pt>
                <c:pt idx="231">
                  <c:v>-1947.1073324165689</c:v>
                </c:pt>
                <c:pt idx="232">
                  <c:v>-1943.0095921901798</c:v>
                </c:pt>
                <c:pt idx="233">
                  <c:v>-1938.8964812424765</c:v>
                </c:pt>
                <c:pt idx="234">
                  <c:v>-1934.7679745984569</c:v>
                </c:pt>
                <c:pt idx="235">
                  <c:v>-1930.6240471351985</c:v>
                </c:pt>
                <c:pt idx="236">
                  <c:v>-1926.4646735809356</c:v>
                </c:pt>
                <c:pt idx="237">
                  <c:v>-1922.2898285141487</c:v>
                </c:pt>
                <c:pt idx="238">
                  <c:v>-1918.0994863626288</c:v>
                </c:pt>
                <c:pt idx="239">
                  <c:v>-1913.8936214025382</c:v>
                </c:pt>
                <c:pt idx="240">
                  <c:v>-1909.6722077574686</c:v>
                </c:pt>
                <c:pt idx="241">
                  <c:v>-1905.4352193974819</c:v>
                </c:pt>
                <c:pt idx="242">
                  <c:v>-1901.1826301381464</c:v>
                </c:pt>
                <c:pt idx="243">
                  <c:v>-1896.9144136395653</c:v>
                </c:pt>
                <c:pt idx="244">
                  <c:v>-1892.6305434053907</c:v>
                </c:pt>
                <c:pt idx="245">
                  <c:v>-1888.3309927818373</c:v>
                </c:pt>
                <c:pt idx="246">
                  <c:v>-1884.0157349566757</c:v>
                </c:pt>
                <c:pt idx="247">
                  <c:v>-1879.6847429582281</c:v>
                </c:pt>
                <c:pt idx="248">
                  <c:v>-1875.3379896543468</c:v>
                </c:pt>
                <c:pt idx="249">
                  <c:v>-1870.9754477513839</c:v>
                </c:pt>
                <c:pt idx="250">
                  <c:v>-1866.5970897931525</c:v>
                </c:pt>
                <c:pt idx="251">
                  <c:v>-1862.2028881598837</c:v>
                </c:pt>
                <c:pt idx="252">
                  <c:v>-1857.7928150671626</c:v>
                </c:pt>
                <c:pt idx="253">
                  <c:v>-1853.3668425648627</c:v>
                </c:pt>
                <c:pt idx="254">
                  <c:v>-1848.9249425360686</c:v>
                </c:pt>
                <c:pt idx="255">
                  <c:v>-1844.4670866959868</c:v>
                </c:pt>
                <c:pt idx="256">
                  <c:v>-1839.9932465908464</c:v>
                </c:pt>
                <c:pt idx="257">
                  <c:v>-1835.5033935967936</c:v>
                </c:pt>
                <c:pt idx="258">
                  <c:v>-1830.9974989187688</c:v>
                </c:pt>
                <c:pt idx="259">
                  <c:v>-1826.4755335893774</c:v>
                </c:pt>
                <c:pt idx="260">
                  <c:v>-1821.9374684677523</c:v>
                </c:pt>
                <c:pt idx="261">
                  <c:v>-1817.3832742383979</c:v>
                </c:pt>
                <c:pt idx="262">
                  <c:v>-1812.812921410029</c:v>
                </c:pt>
                <c:pt idx="263">
                  <c:v>-1808.2263803143992</c:v>
                </c:pt>
                <c:pt idx="264">
                  <c:v>-1803.6236211051164</c:v>
                </c:pt>
                <c:pt idx="265">
                  <c:v>-1799.0046137564407</c:v>
                </c:pt>
                <c:pt idx="266">
                  <c:v>-1794.3693280620846</c:v>
                </c:pt>
                <c:pt idx="267">
                  <c:v>-1789.7177336339882</c:v>
                </c:pt>
                <c:pt idx="268">
                  <c:v>-1785.0497999010913</c:v>
                </c:pt>
                <c:pt idx="269">
                  <c:v>-1780.3654961080879</c:v>
                </c:pt>
                <c:pt idx="270">
                  <c:v>-1775.6647913141746</c:v>
                </c:pt>
                <c:pt idx="271">
                  <c:v>-1770.9476543917817</c:v>
                </c:pt>
                <c:pt idx="272">
                  <c:v>-1766.2140540252908</c:v>
                </c:pt>
                <c:pt idx="273">
                  <c:v>-1761.4639587097495</c:v>
                </c:pt>
                <c:pt idx="274">
                  <c:v>-1756.6973367495639</c:v>
                </c:pt>
                <c:pt idx="275">
                  <c:v>-1751.9141562571795</c:v>
                </c:pt>
                <c:pt idx="276">
                  <c:v>-1747.1143851517531</c:v>
                </c:pt>
                <c:pt idx="277">
                  <c:v>-1742.2979911578118</c:v>
                </c:pt>
                <c:pt idx="278">
                  <c:v>-1737.4649418038937</c:v>
                </c:pt>
                <c:pt idx="279">
                  <c:v>-1732.6152044211799</c:v>
                </c:pt>
                <c:pt idx="280">
                  <c:v>-1727.7487461421117</c:v>
                </c:pt>
                <c:pt idx="281">
                  <c:v>-1722.8655338989947</c:v>
                </c:pt>
                <c:pt idx="282">
                  <c:v>-1717.9655344225871</c:v>
                </c:pt>
                <c:pt idx="283">
                  <c:v>-1713.0487142406746</c:v>
                </c:pt>
                <c:pt idx="284">
                  <c:v>-1708.1150396766359</c:v>
                </c:pt>
                <c:pt idx="285">
                  <c:v>-1703.1644768479857</c:v>
                </c:pt>
                <c:pt idx="286">
                  <c:v>-1698.1969916649109</c:v>
                </c:pt>
                <c:pt idx="287">
                  <c:v>-1693.2125498287849</c:v>
                </c:pt>
                <c:pt idx="288">
                  <c:v>-1688.2111168306765</c:v>
                </c:pt>
                <c:pt idx="289">
                  <c:v>-1683.1926579498311</c:v>
                </c:pt>
                <c:pt idx="290">
                  <c:v>-1678.1571382521529</c:v>
                </c:pt>
                <c:pt idx="291">
                  <c:v>-1673.1045225886537</c:v>
                </c:pt>
                <c:pt idx="292">
                  <c:v>-1668.0347755939026</c:v>
                </c:pt>
                <c:pt idx="293">
                  <c:v>-1662.9478616844476</c:v>
                </c:pt>
                <c:pt idx="294">
                  <c:v>-1657.8437450572294</c:v>
                </c:pt>
                <c:pt idx="295">
                  <c:v>-1652.7223896879746</c:v>
                </c:pt>
                <c:pt idx="296">
                  <c:v>-1647.5837593295755</c:v>
                </c:pt>
                <c:pt idx="297">
                  <c:v>-1642.4278175104505</c:v>
                </c:pt>
                <c:pt idx="298">
                  <c:v>-1637.2545275328885</c:v>
                </c:pt>
                <c:pt idx="299">
                  <c:v>-1632.06385247138</c:v>
                </c:pt>
                <c:pt idx="300">
                  <c:v>-1626.8557551709273</c:v>
                </c:pt>
                <c:pt idx="301">
                  <c:v>-1621.6301982453374</c:v>
                </c:pt>
                <c:pt idx="302">
                  <c:v>-1616.3871440754983</c:v>
                </c:pt>
                <c:pt idx="303">
                  <c:v>-1611.1265548076376</c:v>
                </c:pt>
                <c:pt idx="304">
                  <c:v>-1605.8483923515641</c:v>
                </c:pt>
                <c:pt idx="305">
                  <c:v>-1600.5526183788922</c:v>
                </c:pt>
                <c:pt idx="306">
                  <c:v>-1595.2391943212399</c:v>
                </c:pt>
                <c:pt idx="307">
                  <c:v>-1589.9080813684186</c:v>
                </c:pt>
                <c:pt idx="308">
                  <c:v>-1584.5592404666015</c:v>
                </c:pt>
                <c:pt idx="309">
                  <c:v>-1579.1926323164655</c:v>
                </c:pt>
                <c:pt idx="310">
                  <c:v>-1573.8082173713224</c:v>
                </c:pt>
                <c:pt idx="311">
                  <c:v>-1568.4059558352287</c:v>
                </c:pt>
                <c:pt idx="312">
                  <c:v>-1562.9858076610699</c:v>
                </c:pt>
                <c:pt idx="313">
                  <c:v>-1557.5477325486345</c:v>
                </c:pt>
                <c:pt idx="314">
                  <c:v>-1552.0916899426579</c:v>
                </c:pt>
                <c:pt idx="315">
                  <c:v>-1546.6176390308506</c:v>
                </c:pt>
                <c:pt idx="316">
                  <c:v>-1541.1255387419064</c:v>
                </c:pt>
                <c:pt idx="317">
                  <c:v>-1535.6153477434873</c:v>
                </c:pt>
                <c:pt idx="318">
                  <c:v>-1530.0870244401874</c:v>
                </c:pt>
                <c:pt idx="319">
                  <c:v>-1524.5405269714738</c:v>
                </c:pt>
                <c:pt idx="320">
                  <c:v>-1518.9758132096129</c:v>
                </c:pt>
                <c:pt idx="321">
                  <c:v>-1513.3928407575581</c:v>
                </c:pt>
                <c:pt idx="322">
                  <c:v>-1507.7915669468375</c:v>
                </c:pt>
                <c:pt idx="323">
                  <c:v>-1502.1719488353979</c:v>
                </c:pt>
                <c:pt idx="324">
                  <c:v>-1496.5339432054388</c:v>
                </c:pt>
                <c:pt idx="325">
                  <c:v>-1490.877506561219</c:v>
                </c:pt>
                <c:pt idx="326">
                  <c:v>-1485.2025951268342</c:v>
                </c:pt>
                <c:pt idx="327">
                  <c:v>-1479.5091648439814</c:v>
                </c:pt>
                <c:pt idx="328">
                  <c:v>-1473.7971713696938</c:v>
                </c:pt>
                <c:pt idx="329">
                  <c:v>-1468.0665700740415</c:v>
                </c:pt>
                <c:pt idx="330">
                  <c:v>-1462.3173160378249</c:v>
                </c:pt>
                <c:pt idx="331">
                  <c:v>-1456.5493640502332</c:v>
                </c:pt>
                <c:pt idx="332">
                  <c:v>-1450.7626686064709</c:v>
                </c:pt>
                <c:pt idx="333">
                  <c:v>-1444.9571839053733</c:v>
                </c:pt>
                <c:pt idx="334">
                  <c:v>-1439.1328638469843</c:v>
                </c:pt>
                <c:pt idx="335">
                  <c:v>-1433.2896620301092</c:v>
                </c:pt>
                <c:pt idx="336">
                  <c:v>-1427.4275317498432</c:v>
                </c:pt>
                <c:pt idx="337">
                  <c:v>-1421.5464259950759</c:v>
                </c:pt>
                <c:pt idx="338">
                  <c:v>-1415.6462974459553</c:v>
                </c:pt>
                <c:pt idx="339">
                  <c:v>-1409.7270984713361</c:v>
                </c:pt>
                <c:pt idx="340">
                  <c:v>-1403.7887811261992</c:v>
                </c:pt>
                <c:pt idx="341">
                  <c:v>-1397.8312971490268</c:v>
                </c:pt>
                <c:pt idx="342">
                  <c:v>-1391.8545979591734</c:v>
                </c:pt>
                <c:pt idx="343">
                  <c:v>-1385.8586346541811</c:v>
                </c:pt>
                <c:pt idx="344">
                  <c:v>-1379.8433580070864</c:v>
                </c:pt>
                <c:pt idx="345">
                  <c:v>-1373.8087184636775</c:v>
                </c:pt>
                <c:pt idx="346">
                  <c:v>-1367.7546661397405</c:v>
                </c:pt>
                <c:pt idx="347">
                  <c:v>-1361.6811508182529</c:v>
                </c:pt>
                <c:pt idx="348">
                  <c:v>-1355.5881219465662</c:v>
                </c:pt>
                <c:pt idx="349">
                  <c:v>-1349.4755286335358</c:v>
                </c:pt>
                <c:pt idx="350">
                  <c:v>-1343.3433196466399</c:v>
                </c:pt>
                <c:pt idx="351">
                  <c:v>-1337.1914434090422</c:v>
                </c:pt>
                <c:pt idx="352">
                  <c:v>-1331.0198479966418</c:v>
                </c:pt>
                <c:pt idx="353">
                  <c:v>-1324.8284811350736</c:v>
                </c:pt>
                <c:pt idx="354">
                  <c:v>-1318.6172901966845</c:v>
                </c:pt>
                <c:pt idx="355">
                  <c:v>-1312.386222197465</c:v>
                </c:pt>
                <c:pt idx="356">
                  <c:v>-1306.1352237939575</c:v>
                </c:pt>
                <c:pt idx="357">
                  <c:v>-1299.8642412801153</c:v>
                </c:pt>
                <c:pt idx="358">
                  <c:v>-1293.5732205841332</c:v>
                </c:pt>
                <c:pt idx="359">
                  <c:v>-1287.262107265238</c:v>
                </c:pt>
                <c:pt idx="360">
                  <c:v>-1280.9308465104486</c:v>
                </c:pt>
                <c:pt idx="361">
                  <c:v>-1274.5793831312803</c:v>
                </c:pt>
                <c:pt idx="362">
                  <c:v>-1268.2076615604321</c:v>
                </c:pt>
                <c:pt idx="363">
                  <c:v>-1261.8156258484175</c:v>
                </c:pt>
                <c:pt idx="364">
                  <c:v>-1255.4032196601661</c:v>
                </c:pt>
                <c:pt idx="365">
                  <c:v>-1248.9703862715794</c:v>
                </c:pt>
                <c:pt idx="366">
                  <c:v>-1242.5170685660464</c:v>
                </c:pt>
                <c:pt idx="367">
                  <c:v>-1236.0432090309198</c:v>
                </c:pt>
                <c:pt idx="368">
                  <c:v>-1229.5487497539486</c:v>
                </c:pt>
                <c:pt idx="369">
                  <c:v>-1223.0336324196649</c:v>
                </c:pt>
                <c:pt idx="370">
                  <c:v>-1216.497798305737</c:v>
                </c:pt>
                <c:pt idx="371">
                  <c:v>-1209.9411882792594</c:v>
                </c:pt>
                <c:pt idx="372">
                  <c:v>-1203.3637427930248</c:v>
                </c:pt>
                <c:pt idx="373">
                  <c:v>-1196.7654018817223</c:v>
                </c:pt>
                <c:pt idx="374">
                  <c:v>-1190.1461051581155</c:v>
                </c:pt>
                <c:pt idx="375">
                  <c:v>-1183.50579180915</c:v>
                </c:pt>
                <c:pt idx="376">
                  <c:v>-1176.8444005920353</c:v>
                </c:pt>
                <c:pt idx="377">
                  <c:v>-1170.1618698302616</c:v>
                </c:pt>
                <c:pt idx="378">
                  <c:v>-1163.4581374095744</c:v>
                </c:pt>
                <c:pt idx="379">
                  <c:v>-1156.7331407739073</c:v>
                </c:pt>
                <c:pt idx="380">
                  <c:v>-1149.9868169212452</c:v>
                </c:pt>
                <c:pt idx="381">
                  <c:v>-1143.2191023994546</c:v>
                </c:pt>
                <c:pt idx="382">
                  <c:v>-1136.4299333020542</c:v>
                </c:pt>
                <c:pt idx="383">
                  <c:v>-1129.6192452639352</c:v>
                </c:pt>
                <c:pt idx="384">
                  <c:v>-1122.7869734570213</c:v>
                </c:pt>
                <c:pt idx="385">
                  <c:v>-1115.9330525858854</c:v>
                </c:pt>
                <c:pt idx="386">
                  <c:v>-1109.0574168833002</c:v>
                </c:pt>
                <c:pt idx="387">
                  <c:v>-1102.1600001057445</c:v>
                </c:pt>
                <c:pt idx="388">
                  <c:v>-1095.2407355288406</c:v>
                </c:pt>
                <c:pt idx="389">
                  <c:v>-1088.2995559427427</c:v>
                </c:pt>
                <c:pt idx="390">
                  <c:v>-1081.3363936474605</c:v>
                </c:pt>
                <c:pt idx="391">
                  <c:v>-1074.3511804481304</c:v>
                </c:pt>
                <c:pt idx="392">
                  <c:v>-1067.3438476502167</c:v>
                </c:pt>
                <c:pt idx="393">
                  <c:v>-1060.3143260546647</c:v>
                </c:pt>
                <c:pt idx="394">
                  <c:v>-1053.2625459529754</c:v>
                </c:pt>
                <c:pt idx="395">
                  <c:v>-1046.1884371222284</c:v>
                </c:pt>
                <c:pt idx="396">
                  <c:v>-1039.0919288200371</c:v>
                </c:pt>
                <c:pt idx="397">
                  <c:v>-1031.9729497794385</c:v>
                </c:pt>
                <c:pt idx="398">
                  <c:v>-1024.8314282037181</c:v>
                </c:pt>
                <c:pt idx="399">
                  <c:v>-1017.6672917611603</c:v>
                </c:pt>
                <c:pt idx="400">
                  <c:v>-1010.4804675797401</c:v>
                </c:pt>
                <c:pt idx="401">
                  <c:v>-1003.2708822417409</c:v>
                </c:pt>
                <c:pt idx="402">
                  <c:v>-996.03846177830007</c:v>
                </c:pt>
                <c:pt idx="403">
                  <c:v>-988.78313166388568</c:v>
                </c:pt>
                <c:pt idx="404">
                  <c:v>-981.50481681069243</c:v>
                </c:pt>
                <c:pt idx="405">
                  <c:v>-974.20344156297767</c:v>
                </c:pt>
                <c:pt idx="406">
                  <c:v>-966.87892969130678</c:v>
                </c:pt>
                <c:pt idx="407">
                  <c:v>-959.53120438673693</c:v>
                </c:pt>
                <c:pt idx="408">
                  <c:v>-952.16018825490312</c:v>
                </c:pt>
                <c:pt idx="409">
                  <c:v>-944.76580331004686</c:v>
                </c:pt>
                <c:pt idx="410">
                  <c:v>-937.34797096894783</c:v>
                </c:pt>
                <c:pt idx="411">
                  <c:v>-929.90661204478454</c:v>
                </c:pt>
                <c:pt idx="412">
                  <c:v>-922.44164674090268</c:v>
                </c:pt>
                <c:pt idx="413">
                  <c:v>-914.95299464450625</c:v>
                </c:pt>
                <c:pt idx="414">
                  <c:v>-907.44057472026168</c:v>
                </c:pt>
                <c:pt idx="415">
                  <c:v>-899.90430530380502</c:v>
                </c:pt>
                <c:pt idx="416">
                  <c:v>-892.34410409518011</c:v>
                </c:pt>
                <c:pt idx="417">
                  <c:v>-884.75988815216112</c:v>
                </c:pt>
                <c:pt idx="418">
                  <c:v>-877.15157388350792</c:v>
                </c:pt>
                <c:pt idx="419">
                  <c:v>-869.5190770421051</c:v>
                </c:pt>
                <c:pt idx="420">
                  <c:v>-861.8623127180291</c:v>
                </c:pt>
                <c:pt idx="421">
                  <c:v>-854.18119533149877</c:v>
                </c:pt>
                <c:pt idx="422">
                  <c:v>-846.47563862573622</c:v>
                </c:pt>
                <c:pt idx="423">
                  <c:v>-838.74555565973321</c:v>
                </c:pt>
                <c:pt idx="424">
                  <c:v>-830.9908588008999</c:v>
                </c:pt>
                <c:pt idx="425">
                  <c:v>-823.21145971763269</c:v>
                </c:pt>
                <c:pt idx="426">
                  <c:v>-814.06446906008819</c:v>
                </c:pt>
                <c:pt idx="427">
                  <c:v>-803.54988682826638</c:v>
                </c:pt>
                <c:pt idx="428">
                  <c:v>-792.99802327250723</c:v>
                </c:pt>
                <c:pt idx="429">
                  <c:v>-782.40866903892743</c:v>
                </c:pt>
                <c:pt idx="430">
                  <c:v>-771.78161245095475</c:v>
                </c:pt>
                <c:pt idx="431">
                  <c:v>-761.11663947325655</c:v>
                </c:pt>
                <c:pt idx="432">
                  <c:v>-750.41353367494935</c:v>
                </c:pt>
                <c:pt idx="433">
                  <c:v>-739.67207619204578</c:v>
                </c:pt>
                <c:pt idx="434">
                  <c:v>-728.89204568914943</c:v>
                </c:pt>
                <c:pt idx="435">
                  <c:v>-718.07321832035473</c:v>
                </c:pt>
                <c:pt idx="436">
                  <c:v>-707.21536768935744</c:v>
                </c:pt>
                <c:pt idx="437">
                  <c:v>-696.31826480872564</c:v>
                </c:pt>
                <c:pt idx="438">
                  <c:v>-685.38167805832904</c:v>
                </c:pt>
                <c:pt idx="439">
                  <c:v>-674.40537314290964</c:v>
                </c:pt>
                <c:pt idx="440">
                  <c:v>-663.38911304875523</c:v>
                </c:pt>
                <c:pt idx="441">
                  <c:v>-652.33265799946389</c:v>
                </c:pt>
                <c:pt idx="442">
                  <c:v>-641.23576541076841</c:v>
                </c:pt>
                <c:pt idx="443">
                  <c:v>-630.0981898444054</c:v>
                </c:pt>
                <c:pt idx="444">
                  <c:v>-618.91968296099981</c:v>
                </c:pt>
                <c:pt idx="445">
                  <c:v>-607.69999347193311</c:v>
                </c:pt>
                <c:pt idx="446">
                  <c:v>-596.43886709018238</c:v>
                </c:pt>
                <c:pt idx="447">
                  <c:v>-585.13604648008027</c:v>
                </c:pt>
                <c:pt idx="448">
                  <c:v>-573.79127120599446</c:v>
                </c:pt>
                <c:pt idx="449">
                  <c:v>-562.40427767988081</c:v>
                </c:pt>
                <c:pt idx="450">
                  <c:v>-550.97479910767902</c:v>
                </c:pt>
                <c:pt idx="451">
                  <c:v>-539.5025654345252</c:v>
                </c:pt>
                <c:pt idx="452">
                  <c:v>-527.98730328875467</c:v>
                </c:pt>
                <c:pt idx="453">
                  <c:v>-516.42873592464116</c:v>
                </c:pt>
                <c:pt idx="454">
                  <c:v>-504.8265831638671</c:v>
                </c:pt>
                <c:pt idx="455">
                  <c:v>-493.18056133566756</c:v>
                </c:pt>
                <c:pt idx="456">
                  <c:v>-481.49038321560988</c:v>
                </c:pt>
                <c:pt idx="457">
                  <c:v>-469.75575796299313</c:v>
                </c:pt>
                <c:pt idx="458">
                  <c:v>-457.97639105680832</c:v>
                </c:pt>
                <c:pt idx="459">
                  <c:v>-446.15198423022025</c:v>
                </c:pt>
                <c:pt idx="460">
                  <c:v>-434.28223540354725</c:v>
                </c:pt>
                <c:pt idx="461">
                  <c:v>-422.36683861566303</c:v>
                </c:pt>
                <c:pt idx="462">
                  <c:v>-410.40548395381779</c:v>
                </c:pt>
                <c:pt idx="463">
                  <c:v>-398.39785748178861</c:v>
                </c:pt>
                <c:pt idx="464">
                  <c:v>-386.34364116635675</c:v>
                </c:pt>
                <c:pt idx="465">
                  <c:v>-374.24251280201111</c:v>
                </c:pt>
                <c:pt idx="466">
                  <c:v>-362.09414593388124</c:v>
                </c:pt>
                <c:pt idx="467">
                  <c:v>-349.89820977880049</c:v>
                </c:pt>
                <c:pt idx="468">
                  <c:v>-337.65436914447787</c:v>
                </c:pt>
                <c:pt idx="469">
                  <c:v>-325.36228434670352</c:v>
                </c:pt>
                <c:pt idx="470">
                  <c:v>-313.02161112453064</c:v>
                </c:pt>
                <c:pt idx="471">
                  <c:v>-300.6320005533828</c:v>
                </c:pt>
                <c:pt idx="472">
                  <c:v>-288.19309895602032</c:v>
                </c:pt>
                <c:pt idx="473">
                  <c:v>-275.7045478112866</c:v>
                </c:pt>
                <c:pt idx="474">
                  <c:v>-263.16598366059657</c:v>
                </c:pt>
                <c:pt idx="475">
                  <c:v>-250.57703801206185</c:v>
                </c:pt>
                <c:pt idx="476">
                  <c:v>-239.67957286024603</c:v>
                </c:pt>
                <c:pt idx="477">
                  <c:v>-230.4735882051491</c:v>
                </c:pt>
                <c:pt idx="478">
                  <c:v>-221.23697705407085</c:v>
                </c:pt>
                <c:pt idx="479">
                  <c:v>-211.96959850651047</c:v>
                </c:pt>
                <c:pt idx="480">
                  <c:v>-202.6713103226466</c:v>
                </c:pt>
                <c:pt idx="481">
                  <c:v>-193.34196890570638</c:v>
                </c:pt>
                <c:pt idx="482">
                  <c:v>-183.98142928401057</c:v>
                </c:pt>
                <c:pt idx="483">
                  <c:v>-174.58954509272371</c:v>
                </c:pt>
                <c:pt idx="484">
                  <c:v>-165.16616855528582</c:v>
                </c:pt>
                <c:pt idx="485">
                  <c:v>-155.71115046452314</c:v>
                </c:pt>
                <c:pt idx="486">
                  <c:v>-146.22434016342186</c:v>
                </c:pt>
                <c:pt idx="487">
                  <c:v>-136.70558552557395</c:v>
                </c:pt>
                <c:pt idx="488">
                  <c:v>-127.15473293527157</c:v>
                </c:pt>
                <c:pt idx="489">
                  <c:v>-117.57162726726028</c:v>
                </c:pt>
                <c:pt idx="490">
                  <c:v>-107.95611186612496</c:v>
                </c:pt>
                <c:pt idx="491">
                  <c:v>-98.308028525307236</c:v>
                </c:pt>
                <c:pt idx="492">
                  <c:v>-88.627217465760168</c:v>
                </c:pt>
                <c:pt idx="493">
                  <c:v>-78.913517314205365</c:v>
                </c:pt>
                <c:pt idx="494">
                  <c:v>-69.166765081012727</c:v>
                </c:pt>
                <c:pt idx="495">
                  <c:v>-59.386796137671809</c:v>
                </c:pt>
                <c:pt idx="496">
                  <c:v>-49.573444193851174</c:v>
                </c:pt>
                <c:pt idx="497">
                  <c:v>-39.726541274050305</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5-339E-4643-9615-0ADB7A6509C4}"/>
            </c:ext>
          </c:extLst>
        </c:ser>
        <c:ser>
          <c:idx val="22"/>
          <c:order val="22"/>
          <c:tx>
            <c:strRef>
              <c:f>ANALYSIS!$AZ$26</c:f>
              <c:strCache>
                <c:ptCount val="1"/>
                <c:pt idx="0">
                  <c:v>-50.0</c:v>
                </c:pt>
              </c:strCache>
            </c:strRef>
          </c:tx>
          <c:spPr>
            <a:ln w="12700" cap="rnd" cmpd="sng" algn="ctr">
              <a:solidFill>
                <a:srgbClr val="C00000"/>
              </a:solidFill>
              <a:prstDash val="solid"/>
              <a:round/>
              <a:headEnd type="none" w="med" len="med"/>
              <a:tailEnd type="none" w="med" len="med"/>
            </a:ln>
          </c:spPr>
          <c:marker>
            <c:symbol val="none"/>
          </c:marker>
          <c:xVal>
            <c:numRef>
              <c:f>ANALYSIS!$AZ$27:$AZ$524</c:f>
              <c:numCache>
                <c:formatCode>0.0</c:formatCode>
                <c:ptCount val="498"/>
                <c:pt idx="0">
                  <c:v>-3268.9186588308721</c:v>
                </c:pt>
                <c:pt idx="1">
                  <c:v>-3268.9186588308721</c:v>
                </c:pt>
                <c:pt idx="2">
                  <c:v>-3264.5245224458686</c:v>
                </c:pt>
                <c:pt idx="3">
                  <c:v>-3260.130386060865</c:v>
                </c:pt>
                <c:pt idx="4">
                  <c:v>-3255.7362496758615</c:v>
                </c:pt>
                <c:pt idx="5">
                  <c:v>-3251.3421132908579</c:v>
                </c:pt>
                <c:pt idx="6">
                  <c:v>-3246.9479769058544</c:v>
                </c:pt>
                <c:pt idx="7">
                  <c:v>-3242.5538405208508</c:v>
                </c:pt>
                <c:pt idx="8">
                  <c:v>-3238.1597041358473</c:v>
                </c:pt>
                <c:pt idx="9">
                  <c:v>-3233.7655677508437</c:v>
                </c:pt>
                <c:pt idx="10">
                  <c:v>-3229.3714313658402</c:v>
                </c:pt>
                <c:pt idx="11">
                  <c:v>-3224.9772949808366</c:v>
                </c:pt>
                <c:pt idx="12">
                  <c:v>-3220.5831585958331</c:v>
                </c:pt>
                <c:pt idx="13">
                  <c:v>-3216.1890222108295</c:v>
                </c:pt>
                <c:pt idx="14">
                  <c:v>-3211.794885825826</c:v>
                </c:pt>
                <c:pt idx="15">
                  <c:v>-3207.4007494408224</c:v>
                </c:pt>
                <c:pt idx="16">
                  <c:v>-3203.0066130558189</c:v>
                </c:pt>
                <c:pt idx="17">
                  <c:v>-3198.6124766708153</c:v>
                </c:pt>
                <c:pt idx="18">
                  <c:v>-3194.2183402858118</c:v>
                </c:pt>
                <c:pt idx="19">
                  <c:v>-3189.8242039008082</c:v>
                </c:pt>
                <c:pt idx="20">
                  <c:v>-3185.4300675158047</c:v>
                </c:pt>
                <c:pt idx="21">
                  <c:v>-3181.0359311308011</c:v>
                </c:pt>
                <c:pt idx="22">
                  <c:v>-3176.6417947457976</c:v>
                </c:pt>
                <c:pt idx="23">
                  <c:v>-3172.247658360794</c:v>
                </c:pt>
                <c:pt idx="24">
                  <c:v>-3167.8535219757905</c:v>
                </c:pt>
                <c:pt idx="25">
                  <c:v>-3163.459385590787</c:v>
                </c:pt>
                <c:pt idx="26">
                  <c:v>-3159.0652492057834</c:v>
                </c:pt>
                <c:pt idx="27">
                  <c:v>-3154.6711128207799</c:v>
                </c:pt>
                <c:pt idx="28">
                  <c:v>-3150.2769764357763</c:v>
                </c:pt>
                <c:pt idx="29">
                  <c:v>-3145.8828400507728</c:v>
                </c:pt>
                <c:pt idx="30">
                  <c:v>-3141.4887036657692</c:v>
                </c:pt>
                <c:pt idx="31">
                  <c:v>-3137.0945672807657</c:v>
                </c:pt>
                <c:pt idx="32">
                  <c:v>-3132.7004308957621</c:v>
                </c:pt>
                <c:pt idx="33">
                  <c:v>-3128.3062945107586</c:v>
                </c:pt>
                <c:pt idx="34">
                  <c:v>-3123.912158125755</c:v>
                </c:pt>
                <c:pt idx="35">
                  <c:v>-3119.5180217407515</c:v>
                </c:pt>
                <c:pt idx="36">
                  <c:v>-3115.1238853557479</c:v>
                </c:pt>
                <c:pt idx="37">
                  <c:v>-3110.7297489707444</c:v>
                </c:pt>
                <c:pt idx="38">
                  <c:v>-3106.3356125857408</c:v>
                </c:pt>
                <c:pt idx="39">
                  <c:v>-3101.9414762007373</c:v>
                </c:pt>
                <c:pt idx="40">
                  <c:v>-3097.5473398157337</c:v>
                </c:pt>
                <c:pt idx="41">
                  <c:v>-3093.1532034307302</c:v>
                </c:pt>
                <c:pt idx="42">
                  <c:v>-3088.7590670457266</c:v>
                </c:pt>
                <c:pt idx="43">
                  <c:v>-3084.3649306607231</c:v>
                </c:pt>
                <c:pt idx="44">
                  <c:v>-3079.9707942757195</c:v>
                </c:pt>
                <c:pt idx="45">
                  <c:v>-3075.576657890716</c:v>
                </c:pt>
                <c:pt idx="46">
                  <c:v>-3071.1825215057124</c:v>
                </c:pt>
                <c:pt idx="47">
                  <c:v>-3066.7883851207089</c:v>
                </c:pt>
                <c:pt idx="48">
                  <c:v>-3062.3942487357053</c:v>
                </c:pt>
                <c:pt idx="49">
                  <c:v>-3058.0001123507018</c:v>
                </c:pt>
                <c:pt idx="50">
                  <c:v>-3053.6059759656982</c:v>
                </c:pt>
                <c:pt idx="51">
                  <c:v>-3049.2118395806947</c:v>
                </c:pt>
                <c:pt idx="52">
                  <c:v>-3044.8177031956911</c:v>
                </c:pt>
                <c:pt idx="53">
                  <c:v>-3040.4235668106876</c:v>
                </c:pt>
                <c:pt idx="54">
                  <c:v>-3036.029430425684</c:v>
                </c:pt>
                <c:pt idx="55">
                  <c:v>-3031.6352940406805</c:v>
                </c:pt>
                <c:pt idx="56">
                  <c:v>-3027.2411576556769</c:v>
                </c:pt>
                <c:pt idx="57">
                  <c:v>-3022.8470212706734</c:v>
                </c:pt>
                <c:pt idx="58">
                  <c:v>-3018.4528848856698</c:v>
                </c:pt>
                <c:pt idx="59">
                  <c:v>-3014.0587485006663</c:v>
                </c:pt>
                <c:pt idx="60">
                  <c:v>-3009.6646121156627</c:v>
                </c:pt>
                <c:pt idx="61">
                  <c:v>-3005.2704757306592</c:v>
                </c:pt>
                <c:pt idx="62">
                  <c:v>-3000.8763393456557</c:v>
                </c:pt>
                <c:pt idx="63">
                  <c:v>-2996.4822029606521</c:v>
                </c:pt>
                <c:pt idx="64">
                  <c:v>-2992.0880665756486</c:v>
                </c:pt>
                <c:pt idx="65">
                  <c:v>-2987.693930190645</c:v>
                </c:pt>
                <c:pt idx="66">
                  <c:v>-2983.2997938056415</c:v>
                </c:pt>
                <c:pt idx="67">
                  <c:v>-2978.9056574206379</c:v>
                </c:pt>
                <c:pt idx="68">
                  <c:v>-2974.5115210356344</c:v>
                </c:pt>
                <c:pt idx="69">
                  <c:v>-2970.1173846506308</c:v>
                </c:pt>
                <c:pt idx="70">
                  <c:v>-2965.7232482656273</c:v>
                </c:pt>
                <c:pt idx="71">
                  <c:v>-2961.3291118806237</c:v>
                </c:pt>
                <c:pt idx="72">
                  <c:v>-2956.9349754956202</c:v>
                </c:pt>
                <c:pt idx="73">
                  <c:v>-2952.5408391106166</c:v>
                </c:pt>
                <c:pt idx="74">
                  <c:v>-2948.1467027256131</c:v>
                </c:pt>
                <c:pt idx="75">
                  <c:v>-2943.7525663406095</c:v>
                </c:pt>
                <c:pt idx="76">
                  <c:v>-2939.358429955606</c:v>
                </c:pt>
                <c:pt idx="77">
                  <c:v>-2934.9642935706024</c:v>
                </c:pt>
                <c:pt idx="78">
                  <c:v>-2930.5701571855989</c:v>
                </c:pt>
                <c:pt idx="79">
                  <c:v>-2926.1760208005953</c:v>
                </c:pt>
                <c:pt idx="80">
                  <c:v>-2921.7818844155918</c:v>
                </c:pt>
                <c:pt idx="81">
                  <c:v>-2917.3877480305882</c:v>
                </c:pt>
                <c:pt idx="82">
                  <c:v>-2912.9936116455847</c:v>
                </c:pt>
                <c:pt idx="83">
                  <c:v>-2908.5994752605811</c:v>
                </c:pt>
                <c:pt idx="84">
                  <c:v>-2904.2053388755776</c:v>
                </c:pt>
                <c:pt idx="85">
                  <c:v>-2899.811202490574</c:v>
                </c:pt>
                <c:pt idx="86">
                  <c:v>-2895.4170661055705</c:v>
                </c:pt>
                <c:pt idx="87">
                  <c:v>-2891.0229297205669</c:v>
                </c:pt>
                <c:pt idx="88">
                  <c:v>-2886.6287933355634</c:v>
                </c:pt>
                <c:pt idx="89">
                  <c:v>-2882.2346569505598</c:v>
                </c:pt>
                <c:pt idx="90">
                  <c:v>-2877.8405205655563</c:v>
                </c:pt>
                <c:pt idx="91">
                  <c:v>-2873.4463841805527</c:v>
                </c:pt>
                <c:pt idx="92">
                  <c:v>-2869.0522477955492</c:v>
                </c:pt>
                <c:pt idx="93">
                  <c:v>-2864.6581114105456</c:v>
                </c:pt>
                <c:pt idx="94">
                  <c:v>-2860.2639750255421</c:v>
                </c:pt>
                <c:pt idx="95">
                  <c:v>-2855.8698386405385</c:v>
                </c:pt>
                <c:pt idx="96">
                  <c:v>-2851.475702255535</c:v>
                </c:pt>
                <c:pt idx="97">
                  <c:v>-2847.0815658705314</c:v>
                </c:pt>
                <c:pt idx="98">
                  <c:v>-2842.6874294855279</c:v>
                </c:pt>
                <c:pt idx="99">
                  <c:v>-2838.2932931005244</c:v>
                </c:pt>
                <c:pt idx="100">
                  <c:v>-2833.8991567155208</c:v>
                </c:pt>
                <c:pt idx="101">
                  <c:v>-2829.5050203305173</c:v>
                </c:pt>
                <c:pt idx="102">
                  <c:v>-2825.1108839455137</c:v>
                </c:pt>
                <c:pt idx="103">
                  <c:v>-2820.7167475605102</c:v>
                </c:pt>
                <c:pt idx="104">
                  <c:v>-2816.3226111755066</c:v>
                </c:pt>
                <c:pt idx="105">
                  <c:v>-2811.9284747905031</c:v>
                </c:pt>
                <c:pt idx="106">
                  <c:v>-2807.5343384054995</c:v>
                </c:pt>
                <c:pt idx="107">
                  <c:v>-2803.140202020496</c:v>
                </c:pt>
                <c:pt idx="108">
                  <c:v>-2798.7460656354924</c:v>
                </c:pt>
                <c:pt idx="109">
                  <c:v>-2794.3519292504889</c:v>
                </c:pt>
                <c:pt idx="110">
                  <c:v>-2789.9577928654853</c:v>
                </c:pt>
                <c:pt idx="111">
                  <c:v>-2785.5636564804818</c:v>
                </c:pt>
                <c:pt idx="112">
                  <c:v>-2781.1695200954782</c:v>
                </c:pt>
                <c:pt idx="113">
                  <c:v>-2776.7753837104747</c:v>
                </c:pt>
                <c:pt idx="114">
                  <c:v>-2772.3812473254711</c:v>
                </c:pt>
                <c:pt idx="115">
                  <c:v>-2767.9871109404676</c:v>
                </c:pt>
                <c:pt idx="116">
                  <c:v>-2763.592974555464</c:v>
                </c:pt>
                <c:pt idx="117">
                  <c:v>-2759.1988381704605</c:v>
                </c:pt>
                <c:pt idx="118">
                  <c:v>-2754.8047017854569</c:v>
                </c:pt>
                <c:pt idx="119">
                  <c:v>-2750.4105654004534</c:v>
                </c:pt>
                <c:pt idx="120">
                  <c:v>-2746.0164290154498</c:v>
                </c:pt>
                <c:pt idx="121">
                  <c:v>-2741.6222926304463</c:v>
                </c:pt>
                <c:pt idx="122">
                  <c:v>-2737.2281562454427</c:v>
                </c:pt>
                <c:pt idx="123">
                  <c:v>-2732.8340198604392</c:v>
                </c:pt>
                <c:pt idx="124">
                  <c:v>-2728.4398834754356</c:v>
                </c:pt>
                <c:pt idx="125">
                  <c:v>-2724.0457470904321</c:v>
                </c:pt>
                <c:pt idx="126">
                  <c:v>-2719.6516107054285</c:v>
                </c:pt>
                <c:pt idx="127">
                  <c:v>-2715.257474320425</c:v>
                </c:pt>
                <c:pt idx="128">
                  <c:v>-2710.8633379354214</c:v>
                </c:pt>
                <c:pt idx="129">
                  <c:v>-2706.4692015504179</c:v>
                </c:pt>
                <c:pt idx="130">
                  <c:v>-2702.0750651654143</c:v>
                </c:pt>
                <c:pt idx="131">
                  <c:v>-2697.6809287804108</c:v>
                </c:pt>
                <c:pt idx="132">
                  <c:v>-2693.2867923954072</c:v>
                </c:pt>
                <c:pt idx="133">
                  <c:v>-2688.8926560104037</c:v>
                </c:pt>
                <c:pt idx="134">
                  <c:v>-2684.4985196254001</c:v>
                </c:pt>
                <c:pt idx="135">
                  <c:v>-2680.1043832403966</c:v>
                </c:pt>
                <c:pt idx="136">
                  <c:v>-2675.7102468553931</c:v>
                </c:pt>
                <c:pt idx="137">
                  <c:v>-2671.3161104703895</c:v>
                </c:pt>
                <c:pt idx="138">
                  <c:v>-2666.921974085386</c:v>
                </c:pt>
                <c:pt idx="139">
                  <c:v>-2662.5278377003824</c:v>
                </c:pt>
                <c:pt idx="140">
                  <c:v>-2658.1337013153789</c:v>
                </c:pt>
                <c:pt idx="141">
                  <c:v>-2653.7395649303753</c:v>
                </c:pt>
                <c:pt idx="142">
                  <c:v>-2649.3454285453718</c:v>
                </c:pt>
                <c:pt idx="143">
                  <c:v>-2644.9512921603682</c:v>
                </c:pt>
                <c:pt idx="144">
                  <c:v>-2640.5571557753647</c:v>
                </c:pt>
                <c:pt idx="145">
                  <c:v>-2636.1630193903611</c:v>
                </c:pt>
                <c:pt idx="146">
                  <c:v>-2631.7688830053576</c:v>
                </c:pt>
                <c:pt idx="147">
                  <c:v>-2627.374746620354</c:v>
                </c:pt>
                <c:pt idx="148">
                  <c:v>-2622.9806102353505</c:v>
                </c:pt>
                <c:pt idx="149">
                  <c:v>-2618.5864738503469</c:v>
                </c:pt>
                <c:pt idx="150">
                  <c:v>-2614.1923374653434</c:v>
                </c:pt>
                <c:pt idx="151">
                  <c:v>-2609.7982010803398</c:v>
                </c:pt>
                <c:pt idx="152">
                  <c:v>-2605.4040646953363</c:v>
                </c:pt>
                <c:pt idx="153">
                  <c:v>-2601.0099283103327</c:v>
                </c:pt>
                <c:pt idx="154">
                  <c:v>-2596.6157919253292</c:v>
                </c:pt>
                <c:pt idx="155">
                  <c:v>-2592.2216555403256</c:v>
                </c:pt>
                <c:pt idx="156">
                  <c:v>-2587.8275191553221</c:v>
                </c:pt>
                <c:pt idx="157">
                  <c:v>-2583.4333827703185</c:v>
                </c:pt>
                <c:pt idx="158">
                  <c:v>-2579.039246385315</c:v>
                </c:pt>
                <c:pt idx="159">
                  <c:v>-2574.6451100003114</c:v>
                </c:pt>
                <c:pt idx="160">
                  <c:v>-2570.2509736153079</c:v>
                </c:pt>
                <c:pt idx="161">
                  <c:v>-2565.8568372303043</c:v>
                </c:pt>
                <c:pt idx="162">
                  <c:v>-2561.4627008453008</c:v>
                </c:pt>
                <c:pt idx="163">
                  <c:v>-2557.0685644602972</c:v>
                </c:pt>
                <c:pt idx="164">
                  <c:v>-2552.6744280752937</c:v>
                </c:pt>
                <c:pt idx="165">
                  <c:v>-2548.2802916902901</c:v>
                </c:pt>
                <c:pt idx="166">
                  <c:v>-2543.8861553052866</c:v>
                </c:pt>
                <c:pt idx="167">
                  <c:v>-2539.492018920283</c:v>
                </c:pt>
                <c:pt idx="168">
                  <c:v>-2535.0978825352795</c:v>
                </c:pt>
                <c:pt idx="169">
                  <c:v>-2530.7037461502759</c:v>
                </c:pt>
                <c:pt idx="170">
                  <c:v>-2526.3096097652724</c:v>
                </c:pt>
                <c:pt idx="171">
                  <c:v>-2521.9154733802688</c:v>
                </c:pt>
                <c:pt idx="172">
                  <c:v>-2517.5213369952653</c:v>
                </c:pt>
                <c:pt idx="173">
                  <c:v>-2513.1272006102618</c:v>
                </c:pt>
                <c:pt idx="174">
                  <c:v>-2508.7330642252582</c:v>
                </c:pt>
                <c:pt idx="175">
                  <c:v>-2504.3389278402547</c:v>
                </c:pt>
                <c:pt idx="176">
                  <c:v>-2499.9447914552511</c:v>
                </c:pt>
                <c:pt idx="177">
                  <c:v>-2495.5506550702476</c:v>
                </c:pt>
                <c:pt idx="178">
                  <c:v>-2491.156518685244</c:v>
                </c:pt>
                <c:pt idx="179">
                  <c:v>-2486.7623823002405</c:v>
                </c:pt>
                <c:pt idx="180">
                  <c:v>-2482.3682459152369</c:v>
                </c:pt>
                <c:pt idx="181">
                  <c:v>-2477.9741095302334</c:v>
                </c:pt>
                <c:pt idx="182">
                  <c:v>-2473.5799731452298</c:v>
                </c:pt>
                <c:pt idx="183">
                  <c:v>-2469.1858367602263</c:v>
                </c:pt>
                <c:pt idx="184">
                  <c:v>-2464.7917003752227</c:v>
                </c:pt>
                <c:pt idx="185">
                  <c:v>-2460.3975639902192</c:v>
                </c:pt>
                <c:pt idx="186">
                  <c:v>-2456.0034276052156</c:v>
                </c:pt>
                <c:pt idx="187">
                  <c:v>-2451.6092912202121</c:v>
                </c:pt>
                <c:pt idx="188">
                  <c:v>-2447.2151548352085</c:v>
                </c:pt>
                <c:pt idx="189">
                  <c:v>-2442.821018450205</c:v>
                </c:pt>
                <c:pt idx="190">
                  <c:v>-2438.4268820652014</c:v>
                </c:pt>
                <c:pt idx="191">
                  <c:v>-2434.0327456801979</c:v>
                </c:pt>
                <c:pt idx="192">
                  <c:v>-2429.6386092951943</c:v>
                </c:pt>
                <c:pt idx="193">
                  <c:v>-2425.2444729101908</c:v>
                </c:pt>
                <c:pt idx="194">
                  <c:v>-2420.8503365251872</c:v>
                </c:pt>
                <c:pt idx="195">
                  <c:v>-2416.4562001401837</c:v>
                </c:pt>
                <c:pt idx="196">
                  <c:v>-2412.0620637551801</c:v>
                </c:pt>
                <c:pt idx="197">
                  <c:v>-2407.6679273701766</c:v>
                </c:pt>
                <c:pt idx="198">
                  <c:v>-2403.2737909851726</c:v>
                </c:pt>
                <c:pt idx="199">
                  <c:v>-2398.879654600169</c:v>
                </c:pt>
                <c:pt idx="200">
                  <c:v>-2394.4855182151655</c:v>
                </c:pt>
                <c:pt idx="201">
                  <c:v>-2390.289444995984</c:v>
                </c:pt>
                <c:pt idx="202">
                  <c:v>-2386.2914349426242</c:v>
                </c:pt>
                <c:pt idx="203">
                  <c:v>-2382.2769446726893</c:v>
                </c:pt>
                <c:pt idx="204">
                  <c:v>-2378.2459459680376</c:v>
                </c:pt>
                <c:pt idx="205">
                  <c:v>-2374.1984104296303</c:v>
                </c:pt>
                <c:pt idx="206">
                  <c:v>-2370.1343094763452</c:v>
                </c:pt>
                <c:pt idx="207">
                  <c:v>-2366.0536143437803</c:v>
                </c:pt>
                <c:pt idx="208">
                  <c:v>-2361.956296083039</c:v>
                </c:pt>
                <c:pt idx="209">
                  <c:v>-2357.8423255595139</c:v>
                </c:pt>
                <c:pt idx="210">
                  <c:v>-2353.7116734516467</c:v>
                </c:pt>
                <c:pt idx="211">
                  <c:v>-2349.5643102496842</c:v>
                </c:pt>
                <c:pt idx="212">
                  <c:v>-2345.4002062544218</c:v>
                </c:pt>
                <c:pt idx="213">
                  <c:v>-2341.2193315759259</c:v>
                </c:pt>
                <c:pt idx="214">
                  <c:v>-2337.0216561322559</c:v>
                </c:pt>
                <c:pt idx="215">
                  <c:v>-2332.8071496481616</c:v>
                </c:pt>
                <c:pt idx="216">
                  <c:v>-2328.5757816537798</c:v>
                </c:pt>
                <c:pt idx="217">
                  <c:v>-2324.3275214833056</c:v>
                </c:pt>
                <c:pt idx="218">
                  <c:v>-2320.062338273659</c:v>
                </c:pt>
                <c:pt idx="219">
                  <c:v>-2315.7802009631364</c:v>
                </c:pt>
                <c:pt idx="220">
                  <c:v>-2311.4810782900413</c:v>
                </c:pt>
                <c:pt idx="221">
                  <c:v>-2307.1649387913176</c:v>
                </c:pt>
                <c:pt idx="222">
                  <c:v>-2302.8317508011482</c:v>
                </c:pt>
                <c:pt idx="223">
                  <c:v>-2298.4814824495575</c:v>
                </c:pt>
                <c:pt idx="224">
                  <c:v>-2294.1141016609886</c:v>
                </c:pt>
                <c:pt idx="225">
                  <c:v>-2289.7295761528726</c:v>
                </c:pt>
                <c:pt idx="226">
                  <c:v>-2285.327873434177</c:v>
                </c:pt>
                <c:pt idx="227">
                  <c:v>-2280.9089608039471</c:v>
                </c:pt>
                <c:pt idx="228">
                  <c:v>-2276.472805349827</c:v>
                </c:pt>
                <c:pt idx="229">
                  <c:v>-2272.0193739465631</c:v>
                </c:pt>
                <c:pt idx="230">
                  <c:v>-2267.548633254502</c:v>
                </c:pt>
                <c:pt idx="231">
                  <c:v>-2263.060549718065</c:v>
                </c:pt>
                <c:pt idx="232">
                  <c:v>-2258.5550895642068</c:v>
                </c:pt>
                <c:pt idx="233">
                  <c:v>-2254.0322188008649</c:v>
                </c:pt>
                <c:pt idx="234">
                  <c:v>-2249.4919032153844</c:v>
                </c:pt>
                <c:pt idx="235">
                  <c:v>-2244.9341083729341</c:v>
                </c:pt>
                <c:pt idx="236">
                  <c:v>-2240.3587996149013</c:v>
                </c:pt>
                <c:pt idx="237">
                  <c:v>-2235.7659420572741</c:v>
                </c:pt>
                <c:pt idx="238">
                  <c:v>-2231.1555005890023</c:v>
                </c:pt>
                <c:pt idx="239">
                  <c:v>-2226.5274398703432</c:v>
                </c:pt>
                <c:pt idx="240">
                  <c:v>-2221.8817243311946</c:v>
                </c:pt>
                <c:pt idx="241">
                  <c:v>-2217.2183181694004</c:v>
                </c:pt>
                <c:pt idx="242">
                  <c:v>-2212.5371853490497</c:v>
                </c:pt>
                <c:pt idx="243">
                  <c:v>-2207.8382895987502</c:v>
                </c:pt>
                <c:pt idx="244">
                  <c:v>-2203.1215944098858</c:v>
                </c:pt>
                <c:pt idx="245">
                  <c:v>-2198.3870630348583</c:v>
                </c:pt>
                <c:pt idx="246">
                  <c:v>-2193.6346584853081</c:v>
                </c:pt>
                <c:pt idx="247">
                  <c:v>-2188.8643435303143</c:v>
                </c:pt>
                <c:pt idx="248">
                  <c:v>-2184.0760806945805</c:v>
                </c:pt>
                <c:pt idx="249">
                  <c:v>-2179.2698322565984</c:v>
                </c:pt>
                <c:pt idx="250">
                  <c:v>-2174.4455602467906</c:v>
                </c:pt>
                <c:pt idx="251">
                  <c:v>-2169.6032264456389</c:v>
                </c:pt>
                <c:pt idx="252">
                  <c:v>-2164.7427923817863</c:v>
                </c:pt>
                <c:pt idx="253">
                  <c:v>-2159.8642193301243</c:v>
                </c:pt>
                <c:pt idx="254">
                  <c:v>-2154.9674683098519</c:v>
                </c:pt>
                <c:pt idx="255">
                  <c:v>-2150.0525000825273</c:v>
                </c:pt>
                <c:pt idx="256">
                  <c:v>-2145.1192751500812</c:v>
                </c:pt>
                <c:pt idx="257">
                  <c:v>-2140.1677537528271</c:v>
                </c:pt>
                <c:pt idx="258">
                  <c:v>-2135.1978958674331</c:v>
                </c:pt>
                <c:pt idx="259">
                  <c:v>-2130.2096612048845</c:v>
                </c:pt>
                <c:pt idx="260">
                  <c:v>-2125.2030092084156</c:v>
                </c:pt>
                <c:pt idx="261">
                  <c:v>-2120.1778990514276</c:v>
                </c:pt>
                <c:pt idx="262">
                  <c:v>-2115.1342896353744</c:v>
                </c:pt>
                <c:pt idx="263">
                  <c:v>-2110.0721395876358</c:v>
                </c:pt>
                <c:pt idx="264">
                  <c:v>-2104.9914072593551</c:v>
                </c:pt>
                <c:pt idx="265">
                  <c:v>-2099.8920507232633</c:v>
                </c:pt>
                <c:pt idx="266">
                  <c:v>-2094.7740277714774</c:v>
                </c:pt>
                <c:pt idx="267">
                  <c:v>-2089.6372959132686</c:v>
                </c:pt>
                <c:pt idx="268">
                  <c:v>-2084.4818123728146</c:v>
                </c:pt>
                <c:pt idx="269">
                  <c:v>-2079.3075340869204</c:v>
                </c:pt>
                <c:pt idx="270">
                  <c:v>-2074.1144177027163</c:v>
                </c:pt>
                <c:pt idx="271">
                  <c:v>-2068.9024195753309</c:v>
                </c:pt>
                <c:pt idx="272">
                  <c:v>-2063.6714957655367</c:v>
                </c:pt>
                <c:pt idx="273">
                  <c:v>-2058.4216020373715</c:v>
                </c:pt>
                <c:pt idx="274">
                  <c:v>-2053.1526938557327</c:v>
                </c:pt>
                <c:pt idx="275">
                  <c:v>-2047.8647263839403</c:v>
                </c:pt>
                <c:pt idx="276">
                  <c:v>-2042.5576544812832</c:v>
                </c:pt>
                <c:pt idx="277">
                  <c:v>-2037.2314327005226</c:v>
                </c:pt>
                <c:pt idx="278">
                  <c:v>-2031.8860152853838</c:v>
                </c:pt>
                <c:pt idx="279">
                  <c:v>-2026.5213561680066</c:v>
                </c:pt>
                <c:pt idx="280">
                  <c:v>-2021.1374089663736</c:v>
                </c:pt>
                <c:pt idx="281">
                  <c:v>-2015.7341269817075</c:v>
                </c:pt>
                <c:pt idx="282">
                  <c:v>-2010.311463195839</c:v>
                </c:pt>
                <c:pt idx="283">
                  <c:v>-2004.8693702685446</c:v>
                </c:pt>
                <c:pt idx="284">
                  <c:v>-1999.4078005348533</c:v>
                </c:pt>
                <c:pt idx="285">
                  <c:v>-1993.9267060023269</c:v>
                </c:pt>
                <c:pt idx="286">
                  <c:v>-1988.4260383482977</c:v>
                </c:pt>
                <c:pt idx="287">
                  <c:v>-1982.9057489170914</c:v>
                </c:pt>
                <c:pt idx="288">
                  <c:v>-1977.3657887172021</c:v>
                </c:pt>
                <c:pt idx="289">
                  <c:v>-1971.8061084184433</c:v>
                </c:pt>
                <c:pt idx="290">
                  <c:v>-1966.2266583490641</c:v>
                </c:pt>
                <c:pt idx="291">
                  <c:v>-1960.6273884928323</c:v>
                </c:pt>
                <c:pt idx="292">
                  <c:v>-1955.0082484860823</c:v>
                </c:pt>
                <c:pt idx="293">
                  <c:v>-1949.3691876147273</c:v>
                </c:pt>
                <c:pt idx="294">
                  <c:v>-1943.7101548112419</c:v>
                </c:pt>
                <c:pt idx="295">
                  <c:v>-1938.0310986516035</c:v>
                </c:pt>
                <c:pt idx="296">
                  <c:v>-1932.331967352201</c:v>
                </c:pt>
                <c:pt idx="297">
                  <c:v>-1926.6127087667051</c:v>
                </c:pt>
                <c:pt idx="298">
                  <c:v>-1920.873270382905</c:v>
                </c:pt>
                <c:pt idx="299">
                  <c:v>-1915.1135993195023</c:v>
                </c:pt>
                <c:pt idx="300">
                  <c:v>-1909.3336423228734</c:v>
                </c:pt>
                <c:pt idx="301">
                  <c:v>-1903.5333457637848</c:v>
                </c:pt>
                <c:pt idx="302">
                  <c:v>-1897.7126556340811</c:v>
                </c:pt>
                <c:pt idx="303">
                  <c:v>-1891.8715175433208</c:v>
                </c:pt>
                <c:pt idx="304">
                  <c:v>-1886.0098767153791</c:v>
                </c:pt>
                <c:pt idx="305">
                  <c:v>-1880.1276779850109</c:v>
                </c:pt>
                <c:pt idx="306">
                  <c:v>-1874.2248657943669</c:v>
                </c:pt>
                <c:pt idx="307">
                  <c:v>-1868.301384189469</c:v>
                </c:pt>
                <c:pt idx="308">
                  <c:v>-1862.357176816651</c:v>
                </c:pt>
                <c:pt idx="309">
                  <c:v>-1856.3921869189421</c:v>
                </c:pt>
                <c:pt idx="310">
                  <c:v>-1850.4063573324197</c:v>
                </c:pt>
                <c:pt idx="311">
                  <c:v>-1844.3996304825057</c:v>
                </c:pt>
                <c:pt idx="312">
                  <c:v>-1838.3719483802329</c:v>
                </c:pt>
                <c:pt idx="313">
                  <c:v>-1832.3232526184438</c:v>
                </c:pt>
                <c:pt idx="314">
                  <c:v>-1826.253484367968</c:v>
                </c:pt>
                <c:pt idx="315">
                  <c:v>-1820.1625843737302</c:v>
                </c:pt>
                <c:pt idx="316">
                  <c:v>-1814.0504929508229</c:v>
                </c:pt>
                <c:pt idx="317">
                  <c:v>-1807.9171499805284</c:v>
                </c:pt>
                <c:pt idx="318">
                  <c:v>-1801.7624949062883</c:v>
                </c:pt>
                <c:pt idx="319">
                  <c:v>-1795.5864667296223</c:v>
                </c:pt>
                <c:pt idx="320">
                  <c:v>-1789.3890040060023</c:v>
                </c:pt>
                <c:pt idx="321">
                  <c:v>-1783.170044840668</c:v>
                </c:pt>
                <c:pt idx="322">
                  <c:v>-1776.929526884393</c:v>
                </c:pt>
                <c:pt idx="323">
                  <c:v>-1770.6673873291966</c:v>
                </c:pt>
                <c:pt idx="324">
                  <c:v>-1764.383562904002</c:v>
                </c:pt>
                <c:pt idx="325">
                  <c:v>-1758.0779898702406</c:v>
                </c:pt>
                <c:pt idx="326">
                  <c:v>-1751.7506040173971</c:v>
                </c:pt>
                <c:pt idx="327">
                  <c:v>-1745.4013406585007</c:v>
                </c:pt>
                <c:pt idx="328">
                  <c:v>-1739.0301346255601</c:v>
                </c:pt>
                <c:pt idx="329">
                  <c:v>-1732.6369202649323</c:v>
                </c:pt>
                <c:pt idx="330">
                  <c:v>-1726.2216314326447</c:v>
                </c:pt>
                <c:pt idx="331">
                  <c:v>-1719.7842014896464</c:v>
                </c:pt>
                <c:pt idx="332">
                  <c:v>-1713.3245632969983</c:v>
                </c:pt>
                <c:pt idx="333">
                  <c:v>-1706.8426492110088</c:v>
                </c:pt>
                <c:pt idx="334">
                  <c:v>-1700.3383910783011</c:v>
                </c:pt>
                <c:pt idx="335">
                  <c:v>-1693.8117202308133</c:v>
                </c:pt>
                <c:pt idx="336">
                  <c:v>-1687.2625674807418</c:v>
                </c:pt>
                <c:pt idx="337">
                  <c:v>-1680.6908631154083</c:v>
                </c:pt>
                <c:pt idx="338">
                  <c:v>-1674.0965368920658</c:v>
                </c:pt>
                <c:pt idx="339">
                  <c:v>-1667.4795180326391</c:v>
                </c:pt>
                <c:pt idx="340">
                  <c:v>-1660.8397352183872</c:v>
                </c:pt>
                <c:pt idx="341">
                  <c:v>-1654.1771165844948</c:v>
                </c:pt>
                <c:pt idx="342">
                  <c:v>-1647.4915897146102</c:v>
                </c:pt>
                <c:pt idx="343">
                  <c:v>-1640.7830816352819</c:v>
                </c:pt>
                <c:pt idx="344">
                  <c:v>-1634.0515188103418</c:v>
                </c:pt>
                <c:pt idx="345">
                  <c:v>-1627.2968271352097</c:v>
                </c:pt>
                <c:pt idx="346">
                  <c:v>-1620.5189319311144</c:v>
                </c:pt>
                <c:pt idx="347">
                  <c:v>-1613.7177579392396</c:v>
                </c:pt>
                <c:pt idx="348">
                  <c:v>-1606.8932293147966</c:v>
                </c:pt>
                <c:pt idx="349">
                  <c:v>-1600.0452696210079</c:v>
                </c:pt>
                <c:pt idx="350">
                  <c:v>-1593.1738018230146</c:v>
                </c:pt>
                <c:pt idx="351">
                  <c:v>-1586.2787482816984</c:v>
                </c:pt>
                <c:pt idx="352">
                  <c:v>-1579.3600307474196</c:v>
                </c:pt>
                <c:pt idx="353">
                  <c:v>-1572.4175703536691</c:v>
                </c:pt>
                <c:pt idx="354">
                  <c:v>-1565.4512876106362</c:v>
                </c:pt>
                <c:pt idx="355">
                  <c:v>-1558.461102398677</c:v>
                </c:pt>
                <c:pt idx="356">
                  <c:v>-1551.4469339617065</c:v>
                </c:pt>
                <c:pt idx="357">
                  <c:v>-1544.4087009004893</c:v>
                </c:pt>
                <c:pt idx="358">
                  <c:v>-1537.3463211658409</c:v>
                </c:pt>
                <c:pt idx="359">
                  <c:v>-1530.2597120517321</c:v>
                </c:pt>
                <c:pt idx="360">
                  <c:v>-1523.148790188294</c:v>
                </c:pt>
                <c:pt idx="361">
                  <c:v>-1516.0134715347349</c:v>
                </c:pt>
                <c:pt idx="362">
                  <c:v>-1508.8536713721426</c:v>
                </c:pt>
                <c:pt idx="363">
                  <c:v>-1501.6693042961977</c:v>
                </c:pt>
                <c:pt idx="364">
                  <c:v>-1494.4602842097747</c:v>
                </c:pt>
                <c:pt idx="365">
                  <c:v>-1487.2265243154461</c:v>
                </c:pt>
                <c:pt idx="366">
                  <c:v>-1479.9679371078655</c:v>
                </c:pt>
                <c:pt idx="367">
                  <c:v>-1472.6844343660605</c:v>
                </c:pt>
                <c:pt idx="368">
                  <c:v>-1465.3759271455997</c:v>
                </c:pt>
                <c:pt idx="369">
                  <c:v>-1458.0423257706491</c:v>
                </c:pt>
                <c:pt idx="370">
                  <c:v>-1450.6835398259225</c:v>
                </c:pt>
                <c:pt idx="371">
                  <c:v>-1443.2994781485045</c:v>
                </c:pt>
                <c:pt idx="372">
                  <c:v>-1435.8900488195582</c:v>
                </c:pt>
                <c:pt idx="373">
                  <c:v>-1428.4551591559141</c:v>
                </c:pt>
                <c:pt idx="374">
                  <c:v>-1420.9947157015361</c:v>
                </c:pt>
                <c:pt idx="375">
                  <c:v>-1413.5086242188515</c:v>
                </c:pt>
                <c:pt idx="376">
                  <c:v>-1405.996789679969</c:v>
                </c:pt>
                <c:pt idx="377">
                  <c:v>-1398.4591162577567</c:v>
                </c:pt>
                <c:pt idx="378">
                  <c:v>-1390.8955073167879</c:v>
                </c:pt>
                <c:pt idx="379">
                  <c:v>-1383.3058654041556</c:v>
                </c:pt>
                <c:pt idx="380">
                  <c:v>-1375.6900922401492</c:v>
                </c:pt>
                <c:pt idx="381">
                  <c:v>-1368.0480887087842</c:v>
                </c:pt>
                <c:pt idx="382">
                  <c:v>-1360.379754848203</c:v>
                </c:pt>
                <c:pt idx="383">
                  <c:v>-1352.6849898409184</c:v>
                </c:pt>
                <c:pt idx="384">
                  <c:v>-1344.9636920039145</c:v>
                </c:pt>
                <c:pt idx="385">
                  <c:v>-1337.2157587785964</c:v>
                </c:pt>
                <c:pt idx="386">
                  <c:v>-1329.4410867205875</c:v>
                </c:pt>
                <c:pt idx="387">
                  <c:v>-1321.6395714893688</c:v>
                </c:pt>
                <c:pt idx="388">
                  <c:v>-1313.8111078377597</c:v>
                </c:pt>
                <c:pt idx="389">
                  <c:v>-1305.9555896012398</c:v>
                </c:pt>
                <c:pt idx="390">
                  <c:v>-1298.0729096870971</c:v>
                </c:pt>
                <c:pt idx="391">
                  <c:v>-1290.1629600634196</c:v>
                </c:pt>
                <c:pt idx="392">
                  <c:v>-1282.2256317479075</c:v>
                </c:pt>
                <c:pt idx="393">
                  <c:v>-1274.2608147965079</c:v>
                </c:pt>
                <c:pt idx="394">
                  <c:v>-1266.2683982918832</c:v>
                </c:pt>
                <c:pt idx="395">
                  <c:v>-1258.2482703316853</c:v>
                </c:pt>
                <c:pt idx="396">
                  <c:v>-1250.2003180166514</c:v>
                </c:pt>
                <c:pt idx="397">
                  <c:v>-1242.1244274385108</c:v>
                </c:pt>
                <c:pt idx="398">
                  <c:v>-1234.0204836676978</c:v>
                </c:pt>
                <c:pt idx="399">
                  <c:v>-1225.8883707408679</c:v>
                </c:pt>
                <c:pt idx="400">
                  <c:v>-1217.7279716482151</c:v>
                </c:pt>
                <c:pt idx="401">
                  <c:v>-1209.5391683205887</c:v>
                </c:pt>
                <c:pt idx="402">
                  <c:v>-1201.3218416163963</c:v>
                </c:pt>
                <c:pt idx="403">
                  <c:v>-1193.0758713082967</c:v>
                </c:pt>
                <c:pt idx="404">
                  <c:v>-1184.8011360696783</c:v>
                </c:pt>
                <c:pt idx="405">
                  <c:v>-1176.4975134609185</c:v>
                </c:pt>
                <c:pt idx="406">
                  <c:v>-1168.1648799154109</c:v>
                </c:pt>
                <c:pt idx="407">
                  <c:v>-1159.8031107253732</c:v>
                </c:pt>
                <c:pt idx="408">
                  <c:v>-1151.4120800274102</c:v>
                </c:pt>
                <c:pt idx="409">
                  <c:v>-1142.991660787847</c:v>
                </c:pt>
                <c:pt idx="410">
                  <c:v>-1134.5417247878156</c:v>
                </c:pt>
                <c:pt idx="411">
                  <c:v>-1126.0621426080888</c:v>
                </c:pt>
                <c:pt idx="412">
                  <c:v>-1117.5527836136675</c:v>
                </c:pt>
                <c:pt idx="413">
                  <c:v>-1109.0135159381023</c:v>
                </c:pt>
                <c:pt idx="414">
                  <c:v>-1100.4442064675575</c:v>
                </c:pt>
                <c:pt idx="415">
                  <c:v>-1091.8447208245941</c:v>
                </c:pt>
                <c:pt idx="416">
                  <c:v>-1083.2149233516964</c:v>
                </c:pt>
                <c:pt idx="417">
                  <c:v>-1074.5546770944979</c:v>
                </c:pt>
                <c:pt idx="418">
                  <c:v>-1065.8638437847276</c:v>
                </c:pt>
                <c:pt idx="419">
                  <c:v>-1057.1422838228702</c:v>
                </c:pt>
                <c:pt idx="420">
                  <c:v>-1048.3898562605186</c:v>
                </c:pt>
                <c:pt idx="421">
                  <c:v>-1039.6064187824174</c:v>
                </c:pt>
                <c:pt idx="422">
                  <c:v>-1030.7918276882092</c:v>
                </c:pt>
                <c:pt idx="423">
                  <c:v>-1021.945937873848</c:v>
                </c:pt>
                <c:pt idx="424">
                  <c:v>-1013.0686028126898</c:v>
                </c:pt>
                <c:pt idx="425">
                  <c:v>-1004.1596745362607</c:v>
                </c:pt>
                <c:pt idx="426">
                  <c:v>-993.36914091318067</c:v>
                </c:pt>
                <c:pt idx="427">
                  <c:v>-980.69700194344978</c:v>
                </c:pt>
                <c:pt idx="428">
                  <c:v>-967.96918579157</c:v>
                </c:pt>
                <c:pt idx="429">
                  <c:v>-955.18523697279215</c:v>
                </c:pt>
                <c:pt idx="430">
                  <c:v>-942.34469297849864</c:v>
                </c:pt>
                <c:pt idx="431">
                  <c:v>-929.44708412331647</c:v>
                </c:pt>
                <c:pt idx="432">
                  <c:v>-916.49193338789746</c:v>
                </c:pt>
                <c:pt idx="433">
                  <c:v>-903.47875625723327</c:v>
                </c:pt>
                <c:pt idx="434">
                  <c:v>-890.40706055433202</c:v>
                </c:pt>
                <c:pt idx="435">
                  <c:v>-877.27634626908866</c:v>
                </c:pt>
                <c:pt idx="436">
                  <c:v>-864.08610538221546</c:v>
                </c:pt>
                <c:pt idx="437">
                  <c:v>-850.83582168400244</c:v>
                </c:pt>
                <c:pt idx="438">
                  <c:v>-837.52497058775907</c:v>
                </c:pt>
                <c:pt idx="439">
                  <c:v>-824.15301893773039</c:v>
                </c:pt>
                <c:pt idx="440">
                  <c:v>-810.71942481129599</c:v>
                </c:pt>
                <c:pt idx="441">
                  <c:v>-797.22363731523001</c:v>
                </c:pt>
                <c:pt idx="442">
                  <c:v>-783.66509637579929</c:v>
                </c:pt>
                <c:pt idx="443">
                  <c:v>-770.04323252250015</c:v>
                </c:pt>
                <c:pt idx="444">
                  <c:v>-756.35746666515024</c:v>
                </c:pt>
                <c:pt idx="445">
                  <c:v>-742.6072098641198</c:v>
                </c:pt>
                <c:pt idx="446">
                  <c:v>-728.79186309343777</c:v>
                </c:pt>
                <c:pt idx="447">
                  <c:v>-714.91081699647839</c:v>
                </c:pt>
                <c:pt idx="448">
                  <c:v>-700.96345163395426</c:v>
                </c:pt>
                <c:pt idx="449">
                  <c:v>-686.94913622394415</c:v>
                </c:pt>
                <c:pt idx="450">
                  <c:v>-672.8672288735911</c:v>
                </c:pt>
                <c:pt idx="451">
                  <c:v>-658.71707630218589</c:v>
                </c:pt>
                <c:pt idx="452">
                  <c:v>-644.49801355527779</c:v>
                </c:pt>
                <c:pt idx="453">
                  <c:v>-630.20936370945947</c:v>
                </c:pt>
                <c:pt idx="454">
                  <c:v>-615.8504375674388</c:v>
                </c:pt>
                <c:pt idx="455">
                  <c:v>-601.42053334301954</c:v>
                </c:pt>
                <c:pt idx="456">
                  <c:v>-586.91893633557493</c:v>
                </c:pt>
                <c:pt idx="457">
                  <c:v>-572.3449185935674</c:v>
                </c:pt>
                <c:pt idx="458">
                  <c:v>-557.69773856668917</c:v>
                </c:pt>
                <c:pt idx="459">
                  <c:v>-542.97664074611293</c:v>
                </c:pt>
                <c:pt idx="460">
                  <c:v>-528.18085529237942</c:v>
                </c:pt>
                <c:pt idx="461">
                  <c:v>-513.30959765039734</c:v>
                </c:pt>
                <c:pt idx="462">
                  <c:v>-498.36206815097785</c:v>
                </c:pt>
                <c:pt idx="463">
                  <c:v>-483.33745159835144</c:v>
                </c:pt>
                <c:pt idx="464">
                  <c:v>-468.234916843051</c:v>
                </c:pt>
                <c:pt idx="465">
                  <c:v>-453.05361633951361</c:v>
                </c:pt>
                <c:pt idx="466">
                  <c:v>-437.79268568772932</c:v>
                </c:pt>
                <c:pt idx="467">
                  <c:v>-422.45124315823523</c:v>
                </c:pt>
                <c:pt idx="468">
                  <c:v>-407.028389199701</c:v>
                </c:pt>
                <c:pt idx="469">
                  <c:v>-391.52320592830574</c:v>
                </c:pt>
                <c:pt idx="470">
                  <c:v>-375.93475659811702</c:v>
                </c:pt>
                <c:pt idx="471">
                  <c:v>-360.26208505153727</c:v>
                </c:pt>
                <c:pt idx="472">
                  <c:v>-344.50421514896107</c:v>
                </c:pt>
                <c:pt idx="473">
                  <c:v>-328.66015017660629</c:v>
                </c:pt>
                <c:pt idx="474">
                  <c:v>-312.72887223154657</c:v>
                </c:pt>
                <c:pt idx="475">
                  <c:v>-296.70934158281716</c:v>
                </c:pt>
                <c:pt idx="476">
                  <c:v>-283.29978013587197</c:v>
                </c:pt>
                <c:pt idx="477">
                  <c:v>-272.500187890711</c:v>
                </c:pt>
                <c:pt idx="478">
                  <c:v>-261.6584312938262</c:v>
                </c:pt>
                <c:pt idx="479">
                  <c:v>-250.77424285151847</c:v>
                </c:pt>
                <c:pt idx="480">
                  <c:v>-239.84735174234311</c:v>
                </c:pt>
                <c:pt idx="481">
                  <c:v>-228.87748375905676</c:v>
                </c:pt>
                <c:pt idx="482">
                  <c:v>-217.86436124923921</c:v>
                </c:pt>
                <c:pt idx="483">
                  <c:v>-206.80770305456053</c:v>
                </c:pt>
                <c:pt idx="484">
                  <c:v>-195.70722444866942</c:v>
                </c:pt>
                <c:pt idx="485">
                  <c:v>-184.56263707363087</c:v>
                </c:pt>
                <c:pt idx="486">
                  <c:v>-173.37364887490276</c:v>
                </c:pt>
                <c:pt idx="487">
                  <c:v>-162.13996403480041</c:v>
                </c:pt>
                <c:pt idx="488">
                  <c:v>-150.86128290440183</c:v>
                </c:pt>
                <c:pt idx="489">
                  <c:v>-139.53730193383899</c:v>
                </c:pt>
                <c:pt idx="490">
                  <c:v>-128.16771360096209</c:v>
                </c:pt>
                <c:pt idx="491">
                  <c:v>-116.75220633829167</c:v>
                </c:pt>
                <c:pt idx="492">
                  <c:v>-105.2904644582236</c:v>
                </c:pt>
                <c:pt idx="493">
                  <c:v>-93.782168076452308</c:v>
                </c:pt>
                <c:pt idx="494">
                  <c:v>-82.22699303352465</c:v>
                </c:pt>
                <c:pt idx="495">
                  <c:v>-70.624610814491461</c:v>
                </c:pt>
                <c:pt idx="496">
                  <c:v>-58.97468846661468</c:v>
                </c:pt>
                <c:pt idx="497">
                  <c:v>-47.276888515024893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6-339E-4643-9615-0ADB7A6509C4}"/>
            </c:ext>
          </c:extLst>
        </c:ser>
        <c:ser>
          <c:idx val="23"/>
          <c:order val="23"/>
          <c:tx>
            <c:strRef>
              <c:f>ANALYSIS!$BA$26</c:f>
              <c:strCache>
                <c:ptCount val="1"/>
                <c:pt idx="0">
                  <c:v>-55.0</c:v>
                </c:pt>
              </c:strCache>
            </c:strRef>
          </c:tx>
          <c:spPr>
            <a:ln w="12700" cap="rnd" cmpd="sng" algn="ctr">
              <a:solidFill>
                <a:schemeClr val="accent6"/>
              </a:solidFill>
              <a:prstDash val="solid"/>
              <a:round/>
              <a:headEnd type="none" w="med" len="med"/>
              <a:tailEnd type="none" w="med" len="med"/>
            </a:ln>
          </c:spPr>
          <c:marker>
            <c:symbol val="none"/>
          </c:marker>
          <c:xVal>
            <c:numRef>
              <c:f>ANALYSIS!$BA$27:$BA$524</c:f>
              <c:numCache>
                <c:formatCode>0.0</c:formatCode>
                <c:ptCount val="498"/>
                <c:pt idx="0">
                  <c:v>-3724.947229782073</c:v>
                </c:pt>
                <c:pt idx="1">
                  <c:v>-3724.947229782073</c:v>
                </c:pt>
                <c:pt idx="2">
                  <c:v>-3720.248460885578</c:v>
                </c:pt>
                <c:pt idx="3">
                  <c:v>-3715.5496919890829</c:v>
                </c:pt>
                <c:pt idx="4">
                  <c:v>-3710.8509230925879</c:v>
                </c:pt>
                <c:pt idx="5">
                  <c:v>-3706.1521541960929</c:v>
                </c:pt>
                <c:pt idx="6">
                  <c:v>-3701.4533852995978</c:v>
                </c:pt>
                <c:pt idx="7">
                  <c:v>-3696.7546164031028</c:v>
                </c:pt>
                <c:pt idx="8">
                  <c:v>-3692.0558475066077</c:v>
                </c:pt>
                <c:pt idx="9">
                  <c:v>-3687.3570786101127</c:v>
                </c:pt>
                <c:pt idx="10">
                  <c:v>-3682.6583097136177</c:v>
                </c:pt>
                <c:pt idx="11">
                  <c:v>-3677.9595408171226</c:v>
                </c:pt>
                <c:pt idx="12">
                  <c:v>-3673.2607719206276</c:v>
                </c:pt>
                <c:pt idx="13">
                  <c:v>-3668.5620030241325</c:v>
                </c:pt>
                <c:pt idx="14">
                  <c:v>-3663.8632341276375</c:v>
                </c:pt>
                <c:pt idx="15">
                  <c:v>-3659.1644652311425</c:v>
                </c:pt>
                <c:pt idx="16">
                  <c:v>-3654.4656963346474</c:v>
                </c:pt>
                <c:pt idx="17">
                  <c:v>-3649.7669274381524</c:v>
                </c:pt>
                <c:pt idx="18">
                  <c:v>-3645.0681585416573</c:v>
                </c:pt>
                <c:pt idx="19">
                  <c:v>-3640.3693896451623</c:v>
                </c:pt>
                <c:pt idx="20">
                  <c:v>-3635.6706207486673</c:v>
                </c:pt>
                <c:pt idx="21">
                  <c:v>-3630.9718518521722</c:v>
                </c:pt>
                <c:pt idx="22">
                  <c:v>-3626.2730829556772</c:v>
                </c:pt>
                <c:pt idx="23">
                  <c:v>-3621.5743140591821</c:v>
                </c:pt>
                <c:pt idx="24">
                  <c:v>-3616.8755451626871</c:v>
                </c:pt>
                <c:pt idx="25">
                  <c:v>-3612.1767762661921</c:v>
                </c:pt>
                <c:pt idx="26">
                  <c:v>-3607.478007369697</c:v>
                </c:pt>
                <c:pt idx="27">
                  <c:v>-3602.779238473202</c:v>
                </c:pt>
                <c:pt idx="28">
                  <c:v>-3598.0804695767069</c:v>
                </c:pt>
                <c:pt idx="29">
                  <c:v>-3593.3817006802119</c:v>
                </c:pt>
                <c:pt idx="30">
                  <c:v>-3588.6829317837169</c:v>
                </c:pt>
                <c:pt idx="31">
                  <c:v>-3583.9841628872218</c:v>
                </c:pt>
                <c:pt idx="32">
                  <c:v>-3579.2853939907268</c:v>
                </c:pt>
                <c:pt idx="33">
                  <c:v>-3574.5866250942317</c:v>
                </c:pt>
                <c:pt idx="34">
                  <c:v>-3569.8878561977367</c:v>
                </c:pt>
                <c:pt idx="35">
                  <c:v>-3565.1890873012417</c:v>
                </c:pt>
                <c:pt idx="36">
                  <c:v>-3560.4903184047466</c:v>
                </c:pt>
                <c:pt idx="37">
                  <c:v>-3555.7915495082516</c:v>
                </c:pt>
                <c:pt idx="38">
                  <c:v>-3551.0927806117566</c:v>
                </c:pt>
                <c:pt idx="39">
                  <c:v>-3546.3940117152615</c:v>
                </c:pt>
                <c:pt idx="40">
                  <c:v>-3541.6952428187665</c:v>
                </c:pt>
                <c:pt idx="41">
                  <c:v>-3536.9964739222714</c:v>
                </c:pt>
                <c:pt idx="42">
                  <c:v>-3532.2977050257764</c:v>
                </c:pt>
                <c:pt idx="43">
                  <c:v>-3527.5989361292814</c:v>
                </c:pt>
                <c:pt idx="44">
                  <c:v>-3522.9001672327863</c:v>
                </c:pt>
                <c:pt idx="45">
                  <c:v>-3518.2013983362913</c:v>
                </c:pt>
                <c:pt idx="46">
                  <c:v>-3513.5026294397962</c:v>
                </c:pt>
                <c:pt idx="47">
                  <c:v>-3508.8038605433012</c:v>
                </c:pt>
                <c:pt idx="48">
                  <c:v>-3504.1050916468062</c:v>
                </c:pt>
                <c:pt idx="49">
                  <c:v>-3499.4063227503111</c:v>
                </c:pt>
                <c:pt idx="50">
                  <c:v>-3494.7075538538161</c:v>
                </c:pt>
                <c:pt idx="51">
                  <c:v>-3490.008784957321</c:v>
                </c:pt>
                <c:pt idx="52">
                  <c:v>-3485.310016060826</c:v>
                </c:pt>
                <c:pt idx="53">
                  <c:v>-3480.611247164331</c:v>
                </c:pt>
                <c:pt idx="54">
                  <c:v>-3475.9124782678359</c:v>
                </c:pt>
                <c:pt idx="55">
                  <c:v>-3471.2137093713409</c:v>
                </c:pt>
                <c:pt idx="56">
                  <c:v>-3466.5149404748458</c:v>
                </c:pt>
                <c:pt idx="57">
                  <c:v>-3461.8161715783508</c:v>
                </c:pt>
                <c:pt idx="58">
                  <c:v>-3457.1174026818558</c:v>
                </c:pt>
                <c:pt idx="59">
                  <c:v>-3452.4186337853607</c:v>
                </c:pt>
                <c:pt idx="60">
                  <c:v>-3447.7198648888657</c:v>
                </c:pt>
                <c:pt idx="61">
                  <c:v>-3443.0210959923706</c:v>
                </c:pt>
                <c:pt idx="62">
                  <c:v>-3438.3223270958756</c:v>
                </c:pt>
                <c:pt idx="63">
                  <c:v>-3433.6235581993806</c:v>
                </c:pt>
                <c:pt idx="64">
                  <c:v>-3428.9247893028855</c:v>
                </c:pt>
                <c:pt idx="65">
                  <c:v>-3424.2260204063905</c:v>
                </c:pt>
                <c:pt idx="66">
                  <c:v>-3419.5272515098954</c:v>
                </c:pt>
                <c:pt idx="67">
                  <c:v>-3414.8284826134004</c:v>
                </c:pt>
                <c:pt idx="68">
                  <c:v>-3410.1297137169054</c:v>
                </c:pt>
                <c:pt idx="69">
                  <c:v>-3405.4309448204103</c:v>
                </c:pt>
                <c:pt idx="70">
                  <c:v>-3400.7321759239153</c:v>
                </c:pt>
                <c:pt idx="71">
                  <c:v>-3396.0334070274203</c:v>
                </c:pt>
                <c:pt idx="72">
                  <c:v>-3391.3346381309252</c:v>
                </c:pt>
                <c:pt idx="73">
                  <c:v>-3386.6358692344302</c:v>
                </c:pt>
                <c:pt idx="74">
                  <c:v>-3381.9371003379351</c:v>
                </c:pt>
                <c:pt idx="75">
                  <c:v>-3377.2383314414401</c:v>
                </c:pt>
                <c:pt idx="76">
                  <c:v>-3372.5395625449451</c:v>
                </c:pt>
                <c:pt idx="77">
                  <c:v>-3367.84079364845</c:v>
                </c:pt>
                <c:pt idx="78">
                  <c:v>-3363.142024751955</c:v>
                </c:pt>
                <c:pt idx="79">
                  <c:v>-3358.4432558554599</c:v>
                </c:pt>
                <c:pt idx="80">
                  <c:v>-3353.7444869589649</c:v>
                </c:pt>
                <c:pt idx="81">
                  <c:v>-3349.0457180624699</c:v>
                </c:pt>
                <c:pt idx="82">
                  <c:v>-3344.3469491659748</c:v>
                </c:pt>
                <c:pt idx="83">
                  <c:v>-3339.6481802694798</c:v>
                </c:pt>
                <c:pt idx="84">
                  <c:v>-3334.9494113729847</c:v>
                </c:pt>
                <c:pt idx="85">
                  <c:v>-3330.2506424764897</c:v>
                </c:pt>
                <c:pt idx="86">
                  <c:v>-3325.5518735799947</c:v>
                </c:pt>
                <c:pt idx="87">
                  <c:v>-3320.8531046834996</c:v>
                </c:pt>
                <c:pt idx="88">
                  <c:v>-3316.1543357870046</c:v>
                </c:pt>
                <c:pt idx="89">
                  <c:v>-3311.4555668905095</c:v>
                </c:pt>
                <c:pt idx="90">
                  <c:v>-3306.7567979940145</c:v>
                </c:pt>
                <c:pt idx="91">
                  <c:v>-3302.0580290975195</c:v>
                </c:pt>
                <c:pt idx="92">
                  <c:v>-3297.3592602010244</c:v>
                </c:pt>
                <c:pt idx="93">
                  <c:v>-3292.6604913045294</c:v>
                </c:pt>
                <c:pt idx="94">
                  <c:v>-3287.9617224080343</c:v>
                </c:pt>
                <c:pt idx="95">
                  <c:v>-3283.2629535115393</c:v>
                </c:pt>
                <c:pt idx="96">
                  <c:v>-3278.5641846150443</c:v>
                </c:pt>
                <c:pt idx="97">
                  <c:v>-3273.8654157185492</c:v>
                </c:pt>
                <c:pt idx="98">
                  <c:v>-3269.1666468220542</c:v>
                </c:pt>
                <c:pt idx="99">
                  <c:v>-3264.4678779255592</c:v>
                </c:pt>
                <c:pt idx="100">
                  <c:v>-3259.7691090290641</c:v>
                </c:pt>
                <c:pt idx="101">
                  <c:v>-3255.0703401325691</c:v>
                </c:pt>
                <c:pt idx="102">
                  <c:v>-3250.371571236074</c:v>
                </c:pt>
                <c:pt idx="103">
                  <c:v>-3245.672802339579</c:v>
                </c:pt>
                <c:pt idx="104">
                  <c:v>-3240.974033443084</c:v>
                </c:pt>
                <c:pt idx="105">
                  <c:v>-3236.2752645465889</c:v>
                </c:pt>
                <c:pt idx="106">
                  <c:v>-3231.5764956500939</c:v>
                </c:pt>
                <c:pt idx="107">
                  <c:v>-3226.8777267535988</c:v>
                </c:pt>
                <c:pt idx="108">
                  <c:v>-3222.1789578571038</c:v>
                </c:pt>
                <c:pt idx="109">
                  <c:v>-3217.4801889606088</c:v>
                </c:pt>
                <c:pt idx="110">
                  <c:v>-3212.7814200641137</c:v>
                </c:pt>
                <c:pt idx="111">
                  <c:v>-3208.0826511676187</c:v>
                </c:pt>
                <c:pt idx="112">
                  <c:v>-3203.3838822711236</c:v>
                </c:pt>
                <c:pt idx="113">
                  <c:v>-3198.6851133746286</c:v>
                </c:pt>
                <c:pt idx="114">
                  <c:v>-3193.9863444781336</c:v>
                </c:pt>
                <c:pt idx="115">
                  <c:v>-3189.2875755816385</c:v>
                </c:pt>
                <c:pt idx="116">
                  <c:v>-3184.5888066851435</c:v>
                </c:pt>
                <c:pt idx="117">
                  <c:v>-3179.8900377886484</c:v>
                </c:pt>
                <c:pt idx="118">
                  <c:v>-3175.1912688921534</c:v>
                </c:pt>
                <c:pt idx="119">
                  <c:v>-3170.4924999956584</c:v>
                </c:pt>
                <c:pt idx="120">
                  <c:v>-3165.7937310991633</c:v>
                </c:pt>
                <c:pt idx="121">
                  <c:v>-3161.0949622026683</c:v>
                </c:pt>
                <c:pt idx="122">
                  <c:v>-3156.3961933061732</c:v>
                </c:pt>
                <c:pt idx="123">
                  <c:v>-3151.6974244096782</c:v>
                </c:pt>
                <c:pt idx="124">
                  <c:v>-3146.9986555131832</c:v>
                </c:pt>
                <c:pt idx="125">
                  <c:v>-3142.2998866166881</c:v>
                </c:pt>
                <c:pt idx="126">
                  <c:v>-3137.6011177201931</c:v>
                </c:pt>
                <c:pt idx="127">
                  <c:v>-3132.902348823698</c:v>
                </c:pt>
                <c:pt idx="128">
                  <c:v>-3128.203579927203</c:v>
                </c:pt>
                <c:pt idx="129">
                  <c:v>-3123.504811030708</c:v>
                </c:pt>
                <c:pt idx="130">
                  <c:v>-3118.8060421342129</c:v>
                </c:pt>
                <c:pt idx="131">
                  <c:v>-3114.1072732377179</c:v>
                </c:pt>
                <c:pt idx="132">
                  <c:v>-3109.4085043412229</c:v>
                </c:pt>
                <c:pt idx="133">
                  <c:v>-3104.7097354447278</c:v>
                </c:pt>
                <c:pt idx="134">
                  <c:v>-3100.0109665482328</c:v>
                </c:pt>
                <c:pt idx="135">
                  <c:v>-3095.3121976517377</c:v>
                </c:pt>
                <c:pt idx="136">
                  <c:v>-3090.6134287552427</c:v>
                </c:pt>
                <c:pt idx="137">
                  <c:v>-3085.9146598587477</c:v>
                </c:pt>
                <c:pt idx="138">
                  <c:v>-3081.2158909622526</c:v>
                </c:pt>
                <c:pt idx="139">
                  <c:v>-3076.5171220657576</c:v>
                </c:pt>
                <c:pt idx="140">
                  <c:v>-3071.8183531692625</c:v>
                </c:pt>
                <c:pt idx="141">
                  <c:v>-3067.1195842727675</c:v>
                </c:pt>
                <c:pt idx="142">
                  <c:v>-3062.4208153762725</c:v>
                </c:pt>
                <c:pt idx="143">
                  <c:v>-3057.7220464797774</c:v>
                </c:pt>
                <c:pt idx="144">
                  <c:v>-3053.0232775832824</c:v>
                </c:pt>
                <c:pt idx="145">
                  <c:v>-3048.3245086867873</c:v>
                </c:pt>
                <c:pt idx="146">
                  <c:v>-3043.6257397902923</c:v>
                </c:pt>
                <c:pt idx="147">
                  <c:v>-3038.9269708937973</c:v>
                </c:pt>
                <c:pt idx="148">
                  <c:v>-3034.2282019973022</c:v>
                </c:pt>
                <c:pt idx="149">
                  <c:v>-3029.5294331008072</c:v>
                </c:pt>
                <c:pt idx="150">
                  <c:v>-3024.8306642043121</c:v>
                </c:pt>
                <c:pt idx="151">
                  <c:v>-3020.1318953078171</c:v>
                </c:pt>
                <c:pt idx="152">
                  <c:v>-3015.4331264113216</c:v>
                </c:pt>
                <c:pt idx="153">
                  <c:v>-3010.7343575148266</c:v>
                </c:pt>
                <c:pt idx="154">
                  <c:v>-3006.0355886183315</c:v>
                </c:pt>
                <c:pt idx="155">
                  <c:v>-3001.3368197218365</c:v>
                </c:pt>
                <c:pt idx="156">
                  <c:v>-2996.6380508253415</c:v>
                </c:pt>
                <c:pt idx="157">
                  <c:v>-2991.9392819288464</c:v>
                </c:pt>
                <c:pt idx="158">
                  <c:v>-2987.2405130323514</c:v>
                </c:pt>
                <c:pt idx="159">
                  <c:v>-2982.5417441358563</c:v>
                </c:pt>
                <c:pt idx="160">
                  <c:v>-2977.8429752393613</c:v>
                </c:pt>
                <c:pt idx="161">
                  <c:v>-2973.1442063428663</c:v>
                </c:pt>
                <c:pt idx="162">
                  <c:v>-2968.4454374463712</c:v>
                </c:pt>
                <c:pt idx="163">
                  <c:v>-2963.7466685498762</c:v>
                </c:pt>
                <c:pt idx="164">
                  <c:v>-2959.0478996533811</c:v>
                </c:pt>
                <c:pt idx="165">
                  <c:v>-2954.3491307568861</c:v>
                </c:pt>
                <c:pt idx="166">
                  <c:v>-2949.6503618603911</c:v>
                </c:pt>
                <c:pt idx="167">
                  <c:v>-2944.951592963896</c:v>
                </c:pt>
                <c:pt idx="168">
                  <c:v>-2940.252824067401</c:v>
                </c:pt>
                <c:pt idx="169">
                  <c:v>-2935.5540551709059</c:v>
                </c:pt>
                <c:pt idx="170">
                  <c:v>-2930.8552862744109</c:v>
                </c:pt>
                <c:pt idx="171">
                  <c:v>-2926.1565173779159</c:v>
                </c:pt>
                <c:pt idx="172">
                  <c:v>-2921.4577484814208</c:v>
                </c:pt>
                <c:pt idx="173">
                  <c:v>-2916.7589795849258</c:v>
                </c:pt>
                <c:pt idx="174">
                  <c:v>-2912.0602106884307</c:v>
                </c:pt>
                <c:pt idx="175">
                  <c:v>-2907.3614417919357</c:v>
                </c:pt>
                <c:pt idx="176">
                  <c:v>-2902.6626728954407</c:v>
                </c:pt>
                <c:pt idx="177">
                  <c:v>-2897.9639039989456</c:v>
                </c:pt>
                <c:pt idx="178">
                  <c:v>-2893.2651351024506</c:v>
                </c:pt>
                <c:pt idx="179">
                  <c:v>-2888.5663662059555</c:v>
                </c:pt>
                <c:pt idx="180">
                  <c:v>-2883.8675973094605</c:v>
                </c:pt>
                <c:pt idx="181">
                  <c:v>-2879.1688284129655</c:v>
                </c:pt>
                <c:pt idx="182">
                  <c:v>-2874.4700595164704</c:v>
                </c:pt>
                <c:pt idx="183">
                  <c:v>-2869.7712906199754</c:v>
                </c:pt>
                <c:pt idx="184">
                  <c:v>-2865.0725217234803</c:v>
                </c:pt>
                <c:pt idx="185">
                  <c:v>-2860.3737528269853</c:v>
                </c:pt>
                <c:pt idx="186">
                  <c:v>-2855.6749839304903</c:v>
                </c:pt>
                <c:pt idx="187">
                  <c:v>-2850.9762150339952</c:v>
                </c:pt>
                <c:pt idx="188">
                  <c:v>-2846.2774461375002</c:v>
                </c:pt>
                <c:pt idx="189">
                  <c:v>-2841.5786772410052</c:v>
                </c:pt>
                <c:pt idx="190">
                  <c:v>-2836.8799083445101</c:v>
                </c:pt>
                <c:pt idx="191">
                  <c:v>-2832.1811394480151</c:v>
                </c:pt>
                <c:pt idx="192">
                  <c:v>-2827.48237055152</c:v>
                </c:pt>
                <c:pt idx="193">
                  <c:v>-2822.783601655025</c:v>
                </c:pt>
                <c:pt idx="194">
                  <c:v>-2818.08483275853</c:v>
                </c:pt>
                <c:pt idx="195">
                  <c:v>-2813.3860638620349</c:v>
                </c:pt>
                <c:pt idx="196">
                  <c:v>-2808.6872949655399</c:v>
                </c:pt>
                <c:pt idx="197">
                  <c:v>-2803.9885260690448</c:v>
                </c:pt>
                <c:pt idx="198">
                  <c:v>-2799.2897571725498</c:v>
                </c:pt>
                <c:pt idx="199">
                  <c:v>-2794.5909882760548</c:v>
                </c:pt>
                <c:pt idx="200">
                  <c:v>-2789.8922193795597</c:v>
                </c:pt>
                <c:pt idx="201">
                  <c:v>-2785.3803066075843</c:v>
                </c:pt>
                <c:pt idx="202">
                  <c:v>-2781.0552499601285</c:v>
                </c:pt>
                <c:pt idx="203">
                  <c:v>-2776.7119439100438</c:v>
                </c:pt>
                <c:pt idx="204">
                  <c:v>-2772.3503518761418</c:v>
                </c:pt>
                <c:pt idx="205">
                  <c:v>-2767.9704370247655</c:v>
                </c:pt>
                <c:pt idx="206">
                  <c:v>-2763.5721622679052</c:v>
                </c:pt>
                <c:pt idx="207">
                  <c:v>-2759.1554902612884</c:v>
                </c:pt>
                <c:pt idx="208">
                  <c:v>-2754.7203834024558</c:v>
                </c:pt>
                <c:pt idx="209">
                  <c:v>-2750.2668038288057</c:v>
                </c:pt>
                <c:pt idx="210">
                  <c:v>-2745.7947134156302</c:v>
                </c:pt>
                <c:pt idx="211">
                  <c:v>-2741.3040737741208</c:v>
                </c:pt>
                <c:pt idx="212">
                  <c:v>-2736.7948462493532</c:v>
                </c:pt>
                <c:pt idx="213">
                  <c:v>-2732.2669919182526</c:v>
                </c:pt>
                <c:pt idx="214">
                  <c:v>-2727.720471587535</c:v>
                </c:pt>
                <c:pt idx="215">
                  <c:v>-2723.155245791625</c:v>
                </c:pt>
                <c:pt idx="216">
                  <c:v>-2718.5712747905563</c:v>
                </c:pt>
                <c:pt idx="217">
                  <c:v>-2713.9685185678381</c:v>
                </c:pt>
                <c:pt idx="218">
                  <c:v>-2709.3469368283063</c:v>
                </c:pt>
                <c:pt idx="219">
                  <c:v>-2704.7064889959502</c:v>
                </c:pt>
                <c:pt idx="220">
                  <c:v>-2700.0471342117112</c:v>
                </c:pt>
                <c:pt idx="221">
                  <c:v>-2695.3688313312618</c:v>
                </c:pt>
                <c:pt idx="222">
                  <c:v>-2690.6715389227511</c:v>
                </c:pt>
                <c:pt idx="223">
                  <c:v>-2685.9552152645374</c:v>
                </c:pt>
                <c:pt idx="224">
                  <c:v>-2681.2198183428854</c:v>
                </c:pt>
                <c:pt idx="225">
                  <c:v>-2676.4653058496406</c:v>
                </c:pt>
                <c:pt idx="226">
                  <c:v>-2671.6916351798795</c:v>
                </c:pt>
                <c:pt idx="227">
                  <c:v>-2666.898763429529</c:v>
                </c:pt>
                <c:pt idx="228">
                  <c:v>-2662.0866473929641</c:v>
                </c:pt>
                <c:pt idx="229">
                  <c:v>-2657.2552435605721</c:v>
                </c:pt>
                <c:pt idx="230">
                  <c:v>-2652.4045081162967</c:v>
                </c:pt>
                <c:pt idx="231">
                  <c:v>-2647.5343969351434</c:v>
                </c:pt>
                <c:pt idx="232">
                  <c:v>-2642.6448655806707</c:v>
                </c:pt>
                <c:pt idx="233">
                  <c:v>-2637.7358693024385</c:v>
                </c:pt>
                <c:pt idx="234">
                  <c:v>-2632.8073630334356</c:v>
                </c:pt>
                <c:pt idx="235">
                  <c:v>-2627.8593013874761</c:v>
                </c:pt>
                <c:pt idx="236">
                  <c:v>-2622.8916386565625</c:v>
                </c:pt>
                <c:pt idx="237">
                  <c:v>-2617.9043288082235</c:v>
                </c:pt>
                <c:pt idx="238">
                  <c:v>-2612.8973254828175</c:v>
                </c:pt>
                <c:pt idx="239">
                  <c:v>-2607.8705819908046</c:v>
                </c:pt>
                <c:pt idx="240">
                  <c:v>-2602.8240513099895</c:v>
                </c:pt>
                <c:pt idx="241">
                  <c:v>-2597.7576860827307</c:v>
                </c:pt>
                <c:pt idx="242">
                  <c:v>-2592.6714386131134</c:v>
                </c:pt>
                <c:pt idx="243">
                  <c:v>-2587.5652608640976</c:v>
                </c:pt>
                <c:pt idx="244">
                  <c:v>-2582.439104454626</c:v>
                </c:pt>
                <c:pt idx="245">
                  <c:v>-2577.2929206566992</c:v>
                </c:pt>
                <c:pt idx="246">
                  <c:v>-2572.1266603924178</c:v>
                </c:pt>
                <c:pt idx="247">
                  <c:v>-2566.9402742309894</c:v>
                </c:pt>
                <c:pt idx="248">
                  <c:v>-2561.7337123856983</c:v>
                </c:pt>
                <c:pt idx="249">
                  <c:v>-2556.5069247108408</c:v>
                </c:pt>
                <c:pt idx="250">
                  <c:v>-2551.2598606986248</c:v>
                </c:pt>
                <c:pt idx="251">
                  <c:v>-2545.9924694760289</c:v>
                </c:pt>
                <c:pt idx="252">
                  <c:v>-2540.7046998016285</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-2481.179221894673</c:v>
                </c:pt>
                <c:pt idx="264">
                  <c:v>-2475.6427753620419</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-2413.3379102305644</c:v>
                </c:pt>
                <c:pt idx="276">
                  <c:v>-2407.544667730584</c:v>
                </c:pt>
                <c:pt idx="277">
                  <c:v>-2401.7296358838048</c:v>
                </c:pt>
                <c:pt idx="278">
                  <c:v>-2395.8927526184075</c:v>
                </c:pt>
                <c:pt idx="279">
                  <c:v>-2390.0339553919925</c:v>
                </c:pt>
                <c:pt idx="280">
                  <c:v>-2384.153181187105</c:v>
                </c:pt>
                <c:pt idx="281">
                  <c:v>-2378.2503665066774</c:v>
                </c:pt>
                <c:pt idx="282">
                  <c:v>-2372.3254473694369</c:v>
                </c:pt>
                <c:pt idx="283">
                  <c:v>-2366.3783593052412</c:v>
                </c:pt>
                <c:pt idx="284">
                  <c:v>-2360.4090373503504</c:v>
                </c:pt>
                <c:pt idx="285">
                  <c:v>-2354.4174160426523</c:v>
                </c:pt>
                <c:pt idx="286">
                  <c:v>-2348.4034294168046</c:v>
                </c:pt>
                <c:pt idx="287">
                  <c:v>-2342.3670109993327</c:v>
                </c:pt>
                <c:pt idx="288">
                  <c:v>-2336.3080938036514</c:v>
                </c:pt>
                <c:pt idx="289">
                  <c:v>-2330.2266103250254</c:v>
                </c:pt>
                <c:pt idx="290">
                  <c:v>-2324.1224925354609</c:v>
                </c:pt>
                <c:pt idx="291">
                  <c:v>-2317.995671878532</c:v>
                </c:pt>
                <c:pt idx="292">
                  <c:v>-2311.8460792641395</c:v>
                </c:pt>
                <c:pt idx="293">
                  <c:v>-2305.6736450631925</c:v>
                </c:pt>
                <c:pt idx="294">
                  <c:v>-2299.4782991022275</c:v>
                </c:pt>
                <c:pt idx="295">
                  <c:v>-2293.2599706579545</c:v>
                </c:pt>
                <c:pt idx="296">
                  <c:v>-2287.0185884517214</c:v>
                </c:pt>
                <c:pt idx="297">
                  <c:v>-2280.7540806439124</c:v>
                </c:pt>
                <c:pt idx="298">
                  <c:v>-2274.4663748282701</c:v>
                </c:pt>
                <c:pt idx="299">
                  <c:v>-2268.1553980261369</c:v>
                </c:pt>
                <c:pt idx="300">
                  <c:v>-2261.8210766806169</c:v>
                </c:pt>
                <c:pt idx="301">
                  <c:v>-2255.4633366506664</c:v>
                </c:pt>
                <c:pt idx="302">
                  <c:v>-2249.082103205094</c:v>
                </c:pt>
                <c:pt idx="303">
                  <c:v>-2242.6773010164852</c:v>
                </c:pt>
                <c:pt idx="304">
                  <c:v>-2236.2488541550374</c:v>
                </c:pt>
                <c:pt idx="305">
                  <c:v>-2229.796686082318</c:v>
                </c:pt>
                <c:pt idx="306">
                  <c:v>-2223.3207196449275</c:v>
                </c:pt>
                <c:pt idx="307">
                  <c:v>-2216.8208770680817</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-2150.4916955732815</c:v>
                </c:pt>
                <c:pt idx="318">
                  <c:v>-2143.7238979064196</c:v>
                </c:pt>
                <c:pt idx="319">
                  <c:v>-2136.9312398705601</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-2081.6844711853173</c:v>
                </c:pt>
                <c:pt idx="328">
                  <c:v>-2074.6640899656632</c:v>
                </c:pt>
                <c:pt idx="329">
                  <c:v>-2067.6179501370798</c:v>
                </c:pt>
                <c:pt idx="330">
                  <c:v>-2060.5459576341045</c:v>
                </c:pt>
                <c:pt idx="331">
                  <c:v>-2053.4480175850408</c:v>
                </c:pt>
                <c:pt idx="332">
                  <c:v>-2046.324034302768</c:v>
                </c:pt>
                <c:pt idx="333">
                  <c:v>-2039.1739112754042</c:v>
                </c:pt>
                <c:pt idx="334">
                  <c:v>-2031.9975511568391</c:v>
                </c:pt>
                <c:pt idx="335">
                  <c:v>-2024.7948557571183</c:v>
                </c:pt>
                <c:pt idx="336">
                  <c:v>-2017.5657260326755</c:v>
                </c:pt>
                <c:pt idx="337">
                  <c:v>-2010.3100620764283</c:v>
                </c:pt>
                <c:pt idx="338">
                  <c:v>-2003.0277631077072</c:v>
                </c:pt>
                <c:pt idx="339">
                  <c:v>-1995.7187274620462</c:v>
                </c:pt>
                <c:pt idx="340">
                  <c:v>-1988.3828525807978</c:v>
                </c:pt>
                <c:pt idx="341">
                  <c:v>-1981.0200350006057</c:v>
                </c:pt>
                <c:pt idx="342">
                  <c:v>-1973.6301703426959</c:v>
                </c:pt>
                <c:pt idx="343">
                  <c:v>-1966.2131533020186</c:v>
                </c:pt>
                <c:pt idx="344">
                  <c:v>-1958.7688776362031</c:v>
                </c:pt>
                <c:pt idx="345">
                  <c:v>-1951.2972361543536</c:v>
                </c:pt>
                <c:pt idx="346">
                  <c:v>-1943.7981207056607</c:v>
                </c:pt>
                <c:pt idx="347">
                  <c:v>-1936.2714221678343</c:v>
                </c:pt>
                <c:pt idx="348">
                  <c:v>-1928.7170304353535</c:v>
                </c:pt>
                <c:pt idx="349">
                  <c:v>-1921.1348344075286</c:v>
                </c:pt>
                <c:pt idx="350">
                  <c:v>-1913.5247219763762</c:v>
                </c:pt>
                <c:pt idx="351">
                  <c:v>-1905.8865800142939</c:v>
                </c:pt>
                <c:pt idx="352">
                  <c:v>-1898.2202943615405</c:v>
                </c:pt>
                <c:pt idx="353">
                  <c:v>-1890.525749813514</c:v>
                </c:pt>
                <c:pt idx="354">
                  <c:v>-1882.8028301078211</c:v>
                </c:pt>
                <c:pt idx="355">
                  <c:v>-1875.0514179111406</c:v>
                </c:pt>
                <c:pt idx="356">
                  <c:v>-1867.271394805867</c:v>
                </c:pt>
                <c:pt idx="357">
                  <c:v>-1859.4626412765399</c:v>
                </c:pt>
                <c:pt idx="358">
                  <c:v>-1851.6250366960473</c:v>
                </c:pt>
                <c:pt idx="359">
                  <c:v>-1843.7584593116028</c:v>
                </c:pt>
                <c:pt idx="360">
                  <c:v>-1835.8627862304922</c:v>
                </c:pt>
                <c:pt idx="361">
                  <c:v>-1827.9378934055758</c:v>
                </c:pt>
                <c:pt idx="362">
                  <c:v>-1819.9836556205591</c:v>
                </c:pt>
                <c:pt idx="363">
                  <c:v>-1811.9999464750085</c:v>
                </c:pt>
                <c:pt idx="364">
                  <c:v>-1803.9866383691235</c:v>
                </c:pt>
                <c:pt idx="365">
                  <c:v>-1795.9436024882375</c:v>
                </c:pt>
                <c:pt idx="366">
                  <c:v>-1787.8707087870766</c:v>
                </c:pt>
                <c:pt idx="367">
                  <c:v>-1779.7678259737295</c:v>
                </c:pt>
                <c:pt idx="368">
                  <c:v>-1771.6348214933607</c:v>
                </c:pt>
                <c:pt idx="369">
                  <c:v>-1763.4715615116338</c:v>
                </c:pt>
                <c:pt idx="370">
                  <c:v>-1755.2779108978573</c:v>
                </c:pt>
                <c:pt idx="371">
                  <c:v>-1747.0537332078322</c:v>
                </c:pt>
                <c:pt idx="372">
                  <c:v>-1738.7988906664089</c:v>
                </c:pt>
                <c:pt idx="373">
                  <c:v>-1730.5132441497367</c:v>
                </c:pt>
                <c:pt idx="374">
                  <c:v>-1722.1966531672028</c:v>
                </c:pt>
                <c:pt idx="375">
                  <c:v>-1713.8489758430601</c:v>
                </c:pt>
                <c:pt idx="376">
                  <c:v>-1705.4700688977239</c:v>
                </c:pt>
                <c:pt idx="377">
                  <c:v>-1697.0597876287418</c:v>
                </c:pt>
                <c:pt idx="378">
                  <c:v>-1688.6179858914313</c:v>
                </c:pt>
                <c:pt idx="379">
                  <c:v>-1680.1445160791584</c:v>
                </c:pt>
                <c:pt idx="380">
                  <c:v>-1671.6392291032823</c:v>
                </c:pt>
                <c:pt idx="381">
                  <c:v>-1663.1019743727209</c:v>
                </c:pt>
                <c:pt idx="382">
                  <c:v>-1654.5325997731625</c:v>
                </c:pt>
                <c:pt idx="383">
                  <c:v>-1645.9309516458943</c:v>
                </c:pt>
                <c:pt idx="384">
                  <c:v>-1637.2968747662478</c:v>
                </c:pt>
                <c:pt idx="385">
                  <c:v>-1628.6302123216494</c:v>
                </c:pt>
                <c:pt idx="386">
                  <c:v>-1619.93080588927</c:v>
                </c:pt>
                <c:pt idx="387">
                  <c:v>-1611.1984954132668</c:v>
                </c:pt>
                <c:pt idx="388">
                  <c:v>-1602.4331191815947</c:v>
                </c:pt>
                <c:pt idx="389">
                  <c:v>-1593.6345138024035</c:v>
                </c:pt>
                <c:pt idx="390">
                  <c:v>-1584.8025141799731</c:v>
                </c:pt>
                <c:pt idx="391">
                  <c:v>-1575.9369534902237</c:v>
                </c:pt>
                <c:pt idx="392">
                  <c:v>-1567.0376631557472</c:v>
                </c:pt>
                <c:pt idx="393">
                  <c:v>-1558.104472820374</c:v>
                </c:pt>
                <c:pt idx="394">
                  <c:v>-1549.1372103232602</c:v>
                </c:pt>
                <c:pt idx="395">
                  <c:v>-1540.1357016724771</c:v>
                </c:pt>
                <c:pt idx="396">
                  <c:v>-1531.0997710181016</c:v>
                </c:pt>
                <c:pt idx="397">
                  <c:v>-1522.0292406247836</c:v>
                </c:pt>
                <c:pt idx="398">
                  <c:v>-1512.9239308437907</c:v>
                </c:pt>
                <c:pt idx="399">
                  <c:v>-1503.7836600845078</c:v>
                </c:pt>
                <c:pt idx="400">
                  <c:v>-1494.608244785386</c:v>
                </c:pt>
                <c:pt idx="401">
                  <c:v>-1485.3974993843221</c:v>
                </c:pt>
                <c:pt idx="402">
                  <c:v>-1476.1512362884537</c:v>
                </c:pt>
                <c:pt idx="403">
                  <c:v>-1466.8692658433692</c:v>
                </c:pt>
                <c:pt idx="404">
                  <c:v>-1457.5513963017002</c:v>
                </c:pt>
                <c:pt idx="405">
                  <c:v>-1448.197433791092</c:v>
                </c:pt>
                <c:pt idx="406">
                  <c:v>-1438.807182281533</c:v>
                </c:pt>
                <c:pt idx="407">
                  <c:v>-1429.3804435520371</c:v>
                </c:pt>
                <c:pt idx="408">
                  <c:v>-1419.9170171566418</c:v>
                </c:pt>
                <c:pt idx="409">
                  <c:v>-1410.4167003897303</c:v>
                </c:pt>
                <c:pt idx="410">
                  <c:v>-1400.8792882506423</c:v>
                </c:pt>
                <c:pt idx="411">
                  <c:v>-1391.3045734075627</c:v>
                </c:pt>
                <c:pt idx="412">
                  <c:v>-1381.6923461606755</c:v>
                </c:pt>
                <c:pt idx="413">
                  <c:v>-1372.0423944045485</c:v>
                </c:pt>
                <c:pt idx="414">
                  <c:v>-1362.3545035897469</c:v>
                </c:pt>
                <c:pt idx="415">
                  <c:v>-1352.6284566836439</c:v>
                </c:pt>
                <c:pt idx="416">
                  <c:v>-1342.8640341304197</c:v>
                </c:pt>
                <c:pt idx="417">
                  <c:v>-1333.0610138102097</c:v>
                </c:pt>
                <c:pt idx="418">
                  <c:v>-1323.2191709974029</c:v>
                </c:pt>
                <c:pt idx="419">
                  <c:v>-1313.3382783180427</c:v>
                </c:pt>
                <c:pt idx="420">
                  <c:v>-1303.4181057063331</c:v>
                </c:pt>
                <c:pt idx="421">
                  <c:v>-1293.4584203602153</c:v>
                </c:pt>
                <c:pt idx="422">
                  <c:v>-1283.4589866959675</c:v>
                </c:pt>
                <c:pt idx="423">
                  <c:v>-1273.4195663018561</c:v>
                </c:pt>
                <c:pt idx="424">
                  <c:v>-1263.3399178907544</c:v>
                </c:pt>
                <c:pt idx="425">
                  <c:v>-1253.2197972517401</c:v>
                </c:pt>
                <c:pt idx="426">
                  <c:v>-1240.4366529001793</c:v>
                </c:pt>
                <c:pt idx="427">
                  <c:v>-1224.9904848360718</c:v>
                </c:pt>
                <c:pt idx="428">
                  <c:v>-1209.4559623257117</c:v>
                </c:pt>
                <c:pt idx="429">
                  <c:v>-1193.8320064505349</c:v>
                </c:pt>
                <c:pt idx="430">
                  <c:v>-1178.1175142884074</c:v>
                </c:pt>
                <c:pt idx="431">
                  <c:v>-1162.3113581559498</c:v>
                </c:pt>
                <c:pt idx="432">
                  <c:v>-1146.412384819733</c:v>
                </c:pt>
                <c:pt idx="433">
                  <c:v>-1130.4194146747748</c:v>
                </c:pt>
                <c:pt idx="434">
                  <c:v>-1114.3312408886525</c:v>
                </c:pt>
                <c:pt idx="435">
                  <c:v>-1098.1466285094641</c:v>
                </c:pt>
                <c:pt idx="436">
                  <c:v>-1081.8643135357459</c:v>
                </c:pt>
                <c:pt idx="437">
                  <c:v>-1065.4830019463341</c:v>
                </c:pt>
                <c:pt idx="438">
                  <c:v>-1049.0013686880668</c:v>
                </c:pt>
                <c:pt idx="439">
                  <c:v>-1032.4180566190146</c:v>
                </c:pt>
                <c:pt idx="440">
                  <c:v>-1015.7316754048873</c:v>
                </c:pt>
                <c:pt idx="441">
                  <c:v>-998.94080036598712</c:v>
                </c:pt>
                <c:pt idx="442">
                  <c:v>-982.04397127202469</c:v>
                </c:pt>
                <c:pt idx="443">
                  <c:v>-965.03969108185652</c:v>
                </c:pt>
                <c:pt idx="444">
                  <c:v>-947.92642462501567</c:v>
                </c:pt>
                <c:pt idx="445">
                  <c:v>-930.70259722176365</c:v>
                </c:pt>
                <c:pt idx="446">
                  <c:v>-913.3665932380643</c:v>
                </c:pt>
                <c:pt idx="447">
                  <c:v>-895.91675457171391</c:v>
                </c:pt>
                <c:pt idx="448">
                  <c:v>-878.35137906556861</c:v>
                </c:pt>
                <c:pt idx="449">
                  <c:v>-860.66871884351463</c:v>
                </c:pt>
                <c:pt idx="450">
                  <c:v>-842.86697856455362</c:v>
                </c:pt>
                <c:pt idx="451">
                  <c:v>-824.94431358997122</c:v>
                </c:pt>
                <c:pt idx="452">
                  <c:v>-806.89882805829916</c:v>
                </c:pt>
                <c:pt idx="453">
                  <c:v>-788.72857286226667</c:v>
                </c:pt>
                <c:pt idx="454">
                  <c:v>-770.43154352162514</c:v>
                </c:pt>
                <c:pt idx="455">
                  <c:v>-752.00567794514586</c:v>
                </c:pt>
                <c:pt idx="456">
                  <c:v>-733.44885407472179</c:v>
                </c:pt>
                <c:pt idx="457">
                  <c:v>-714.75888740380856</c:v>
                </c:pt>
                <c:pt idx="458">
                  <c:v>-695.93352836195459</c:v>
                </c:pt>
                <c:pt idx="459">
                  <c:v>-676.97045955646331</c:v>
                </c:pt>
                <c:pt idx="460">
                  <c:v>-657.86729286149944</c:v>
                </c:pt>
                <c:pt idx="461">
                  <c:v>-638.62156634421694</c:v>
                </c:pt>
                <c:pt idx="462">
                  <c:v>-619.23074101657517</c:v>
                </c:pt>
                <c:pt idx="463">
                  <c:v>-599.69219740063932</c:v>
                </c:pt>
                <c:pt idx="464">
                  <c:v>-580.0032318940232</c:v>
                </c:pt>
                <c:pt idx="465">
                  <c:v>-560.16105292113912</c:v>
                </c:pt>
                <c:pt idx="466">
                  <c:v>-540.16277685454338</c:v>
                </c:pt>
                <c:pt idx="467">
                  <c:v>-520.00542368938318</c:v>
                </c:pt>
                <c:pt idx="468">
                  <c:v>-499.68591245240827</c:v>
                </c:pt>
                <c:pt idx="469">
                  <c:v>-479.20105632532363</c:v>
                </c:pt>
                <c:pt idx="470">
                  <c:v>-458.54755746046953</c:v>
                </c:pt>
                <c:pt idx="471">
                  <c:v>-437.72200146470163</c:v>
                </c:pt>
                <c:pt idx="472">
                  <c:v>-416.72085152516024</c:v>
                </c:pt>
                <c:pt idx="473">
                  <c:v>-395.54044214803685</c:v>
                </c:pt>
                <c:pt idx="474">
                  <c:v>-374.1769724787016</c:v>
                </c:pt>
                <c:pt idx="475">
                  <c:v>-352.62649916843498</c:v>
                </c:pt>
                <c:pt idx="476">
                  <c:v>-335.52351826065251</c:v>
                </c:pt>
                <c:pt idx="477">
                  <c:v>-322.8680297553542</c:v>
                </c:pt>
                <c:pt idx="478">
                  <c:v>-310.15313236919701</c:v>
                </c:pt>
                <c:pt idx="479">
                  <c:v>-297.37830710414937</c:v>
                </c:pt>
                <c:pt idx="480">
                  <c:v>-284.54302640990772</c:v>
                </c:pt>
                <c:pt idx="481">
                  <c:v>-271.64675398488271</c:v>
                </c:pt>
                <c:pt idx="482">
                  <c:v>-258.6889445711704</c:v>
                </c:pt>
                <c:pt idx="483">
                  <c:v>-245.66904374326987</c:v>
                </c:pt>
                <c:pt idx="484">
                  <c:v>-232.58648769033198</c:v>
                </c:pt>
                <c:pt idx="485">
                  <c:v>-219.44070299167015</c:v>
                </c:pt>
                <c:pt idx="486">
                  <c:v>-206.23110638530534</c:v>
                </c:pt>
                <c:pt idx="487">
                  <c:v>-192.95710452924641</c:v>
                </c:pt>
                <c:pt idx="488">
                  <c:v>-179.61809375525263</c:v>
                </c:pt>
                <c:pt idx="489">
                  <c:v>-166.21345981477498</c:v>
                </c:pt>
                <c:pt idx="490">
                  <c:v>-152.74257761676063</c:v>
                </c:pt>
                <c:pt idx="491">
                  <c:v>-139.20481095702689</c:v>
                </c:pt>
                <c:pt idx="492">
                  <c:v>-125.59951223882626</c:v>
                </c:pt>
                <c:pt idx="493">
                  <c:v>-111.9260221843042</c:v>
                </c:pt>
                <c:pt idx="494">
                  <c:v>-98.183669536432262</c:v>
                </c:pt>
                <c:pt idx="495">
                  <c:v>-84.371770751065469</c:v>
                </c:pt>
                <c:pt idx="496">
                  <c:v>-70.489629678695565</c:v>
                </c:pt>
                <c:pt idx="497">
                  <c:v>-56.536537235491323</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7-339E-4643-9615-0ADB7A6509C4}"/>
            </c:ext>
          </c:extLst>
        </c:ser>
        <c:ser>
          <c:idx val="24"/>
          <c:order val="24"/>
          <c:tx>
            <c:strRef>
              <c:f>ANALYSIS!$BB$26</c:f>
              <c:strCache>
                <c:ptCount val="1"/>
                <c:pt idx="0">
                  <c:v>-60.0</c:v>
                </c:pt>
              </c:strCache>
            </c:strRef>
          </c:tx>
          <c:spPr>
            <a:ln w="12700" cap="rnd" cmpd="sng" algn="ctr">
              <a:solidFill>
                <a:srgbClr val="FF0000"/>
              </a:solidFill>
              <a:prstDash val="solid"/>
              <a:round/>
              <a:headEnd type="none" w="med" len="med"/>
              <a:tailEnd type="none" w="med" len="med"/>
            </a:ln>
          </c:spPr>
          <c:marker>
            <c:symbol val="none"/>
          </c:marker>
          <c:xVal>
            <c:numRef>
              <c:f>ANALYSIS!$BB$27:$BB$524</c:f>
              <c:numCache>
                <c:formatCode>0.0</c:formatCode>
                <c:ptCount val="498"/>
                <c:pt idx="0">
                  <c:v>-4326.0369495203322</c:v>
                </c:pt>
                <c:pt idx="1">
                  <c:v>-4326.0369495203322</c:v>
                </c:pt>
                <c:pt idx="2">
                  <c:v>-4321.0693085808425</c:v>
                </c:pt>
                <c:pt idx="3">
                  <c:v>-4316.1016676413528</c:v>
                </c:pt>
                <c:pt idx="4">
                  <c:v>-4311.1340267018631</c:v>
                </c:pt>
                <c:pt idx="5">
                  <c:v>-4306.1663857623735</c:v>
                </c:pt>
                <c:pt idx="6">
                  <c:v>-4301.1987448228838</c:v>
                </c:pt>
                <c:pt idx="7">
                  <c:v>-4296.2311038833941</c:v>
                </c:pt>
                <c:pt idx="8">
                  <c:v>-4291.2634629439044</c:v>
                </c:pt>
                <c:pt idx="9">
                  <c:v>-4286.2958220044147</c:v>
                </c:pt>
                <c:pt idx="10">
                  <c:v>-4281.328181064925</c:v>
                </c:pt>
                <c:pt idx="11">
                  <c:v>-4276.3605401254354</c:v>
                </c:pt>
                <c:pt idx="12">
                  <c:v>-4271.3928991859457</c:v>
                </c:pt>
                <c:pt idx="13">
                  <c:v>-4266.425258246456</c:v>
                </c:pt>
                <c:pt idx="14">
                  <c:v>-4261.4576173069663</c:v>
                </c:pt>
                <c:pt idx="15">
                  <c:v>-4256.4899763674766</c:v>
                </c:pt>
                <c:pt idx="16">
                  <c:v>-4251.5223354279869</c:v>
                </c:pt>
                <c:pt idx="17">
                  <c:v>-4246.5546944884973</c:v>
                </c:pt>
                <c:pt idx="18">
                  <c:v>-4241.5870535490076</c:v>
                </c:pt>
                <c:pt idx="19">
                  <c:v>-4236.6194126095179</c:v>
                </c:pt>
                <c:pt idx="20">
                  <c:v>-4231.6517716700282</c:v>
                </c:pt>
                <c:pt idx="21">
                  <c:v>-4226.6841307305385</c:v>
                </c:pt>
                <c:pt idx="22">
                  <c:v>-4221.7164897910488</c:v>
                </c:pt>
                <c:pt idx="23">
                  <c:v>-4216.7488488515592</c:v>
                </c:pt>
                <c:pt idx="24">
                  <c:v>-4211.7812079120695</c:v>
                </c:pt>
                <c:pt idx="25">
                  <c:v>-4206.8135669725798</c:v>
                </c:pt>
                <c:pt idx="26">
                  <c:v>-4201.8459260330901</c:v>
                </c:pt>
                <c:pt idx="27">
                  <c:v>-4196.8782850936004</c:v>
                </c:pt>
                <c:pt idx="28">
                  <c:v>-4191.9106441541107</c:v>
                </c:pt>
                <c:pt idx="29">
                  <c:v>-4186.9430032146211</c:v>
                </c:pt>
                <c:pt idx="30">
                  <c:v>-4181.9753622751314</c:v>
                </c:pt>
                <c:pt idx="31">
                  <c:v>-4177.0077213356417</c:v>
                </c:pt>
                <c:pt idx="32">
                  <c:v>-4172.040080396152</c:v>
                </c:pt>
                <c:pt idx="33">
                  <c:v>-4167.0724394566623</c:v>
                </c:pt>
                <c:pt idx="34">
                  <c:v>-4162.1047985171726</c:v>
                </c:pt>
                <c:pt idx="35">
                  <c:v>-4157.137157577683</c:v>
                </c:pt>
                <c:pt idx="36">
                  <c:v>-4152.1695166381933</c:v>
                </c:pt>
                <c:pt idx="37">
                  <c:v>-4147.2018756987036</c:v>
                </c:pt>
                <c:pt idx="38">
                  <c:v>-4142.2342347592139</c:v>
                </c:pt>
                <c:pt idx="39">
                  <c:v>-4137.2665938197242</c:v>
                </c:pt>
                <c:pt idx="40">
                  <c:v>-4132.2989528802345</c:v>
                </c:pt>
                <c:pt idx="41">
                  <c:v>-4127.3313119407449</c:v>
                </c:pt>
                <c:pt idx="42">
                  <c:v>-4122.3636710012552</c:v>
                </c:pt>
                <c:pt idx="43">
                  <c:v>-4117.3960300617655</c:v>
                </c:pt>
                <c:pt idx="44">
                  <c:v>-4112.4283891222758</c:v>
                </c:pt>
                <c:pt idx="45">
                  <c:v>-4107.4607481827861</c:v>
                </c:pt>
                <c:pt idx="46">
                  <c:v>-4102.4931072432964</c:v>
                </c:pt>
                <c:pt idx="47">
                  <c:v>-4097.5254663038068</c:v>
                </c:pt>
                <c:pt idx="48">
                  <c:v>-4092.5578253643166</c:v>
                </c:pt>
                <c:pt idx="49">
                  <c:v>-4087.5901844248265</c:v>
                </c:pt>
                <c:pt idx="50">
                  <c:v>-4082.6225434853363</c:v>
                </c:pt>
                <c:pt idx="51">
                  <c:v>-4077.6549025458462</c:v>
                </c:pt>
                <c:pt idx="52">
                  <c:v>-4072.6872616063561</c:v>
                </c:pt>
                <c:pt idx="53">
                  <c:v>-4067.7196206668659</c:v>
                </c:pt>
                <c:pt idx="54">
                  <c:v>-4062.7519797273758</c:v>
                </c:pt>
                <c:pt idx="55">
                  <c:v>-4057.7843387878856</c:v>
                </c:pt>
                <c:pt idx="56">
                  <c:v>-4052.8166978483955</c:v>
                </c:pt>
                <c:pt idx="57">
                  <c:v>-4047.8490569089054</c:v>
                </c:pt>
                <c:pt idx="58">
                  <c:v>-4042.8814159694152</c:v>
                </c:pt>
                <c:pt idx="59">
                  <c:v>-4037.9137750299251</c:v>
                </c:pt>
                <c:pt idx="60">
                  <c:v>-4032.946134090435</c:v>
                </c:pt>
                <c:pt idx="61">
                  <c:v>-4027.9784931509448</c:v>
                </c:pt>
                <c:pt idx="62">
                  <c:v>-4023.0108522114547</c:v>
                </c:pt>
                <c:pt idx="63">
                  <c:v>-4018.0432112719645</c:v>
                </c:pt>
                <c:pt idx="64">
                  <c:v>-4013.0755703324744</c:v>
                </c:pt>
                <c:pt idx="65">
                  <c:v>-4008.1079293929843</c:v>
                </c:pt>
                <c:pt idx="66">
                  <c:v>-4003.1402884534941</c:v>
                </c:pt>
                <c:pt idx="67">
                  <c:v>-3998.172647514004</c:v>
                </c:pt>
                <c:pt idx="68">
                  <c:v>-3993.2050065745138</c:v>
                </c:pt>
                <c:pt idx="69">
                  <c:v>-3988.2373656350237</c:v>
                </c:pt>
                <c:pt idx="70">
                  <c:v>-3983.2697246955336</c:v>
                </c:pt>
                <c:pt idx="71">
                  <c:v>-3978.3020837560434</c:v>
                </c:pt>
                <c:pt idx="72">
                  <c:v>-3973.3344428165533</c:v>
                </c:pt>
                <c:pt idx="73">
                  <c:v>-3968.3668018770632</c:v>
                </c:pt>
                <c:pt idx="74">
                  <c:v>-3963.399160937573</c:v>
                </c:pt>
                <c:pt idx="75">
                  <c:v>-3958.4315199980829</c:v>
                </c:pt>
                <c:pt idx="76">
                  <c:v>-3953.4638790585927</c:v>
                </c:pt>
                <c:pt idx="77">
                  <c:v>-3948.4962381191026</c:v>
                </c:pt>
                <c:pt idx="78">
                  <c:v>-3943.5285971796125</c:v>
                </c:pt>
                <c:pt idx="79">
                  <c:v>-3938.5609562401223</c:v>
                </c:pt>
                <c:pt idx="80">
                  <c:v>-3933.5933153006322</c:v>
                </c:pt>
                <c:pt idx="81">
                  <c:v>-3928.625674361142</c:v>
                </c:pt>
                <c:pt idx="82">
                  <c:v>-3923.6580334216519</c:v>
                </c:pt>
                <c:pt idx="83">
                  <c:v>-3918.6903924821618</c:v>
                </c:pt>
                <c:pt idx="84">
                  <c:v>-3913.7227515426716</c:v>
                </c:pt>
                <c:pt idx="85">
                  <c:v>-3908.7551106031815</c:v>
                </c:pt>
                <c:pt idx="86">
                  <c:v>-3903.7874696636914</c:v>
                </c:pt>
                <c:pt idx="87">
                  <c:v>-3898.8198287242012</c:v>
                </c:pt>
                <c:pt idx="88">
                  <c:v>-3893.8521877847111</c:v>
                </c:pt>
                <c:pt idx="89">
                  <c:v>-3888.8845468452209</c:v>
                </c:pt>
                <c:pt idx="90">
                  <c:v>-3883.9169059057308</c:v>
                </c:pt>
                <c:pt idx="91">
                  <c:v>-3878.9492649662407</c:v>
                </c:pt>
                <c:pt idx="92">
                  <c:v>-3873.9816240267505</c:v>
                </c:pt>
                <c:pt idx="93">
                  <c:v>-3869.0139830872604</c:v>
                </c:pt>
                <c:pt idx="94">
                  <c:v>-3864.0463421477702</c:v>
                </c:pt>
                <c:pt idx="95">
                  <c:v>-3859.0787012082801</c:v>
                </c:pt>
                <c:pt idx="96">
                  <c:v>-3854.11106026879</c:v>
                </c:pt>
                <c:pt idx="97">
                  <c:v>-3849.1434193292998</c:v>
                </c:pt>
                <c:pt idx="98">
                  <c:v>-3844.1757783898097</c:v>
                </c:pt>
                <c:pt idx="99">
                  <c:v>-3839.2081374503196</c:v>
                </c:pt>
                <c:pt idx="100">
                  <c:v>-3834.2404965108294</c:v>
                </c:pt>
                <c:pt idx="101">
                  <c:v>-3829.2728555713393</c:v>
                </c:pt>
                <c:pt idx="102">
                  <c:v>-3824.3052146318491</c:v>
                </c:pt>
                <c:pt idx="103">
                  <c:v>-3819.337573692359</c:v>
                </c:pt>
                <c:pt idx="104">
                  <c:v>-3814.3699327528689</c:v>
                </c:pt>
                <c:pt idx="105">
                  <c:v>-3809.4022918133787</c:v>
                </c:pt>
                <c:pt idx="106">
                  <c:v>-3804.4346508738886</c:v>
                </c:pt>
                <c:pt idx="107">
                  <c:v>-3799.4670099343984</c:v>
                </c:pt>
                <c:pt idx="108">
                  <c:v>-3794.4993689949083</c:v>
                </c:pt>
                <c:pt idx="109">
                  <c:v>-3789.5317280554182</c:v>
                </c:pt>
                <c:pt idx="110">
                  <c:v>-3784.564087115928</c:v>
                </c:pt>
                <c:pt idx="111">
                  <c:v>-3779.5964461764379</c:v>
                </c:pt>
                <c:pt idx="112">
                  <c:v>-3774.6288052369478</c:v>
                </c:pt>
                <c:pt idx="113">
                  <c:v>-3769.6611642974576</c:v>
                </c:pt>
                <c:pt idx="114">
                  <c:v>-3764.6935233579675</c:v>
                </c:pt>
                <c:pt idx="115">
                  <c:v>-3759.7258824184773</c:v>
                </c:pt>
                <c:pt idx="116">
                  <c:v>-3754.7582414789872</c:v>
                </c:pt>
                <c:pt idx="117">
                  <c:v>-3749.7906005394971</c:v>
                </c:pt>
                <c:pt idx="118">
                  <c:v>-3744.8229596000069</c:v>
                </c:pt>
                <c:pt idx="119">
                  <c:v>-3739.8553186605168</c:v>
                </c:pt>
                <c:pt idx="120">
                  <c:v>-3734.8876777210266</c:v>
                </c:pt>
                <c:pt idx="121">
                  <c:v>-3729.9200367815365</c:v>
                </c:pt>
                <c:pt idx="122">
                  <c:v>-3724.9523958420464</c:v>
                </c:pt>
                <c:pt idx="123">
                  <c:v>-3719.9847549025562</c:v>
                </c:pt>
                <c:pt idx="124">
                  <c:v>-3715.0171139630661</c:v>
                </c:pt>
                <c:pt idx="125">
                  <c:v>-3710.049473023576</c:v>
                </c:pt>
                <c:pt idx="126">
                  <c:v>-3705.0818320840858</c:v>
                </c:pt>
                <c:pt idx="127">
                  <c:v>-3700.1141911445957</c:v>
                </c:pt>
                <c:pt idx="128">
                  <c:v>-3695.1465502051055</c:v>
                </c:pt>
                <c:pt idx="129">
                  <c:v>-3690.1789092656154</c:v>
                </c:pt>
                <c:pt idx="130">
                  <c:v>-3685.2112683261253</c:v>
                </c:pt>
                <c:pt idx="131">
                  <c:v>-3680.2436273866351</c:v>
                </c:pt>
                <c:pt idx="132">
                  <c:v>-3675.275986447145</c:v>
                </c:pt>
                <c:pt idx="133">
                  <c:v>-3670.3083455076548</c:v>
                </c:pt>
                <c:pt idx="134">
                  <c:v>-3665.3407045681647</c:v>
                </c:pt>
                <c:pt idx="135">
                  <c:v>-3660.3730636286746</c:v>
                </c:pt>
                <c:pt idx="136">
                  <c:v>-3655.4054226891844</c:v>
                </c:pt>
                <c:pt idx="137">
                  <c:v>-3650.4377817496943</c:v>
                </c:pt>
                <c:pt idx="138">
                  <c:v>-3645.4701408102042</c:v>
                </c:pt>
                <c:pt idx="139">
                  <c:v>-3640.502499870714</c:v>
                </c:pt>
                <c:pt idx="140">
                  <c:v>-3635.5348589312239</c:v>
                </c:pt>
                <c:pt idx="141">
                  <c:v>-3630.5672179917337</c:v>
                </c:pt>
                <c:pt idx="142">
                  <c:v>-3625.5995770522436</c:v>
                </c:pt>
                <c:pt idx="143">
                  <c:v>-3620.6319361127535</c:v>
                </c:pt>
                <c:pt idx="144">
                  <c:v>-3615.6642951732633</c:v>
                </c:pt>
                <c:pt idx="145">
                  <c:v>-3610.6966542337732</c:v>
                </c:pt>
                <c:pt idx="146">
                  <c:v>-3605.729013294283</c:v>
                </c:pt>
                <c:pt idx="147">
                  <c:v>-3600.7613723547929</c:v>
                </c:pt>
                <c:pt idx="148">
                  <c:v>-3595.7937314153028</c:v>
                </c:pt>
                <c:pt idx="149">
                  <c:v>-3590.8260904758126</c:v>
                </c:pt>
                <c:pt idx="150">
                  <c:v>-3585.8584495363225</c:v>
                </c:pt>
                <c:pt idx="151">
                  <c:v>-3580.8908085968324</c:v>
                </c:pt>
                <c:pt idx="152">
                  <c:v>-3575.9231676573422</c:v>
                </c:pt>
                <c:pt idx="153">
                  <c:v>-3570.9555267178521</c:v>
                </c:pt>
                <c:pt idx="154">
                  <c:v>-3565.9878857783619</c:v>
                </c:pt>
                <c:pt idx="155">
                  <c:v>-3561.0202448388718</c:v>
                </c:pt>
                <c:pt idx="156">
                  <c:v>-3556.0526038993817</c:v>
                </c:pt>
                <c:pt idx="157">
                  <c:v>-3551.0849629598915</c:v>
                </c:pt>
                <c:pt idx="158">
                  <c:v>-3546.1173220204014</c:v>
                </c:pt>
                <c:pt idx="159">
                  <c:v>-3541.1496810809113</c:v>
                </c:pt>
                <c:pt idx="160">
                  <c:v>-3536.1820401414211</c:v>
                </c:pt>
                <c:pt idx="161">
                  <c:v>-3531.214399201931</c:v>
                </c:pt>
                <c:pt idx="162">
                  <c:v>-3526.2467582624408</c:v>
                </c:pt>
                <c:pt idx="163">
                  <c:v>-3521.2791173229507</c:v>
                </c:pt>
                <c:pt idx="164">
                  <c:v>-3516.3114763834606</c:v>
                </c:pt>
                <c:pt idx="165">
                  <c:v>-3511.3438354439704</c:v>
                </c:pt>
                <c:pt idx="166">
                  <c:v>-3506.3761945044803</c:v>
                </c:pt>
                <c:pt idx="167">
                  <c:v>-3501.4085535649901</c:v>
                </c:pt>
                <c:pt idx="168">
                  <c:v>-3496.4409126255</c:v>
                </c:pt>
                <c:pt idx="169">
                  <c:v>-3491.4732716860099</c:v>
                </c:pt>
                <c:pt idx="170">
                  <c:v>-3486.5056307465197</c:v>
                </c:pt>
                <c:pt idx="171">
                  <c:v>-3481.5379898070296</c:v>
                </c:pt>
                <c:pt idx="172">
                  <c:v>-3476.5703488675395</c:v>
                </c:pt>
                <c:pt idx="173">
                  <c:v>-3471.6027079280493</c:v>
                </c:pt>
                <c:pt idx="174">
                  <c:v>-3466.6350669885592</c:v>
                </c:pt>
                <c:pt idx="175">
                  <c:v>-3461.667426049069</c:v>
                </c:pt>
                <c:pt idx="176">
                  <c:v>-3456.6997851095789</c:v>
                </c:pt>
                <c:pt idx="177">
                  <c:v>-3451.7321441700888</c:v>
                </c:pt>
                <c:pt idx="178">
                  <c:v>-3446.7645032305986</c:v>
                </c:pt>
                <c:pt idx="179">
                  <c:v>-3441.7968622911085</c:v>
                </c:pt>
                <c:pt idx="180">
                  <c:v>-3436.8292213516183</c:v>
                </c:pt>
                <c:pt idx="181">
                  <c:v>-3431.8615804121282</c:v>
                </c:pt>
                <c:pt idx="182">
                  <c:v>-3426.8939394726381</c:v>
                </c:pt>
                <c:pt idx="183">
                  <c:v>-3421.9262985331479</c:v>
                </c:pt>
                <c:pt idx="184">
                  <c:v>-3416.9586575936578</c:v>
                </c:pt>
                <c:pt idx="185">
                  <c:v>-3411.9910166541677</c:v>
                </c:pt>
                <c:pt idx="186">
                  <c:v>-3407.0233757146775</c:v>
                </c:pt>
                <c:pt idx="187">
                  <c:v>-3402.0557347751874</c:v>
                </c:pt>
                <c:pt idx="188">
                  <c:v>-3397.0880938356972</c:v>
                </c:pt>
                <c:pt idx="189">
                  <c:v>-3392.1204528962071</c:v>
                </c:pt>
                <c:pt idx="190">
                  <c:v>-3387.152811956717</c:v>
                </c:pt>
                <c:pt idx="191">
                  <c:v>-3382.1851710172268</c:v>
                </c:pt>
                <c:pt idx="192">
                  <c:v>-3377.2175300777367</c:v>
                </c:pt>
                <c:pt idx="193">
                  <c:v>-3372.2498891382465</c:v>
                </c:pt>
                <c:pt idx="194">
                  <c:v>-3367.2822481987564</c:v>
                </c:pt>
                <c:pt idx="195">
                  <c:v>-3362.3146072592663</c:v>
                </c:pt>
                <c:pt idx="196">
                  <c:v>-3357.3469663197761</c:v>
                </c:pt>
                <c:pt idx="197">
                  <c:v>-3352.379325380286</c:v>
                </c:pt>
                <c:pt idx="198">
                  <c:v>-3347.4116844407959</c:v>
                </c:pt>
                <c:pt idx="199">
                  <c:v>-3342.4440435013057</c:v>
                </c:pt>
                <c:pt idx="200">
                  <c:v>-3337.4764025618156</c:v>
                </c:pt>
                <c:pt idx="201">
                  <c:v>-3332.6807139889024</c:v>
                </c:pt>
                <c:pt idx="202">
                  <c:v>-3328.0569777825663</c:v>
                </c:pt>
                <c:pt idx="203">
                  <c:v>-3323.4132897737613</c:v>
                </c:pt>
                <c:pt idx="204">
                  <c:v>-3318.7496042390367</c:v>
                </c:pt>
                <c:pt idx="205">
                  <c:v>-3314.0658751173141</c:v>
                </c:pt>
                <c:pt idx="206">
                  <c:v>-3309.3620560070708</c:v>
                </c:pt>
                <c:pt idx="207">
                  <c:v>-3304.6381001634886</c:v>
                </c:pt>
                <c:pt idx="208">
                  <c:v>-3299.8939604955722</c:v>
                </c:pt>
                <c:pt idx="209">
                  <c:v>-3295.1295895632315</c:v>
                </c:pt>
                <c:pt idx="210">
                  <c:v>-3290.3449395743251</c:v>
                </c:pt>
                <c:pt idx="211">
                  <c:v>-3285.5399623816747</c:v>
                </c:pt>
                <c:pt idx="212">
                  <c:v>-3280.7146094800419</c:v>
                </c:pt>
                <c:pt idx="213">
                  <c:v>-3275.8688320030633</c:v>
                </c:pt>
                <c:pt idx="214">
                  <c:v>-3271.0025807201582</c:v>
                </c:pt>
                <c:pt idx="215">
                  <c:v>-3266.1158060333896</c:v>
                </c:pt>
                <c:pt idx="216">
                  <c:v>-3261.2084579742914</c:v>
                </c:pt>
                <c:pt idx="217">
                  <c:v>-3256.2804862006615</c:v>
                </c:pt>
                <c:pt idx="218">
                  <c:v>-3251.3318399933064</c:v>
                </c:pt>
                <c:pt idx="219">
                  <c:v>-3246.3624682527538</c:v>
                </c:pt>
                <c:pt idx="220">
                  <c:v>-3241.3723194959202</c:v>
                </c:pt>
                <c:pt idx="221">
                  <c:v>-3236.361341852743</c:v>
                </c:pt>
                <c:pt idx="222">
                  <c:v>-3231.3294830627642</c:v>
                </c:pt>
                <c:pt idx="223">
                  <c:v>-3226.2766904716791</c:v>
                </c:pt>
                <c:pt idx="224">
                  <c:v>-3221.2029110278363</c:v>
                </c:pt>
                <c:pt idx="225">
                  <c:v>-3216.1080912787002</c:v>
                </c:pt>
                <c:pt idx="226">
                  <c:v>-3210.9921773672654</c:v>
                </c:pt>
                <c:pt idx="227">
                  <c:v>-3205.8551150284261</c:v>
                </c:pt>
                <c:pt idx="228">
                  <c:v>-3200.6968495853062</c:v>
                </c:pt>
                <c:pt idx="229">
                  <c:v>-3195.5173259455332</c:v>
                </c:pt>
                <c:pt idx="230">
                  <c:v>-3190.3164885974802</c:v>
                </c:pt>
                <c:pt idx="231">
                  <c:v>-3185.0942816064439</c:v>
                </c:pt>
                <c:pt idx="232">
                  <c:v>-3179.8506486107867</c:v>
                </c:pt>
                <c:pt idx="233">
                  <c:v>-3174.585532818026</c:v>
                </c:pt>
                <c:pt idx="234">
                  <c:v>-3169.2988770008747</c:v>
                </c:pt>
                <c:pt idx="235">
                  <c:v>-3163.9906234932282</c:v>
                </c:pt>
                <c:pt idx="236">
                  <c:v>-3158.6607141861068</c:v>
                </c:pt>
                <c:pt idx="237">
                  <c:v>-3153.3090905235408</c:v>
                </c:pt>
                <c:pt idx="238">
                  <c:v>-3147.9356934984053</c:v>
                </c:pt>
                <c:pt idx="239">
                  <c:v>-3142.5404636482026</c:v>
                </c:pt>
                <c:pt idx="240">
                  <c:v>-3137.1233410507871</c:v>
                </c:pt>
                <c:pt idx="241">
                  <c:v>-3131.6842653200365</c:v>
                </c:pt>
                <c:pt idx="242">
                  <c:v>-3126.2231756014739</c:v>
                </c:pt>
                <c:pt idx="243">
                  <c:v>-3120.7400105678184</c:v>
                </c:pt>
                <c:pt idx="244">
                  <c:v>-3115.2347084144949</c:v>
                </c:pt>
                <c:pt idx="245">
                  <c:v>-3109.7072068550701</c:v>
                </c:pt>
                <c:pt idx="246">
                  <c:v>-3104.1574431166428</c:v>
                </c:pt>
                <c:pt idx="247">
                  <c:v>-3098.5853539351619</c:v>
                </c:pt>
                <c:pt idx="248">
                  <c:v>-3092.9908755506908</c:v>
                </c:pt>
                <c:pt idx="249">
                  <c:v>-3087.3739437026074</c:v>
                </c:pt>
                <c:pt idx="250">
                  <c:v>-3081.7344936247378</c:v>
                </c:pt>
                <c:pt idx="251">
                  <c:v>-3076.0724600404328</c:v>
                </c:pt>
                <c:pt idx="252">
                  <c:v>-3070.3877771575681</c:v>
                </c:pt>
                <c:pt idx="253">
                  <c:v>-3064.6803786634896</c:v>
                </c:pt>
                <c:pt idx="254">
                  <c:v>-3058.9501977198852</c:v>
                </c:pt>
                <c:pt idx="255">
                  <c:v>-3053.197166957586</c:v>
                </c:pt>
                <c:pt idx="256">
                  <c:v>-3047.4212184713047</c:v>
                </c:pt>
                <c:pt idx="257">
                  <c:v>-3041.6222838142949</c:v>
                </c:pt>
                <c:pt idx="258">
                  <c:v>-3035.8002939929474</c:v>
                </c:pt>
                <c:pt idx="259">
                  <c:v>-3029.9551794613039</c:v>
                </c:pt>
                <c:pt idx="260">
                  <c:v>-3024.086870115505</c:v>
                </c:pt>
                <c:pt idx="261">
                  <c:v>-3018.1952952881547</c:v>
                </c:pt>
                <c:pt idx="262">
                  <c:v>-3012.2803837426163</c:v>
                </c:pt>
                <c:pt idx="263">
                  <c:v>-3006.3420636672236</c:v>
                </c:pt>
                <c:pt idx="264">
                  <c:v>-3000.3802626694142</c:v>
                </c:pt>
                <c:pt idx="265">
                  <c:v>-2994.3949077697853</c:v>
                </c:pt>
                <c:pt idx="266">
                  <c:v>-2988.3859253960627</c:v>
                </c:pt>
                <c:pt idx="267">
                  <c:v>-2982.3532413769913</c:v>
                </c:pt>
                <c:pt idx="268">
                  <c:v>-2976.2967809361335</c:v>
                </c:pt>
                <c:pt idx="269">
                  <c:v>-2970.2164686855931</c:v>
                </c:pt>
                <c:pt idx="270">
                  <c:v>-2964.1122286196364</c:v>
                </c:pt>
                <c:pt idx="271">
                  <c:v>-2957.9839841082367</c:v>
                </c:pt>
                <c:pt idx="272">
                  <c:v>-2951.8316578905242</c:v>
                </c:pt>
                <c:pt idx="273">
                  <c:v>-2945.6551720681387</c:v>
                </c:pt>
                <c:pt idx="274">
                  <c:v>-2939.454448098495</c:v>
                </c:pt>
                <c:pt idx="275">
                  <c:v>-2933.2294067879484</c:v>
                </c:pt>
                <c:pt idx="276">
                  <c:v>-2926.9799682848661</c:v>
                </c:pt>
                <c:pt idx="277">
                  <c:v>-2920.7060520725991</c:v>
                </c:pt>
                <c:pt idx="278">
                  <c:v>-2914.40757696235</c:v>
                </c:pt>
                <c:pt idx="279">
                  <c:v>-2908.084461085944</c:v>
                </c:pt>
                <c:pt idx="280">
                  <c:v>-2901.7366218884918</c:v>
                </c:pt>
                <c:pt idx="281">
                  <c:v>-2895.3639761209465</c:v>
                </c:pt>
                <c:pt idx="282">
                  <c:v>-2888.966439832559</c:v>
                </c:pt>
                <c:pt idx="283">
                  <c:v>-2882.5439283632131</c:v>
                </c:pt>
                <c:pt idx="284">
                  <c:v>-2876.0963563356563</c:v>
                </c:pt>
                <c:pt idx="285">
                  <c:v>-2869.6236376476136</c:v>
                </c:pt>
                <c:pt idx="286">
                  <c:v>-2863.125685463795</c:v>
                </c:pt>
                <c:pt idx="287">
                  <c:v>-2856.6024122077656</c:v>
                </c:pt>
                <c:pt idx="288">
                  <c:v>-2850.0537295537169</c:v>
                </c:pt>
                <c:pt idx="289">
                  <c:v>-2843.4795484181027</c:v>
                </c:pt>
                <c:pt idx="290">
                  <c:v>-2836.8797789511541</c:v>
                </c:pt>
                <c:pt idx="291">
                  <c:v>-2830.2543305282734</c:v>
                </c:pt>
                <c:pt idx="292">
                  <c:v>-2823.6031117412904</c:v>
                </c:pt>
                <c:pt idx="293">
                  <c:v>-2816.9260303895935</c:v>
                </c:pt>
                <c:pt idx="294">
                  <c:v>-2810.222993471124</c:v>
                </c:pt>
                <c:pt idx="295">
                  <c:v>-2803.4939071732388</c:v>
                </c:pt>
                <c:pt idx="296">
                  <c:v>-2796.7386768634278</c:v>
                </c:pt>
                <c:pt idx="297">
                  <c:v>-2789.9572070798999</c:v>
                </c:pt>
                <c:pt idx="298">
                  <c:v>-2783.1494015220142</c:v>
                </c:pt>
                <c:pt idx="299">
                  <c:v>-2776.3151630405691</c:v>
                </c:pt>
                <c:pt idx="300">
                  <c:v>-2769.4543936279506</c:v>
                </c:pt>
                <c:pt idx="301">
                  <c:v>-2762.5669944081146</c:v>
                </c:pt>
                <c:pt idx="302">
                  <c:v>-2755.652865626424</c:v>
                </c:pt>
                <c:pt idx="303">
                  <c:v>-2748.7119066393252</c:v>
                </c:pt>
                <c:pt idx="304">
                  <c:v>-2741.744015903862</c:v>
                </c:pt>
                <c:pt idx="305">
                  <c:v>-2734.7490909670305</c:v>
                </c:pt>
                <c:pt idx="306">
                  <c:v>-2727.7270284549627</c:v>
                </c:pt>
                <c:pt idx="307">
                  <c:v>-2720.6777240619426</c:v>
                </c:pt>
                <c:pt idx="308">
                  <c:v>-2713.601072539243</c:v>
                </c:pt>
                <c:pt idx="309">
                  <c:v>-2706.4969676837995</c:v>
                </c:pt>
                <c:pt idx="310">
                  <c:v>-2699.3653023266879</c:v>
                </c:pt>
                <c:pt idx="311">
                  <c:v>-2692.2059683214275</c:v>
                </c:pt>
                <c:pt idx="312">
                  <c:v>-2685.018856532095</c:v>
                </c:pt>
                <c:pt idx="313">
                  <c:v>-2677.803856821246</c:v>
                </c:pt>
                <c:pt idx="314">
                  <c:v>-2670.5608580376465</c:v>
                </c:pt>
                <c:pt idx="315">
                  <c:v>-2663.2897480037991</c:v>
                </c:pt>
                <c:pt idx="316">
                  <c:v>-2655.9904135032734</c:v>
                </c:pt>
                <c:pt idx="317">
                  <c:v>-2648.6627402678232</c:v>
                </c:pt>
                <c:pt idx="318">
                  <c:v>-2641.3066129642971</c:v>
                </c:pt>
                <c:pt idx="319">
                  <c:v>-2633.9219151813372</c:v>
                </c:pt>
                <c:pt idx="320">
                  <c:v>-2626.5085294158525</c:v>
                </c:pt>
                <c:pt idx="321">
                  <c:v>-2619.0663370592711</c:v>
                </c:pt>
                <c:pt idx="322">
                  <c:v>-2611.5952183835643</c:v>
                </c:pt>
                <c:pt idx="323">
                  <c:v>-2604.0950525270391</c:v>
                </c:pt>
                <c:pt idx="324">
                  <c:v>-2596.5657174798935</c:v>
                </c:pt>
                <c:pt idx="325">
                  <c:v>-2589.0070900695255</c:v>
                </c:pt>
                <c:pt idx="326">
                  <c:v>-2581.4190459455995</c:v>
                </c:pt>
                <c:pt idx="327">
                  <c:v>-2573.8014595648569</c:v>
                </c:pt>
                <c:pt idx="328">
                  <c:v>-2566.1542041756711</c:v>
                </c:pt>
                <c:pt idx="329">
                  <c:v>-2558.4771518023363</c:v>
                </c:pt>
                <c:pt idx="330">
                  <c:v>-2550.7701732290948</c:v>
                </c:pt>
                <c:pt idx="331">
                  <c:v>-2543.0331379838804</c:v>
                </c:pt>
                <c:pt idx="332">
                  <c:v>-2535.265914321787</c:v>
                </c:pt>
                <c:pt idx="333">
                  <c:v>-2527.4683692082563</c:v>
                </c:pt>
                <c:pt idx="334">
                  <c:v>-2519.6403683019612</c:v>
                </c:pt>
                <c:pt idx="335">
                  <c:v>-2511.7817759374038</c:v>
                </c:pt>
                <c:pt idx="336">
                  <c:v>-2503.8924551071959</c:v>
                </c:pt>
                <c:pt idx="337">
                  <c:v>-2495.9722674440463</c:v>
                </c:pt>
                <c:pt idx="338">
                  <c:v>-2488.0210732024088</c:v>
                </c:pt>
                <c:pt idx="339">
                  <c:v>-2480.0387312398234</c:v>
                </c:pt>
                <c:pt idx="340">
                  <c:v>-2472.0250989979145</c:v>
                </c:pt>
                <c:pt idx="341">
                  <c:v>-2463.9800324830558</c:v>
                </c:pt>
                <c:pt idx="342">
                  <c:v>-2455.9033862466895</c:v>
                </c:pt>
                <c:pt idx="343">
                  <c:v>-2447.7950133652848</c:v>
                </c:pt>
                <c:pt idx="344">
                  <c:v>-2439.6547654199421</c:v>
                </c:pt>
                <c:pt idx="345">
                  <c:v>-2431.4824924756235</c:v>
                </c:pt>
                <c:pt idx="346">
                  <c:v>-2423.2780430600042</c:v>
                </c:pt>
                <c:pt idx="347">
                  <c:v>-2415.0412641419412</c:v>
                </c:pt>
                <c:pt idx="348">
                  <c:v>-2406.7720011095457</c:v>
                </c:pt>
                <c:pt idx="349">
                  <c:v>-2398.470097747846</c:v>
                </c:pt>
                <c:pt idx="350">
                  <c:v>-2390.1353962160474</c:v>
                </c:pt>
                <c:pt idx="351">
                  <c:v>-2381.7677370243555</c:v>
                </c:pt>
                <c:pt idx="352">
                  <c:v>-2373.3669590103809</c:v>
                </c:pt>
                <c:pt idx="353">
                  <c:v>-2364.9328993150966</c:v>
                </c:pt>
                <c:pt idx="354">
                  <c:v>-2356.465393358339</c:v>
                </c:pt>
                <c:pt idx="355">
                  <c:v>-2347.9642748138467</c:v>
                </c:pt>
                <c:pt idx="356">
                  <c:v>-2339.4293755838366</c:v>
                </c:pt>
                <c:pt idx="357">
                  <c:v>-2330.8605257730806</c:v>
                </c:pt>
                <c:pt idx="358">
                  <c:v>-2322.2575536624913</c:v>
                </c:pt>
                <c:pt idx="359">
                  <c:v>-2313.6202856822069</c:v>
                </c:pt>
                <c:pt idx="360">
                  <c:v>-2304.9485463841474</c:v>
                </c:pt>
                <c:pt idx="361">
                  <c:v>-2296.2421584140402</c:v>
                </c:pt>
                <c:pt idx="362">
                  <c:v>-2287.5009424829091</c:v>
                </c:pt>
                <c:pt idx="363">
                  <c:v>-2278.7247173379942</c:v>
                </c:pt>
                <c:pt idx="364">
                  <c:v>-2269.913299733108</c:v>
                </c:pt>
                <c:pt idx="365">
                  <c:v>-2261.0665043984022</c:v>
                </c:pt>
                <c:pt idx="366">
                  <c:v>-2252.1841440095423</c:v>
                </c:pt>
                <c:pt idx="367">
                  <c:v>-2243.2660291562606</c:v>
                </c:pt>
                <c:pt idx="368">
                  <c:v>-2234.3119683102859</c:v>
                </c:pt>
                <c:pt idx="369">
                  <c:v>-2225.3217677926227</c:v>
                </c:pt>
                <c:pt idx="370">
                  <c:v>-2216.2952317401805</c:v>
                </c:pt>
                <c:pt idx="371">
                  <c:v>-2207.2321620717157</c:v>
                </c:pt>
                <c:pt idx="372">
                  <c:v>-2198.132358453091</c:v>
                </c:pt>
                <c:pt idx="373">
                  <c:v>-2188.995618261813</c:v>
                </c:pt>
                <c:pt idx="374">
                  <c:v>-2179.8217365508453</c:v>
                </c:pt>
                <c:pt idx="375">
                  <c:v>-2170.6105060116843</c:v>
                </c:pt>
                <c:pt idx="376">
                  <c:v>-2161.3617169366539</c:v>
                </c:pt>
                <c:pt idx="377">
                  <c:v>-2152.075157180423</c:v>
                </c:pt>
                <c:pt idx="378">
                  <c:v>-2142.7506121207193</c:v>
                </c:pt>
                <c:pt idx="379">
                  <c:v>-2133.3878646182075</c:v>
                </c:pt>
                <c:pt idx="380">
                  <c:v>-2123.9866949755324</c:v>
                </c:pt>
                <c:pt idx="381">
                  <c:v>-2114.5468808954824</c:v>
                </c:pt>
                <c:pt idx="382">
                  <c:v>-2105.0681974382651</c:v>
                </c:pt>
                <c:pt idx="383">
                  <c:v>-2095.5504169778678</c:v>
                </c:pt>
                <c:pt idx="384">
                  <c:v>-2085.9933091574712</c:v>
                </c:pt>
                <c:pt idx="385">
                  <c:v>-2076.3966408439087</c:v>
                </c:pt>
                <c:pt idx="386">
                  <c:v>-2066.7601760811276</c:v>
                </c:pt>
                <c:pt idx="387">
                  <c:v>-2057.0836760426364</c:v>
                </c:pt>
                <c:pt idx="388">
                  <c:v>-2047.366898982905</c:v>
                </c:pt>
                <c:pt idx="389">
                  <c:v>-2037.6096001876942</c:v>
                </c:pt>
                <c:pt idx="390">
                  <c:v>-2027.8115319232884</c:v>
                </c:pt>
                <c:pt idx="391">
                  <c:v>-2017.9724433845822</c:v>
                </c:pt>
                <c:pt idx="392">
                  <c:v>-2008.0920806420229</c:v>
                </c:pt>
                <c:pt idx="393">
                  <c:v>-1998.1701865873397</c:v>
                </c:pt>
                <c:pt idx="394">
                  <c:v>-1988.2065008780605</c:v>
                </c:pt>
                <c:pt idx="395">
                  <c:v>-1978.2007598807575</c:v>
                </c:pt>
                <c:pt idx="396">
                  <c:v>-1968.152696612995</c:v>
                </c:pt>
                <c:pt idx="397">
                  <c:v>-1958.0620406839507</c:v>
                </c:pt>
                <c:pt idx="398">
                  <c:v>-1947.9285182336534</c:v>
                </c:pt>
                <c:pt idx="399">
                  <c:v>-1937.7518518708227</c:v>
                </c:pt>
                <c:pt idx="400">
                  <c:v>-1927.5317606092485</c:v>
                </c:pt>
                <c:pt idx="401">
                  <c:v>-1917.2679598026828</c:v>
                </c:pt>
                <c:pt idx="402">
                  <c:v>-1906.9601610781885</c:v>
                </c:pt>
                <c:pt idx="403">
                  <c:v>-1896.6080722679187</c:v>
                </c:pt>
                <c:pt idx="404">
                  <c:v>-1886.21139733926</c:v>
                </c:pt>
                <c:pt idx="405">
                  <c:v>-1875.7698363233064</c:v>
                </c:pt>
                <c:pt idx="406">
                  <c:v>-1865.2830852416084</c:v>
                </c:pt>
                <c:pt idx="407">
                  <c:v>-1854.7508360311419</c:v>
                </c:pt>
                <c:pt idx="408">
                  <c:v>-1844.1727764674613</c:v>
                </c:pt>
                <c:pt idx="409">
                  <c:v>-1833.548590085956</c:v>
                </c:pt>
                <c:pt idx="410">
                  <c:v>-1822.8779561011795</c:v>
                </c:pt>
                <c:pt idx="411">
                  <c:v>-1812.1605493241721</c:v>
                </c:pt>
                <c:pt idx="412">
                  <c:v>-1801.3960400777244</c:v>
                </c:pt>
                <c:pt idx="413">
                  <c:v>-1790.5840941095291</c:v>
                </c:pt>
                <c:pt idx="414">
                  <c:v>-1779.7243725031292</c:v>
                </c:pt>
                <c:pt idx="415">
                  <c:v>-1768.8165315866211</c:v>
                </c:pt>
                <c:pt idx="416">
                  <c:v>-1757.8602228390339</c:v>
                </c:pt>
                <c:pt idx="417">
                  <c:v>-1746.8550927942945</c:v>
                </c:pt>
                <c:pt idx="418">
                  <c:v>-1735.8007829427386</c:v>
                </c:pt>
                <c:pt idx="419">
                  <c:v>-1724.6969296300538</c:v>
                </c:pt>
                <c:pt idx="420">
                  <c:v>-1713.5431639535934</c:v>
                </c:pt>
                <c:pt idx="421">
                  <c:v>-1702.3391116559676</c:v>
                </c:pt>
                <c:pt idx="422">
                  <c:v>-1691.0843930158328</c:v>
                </c:pt>
                <c:pt idx="423">
                  <c:v>-1679.7786227357808</c:v>
                </c:pt>
                <c:pt idx="424">
                  <c:v>-1668.4214098272294</c:v>
                </c:pt>
                <c:pt idx="425">
                  <c:v>-1657.0123574922302</c:v>
                </c:pt>
                <c:pt idx="426">
                  <c:v>-1641.6795229822339</c:v>
                </c:pt>
                <c:pt idx="427">
                  <c:v>-1622.4229062972406</c:v>
                </c:pt>
                <c:pt idx="428">
                  <c:v>-1603.0126026246205</c:v>
                </c:pt>
                <c:pt idx="429">
                  <c:v>-1583.4456718180911</c:v>
                </c:pt>
                <c:pt idx="430">
                  <c:v>-1563.71907360201</c:v>
                </c:pt>
                <c:pt idx="431">
                  <c:v>-1543.8296627096245</c:v>
                </c:pt>
                <c:pt idx="432">
                  <c:v>-1523.7741837128945</c:v>
                </c:pt>
                <c:pt idx="433">
                  <c:v>-1503.5492655195978</c:v>
                </c:pt>
                <c:pt idx="434">
                  <c:v>-1483.1514155111615</c:v>
                </c:pt>
                <c:pt idx="435">
                  <c:v>-1462.5770132920659</c:v>
                </c:pt>
                <c:pt idx="436">
                  <c:v>-1441.8223040188898</c:v>
                </c:pt>
                <c:pt idx="437">
                  <c:v>-1420.8833912738812</c:v>
                </c:pt>
                <c:pt idx="438">
                  <c:v>-1399.7562294444303</c:v>
                </c:pt>
                <c:pt idx="439">
                  <c:v>-1378.4366155658633</c:v>
                </c:pt>
                <c:pt idx="440">
                  <c:v>-1356.9201805806003</c:v>
                </c:pt>
                <c:pt idx="441">
                  <c:v>-1335.202379961763</c:v>
                </c:pt>
                <c:pt idx="442">
                  <c:v>-1313.2784836437725</c:v>
                </c:pt>
                <c:pt idx="443">
                  <c:v>-1291.1435651962286</c:v>
                </c:pt>
                <c:pt idx="444">
                  <c:v>-1268.7924901703439</c:v>
                </c:pt>
                <c:pt idx="445">
                  <c:v>-1246.2199035392066</c:v>
                </c:pt>
                <c:pt idx="446">
                  <c:v>-1223.4202161441815</c:v>
                </c:pt>
                <c:pt idx="447">
                  <c:v>-1200.3875900495211</c:v>
                </c:pt>
                <c:pt idx="448">
                  <c:v>-1177.1159226956327</c:v>
                </c:pt>
                <c:pt idx="449">
                  <c:v>-1153.5988297282499</c:v>
                </c:pt>
                <c:pt idx="450">
                  <c:v>-1129.82962636559</c:v>
                </c:pt>
                <c:pt idx="451">
                  <c:v>-1105.8013071483035</c:v>
                </c:pt>
                <c:pt idx="452">
                  <c:v>-1081.5065238971436</c:v>
                </c:pt>
                <c:pt idx="453">
                  <c:v>-1056.9375616804589</c:v>
                </c:pt>
                <c:pt idx="454">
                  <c:v>-1032.0863125671715</c:v>
                </c:pt>
                <c:pt idx="455">
                  <c:v>-1006.9442469104667</c:v>
                </c:pt>
                <c:pt idx="456">
                  <c:v>-981.50238187197488</c:v>
                </c:pt>
                <c:pt idx="457">
                  <c:v>-955.75124685500055</c:v>
                </c:pt>
                <c:pt idx="458">
                  <c:v>-929.68084546731075</c:v>
                </c:pt>
                <c:pt idx="459">
                  <c:v>-903.28061357753791</c:v>
                </c:pt>
                <c:pt idx="460">
                  <c:v>-876.5393729631121</c:v>
                </c:pt>
                <c:pt idx="461">
                  <c:v>-849.44527996939792</c:v>
                </c:pt>
                <c:pt idx="462">
                  <c:v>-821.98576850729</c:v>
                </c:pt>
                <c:pt idx="463">
                  <c:v>-794.1474866064807</c:v>
                </c:pt>
                <c:pt idx="464">
                  <c:v>-765.91622561035706</c:v>
                </c:pt>
                <c:pt idx="465">
                  <c:v>-737.2768409412281</c:v>
                </c:pt>
                <c:pt idx="466">
                  <c:v>-708.2131631750342</c:v>
                </c:pt>
                <c:pt idx="467">
                  <c:v>-678.70789793562358</c:v>
                </c:pt>
                <c:pt idx="468">
                  <c:v>-648.74251283994886</c:v>
                </c:pt>
                <c:pt idx="469">
                  <c:v>-618.29710938501535</c:v>
                </c:pt>
                <c:pt idx="470">
                  <c:v>-587.35027724882616</c:v>
                </c:pt>
                <c:pt idx="471">
                  <c:v>-555.87892796006849</c:v>
                </c:pt>
                <c:pt idx="472">
                  <c:v>-523.8581042476178</c:v>
                </c:pt>
                <c:pt idx="473">
                  <c:v>-491.26076057483147</c:v>
                </c:pt>
                <c:pt idx="474">
                  <c:v>-458.05750934720049</c:v>
                </c:pt>
                <c:pt idx="475">
                  <c:v>-424.21632599068994</c:v>
                </c:pt>
                <c:pt idx="476">
                  <c:v>-399.86928085340605</c:v>
                </c:pt>
                <c:pt idx="477">
                  <c:v>-385.01637393534884</c:v>
                </c:pt>
                <c:pt idx="478">
                  <c:v>-370.07740138746885</c:v>
                </c:pt>
                <c:pt idx="479">
                  <c:v>-355.05132356180593</c:v>
                </c:pt>
                <c:pt idx="480">
                  <c:v>-339.93707778749013</c:v>
                </c:pt>
                <c:pt idx="481">
                  <c:v>-324.73357764756383</c:v>
                </c:pt>
                <c:pt idx="482">
                  <c:v>-309.43971222623804</c:v>
                </c:pt>
                <c:pt idx="483">
                  <c:v>-294.05434532508525</c:v>
                </c:pt>
                <c:pt idx="484">
                  <c:v>-278.57631464659198</c:v>
                </c:pt>
                <c:pt idx="485">
                  <c:v>-263.00443094338016</c:v>
                </c:pt>
                <c:pt idx="486">
                  <c:v>-247.33747713132789</c:v>
                </c:pt>
                <c:pt idx="487">
                  <c:v>-231.57420736468657</c:v>
                </c:pt>
                <c:pt idx="488">
                  <c:v>-215.7133460711907</c:v>
                </c:pt>
                <c:pt idx="489">
                  <c:v>-199.7535869450121</c:v>
                </c:pt>
                <c:pt idx="490">
                  <c:v>-183.69359189528677</c:v>
                </c:pt>
                <c:pt idx="491">
                  <c:v>-167.53198994780178</c:v>
                </c:pt>
                <c:pt idx="492">
                  <c:v>-151.26737609723841</c:v>
                </c:pt>
                <c:pt idx="493">
                  <c:v>-134.89831010725629</c:v>
                </c:pt>
                <c:pt idx="494">
                  <c:v>-118.42331525545023</c:v>
                </c:pt>
                <c:pt idx="495">
                  <c:v>-101.84087702007082</c:v>
                </c:pt>
                <c:pt idx="496">
                  <c:v>-85.149441705167192</c:v>
                </c:pt>
                <c:pt idx="497">
                  <c:v>-68.347415000567707</c:v>
                </c:pt>
              </c:numCache>
            </c:numRef>
          </c:xVal>
          <c:yVal>
            <c:numRef>
              <c:f>ANALYSIS!$AC$27:$AC$524</c:f>
              <c:numCache>
                <c:formatCode>0</c:formatCode>
                <c:ptCount val="498"/>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numCache>
            </c:numRef>
          </c:yVal>
          <c:smooth val="0"/>
          <c:extLst>
            <c:ext xmlns:c16="http://schemas.microsoft.com/office/drawing/2014/chart" uri="{C3380CC4-5D6E-409C-BE32-E72D297353CC}">
              <c16:uniqueId val="{00000018-339E-4643-9615-0ADB7A6509C4}"/>
            </c:ext>
          </c:extLst>
        </c:ser>
        <c:dLbls>
          <c:showLegendKey val="0"/>
          <c:showVal val="0"/>
          <c:showCatName val="0"/>
          <c:showSerName val="0"/>
          <c:showPercent val="0"/>
          <c:showBubbleSize val="0"/>
        </c:dLbls>
        <c:axId val="940011984"/>
        <c:axId val="940012312"/>
      </c:scatterChart>
      <c:valAx>
        <c:axId val="940011984"/>
        <c:scaling>
          <c:orientation val="minMax"/>
          <c:max val="6000"/>
          <c:min val="-6000"/>
        </c:scaling>
        <c:delete val="0"/>
        <c:axPos val="t"/>
        <c:majorGridlines/>
        <c:numFmt formatCode="0.0" sourceLinked="1"/>
        <c:majorTickMark val="out"/>
        <c:minorTickMark val="none"/>
        <c:tickLblPos val="nextTo"/>
        <c:crossAx val="940012312"/>
        <c:crosses val="autoZero"/>
        <c:crossBetween val="midCat"/>
      </c:valAx>
      <c:valAx>
        <c:axId val="940012312"/>
        <c:scaling>
          <c:orientation val="maxMin"/>
        </c:scaling>
        <c:delete val="0"/>
        <c:axPos val="l"/>
        <c:majorGridlines>
          <c:spPr>
            <a:ln>
              <a:solidFill>
                <a:sysClr val="window" lastClr="FFFFFF">
                  <a:lumMod val="75000"/>
                </a:sysClr>
              </a:solidFill>
            </a:ln>
          </c:spPr>
        </c:majorGridlines>
        <c:numFmt formatCode="0" sourceLinked="1"/>
        <c:majorTickMark val="out"/>
        <c:minorTickMark val="none"/>
        <c:tickLblPos val="nextTo"/>
        <c:crossAx val="940011984"/>
        <c:crossesAt val="-999999"/>
        <c:crossBetween val="midCat"/>
      </c:valAx>
      <c:spPr>
        <a:ln w="22225">
          <a:solidFill>
            <a:srgbClr val="4F81BD">
              <a:lumMod val="100000"/>
            </a:srgbClr>
          </a:solidFill>
        </a:ln>
      </c:spPr>
    </c:plotArea>
    <c:legend>
      <c:legendPos val="b"/>
      <c:overlay val="0"/>
      <c:txPr>
        <a:bodyPr/>
        <a:lstStyle/>
        <a:p>
          <a:pPr>
            <a:defRPr sz="800"/>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a:solidFill>
        <a:schemeClr val="accent1"/>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PVelocity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ANALYSIS!$AI$7:$AI$16</c:f>
              <c:numCache>
                <c:formatCode>0</c:formatCode>
                <c:ptCount val="10"/>
                <c:pt idx="0">
                  <c:v>1500</c:v>
                </c:pt>
                <c:pt idx="1">
                  <c:v>1500</c:v>
                </c:pt>
                <c:pt idx="2">
                  <c:v>1265</c:v>
                </c:pt>
                <c:pt idx="3">
                  <c:v>2277.5</c:v>
                </c:pt>
                <c:pt idx="4">
                  <c:v>2677.5</c:v>
                </c:pt>
                <c:pt idx="5">
                  <c:v>2902.5</c:v>
                </c:pt>
                <c:pt idx="6">
                  <c:v>2502.5</c:v>
                </c:pt>
                <c:pt idx="7">
                  <c:v>2615</c:v>
                </c:pt>
                <c:pt idx="8">
                  <c:v>2932</c:v>
                </c:pt>
                <c:pt idx="9">
                  <c:v>2932</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F8AF-4E58-9F13-80124847BA3C}"/>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SVelocity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ANALYSIS!$AK$7:$AK$16</c:f>
              <c:numCache>
                <c:formatCode>0</c:formatCode>
                <c:ptCount val="10"/>
                <c:pt idx="0">
                  <c:v>#N/A</c:v>
                </c:pt>
                <c:pt idx="1">
                  <c:v>#N/A</c:v>
                </c:pt>
                <c:pt idx="2">
                  <c:v>145.5</c:v>
                </c:pt>
                <c:pt idx="3">
                  <c:v>854.25</c:v>
                </c:pt>
                <c:pt idx="4">
                  <c:v>1134.2499999999998</c:v>
                </c:pt>
                <c:pt idx="5">
                  <c:v>1291.7499999999998</c:v>
                </c:pt>
                <c:pt idx="6">
                  <c:v>1011.75</c:v>
                </c:pt>
                <c:pt idx="7">
                  <c:v>1090.4999999999998</c:v>
                </c:pt>
                <c:pt idx="8">
                  <c:v>1442.58</c:v>
                </c:pt>
                <c:pt idx="9">
                  <c:v>1442.58</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4F96-4AF8-A48B-37611D3E8A1B}"/>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Vp/Vs Ratio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ANALYSIS!$AL$7:$AL$16</c:f>
              <c:numCache>
                <c:formatCode>0.000</c:formatCode>
                <c:ptCount val="10"/>
                <c:pt idx="0">
                  <c:v>#N/A</c:v>
                </c:pt>
                <c:pt idx="1">
                  <c:v>#N/A</c:v>
                </c:pt>
                <c:pt idx="2">
                  <c:v>8.6941580756013739</c:v>
                </c:pt>
                <c:pt idx="3">
                  <c:v>2.6660813579163007</c:v>
                </c:pt>
                <c:pt idx="4">
                  <c:v>2.3605906986995815</c:v>
                </c:pt>
                <c:pt idx="5">
                  <c:v>2.2469518095606738</c:v>
                </c:pt>
                <c:pt idx="6">
                  <c:v>2.4734371139115394</c:v>
                </c:pt>
                <c:pt idx="7">
                  <c:v>2.3979825767996337</c:v>
                </c:pt>
                <c:pt idx="8">
                  <c:v>2.0324696030722733</c:v>
                </c:pt>
                <c:pt idx="9">
                  <c:v>2.0324696030722733</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C2FC-4E9C-8277-D4EF96431AB8}"/>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Density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ANALYSIS!$AJ$7:$AJ$16</c:f>
              <c:numCache>
                <c:formatCode>0</c:formatCode>
                <c:ptCount val="10"/>
                <c:pt idx="0">
                  <c:v>1000</c:v>
                </c:pt>
                <c:pt idx="1">
                  <c:v>1000</c:v>
                </c:pt>
                <c:pt idx="2">
                  <c:v>2028.48</c:v>
                </c:pt>
                <c:pt idx="3">
                  <c:v>2263.38</c:v>
                </c:pt>
                <c:pt idx="4">
                  <c:v>2356.1800000000003</c:v>
                </c:pt>
                <c:pt idx="5">
                  <c:v>2408.38</c:v>
                </c:pt>
                <c:pt idx="6">
                  <c:v>2315.58</c:v>
                </c:pt>
                <c:pt idx="7">
                  <c:v>2341.6800000000003</c:v>
                </c:pt>
                <c:pt idx="8">
                  <c:v>2198</c:v>
                </c:pt>
                <c:pt idx="9">
                  <c:v>2198</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F7B9-4619-BAA0-D02275A82AE3}"/>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baseline="0">
                <a:solidFill>
                  <a:srgbClr val="C00000"/>
                </a:solidFill>
                <a:effectLst/>
              </a:rPr>
              <a:t>Acoustic Impedance -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ANALYSIS!$AM$7:$AM$16</c:f>
              <c:numCache>
                <c:formatCode>0.000</c:formatCode>
                <c:ptCount val="10"/>
                <c:pt idx="0">
                  <c:v>1.5</c:v>
                </c:pt>
                <c:pt idx="1">
                  <c:v>1.5</c:v>
                </c:pt>
                <c:pt idx="2">
                  <c:v>2.5660271999999997</c:v>
                </c:pt>
                <c:pt idx="3">
                  <c:v>5.1548479500000006</c:v>
                </c:pt>
                <c:pt idx="4">
                  <c:v>6.3086719499999999</c:v>
                </c:pt>
                <c:pt idx="5">
                  <c:v>6.9903229499999995</c:v>
                </c:pt>
                <c:pt idx="6">
                  <c:v>5.7947389499999993</c:v>
                </c:pt>
                <c:pt idx="7">
                  <c:v>6.1234932000000004</c:v>
                </c:pt>
                <c:pt idx="8">
                  <c:v>6.4445359999999994</c:v>
                </c:pt>
                <c:pt idx="9">
                  <c:v>6.4445359999999994</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D788-415D-8FA6-42F04BB314ED}"/>
            </c:ext>
          </c:extLst>
        </c:ser>
        <c:dLbls>
          <c:showLegendKey val="0"/>
          <c:showVal val="0"/>
          <c:showCatName val="0"/>
          <c:showSerName val="0"/>
          <c:showPercent val="0"/>
          <c:showBubbleSize val="0"/>
        </c:dLbls>
        <c:axId val="710127576"/>
        <c:axId val="710133808"/>
      </c:scatterChart>
      <c:valAx>
        <c:axId val="710127576"/>
        <c:scaling>
          <c:orientation val="minMax"/>
        </c:scaling>
        <c:delete val="0"/>
        <c:axPos val="t"/>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400" b="0" i="0" u="none" strike="noStrike" baseline="0">
                <a:effectLst/>
              </a:rPr>
              <a:t>Incidence Angle </a:t>
            </a:r>
            <a:r>
              <a:rPr lang="en-US" sz="1400" b="0" i="0" baseline="0">
                <a:solidFill>
                  <a:srgbClr val="C00000"/>
                </a:solidFill>
                <a:effectLst/>
              </a:rPr>
              <a:t>- Depth Profile</a:t>
            </a:r>
            <a:endParaRPr lang="en-NL" sz="1400">
              <a:solidFill>
                <a:srgbClr val="C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manualLayout>
          <c:layoutTarget val="inner"/>
          <c:xMode val="edge"/>
          <c:yMode val="edge"/>
          <c:x val="8.7583713504267663E-2"/>
          <c:y val="0.13645693861365937"/>
          <c:w val="0.85434303565544489"/>
          <c:h val="0.83308903258210487"/>
        </c:manualLayout>
      </c:layout>
      <c:scatterChart>
        <c:scatterStyle val="lineMarker"/>
        <c:varyColors val="0"/>
        <c:ser>
          <c:idx val="0"/>
          <c:order val="0"/>
          <c:tx>
            <c:strRef>
              <c:f>ANALYSIS!$CC$6</c:f>
              <c:strCache>
                <c:ptCount val="1"/>
                <c:pt idx="0">
                  <c:v>Aoi vs Depth</c:v>
                </c:pt>
              </c:strCache>
            </c:strRef>
          </c:tx>
          <c:spPr>
            <a:ln w="19050" cap="rnd">
              <a:solidFill>
                <a:schemeClr val="accent1"/>
              </a:solidFill>
              <a:round/>
            </a:ln>
            <a:effectLst/>
          </c:spPr>
          <c:marker>
            <c:symbol val="circle"/>
            <c:size val="4"/>
            <c:spPr>
              <a:solidFill>
                <a:schemeClr val="accent1"/>
              </a:solidFill>
              <a:ln w="9525">
                <a:solidFill>
                  <a:schemeClr val="accent1"/>
                </a:solidFill>
              </a:ln>
              <a:effectLst/>
            </c:spPr>
          </c:marker>
          <c:xVal>
            <c:numRef>
              <c:f>ANALYSIS!$CC$7:$CC$16</c:f>
              <c:numCache>
                <c:formatCode>0.000</c:formatCode>
                <c:ptCount val="10"/>
                <c:pt idx="0">
                  <c:v>30.739968861826057</c:v>
                </c:pt>
                <c:pt idx="1">
                  <c:v>30.739968861826057</c:v>
                </c:pt>
                <c:pt idx="2">
                  <c:v>25.535078238133249</c:v>
                </c:pt>
                <c:pt idx="3">
                  <c:v>50.903494663482313</c:v>
                </c:pt>
                <c:pt idx="4">
                  <c:v>65.837689753530569</c:v>
                </c:pt>
                <c:pt idx="5">
                  <c:v>81.517499932513019</c:v>
                </c:pt>
                <c:pt idx="6">
                  <c:v>58.512733607914839</c:v>
                </c:pt>
                <c:pt idx="7">
                  <c:v>63.010784575683921</c:v>
                </c:pt>
                <c:pt idx="8">
                  <c:v>90</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0-162D-444D-A796-3A9E32D9BA67}"/>
            </c:ext>
          </c:extLst>
        </c:ser>
        <c:ser>
          <c:idx val="1"/>
          <c:order val="1"/>
          <c:tx>
            <c:strRef>
              <c:f>ANALYSIS!$CF$6</c:f>
              <c:strCache>
                <c:ptCount val="1"/>
                <c:pt idx="0">
                  <c:v>Critical Down</c:v>
                </c:pt>
              </c:strCache>
            </c:strRef>
          </c:tx>
          <c:spPr>
            <a:ln w="19050" cap="rnd">
              <a:noFill/>
              <a:round/>
            </a:ln>
            <a:effectLst/>
          </c:spPr>
          <c:marker>
            <c:symbol val="circle"/>
            <c:size val="7"/>
            <c:spPr>
              <a:solidFill>
                <a:srgbClr val="00B050"/>
              </a:solidFill>
              <a:ln w="9525">
                <a:solidFill>
                  <a:schemeClr val="accent2"/>
                </a:solidFill>
              </a:ln>
              <a:effectLst/>
            </c:spPr>
          </c:marker>
          <c:xVal>
            <c:numRef>
              <c:f>ANALYSIS!$CF$7:$CF$16</c:f>
              <c:numCache>
                <c:formatCode>0.0000</c:formatCode>
                <c:ptCount val="10"/>
                <c:pt idx="0">
                  <c:v>#N/A</c:v>
                </c:pt>
                <c:pt idx="2">
                  <c:v>58.27774167336122</c:v>
                </c:pt>
                <c:pt idx="4">
                  <c:v>#N/A</c:v>
                </c:pt>
                <c:pt idx="6">
                  <c:v>63.110784575683923</c:v>
                </c:pt>
                <c:pt idx="8">
                  <c:v>#N/A</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1-162D-444D-A796-3A9E32D9BA67}"/>
            </c:ext>
          </c:extLst>
        </c:ser>
        <c:ser>
          <c:idx val="2"/>
          <c:order val="2"/>
          <c:tx>
            <c:strRef>
              <c:f>ANALYSIS!$CG$6</c:f>
              <c:strCache>
                <c:ptCount val="1"/>
                <c:pt idx="0">
                  <c:v>Critical Up</c:v>
                </c:pt>
              </c:strCache>
            </c:strRef>
          </c:tx>
          <c:spPr>
            <a:ln w="19050" cap="rnd">
              <a:noFill/>
              <a:round/>
            </a:ln>
            <a:effectLst/>
          </c:spPr>
          <c:marker>
            <c:symbol val="circle"/>
            <c:size val="7"/>
            <c:spPr>
              <a:solidFill>
                <a:srgbClr val="C00000"/>
              </a:solidFill>
              <a:ln w="9525">
                <a:solidFill>
                  <a:schemeClr val="accent3"/>
                </a:solidFill>
              </a:ln>
              <a:effectLst/>
            </c:spPr>
          </c:marker>
          <c:xVal>
            <c:numRef>
              <c:f>ANALYSIS!$CG$7:$CG$16</c:f>
              <c:numCache>
                <c:formatCode>0.000</c:formatCode>
                <c:ptCount val="10"/>
                <c:pt idx="0">
                  <c:v>57.493803611277485</c:v>
                </c:pt>
                <c:pt idx="2">
                  <c:v>#N/A</c:v>
                </c:pt>
                <c:pt idx="4">
                  <c:v>59.563120127261492</c:v>
                </c:pt>
                <c:pt idx="6">
                  <c:v>#N/A</c:v>
                </c:pt>
                <c:pt idx="8">
                  <c:v>#N/A</c:v>
                </c:pt>
              </c:numCache>
            </c:numRef>
          </c:xVal>
          <c:yVal>
            <c:numRef>
              <c:f>ANALYSIS!$AF$7:$AF$16</c:f>
              <c:numCache>
                <c:formatCode>0</c:formatCode>
                <c:ptCount val="10"/>
                <c:pt idx="0">
                  <c:v>0</c:v>
                </c:pt>
                <c:pt idx="1">
                  <c:v>2000</c:v>
                </c:pt>
                <c:pt idx="2">
                  <c:v>2000</c:v>
                </c:pt>
                <c:pt idx="3">
                  <c:v>4250</c:v>
                </c:pt>
                <c:pt idx="4">
                  <c:v>4250</c:v>
                </c:pt>
                <c:pt idx="5">
                  <c:v>4750</c:v>
                </c:pt>
                <c:pt idx="6">
                  <c:v>4750</c:v>
                </c:pt>
                <c:pt idx="7">
                  <c:v>5000</c:v>
                </c:pt>
                <c:pt idx="8">
                  <c:v>5000</c:v>
                </c:pt>
                <c:pt idx="9">
                  <c:v>5100</c:v>
                </c:pt>
              </c:numCache>
            </c:numRef>
          </c:yVal>
          <c:smooth val="0"/>
          <c:extLst>
            <c:ext xmlns:c16="http://schemas.microsoft.com/office/drawing/2014/chart" uri="{C3380CC4-5D6E-409C-BE32-E72D297353CC}">
              <c16:uniqueId val="{00000002-162D-444D-A796-3A9E32D9BA67}"/>
            </c:ext>
          </c:extLst>
        </c:ser>
        <c:dLbls>
          <c:showLegendKey val="0"/>
          <c:showVal val="0"/>
          <c:showCatName val="0"/>
          <c:showSerName val="0"/>
          <c:showPercent val="0"/>
          <c:showBubbleSize val="0"/>
        </c:dLbls>
        <c:axId val="710127576"/>
        <c:axId val="710133808"/>
      </c:scatterChart>
      <c:valAx>
        <c:axId val="710127576"/>
        <c:scaling>
          <c:orientation val="minMax"/>
          <c:max val="90"/>
          <c:min val="0"/>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33808"/>
        <c:crosses val="autoZero"/>
        <c:crossBetween val="midCat"/>
        <c:majorUnit val="10"/>
        <c:minorUnit val="5"/>
      </c:valAx>
      <c:valAx>
        <c:axId val="710133808"/>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0127576"/>
        <c:crosses val="autoZero"/>
        <c:crossBetween val="midCat"/>
      </c:valAx>
      <c:spPr>
        <a:solidFill>
          <a:schemeClr val="bg1"/>
        </a:solidFill>
        <a:ln>
          <a:solidFill>
            <a:srgbClr val="0030FF"/>
          </a:solidFill>
        </a:ln>
        <a:effectLst/>
      </c:spPr>
    </c:plotArea>
    <c:legend>
      <c:legendPos val="r"/>
      <c:layout>
        <c:manualLayout>
          <c:xMode val="edge"/>
          <c:yMode val="edge"/>
          <c:x val="0.13080992509265726"/>
          <c:y val="0.71411423160197218"/>
          <c:w val="0.1172649873767192"/>
          <c:h val="0.19662105721262163"/>
        </c:manualLayout>
      </c:layout>
      <c:overlay val="0"/>
      <c:spPr>
        <a:solidFill>
          <a:schemeClr val="bg1">
            <a:lumMod val="95000"/>
          </a:schemeClr>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30FF"/>
      </a:solidFill>
      <a:round/>
    </a:ln>
    <a:effectLst/>
  </c:spPr>
  <c:txPr>
    <a:bodyPr/>
    <a:lstStyle/>
    <a:p>
      <a:pPr>
        <a:defRPr/>
      </a:pPr>
      <a:endParaRPr lang="en-NL"/>
    </a:p>
  </c:txPr>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nl-NL">
                <a:solidFill>
                  <a:srgbClr val="C00000"/>
                </a:solidFill>
              </a:rPr>
              <a:t>Rays - Depth Profile - 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manualLayout>
          <c:layoutTarget val="inner"/>
          <c:xMode val="edge"/>
          <c:yMode val="edge"/>
          <c:x val="7.9836738036669588E-2"/>
          <c:y val="0.13669007469294223"/>
          <c:w val="0.85881801380489542"/>
          <c:h val="0.76625059297912701"/>
        </c:manualLayout>
      </c:layout>
      <c:scatterChart>
        <c:scatterStyle val="lineMarker"/>
        <c:varyColors val="0"/>
        <c:ser>
          <c:idx val="33"/>
          <c:order val="0"/>
          <c:tx>
            <c:strRef>
              <c:f>ANALYSIS!$ED$25</c:f>
              <c:strCache>
                <c:ptCount val="1"/>
                <c:pt idx="0">
                  <c:v>60.0</c:v>
                </c:pt>
              </c:strCache>
            </c:strRef>
          </c:tx>
          <c:spPr>
            <a:ln w="19050" cap="rnd">
              <a:solidFill>
                <a:schemeClr val="accent1"/>
              </a:solidFill>
              <a:round/>
            </a:ln>
            <a:effectLst/>
          </c:spPr>
          <c:marker>
            <c:symbol val="none"/>
          </c:marker>
          <c:xVal>
            <c:numRef>
              <c:f>ANALYSIS!$ED$27:$ED$627</c:f>
              <c:numCache>
                <c:formatCode>0</c:formatCode>
                <c:ptCount val="601"/>
                <c:pt idx="0">
                  <c:v>4326.0369495203377</c:v>
                </c:pt>
                <c:pt idx="1">
                  <c:v>4326.0369495203377</c:v>
                </c:pt>
                <c:pt idx="2">
                  <c:v>4321.069308580848</c:v>
                </c:pt>
                <c:pt idx="3">
                  <c:v>4316.1016676413583</c:v>
                </c:pt>
                <c:pt idx="4">
                  <c:v>4311.1340267018686</c:v>
                </c:pt>
                <c:pt idx="5">
                  <c:v>4306.1663857623789</c:v>
                </c:pt>
                <c:pt idx="6">
                  <c:v>4301.1987448228892</c:v>
                </c:pt>
                <c:pt idx="7">
                  <c:v>4296.2311038833996</c:v>
                </c:pt>
                <c:pt idx="8">
                  <c:v>4291.2634629439099</c:v>
                </c:pt>
                <c:pt idx="9">
                  <c:v>4286.2958220044202</c:v>
                </c:pt>
                <c:pt idx="10">
                  <c:v>4281.3281810649305</c:v>
                </c:pt>
                <c:pt idx="11">
                  <c:v>4276.3605401254408</c:v>
                </c:pt>
                <c:pt idx="12">
                  <c:v>4271.3928991859511</c:v>
                </c:pt>
                <c:pt idx="13">
                  <c:v>4266.4252582464615</c:v>
                </c:pt>
                <c:pt idx="14">
                  <c:v>4261.4576173069718</c:v>
                </c:pt>
                <c:pt idx="15">
                  <c:v>4256.4899763674821</c:v>
                </c:pt>
                <c:pt idx="16">
                  <c:v>4251.5223354279924</c:v>
                </c:pt>
                <c:pt idx="17">
                  <c:v>4246.5546944885027</c:v>
                </c:pt>
                <c:pt idx="18">
                  <c:v>4241.587053549013</c:v>
                </c:pt>
                <c:pt idx="19">
                  <c:v>4236.6194126095234</c:v>
                </c:pt>
                <c:pt idx="20">
                  <c:v>4231.6517716700337</c:v>
                </c:pt>
                <c:pt idx="21">
                  <c:v>4226.684130730544</c:v>
                </c:pt>
                <c:pt idx="22">
                  <c:v>4221.7164897910543</c:v>
                </c:pt>
                <c:pt idx="23">
                  <c:v>4216.7488488515646</c:v>
                </c:pt>
                <c:pt idx="24">
                  <c:v>4211.7812079120749</c:v>
                </c:pt>
                <c:pt idx="25">
                  <c:v>4206.8135669725852</c:v>
                </c:pt>
                <c:pt idx="26">
                  <c:v>4201.8459260330956</c:v>
                </c:pt>
                <c:pt idx="27">
                  <c:v>4196.8782850936059</c:v>
                </c:pt>
                <c:pt idx="28">
                  <c:v>4191.9106441541162</c:v>
                </c:pt>
                <c:pt idx="29">
                  <c:v>4186.9430032146265</c:v>
                </c:pt>
                <c:pt idx="30">
                  <c:v>4181.9753622751368</c:v>
                </c:pt>
                <c:pt idx="31">
                  <c:v>4177.0077213356471</c:v>
                </c:pt>
                <c:pt idx="32">
                  <c:v>4172.0400803961575</c:v>
                </c:pt>
                <c:pt idx="33">
                  <c:v>4167.0724394566678</c:v>
                </c:pt>
                <c:pt idx="34">
                  <c:v>4162.1047985171781</c:v>
                </c:pt>
                <c:pt idx="35">
                  <c:v>4157.1371575776884</c:v>
                </c:pt>
                <c:pt idx="36">
                  <c:v>4152.1695166381987</c:v>
                </c:pt>
                <c:pt idx="37">
                  <c:v>4147.201875698709</c:v>
                </c:pt>
                <c:pt idx="38">
                  <c:v>4142.2342347592194</c:v>
                </c:pt>
                <c:pt idx="39">
                  <c:v>4137.2665938197297</c:v>
                </c:pt>
                <c:pt idx="40">
                  <c:v>4132.29895288024</c:v>
                </c:pt>
                <c:pt idx="41">
                  <c:v>4127.3313119407503</c:v>
                </c:pt>
                <c:pt idx="42">
                  <c:v>4122.3636710012606</c:v>
                </c:pt>
                <c:pt idx="43">
                  <c:v>4117.3960300617709</c:v>
                </c:pt>
                <c:pt idx="44">
                  <c:v>4112.4283891222813</c:v>
                </c:pt>
                <c:pt idx="45">
                  <c:v>4107.4607481827916</c:v>
                </c:pt>
                <c:pt idx="46">
                  <c:v>4102.4931072433019</c:v>
                </c:pt>
                <c:pt idx="47">
                  <c:v>4097.5254663038122</c:v>
                </c:pt>
                <c:pt idx="48">
                  <c:v>4092.5578253643221</c:v>
                </c:pt>
                <c:pt idx="49">
                  <c:v>4087.5901844248319</c:v>
                </c:pt>
                <c:pt idx="50">
                  <c:v>4082.6225434853418</c:v>
                </c:pt>
                <c:pt idx="51">
                  <c:v>4077.6549025458517</c:v>
                </c:pt>
                <c:pt idx="52">
                  <c:v>4072.6872616063615</c:v>
                </c:pt>
                <c:pt idx="53">
                  <c:v>4067.7196206668714</c:v>
                </c:pt>
                <c:pt idx="54">
                  <c:v>4062.7519797273812</c:v>
                </c:pt>
                <c:pt idx="55">
                  <c:v>4057.7843387878911</c:v>
                </c:pt>
                <c:pt idx="56">
                  <c:v>4052.816697848401</c:v>
                </c:pt>
                <c:pt idx="57">
                  <c:v>4047.8490569089108</c:v>
                </c:pt>
                <c:pt idx="58">
                  <c:v>4042.8814159694207</c:v>
                </c:pt>
                <c:pt idx="59">
                  <c:v>4037.9137750299305</c:v>
                </c:pt>
                <c:pt idx="60">
                  <c:v>4032.9461340904404</c:v>
                </c:pt>
                <c:pt idx="61">
                  <c:v>4027.9784931509503</c:v>
                </c:pt>
                <c:pt idx="62">
                  <c:v>4023.0108522114601</c:v>
                </c:pt>
                <c:pt idx="63">
                  <c:v>4018.04321127197</c:v>
                </c:pt>
                <c:pt idx="64">
                  <c:v>4013.0755703324799</c:v>
                </c:pt>
                <c:pt idx="65">
                  <c:v>4008.1079293929897</c:v>
                </c:pt>
                <c:pt idx="66">
                  <c:v>4003.1402884534996</c:v>
                </c:pt>
                <c:pt idx="67">
                  <c:v>3998.1726475140094</c:v>
                </c:pt>
                <c:pt idx="68">
                  <c:v>3993.2050065745193</c:v>
                </c:pt>
                <c:pt idx="69">
                  <c:v>3988.2373656350292</c:v>
                </c:pt>
                <c:pt idx="70">
                  <c:v>3983.269724695539</c:v>
                </c:pt>
                <c:pt idx="71">
                  <c:v>3978.3020837560489</c:v>
                </c:pt>
                <c:pt idx="72">
                  <c:v>3973.3344428165587</c:v>
                </c:pt>
                <c:pt idx="73">
                  <c:v>3968.3668018770686</c:v>
                </c:pt>
                <c:pt idx="74">
                  <c:v>3963.3991609375785</c:v>
                </c:pt>
                <c:pt idx="75">
                  <c:v>3958.4315199980883</c:v>
                </c:pt>
                <c:pt idx="76">
                  <c:v>3953.4638790585982</c:v>
                </c:pt>
                <c:pt idx="77">
                  <c:v>3948.4962381191081</c:v>
                </c:pt>
                <c:pt idx="78">
                  <c:v>3943.5285971796179</c:v>
                </c:pt>
                <c:pt idx="79">
                  <c:v>3938.5609562401278</c:v>
                </c:pt>
                <c:pt idx="80">
                  <c:v>3933.5933153006376</c:v>
                </c:pt>
                <c:pt idx="81">
                  <c:v>3928.6256743611475</c:v>
                </c:pt>
                <c:pt idx="82">
                  <c:v>3923.6580334216574</c:v>
                </c:pt>
                <c:pt idx="83">
                  <c:v>3918.6903924821672</c:v>
                </c:pt>
                <c:pt idx="84">
                  <c:v>3913.7227515426771</c:v>
                </c:pt>
                <c:pt idx="85">
                  <c:v>3908.7551106031869</c:v>
                </c:pt>
                <c:pt idx="86">
                  <c:v>3903.7874696636968</c:v>
                </c:pt>
                <c:pt idx="87">
                  <c:v>3898.8198287242067</c:v>
                </c:pt>
                <c:pt idx="88">
                  <c:v>3893.8521877847165</c:v>
                </c:pt>
                <c:pt idx="89">
                  <c:v>3888.8845468452264</c:v>
                </c:pt>
                <c:pt idx="90">
                  <c:v>3883.9169059057363</c:v>
                </c:pt>
                <c:pt idx="91">
                  <c:v>3878.9492649662461</c:v>
                </c:pt>
                <c:pt idx="92">
                  <c:v>3873.981624026756</c:v>
                </c:pt>
                <c:pt idx="93">
                  <c:v>3869.0139830872658</c:v>
                </c:pt>
                <c:pt idx="94">
                  <c:v>3864.0463421477757</c:v>
                </c:pt>
                <c:pt idx="95">
                  <c:v>3859.0787012082856</c:v>
                </c:pt>
                <c:pt idx="96">
                  <c:v>3854.1110602687954</c:v>
                </c:pt>
                <c:pt idx="97">
                  <c:v>3849.1434193293053</c:v>
                </c:pt>
                <c:pt idx="98">
                  <c:v>3844.1757783898152</c:v>
                </c:pt>
                <c:pt idx="99">
                  <c:v>3839.208137450325</c:v>
                </c:pt>
                <c:pt idx="100">
                  <c:v>3834.2404965108349</c:v>
                </c:pt>
                <c:pt idx="101">
                  <c:v>3829.2728555713447</c:v>
                </c:pt>
                <c:pt idx="102">
                  <c:v>3824.3052146318546</c:v>
                </c:pt>
                <c:pt idx="103">
                  <c:v>3819.3375736923645</c:v>
                </c:pt>
                <c:pt idx="104">
                  <c:v>3814.3699327528743</c:v>
                </c:pt>
                <c:pt idx="105">
                  <c:v>3809.4022918133842</c:v>
                </c:pt>
                <c:pt idx="106">
                  <c:v>3804.434650873894</c:v>
                </c:pt>
                <c:pt idx="107">
                  <c:v>3799.4670099344039</c:v>
                </c:pt>
                <c:pt idx="108">
                  <c:v>3794.4993689949138</c:v>
                </c:pt>
                <c:pt idx="109">
                  <c:v>3789.5317280554236</c:v>
                </c:pt>
                <c:pt idx="110">
                  <c:v>3784.5640871159335</c:v>
                </c:pt>
                <c:pt idx="111">
                  <c:v>3779.5964461764434</c:v>
                </c:pt>
                <c:pt idx="112">
                  <c:v>3774.6288052369532</c:v>
                </c:pt>
                <c:pt idx="113">
                  <c:v>3769.6611642974631</c:v>
                </c:pt>
                <c:pt idx="114">
                  <c:v>3764.6935233579729</c:v>
                </c:pt>
                <c:pt idx="115">
                  <c:v>3759.7258824184828</c:v>
                </c:pt>
                <c:pt idx="116">
                  <c:v>3754.7582414789927</c:v>
                </c:pt>
                <c:pt idx="117">
                  <c:v>3749.7906005395025</c:v>
                </c:pt>
                <c:pt idx="118">
                  <c:v>3744.8229596000124</c:v>
                </c:pt>
                <c:pt idx="119">
                  <c:v>3739.8553186605222</c:v>
                </c:pt>
                <c:pt idx="120">
                  <c:v>3734.8876777210321</c:v>
                </c:pt>
                <c:pt idx="121">
                  <c:v>3729.920036781542</c:v>
                </c:pt>
                <c:pt idx="122">
                  <c:v>3724.9523958420518</c:v>
                </c:pt>
                <c:pt idx="123">
                  <c:v>3719.9847549025617</c:v>
                </c:pt>
                <c:pt idx="124">
                  <c:v>3715.0171139630716</c:v>
                </c:pt>
                <c:pt idx="125">
                  <c:v>3710.0494730235814</c:v>
                </c:pt>
                <c:pt idx="126">
                  <c:v>3705.0818320840913</c:v>
                </c:pt>
                <c:pt idx="127">
                  <c:v>3700.1141911446011</c:v>
                </c:pt>
                <c:pt idx="128">
                  <c:v>3695.146550205111</c:v>
                </c:pt>
                <c:pt idx="129">
                  <c:v>3690.1789092656209</c:v>
                </c:pt>
                <c:pt idx="130">
                  <c:v>3685.2112683261307</c:v>
                </c:pt>
                <c:pt idx="131">
                  <c:v>3680.2436273866406</c:v>
                </c:pt>
                <c:pt idx="132">
                  <c:v>3675.2759864471504</c:v>
                </c:pt>
                <c:pt idx="133">
                  <c:v>3670.3083455076603</c:v>
                </c:pt>
                <c:pt idx="134">
                  <c:v>3665.3407045681702</c:v>
                </c:pt>
                <c:pt idx="135">
                  <c:v>3660.37306362868</c:v>
                </c:pt>
                <c:pt idx="136">
                  <c:v>3655.4054226891899</c:v>
                </c:pt>
                <c:pt idx="137">
                  <c:v>3650.4377817496998</c:v>
                </c:pt>
                <c:pt idx="138">
                  <c:v>3645.4701408102096</c:v>
                </c:pt>
                <c:pt idx="139">
                  <c:v>3640.5024998707195</c:v>
                </c:pt>
                <c:pt idx="140">
                  <c:v>3635.5348589312293</c:v>
                </c:pt>
                <c:pt idx="141">
                  <c:v>3630.5672179917392</c:v>
                </c:pt>
                <c:pt idx="142">
                  <c:v>3625.5995770522491</c:v>
                </c:pt>
                <c:pt idx="143">
                  <c:v>3620.6319361127589</c:v>
                </c:pt>
                <c:pt idx="144">
                  <c:v>3615.6642951732688</c:v>
                </c:pt>
                <c:pt idx="145">
                  <c:v>3610.6966542337786</c:v>
                </c:pt>
                <c:pt idx="146">
                  <c:v>3605.7290132942885</c:v>
                </c:pt>
                <c:pt idx="147">
                  <c:v>3600.7613723547984</c:v>
                </c:pt>
                <c:pt idx="148">
                  <c:v>3595.7937314153082</c:v>
                </c:pt>
                <c:pt idx="149">
                  <c:v>3590.8260904758181</c:v>
                </c:pt>
                <c:pt idx="150">
                  <c:v>3585.858449536328</c:v>
                </c:pt>
                <c:pt idx="151">
                  <c:v>3580.8908085968378</c:v>
                </c:pt>
                <c:pt idx="152">
                  <c:v>3575.9231676573477</c:v>
                </c:pt>
                <c:pt idx="153">
                  <c:v>3570.9555267178575</c:v>
                </c:pt>
                <c:pt idx="154">
                  <c:v>3565.9878857783674</c:v>
                </c:pt>
                <c:pt idx="155">
                  <c:v>3561.0202448388773</c:v>
                </c:pt>
                <c:pt idx="156">
                  <c:v>3556.0526038993871</c:v>
                </c:pt>
                <c:pt idx="157">
                  <c:v>3551.084962959897</c:v>
                </c:pt>
                <c:pt idx="158">
                  <c:v>3546.1173220204068</c:v>
                </c:pt>
                <c:pt idx="159">
                  <c:v>3541.1496810809167</c:v>
                </c:pt>
                <c:pt idx="160">
                  <c:v>3536.1820401414266</c:v>
                </c:pt>
                <c:pt idx="161">
                  <c:v>3531.2143992019364</c:v>
                </c:pt>
                <c:pt idx="162">
                  <c:v>3526.2467582624463</c:v>
                </c:pt>
                <c:pt idx="163">
                  <c:v>3521.2791173229562</c:v>
                </c:pt>
                <c:pt idx="164">
                  <c:v>3516.311476383466</c:v>
                </c:pt>
                <c:pt idx="165">
                  <c:v>3511.3438354439759</c:v>
                </c:pt>
                <c:pt idx="166">
                  <c:v>3506.3761945044857</c:v>
                </c:pt>
                <c:pt idx="167">
                  <c:v>3501.4085535649956</c:v>
                </c:pt>
                <c:pt idx="168">
                  <c:v>3496.4409126255055</c:v>
                </c:pt>
                <c:pt idx="169">
                  <c:v>3491.4732716860153</c:v>
                </c:pt>
                <c:pt idx="170">
                  <c:v>3486.5056307465252</c:v>
                </c:pt>
                <c:pt idx="171">
                  <c:v>3481.537989807035</c:v>
                </c:pt>
                <c:pt idx="172">
                  <c:v>3476.5703488675449</c:v>
                </c:pt>
                <c:pt idx="173">
                  <c:v>3471.6027079280548</c:v>
                </c:pt>
                <c:pt idx="174">
                  <c:v>3466.6350669885646</c:v>
                </c:pt>
                <c:pt idx="175">
                  <c:v>3461.6674260490745</c:v>
                </c:pt>
                <c:pt idx="176">
                  <c:v>3456.6997851095844</c:v>
                </c:pt>
                <c:pt idx="177">
                  <c:v>3451.7321441700942</c:v>
                </c:pt>
                <c:pt idx="178">
                  <c:v>3446.7645032306041</c:v>
                </c:pt>
                <c:pt idx="179">
                  <c:v>3441.7968622911139</c:v>
                </c:pt>
                <c:pt idx="180">
                  <c:v>3436.8292213516238</c:v>
                </c:pt>
                <c:pt idx="181">
                  <c:v>3431.8615804121337</c:v>
                </c:pt>
                <c:pt idx="182">
                  <c:v>3426.8939394726435</c:v>
                </c:pt>
                <c:pt idx="183">
                  <c:v>3421.9262985331534</c:v>
                </c:pt>
                <c:pt idx="184">
                  <c:v>3416.9586575936632</c:v>
                </c:pt>
                <c:pt idx="185">
                  <c:v>3411.9910166541731</c:v>
                </c:pt>
                <c:pt idx="186">
                  <c:v>3407.023375714683</c:v>
                </c:pt>
                <c:pt idx="187">
                  <c:v>3402.0557347751928</c:v>
                </c:pt>
                <c:pt idx="188">
                  <c:v>3397.0880938357027</c:v>
                </c:pt>
                <c:pt idx="189">
                  <c:v>3392.1204528962126</c:v>
                </c:pt>
                <c:pt idx="190">
                  <c:v>3387.1528119567224</c:v>
                </c:pt>
                <c:pt idx="191">
                  <c:v>3382.1851710172323</c:v>
                </c:pt>
                <c:pt idx="192">
                  <c:v>3377.2175300777421</c:v>
                </c:pt>
                <c:pt idx="193">
                  <c:v>3372.249889138252</c:v>
                </c:pt>
                <c:pt idx="194">
                  <c:v>3367.2822481987619</c:v>
                </c:pt>
                <c:pt idx="195">
                  <c:v>3362.3146072592717</c:v>
                </c:pt>
                <c:pt idx="196">
                  <c:v>3357.3469663197816</c:v>
                </c:pt>
                <c:pt idx="197">
                  <c:v>3352.3793253802914</c:v>
                </c:pt>
                <c:pt idx="198">
                  <c:v>3347.4116844408013</c:v>
                </c:pt>
                <c:pt idx="199">
                  <c:v>3342.4440435013112</c:v>
                </c:pt>
                <c:pt idx="200">
                  <c:v>3337.476402561821</c:v>
                </c:pt>
                <c:pt idx="201">
                  <c:v>3332.6807139889079</c:v>
                </c:pt>
                <c:pt idx="202">
                  <c:v>3328.0569777825717</c:v>
                </c:pt>
                <c:pt idx="203">
                  <c:v>3323.4132897737668</c:v>
                </c:pt>
                <c:pt idx="204">
                  <c:v>3318.7496042390421</c:v>
                </c:pt>
                <c:pt idx="205">
                  <c:v>3314.0658751173196</c:v>
                </c:pt>
                <c:pt idx="206">
                  <c:v>3309.3620560070763</c:v>
                </c:pt>
                <c:pt idx="207">
                  <c:v>3304.6381001634941</c:v>
                </c:pt>
                <c:pt idx="208">
                  <c:v>3299.8939604955776</c:v>
                </c:pt>
                <c:pt idx="209">
                  <c:v>3295.129589563237</c:v>
                </c:pt>
                <c:pt idx="210">
                  <c:v>3290.3449395743305</c:v>
                </c:pt>
                <c:pt idx="211">
                  <c:v>3285.5399623816802</c:v>
                </c:pt>
                <c:pt idx="212">
                  <c:v>3280.7146094800473</c:v>
                </c:pt>
                <c:pt idx="213">
                  <c:v>3275.8688320030687</c:v>
                </c:pt>
                <c:pt idx="214">
                  <c:v>3271.0025807201637</c:v>
                </c:pt>
                <c:pt idx="215">
                  <c:v>3266.1158060333951</c:v>
                </c:pt>
                <c:pt idx="216">
                  <c:v>3261.2084579742968</c:v>
                </c:pt>
                <c:pt idx="217">
                  <c:v>3256.2804862006669</c:v>
                </c:pt>
                <c:pt idx="218">
                  <c:v>3251.3318399933119</c:v>
                </c:pt>
                <c:pt idx="219">
                  <c:v>3246.3624682527593</c:v>
                </c:pt>
                <c:pt idx="220">
                  <c:v>3241.3723194959257</c:v>
                </c:pt>
                <c:pt idx="221">
                  <c:v>3236.3613418527489</c:v>
                </c:pt>
                <c:pt idx="222">
                  <c:v>3231.3294830627697</c:v>
                </c:pt>
                <c:pt idx="223">
                  <c:v>3226.2766904716846</c:v>
                </c:pt>
                <c:pt idx="224">
                  <c:v>3221.2029110278418</c:v>
                </c:pt>
                <c:pt idx="225">
                  <c:v>3216.1080912787056</c:v>
                </c:pt>
                <c:pt idx="226">
                  <c:v>3210.9921773672704</c:v>
                </c:pt>
                <c:pt idx="227">
                  <c:v>3205.8551150284311</c:v>
                </c:pt>
                <c:pt idx="228">
                  <c:v>3200.6968495853112</c:v>
                </c:pt>
                <c:pt idx="229">
                  <c:v>3195.5173259455382</c:v>
                </c:pt>
                <c:pt idx="230">
                  <c:v>3190.3164885974852</c:v>
                </c:pt>
                <c:pt idx="231">
                  <c:v>3185.0942816064489</c:v>
                </c:pt>
                <c:pt idx="232">
                  <c:v>3179.8506486107908</c:v>
                </c:pt>
                <c:pt idx="233">
                  <c:v>3174.5855328180305</c:v>
                </c:pt>
                <c:pt idx="234">
                  <c:v>3169.2988770008792</c:v>
                </c:pt>
                <c:pt idx="235">
                  <c:v>3163.9906234932328</c:v>
                </c:pt>
                <c:pt idx="236">
                  <c:v>3158.6607141861114</c:v>
                </c:pt>
                <c:pt idx="237">
                  <c:v>3153.3090905235454</c:v>
                </c:pt>
                <c:pt idx="238">
                  <c:v>3147.9356934984107</c:v>
                </c:pt>
                <c:pt idx="239">
                  <c:v>3142.5404636482072</c:v>
                </c:pt>
                <c:pt idx="240">
                  <c:v>3137.1233410507916</c:v>
                </c:pt>
                <c:pt idx="241">
                  <c:v>3131.684265320041</c:v>
                </c:pt>
                <c:pt idx="242">
                  <c:v>3126.2231756014785</c:v>
                </c:pt>
                <c:pt idx="243">
                  <c:v>3120.740010567823</c:v>
                </c:pt>
                <c:pt idx="244">
                  <c:v>3115.2347084144994</c:v>
                </c:pt>
                <c:pt idx="245">
                  <c:v>3109.7072068550751</c:v>
                </c:pt>
                <c:pt idx="246">
                  <c:v>3104.1574431166473</c:v>
                </c:pt>
                <c:pt idx="247">
                  <c:v>3098.5853539351665</c:v>
                </c:pt>
                <c:pt idx="248">
                  <c:v>3092.9908755506954</c:v>
                </c:pt>
                <c:pt idx="249">
                  <c:v>3087.3739437026111</c:v>
                </c:pt>
                <c:pt idx="250">
                  <c:v>3081.7344936247423</c:v>
                </c:pt>
                <c:pt idx="251">
                  <c:v>3076.0724600404374</c:v>
                </c:pt>
                <c:pt idx="252">
                  <c:v>3070.3877771575726</c:v>
                </c:pt>
                <c:pt idx="253">
                  <c:v>3064.6803786634941</c:v>
                </c:pt>
                <c:pt idx="254">
                  <c:v>3058.9501977198893</c:v>
                </c:pt>
                <c:pt idx="255">
                  <c:v>3053.1971669575905</c:v>
                </c:pt>
                <c:pt idx="256">
                  <c:v>3047.4212184713092</c:v>
                </c:pt>
                <c:pt idx="257">
                  <c:v>3041.6222838142994</c:v>
                </c:pt>
                <c:pt idx="258">
                  <c:v>3035.800293992952</c:v>
                </c:pt>
                <c:pt idx="259">
                  <c:v>3029.9551794613085</c:v>
                </c:pt>
                <c:pt idx="260">
                  <c:v>3024.0868701155096</c:v>
                </c:pt>
                <c:pt idx="261">
                  <c:v>3018.1952952881593</c:v>
                </c:pt>
                <c:pt idx="262">
                  <c:v>3012.2803837426209</c:v>
                </c:pt>
                <c:pt idx="263">
                  <c:v>3006.3420636672281</c:v>
                </c:pt>
                <c:pt idx="264">
                  <c:v>3000.3802626694187</c:v>
                </c:pt>
                <c:pt idx="265">
                  <c:v>2994.3949077697898</c:v>
                </c:pt>
                <c:pt idx="266">
                  <c:v>2988.3859253960673</c:v>
                </c:pt>
                <c:pt idx="267">
                  <c:v>2982.3532413769958</c:v>
                </c:pt>
                <c:pt idx="268">
                  <c:v>2976.296780936138</c:v>
                </c:pt>
                <c:pt idx="269">
                  <c:v>2970.2164686855976</c:v>
                </c:pt>
                <c:pt idx="270">
                  <c:v>2964.1122286196401</c:v>
                </c:pt>
                <c:pt idx="271">
                  <c:v>2957.9839841082412</c:v>
                </c:pt>
                <c:pt idx="272">
                  <c:v>2951.8316578905287</c:v>
                </c:pt>
                <c:pt idx="273">
                  <c:v>2945.6551720681432</c:v>
                </c:pt>
                <c:pt idx="274">
                  <c:v>2939.4544480984996</c:v>
                </c:pt>
                <c:pt idx="275">
                  <c:v>2933.2294067879534</c:v>
                </c:pt>
                <c:pt idx="276">
                  <c:v>2926.9799682848711</c:v>
                </c:pt>
                <c:pt idx="277">
                  <c:v>2920.7060520726041</c:v>
                </c:pt>
                <c:pt idx="278">
                  <c:v>2914.4075769623551</c:v>
                </c:pt>
                <c:pt idx="279">
                  <c:v>2908.0844610859485</c:v>
                </c:pt>
                <c:pt idx="280">
                  <c:v>2901.7366218884972</c:v>
                </c:pt>
                <c:pt idx="281">
                  <c:v>2895.3639761209524</c:v>
                </c:pt>
                <c:pt idx="282">
                  <c:v>2888.9664398325649</c:v>
                </c:pt>
                <c:pt idx="283">
                  <c:v>2882.5439283632181</c:v>
                </c:pt>
                <c:pt idx="284">
                  <c:v>2876.0963563356618</c:v>
                </c:pt>
                <c:pt idx="285">
                  <c:v>2869.6236376476199</c:v>
                </c:pt>
                <c:pt idx="286">
                  <c:v>2863.1256854638004</c:v>
                </c:pt>
                <c:pt idx="287">
                  <c:v>2856.6024122077711</c:v>
                </c:pt>
                <c:pt idx="288">
                  <c:v>2850.0537295537224</c:v>
                </c:pt>
                <c:pt idx="289">
                  <c:v>2843.4795484181077</c:v>
                </c:pt>
                <c:pt idx="290">
                  <c:v>2836.8797789511591</c:v>
                </c:pt>
                <c:pt idx="291">
                  <c:v>2830.2543305282788</c:v>
                </c:pt>
                <c:pt idx="292">
                  <c:v>2823.6031117412949</c:v>
                </c:pt>
                <c:pt idx="293">
                  <c:v>2816.9260303895981</c:v>
                </c:pt>
                <c:pt idx="294">
                  <c:v>2810.222993471129</c:v>
                </c:pt>
                <c:pt idx="295">
                  <c:v>2803.4939071732433</c:v>
                </c:pt>
                <c:pt idx="296">
                  <c:v>2796.7386768634333</c:v>
                </c:pt>
                <c:pt idx="297">
                  <c:v>2789.9572070799054</c:v>
                </c:pt>
                <c:pt idx="298">
                  <c:v>2783.1494015220196</c:v>
                </c:pt>
                <c:pt idx="299">
                  <c:v>2776.315163040575</c:v>
                </c:pt>
                <c:pt idx="300">
                  <c:v>2769.4543936279565</c:v>
                </c:pt>
                <c:pt idx="301">
                  <c:v>2762.566994408121</c:v>
                </c:pt>
                <c:pt idx="302">
                  <c:v>2755.6528656264295</c:v>
                </c:pt>
                <c:pt idx="303">
                  <c:v>2748.7119066393307</c:v>
                </c:pt>
                <c:pt idx="304">
                  <c:v>2741.7440159038679</c:v>
                </c:pt>
                <c:pt idx="305">
                  <c:v>2734.749090967036</c:v>
                </c:pt>
                <c:pt idx="306">
                  <c:v>2727.7270284549677</c:v>
                </c:pt>
                <c:pt idx="307">
                  <c:v>2720.6777240619472</c:v>
                </c:pt>
                <c:pt idx="308">
                  <c:v>2713.6010725392484</c:v>
                </c:pt>
                <c:pt idx="309">
                  <c:v>2706.496967683805</c:v>
                </c:pt>
                <c:pt idx="310">
                  <c:v>2699.3653023266934</c:v>
                </c:pt>
                <c:pt idx="311">
                  <c:v>2692.2059683214329</c:v>
                </c:pt>
                <c:pt idx="312">
                  <c:v>2685.0188565321005</c:v>
                </c:pt>
                <c:pt idx="313">
                  <c:v>2677.8038568212514</c:v>
                </c:pt>
                <c:pt idx="314">
                  <c:v>2670.560858037652</c:v>
                </c:pt>
                <c:pt idx="315">
                  <c:v>2663.2897480038055</c:v>
                </c:pt>
                <c:pt idx="316">
                  <c:v>2655.9904135032793</c:v>
                </c:pt>
                <c:pt idx="317">
                  <c:v>2648.66274026783</c:v>
                </c:pt>
                <c:pt idx="318">
                  <c:v>2641.3066129643034</c:v>
                </c:pt>
                <c:pt idx="319">
                  <c:v>2633.9219151813436</c:v>
                </c:pt>
                <c:pt idx="320">
                  <c:v>2626.5085294158589</c:v>
                </c:pt>
                <c:pt idx="321">
                  <c:v>2619.0663370592774</c:v>
                </c:pt>
                <c:pt idx="322">
                  <c:v>2611.5952183835698</c:v>
                </c:pt>
                <c:pt idx="323">
                  <c:v>2604.0950525270455</c:v>
                </c:pt>
                <c:pt idx="324">
                  <c:v>2596.5657174798989</c:v>
                </c:pt>
                <c:pt idx="325">
                  <c:v>2589.0070900695318</c:v>
                </c:pt>
                <c:pt idx="326">
                  <c:v>2581.4190459456058</c:v>
                </c:pt>
                <c:pt idx="327">
                  <c:v>2573.8014595648633</c:v>
                </c:pt>
                <c:pt idx="328">
                  <c:v>2566.1542041756775</c:v>
                </c:pt>
                <c:pt idx="329">
                  <c:v>2558.4771518023422</c:v>
                </c:pt>
                <c:pt idx="330">
                  <c:v>2550.7701732291007</c:v>
                </c:pt>
                <c:pt idx="331">
                  <c:v>2543.0331379838854</c:v>
                </c:pt>
                <c:pt idx="332">
                  <c:v>2535.2659143217916</c:v>
                </c:pt>
                <c:pt idx="333">
                  <c:v>2527.4683692082617</c:v>
                </c:pt>
                <c:pt idx="334">
                  <c:v>2519.6403683019671</c:v>
                </c:pt>
                <c:pt idx="335">
                  <c:v>2511.7817759374093</c:v>
                </c:pt>
                <c:pt idx="336">
                  <c:v>2503.8924551072009</c:v>
                </c:pt>
                <c:pt idx="337">
                  <c:v>2495.9722674440518</c:v>
                </c:pt>
                <c:pt idx="338">
                  <c:v>2488.0210732024143</c:v>
                </c:pt>
                <c:pt idx="339">
                  <c:v>2480.0387312398284</c:v>
                </c:pt>
                <c:pt idx="340">
                  <c:v>2472.0250989979208</c:v>
                </c:pt>
                <c:pt idx="341">
                  <c:v>2463.9800324830621</c:v>
                </c:pt>
                <c:pt idx="342">
                  <c:v>2455.9033862466949</c:v>
                </c:pt>
                <c:pt idx="343">
                  <c:v>2447.7950133652903</c:v>
                </c:pt>
                <c:pt idx="344">
                  <c:v>2439.6547654199471</c:v>
                </c:pt>
                <c:pt idx="345">
                  <c:v>2431.4824924756276</c:v>
                </c:pt>
                <c:pt idx="346">
                  <c:v>2423.2780430600087</c:v>
                </c:pt>
                <c:pt idx="347">
                  <c:v>2415.0412641419462</c:v>
                </c:pt>
                <c:pt idx="348">
                  <c:v>2406.7720011095503</c:v>
                </c:pt>
                <c:pt idx="349">
                  <c:v>2398.4700977478506</c:v>
                </c:pt>
                <c:pt idx="350">
                  <c:v>2390.1353962160529</c:v>
                </c:pt>
                <c:pt idx="351">
                  <c:v>2381.76773702436</c:v>
                </c:pt>
                <c:pt idx="352">
                  <c:v>2373.3669590103855</c:v>
                </c:pt>
                <c:pt idx="353">
                  <c:v>2364.9328993151012</c:v>
                </c:pt>
                <c:pt idx="354">
                  <c:v>2356.4653933583431</c:v>
                </c:pt>
                <c:pt idx="355">
                  <c:v>2347.9642748138508</c:v>
                </c:pt>
                <c:pt idx="356">
                  <c:v>2339.4293755838412</c:v>
                </c:pt>
                <c:pt idx="357">
                  <c:v>2330.8605257730851</c:v>
                </c:pt>
                <c:pt idx="358">
                  <c:v>2322.2575536624954</c:v>
                </c:pt>
                <c:pt idx="359">
                  <c:v>2313.6202856822115</c:v>
                </c:pt>
                <c:pt idx="360">
                  <c:v>2304.9485463841511</c:v>
                </c:pt>
                <c:pt idx="361">
                  <c:v>2296.2421584140457</c:v>
                </c:pt>
                <c:pt idx="362">
                  <c:v>2287.5009424829141</c:v>
                </c:pt>
                <c:pt idx="363">
                  <c:v>2278.7247173379992</c:v>
                </c:pt>
                <c:pt idx="364">
                  <c:v>2269.9132997331121</c:v>
                </c:pt>
                <c:pt idx="365">
                  <c:v>2261.0665043984063</c:v>
                </c:pt>
                <c:pt idx="366">
                  <c:v>2252.1841440095463</c:v>
                </c:pt>
                <c:pt idx="367">
                  <c:v>2243.2660291562652</c:v>
                </c:pt>
                <c:pt idx="368">
                  <c:v>2234.3119683102905</c:v>
                </c:pt>
                <c:pt idx="369">
                  <c:v>2225.3217677926273</c:v>
                </c:pt>
                <c:pt idx="370">
                  <c:v>2216.295231740185</c:v>
                </c:pt>
                <c:pt idx="371">
                  <c:v>2207.2321620717207</c:v>
                </c:pt>
                <c:pt idx="372">
                  <c:v>2198.1323584530955</c:v>
                </c:pt>
                <c:pt idx="373">
                  <c:v>2188.995618261818</c:v>
                </c:pt>
                <c:pt idx="374">
                  <c:v>2179.8217365508503</c:v>
                </c:pt>
                <c:pt idx="375">
                  <c:v>2170.6105060116884</c:v>
                </c:pt>
                <c:pt idx="376">
                  <c:v>2161.3617169366585</c:v>
                </c:pt>
                <c:pt idx="377">
                  <c:v>2152.0751571804276</c:v>
                </c:pt>
                <c:pt idx="378">
                  <c:v>2142.7506121207239</c:v>
                </c:pt>
                <c:pt idx="379">
                  <c:v>2133.387864618212</c:v>
                </c:pt>
                <c:pt idx="380">
                  <c:v>2123.9866949755369</c:v>
                </c:pt>
                <c:pt idx="381">
                  <c:v>2114.546880895487</c:v>
                </c:pt>
                <c:pt idx="382">
                  <c:v>2105.0681974382696</c:v>
                </c:pt>
                <c:pt idx="383">
                  <c:v>2095.5504169778724</c:v>
                </c:pt>
                <c:pt idx="384">
                  <c:v>2085.9933091574758</c:v>
                </c:pt>
                <c:pt idx="385">
                  <c:v>2076.3966408439123</c:v>
                </c:pt>
                <c:pt idx="386">
                  <c:v>2066.7601760811322</c:v>
                </c:pt>
                <c:pt idx="387">
                  <c:v>2057.0836760426409</c:v>
                </c:pt>
                <c:pt idx="388">
                  <c:v>2047.3668989829077</c:v>
                </c:pt>
                <c:pt idx="389">
                  <c:v>2037.6096001876986</c:v>
                </c:pt>
                <c:pt idx="390">
                  <c:v>2027.8115319232927</c:v>
                </c:pt>
                <c:pt idx="391">
                  <c:v>2017.9724433845865</c:v>
                </c:pt>
                <c:pt idx="392">
                  <c:v>2008.0920806420272</c:v>
                </c:pt>
                <c:pt idx="393">
                  <c:v>1998.1701865873447</c:v>
                </c:pt>
                <c:pt idx="394">
                  <c:v>1988.2065008780648</c:v>
                </c:pt>
                <c:pt idx="395">
                  <c:v>1978.2007598807611</c:v>
                </c:pt>
                <c:pt idx="396">
                  <c:v>1968.1526966129993</c:v>
                </c:pt>
                <c:pt idx="397">
                  <c:v>1958.062040683955</c:v>
                </c:pt>
                <c:pt idx="398">
                  <c:v>1947.9285182336569</c:v>
                </c:pt>
                <c:pt idx="399">
                  <c:v>1937.7518518708264</c:v>
                </c:pt>
                <c:pt idx="400">
                  <c:v>1927.5317606092535</c:v>
                </c:pt>
                <c:pt idx="401">
                  <c:v>1917.2679598026862</c:v>
                </c:pt>
                <c:pt idx="402">
                  <c:v>1906.9601610781929</c:v>
                </c:pt>
                <c:pt idx="403">
                  <c:v>1896.608072267923</c:v>
                </c:pt>
                <c:pt idx="404">
                  <c:v>1886.2113973392636</c:v>
                </c:pt>
                <c:pt idx="405">
                  <c:v>1875.7698363233108</c:v>
                </c:pt>
                <c:pt idx="406">
                  <c:v>1865.2830852416137</c:v>
                </c:pt>
                <c:pt idx="407">
                  <c:v>1854.7508360311463</c:v>
                </c:pt>
                <c:pt idx="408">
                  <c:v>1844.1727764674656</c:v>
                </c:pt>
                <c:pt idx="409">
                  <c:v>1833.5485900859603</c:v>
                </c:pt>
                <c:pt idx="410">
                  <c:v>1822.8779561011843</c:v>
                </c:pt>
                <c:pt idx="411">
                  <c:v>1812.1605493241759</c:v>
                </c:pt>
                <c:pt idx="412">
                  <c:v>1801.3960400777296</c:v>
                </c:pt>
                <c:pt idx="413">
                  <c:v>1790.584094109533</c:v>
                </c:pt>
                <c:pt idx="414">
                  <c:v>1779.7243725031326</c:v>
                </c:pt>
                <c:pt idx="415">
                  <c:v>1768.8165315866254</c:v>
                </c:pt>
                <c:pt idx="416">
                  <c:v>1757.8602228390382</c:v>
                </c:pt>
                <c:pt idx="417">
                  <c:v>1746.8550927942988</c:v>
                </c:pt>
                <c:pt idx="418">
                  <c:v>1735.8007829427429</c:v>
                </c:pt>
                <c:pt idx="419">
                  <c:v>1724.6969296300572</c:v>
                </c:pt>
                <c:pt idx="420">
                  <c:v>1713.5431639535977</c:v>
                </c:pt>
                <c:pt idx="421">
                  <c:v>1702.3391116559719</c:v>
                </c:pt>
                <c:pt idx="422">
                  <c:v>1691.0843930158367</c:v>
                </c:pt>
                <c:pt idx="423">
                  <c:v>1679.7786227357851</c:v>
                </c:pt>
                <c:pt idx="424">
                  <c:v>1668.4214098272328</c:v>
                </c:pt>
                <c:pt idx="425">
                  <c:v>1657.0123574922345</c:v>
                </c:pt>
                <c:pt idx="426">
                  <c:v>1641.6795229822396</c:v>
                </c:pt>
                <c:pt idx="427">
                  <c:v>1622.4229062972481</c:v>
                </c:pt>
                <c:pt idx="428">
                  <c:v>1603.012602624628</c:v>
                </c:pt>
                <c:pt idx="429">
                  <c:v>1583.4456718180973</c:v>
                </c:pt>
                <c:pt idx="430">
                  <c:v>1563.7190736020175</c:v>
                </c:pt>
                <c:pt idx="431">
                  <c:v>1543.8296627096333</c:v>
                </c:pt>
                <c:pt idx="432">
                  <c:v>1523.7741837129006</c:v>
                </c:pt>
                <c:pt idx="433">
                  <c:v>1503.549265519604</c:v>
                </c:pt>
                <c:pt idx="434">
                  <c:v>1483.1514155111709</c:v>
                </c:pt>
                <c:pt idx="435">
                  <c:v>1462.5770132920734</c:v>
                </c:pt>
                <c:pt idx="436">
                  <c:v>1441.8223040188959</c:v>
                </c:pt>
                <c:pt idx="437">
                  <c:v>1420.8833912738901</c:v>
                </c:pt>
                <c:pt idx="438">
                  <c:v>1399.7562294444378</c:v>
                </c:pt>
                <c:pt idx="439">
                  <c:v>1378.4366155658695</c:v>
                </c:pt>
                <c:pt idx="440">
                  <c:v>1356.9201805806078</c:v>
                </c:pt>
                <c:pt idx="441">
                  <c:v>1335.2023799617705</c:v>
                </c:pt>
                <c:pt idx="442">
                  <c:v>1313.2784836437786</c:v>
                </c:pt>
                <c:pt idx="443">
                  <c:v>1291.1435651962361</c:v>
                </c:pt>
                <c:pt idx="444">
                  <c:v>1268.7924901703527</c:v>
                </c:pt>
                <c:pt idx="445">
                  <c:v>1246.2199035392141</c:v>
                </c:pt>
                <c:pt idx="446">
                  <c:v>1223.4202161441876</c:v>
                </c:pt>
                <c:pt idx="447">
                  <c:v>1200.3875900495304</c:v>
                </c:pt>
                <c:pt idx="448">
                  <c:v>1177.1159226956402</c:v>
                </c:pt>
                <c:pt idx="449">
                  <c:v>1153.598829728257</c:v>
                </c:pt>
                <c:pt idx="450">
                  <c:v>1129.8296263655975</c:v>
                </c:pt>
                <c:pt idx="451">
                  <c:v>1105.801307148311</c:v>
                </c:pt>
                <c:pt idx="452">
                  <c:v>1081.5065238971492</c:v>
                </c:pt>
                <c:pt idx="453">
                  <c:v>1056.9375616804664</c:v>
                </c:pt>
                <c:pt idx="454">
                  <c:v>1032.0863125671804</c:v>
                </c:pt>
                <c:pt idx="455">
                  <c:v>1006.9442469104742</c:v>
                </c:pt>
                <c:pt idx="456">
                  <c:v>981.50238187198238</c:v>
                </c:pt>
                <c:pt idx="457">
                  <c:v>955.75124685500941</c:v>
                </c:pt>
                <c:pt idx="458">
                  <c:v>929.68084546731825</c:v>
                </c:pt>
                <c:pt idx="459">
                  <c:v>903.28061357754359</c:v>
                </c:pt>
                <c:pt idx="460">
                  <c:v>876.5393729631196</c:v>
                </c:pt>
                <c:pt idx="461">
                  <c:v>849.44527996940633</c:v>
                </c:pt>
                <c:pt idx="462">
                  <c:v>821.9857685072966</c:v>
                </c:pt>
                <c:pt idx="463">
                  <c:v>794.1474866064882</c:v>
                </c:pt>
                <c:pt idx="464">
                  <c:v>765.91622561036456</c:v>
                </c:pt>
                <c:pt idx="465">
                  <c:v>737.27684094123379</c:v>
                </c:pt>
                <c:pt idx="466">
                  <c:v>708.2131631750417</c:v>
                </c:pt>
                <c:pt idx="467">
                  <c:v>678.70789793563381</c:v>
                </c:pt>
                <c:pt idx="468">
                  <c:v>648.74251283995636</c:v>
                </c:pt>
                <c:pt idx="469">
                  <c:v>618.29710938502103</c:v>
                </c:pt>
                <c:pt idx="470">
                  <c:v>587.35027724883548</c:v>
                </c:pt>
                <c:pt idx="471">
                  <c:v>555.878927960076</c:v>
                </c:pt>
                <c:pt idx="472">
                  <c:v>523.85810424762258</c:v>
                </c:pt>
                <c:pt idx="473">
                  <c:v>491.26076057483897</c:v>
                </c:pt>
                <c:pt idx="474">
                  <c:v>458.05750934721073</c:v>
                </c:pt>
                <c:pt idx="475">
                  <c:v>424.21632599069471</c:v>
                </c:pt>
                <c:pt idx="476">
                  <c:v>399.86928085340696</c:v>
                </c:pt>
                <c:pt idx="477">
                  <c:v>385.01637393534747</c:v>
                </c:pt>
                <c:pt idx="478">
                  <c:v>370.0774013874684</c:v>
                </c:pt>
                <c:pt idx="479">
                  <c:v>355.05132356180638</c:v>
                </c:pt>
                <c:pt idx="480">
                  <c:v>339.93707778749013</c:v>
                </c:pt>
                <c:pt idx="481">
                  <c:v>324.73357764756247</c:v>
                </c:pt>
                <c:pt idx="482">
                  <c:v>309.43971222623941</c:v>
                </c:pt>
                <c:pt idx="483">
                  <c:v>294.05434532508525</c:v>
                </c:pt>
                <c:pt idx="484">
                  <c:v>278.57631464659107</c:v>
                </c:pt>
                <c:pt idx="485">
                  <c:v>263.00443094338016</c:v>
                </c:pt>
                <c:pt idx="486">
                  <c:v>247.33747713132789</c:v>
                </c:pt>
                <c:pt idx="487">
                  <c:v>231.57420736468566</c:v>
                </c:pt>
                <c:pt idx="488">
                  <c:v>215.7133460711907</c:v>
                </c:pt>
                <c:pt idx="489">
                  <c:v>199.75358694501256</c:v>
                </c:pt>
                <c:pt idx="490">
                  <c:v>183.69359189528677</c:v>
                </c:pt>
                <c:pt idx="491">
                  <c:v>167.53198994780178</c:v>
                </c:pt>
                <c:pt idx="492">
                  <c:v>151.26737609723978</c:v>
                </c:pt>
                <c:pt idx="493">
                  <c:v>134.89831010725629</c:v>
                </c:pt>
                <c:pt idx="494">
                  <c:v>118.42331525544978</c:v>
                </c:pt>
                <c:pt idx="495">
                  <c:v>101.84087702007082</c:v>
                </c:pt>
                <c:pt idx="496">
                  <c:v>85.149441705167192</c:v>
                </c:pt>
                <c:pt idx="497">
                  <c:v>68.347415000566798</c:v>
                </c:pt>
                <c:pt idx="498">
                  <c:v>51.43316047289818</c:v>
                </c:pt>
                <c:pt idx="499">
                  <c:v>34.404997983537669</c:v>
                </c:pt>
                <c:pt idx="500">
                  <c:v>17.261202029129436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0-56A6-41B3-8415-6AA84128CF42}"/>
            </c:ext>
          </c:extLst>
        </c:ser>
        <c:ser>
          <c:idx val="27"/>
          <c:order val="1"/>
          <c:tx>
            <c:strRef>
              <c:f>ANALYSIS!$DX$25</c:f>
              <c:strCache>
                <c:ptCount val="1"/>
                <c:pt idx="0">
                  <c:v>55.0</c:v>
                </c:pt>
              </c:strCache>
            </c:strRef>
          </c:tx>
          <c:spPr>
            <a:ln w="19050" cap="rnd">
              <a:solidFill>
                <a:schemeClr val="accent1"/>
              </a:solidFill>
              <a:round/>
            </a:ln>
            <a:effectLst/>
          </c:spPr>
          <c:marker>
            <c:symbol val="none"/>
          </c:marker>
          <c:xVal>
            <c:numRef>
              <c:f>ANALYSIS!$DX$27:$DX$627</c:f>
              <c:numCache>
                <c:formatCode>0</c:formatCode>
                <c:ptCount val="601"/>
                <c:pt idx="0">
                  <c:v>3724.9472297820766</c:v>
                </c:pt>
                <c:pt idx="1">
                  <c:v>3724.9472297820766</c:v>
                </c:pt>
                <c:pt idx="2">
                  <c:v>3720.2484608855816</c:v>
                </c:pt>
                <c:pt idx="3">
                  <c:v>3715.5496919890866</c:v>
                </c:pt>
                <c:pt idx="4">
                  <c:v>3710.8509230925915</c:v>
                </c:pt>
                <c:pt idx="5">
                  <c:v>3706.1521541960965</c:v>
                </c:pt>
                <c:pt idx="6">
                  <c:v>3701.4533852996015</c:v>
                </c:pt>
                <c:pt idx="7">
                  <c:v>3696.7546164031064</c:v>
                </c:pt>
                <c:pt idx="8">
                  <c:v>3692.0558475066114</c:v>
                </c:pt>
                <c:pt idx="9">
                  <c:v>3687.3570786101163</c:v>
                </c:pt>
                <c:pt idx="10">
                  <c:v>3682.6583097136213</c:v>
                </c:pt>
                <c:pt idx="11">
                  <c:v>3677.9595408171263</c:v>
                </c:pt>
                <c:pt idx="12">
                  <c:v>3673.2607719206312</c:v>
                </c:pt>
                <c:pt idx="13">
                  <c:v>3668.5620030241362</c:v>
                </c:pt>
                <c:pt idx="14">
                  <c:v>3663.8632341276411</c:v>
                </c:pt>
                <c:pt idx="15">
                  <c:v>3659.1644652311461</c:v>
                </c:pt>
                <c:pt idx="16">
                  <c:v>3654.4656963346511</c:v>
                </c:pt>
                <c:pt idx="17">
                  <c:v>3649.766927438156</c:v>
                </c:pt>
                <c:pt idx="18">
                  <c:v>3645.068158541661</c:v>
                </c:pt>
                <c:pt idx="19">
                  <c:v>3640.3693896451659</c:v>
                </c:pt>
                <c:pt idx="20">
                  <c:v>3635.6706207486709</c:v>
                </c:pt>
                <c:pt idx="21">
                  <c:v>3630.9718518521759</c:v>
                </c:pt>
                <c:pt idx="22">
                  <c:v>3626.2730829556808</c:v>
                </c:pt>
                <c:pt idx="23">
                  <c:v>3621.5743140591858</c:v>
                </c:pt>
                <c:pt idx="24">
                  <c:v>3616.8755451626907</c:v>
                </c:pt>
                <c:pt idx="25">
                  <c:v>3612.1767762661957</c:v>
                </c:pt>
                <c:pt idx="26">
                  <c:v>3607.4780073697007</c:v>
                </c:pt>
                <c:pt idx="27">
                  <c:v>3602.7792384732056</c:v>
                </c:pt>
                <c:pt idx="28">
                  <c:v>3598.0804695767106</c:v>
                </c:pt>
                <c:pt idx="29">
                  <c:v>3593.3817006802155</c:v>
                </c:pt>
                <c:pt idx="30">
                  <c:v>3588.6829317837205</c:v>
                </c:pt>
                <c:pt idx="31">
                  <c:v>3583.9841628872255</c:v>
                </c:pt>
                <c:pt idx="32">
                  <c:v>3579.2853939907304</c:v>
                </c:pt>
                <c:pt idx="33">
                  <c:v>3574.5866250942354</c:v>
                </c:pt>
                <c:pt idx="34">
                  <c:v>3569.8878561977403</c:v>
                </c:pt>
                <c:pt idx="35">
                  <c:v>3565.1890873012453</c:v>
                </c:pt>
                <c:pt idx="36">
                  <c:v>3560.4903184047503</c:v>
                </c:pt>
                <c:pt idx="37">
                  <c:v>3555.7915495082552</c:v>
                </c:pt>
                <c:pt idx="38">
                  <c:v>3551.0927806117602</c:v>
                </c:pt>
                <c:pt idx="39">
                  <c:v>3546.3940117152652</c:v>
                </c:pt>
                <c:pt idx="40">
                  <c:v>3541.6952428187701</c:v>
                </c:pt>
                <c:pt idx="41">
                  <c:v>3536.9964739222751</c:v>
                </c:pt>
                <c:pt idx="42">
                  <c:v>3532.29770502578</c:v>
                </c:pt>
                <c:pt idx="43">
                  <c:v>3527.598936129285</c:v>
                </c:pt>
                <c:pt idx="44">
                  <c:v>3522.90016723279</c:v>
                </c:pt>
                <c:pt idx="45">
                  <c:v>3518.2013983362949</c:v>
                </c:pt>
                <c:pt idx="46">
                  <c:v>3513.5026294397999</c:v>
                </c:pt>
                <c:pt idx="47">
                  <c:v>3508.8038605433048</c:v>
                </c:pt>
                <c:pt idx="48">
                  <c:v>3504.1050916468098</c:v>
                </c:pt>
                <c:pt idx="49">
                  <c:v>3499.4063227503148</c:v>
                </c:pt>
                <c:pt idx="50">
                  <c:v>3494.7075538538197</c:v>
                </c:pt>
                <c:pt idx="51">
                  <c:v>3490.0087849573247</c:v>
                </c:pt>
                <c:pt idx="52">
                  <c:v>3485.3100160608296</c:v>
                </c:pt>
                <c:pt idx="53">
                  <c:v>3480.6112471643346</c:v>
                </c:pt>
                <c:pt idx="54">
                  <c:v>3475.9124782678396</c:v>
                </c:pt>
                <c:pt idx="55">
                  <c:v>3471.2137093713445</c:v>
                </c:pt>
                <c:pt idx="56">
                  <c:v>3466.5149404748495</c:v>
                </c:pt>
                <c:pt idx="57">
                  <c:v>3461.8161715783544</c:v>
                </c:pt>
                <c:pt idx="58">
                  <c:v>3457.1174026818594</c:v>
                </c:pt>
                <c:pt idx="59">
                  <c:v>3452.4186337853644</c:v>
                </c:pt>
                <c:pt idx="60">
                  <c:v>3447.7198648888693</c:v>
                </c:pt>
                <c:pt idx="61">
                  <c:v>3443.0210959923743</c:v>
                </c:pt>
                <c:pt idx="62">
                  <c:v>3438.3223270958792</c:v>
                </c:pt>
                <c:pt idx="63">
                  <c:v>3433.6235581993842</c:v>
                </c:pt>
                <c:pt idx="64">
                  <c:v>3428.9247893028892</c:v>
                </c:pt>
                <c:pt idx="65">
                  <c:v>3424.2260204063941</c:v>
                </c:pt>
                <c:pt idx="66">
                  <c:v>3419.5272515098991</c:v>
                </c:pt>
                <c:pt idx="67">
                  <c:v>3414.828482613404</c:v>
                </c:pt>
                <c:pt idx="68">
                  <c:v>3410.129713716909</c:v>
                </c:pt>
                <c:pt idx="69">
                  <c:v>3405.430944820414</c:v>
                </c:pt>
                <c:pt idx="70">
                  <c:v>3400.7321759239189</c:v>
                </c:pt>
                <c:pt idx="71">
                  <c:v>3396.0334070274239</c:v>
                </c:pt>
                <c:pt idx="72">
                  <c:v>3391.3346381309289</c:v>
                </c:pt>
                <c:pt idx="73">
                  <c:v>3386.6358692344338</c:v>
                </c:pt>
                <c:pt idx="74">
                  <c:v>3381.9371003379388</c:v>
                </c:pt>
                <c:pt idx="75">
                  <c:v>3377.2383314414437</c:v>
                </c:pt>
                <c:pt idx="76">
                  <c:v>3372.5395625449487</c:v>
                </c:pt>
                <c:pt idx="77">
                  <c:v>3367.8407936484537</c:v>
                </c:pt>
                <c:pt idx="78">
                  <c:v>3363.1420247519586</c:v>
                </c:pt>
                <c:pt idx="79">
                  <c:v>3358.4432558554636</c:v>
                </c:pt>
                <c:pt idx="80">
                  <c:v>3353.7444869589685</c:v>
                </c:pt>
                <c:pt idx="81">
                  <c:v>3349.0457180624735</c:v>
                </c:pt>
                <c:pt idx="82">
                  <c:v>3344.3469491659785</c:v>
                </c:pt>
                <c:pt idx="83">
                  <c:v>3339.6481802694834</c:v>
                </c:pt>
                <c:pt idx="84">
                  <c:v>3334.9494113729884</c:v>
                </c:pt>
                <c:pt idx="85">
                  <c:v>3330.2506424764933</c:v>
                </c:pt>
                <c:pt idx="86">
                  <c:v>3325.5518735799983</c:v>
                </c:pt>
                <c:pt idx="87">
                  <c:v>3320.8531046835033</c:v>
                </c:pt>
                <c:pt idx="88">
                  <c:v>3316.1543357870082</c:v>
                </c:pt>
                <c:pt idx="89">
                  <c:v>3311.4555668905132</c:v>
                </c:pt>
                <c:pt idx="90">
                  <c:v>3306.7567979940181</c:v>
                </c:pt>
                <c:pt idx="91">
                  <c:v>3302.0580290975231</c:v>
                </c:pt>
                <c:pt idx="92">
                  <c:v>3297.3592602010281</c:v>
                </c:pt>
                <c:pt idx="93">
                  <c:v>3292.660491304533</c:v>
                </c:pt>
                <c:pt idx="94">
                  <c:v>3287.961722408038</c:v>
                </c:pt>
                <c:pt idx="95">
                  <c:v>3283.2629535115429</c:v>
                </c:pt>
                <c:pt idx="96">
                  <c:v>3278.5641846150479</c:v>
                </c:pt>
                <c:pt idx="97">
                  <c:v>3273.8654157185529</c:v>
                </c:pt>
                <c:pt idx="98">
                  <c:v>3269.1666468220578</c:v>
                </c:pt>
                <c:pt idx="99">
                  <c:v>3264.4678779255628</c:v>
                </c:pt>
                <c:pt idx="100">
                  <c:v>3259.7691090290677</c:v>
                </c:pt>
                <c:pt idx="101">
                  <c:v>3255.0703401325727</c:v>
                </c:pt>
                <c:pt idx="102">
                  <c:v>3250.3715712360777</c:v>
                </c:pt>
                <c:pt idx="103">
                  <c:v>3245.6728023395826</c:v>
                </c:pt>
                <c:pt idx="104">
                  <c:v>3240.9740334430876</c:v>
                </c:pt>
                <c:pt idx="105">
                  <c:v>3236.2752645465926</c:v>
                </c:pt>
                <c:pt idx="106">
                  <c:v>3231.5764956500975</c:v>
                </c:pt>
                <c:pt idx="107">
                  <c:v>3226.8777267536025</c:v>
                </c:pt>
                <c:pt idx="108">
                  <c:v>3222.1789578571074</c:v>
                </c:pt>
                <c:pt idx="109">
                  <c:v>3217.4801889606124</c:v>
                </c:pt>
                <c:pt idx="110">
                  <c:v>3212.7814200641174</c:v>
                </c:pt>
                <c:pt idx="111">
                  <c:v>3208.0826511676223</c:v>
                </c:pt>
                <c:pt idx="112">
                  <c:v>3203.3838822711273</c:v>
                </c:pt>
                <c:pt idx="113">
                  <c:v>3198.6851133746322</c:v>
                </c:pt>
                <c:pt idx="114">
                  <c:v>3193.9863444781372</c:v>
                </c:pt>
                <c:pt idx="115">
                  <c:v>3189.2875755816422</c:v>
                </c:pt>
                <c:pt idx="116">
                  <c:v>3184.5888066851467</c:v>
                </c:pt>
                <c:pt idx="117">
                  <c:v>3179.8900377886516</c:v>
                </c:pt>
                <c:pt idx="118">
                  <c:v>3175.1912688921566</c:v>
                </c:pt>
                <c:pt idx="119">
                  <c:v>3170.4924999956615</c:v>
                </c:pt>
                <c:pt idx="120">
                  <c:v>3165.7937310991665</c:v>
                </c:pt>
                <c:pt idx="121">
                  <c:v>3161.0949622026715</c:v>
                </c:pt>
                <c:pt idx="122">
                  <c:v>3156.3961933061764</c:v>
                </c:pt>
                <c:pt idx="123">
                  <c:v>3151.6974244096814</c:v>
                </c:pt>
                <c:pt idx="124">
                  <c:v>3146.9986555131863</c:v>
                </c:pt>
                <c:pt idx="125">
                  <c:v>3142.2998866166913</c:v>
                </c:pt>
                <c:pt idx="126">
                  <c:v>3137.6011177201963</c:v>
                </c:pt>
                <c:pt idx="127">
                  <c:v>3132.9023488237008</c:v>
                </c:pt>
                <c:pt idx="128">
                  <c:v>3128.2035799272057</c:v>
                </c:pt>
                <c:pt idx="129">
                  <c:v>3123.5048110307107</c:v>
                </c:pt>
                <c:pt idx="130">
                  <c:v>3118.8060421342157</c:v>
                </c:pt>
                <c:pt idx="131">
                  <c:v>3114.1072732377206</c:v>
                </c:pt>
                <c:pt idx="132">
                  <c:v>3109.4085043412256</c:v>
                </c:pt>
                <c:pt idx="133">
                  <c:v>3104.7097354447305</c:v>
                </c:pt>
                <c:pt idx="134">
                  <c:v>3100.0109665482355</c:v>
                </c:pt>
                <c:pt idx="135">
                  <c:v>3095.3121976517405</c:v>
                </c:pt>
                <c:pt idx="136">
                  <c:v>3090.6134287552454</c:v>
                </c:pt>
                <c:pt idx="137">
                  <c:v>3085.9146598587504</c:v>
                </c:pt>
                <c:pt idx="138">
                  <c:v>3081.2158909622549</c:v>
                </c:pt>
                <c:pt idx="139">
                  <c:v>3076.5171220657598</c:v>
                </c:pt>
                <c:pt idx="140">
                  <c:v>3071.8183531692648</c:v>
                </c:pt>
                <c:pt idx="141">
                  <c:v>3067.1195842727698</c:v>
                </c:pt>
                <c:pt idx="142">
                  <c:v>3062.4208153762747</c:v>
                </c:pt>
                <c:pt idx="143">
                  <c:v>3057.7220464797797</c:v>
                </c:pt>
                <c:pt idx="144">
                  <c:v>3053.0232775832847</c:v>
                </c:pt>
                <c:pt idx="145">
                  <c:v>3048.3245086867896</c:v>
                </c:pt>
                <c:pt idx="146">
                  <c:v>3043.6257397902946</c:v>
                </c:pt>
                <c:pt idx="147">
                  <c:v>3038.9269708937995</c:v>
                </c:pt>
                <c:pt idx="148">
                  <c:v>3034.2282019973045</c:v>
                </c:pt>
                <c:pt idx="149">
                  <c:v>3029.5294331008095</c:v>
                </c:pt>
                <c:pt idx="150">
                  <c:v>3024.8306642043144</c:v>
                </c:pt>
                <c:pt idx="151">
                  <c:v>3020.1318953078194</c:v>
                </c:pt>
                <c:pt idx="152">
                  <c:v>3015.4331264113243</c:v>
                </c:pt>
                <c:pt idx="153">
                  <c:v>3010.7343575148293</c:v>
                </c:pt>
                <c:pt idx="154">
                  <c:v>3006.0355886183343</c:v>
                </c:pt>
                <c:pt idx="155">
                  <c:v>3001.3368197218388</c:v>
                </c:pt>
                <c:pt idx="156">
                  <c:v>2996.6380508253437</c:v>
                </c:pt>
                <c:pt idx="157">
                  <c:v>2991.9392819288487</c:v>
                </c:pt>
                <c:pt idx="158">
                  <c:v>2987.2405130323536</c:v>
                </c:pt>
                <c:pt idx="159">
                  <c:v>2982.5417441358586</c:v>
                </c:pt>
                <c:pt idx="160">
                  <c:v>2977.8429752393636</c:v>
                </c:pt>
                <c:pt idx="161">
                  <c:v>2973.1442063428685</c:v>
                </c:pt>
                <c:pt idx="162">
                  <c:v>2968.4454374463735</c:v>
                </c:pt>
                <c:pt idx="163">
                  <c:v>2963.7466685498784</c:v>
                </c:pt>
                <c:pt idx="164">
                  <c:v>2959.0478996533834</c:v>
                </c:pt>
                <c:pt idx="165">
                  <c:v>2954.3491307568884</c:v>
                </c:pt>
                <c:pt idx="166">
                  <c:v>2949.6503618603929</c:v>
                </c:pt>
                <c:pt idx="167">
                  <c:v>2944.9515929638978</c:v>
                </c:pt>
                <c:pt idx="168">
                  <c:v>2940.2528240674028</c:v>
                </c:pt>
                <c:pt idx="169">
                  <c:v>2935.5540551709078</c:v>
                </c:pt>
                <c:pt idx="170">
                  <c:v>2930.8552862744127</c:v>
                </c:pt>
                <c:pt idx="171">
                  <c:v>2926.1565173779177</c:v>
                </c:pt>
                <c:pt idx="172">
                  <c:v>2921.4577484814226</c:v>
                </c:pt>
                <c:pt idx="173">
                  <c:v>2916.7589795849276</c:v>
                </c:pt>
                <c:pt idx="174">
                  <c:v>2912.0602106884326</c:v>
                </c:pt>
                <c:pt idx="175">
                  <c:v>2907.3614417919375</c:v>
                </c:pt>
                <c:pt idx="176">
                  <c:v>2902.6626728954425</c:v>
                </c:pt>
                <c:pt idx="177">
                  <c:v>2897.963903998947</c:v>
                </c:pt>
                <c:pt idx="178">
                  <c:v>2893.2651351024519</c:v>
                </c:pt>
                <c:pt idx="179">
                  <c:v>2888.5663662059569</c:v>
                </c:pt>
                <c:pt idx="180">
                  <c:v>2883.8675973094619</c:v>
                </c:pt>
                <c:pt idx="181">
                  <c:v>2879.1688284129668</c:v>
                </c:pt>
                <c:pt idx="182">
                  <c:v>2874.4700595164718</c:v>
                </c:pt>
                <c:pt idx="183">
                  <c:v>2869.7712906199768</c:v>
                </c:pt>
                <c:pt idx="184">
                  <c:v>2865.0725217234817</c:v>
                </c:pt>
                <c:pt idx="185">
                  <c:v>2860.3737528269867</c:v>
                </c:pt>
                <c:pt idx="186">
                  <c:v>2855.6749839304916</c:v>
                </c:pt>
                <c:pt idx="187">
                  <c:v>2850.9762150339966</c:v>
                </c:pt>
                <c:pt idx="188">
                  <c:v>2846.2774461375016</c:v>
                </c:pt>
                <c:pt idx="189">
                  <c:v>2841.5786772410065</c:v>
                </c:pt>
                <c:pt idx="190">
                  <c:v>2836.8799083445115</c:v>
                </c:pt>
                <c:pt idx="191">
                  <c:v>2832.1811394480164</c:v>
                </c:pt>
                <c:pt idx="192">
                  <c:v>2827.4823705515214</c:v>
                </c:pt>
                <c:pt idx="193">
                  <c:v>2822.7836016550264</c:v>
                </c:pt>
                <c:pt idx="194">
                  <c:v>2818.0848327585309</c:v>
                </c:pt>
                <c:pt idx="195">
                  <c:v>2813.3860638620358</c:v>
                </c:pt>
                <c:pt idx="196">
                  <c:v>2808.6872949655408</c:v>
                </c:pt>
                <c:pt idx="197">
                  <c:v>2803.9885260690457</c:v>
                </c:pt>
                <c:pt idx="198">
                  <c:v>2799.2897571725507</c:v>
                </c:pt>
                <c:pt idx="199">
                  <c:v>2794.5909882760557</c:v>
                </c:pt>
                <c:pt idx="200">
                  <c:v>2789.8922193795606</c:v>
                </c:pt>
                <c:pt idx="201">
                  <c:v>2785.3803066075852</c:v>
                </c:pt>
                <c:pt idx="202">
                  <c:v>2781.0552499601295</c:v>
                </c:pt>
                <c:pt idx="203">
                  <c:v>2776.7119439100447</c:v>
                </c:pt>
                <c:pt idx="204">
                  <c:v>2772.3503518761427</c:v>
                </c:pt>
                <c:pt idx="205">
                  <c:v>2767.9704370247664</c:v>
                </c:pt>
                <c:pt idx="206">
                  <c:v>2763.5721622679062</c:v>
                </c:pt>
                <c:pt idx="207">
                  <c:v>2759.1554902612893</c:v>
                </c:pt>
                <c:pt idx="208">
                  <c:v>2754.7203834024567</c:v>
                </c:pt>
                <c:pt idx="209">
                  <c:v>2750.2668038288066</c:v>
                </c:pt>
                <c:pt idx="210">
                  <c:v>2745.7947134156311</c:v>
                </c:pt>
                <c:pt idx="211">
                  <c:v>2741.3040737741217</c:v>
                </c:pt>
                <c:pt idx="212">
                  <c:v>2736.7948462493541</c:v>
                </c:pt>
                <c:pt idx="213">
                  <c:v>2732.2669919182536</c:v>
                </c:pt>
                <c:pt idx="214">
                  <c:v>2727.7204715875359</c:v>
                </c:pt>
                <c:pt idx="215">
                  <c:v>2723.1552457916259</c:v>
                </c:pt>
                <c:pt idx="216">
                  <c:v>2718.5712747905573</c:v>
                </c:pt>
                <c:pt idx="217">
                  <c:v>2713.9685185678391</c:v>
                </c:pt>
                <c:pt idx="218">
                  <c:v>2709.3469368283072</c:v>
                </c:pt>
                <c:pt idx="219">
                  <c:v>2704.7064889959511</c:v>
                </c:pt>
                <c:pt idx="220">
                  <c:v>2700.0471342117121</c:v>
                </c:pt>
                <c:pt idx="221">
                  <c:v>2695.3688313312628</c:v>
                </c:pt>
                <c:pt idx="222">
                  <c:v>2690.671538922752</c:v>
                </c:pt>
                <c:pt idx="223">
                  <c:v>2685.9552152645383</c:v>
                </c:pt>
                <c:pt idx="224">
                  <c:v>2681.2198183428864</c:v>
                </c:pt>
                <c:pt idx="225">
                  <c:v>2676.4653058496415</c:v>
                </c:pt>
                <c:pt idx="226">
                  <c:v>2671.6916351798804</c:v>
                </c:pt>
                <c:pt idx="227">
                  <c:v>2666.8987634295299</c:v>
                </c:pt>
                <c:pt idx="228">
                  <c:v>2662.086647392965</c:v>
                </c:pt>
                <c:pt idx="229">
                  <c:v>2657.255243560573</c:v>
                </c:pt>
                <c:pt idx="230">
                  <c:v>2652.4045081162976</c:v>
                </c:pt>
                <c:pt idx="231">
                  <c:v>2647.5343969351443</c:v>
                </c:pt>
                <c:pt idx="232">
                  <c:v>2642.6448655806716</c:v>
                </c:pt>
                <c:pt idx="233">
                  <c:v>2637.7358693024394</c:v>
                </c:pt>
                <c:pt idx="234">
                  <c:v>2632.8073630334366</c:v>
                </c:pt>
                <c:pt idx="235">
                  <c:v>2627.8593013874765</c:v>
                </c:pt>
                <c:pt idx="236">
                  <c:v>2622.8916386565634</c:v>
                </c:pt>
                <c:pt idx="237">
                  <c:v>2617.9043288082244</c:v>
                </c:pt>
                <c:pt idx="238">
                  <c:v>2612.8973254828184</c:v>
                </c:pt>
                <c:pt idx="239">
                  <c:v>2607.8705819908055</c:v>
                </c:pt>
                <c:pt idx="240">
                  <c:v>2602.8240513099909</c:v>
                </c:pt>
                <c:pt idx="241">
                  <c:v>2597.7576860827312</c:v>
                </c:pt>
                <c:pt idx="242">
                  <c:v>2592.6714386131139</c:v>
                </c:pt>
                <c:pt idx="243">
                  <c:v>2587.565260864098</c:v>
                </c:pt>
                <c:pt idx="244">
                  <c:v>2582.4391044546264</c:v>
                </c:pt>
                <c:pt idx="245">
                  <c:v>2577.2929206566987</c:v>
                </c:pt>
                <c:pt idx="246">
                  <c:v>2572.1266603924178</c:v>
                </c:pt>
                <c:pt idx="247">
                  <c:v>2566.9402742309894</c:v>
                </c:pt>
                <c:pt idx="248">
                  <c:v>2561.7337123856983</c:v>
                </c:pt>
                <c:pt idx="249">
                  <c:v>2556.5069247108408</c:v>
                </c:pt>
                <c:pt idx="250">
                  <c:v>2551.2598606986248</c:v>
                </c:pt>
                <c:pt idx="251">
                  <c:v>2545.9924694760289</c:v>
                </c:pt>
                <c:pt idx="252">
                  <c:v>2540.7046998016276</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2481.1792218946721</c:v>
                </c:pt>
                <c:pt idx="264">
                  <c:v>2475.6427753620424</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2413.3379102305635</c:v>
                </c:pt>
                <c:pt idx="276">
                  <c:v>2407.5446677305831</c:v>
                </c:pt>
                <c:pt idx="277">
                  <c:v>2401.7296358838048</c:v>
                </c:pt>
                <c:pt idx="278">
                  <c:v>2395.8927526184075</c:v>
                </c:pt>
                <c:pt idx="279">
                  <c:v>2390.0339553919925</c:v>
                </c:pt>
                <c:pt idx="280">
                  <c:v>2384.153181187105</c:v>
                </c:pt>
                <c:pt idx="281">
                  <c:v>2378.2503665066774</c:v>
                </c:pt>
                <c:pt idx="282">
                  <c:v>2372.3254473694369</c:v>
                </c:pt>
                <c:pt idx="283">
                  <c:v>2366.3783593052408</c:v>
                </c:pt>
                <c:pt idx="284">
                  <c:v>2360.40903735035</c:v>
                </c:pt>
                <c:pt idx="285">
                  <c:v>2354.4174160426519</c:v>
                </c:pt>
                <c:pt idx="286">
                  <c:v>2348.4034294168041</c:v>
                </c:pt>
                <c:pt idx="287">
                  <c:v>2342.3670109993323</c:v>
                </c:pt>
                <c:pt idx="288">
                  <c:v>2336.308093803651</c:v>
                </c:pt>
                <c:pt idx="289">
                  <c:v>2330.2266103250258</c:v>
                </c:pt>
                <c:pt idx="290">
                  <c:v>2324.1224925354604</c:v>
                </c:pt>
                <c:pt idx="291">
                  <c:v>2317.9956718785315</c:v>
                </c:pt>
                <c:pt idx="292">
                  <c:v>2311.8460792641399</c:v>
                </c:pt>
                <c:pt idx="293">
                  <c:v>2305.6736450631915</c:v>
                </c:pt>
                <c:pt idx="294">
                  <c:v>2299.4782991022271</c:v>
                </c:pt>
                <c:pt idx="295">
                  <c:v>2293.259970657954</c:v>
                </c:pt>
                <c:pt idx="296">
                  <c:v>2287.0185884517205</c:v>
                </c:pt>
                <c:pt idx="297">
                  <c:v>2280.7540806439124</c:v>
                </c:pt>
                <c:pt idx="298">
                  <c:v>2274.4663748282701</c:v>
                </c:pt>
                <c:pt idx="299">
                  <c:v>2268.1553980261369</c:v>
                </c:pt>
                <c:pt idx="300">
                  <c:v>2261.8210766806169</c:v>
                </c:pt>
                <c:pt idx="301">
                  <c:v>2255.463336650666</c:v>
                </c:pt>
                <c:pt idx="302">
                  <c:v>2249.0821032050935</c:v>
                </c:pt>
                <c:pt idx="303">
                  <c:v>2242.6773010164857</c:v>
                </c:pt>
                <c:pt idx="304">
                  <c:v>2236.2488541550374</c:v>
                </c:pt>
                <c:pt idx="305">
                  <c:v>2229.796686082318</c:v>
                </c:pt>
                <c:pt idx="306">
                  <c:v>2223.3207196449275</c:v>
                </c:pt>
                <c:pt idx="307">
                  <c:v>2216.8208770680808</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2150.4916955732824</c:v>
                </c:pt>
                <c:pt idx="318">
                  <c:v>2143.7238979064196</c:v>
                </c:pt>
                <c:pt idx="319">
                  <c:v>2136.9312398705592</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2081.6844711853164</c:v>
                </c:pt>
                <c:pt idx="328">
                  <c:v>2074.6640899656632</c:v>
                </c:pt>
                <c:pt idx="329">
                  <c:v>2067.6179501370789</c:v>
                </c:pt>
                <c:pt idx="330">
                  <c:v>2060.5459576341045</c:v>
                </c:pt>
                <c:pt idx="331">
                  <c:v>2053.4480175850404</c:v>
                </c:pt>
                <c:pt idx="332">
                  <c:v>2046.3240343027667</c:v>
                </c:pt>
                <c:pt idx="333">
                  <c:v>2039.1739112754028</c:v>
                </c:pt>
                <c:pt idx="334">
                  <c:v>2031.9975511568391</c:v>
                </c:pt>
                <c:pt idx="335">
                  <c:v>2024.7948557571167</c:v>
                </c:pt>
                <c:pt idx="336">
                  <c:v>2017.5657260326748</c:v>
                </c:pt>
                <c:pt idx="337">
                  <c:v>2010.3100620764269</c:v>
                </c:pt>
                <c:pt idx="338">
                  <c:v>2003.0277631077065</c:v>
                </c:pt>
                <c:pt idx="339">
                  <c:v>1995.7187274620455</c:v>
                </c:pt>
                <c:pt idx="340">
                  <c:v>1988.3828525807971</c:v>
                </c:pt>
                <c:pt idx="341">
                  <c:v>1981.020035000605</c:v>
                </c:pt>
                <c:pt idx="342">
                  <c:v>1973.6301703426959</c:v>
                </c:pt>
                <c:pt idx="343">
                  <c:v>1966.213153302017</c:v>
                </c:pt>
                <c:pt idx="344">
                  <c:v>1958.7688776362024</c:v>
                </c:pt>
                <c:pt idx="345">
                  <c:v>1951.297236154353</c:v>
                </c:pt>
                <c:pt idx="346">
                  <c:v>1943.79812070566</c:v>
                </c:pt>
                <c:pt idx="347">
                  <c:v>1936.2714221678336</c:v>
                </c:pt>
                <c:pt idx="348">
                  <c:v>1928.7170304353529</c:v>
                </c:pt>
                <c:pt idx="349">
                  <c:v>1921.1348344075279</c:v>
                </c:pt>
                <c:pt idx="350">
                  <c:v>1913.5247219763755</c:v>
                </c:pt>
                <c:pt idx="351">
                  <c:v>1905.8865800142939</c:v>
                </c:pt>
                <c:pt idx="352">
                  <c:v>1898.2202943615398</c:v>
                </c:pt>
                <c:pt idx="353">
                  <c:v>1890.5257498135134</c:v>
                </c:pt>
                <c:pt idx="354">
                  <c:v>1882.8028301078198</c:v>
                </c:pt>
                <c:pt idx="355">
                  <c:v>1875.0514179111399</c:v>
                </c:pt>
                <c:pt idx="356">
                  <c:v>1867.2713948058654</c:v>
                </c:pt>
                <c:pt idx="357">
                  <c:v>1859.4626412765392</c:v>
                </c:pt>
                <c:pt idx="358">
                  <c:v>1851.6250366960467</c:v>
                </c:pt>
                <c:pt idx="359">
                  <c:v>1843.7584593116021</c:v>
                </c:pt>
                <c:pt idx="360">
                  <c:v>1835.8627862304916</c:v>
                </c:pt>
                <c:pt idx="361">
                  <c:v>1827.9378934055751</c:v>
                </c:pt>
                <c:pt idx="362">
                  <c:v>1819.9836556205578</c:v>
                </c:pt>
                <c:pt idx="363">
                  <c:v>1811.9999464750072</c:v>
                </c:pt>
                <c:pt idx="364">
                  <c:v>1803.9866383691228</c:v>
                </c:pt>
                <c:pt idx="365">
                  <c:v>1795.9436024882368</c:v>
                </c:pt>
                <c:pt idx="366">
                  <c:v>1787.870708787076</c:v>
                </c:pt>
                <c:pt idx="367">
                  <c:v>1779.7678259737295</c:v>
                </c:pt>
                <c:pt idx="368">
                  <c:v>1771.6348214933601</c:v>
                </c:pt>
                <c:pt idx="369">
                  <c:v>1763.4715615116331</c:v>
                </c:pt>
                <c:pt idx="370">
                  <c:v>1755.2779108978566</c:v>
                </c:pt>
                <c:pt idx="371">
                  <c:v>1747.0537332078316</c:v>
                </c:pt>
                <c:pt idx="372">
                  <c:v>1738.7988906664082</c:v>
                </c:pt>
                <c:pt idx="373">
                  <c:v>1730.5132441497353</c:v>
                </c:pt>
                <c:pt idx="374">
                  <c:v>1722.1966531672022</c:v>
                </c:pt>
                <c:pt idx="375">
                  <c:v>1713.8489758430603</c:v>
                </c:pt>
                <c:pt idx="376">
                  <c:v>1705.4700688977223</c:v>
                </c:pt>
                <c:pt idx="377">
                  <c:v>1697.0597876287411</c:v>
                </c:pt>
                <c:pt idx="378">
                  <c:v>1688.61798589143</c:v>
                </c:pt>
                <c:pt idx="379">
                  <c:v>1680.1445160791577</c:v>
                </c:pt>
                <c:pt idx="380">
                  <c:v>1671.6392291032807</c:v>
                </c:pt>
                <c:pt idx="381">
                  <c:v>1663.1019743727193</c:v>
                </c:pt>
                <c:pt idx="382">
                  <c:v>1654.5325997731609</c:v>
                </c:pt>
                <c:pt idx="383">
                  <c:v>1645.9309516458936</c:v>
                </c:pt>
                <c:pt idx="384">
                  <c:v>1637.2968747662471</c:v>
                </c:pt>
                <c:pt idx="385">
                  <c:v>1628.6302123216478</c:v>
                </c:pt>
                <c:pt idx="386">
                  <c:v>1619.9308058892702</c:v>
                </c:pt>
                <c:pt idx="387">
                  <c:v>1611.1984954132661</c:v>
                </c:pt>
                <c:pt idx="388">
                  <c:v>1602.4331191815941</c:v>
                </c:pt>
                <c:pt idx="389">
                  <c:v>1593.6345138024019</c:v>
                </c:pt>
                <c:pt idx="390">
                  <c:v>1584.8025141799715</c:v>
                </c:pt>
                <c:pt idx="391">
                  <c:v>1575.9369534902223</c:v>
                </c:pt>
                <c:pt idx="392">
                  <c:v>1567.0376631557456</c:v>
                </c:pt>
                <c:pt idx="393">
                  <c:v>1558.1044728203724</c:v>
                </c:pt>
                <c:pt idx="394">
                  <c:v>1549.1372103232595</c:v>
                </c:pt>
                <c:pt idx="395">
                  <c:v>1540.1357016724755</c:v>
                </c:pt>
                <c:pt idx="396">
                  <c:v>1531.0997710181009</c:v>
                </c:pt>
                <c:pt idx="397">
                  <c:v>1522.0292406247829</c:v>
                </c:pt>
                <c:pt idx="398">
                  <c:v>1512.92393084379</c:v>
                </c:pt>
                <c:pt idx="399">
                  <c:v>1503.7836600845071</c:v>
                </c:pt>
                <c:pt idx="400">
                  <c:v>1494.6082447853869</c:v>
                </c:pt>
                <c:pt idx="401">
                  <c:v>1485.3974993843215</c:v>
                </c:pt>
                <c:pt idx="402">
                  <c:v>1476.1512362884521</c:v>
                </c:pt>
                <c:pt idx="403">
                  <c:v>1466.8692658433692</c:v>
                </c:pt>
                <c:pt idx="404">
                  <c:v>1457.5513963016995</c:v>
                </c:pt>
                <c:pt idx="405">
                  <c:v>1448.1974337910913</c:v>
                </c:pt>
                <c:pt idx="406">
                  <c:v>1438.8071822815323</c:v>
                </c:pt>
                <c:pt idx="407">
                  <c:v>1429.3804435520365</c:v>
                </c:pt>
                <c:pt idx="408">
                  <c:v>1419.9170171566418</c:v>
                </c:pt>
                <c:pt idx="409">
                  <c:v>1410.4167003897287</c:v>
                </c:pt>
                <c:pt idx="410">
                  <c:v>1400.8792882506407</c:v>
                </c:pt>
                <c:pt idx="411">
                  <c:v>1391.3045734075627</c:v>
                </c:pt>
                <c:pt idx="412">
                  <c:v>1381.6923461606748</c:v>
                </c:pt>
                <c:pt idx="413">
                  <c:v>1372.0423944045478</c:v>
                </c:pt>
                <c:pt idx="414">
                  <c:v>1362.3545035897462</c:v>
                </c:pt>
                <c:pt idx="415">
                  <c:v>1352.6284566836423</c:v>
                </c:pt>
                <c:pt idx="416">
                  <c:v>1342.864034130419</c:v>
                </c:pt>
                <c:pt idx="417">
                  <c:v>1333.0610138102099</c:v>
                </c:pt>
                <c:pt idx="418">
                  <c:v>1323.2191709974015</c:v>
                </c:pt>
                <c:pt idx="419">
                  <c:v>1313.3382783180421</c:v>
                </c:pt>
                <c:pt idx="420">
                  <c:v>1303.4181057063324</c:v>
                </c:pt>
                <c:pt idx="421">
                  <c:v>1293.4584203602139</c:v>
                </c:pt>
                <c:pt idx="422">
                  <c:v>1283.4589866959668</c:v>
                </c:pt>
                <c:pt idx="423">
                  <c:v>1273.4195663018554</c:v>
                </c:pt>
                <c:pt idx="424">
                  <c:v>1263.3399178907537</c:v>
                </c:pt>
                <c:pt idx="425">
                  <c:v>1253.2197972517395</c:v>
                </c:pt>
                <c:pt idx="426">
                  <c:v>1240.4366529001782</c:v>
                </c:pt>
                <c:pt idx="427">
                  <c:v>1224.9904848360698</c:v>
                </c:pt>
                <c:pt idx="428">
                  <c:v>1209.4559623257105</c:v>
                </c:pt>
                <c:pt idx="429">
                  <c:v>1193.8320064505338</c:v>
                </c:pt>
                <c:pt idx="430">
                  <c:v>1178.1175142884063</c:v>
                </c:pt>
                <c:pt idx="431">
                  <c:v>1162.3113581559501</c:v>
                </c:pt>
                <c:pt idx="432">
                  <c:v>1146.4123848197337</c:v>
                </c:pt>
                <c:pt idx="433">
                  <c:v>1130.4194146747736</c:v>
                </c:pt>
                <c:pt idx="434">
                  <c:v>1114.3312408886527</c:v>
                </c:pt>
                <c:pt idx="435">
                  <c:v>1098.1466285094616</c:v>
                </c:pt>
                <c:pt idx="436">
                  <c:v>1081.8643135357447</c:v>
                </c:pt>
                <c:pt idx="437">
                  <c:v>1065.4830019463329</c:v>
                </c:pt>
                <c:pt idx="438">
                  <c:v>1049.0013686880643</c:v>
                </c:pt>
                <c:pt idx="439">
                  <c:v>1032.4180566190134</c:v>
                </c:pt>
                <c:pt idx="440">
                  <c:v>1015.7316754048861</c:v>
                </c:pt>
                <c:pt idx="441">
                  <c:v>998.94080036598416</c:v>
                </c:pt>
                <c:pt idx="442">
                  <c:v>982.04397127202537</c:v>
                </c:pt>
                <c:pt idx="443">
                  <c:v>965.03969108185538</c:v>
                </c:pt>
                <c:pt idx="444">
                  <c:v>947.92642462501271</c:v>
                </c:pt>
                <c:pt idx="445">
                  <c:v>930.70259722176434</c:v>
                </c:pt>
                <c:pt idx="446">
                  <c:v>913.3665932380618</c:v>
                </c:pt>
                <c:pt idx="447">
                  <c:v>895.91675457171277</c:v>
                </c:pt>
                <c:pt idx="448">
                  <c:v>878.35137906556747</c:v>
                </c:pt>
                <c:pt idx="449">
                  <c:v>860.66871884351349</c:v>
                </c:pt>
                <c:pt idx="450">
                  <c:v>842.86697856455248</c:v>
                </c:pt>
                <c:pt idx="451">
                  <c:v>824.94431358997008</c:v>
                </c:pt>
                <c:pt idx="452">
                  <c:v>806.8988280582962</c:v>
                </c:pt>
                <c:pt idx="453">
                  <c:v>788.72857286226645</c:v>
                </c:pt>
                <c:pt idx="454">
                  <c:v>770.43154352162401</c:v>
                </c:pt>
                <c:pt idx="455">
                  <c:v>752.00567794514473</c:v>
                </c:pt>
                <c:pt idx="456">
                  <c:v>733.44885407472202</c:v>
                </c:pt>
                <c:pt idx="457">
                  <c:v>714.75888740380742</c:v>
                </c:pt>
                <c:pt idx="458">
                  <c:v>695.93352836195345</c:v>
                </c:pt>
                <c:pt idx="459">
                  <c:v>676.97045955646399</c:v>
                </c:pt>
                <c:pt idx="460">
                  <c:v>657.86729286149648</c:v>
                </c:pt>
                <c:pt idx="461">
                  <c:v>638.62156634421581</c:v>
                </c:pt>
                <c:pt idx="462">
                  <c:v>619.23074101657403</c:v>
                </c:pt>
                <c:pt idx="463">
                  <c:v>599.69219740063681</c:v>
                </c:pt>
                <c:pt idx="464">
                  <c:v>580.00323189402388</c:v>
                </c:pt>
                <c:pt idx="465">
                  <c:v>560.16105292113798</c:v>
                </c:pt>
                <c:pt idx="466">
                  <c:v>540.16277685454133</c:v>
                </c:pt>
                <c:pt idx="467">
                  <c:v>520.00542368938341</c:v>
                </c:pt>
                <c:pt idx="468">
                  <c:v>499.68591245240714</c:v>
                </c:pt>
                <c:pt idx="469">
                  <c:v>479.2010563253225</c:v>
                </c:pt>
                <c:pt idx="470">
                  <c:v>458.54755746046976</c:v>
                </c:pt>
                <c:pt idx="471">
                  <c:v>437.72200146469731</c:v>
                </c:pt>
                <c:pt idx="472">
                  <c:v>416.72085152515911</c:v>
                </c:pt>
                <c:pt idx="473">
                  <c:v>395.54044214803434</c:v>
                </c:pt>
                <c:pt idx="474">
                  <c:v>374.1769724786991</c:v>
                </c:pt>
                <c:pt idx="475">
                  <c:v>352.62649916843384</c:v>
                </c:pt>
                <c:pt idx="476">
                  <c:v>335.52351826065251</c:v>
                </c:pt>
                <c:pt idx="477">
                  <c:v>322.86802975535511</c:v>
                </c:pt>
                <c:pt idx="478">
                  <c:v>310.15313236919928</c:v>
                </c:pt>
                <c:pt idx="479">
                  <c:v>297.37830710414846</c:v>
                </c:pt>
                <c:pt idx="480">
                  <c:v>284.54302640990863</c:v>
                </c:pt>
                <c:pt idx="481">
                  <c:v>271.64675398488362</c:v>
                </c:pt>
                <c:pt idx="482">
                  <c:v>258.6889445711704</c:v>
                </c:pt>
                <c:pt idx="483">
                  <c:v>245.66904374327123</c:v>
                </c:pt>
                <c:pt idx="484">
                  <c:v>232.58648769033289</c:v>
                </c:pt>
                <c:pt idx="485">
                  <c:v>219.44070299167015</c:v>
                </c:pt>
                <c:pt idx="486">
                  <c:v>206.23110638530716</c:v>
                </c:pt>
                <c:pt idx="487">
                  <c:v>192.95710452924686</c:v>
                </c:pt>
                <c:pt idx="488">
                  <c:v>179.61809375525263</c:v>
                </c:pt>
                <c:pt idx="489">
                  <c:v>166.21345981477589</c:v>
                </c:pt>
                <c:pt idx="490">
                  <c:v>152.74257761676108</c:v>
                </c:pt>
                <c:pt idx="491">
                  <c:v>139.2048109570278</c:v>
                </c:pt>
                <c:pt idx="492">
                  <c:v>125.59951223882717</c:v>
                </c:pt>
                <c:pt idx="493">
                  <c:v>111.9260221843042</c:v>
                </c:pt>
                <c:pt idx="494">
                  <c:v>98.183669536433172</c:v>
                </c:pt>
                <c:pt idx="495">
                  <c:v>84.371770751065924</c:v>
                </c:pt>
                <c:pt idx="496">
                  <c:v>70.489629678695565</c:v>
                </c:pt>
                <c:pt idx="497">
                  <c:v>56.536537235494052</c:v>
                </c:pt>
                <c:pt idx="498">
                  <c:v>42.511771063183915</c:v>
                </c:pt>
                <c:pt idx="499">
                  <c:v>28.414595177295723</c:v>
                </c:pt>
                <c:pt idx="500">
                  <c:v>14.244259603280625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1-56A6-41B3-8415-6AA84128CF42}"/>
            </c:ext>
          </c:extLst>
        </c:ser>
        <c:ser>
          <c:idx val="21"/>
          <c:order val="2"/>
          <c:tx>
            <c:strRef>
              <c:f>ANALYSIS!$DR$25</c:f>
              <c:strCache>
                <c:ptCount val="1"/>
                <c:pt idx="0">
                  <c:v>50.0</c:v>
                </c:pt>
              </c:strCache>
            </c:strRef>
          </c:tx>
          <c:spPr>
            <a:ln w="19050" cap="rnd">
              <a:solidFill>
                <a:schemeClr val="accent1"/>
              </a:solidFill>
              <a:round/>
            </a:ln>
            <a:effectLst/>
          </c:spPr>
          <c:marker>
            <c:symbol val="none"/>
          </c:marker>
          <c:xVal>
            <c:numRef>
              <c:f>ANALYSIS!$DR$27:$DR$627</c:f>
              <c:numCache>
                <c:formatCode>0</c:formatCode>
                <c:ptCount val="601"/>
                <c:pt idx="0">
                  <c:v>3268.9186588308748</c:v>
                </c:pt>
                <c:pt idx="1">
                  <c:v>3268.9186588308748</c:v>
                </c:pt>
                <c:pt idx="2">
                  <c:v>3264.5245224458713</c:v>
                </c:pt>
                <c:pt idx="3">
                  <c:v>3260.1303860608677</c:v>
                </c:pt>
                <c:pt idx="4">
                  <c:v>3255.7362496758642</c:v>
                </c:pt>
                <c:pt idx="5">
                  <c:v>3251.3421132908607</c:v>
                </c:pt>
                <c:pt idx="6">
                  <c:v>3246.9479769058571</c:v>
                </c:pt>
                <c:pt idx="7">
                  <c:v>3242.5538405208536</c:v>
                </c:pt>
                <c:pt idx="8">
                  <c:v>3238.15970413585</c:v>
                </c:pt>
                <c:pt idx="9">
                  <c:v>3233.7655677508465</c:v>
                </c:pt>
                <c:pt idx="10">
                  <c:v>3229.3714313658429</c:v>
                </c:pt>
                <c:pt idx="11">
                  <c:v>3224.9772949808394</c:v>
                </c:pt>
                <c:pt idx="12">
                  <c:v>3220.5831585958358</c:v>
                </c:pt>
                <c:pt idx="13">
                  <c:v>3216.1890222108323</c:v>
                </c:pt>
                <c:pt idx="14">
                  <c:v>3211.7948858258287</c:v>
                </c:pt>
                <c:pt idx="15">
                  <c:v>3207.4007494408252</c:v>
                </c:pt>
                <c:pt idx="16">
                  <c:v>3203.0066130558216</c:v>
                </c:pt>
                <c:pt idx="17">
                  <c:v>3198.6124766708181</c:v>
                </c:pt>
                <c:pt idx="18">
                  <c:v>3194.2183402858145</c:v>
                </c:pt>
                <c:pt idx="19">
                  <c:v>3189.824203900811</c:v>
                </c:pt>
                <c:pt idx="20">
                  <c:v>3185.4300675158074</c:v>
                </c:pt>
                <c:pt idx="21">
                  <c:v>3181.0359311308039</c:v>
                </c:pt>
                <c:pt idx="22">
                  <c:v>3176.6417947458003</c:v>
                </c:pt>
                <c:pt idx="23">
                  <c:v>3172.2476583607968</c:v>
                </c:pt>
                <c:pt idx="24">
                  <c:v>3167.8535219757932</c:v>
                </c:pt>
                <c:pt idx="25">
                  <c:v>3163.4593855907897</c:v>
                </c:pt>
                <c:pt idx="26">
                  <c:v>3159.0652492057861</c:v>
                </c:pt>
                <c:pt idx="27">
                  <c:v>3154.6711128207826</c:v>
                </c:pt>
                <c:pt idx="28">
                  <c:v>3150.276976435779</c:v>
                </c:pt>
                <c:pt idx="29">
                  <c:v>3145.8828400507755</c:v>
                </c:pt>
                <c:pt idx="30">
                  <c:v>3141.4887036657719</c:v>
                </c:pt>
                <c:pt idx="31">
                  <c:v>3137.0945672807684</c:v>
                </c:pt>
                <c:pt idx="32">
                  <c:v>3132.7004308957648</c:v>
                </c:pt>
                <c:pt idx="33">
                  <c:v>3128.3062945107613</c:v>
                </c:pt>
                <c:pt idx="34">
                  <c:v>3123.9121581257577</c:v>
                </c:pt>
                <c:pt idx="35">
                  <c:v>3119.5180217407542</c:v>
                </c:pt>
                <c:pt idx="36">
                  <c:v>3115.1238853557506</c:v>
                </c:pt>
                <c:pt idx="37">
                  <c:v>3110.7297489707471</c:v>
                </c:pt>
                <c:pt idx="38">
                  <c:v>3106.3356125857435</c:v>
                </c:pt>
                <c:pt idx="39">
                  <c:v>3101.94147620074</c:v>
                </c:pt>
                <c:pt idx="40">
                  <c:v>3097.5473398157364</c:v>
                </c:pt>
                <c:pt idx="41">
                  <c:v>3093.1532034307329</c:v>
                </c:pt>
                <c:pt idx="42">
                  <c:v>3088.7590670457294</c:v>
                </c:pt>
                <c:pt idx="43">
                  <c:v>3084.3649306607258</c:v>
                </c:pt>
                <c:pt idx="44">
                  <c:v>3079.9707942757223</c:v>
                </c:pt>
                <c:pt idx="45">
                  <c:v>3075.5766578907187</c:v>
                </c:pt>
                <c:pt idx="46">
                  <c:v>3071.1825215057152</c:v>
                </c:pt>
                <c:pt idx="47">
                  <c:v>3066.7883851207116</c:v>
                </c:pt>
                <c:pt idx="48">
                  <c:v>3062.3942487357081</c:v>
                </c:pt>
                <c:pt idx="49">
                  <c:v>3058.0001123507045</c:v>
                </c:pt>
                <c:pt idx="50">
                  <c:v>3053.605975965701</c:v>
                </c:pt>
                <c:pt idx="51">
                  <c:v>3049.2118395806974</c:v>
                </c:pt>
                <c:pt idx="52">
                  <c:v>3044.8177031956939</c:v>
                </c:pt>
                <c:pt idx="53">
                  <c:v>3040.4235668106903</c:v>
                </c:pt>
                <c:pt idx="54">
                  <c:v>3036.0294304256868</c:v>
                </c:pt>
                <c:pt idx="55">
                  <c:v>3031.6352940406832</c:v>
                </c:pt>
                <c:pt idx="56">
                  <c:v>3027.2411576556797</c:v>
                </c:pt>
                <c:pt idx="57">
                  <c:v>3022.8470212706761</c:v>
                </c:pt>
                <c:pt idx="58">
                  <c:v>3018.4528848856726</c:v>
                </c:pt>
                <c:pt idx="59">
                  <c:v>3014.058748500669</c:v>
                </c:pt>
                <c:pt idx="60">
                  <c:v>3009.6646121156655</c:v>
                </c:pt>
                <c:pt idx="61">
                  <c:v>3005.2704757306619</c:v>
                </c:pt>
                <c:pt idx="62">
                  <c:v>3000.8763393456584</c:v>
                </c:pt>
                <c:pt idx="63">
                  <c:v>2996.4822029606548</c:v>
                </c:pt>
                <c:pt idx="64">
                  <c:v>2992.0880665756513</c:v>
                </c:pt>
                <c:pt idx="65">
                  <c:v>2987.6939301906477</c:v>
                </c:pt>
                <c:pt idx="66">
                  <c:v>2983.2997938056442</c:v>
                </c:pt>
                <c:pt idx="67">
                  <c:v>2978.9056574206406</c:v>
                </c:pt>
                <c:pt idx="68">
                  <c:v>2974.5115210356371</c:v>
                </c:pt>
                <c:pt idx="69">
                  <c:v>2970.1173846506335</c:v>
                </c:pt>
                <c:pt idx="70">
                  <c:v>2965.72324826563</c:v>
                </c:pt>
                <c:pt idx="71">
                  <c:v>2961.3291118806264</c:v>
                </c:pt>
                <c:pt idx="72">
                  <c:v>2956.9349754956229</c:v>
                </c:pt>
                <c:pt idx="73">
                  <c:v>2952.5408391106193</c:v>
                </c:pt>
                <c:pt idx="74">
                  <c:v>2948.1467027256158</c:v>
                </c:pt>
                <c:pt idx="75">
                  <c:v>2943.7525663406122</c:v>
                </c:pt>
                <c:pt idx="76">
                  <c:v>2939.3584299556087</c:v>
                </c:pt>
                <c:pt idx="77">
                  <c:v>2934.9642935706052</c:v>
                </c:pt>
                <c:pt idx="78">
                  <c:v>2930.5701571856016</c:v>
                </c:pt>
                <c:pt idx="79">
                  <c:v>2926.1760208005981</c:v>
                </c:pt>
                <c:pt idx="80">
                  <c:v>2921.7818844155945</c:v>
                </c:pt>
                <c:pt idx="81">
                  <c:v>2917.387748030591</c:v>
                </c:pt>
                <c:pt idx="82">
                  <c:v>2912.9936116455874</c:v>
                </c:pt>
                <c:pt idx="83">
                  <c:v>2908.5994752605839</c:v>
                </c:pt>
                <c:pt idx="84">
                  <c:v>2904.2053388755803</c:v>
                </c:pt>
                <c:pt idx="85">
                  <c:v>2899.8112024905768</c:v>
                </c:pt>
                <c:pt idx="86">
                  <c:v>2895.4170661055732</c:v>
                </c:pt>
                <c:pt idx="87">
                  <c:v>2891.0229297205697</c:v>
                </c:pt>
                <c:pt idx="88">
                  <c:v>2886.6287933355661</c:v>
                </c:pt>
                <c:pt idx="89">
                  <c:v>2882.2346569505626</c:v>
                </c:pt>
                <c:pt idx="90">
                  <c:v>2877.840520565559</c:v>
                </c:pt>
                <c:pt idx="91">
                  <c:v>2873.4463841805555</c:v>
                </c:pt>
                <c:pt idx="92">
                  <c:v>2869.0522477955519</c:v>
                </c:pt>
                <c:pt idx="93">
                  <c:v>2864.6581114105484</c:v>
                </c:pt>
                <c:pt idx="94">
                  <c:v>2860.2639750255448</c:v>
                </c:pt>
                <c:pt idx="95">
                  <c:v>2855.8698386405413</c:v>
                </c:pt>
                <c:pt idx="96">
                  <c:v>2851.4757022555377</c:v>
                </c:pt>
                <c:pt idx="97">
                  <c:v>2847.0815658705342</c:v>
                </c:pt>
                <c:pt idx="98">
                  <c:v>2842.6874294855306</c:v>
                </c:pt>
                <c:pt idx="99">
                  <c:v>2838.2932931005271</c:v>
                </c:pt>
                <c:pt idx="100">
                  <c:v>2833.8991567155235</c:v>
                </c:pt>
                <c:pt idx="101">
                  <c:v>2829.50502033052</c:v>
                </c:pt>
                <c:pt idx="102">
                  <c:v>2825.1108839455164</c:v>
                </c:pt>
                <c:pt idx="103">
                  <c:v>2820.7167475605129</c:v>
                </c:pt>
                <c:pt idx="104">
                  <c:v>2816.3226111755093</c:v>
                </c:pt>
                <c:pt idx="105">
                  <c:v>2811.9284747905058</c:v>
                </c:pt>
                <c:pt idx="106">
                  <c:v>2807.5343384055022</c:v>
                </c:pt>
                <c:pt idx="107">
                  <c:v>2803.1402020204987</c:v>
                </c:pt>
                <c:pt idx="108">
                  <c:v>2798.7460656354951</c:v>
                </c:pt>
                <c:pt idx="109">
                  <c:v>2794.3519292504916</c:v>
                </c:pt>
                <c:pt idx="110">
                  <c:v>2789.957792865488</c:v>
                </c:pt>
                <c:pt idx="111">
                  <c:v>2785.5636564804845</c:v>
                </c:pt>
                <c:pt idx="112">
                  <c:v>2781.1695200954809</c:v>
                </c:pt>
                <c:pt idx="113">
                  <c:v>2776.7753837104774</c:v>
                </c:pt>
                <c:pt idx="114">
                  <c:v>2772.3812473254739</c:v>
                </c:pt>
                <c:pt idx="115">
                  <c:v>2767.9871109404703</c:v>
                </c:pt>
                <c:pt idx="116">
                  <c:v>2763.5929745554668</c:v>
                </c:pt>
                <c:pt idx="117">
                  <c:v>2759.1988381704632</c:v>
                </c:pt>
                <c:pt idx="118">
                  <c:v>2754.8047017854597</c:v>
                </c:pt>
                <c:pt idx="119">
                  <c:v>2750.4105654004561</c:v>
                </c:pt>
                <c:pt idx="120">
                  <c:v>2746.0164290154526</c:v>
                </c:pt>
                <c:pt idx="121">
                  <c:v>2741.622292630449</c:v>
                </c:pt>
                <c:pt idx="122">
                  <c:v>2737.2281562454455</c:v>
                </c:pt>
                <c:pt idx="123">
                  <c:v>2732.8340198604419</c:v>
                </c:pt>
                <c:pt idx="124">
                  <c:v>2728.4398834754384</c:v>
                </c:pt>
                <c:pt idx="125">
                  <c:v>2724.0457470904348</c:v>
                </c:pt>
                <c:pt idx="126">
                  <c:v>2719.6516107054313</c:v>
                </c:pt>
                <c:pt idx="127">
                  <c:v>2715.2574743204277</c:v>
                </c:pt>
                <c:pt idx="128">
                  <c:v>2710.8633379354242</c:v>
                </c:pt>
                <c:pt idx="129">
                  <c:v>2706.4692015504206</c:v>
                </c:pt>
                <c:pt idx="130">
                  <c:v>2702.0750651654171</c:v>
                </c:pt>
                <c:pt idx="131">
                  <c:v>2697.6809287804135</c:v>
                </c:pt>
                <c:pt idx="132">
                  <c:v>2693.28679239541</c:v>
                </c:pt>
                <c:pt idx="133">
                  <c:v>2688.8926560104064</c:v>
                </c:pt>
                <c:pt idx="134">
                  <c:v>2684.4985196254029</c:v>
                </c:pt>
                <c:pt idx="135">
                  <c:v>2680.1043832403993</c:v>
                </c:pt>
                <c:pt idx="136">
                  <c:v>2675.7102468553958</c:v>
                </c:pt>
                <c:pt idx="137">
                  <c:v>2671.3161104703922</c:v>
                </c:pt>
                <c:pt idx="138">
                  <c:v>2666.9219740853887</c:v>
                </c:pt>
                <c:pt idx="139">
                  <c:v>2662.5278377003851</c:v>
                </c:pt>
                <c:pt idx="140">
                  <c:v>2658.1337013153816</c:v>
                </c:pt>
                <c:pt idx="141">
                  <c:v>2653.739564930378</c:v>
                </c:pt>
                <c:pt idx="142">
                  <c:v>2649.3454285453745</c:v>
                </c:pt>
                <c:pt idx="143">
                  <c:v>2644.9512921603709</c:v>
                </c:pt>
                <c:pt idx="144">
                  <c:v>2640.5571557753674</c:v>
                </c:pt>
                <c:pt idx="145">
                  <c:v>2636.1630193903638</c:v>
                </c:pt>
                <c:pt idx="146">
                  <c:v>2631.7688830053603</c:v>
                </c:pt>
                <c:pt idx="147">
                  <c:v>2627.3747466203567</c:v>
                </c:pt>
                <c:pt idx="148">
                  <c:v>2622.9806102353532</c:v>
                </c:pt>
                <c:pt idx="149">
                  <c:v>2618.5864738503496</c:v>
                </c:pt>
                <c:pt idx="150">
                  <c:v>2614.1923374653461</c:v>
                </c:pt>
                <c:pt idx="151">
                  <c:v>2609.7982010803426</c:v>
                </c:pt>
                <c:pt idx="152">
                  <c:v>2605.404064695339</c:v>
                </c:pt>
                <c:pt idx="153">
                  <c:v>2601.0099283103355</c:v>
                </c:pt>
                <c:pt idx="154">
                  <c:v>2596.6157919253319</c:v>
                </c:pt>
                <c:pt idx="155">
                  <c:v>2592.2216555403284</c:v>
                </c:pt>
                <c:pt idx="156">
                  <c:v>2587.8275191553248</c:v>
                </c:pt>
                <c:pt idx="157">
                  <c:v>2583.4333827703213</c:v>
                </c:pt>
                <c:pt idx="158">
                  <c:v>2579.0392463853177</c:v>
                </c:pt>
                <c:pt idx="159">
                  <c:v>2574.6451100003142</c:v>
                </c:pt>
                <c:pt idx="160">
                  <c:v>2570.2509736153106</c:v>
                </c:pt>
                <c:pt idx="161">
                  <c:v>2565.8568372303071</c:v>
                </c:pt>
                <c:pt idx="162">
                  <c:v>2561.4627008453035</c:v>
                </c:pt>
                <c:pt idx="163">
                  <c:v>2557.0685644603</c:v>
                </c:pt>
                <c:pt idx="164">
                  <c:v>2552.6744280752964</c:v>
                </c:pt>
                <c:pt idx="165">
                  <c:v>2548.2802916902929</c:v>
                </c:pt>
                <c:pt idx="166">
                  <c:v>2543.8861553052893</c:v>
                </c:pt>
                <c:pt idx="167">
                  <c:v>2539.4920189202858</c:v>
                </c:pt>
                <c:pt idx="168">
                  <c:v>2535.0978825352822</c:v>
                </c:pt>
                <c:pt idx="169">
                  <c:v>2530.7037461502787</c:v>
                </c:pt>
                <c:pt idx="170">
                  <c:v>2526.3096097652751</c:v>
                </c:pt>
                <c:pt idx="171">
                  <c:v>2521.9154733802716</c:v>
                </c:pt>
                <c:pt idx="172">
                  <c:v>2517.521336995268</c:v>
                </c:pt>
                <c:pt idx="173">
                  <c:v>2513.1272006102645</c:v>
                </c:pt>
                <c:pt idx="174">
                  <c:v>2508.7330642252609</c:v>
                </c:pt>
                <c:pt idx="175">
                  <c:v>2504.3389278402574</c:v>
                </c:pt>
                <c:pt idx="176">
                  <c:v>2499.9447914552538</c:v>
                </c:pt>
                <c:pt idx="177">
                  <c:v>2495.5506550702503</c:v>
                </c:pt>
                <c:pt idx="178">
                  <c:v>2491.1565186852467</c:v>
                </c:pt>
                <c:pt idx="179">
                  <c:v>2486.7623823002432</c:v>
                </c:pt>
                <c:pt idx="180">
                  <c:v>2482.3682459152396</c:v>
                </c:pt>
                <c:pt idx="181">
                  <c:v>2477.9741095302361</c:v>
                </c:pt>
                <c:pt idx="182">
                  <c:v>2473.5799731452325</c:v>
                </c:pt>
                <c:pt idx="183">
                  <c:v>2469.185836760229</c:v>
                </c:pt>
                <c:pt idx="184">
                  <c:v>2464.7917003752254</c:v>
                </c:pt>
                <c:pt idx="185">
                  <c:v>2460.3975639902219</c:v>
                </c:pt>
                <c:pt idx="186">
                  <c:v>2456.0034276052183</c:v>
                </c:pt>
                <c:pt idx="187">
                  <c:v>2451.6092912202148</c:v>
                </c:pt>
                <c:pt idx="188">
                  <c:v>2447.2151548352113</c:v>
                </c:pt>
                <c:pt idx="189">
                  <c:v>2442.8210184502077</c:v>
                </c:pt>
                <c:pt idx="190">
                  <c:v>2438.4268820652042</c:v>
                </c:pt>
                <c:pt idx="191">
                  <c:v>2434.0327456802006</c:v>
                </c:pt>
                <c:pt idx="192">
                  <c:v>2429.6386092951971</c:v>
                </c:pt>
                <c:pt idx="193">
                  <c:v>2425.2444729101935</c:v>
                </c:pt>
                <c:pt idx="194">
                  <c:v>2420.85033652519</c:v>
                </c:pt>
                <c:pt idx="195">
                  <c:v>2416.4562001401864</c:v>
                </c:pt>
                <c:pt idx="196">
                  <c:v>2412.0620637551829</c:v>
                </c:pt>
                <c:pt idx="197">
                  <c:v>2407.6679273701793</c:v>
                </c:pt>
                <c:pt idx="198">
                  <c:v>2403.2737909851758</c:v>
                </c:pt>
                <c:pt idx="199">
                  <c:v>2398.8796546001722</c:v>
                </c:pt>
                <c:pt idx="200">
                  <c:v>2394.4855182151687</c:v>
                </c:pt>
                <c:pt idx="201">
                  <c:v>2390.2894449959872</c:v>
                </c:pt>
                <c:pt idx="202">
                  <c:v>2386.2914349426273</c:v>
                </c:pt>
                <c:pt idx="203">
                  <c:v>2382.2769446726925</c:v>
                </c:pt>
                <c:pt idx="204">
                  <c:v>2378.2459459680417</c:v>
                </c:pt>
                <c:pt idx="205">
                  <c:v>2374.1984104296339</c:v>
                </c:pt>
                <c:pt idx="206">
                  <c:v>2370.1343094763488</c:v>
                </c:pt>
                <c:pt idx="207">
                  <c:v>2366.0536143437835</c:v>
                </c:pt>
                <c:pt idx="208">
                  <c:v>2361.9562960830431</c:v>
                </c:pt>
                <c:pt idx="209">
                  <c:v>2357.8423255595176</c:v>
                </c:pt>
                <c:pt idx="210">
                  <c:v>2353.7116734516503</c:v>
                </c:pt>
                <c:pt idx="211">
                  <c:v>2349.5643102496879</c:v>
                </c:pt>
                <c:pt idx="212">
                  <c:v>2345.4002062544255</c:v>
                </c:pt>
                <c:pt idx="213">
                  <c:v>2341.2193315759296</c:v>
                </c:pt>
                <c:pt idx="214">
                  <c:v>2337.0216561322595</c:v>
                </c:pt>
                <c:pt idx="215">
                  <c:v>2332.8071496481653</c:v>
                </c:pt>
                <c:pt idx="216">
                  <c:v>2328.5757816537835</c:v>
                </c:pt>
                <c:pt idx="217">
                  <c:v>2324.3275214833093</c:v>
                </c:pt>
                <c:pt idx="218">
                  <c:v>2320.0623382736626</c:v>
                </c:pt>
                <c:pt idx="219">
                  <c:v>2315.78020096314</c:v>
                </c:pt>
                <c:pt idx="220">
                  <c:v>2311.4810782900449</c:v>
                </c:pt>
                <c:pt idx="221">
                  <c:v>2307.1649387913203</c:v>
                </c:pt>
                <c:pt idx="222">
                  <c:v>2302.8317508011519</c:v>
                </c:pt>
                <c:pt idx="223">
                  <c:v>2298.4814824495611</c:v>
                </c:pt>
                <c:pt idx="224">
                  <c:v>2294.1141016609922</c:v>
                </c:pt>
                <c:pt idx="225">
                  <c:v>2289.7295761528762</c:v>
                </c:pt>
                <c:pt idx="226">
                  <c:v>2285.3278734341807</c:v>
                </c:pt>
                <c:pt idx="227">
                  <c:v>2280.9089608039508</c:v>
                </c:pt>
                <c:pt idx="228">
                  <c:v>2276.4728053498307</c:v>
                </c:pt>
                <c:pt idx="229">
                  <c:v>2272.0193739465658</c:v>
                </c:pt>
                <c:pt idx="230">
                  <c:v>2267.5486332545056</c:v>
                </c:pt>
                <c:pt idx="231">
                  <c:v>2263.0605497180686</c:v>
                </c:pt>
                <c:pt idx="232">
                  <c:v>2258.5550895642104</c:v>
                </c:pt>
                <c:pt idx="233">
                  <c:v>2254.0322188008686</c:v>
                </c:pt>
                <c:pt idx="234">
                  <c:v>2249.491903215388</c:v>
                </c:pt>
                <c:pt idx="235">
                  <c:v>2244.9341083729378</c:v>
                </c:pt>
                <c:pt idx="236">
                  <c:v>2240.3587996149049</c:v>
                </c:pt>
                <c:pt idx="237">
                  <c:v>2235.7659420572777</c:v>
                </c:pt>
                <c:pt idx="238">
                  <c:v>2231.1555005890059</c:v>
                </c:pt>
                <c:pt idx="239">
                  <c:v>2226.5274398703468</c:v>
                </c:pt>
                <c:pt idx="240">
                  <c:v>2221.8817243311983</c:v>
                </c:pt>
                <c:pt idx="241">
                  <c:v>2217.218318169404</c:v>
                </c:pt>
                <c:pt idx="242">
                  <c:v>2212.5371853490533</c:v>
                </c:pt>
                <c:pt idx="243">
                  <c:v>2207.8382895987529</c:v>
                </c:pt>
                <c:pt idx="244">
                  <c:v>2203.1215944098894</c:v>
                </c:pt>
                <c:pt idx="245">
                  <c:v>2198.387063034862</c:v>
                </c:pt>
                <c:pt idx="246">
                  <c:v>2193.6346584853118</c:v>
                </c:pt>
                <c:pt idx="247">
                  <c:v>2188.8643435303179</c:v>
                </c:pt>
                <c:pt idx="248">
                  <c:v>2184.0760806945841</c:v>
                </c:pt>
                <c:pt idx="249">
                  <c:v>2179.2698322566021</c:v>
                </c:pt>
                <c:pt idx="250">
                  <c:v>2174.4455602467942</c:v>
                </c:pt>
                <c:pt idx="251">
                  <c:v>2169.6032264456426</c:v>
                </c:pt>
                <c:pt idx="252">
                  <c:v>2164.74279238179</c:v>
                </c:pt>
                <c:pt idx="253">
                  <c:v>2159.8642193301271</c:v>
                </c:pt>
                <c:pt idx="254">
                  <c:v>2154.9674683098556</c:v>
                </c:pt>
                <c:pt idx="255">
                  <c:v>2150.0525000825301</c:v>
                </c:pt>
                <c:pt idx="256">
                  <c:v>2145.1192751500848</c:v>
                </c:pt>
                <c:pt idx="257">
                  <c:v>2140.1677537528312</c:v>
                </c:pt>
                <c:pt idx="258">
                  <c:v>2135.1978958674367</c:v>
                </c:pt>
                <c:pt idx="259">
                  <c:v>2130.2096612048872</c:v>
                </c:pt>
                <c:pt idx="260">
                  <c:v>2125.2030092084192</c:v>
                </c:pt>
                <c:pt idx="261">
                  <c:v>2120.1778990514304</c:v>
                </c:pt>
                <c:pt idx="262">
                  <c:v>2115.1342896353781</c:v>
                </c:pt>
                <c:pt idx="263">
                  <c:v>2110.0721395876394</c:v>
                </c:pt>
                <c:pt idx="264">
                  <c:v>2104.9914072593588</c:v>
                </c:pt>
                <c:pt idx="265">
                  <c:v>2099.8920507232669</c:v>
                </c:pt>
                <c:pt idx="266">
                  <c:v>2094.7740277714811</c:v>
                </c:pt>
                <c:pt idx="267">
                  <c:v>2089.6372959132723</c:v>
                </c:pt>
                <c:pt idx="268">
                  <c:v>2084.4818123728182</c:v>
                </c:pt>
                <c:pt idx="269">
                  <c:v>2079.3075340869241</c:v>
                </c:pt>
                <c:pt idx="270">
                  <c:v>2074.1144177027199</c:v>
                </c:pt>
                <c:pt idx="271">
                  <c:v>2068.9024195753341</c:v>
                </c:pt>
                <c:pt idx="272">
                  <c:v>2063.6714957655404</c:v>
                </c:pt>
                <c:pt idx="273">
                  <c:v>2058.4216020373751</c:v>
                </c:pt>
                <c:pt idx="274">
                  <c:v>2053.1526938557363</c:v>
                </c:pt>
                <c:pt idx="275">
                  <c:v>2047.8647263839439</c:v>
                </c:pt>
                <c:pt idx="276">
                  <c:v>2042.5576544812868</c:v>
                </c:pt>
                <c:pt idx="277">
                  <c:v>2037.2314327005263</c:v>
                </c:pt>
                <c:pt idx="278">
                  <c:v>2031.8860152853874</c:v>
                </c:pt>
                <c:pt idx="279">
                  <c:v>2026.5213561680102</c:v>
                </c:pt>
                <c:pt idx="280">
                  <c:v>2021.1374089663773</c:v>
                </c:pt>
                <c:pt idx="281">
                  <c:v>2015.7341269817111</c:v>
                </c:pt>
                <c:pt idx="282">
                  <c:v>2010.3114631958426</c:v>
                </c:pt>
                <c:pt idx="283">
                  <c:v>2004.8693702685482</c:v>
                </c:pt>
                <c:pt idx="284">
                  <c:v>1999.407800534857</c:v>
                </c:pt>
                <c:pt idx="285">
                  <c:v>1993.9267060023305</c:v>
                </c:pt>
                <c:pt idx="286">
                  <c:v>1988.4260383483013</c:v>
                </c:pt>
                <c:pt idx="287">
                  <c:v>1982.905748917095</c:v>
                </c:pt>
                <c:pt idx="288">
                  <c:v>1977.3657887172058</c:v>
                </c:pt>
                <c:pt idx="289">
                  <c:v>1971.8061084184469</c:v>
                </c:pt>
                <c:pt idx="290">
                  <c:v>1966.2266583490677</c:v>
                </c:pt>
                <c:pt idx="291">
                  <c:v>1960.627388492836</c:v>
                </c:pt>
                <c:pt idx="292">
                  <c:v>1955.0082484860859</c:v>
                </c:pt>
                <c:pt idx="293">
                  <c:v>1949.3691876147309</c:v>
                </c:pt>
                <c:pt idx="294">
                  <c:v>1943.7101548112455</c:v>
                </c:pt>
                <c:pt idx="295">
                  <c:v>1938.0310986516072</c:v>
                </c:pt>
                <c:pt idx="296">
                  <c:v>1932.3319673522046</c:v>
                </c:pt>
                <c:pt idx="297">
                  <c:v>1926.6127087667087</c:v>
                </c:pt>
                <c:pt idx="298">
                  <c:v>1920.8732703829087</c:v>
                </c:pt>
                <c:pt idx="299">
                  <c:v>1915.113599319506</c:v>
                </c:pt>
                <c:pt idx="300">
                  <c:v>1909.333642322877</c:v>
                </c:pt>
                <c:pt idx="301">
                  <c:v>1903.5333457637885</c:v>
                </c:pt>
                <c:pt idx="302">
                  <c:v>1897.7126556340847</c:v>
                </c:pt>
                <c:pt idx="303">
                  <c:v>1891.8715175433244</c:v>
                </c:pt>
                <c:pt idx="304">
                  <c:v>1886.0098767153827</c:v>
                </c:pt>
                <c:pt idx="305">
                  <c:v>1880.1276779850145</c:v>
                </c:pt>
                <c:pt idx="306">
                  <c:v>1874.2248657943705</c:v>
                </c:pt>
                <c:pt idx="307">
                  <c:v>1868.3013841894726</c:v>
                </c:pt>
                <c:pt idx="308">
                  <c:v>1862.3571768166546</c:v>
                </c:pt>
                <c:pt idx="309">
                  <c:v>1856.3921869189458</c:v>
                </c:pt>
                <c:pt idx="310">
                  <c:v>1850.4063573324233</c:v>
                </c:pt>
                <c:pt idx="311">
                  <c:v>1844.3996304825093</c:v>
                </c:pt>
                <c:pt idx="312">
                  <c:v>1838.3719483802365</c:v>
                </c:pt>
                <c:pt idx="313">
                  <c:v>1832.3232526184481</c:v>
                </c:pt>
                <c:pt idx="314">
                  <c:v>1826.2534843679716</c:v>
                </c:pt>
                <c:pt idx="315">
                  <c:v>1820.1625843737338</c:v>
                </c:pt>
                <c:pt idx="316">
                  <c:v>1814.0504929508265</c:v>
                </c:pt>
                <c:pt idx="317">
                  <c:v>1807.917149980532</c:v>
                </c:pt>
                <c:pt idx="318">
                  <c:v>1801.762494906292</c:v>
                </c:pt>
                <c:pt idx="319">
                  <c:v>1795.586466729626</c:v>
                </c:pt>
                <c:pt idx="320">
                  <c:v>1789.389004006006</c:v>
                </c:pt>
                <c:pt idx="321">
                  <c:v>1783.1700448406716</c:v>
                </c:pt>
                <c:pt idx="322">
                  <c:v>1776.9295268843966</c:v>
                </c:pt>
                <c:pt idx="323">
                  <c:v>1770.6673873292002</c:v>
                </c:pt>
                <c:pt idx="324">
                  <c:v>1764.3835629040057</c:v>
                </c:pt>
                <c:pt idx="325">
                  <c:v>1758.0779898702449</c:v>
                </c:pt>
                <c:pt idx="326">
                  <c:v>1751.7506040174007</c:v>
                </c:pt>
                <c:pt idx="327">
                  <c:v>1745.4013406585034</c:v>
                </c:pt>
                <c:pt idx="328">
                  <c:v>1739.0301346255628</c:v>
                </c:pt>
                <c:pt idx="329">
                  <c:v>1732.636920264936</c:v>
                </c:pt>
                <c:pt idx="330">
                  <c:v>1726.2216314326483</c:v>
                </c:pt>
                <c:pt idx="331">
                  <c:v>1719.7842014896501</c:v>
                </c:pt>
                <c:pt idx="332">
                  <c:v>1713.324563297002</c:v>
                </c:pt>
                <c:pt idx="333">
                  <c:v>1706.8426492110125</c:v>
                </c:pt>
                <c:pt idx="334">
                  <c:v>1700.3383910783048</c:v>
                </c:pt>
                <c:pt idx="335">
                  <c:v>1693.8117202308169</c:v>
                </c:pt>
                <c:pt idx="336">
                  <c:v>1687.2625674807455</c:v>
                </c:pt>
                <c:pt idx="337">
                  <c:v>1680.6908631154113</c:v>
                </c:pt>
                <c:pt idx="338">
                  <c:v>1674.0965368920695</c:v>
                </c:pt>
                <c:pt idx="339">
                  <c:v>1667.4795180326428</c:v>
                </c:pt>
                <c:pt idx="340">
                  <c:v>1660.8397352183908</c:v>
                </c:pt>
                <c:pt idx="341">
                  <c:v>1654.1771165844993</c:v>
                </c:pt>
                <c:pt idx="342">
                  <c:v>1647.4915897146138</c:v>
                </c:pt>
                <c:pt idx="343">
                  <c:v>1640.7830816352855</c:v>
                </c:pt>
                <c:pt idx="344">
                  <c:v>1634.0515188103454</c:v>
                </c:pt>
                <c:pt idx="345">
                  <c:v>1627.2968271352133</c:v>
                </c:pt>
                <c:pt idx="346">
                  <c:v>1620.518931931118</c:v>
                </c:pt>
                <c:pt idx="347">
                  <c:v>1613.7177579392433</c:v>
                </c:pt>
                <c:pt idx="348">
                  <c:v>1606.8932293148002</c:v>
                </c:pt>
                <c:pt idx="349">
                  <c:v>1600.0452696210116</c:v>
                </c:pt>
                <c:pt idx="350">
                  <c:v>1593.1738018230183</c:v>
                </c:pt>
                <c:pt idx="351">
                  <c:v>1586.2787482817021</c:v>
                </c:pt>
                <c:pt idx="352">
                  <c:v>1579.3600307474233</c:v>
                </c:pt>
                <c:pt idx="353">
                  <c:v>1572.4175703536737</c:v>
                </c:pt>
                <c:pt idx="354">
                  <c:v>1565.4512876106398</c:v>
                </c:pt>
                <c:pt idx="355">
                  <c:v>1558.4611023986806</c:v>
                </c:pt>
                <c:pt idx="356">
                  <c:v>1551.4469339617101</c:v>
                </c:pt>
                <c:pt idx="357">
                  <c:v>1544.4087009004922</c:v>
                </c:pt>
                <c:pt idx="358">
                  <c:v>1537.3463211658445</c:v>
                </c:pt>
                <c:pt idx="359">
                  <c:v>1530.2597120517357</c:v>
                </c:pt>
                <c:pt idx="360">
                  <c:v>1523.1487901882977</c:v>
                </c:pt>
                <c:pt idx="361">
                  <c:v>1516.0134715347385</c:v>
                </c:pt>
                <c:pt idx="362">
                  <c:v>1508.8536713721462</c:v>
                </c:pt>
                <c:pt idx="363">
                  <c:v>1501.6693042962004</c:v>
                </c:pt>
                <c:pt idx="364">
                  <c:v>1494.4602842097784</c:v>
                </c:pt>
                <c:pt idx="365">
                  <c:v>1487.2265243154498</c:v>
                </c:pt>
                <c:pt idx="366">
                  <c:v>1479.9679371078691</c:v>
                </c:pt>
                <c:pt idx="367">
                  <c:v>1472.6844343660641</c:v>
                </c:pt>
                <c:pt idx="368">
                  <c:v>1465.3759271456033</c:v>
                </c:pt>
                <c:pt idx="369">
                  <c:v>1458.0423257706527</c:v>
                </c:pt>
                <c:pt idx="370">
                  <c:v>1450.6835398259261</c:v>
                </c:pt>
                <c:pt idx="371">
                  <c:v>1443.2994781485081</c:v>
                </c:pt>
                <c:pt idx="372">
                  <c:v>1435.8900488195618</c:v>
                </c:pt>
                <c:pt idx="373">
                  <c:v>1428.4551591559177</c:v>
                </c:pt>
                <c:pt idx="374">
                  <c:v>1420.9947157015397</c:v>
                </c:pt>
                <c:pt idx="375">
                  <c:v>1413.5086242188552</c:v>
                </c:pt>
                <c:pt idx="376">
                  <c:v>1405.9967896799719</c:v>
                </c:pt>
                <c:pt idx="377">
                  <c:v>1398.4591162577603</c:v>
                </c:pt>
                <c:pt idx="378">
                  <c:v>1390.8955073167915</c:v>
                </c:pt>
                <c:pt idx="379">
                  <c:v>1383.3058654041592</c:v>
                </c:pt>
                <c:pt idx="380">
                  <c:v>1375.6900922401528</c:v>
                </c:pt>
                <c:pt idx="381">
                  <c:v>1368.0480887087879</c:v>
                </c:pt>
                <c:pt idx="382">
                  <c:v>1360.3797548482066</c:v>
                </c:pt>
                <c:pt idx="383">
                  <c:v>1352.6849898409221</c:v>
                </c:pt>
                <c:pt idx="384">
                  <c:v>1344.9636920039181</c:v>
                </c:pt>
                <c:pt idx="385">
                  <c:v>1337.2157587785991</c:v>
                </c:pt>
                <c:pt idx="386">
                  <c:v>1329.4410867205911</c:v>
                </c:pt>
                <c:pt idx="387">
                  <c:v>1321.6395714893724</c:v>
                </c:pt>
                <c:pt idx="388">
                  <c:v>1313.8111078377633</c:v>
                </c:pt>
                <c:pt idx="389">
                  <c:v>1305.9555896012434</c:v>
                </c:pt>
                <c:pt idx="390">
                  <c:v>1298.0729096870998</c:v>
                </c:pt>
                <c:pt idx="391">
                  <c:v>1290.1629600634224</c:v>
                </c:pt>
                <c:pt idx="392">
                  <c:v>1282.2256317479105</c:v>
                </c:pt>
                <c:pt idx="393">
                  <c:v>1274.2608147965109</c:v>
                </c:pt>
                <c:pt idx="394">
                  <c:v>1266.2683982918859</c:v>
                </c:pt>
                <c:pt idx="395">
                  <c:v>1258.2482703316889</c:v>
                </c:pt>
                <c:pt idx="396">
                  <c:v>1250.200318016655</c:v>
                </c:pt>
                <c:pt idx="397">
                  <c:v>1242.1244274385144</c:v>
                </c:pt>
                <c:pt idx="398">
                  <c:v>1234.0204836677015</c:v>
                </c:pt>
                <c:pt idx="399">
                  <c:v>1225.8883707408706</c:v>
                </c:pt>
                <c:pt idx="400">
                  <c:v>1217.7279716482178</c:v>
                </c:pt>
                <c:pt idx="401">
                  <c:v>1209.5391683205924</c:v>
                </c:pt>
                <c:pt idx="402">
                  <c:v>1201.3218416164009</c:v>
                </c:pt>
                <c:pt idx="403">
                  <c:v>1193.0758713083003</c:v>
                </c:pt>
                <c:pt idx="404">
                  <c:v>1184.8011360696819</c:v>
                </c:pt>
                <c:pt idx="405">
                  <c:v>1176.4975134609222</c:v>
                </c:pt>
                <c:pt idx="406">
                  <c:v>1168.1648799154145</c:v>
                </c:pt>
                <c:pt idx="407">
                  <c:v>1159.8031107253769</c:v>
                </c:pt>
                <c:pt idx="408">
                  <c:v>1151.4120800274138</c:v>
                </c:pt>
                <c:pt idx="409">
                  <c:v>1142.9916607878497</c:v>
                </c:pt>
                <c:pt idx="410">
                  <c:v>1134.5417247878183</c:v>
                </c:pt>
                <c:pt idx="411">
                  <c:v>1126.0621426080925</c:v>
                </c:pt>
                <c:pt idx="412">
                  <c:v>1117.5527836136712</c:v>
                </c:pt>
                <c:pt idx="413">
                  <c:v>1109.0135159381059</c:v>
                </c:pt>
                <c:pt idx="414">
                  <c:v>1100.4442064675611</c:v>
                </c:pt>
                <c:pt idx="415">
                  <c:v>1091.8447208245971</c:v>
                </c:pt>
                <c:pt idx="416">
                  <c:v>1083.2149233517</c:v>
                </c:pt>
                <c:pt idx="417">
                  <c:v>1074.5546770945016</c:v>
                </c:pt>
                <c:pt idx="418">
                  <c:v>1065.8638437847305</c:v>
                </c:pt>
                <c:pt idx="419">
                  <c:v>1057.1422838228739</c:v>
                </c:pt>
                <c:pt idx="420">
                  <c:v>1048.3898562605223</c:v>
                </c:pt>
                <c:pt idx="421">
                  <c:v>1039.6064187824202</c:v>
                </c:pt>
                <c:pt idx="422">
                  <c:v>1030.7918276882128</c:v>
                </c:pt>
                <c:pt idx="423">
                  <c:v>1021.9459378738508</c:v>
                </c:pt>
                <c:pt idx="424">
                  <c:v>1013.0686028126926</c:v>
                </c:pt>
                <c:pt idx="425">
                  <c:v>1004.1596745362634</c:v>
                </c:pt>
                <c:pt idx="426">
                  <c:v>993.36914091318295</c:v>
                </c:pt>
                <c:pt idx="427">
                  <c:v>980.69700194345114</c:v>
                </c:pt>
                <c:pt idx="428">
                  <c:v>967.96918579157318</c:v>
                </c:pt>
                <c:pt idx="429">
                  <c:v>955.18523697279443</c:v>
                </c:pt>
                <c:pt idx="430">
                  <c:v>942.3446929784991</c:v>
                </c:pt>
                <c:pt idx="431">
                  <c:v>929.44708412331875</c:v>
                </c:pt>
                <c:pt idx="432">
                  <c:v>916.49193338789973</c:v>
                </c:pt>
                <c:pt idx="433">
                  <c:v>903.47875625723464</c:v>
                </c:pt>
                <c:pt idx="434">
                  <c:v>890.40706055433429</c:v>
                </c:pt>
                <c:pt idx="435">
                  <c:v>877.27634626909094</c:v>
                </c:pt>
                <c:pt idx="436">
                  <c:v>864.08610538221774</c:v>
                </c:pt>
                <c:pt idx="437">
                  <c:v>850.83582168400471</c:v>
                </c:pt>
                <c:pt idx="438">
                  <c:v>837.52497058776135</c:v>
                </c:pt>
                <c:pt idx="439">
                  <c:v>824.15301893773176</c:v>
                </c:pt>
                <c:pt idx="440">
                  <c:v>810.71942481129827</c:v>
                </c:pt>
                <c:pt idx="441">
                  <c:v>797.22363731523228</c:v>
                </c:pt>
                <c:pt idx="442">
                  <c:v>783.66509637580066</c:v>
                </c:pt>
                <c:pt idx="443">
                  <c:v>770.04323252250151</c:v>
                </c:pt>
                <c:pt idx="444">
                  <c:v>756.35746666515161</c:v>
                </c:pt>
                <c:pt idx="445">
                  <c:v>742.60720986412025</c:v>
                </c:pt>
                <c:pt idx="446">
                  <c:v>728.79186309344004</c:v>
                </c:pt>
                <c:pt idx="447">
                  <c:v>714.91081699647975</c:v>
                </c:pt>
                <c:pt idx="448">
                  <c:v>700.96345163395517</c:v>
                </c:pt>
                <c:pt idx="449">
                  <c:v>686.94913622394643</c:v>
                </c:pt>
                <c:pt idx="450">
                  <c:v>672.86722887359429</c:v>
                </c:pt>
                <c:pt idx="451">
                  <c:v>658.71707630218634</c:v>
                </c:pt>
                <c:pt idx="452">
                  <c:v>644.49801355528007</c:v>
                </c:pt>
                <c:pt idx="453">
                  <c:v>630.20936370946174</c:v>
                </c:pt>
                <c:pt idx="454">
                  <c:v>615.85043756744017</c:v>
                </c:pt>
                <c:pt idx="455">
                  <c:v>601.42053334302182</c:v>
                </c:pt>
                <c:pt idx="456">
                  <c:v>586.91893633557629</c:v>
                </c:pt>
                <c:pt idx="457">
                  <c:v>572.34491859356967</c:v>
                </c:pt>
                <c:pt idx="458">
                  <c:v>557.69773856668962</c:v>
                </c:pt>
                <c:pt idx="459">
                  <c:v>542.9766407461143</c:v>
                </c:pt>
                <c:pt idx="460">
                  <c:v>528.18085529238169</c:v>
                </c:pt>
                <c:pt idx="461">
                  <c:v>513.30959765040006</c:v>
                </c:pt>
                <c:pt idx="462">
                  <c:v>498.36206815098012</c:v>
                </c:pt>
                <c:pt idx="463">
                  <c:v>483.3374515983528</c:v>
                </c:pt>
                <c:pt idx="464">
                  <c:v>468.23491684305236</c:v>
                </c:pt>
                <c:pt idx="465">
                  <c:v>453.05361633951497</c:v>
                </c:pt>
                <c:pt idx="466">
                  <c:v>437.79268568773068</c:v>
                </c:pt>
                <c:pt idx="467">
                  <c:v>422.4512431582375</c:v>
                </c:pt>
                <c:pt idx="468">
                  <c:v>407.02838919970236</c:v>
                </c:pt>
                <c:pt idx="469">
                  <c:v>391.5232059283062</c:v>
                </c:pt>
                <c:pt idx="470">
                  <c:v>375.93475659811747</c:v>
                </c:pt>
                <c:pt idx="471">
                  <c:v>360.26208505153954</c:v>
                </c:pt>
                <c:pt idx="472">
                  <c:v>344.50421514896152</c:v>
                </c:pt>
                <c:pt idx="473">
                  <c:v>328.66015017660857</c:v>
                </c:pt>
                <c:pt idx="474">
                  <c:v>312.72887223154976</c:v>
                </c:pt>
                <c:pt idx="475">
                  <c:v>296.70934158281761</c:v>
                </c:pt>
                <c:pt idx="476">
                  <c:v>283.29978013587106</c:v>
                </c:pt>
                <c:pt idx="477">
                  <c:v>272.50018789071009</c:v>
                </c:pt>
                <c:pt idx="478">
                  <c:v>261.65843129382529</c:v>
                </c:pt>
                <c:pt idx="479">
                  <c:v>250.77424285151756</c:v>
                </c:pt>
                <c:pt idx="480">
                  <c:v>239.8473517423422</c:v>
                </c:pt>
                <c:pt idx="481">
                  <c:v>228.87748375905585</c:v>
                </c:pt>
                <c:pt idx="482">
                  <c:v>217.86436124923739</c:v>
                </c:pt>
                <c:pt idx="483">
                  <c:v>206.80770305455962</c:v>
                </c:pt>
                <c:pt idx="484">
                  <c:v>195.7072244486676</c:v>
                </c:pt>
                <c:pt idx="485">
                  <c:v>184.56263707362996</c:v>
                </c:pt>
                <c:pt idx="486">
                  <c:v>173.37364887490185</c:v>
                </c:pt>
                <c:pt idx="487">
                  <c:v>162.1399640347995</c:v>
                </c:pt>
                <c:pt idx="488">
                  <c:v>150.86128290440092</c:v>
                </c:pt>
                <c:pt idx="489">
                  <c:v>139.53730193383899</c:v>
                </c:pt>
                <c:pt idx="490">
                  <c:v>128.16771360096118</c:v>
                </c:pt>
                <c:pt idx="491">
                  <c:v>116.75220633828985</c:v>
                </c:pt>
                <c:pt idx="492">
                  <c:v>105.2904644582236</c:v>
                </c:pt>
                <c:pt idx="493">
                  <c:v>93.782168076451399</c:v>
                </c:pt>
                <c:pt idx="494">
                  <c:v>82.22699303352374</c:v>
                </c:pt>
                <c:pt idx="495">
                  <c:v>70.624610814491461</c:v>
                </c:pt>
                <c:pt idx="496">
                  <c:v>58.97468846661377</c:v>
                </c:pt>
                <c:pt idx="497">
                  <c:v>47.276888515023074</c:v>
                </c:pt>
                <c:pt idx="498">
                  <c:v>35.530868876312525</c:v>
                </c:pt>
                <c:pt idx="499">
                  <c:v>23.736282769972604</c:v>
                </c:pt>
                <c:pt idx="500">
                  <c:v>11.892778627634016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2-56A6-41B3-8415-6AA84128CF42}"/>
            </c:ext>
          </c:extLst>
        </c:ser>
        <c:ser>
          <c:idx val="15"/>
          <c:order val="3"/>
          <c:tx>
            <c:strRef>
              <c:f>ANALYSIS!$DL$25</c:f>
              <c:strCache>
                <c:ptCount val="1"/>
                <c:pt idx="0">
                  <c:v>45.0</c:v>
                </c:pt>
              </c:strCache>
            </c:strRef>
          </c:tx>
          <c:spPr>
            <a:ln w="19050" cap="rnd">
              <a:solidFill>
                <a:schemeClr val="accent1"/>
              </a:solidFill>
              <a:round/>
            </a:ln>
            <a:effectLst/>
          </c:spPr>
          <c:marker>
            <c:symbol val="none"/>
          </c:marker>
          <c:xVal>
            <c:numRef>
              <c:f>ANALYSIS!$DL$27:$DL$627</c:f>
              <c:numCache>
                <c:formatCode>0</c:formatCode>
                <c:ptCount val="601"/>
                <c:pt idx="0">
                  <c:v>2874.0183221051989</c:v>
                </c:pt>
                <c:pt idx="1">
                  <c:v>2874.0183221051989</c:v>
                </c:pt>
                <c:pt idx="2">
                  <c:v>2869.9622602628287</c:v>
                </c:pt>
                <c:pt idx="3">
                  <c:v>2865.9061984204586</c:v>
                </c:pt>
                <c:pt idx="4">
                  <c:v>2861.8501365780885</c:v>
                </c:pt>
                <c:pt idx="5">
                  <c:v>2857.7940747357184</c:v>
                </c:pt>
                <c:pt idx="6">
                  <c:v>2853.7380128933482</c:v>
                </c:pt>
                <c:pt idx="7">
                  <c:v>2849.6819510509781</c:v>
                </c:pt>
                <c:pt idx="8">
                  <c:v>2845.625889208608</c:v>
                </c:pt>
                <c:pt idx="9">
                  <c:v>2841.5698273662379</c:v>
                </c:pt>
                <c:pt idx="10">
                  <c:v>2837.5137655238677</c:v>
                </c:pt>
                <c:pt idx="11">
                  <c:v>2833.4577036814976</c:v>
                </c:pt>
                <c:pt idx="12">
                  <c:v>2829.4016418391275</c:v>
                </c:pt>
                <c:pt idx="13">
                  <c:v>2825.3455799967574</c:v>
                </c:pt>
                <c:pt idx="14">
                  <c:v>2821.2895181543872</c:v>
                </c:pt>
                <c:pt idx="15">
                  <c:v>2817.2334563120171</c:v>
                </c:pt>
                <c:pt idx="16">
                  <c:v>2813.177394469647</c:v>
                </c:pt>
                <c:pt idx="17">
                  <c:v>2809.1213326272768</c:v>
                </c:pt>
                <c:pt idx="18">
                  <c:v>2805.0652707849067</c:v>
                </c:pt>
                <c:pt idx="19">
                  <c:v>2801.0092089425366</c:v>
                </c:pt>
                <c:pt idx="20">
                  <c:v>2796.9531471001665</c:v>
                </c:pt>
                <c:pt idx="21">
                  <c:v>2792.8970852577963</c:v>
                </c:pt>
                <c:pt idx="22">
                  <c:v>2788.8410234154262</c:v>
                </c:pt>
                <c:pt idx="23">
                  <c:v>2784.7849615730561</c:v>
                </c:pt>
                <c:pt idx="24">
                  <c:v>2780.728899730686</c:v>
                </c:pt>
                <c:pt idx="25">
                  <c:v>2776.6728378883158</c:v>
                </c:pt>
                <c:pt idx="26">
                  <c:v>2772.6167760459457</c:v>
                </c:pt>
                <c:pt idx="27">
                  <c:v>2768.5607142035756</c:v>
                </c:pt>
                <c:pt idx="28">
                  <c:v>2764.5046523612054</c:v>
                </c:pt>
                <c:pt idx="29">
                  <c:v>2760.4485905188353</c:v>
                </c:pt>
                <c:pt idx="30">
                  <c:v>2756.3925286764652</c:v>
                </c:pt>
                <c:pt idx="31">
                  <c:v>2752.3364668340951</c:v>
                </c:pt>
                <c:pt idx="32">
                  <c:v>2748.2804049917249</c:v>
                </c:pt>
                <c:pt idx="33">
                  <c:v>2744.2243431493548</c:v>
                </c:pt>
                <c:pt idx="34">
                  <c:v>2740.1682813069847</c:v>
                </c:pt>
                <c:pt idx="35">
                  <c:v>2736.1122194646146</c:v>
                </c:pt>
                <c:pt idx="36">
                  <c:v>2732.0561576222444</c:v>
                </c:pt>
                <c:pt idx="37">
                  <c:v>2728.0000957798743</c:v>
                </c:pt>
                <c:pt idx="38">
                  <c:v>2723.9440339375042</c:v>
                </c:pt>
                <c:pt idx="39">
                  <c:v>2719.887972095134</c:v>
                </c:pt>
                <c:pt idx="40">
                  <c:v>2715.8319102527639</c:v>
                </c:pt>
                <c:pt idx="41">
                  <c:v>2711.7758484103938</c:v>
                </c:pt>
                <c:pt idx="42">
                  <c:v>2707.7197865680237</c:v>
                </c:pt>
                <c:pt idx="43">
                  <c:v>2703.6637247256535</c:v>
                </c:pt>
                <c:pt idx="44">
                  <c:v>2699.6076628832834</c:v>
                </c:pt>
                <c:pt idx="45">
                  <c:v>2695.5516010409133</c:v>
                </c:pt>
                <c:pt idx="46">
                  <c:v>2691.4955391985432</c:v>
                </c:pt>
                <c:pt idx="47">
                  <c:v>2687.439477356173</c:v>
                </c:pt>
                <c:pt idx="48">
                  <c:v>2683.3834155138029</c:v>
                </c:pt>
                <c:pt idx="49">
                  <c:v>2679.3273536714328</c:v>
                </c:pt>
                <c:pt idx="50">
                  <c:v>2675.2712918290626</c:v>
                </c:pt>
                <c:pt idx="51">
                  <c:v>2671.2152299866925</c:v>
                </c:pt>
                <c:pt idx="52">
                  <c:v>2667.1591681443224</c:v>
                </c:pt>
                <c:pt idx="53">
                  <c:v>2663.1031063019523</c:v>
                </c:pt>
                <c:pt idx="54">
                  <c:v>2659.0470444595821</c:v>
                </c:pt>
                <c:pt idx="55">
                  <c:v>2654.990982617212</c:v>
                </c:pt>
                <c:pt idx="56">
                  <c:v>2650.9349207748419</c:v>
                </c:pt>
                <c:pt idx="57">
                  <c:v>2646.8788589324718</c:v>
                </c:pt>
                <c:pt idx="58">
                  <c:v>2642.8227970901016</c:v>
                </c:pt>
                <c:pt idx="59">
                  <c:v>2638.7667352477315</c:v>
                </c:pt>
                <c:pt idx="60">
                  <c:v>2634.7106734053614</c:v>
                </c:pt>
                <c:pt idx="61">
                  <c:v>2630.6546115629912</c:v>
                </c:pt>
                <c:pt idx="62">
                  <c:v>2626.5985497206211</c:v>
                </c:pt>
                <c:pt idx="63">
                  <c:v>2622.542487878251</c:v>
                </c:pt>
                <c:pt idx="64">
                  <c:v>2618.4864260358809</c:v>
                </c:pt>
                <c:pt idx="65">
                  <c:v>2614.4303641935107</c:v>
                </c:pt>
                <c:pt idx="66">
                  <c:v>2610.3743023511406</c:v>
                </c:pt>
                <c:pt idx="67">
                  <c:v>2606.3182405087705</c:v>
                </c:pt>
                <c:pt idx="68">
                  <c:v>2602.2621786664004</c:v>
                </c:pt>
                <c:pt idx="69">
                  <c:v>2598.2061168240302</c:v>
                </c:pt>
                <c:pt idx="70">
                  <c:v>2594.1500549816601</c:v>
                </c:pt>
                <c:pt idx="71">
                  <c:v>2590.09399313929</c:v>
                </c:pt>
                <c:pt idx="72">
                  <c:v>2586.0379312969199</c:v>
                </c:pt>
                <c:pt idx="73">
                  <c:v>2581.9818694545497</c:v>
                </c:pt>
                <c:pt idx="74">
                  <c:v>2577.9258076121796</c:v>
                </c:pt>
                <c:pt idx="75">
                  <c:v>2573.8697457698095</c:v>
                </c:pt>
                <c:pt idx="76">
                  <c:v>2569.8136839274393</c:v>
                </c:pt>
                <c:pt idx="77">
                  <c:v>2565.7576220850692</c:v>
                </c:pt>
                <c:pt idx="78">
                  <c:v>2561.7015602426991</c:v>
                </c:pt>
                <c:pt idx="79">
                  <c:v>2557.645498400329</c:v>
                </c:pt>
                <c:pt idx="80">
                  <c:v>2553.5894365579588</c:v>
                </c:pt>
                <c:pt idx="81">
                  <c:v>2549.5333747155887</c:v>
                </c:pt>
                <c:pt idx="82">
                  <c:v>2545.4773128732186</c:v>
                </c:pt>
                <c:pt idx="83">
                  <c:v>2541.4212510308485</c:v>
                </c:pt>
                <c:pt idx="84">
                  <c:v>2537.3651891884783</c:v>
                </c:pt>
                <c:pt idx="85">
                  <c:v>2533.3091273461082</c:v>
                </c:pt>
                <c:pt idx="86">
                  <c:v>2529.2530655037381</c:v>
                </c:pt>
                <c:pt idx="87">
                  <c:v>2525.1970036613679</c:v>
                </c:pt>
                <c:pt idx="88">
                  <c:v>2521.1409418189978</c:v>
                </c:pt>
                <c:pt idx="89">
                  <c:v>2517.0848799766277</c:v>
                </c:pt>
                <c:pt idx="90">
                  <c:v>2513.0288181342576</c:v>
                </c:pt>
                <c:pt idx="91">
                  <c:v>2508.9727562918874</c:v>
                </c:pt>
                <c:pt idx="92">
                  <c:v>2504.9166944495173</c:v>
                </c:pt>
                <c:pt idx="93">
                  <c:v>2500.8606326071472</c:v>
                </c:pt>
                <c:pt idx="94">
                  <c:v>2496.8045707647771</c:v>
                </c:pt>
                <c:pt idx="95">
                  <c:v>2492.7485089224069</c:v>
                </c:pt>
                <c:pt idx="96">
                  <c:v>2488.6924470800368</c:v>
                </c:pt>
                <c:pt idx="97">
                  <c:v>2484.6363852376667</c:v>
                </c:pt>
                <c:pt idx="98">
                  <c:v>2480.5803233952965</c:v>
                </c:pt>
                <c:pt idx="99">
                  <c:v>2476.5242615529264</c:v>
                </c:pt>
                <c:pt idx="100">
                  <c:v>2472.4681997105563</c:v>
                </c:pt>
                <c:pt idx="101">
                  <c:v>2468.4121378681862</c:v>
                </c:pt>
                <c:pt idx="102">
                  <c:v>2464.356076025816</c:v>
                </c:pt>
                <c:pt idx="103">
                  <c:v>2460.3000141834459</c:v>
                </c:pt>
                <c:pt idx="104">
                  <c:v>2456.2439523410758</c:v>
                </c:pt>
                <c:pt idx="105">
                  <c:v>2452.1878904987057</c:v>
                </c:pt>
                <c:pt idx="106">
                  <c:v>2448.1318286563355</c:v>
                </c:pt>
                <c:pt idx="107">
                  <c:v>2444.0757668139654</c:v>
                </c:pt>
                <c:pt idx="108">
                  <c:v>2440.0197049715953</c:v>
                </c:pt>
                <c:pt idx="109">
                  <c:v>2435.9636431292251</c:v>
                </c:pt>
                <c:pt idx="110">
                  <c:v>2431.907581286855</c:v>
                </c:pt>
                <c:pt idx="111">
                  <c:v>2427.8515194444849</c:v>
                </c:pt>
                <c:pt idx="112">
                  <c:v>2423.7954576021148</c:v>
                </c:pt>
                <c:pt idx="113">
                  <c:v>2419.7393957597446</c:v>
                </c:pt>
                <c:pt idx="114">
                  <c:v>2415.6833339173745</c:v>
                </c:pt>
                <c:pt idx="115">
                  <c:v>2411.6272720750044</c:v>
                </c:pt>
                <c:pt idx="116">
                  <c:v>2407.5712102326343</c:v>
                </c:pt>
                <c:pt idx="117">
                  <c:v>2403.5151483902641</c:v>
                </c:pt>
                <c:pt idx="118">
                  <c:v>2399.459086547894</c:v>
                </c:pt>
                <c:pt idx="119">
                  <c:v>2395.4030247055239</c:v>
                </c:pt>
                <c:pt idx="120">
                  <c:v>2391.3469628631537</c:v>
                </c:pt>
                <c:pt idx="121">
                  <c:v>2387.2909010207836</c:v>
                </c:pt>
                <c:pt idx="122">
                  <c:v>2383.2348391784135</c:v>
                </c:pt>
                <c:pt idx="123">
                  <c:v>2379.1787773360434</c:v>
                </c:pt>
                <c:pt idx="124">
                  <c:v>2375.1227154936732</c:v>
                </c:pt>
                <c:pt idx="125">
                  <c:v>2371.0666536513031</c:v>
                </c:pt>
                <c:pt idx="126">
                  <c:v>2367.010591808933</c:v>
                </c:pt>
                <c:pt idx="127">
                  <c:v>2362.9545299665629</c:v>
                </c:pt>
                <c:pt idx="128">
                  <c:v>2358.8984681241927</c:v>
                </c:pt>
                <c:pt idx="129">
                  <c:v>2354.8424062818226</c:v>
                </c:pt>
                <c:pt idx="130">
                  <c:v>2350.7863444394525</c:v>
                </c:pt>
                <c:pt idx="131">
                  <c:v>2346.7302825970824</c:v>
                </c:pt>
                <c:pt idx="132">
                  <c:v>2342.6742207547122</c:v>
                </c:pt>
                <c:pt idx="133">
                  <c:v>2338.6181589123421</c:v>
                </c:pt>
                <c:pt idx="134">
                  <c:v>2334.562097069972</c:v>
                </c:pt>
                <c:pt idx="135">
                  <c:v>2330.5060352276018</c:v>
                </c:pt>
                <c:pt idx="136">
                  <c:v>2326.4499733852317</c:v>
                </c:pt>
                <c:pt idx="137">
                  <c:v>2322.3939115428611</c:v>
                </c:pt>
                <c:pt idx="138">
                  <c:v>2318.337849700491</c:v>
                </c:pt>
                <c:pt idx="139">
                  <c:v>2314.2817878581209</c:v>
                </c:pt>
                <c:pt idx="140">
                  <c:v>2310.2257260157508</c:v>
                </c:pt>
                <c:pt idx="141">
                  <c:v>2306.1696641733806</c:v>
                </c:pt>
                <c:pt idx="142">
                  <c:v>2302.1136023310105</c:v>
                </c:pt>
                <c:pt idx="143">
                  <c:v>2298.0575404886404</c:v>
                </c:pt>
                <c:pt idx="144">
                  <c:v>2294.0014786462702</c:v>
                </c:pt>
                <c:pt idx="145">
                  <c:v>2289.9454168039001</c:v>
                </c:pt>
                <c:pt idx="146">
                  <c:v>2285.8893549615295</c:v>
                </c:pt>
                <c:pt idx="147">
                  <c:v>2281.8332931191594</c:v>
                </c:pt>
                <c:pt idx="148">
                  <c:v>2277.7772312767893</c:v>
                </c:pt>
                <c:pt idx="149">
                  <c:v>2273.7211694344192</c:v>
                </c:pt>
                <c:pt idx="150">
                  <c:v>2269.665107592049</c:v>
                </c:pt>
                <c:pt idx="151">
                  <c:v>2265.6090457496789</c:v>
                </c:pt>
                <c:pt idx="152">
                  <c:v>2261.5529839073088</c:v>
                </c:pt>
                <c:pt idx="153">
                  <c:v>2257.4969220649386</c:v>
                </c:pt>
                <c:pt idx="154">
                  <c:v>2253.4408602225685</c:v>
                </c:pt>
                <c:pt idx="155">
                  <c:v>2249.3847983801984</c:v>
                </c:pt>
                <c:pt idx="156">
                  <c:v>2245.3287365378283</c:v>
                </c:pt>
                <c:pt idx="157">
                  <c:v>2241.2726746954581</c:v>
                </c:pt>
                <c:pt idx="158">
                  <c:v>2237.216612853088</c:v>
                </c:pt>
                <c:pt idx="159">
                  <c:v>2233.1605510107179</c:v>
                </c:pt>
                <c:pt idx="160">
                  <c:v>2229.1044891683478</c:v>
                </c:pt>
                <c:pt idx="161">
                  <c:v>2225.0484273259776</c:v>
                </c:pt>
                <c:pt idx="162">
                  <c:v>2220.9923654836075</c:v>
                </c:pt>
                <c:pt idx="163">
                  <c:v>2216.9363036412369</c:v>
                </c:pt>
                <c:pt idx="164">
                  <c:v>2212.8802417988668</c:v>
                </c:pt>
                <c:pt idx="165">
                  <c:v>2208.8241799564967</c:v>
                </c:pt>
                <c:pt idx="166">
                  <c:v>2204.7681181141265</c:v>
                </c:pt>
                <c:pt idx="167">
                  <c:v>2200.7120562717564</c:v>
                </c:pt>
                <c:pt idx="168">
                  <c:v>2196.6559944293863</c:v>
                </c:pt>
                <c:pt idx="169">
                  <c:v>2192.5999325870162</c:v>
                </c:pt>
                <c:pt idx="170">
                  <c:v>2188.543870744646</c:v>
                </c:pt>
                <c:pt idx="171">
                  <c:v>2184.4878089022759</c:v>
                </c:pt>
                <c:pt idx="172">
                  <c:v>2180.4317470599053</c:v>
                </c:pt>
                <c:pt idx="173">
                  <c:v>2176.3756852175352</c:v>
                </c:pt>
                <c:pt idx="174">
                  <c:v>2172.3196233751651</c:v>
                </c:pt>
                <c:pt idx="175">
                  <c:v>2168.2635615327949</c:v>
                </c:pt>
                <c:pt idx="176">
                  <c:v>2164.2074996904248</c:v>
                </c:pt>
                <c:pt idx="177">
                  <c:v>2160.1514378480547</c:v>
                </c:pt>
                <c:pt idx="178">
                  <c:v>2156.0953760056846</c:v>
                </c:pt>
                <c:pt idx="179">
                  <c:v>2152.0393141633144</c:v>
                </c:pt>
                <c:pt idx="180">
                  <c:v>2147.9832523209443</c:v>
                </c:pt>
                <c:pt idx="181">
                  <c:v>2143.9271904785737</c:v>
                </c:pt>
                <c:pt idx="182">
                  <c:v>2139.8711286362036</c:v>
                </c:pt>
                <c:pt idx="183">
                  <c:v>2135.8150667938335</c:v>
                </c:pt>
                <c:pt idx="184">
                  <c:v>2131.7590049514633</c:v>
                </c:pt>
                <c:pt idx="185">
                  <c:v>2127.7029431090932</c:v>
                </c:pt>
                <c:pt idx="186">
                  <c:v>2123.6468812667231</c:v>
                </c:pt>
                <c:pt idx="187">
                  <c:v>2119.590819424353</c:v>
                </c:pt>
                <c:pt idx="188">
                  <c:v>2115.5347575819828</c:v>
                </c:pt>
                <c:pt idx="189">
                  <c:v>2111.4786957396127</c:v>
                </c:pt>
                <c:pt idx="190">
                  <c:v>2107.4226338972426</c:v>
                </c:pt>
                <c:pt idx="191">
                  <c:v>2103.3665720548724</c:v>
                </c:pt>
                <c:pt idx="192">
                  <c:v>2099.3105102125023</c:v>
                </c:pt>
                <c:pt idx="193">
                  <c:v>2095.2544483701322</c:v>
                </c:pt>
                <c:pt idx="194">
                  <c:v>2091.1983865277621</c:v>
                </c:pt>
                <c:pt idx="195">
                  <c:v>2087.1423246853919</c:v>
                </c:pt>
                <c:pt idx="196">
                  <c:v>2083.0862628430218</c:v>
                </c:pt>
                <c:pt idx="197">
                  <c:v>2079.0302010006517</c:v>
                </c:pt>
                <c:pt idx="198">
                  <c:v>2074.9741391582816</c:v>
                </c:pt>
                <c:pt idx="199">
                  <c:v>2070.9180773159114</c:v>
                </c:pt>
                <c:pt idx="200">
                  <c:v>2066.8620154735413</c:v>
                </c:pt>
                <c:pt idx="201">
                  <c:v>2063.0102178442348</c:v>
                </c:pt>
                <c:pt idx="202">
                  <c:v>2059.362684427992</c:v>
                </c:pt>
                <c:pt idx="203">
                  <c:v>2055.7004649637602</c:v>
                </c:pt>
                <c:pt idx="204">
                  <c:v>2052.0235385279698</c:v>
                </c:pt>
                <c:pt idx="205">
                  <c:v>2048.331884073019</c:v>
                </c:pt>
                <c:pt idx="206">
                  <c:v>2044.625480426575</c:v>
                </c:pt>
                <c:pt idx="207">
                  <c:v>2040.904306290869</c:v>
                </c:pt>
                <c:pt idx="208">
                  <c:v>2037.1683402419906</c:v>
                </c:pt>
                <c:pt idx="209">
                  <c:v>2033.4175607291645</c:v>
                </c:pt>
                <c:pt idx="210">
                  <c:v>2029.6519460740312</c:v>
                </c:pt>
                <c:pt idx="211">
                  <c:v>2025.8714744699196</c:v>
                </c:pt>
                <c:pt idx="212">
                  <c:v>2022.076123981105</c:v>
                </c:pt>
                <c:pt idx="213">
                  <c:v>2018.2658725420706</c:v>
                </c:pt>
                <c:pt idx="214">
                  <c:v>2014.4406979567584</c:v>
                </c:pt>
                <c:pt idx="215">
                  <c:v>2010.6005778978133</c:v>
                </c:pt>
                <c:pt idx="216">
                  <c:v>2006.745489905818</c:v>
                </c:pt>
                <c:pt idx="217">
                  <c:v>2002.8754113885273</c:v>
                </c:pt>
                <c:pt idx="218">
                  <c:v>1998.9903196200898</c:v>
                </c:pt>
                <c:pt idx="219">
                  <c:v>1995.0901917402637</c:v>
                </c:pt>
                <c:pt idx="220">
                  <c:v>1991.1750047536302</c:v>
                </c:pt>
                <c:pt idx="221">
                  <c:v>1987.2447355287929</c:v>
                </c:pt>
                <c:pt idx="222">
                  <c:v>1983.2993607975754</c:v>
                </c:pt>
                <c:pt idx="223">
                  <c:v>1979.3388571542091</c:v>
                </c:pt>
                <c:pt idx="224">
                  <c:v>1975.363201054512</c:v>
                </c:pt>
                <c:pt idx="225">
                  <c:v>1971.3723688150662</c:v>
                </c:pt>
                <c:pt idx="226">
                  <c:v>1967.366336612381</c:v>
                </c:pt>
                <c:pt idx="227">
                  <c:v>1963.3450804820554</c:v>
                </c:pt>
                <c:pt idx="228">
                  <c:v>1959.308576317922</c:v>
                </c:pt>
                <c:pt idx="229">
                  <c:v>1955.2567998712002</c:v>
                </c:pt>
                <c:pt idx="230">
                  <c:v>1951.1897267496229</c:v>
                </c:pt>
                <c:pt idx="231">
                  <c:v>1947.1073324165675</c:v>
                </c:pt>
                <c:pt idx="232">
                  <c:v>1943.0095921901784</c:v>
                </c:pt>
                <c:pt idx="233">
                  <c:v>1938.8964812424751</c:v>
                </c:pt>
                <c:pt idx="234">
                  <c:v>1934.7679745984565</c:v>
                </c:pt>
                <c:pt idx="235">
                  <c:v>1930.6240471351962</c:v>
                </c:pt>
                <c:pt idx="236">
                  <c:v>1926.4646735809342</c:v>
                </c:pt>
                <c:pt idx="237">
                  <c:v>1922.2898285141473</c:v>
                </c:pt>
                <c:pt idx="238">
                  <c:v>1918.0994863626274</c:v>
                </c:pt>
                <c:pt idx="239">
                  <c:v>1913.8936214025368</c:v>
                </c:pt>
                <c:pt idx="240">
                  <c:v>1909.6722077574673</c:v>
                </c:pt>
                <c:pt idx="241">
                  <c:v>1905.4352193974805</c:v>
                </c:pt>
                <c:pt idx="242">
                  <c:v>1901.182630138145</c:v>
                </c:pt>
                <c:pt idx="243">
                  <c:v>1896.9144136395639</c:v>
                </c:pt>
                <c:pt idx="244">
                  <c:v>1892.6305434053893</c:v>
                </c:pt>
                <c:pt idx="245">
                  <c:v>1888.3309927818359</c:v>
                </c:pt>
                <c:pt idx="246">
                  <c:v>1884.0157349566744</c:v>
                </c:pt>
                <c:pt idx="247">
                  <c:v>1879.6847429582267</c:v>
                </c:pt>
                <c:pt idx="248">
                  <c:v>1875.3379896543454</c:v>
                </c:pt>
                <c:pt idx="249">
                  <c:v>1870.9754477513825</c:v>
                </c:pt>
                <c:pt idx="250">
                  <c:v>1866.5970897931511</c:v>
                </c:pt>
                <c:pt idx="251">
                  <c:v>1862.2028881598824</c:v>
                </c:pt>
                <c:pt idx="252">
                  <c:v>1857.7928150671612</c:v>
                </c:pt>
                <c:pt idx="253">
                  <c:v>1853.3668425648614</c:v>
                </c:pt>
                <c:pt idx="254">
                  <c:v>1848.9249425360672</c:v>
                </c:pt>
                <c:pt idx="255">
                  <c:v>1844.4670866959855</c:v>
                </c:pt>
                <c:pt idx="256">
                  <c:v>1839.993246590845</c:v>
                </c:pt>
                <c:pt idx="257">
                  <c:v>1835.5033935967922</c:v>
                </c:pt>
                <c:pt idx="258">
                  <c:v>1830.9974989187674</c:v>
                </c:pt>
                <c:pt idx="259">
                  <c:v>1826.475533589376</c:v>
                </c:pt>
                <c:pt idx="260">
                  <c:v>1821.9374684677509</c:v>
                </c:pt>
                <c:pt idx="261">
                  <c:v>1817.3832742383966</c:v>
                </c:pt>
                <c:pt idx="262">
                  <c:v>1812.8129214100277</c:v>
                </c:pt>
                <c:pt idx="263">
                  <c:v>1808.2263803143978</c:v>
                </c:pt>
                <c:pt idx="264">
                  <c:v>1803.6236211051141</c:v>
                </c:pt>
                <c:pt idx="265">
                  <c:v>1799.0046137564393</c:v>
                </c:pt>
                <c:pt idx="266">
                  <c:v>1794.3693280620832</c:v>
                </c:pt>
                <c:pt idx="267">
                  <c:v>1789.7177336339869</c:v>
                </c:pt>
                <c:pt idx="268">
                  <c:v>1785.04979990109</c:v>
                </c:pt>
                <c:pt idx="269">
                  <c:v>1780.3654961080865</c:v>
                </c:pt>
                <c:pt idx="270">
                  <c:v>1775.6647913141733</c:v>
                </c:pt>
                <c:pt idx="271">
                  <c:v>1770.9476543917795</c:v>
                </c:pt>
                <c:pt idx="272">
                  <c:v>1766.2140540252894</c:v>
                </c:pt>
                <c:pt idx="273">
                  <c:v>1761.4639587097481</c:v>
                </c:pt>
                <c:pt idx="274">
                  <c:v>1756.6973367495625</c:v>
                </c:pt>
                <c:pt idx="275">
                  <c:v>1751.9141562571781</c:v>
                </c:pt>
                <c:pt idx="276">
                  <c:v>1747.1143851517518</c:v>
                </c:pt>
                <c:pt idx="277">
                  <c:v>1742.2979911578104</c:v>
                </c:pt>
                <c:pt idx="278">
                  <c:v>1737.4649418038923</c:v>
                </c:pt>
                <c:pt idx="279">
                  <c:v>1732.6152044211785</c:v>
                </c:pt>
                <c:pt idx="280">
                  <c:v>1727.7487461421103</c:v>
                </c:pt>
                <c:pt idx="281">
                  <c:v>1722.8655338989934</c:v>
                </c:pt>
                <c:pt idx="282">
                  <c:v>1717.9655344225857</c:v>
                </c:pt>
                <c:pt idx="283">
                  <c:v>1713.0487142406732</c:v>
                </c:pt>
                <c:pt idx="284">
                  <c:v>1708.1150396766345</c:v>
                </c:pt>
                <c:pt idx="285">
                  <c:v>1703.1644768479844</c:v>
                </c:pt>
                <c:pt idx="286">
                  <c:v>1698.1969916649095</c:v>
                </c:pt>
                <c:pt idx="287">
                  <c:v>1693.2125498287835</c:v>
                </c:pt>
                <c:pt idx="288">
                  <c:v>1688.2111168306751</c:v>
                </c:pt>
                <c:pt idx="289">
                  <c:v>1683.1926579498297</c:v>
                </c:pt>
                <c:pt idx="290">
                  <c:v>1678.1571382521515</c:v>
                </c:pt>
                <c:pt idx="291">
                  <c:v>1673.1045225886523</c:v>
                </c:pt>
                <c:pt idx="292">
                  <c:v>1668.0347755939013</c:v>
                </c:pt>
                <c:pt idx="293">
                  <c:v>1662.9478616844463</c:v>
                </c:pt>
                <c:pt idx="294">
                  <c:v>1657.843745057228</c:v>
                </c:pt>
                <c:pt idx="295">
                  <c:v>1652.7223896879732</c:v>
                </c:pt>
                <c:pt idx="296">
                  <c:v>1647.5837593295741</c:v>
                </c:pt>
                <c:pt idx="297">
                  <c:v>1642.4278175104482</c:v>
                </c:pt>
                <c:pt idx="298">
                  <c:v>1637.2545275328862</c:v>
                </c:pt>
                <c:pt idx="299">
                  <c:v>1632.0638524713795</c:v>
                </c:pt>
                <c:pt idx="300">
                  <c:v>1626.8557551709259</c:v>
                </c:pt>
                <c:pt idx="301">
                  <c:v>1621.630198245336</c:v>
                </c:pt>
                <c:pt idx="302">
                  <c:v>1616.387144075497</c:v>
                </c:pt>
                <c:pt idx="303">
                  <c:v>1611.1265548076353</c:v>
                </c:pt>
                <c:pt idx="304">
                  <c:v>1605.8483923515628</c:v>
                </c:pt>
                <c:pt idx="305">
                  <c:v>1600.5526183788909</c:v>
                </c:pt>
                <c:pt idx="306">
                  <c:v>1595.2391943212385</c:v>
                </c:pt>
                <c:pt idx="307">
                  <c:v>1589.9080813684172</c:v>
                </c:pt>
                <c:pt idx="308">
                  <c:v>1584.5592404666002</c:v>
                </c:pt>
                <c:pt idx="309">
                  <c:v>1579.1926323164641</c:v>
                </c:pt>
                <c:pt idx="310">
                  <c:v>1573.808217371321</c:v>
                </c:pt>
                <c:pt idx="311">
                  <c:v>1568.4059558352265</c:v>
                </c:pt>
                <c:pt idx="312">
                  <c:v>1562.9858076610685</c:v>
                </c:pt>
                <c:pt idx="313">
                  <c:v>1557.5477325486331</c:v>
                </c:pt>
                <c:pt idx="314">
                  <c:v>1552.0916899426566</c:v>
                </c:pt>
                <c:pt idx="315">
                  <c:v>1546.6176390308492</c:v>
                </c:pt>
                <c:pt idx="316">
                  <c:v>1541.1255387419051</c:v>
                </c:pt>
                <c:pt idx="317">
                  <c:v>1535.6153477434868</c:v>
                </c:pt>
                <c:pt idx="318">
                  <c:v>1530.087024440186</c:v>
                </c:pt>
                <c:pt idx="319">
                  <c:v>1524.5405269714724</c:v>
                </c:pt>
                <c:pt idx="320">
                  <c:v>1518.9758132096115</c:v>
                </c:pt>
                <c:pt idx="321">
                  <c:v>1513.3928407575568</c:v>
                </c:pt>
                <c:pt idx="322">
                  <c:v>1507.7915669468362</c:v>
                </c:pt>
                <c:pt idx="323">
                  <c:v>1502.1719488353965</c:v>
                </c:pt>
                <c:pt idx="324">
                  <c:v>1496.5339432054375</c:v>
                </c:pt>
                <c:pt idx="325">
                  <c:v>1490.8775065612176</c:v>
                </c:pt>
                <c:pt idx="326">
                  <c:v>1485.2025951268329</c:v>
                </c:pt>
                <c:pt idx="327">
                  <c:v>1479.5091648439809</c:v>
                </c:pt>
                <c:pt idx="328">
                  <c:v>1473.7971713696925</c:v>
                </c:pt>
                <c:pt idx="329">
                  <c:v>1468.0665700740392</c:v>
                </c:pt>
                <c:pt idx="330">
                  <c:v>1462.3173160378235</c:v>
                </c:pt>
                <c:pt idx="331">
                  <c:v>1456.5493640502318</c:v>
                </c:pt>
                <c:pt idx="332">
                  <c:v>1450.7626686064696</c:v>
                </c:pt>
                <c:pt idx="333">
                  <c:v>1444.9571839053719</c:v>
                </c:pt>
                <c:pt idx="334">
                  <c:v>1439.1328638469829</c:v>
                </c:pt>
                <c:pt idx="335">
                  <c:v>1433.2896620301078</c:v>
                </c:pt>
                <c:pt idx="336">
                  <c:v>1427.4275317498418</c:v>
                </c:pt>
                <c:pt idx="337">
                  <c:v>1421.5464259950745</c:v>
                </c:pt>
                <c:pt idx="338">
                  <c:v>1415.6462974459539</c:v>
                </c:pt>
                <c:pt idx="339">
                  <c:v>1409.7270984713357</c:v>
                </c:pt>
                <c:pt idx="340">
                  <c:v>1403.7887811261969</c:v>
                </c:pt>
                <c:pt idx="341">
                  <c:v>1397.8312971490254</c:v>
                </c:pt>
                <c:pt idx="342">
                  <c:v>1391.854597959172</c:v>
                </c:pt>
                <c:pt idx="343">
                  <c:v>1385.8586346541797</c:v>
                </c:pt>
                <c:pt idx="344">
                  <c:v>1379.843358007085</c:v>
                </c:pt>
                <c:pt idx="345">
                  <c:v>1373.8087184636761</c:v>
                </c:pt>
                <c:pt idx="346">
                  <c:v>1367.7546661397391</c:v>
                </c:pt>
                <c:pt idx="347">
                  <c:v>1361.6811508182516</c:v>
                </c:pt>
                <c:pt idx="348">
                  <c:v>1355.5881219465648</c:v>
                </c:pt>
                <c:pt idx="349">
                  <c:v>1349.4755286335344</c:v>
                </c:pt>
                <c:pt idx="350">
                  <c:v>1343.3433196466385</c:v>
                </c:pt>
                <c:pt idx="351">
                  <c:v>1337.1914434090409</c:v>
                </c:pt>
                <c:pt idx="352">
                  <c:v>1331.0198479966405</c:v>
                </c:pt>
                <c:pt idx="353">
                  <c:v>1324.8284811350732</c:v>
                </c:pt>
                <c:pt idx="354">
                  <c:v>1318.6172901966831</c:v>
                </c:pt>
                <c:pt idx="355">
                  <c:v>1312.3862221974646</c:v>
                </c:pt>
                <c:pt idx="356">
                  <c:v>1306.1352237939561</c:v>
                </c:pt>
                <c:pt idx="357">
                  <c:v>1299.8642412801139</c:v>
                </c:pt>
                <c:pt idx="358">
                  <c:v>1293.5732205841309</c:v>
                </c:pt>
                <c:pt idx="359">
                  <c:v>1287.2621072652357</c:v>
                </c:pt>
                <c:pt idx="360">
                  <c:v>1280.9308465104473</c:v>
                </c:pt>
                <c:pt idx="361">
                  <c:v>1274.579383131279</c:v>
                </c:pt>
                <c:pt idx="362">
                  <c:v>1268.2076615604308</c:v>
                </c:pt>
                <c:pt idx="363">
                  <c:v>1261.8156258484162</c:v>
                </c:pt>
                <c:pt idx="364">
                  <c:v>1255.4032196601647</c:v>
                </c:pt>
                <c:pt idx="365">
                  <c:v>1248.970386271578</c:v>
                </c:pt>
                <c:pt idx="366">
                  <c:v>1242.5170685660451</c:v>
                </c:pt>
                <c:pt idx="367">
                  <c:v>1236.0432090309184</c:v>
                </c:pt>
                <c:pt idx="368">
                  <c:v>1229.5487497539464</c:v>
                </c:pt>
                <c:pt idx="369">
                  <c:v>1223.0336324196635</c:v>
                </c:pt>
                <c:pt idx="370">
                  <c:v>1216.4977983057356</c:v>
                </c:pt>
                <c:pt idx="371">
                  <c:v>1209.941188279259</c:v>
                </c:pt>
                <c:pt idx="372">
                  <c:v>1203.3637427930234</c:v>
                </c:pt>
                <c:pt idx="373">
                  <c:v>1196.7654018817218</c:v>
                </c:pt>
                <c:pt idx="374">
                  <c:v>1190.1461051581132</c:v>
                </c:pt>
                <c:pt idx="375">
                  <c:v>1183.5057918091486</c:v>
                </c:pt>
                <c:pt idx="376">
                  <c:v>1176.8444005920339</c:v>
                </c:pt>
                <c:pt idx="377">
                  <c:v>1170.1618698302602</c:v>
                </c:pt>
                <c:pt idx="378">
                  <c:v>1163.458137409574</c:v>
                </c:pt>
                <c:pt idx="379">
                  <c:v>1156.7331407739059</c:v>
                </c:pt>
                <c:pt idx="380">
                  <c:v>1149.9868169212439</c:v>
                </c:pt>
                <c:pt idx="381">
                  <c:v>1143.2191023994533</c:v>
                </c:pt>
                <c:pt idx="382">
                  <c:v>1136.4299333020529</c:v>
                </c:pt>
                <c:pt idx="383">
                  <c:v>1129.6192452639339</c:v>
                </c:pt>
                <c:pt idx="384">
                  <c:v>1122.7869734570208</c:v>
                </c:pt>
                <c:pt idx="385">
                  <c:v>1115.9330525858832</c:v>
                </c:pt>
                <c:pt idx="386">
                  <c:v>1109.0574168832989</c:v>
                </c:pt>
                <c:pt idx="387">
                  <c:v>1102.1600001057432</c:v>
                </c:pt>
                <c:pt idx="388">
                  <c:v>1095.2407355288392</c:v>
                </c:pt>
                <c:pt idx="389">
                  <c:v>1088.2995559427413</c:v>
                </c:pt>
                <c:pt idx="390">
                  <c:v>1081.3363936474591</c:v>
                </c:pt>
                <c:pt idx="391">
                  <c:v>1074.3511804481282</c:v>
                </c:pt>
                <c:pt idx="392">
                  <c:v>1067.3438476502154</c:v>
                </c:pt>
                <c:pt idx="393">
                  <c:v>1060.3143260546642</c:v>
                </c:pt>
                <c:pt idx="394">
                  <c:v>1053.2625459529741</c:v>
                </c:pt>
                <c:pt idx="395">
                  <c:v>1046.188437122227</c:v>
                </c:pt>
                <c:pt idx="396">
                  <c:v>1039.0919288200357</c:v>
                </c:pt>
                <c:pt idx="397">
                  <c:v>1031.9729497794372</c:v>
                </c:pt>
                <c:pt idx="398">
                  <c:v>1024.8314282037168</c:v>
                </c:pt>
                <c:pt idx="399">
                  <c:v>1017.6672917611589</c:v>
                </c:pt>
                <c:pt idx="400">
                  <c:v>1010.4804675797387</c:v>
                </c:pt>
                <c:pt idx="401">
                  <c:v>1003.2708822417386</c:v>
                </c:pt>
                <c:pt idx="402">
                  <c:v>996.03846177829962</c:v>
                </c:pt>
                <c:pt idx="403">
                  <c:v>988.78313166388341</c:v>
                </c:pt>
                <c:pt idx="404">
                  <c:v>981.50481681069107</c:v>
                </c:pt>
                <c:pt idx="405">
                  <c:v>974.20344156297631</c:v>
                </c:pt>
                <c:pt idx="406">
                  <c:v>966.87892969130542</c:v>
                </c:pt>
                <c:pt idx="407">
                  <c:v>959.53120438673557</c:v>
                </c:pt>
                <c:pt idx="408">
                  <c:v>952.16018825490085</c:v>
                </c:pt>
                <c:pt idx="409">
                  <c:v>944.7658033100455</c:v>
                </c:pt>
                <c:pt idx="410">
                  <c:v>937.34797096894647</c:v>
                </c:pt>
                <c:pt idx="411">
                  <c:v>929.90661204478317</c:v>
                </c:pt>
                <c:pt idx="412">
                  <c:v>922.44164674090041</c:v>
                </c:pt>
                <c:pt idx="413">
                  <c:v>914.95299464450488</c:v>
                </c:pt>
                <c:pt idx="414">
                  <c:v>907.44057472025941</c:v>
                </c:pt>
                <c:pt idx="415">
                  <c:v>899.90430530380365</c:v>
                </c:pt>
                <c:pt idx="416">
                  <c:v>892.34410409517875</c:v>
                </c:pt>
                <c:pt idx="417">
                  <c:v>884.75988815215976</c:v>
                </c:pt>
                <c:pt idx="418">
                  <c:v>877.15157388350565</c:v>
                </c:pt>
                <c:pt idx="419">
                  <c:v>869.51907704210282</c:v>
                </c:pt>
                <c:pt idx="420">
                  <c:v>861.86231271802774</c:v>
                </c:pt>
                <c:pt idx="421">
                  <c:v>854.18119533149741</c:v>
                </c:pt>
                <c:pt idx="422">
                  <c:v>846.47563862573577</c:v>
                </c:pt>
                <c:pt idx="423">
                  <c:v>838.74555565973094</c:v>
                </c:pt>
                <c:pt idx="424">
                  <c:v>830.99085880089854</c:v>
                </c:pt>
                <c:pt idx="425">
                  <c:v>823.21145971763133</c:v>
                </c:pt>
                <c:pt idx="426">
                  <c:v>814.06446906008728</c:v>
                </c:pt>
                <c:pt idx="427">
                  <c:v>803.54988682826638</c:v>
                </c:pt>
                <c:pt idx="428">
                  <c:v>792.99802327250723</c:v>
                </c:pt>
                <c:pt idx="429">
                  <c:v>782.40866903892925</c:v>
                </c:pt>
                <c:pt idx="430">
                  <c:v>771.78161245095293</c:v>
                </c:pt>
                <c:pt idx="431">
                  <c:v>761.11663947325565</c:v>
                </c:pt>
                <c:pt idx="432">
                  <c:v>750.41353367494935</c:v>
                </c:pt>
                <c:pt idx="433">
                  <c:v>739.67207619204487</c:v>
                </c:pt>
                <c:pt idx="434">
                  <c:v>728.89204568914943</c:v>
                </c:pt>
                <c:pt idx="435">
                  <c:v>718.07321832035473</c:v>
                </c:pt>
                <c:pt idx="436">
                  <c:v>707.21536768935835</c:v>
                </c:pt>
                <c:pt idx="437">
                  <c:v>696.31826480872473</c:v>
                </c:pt>
                <c:pt idx="438">
                  <c:v>685.38167805832904</c:v>
                </c:pt>
                <c:pt idx="439">
                  <c:v>674.40537314290873</c:v>
                </c:pt>
                <c:pt idx="440">
                  <c:v>663.38911304875523</c:v>
                </c:pt>
                <c:pt idx="441">
                  <c:v>652.3326579994648</c:v>
                </c:pt>
                <c:pt idx="442">
                  <c:v>641.23576541076841</c:v>
                </c:pt>
                <c:pt idx="443">
                  <c:v>630.0981898444054</c:v>
                </c:pt>
                <c:pt idx="444">
                  <c:v>618.91968296099981</c:v>
                </c:pt>
                <c:pt idx="445">
                  <c:v>607.69999347193402</c:v>
                </c:pt>
                <c:pt idx="446">
                  <c:v>596.43886709018147</c:v>
                </c:pt>
                <c:pt idx="447">
                  <c:v>585.13604648008027</c:v>
                </c:pt>
                <c:pt idx="448">
                  <c:v>573.79127120599355</c:v>
                </c:pt>
                <c:pt idx="449">
                  <c:v>562.40427767988081</c:v>
                </c:pt>
                <c:pt idx="450">
                  <c:v>550.97479910767902</c:v>
                </c:pt>
                <c:pt idx="451">
                  <c:v>539.5025654345252</c:v>
                </c:pt>
                <c:pt idx="452">
                  <c:v>527.98730328875376</c:v>
                </c:pt>
                <c:pt idx="453">
                  <c:v>516.42873592464116</c:v>
                </c:pt>
                <c:pt idx="454">
                  <c:v>504.82658316386801</c:v>
                </c:pt>
                <c:pt idx="455">
                  <c:v>493.18056133566665</c:v>
                </c:pt>
                <c:pt idx="456">
                  <c:v>481.49038321561079</c:v>
                </c:pt>
                <c:pt idx="457">
                  <c:v>469.75575796299313</c:v>
                </c:pt>
                <c:pt idx="458">
                  <c:v>457.97639105680832</c:v>
                </c:pt>
                <c:pt idx="459">
                  <c:v>446.15198423021934</c:v>
                </c:pt>
                <c:pt idx="460">
                  <c:v>434.28223540354725</c:v>
                </c:pt>
                <c:pt idx="461">
                  <c:v>422.36683861566303</c:v>
                </c:pt>
                <c:pt idx="462">
                  <c:v>410.40548395381779</c:v>
                </c:pt>
                <c:pt idx="463">
                  <c:v>398.39785748178952</c:v>
                </c:pt>
                <c:pt idx="464">
                  <c:v>386.34364116635493</c:v>
                </c:pt>
                <c:pt idx="465">
                  <c:v>374.24251280201202</c:v>
                </c:pt>
                <c:pt idx="466">
                  <c:v>362.09414593387851</c:v>
                </c:pt>
                <c:pt idx="467">
                  <c:v>349.8982097788014</c:v>
                </c:pt>
                <c:pt idx="468">
                  <c:v>337.65436914447787</c:v>
                </c:pt>
                <c:pt idx="469">
                  <c:v>325.36228434670352</c:v>
                </c:pt>
                <c:pt idx="470">
                  <c:v>313.02161112453064</c:v>
                </c:pt>
                <c:pt idx="471">
                  <c:v>300.6320005533828</c:v>
                </c:pt>
                <c:pt idx="472">
                  <c:v>288.19309895602032</c:v>
                </c:pt>
                <c:pt idx="473">
                  <c:v>275.70454781128569</c:v>
                </c:pt>
                <c:pt idx="474">
                  <c:v>263.16598366059657</c:v>
                </c:pt>
                <c:pt idx="475">
                  <c:v>250.57703801206185</c:v>
                </c:pt>
                <c:pt idx="476">
                  <c:v>239.67957286024603</c:v>
                </c:pt>
                <c:pt idx="477">
                  <c:v>230.4735882051491</c:v>
                </c:pt>
                <c:pt idx="478">
                  <c:v>221.23697705407085</c:v>
                </c:pt>
                <c:pt idx="479">
                  <c:v>211.96959850650956</c:v>
                </c:pt>
                <c:pt idx="480">
                  <c:v>202.6713103226466</c:v>
                </c:pt>
                <c:pt idx="481">
                  <c:v>193.34196890570729</c:v>
                </c:pt>
                <c:pt idx="482">
                  <c:v>183.98142928401057</c:v>
                </c:pt>
                <c:pt idx="483">
                  <c:v>174.5895450927228</c:v>
                </c:pt>
                <c:pt idx="484">
                  <c:v>165.16616855528491</c:v>
                </c:pt>
                <c:pt idx="485">
                  <c:v>155.71115046452314</c:v>
                </c:pt>
                <c:pt idx="486">
                  <c:v>146.22434016342095</c:v>
                </c:pt>
                <c:pt idx="487">
                  <c:v>136.70558552557395</c:v>
                </c:pt>
                <c:pt idx="488">
                  <c:v>127.15473293527157</c:v>
                </c:pt>
                <c:pt idx="489">
                  <c:v>117.57162726726119</c:v>
                </c:pt>
                <c:pt idx="490">
                  <c:v>107.95611186612587</c:v>
                </c:pt>
                <c:pt idx="491">
                  <c:v>98.308028525307236</c:v>
                </c:pt>
                <c:pt idx="492">
                  <c:v>88.627217465759259</c:v>
                </c:pt>
                <c:pt idx="493">
                  <c:v>78.913517314206274</c:v>
                </c:pt>
                <c:pt idx="494">
                  <c:v>69.166765081013637</c:v>
                </c:pt>
                <c:pt idx="495">
                  <c:v>59.386796137671809</c:v>
                </c:pt>
                <c:pt idx="496">
                  <c:v>49.573444193852083</c:v>
                </c:pt>
                <c:pt idx="497">
                  <c:v>39.726541274049396</c:v>
                </c:pt>
                <c:pt idx="498">
                  <c:v>29.845917693814954</c:v>
                </c:pt>
                <c:pt idx="499">
                  <c:v>19.931402035526389</c:v>
                </c:pt>
                <c:pt idx="500">
                  <c:v>9.9828211237254436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3-56A6-41B3-8415-6AA84128CF42}"/>
            </c:ext>
          </c:extLst>
        </c:ser>
        <c:ser>
          <c:idx val="9"/>
          <c:order val="4"/>
          <c:tx>
            <c:strRef>
              <c:f>ANALYSIS!$DF$25</c:f>
              <c:strCache>
                <c:ptCount val="1"/>
                <c:pt idx="0">
                  <c:v>40.0</c:v>
                </c:pt>
              </c:strCache>
            </c:strRef>
          </c:tx>
          <c:spPr>
            <a:ln w="19050" cap="rnd">
              <a:solidFill>
                <a:schemeClr val="accent1"/>
              </a:solidFill>
              <a:round/>
            </a:ln>
            <a:effectLst/>
          </c:spPr>
          <c:marker>
            <c:symbol val="none"/>
          </c:marker>
          <c:xVal>
            <c:numRef>
              <c:f>ANALYSIS!$DF$27:$DF$627</c:f>
              <c:numCache>
                <c:formatCode>0</c:formatCode>
                <c:ptCount val="601"/>
                <c:pt idx="0">
                  <c:v>2512.4247354444074</c:v>
                </c:pt>
                <c:pt idx="1">
                  <c:v>2512.4247354444074</c:v>
                </c:pt>
                <c:pt idx="2">
                  <c:v>2508.737617224408</c:v>
                </c:pt>
                <c:pt idx="3">
                  <c:v>2505.0504990044087</c:v>
                </c:pt>
                <c:pt idx="4">
                  <c:v>2501.3633807844094</c:v>
                </c:pt>
                <c:pt idx="5">
                  <c:v>2497.6762625644101</c:v>
                </c:pt>
                <c:pt idx="6">
                  <c:v>2493.9891443444108</c:v>
                </c:pt>
                <c:pt idx="7">
                  <c:v>2490.3020261244114</c:v>
                </c:pt>
                <c:pt idx="8">
                  <c:v>2486.6149079044121</c:v>
                </c:pt>
                <c:pt idx="9">
                  <c:v>2482.9277896844128</c:v>
                </c:pt>
                <c:pt idx="10">
                  <c:v>2479.2406714644135</c:v>
                </c:pt>
                <c:pt idx="11">
                  <c:v>2475.5535532444142</c:v>
                </c:pt>
                <c:pt idx="12">
                  <c:v>2471.8664350244148</c:v>
                </c:pt>
                <c:pt idx="13">
                  <c:v>2468.1793168044155</c:v>
                </c:pt>
                <c:pt idx="14">
                  <c:v>2464.4921985844162</c:v>
                </c:pt>
                <c:pt idx="15">
                  <c:v>2460.8050803644169</c:v>
                </c:pt>
                <c:pt idx="16">
                  <c:v>2457.1179621444176</c:v>
                </c:pt>
                <c:pt idx="17">
                  <c:v>2453.4308439244182</c:v>
                </c:pt>
                <c:pt idx="18">
                  <c:v>2449.7437257044189</c:v>
                </c:pt>
                <c:pt idx="19">
                  <c:v>2446.0566074844196</c:v>
                </c:pt>
                <c:pt idx="20">
                  <c:v>2442.3694892644203</c:v>
                </c:pt>
                <c:pt idx="21">
                  <c:v>2438.682371044421</c:v>
                </c:pt>
                <c:pt idx="22">
                  <c:v>2434.9952528244216</c:v>
                </c:pt>
                <c:pt idx="23">
                  <c:v>2431.3081346044223</c:v>
                </c:pt>
                <c:pt idx="24">
                  <c:v>2427.621016384423</c:v>
                </c:pt>
                <c:pt idx="25">
                  <c:v>2423.9338981644237</c:v>
                </c:pt>
                <c:pt idx="26">
                  <c:v>2420.2467799444244</c:v>
                </c:pt>
                <c:pt idx="27">
                  <c:v>2416.559661724425</c:v>
                </c:pt>
                <c:pt idx="28">
                  <c:v>2412.8725435044257</c:v>
                </c:pt>
                <c:pt idx="29">
                  <c:v>2409.1854252844264</c:v>
                </c:pt>
                <c:pt idx="30">
                  <c:v>2405.4983070644271</c:v>
                </c:pt>
                <c:pt idx="31">
                  <c:v>2401.8111888444278</c:v>
                </c:pt>
                <c:pt idx="32">
                  <c:v>2398.1240706244284</c:v>
                </c:pt>
                <c:pt idx="33">
                  <c:v>2394.4369524044291</c:v>
                </c:pt>
                <c:pt idx="34">
                  <c:v>2390.7498341844298</c:v>
                </c:pt>
                <c:pt idx="35">
                  <c:v>2387.0627159644305</c:v>
                </c:pt>
                <c:pt idx="36">
                  <c:v>2383.3755977444312</c:v>
                </c:pt>
                <c:pt idx="37">
                  <c:v>2379.6884795244318</c:v>
                </c:pt>
                <c:pt idx="38">
                  <c:v>2376.0013613044325</c:v>
                </c:pt>
                <c:pt idx="39">
                  <c:v>2372.3142430844332</c:v>
                </c:pt>
                <c:pt idx="40">
                  <c:v>2368.6271248644339</c:v>
                </c:pt>
                <c:pt idx="41">
                  <c:v>2364.9400066444346</c:v>
                </c:pt>
                <c:pt idx="42">
                  <c:v>2361.2528884244352</c:v>
                </c:pt>
                <c:pt idx="43">
                  <c:v>2357.5657702044359</c:v>
                </c:pt>
                <c:pt idx="44">
                  <c:v>2353.8786519844366</c:v>
                </c:pt>
                <c:pt idx="45">
                  <c:v>2350.1915337644373</c:v>
                </c:pt>
                <c:pt idx="46">
                  <c:v>2346.504415544438</c:v>
                </c:pt>
                <c:pt idx="47">
                  <c:v>2342.8172973244386</c:v>
                </c:pt>
                <c:pt idx="48">
                  <c:v>2339.1301791044393</c:v>
                </c:pt>
                <c:pt idx="49">
                  <c:v>2335.44306088444</c:v>
                </c:pt>
                <c:pt idx="50">
                  <c:v>2331.7559426644407</c:v>
                </c:pt>
                <c:pt idx="51">
                  <c:v>2328.0688244444414</c:v>
                </c:pt>
                <c:pt idx="52">
                  <c:v>2324.381706224442</c:v>
                </c:pt>
                <c:pt idx="53">
                  <c:v>2320.6945880044427</c:v>
                </c:pt>
                <c:pt idx="54">
                  <c:v>2317.0074697844434</c:v>
                </c:pt>
                <c:pt idx="55">
                  <c:v>2313.3203515644441</c:v>
                </c:pt>
                <c:pt idx="56">
                  <c:v>2309.6332333444448</c:v>
                </c:pt>
                <c:pt idx="57">
                  <c:v>2305.9461151244454</c:v>
                </c:pt>
                <c:pt idx="58">
                  <c:v>2302.2589969044461</c:v>
                </c:pt>
                <c:pt idx="59">
                  <c:v>2298.5718786844468</c:v>
                </c:pt>
                <c:pt idx="60">
                  <c:v>2294.8847604644475</c:v>
                </c:pt>
                <c:pt idx="61">
                  <c:v>2291.1976422444482</c:v>
                </c:pt>
                <c:pt idx="62">
                  <c:v>2287.5105240244488</c:v>
                </c:pt>
                <c:pt idx="63">
                  <c:v>2283.8234058044495</c:v>
                </c:pt>
                <c:pt idx="64">
                  <c:v>2280.1362875844502</c:v>
                </c:pt>
                <c:pt idx="65">
                  <c:v>2276.4491693644509</c:v>
                </c:pt>
                <c:pt idx="66">
                  <c:v>2272.7620511444516</c:v>
                </c:pt>
                <c:pt idx="67">
                  <c:v>2269.0749329244522</c:v>
                </c:pt>
                <c:pt idx="68">
                  <c:v>2265.3878147044529</c:v>
                </c:pt>
                <c:pt idx="69">
                  <c:v>2261.7006964844536</c:v>
                </c:pt>
                <c:pt idx="70">
                  <c:v>2258.0135782644543</c:v>
                </c:pt>
                <c:pt idx="71">
                  <c:v>2254.326460044455</c:v>
                </c:pt>
                <c:pt idx="72">
                  <c:v>2250.6393418244556</c:v>
                </c:pt>
                <c:pt idx="73">
                  <c:v>2246.9522236044563</c:v>
                </c:pt>
                <c:pt idx="74">
                  <c:v>2243.265105384457</c:v>
                </c:pt>
                <c:pt idx="75">
                  <c:v>2239.5779871644577</c:v>
                </c:pt>
                <c:pt idx="76">
                  <c:v>2235.8908689444584</c:v>
                </c:pt>
                <c:pt idx="77">
                  <c:v>2232.203750724459</c:v>
                </c:pt>
                <c:pt idx="78">
                  <c:v>2228.5166325044597</c:v>
                </c:pt>
                <c:pt idx="79">
                  <c:v>2224.8295142844604</c:v>
                </c:pt>
                <c:pt idx="80">
                  <c:v>2221.1423960644611</c:v>
                </c:pt>
                <c:pt idx="81">
                  <c:v>2217.4552778444618</c:v>
                </c:pt>
                <c:pt idx="82">
                  <c:v>2213.7681596244624</c:v>
                </c:pt>
                <c:pt idx="83">
                  <c:v>2210.0810414044631</c:v>
                </c:pt>
                <c:pt idx="84">
                  <c:v>2206.3939231844638</c:v>
                </c:pt>
                <c:pt idx="85">
                  <c:v>2202.7068049644645</c:v>
                </c:pt>
                <c:pt idx="86">
                  <c:v>2199.0196867444652</c:v>
                </c:pt>
                <c:pt idx="87">
                  <c:v>2195.3325685244658</c:v>
                </c:pt>
                <c:pt idx="88">
                  <c:v>2191.6454503044665</c:v>
                </c:pt>
                <c:pt idx="89">
                  <c:v>2187.9583320844672</c:v>
                </c:pt>
                <c:pt idx="90">
                  <c:v>2184.2712138644679</c:v>
                </c:pt>
                <c:pt idx="91">
                  <c:v>2180.5840956444686</c:v>
                </c:pt>
                <c:pt idx="92">
                  <c:v>2176.8969774244692</c:v>
                </c:pt>
                <c:pt idx="93">
                  <c:v>2173.2098592044699</c:v>
                </c:pt>
                <c:pt idx="94">
                  <c:v>2169.5227409844706</c:v>
                </c:pt>
                <c:pt idx="95">
                  <c:v>2165.8356227644713</c:v>
                </c:pt>
                <c:pt idx="96">
                  <c:v>2162.148504544472</c:v>
                </c:pt>
                <c:pt idx="97">
                  <c:v>2158.4613863244726</c:v>
                </c:pt>
                <c:pt idx="98">
                  <c:v>2154.7742681044733</c:v>
                </c:pt>
                <c:pt idx="99">
                  <c:v>2151.087149884474</c:v>
                </c:pt>
                <c:pt idx="100">
                  <c:v>2147.4000316644747</c:v>
                </c:pt>
                <c:pt idx="101">
                  <c:v>2143.7129134444754</c:v>
                </c:pt>
                <c:pt idx="102">
                  <c:v>2140.025795224476</c:v>
                </c:pt>
                <c:pt idx="103">
                  <c:v>2136.3386770044767</c:v>
                </c:pt>
                <c:pt idx="104">
                  <c:v>2132.6515587844774</c:v>
                </c:pt>
                <c:pt idx="105">
                  <c:v>2128.9644405644781</c:v>
                </c:pt>
                <c:pt idx="106">
                  <c:v>2125.2773223444788</c:v>
                </c:pt>
                <c:pt idx="107">
                  <c:v>2121.5902041244794</c:v>
                </c:pt>
                <c:pt idx="108">
                  <c:v>2117.9030859044801</c:v>
                </c:pt>
                <c:pt idx="109">
                  <c:v>2114.2159676844808</c:v>
                </c:pt>
                <c:pt idx="110">
                  <c:v>2110.5288494644815</c:v>
                </c:pt>
                <c:pt idx="111">
                  <c:v>2106.8417312444822</c:v>
                </c:pt>
                <c:pt idx="112">
                  <c:v>2103.1546130244828</c:v>
                </c:pt>
                <c:pt idx="113">
                  <c:v>2099.4674948044835</c:v>
                </c:pt>
                <c:pt idx="114">
                  <c:v>2095.7803765844842</c:v>
                </c:pt>
                <c:pt idx="115">
                  <c:v>2092.0932583644849</c:v>
                </c:pt>
                <c:pt idx="116">
                  <c:v>2088.4061401444856</c:v>
                </c:pt>
                <c:pt idx="117">
                  <c:v>2084.7190219244862</c:v>
                </c:pt>
                <c:pt idx="118">
                  <c:v>2081.0319037044869</c:v>
                </c:pt>
                <c:pt idx="119">
                  <c:v>2077.3447854844876</c:v>
                </c:pt>
                <c:pt idx="120">
                  <c:v>2073.6576672644883</c:v>
                </c:pt>
                <c:pt idx="121">
                  <c:v>2069.970549044489</c:v>
                </c:pt>
                <c:pt idx="122">
                  <c:v>2066.2834308244896</c:v>
                </c:pt>
                <c:pt idx="123">
                  <c:v>2062.5963126044903</c:v>
                </c:pt>
                <c:pt idx="124">
                  <c:v>2058.909194384491</c:v>
                </c:pt>
                <c:pt idx="125">
                  <c:v>2055.2220761644917</c:v>
                </c:pt>
                <c:pt idx="126">
                  <c:v>2051.5349579444924</c:v>
                </c:pt>
                <c:pt idx="127">
                  <c:v>2047.847839724493</c:v>
                </c:pt>
                <c:pt idx="128">
                  <c:v>2044.1607215044937</c:v>
                </c:pt>
                <c:pt idx="129">
                  <c:v>2040.4736032844944</c:v>
                </c:pt>
                <c:pt idx="130">
                  <c:v>2036.7864850644951</c:v>
                </c:pt>
                <c:pt idx="131">
                  <c:v>2033.0993668444958</c:v>
                </c:pt>
                <c:pt idx="132">
                  <c:v>2029.4122486244964</c:v>
                </c:pt>
                <c:pt idx="133">
                  <c:v>2025.7251304044971</c:v>
                </c:pt>
                <c:pt idx="134">
                  <c:v>2022.0380121844978</c:v>
                </c:pt>
                <c:pt idx="135">
                  <c:v>2018.3508939644985</c:v>
                </c:pt>
                <c:pt idx="136">
                  <c:v>2014.6637757444992</c:v>
                </c:pt>
                <c:pt idx="137">
                  <c:v>2010.9766575244998</c:v>
                </c:pt>
                <c:pt idx="138">
                  <c:v>2007.2895393045005</c:v>
                </c:pt>
                <c:pt idx="139">
                  <c:v>2003.6024210845012</c:v>
                </c:pt>
                <c:pt idx="140">
                  <c:v>1999.9153028645019</c:v>
                </c:pt>
                <c:pt idx="141">
                  <c:v>1996.2281846445026</c:v>
                </c:pt>
                <c:pt idx="142">
                  <c:v>1992.5410664245032</c:v>
                </c:pt>
                <c:pt idx="143">
                  <c:v>1988.8539482045039</c:v>
                </c:pt>
                <c:pt idx="144">
                  <c:v>1985.1668299845046</c:v>
                </c:pt>
                <c:pt idx="145">
                  <c:v>1981.4797117645053</c:v>
                </c:pt>
                <c:pt idx="146">
                  <c:v>1977.792593544506</c:v>
                </c:pt>
                <c:pt idx="147">
                  <c:v>1974.1054753245066</c:v>
                </c:pt>
                <c:pt idx="148">
                  <c:v>1970.4183571045073</c:v>
                </c:pt>
                <c:pt idx="149">
                  <c:v>1966.731238884508</c:v>
                </c:pt>
                <c:pt idx="150">
                  <c:v>1963.0441206645087</c:v>
                </c:pt>
                <c:pt idx="151">
                  <c:v>1959.3570024445094</c:v>
                </c:pt>
                <c:pt idx="152">
                  <c:v>1955.66988422451</c:v>
                </c:pt>
                <c:pt idx="153">
                  <c:v>1951.9827660045107</c:v>
                </c:pt>
                <c:pt idx="154">
                  <c:v>1948.2956477845114</c:v>
                </c:pt>
                <c:pt idx="155">
                  <c:v>1944.6085295645121</c:v>
                </c:pt>
                <c:pt idx="156">
                  <c:v>1940.9214113445128</c:v>
                </c:pt>
                <c:pt idx="157">
                  <c:v>1937.2342931245134</c:v>
                </c:pt>
                <c:pt idx="158">
                  <c:v>1933.5471749045141</c:v>
                </c:pt>
                <c:pt idx="159">
                  <c:v>1929.8600566845148</c:v>
                </c:pt>
                <c:pt idx="160">
                  <c:v>1926.1729384645155</c:v>
                </c:pt>
                <c:pt idx="161">
                  <c:v>1922.4858202445162</c:v>
                </c:pt>
                <c:pt idx="162">
                  <c:v>1918.7987020245168</c:v>
                </c:pt>
                <c:pt idx="163">
                  <c:v>1915.1115838045175</c:v>
                </c:pt>
                <c:pt idx="164">
                  <c:v>1911.4244655845182</c:v>
                </c:pt>
                <c:pt idx="165">
                  <c:v>1907.7373473645189</c:v>
                </c:pt>
                <c:pt idx="166">
                  <c:v>1904.0502291445196</c:v>
                </c:pt>
                <c:pt idx="167">
                  <c:v>1900.3631109245202</c:v>
                </c:pt>
                <c:pt idx="168">
                  <c:v>1896.6759927045209</c:v>
                </c:pt>
                <c:pt idx="169">
                  <c:v>1892.9888744845216</c:v>
                </c:pt>
                <c:pt idx="170">
                  <c:v>1889.3017562645223</c:v>
                </c:pt>
                <c:pt idx="171">
                  <c:v>1885.614638044523</c:v>
                </c:pt>
                <c:pt idx="172">
                  <c:v>1881.9275198245236</c:v>
                </c:pt>
                <c:pt idx="173">
                  <c:v>1878.2404016045243</c:v>
                </c:pt>
                <c:pt idx="174">
                  <c:v>1874.553283384525</c:v>
                </c:pt>
                <c:pt idx="175">
                  <c:v>1870.8661651645257</c:v>
                </c:pt>
                <c:pt idx="176">
                  <c:v>1867.1790469445264</c:v>
                </c:pt>
                <c:pt idx="177">
                  <c:v>1863.491928724527</c:v>
                </c:pt>
                <c:pt idx="178">
                  <c:v>1859.8048105045277</c:v>
                </c:pt>
                <c:pt idx="179">
                  <c:v>1856.1176922845284</c:v>
                </c:pt>
                <c:pt idx="180">
                  <c:v>1852.4305740645291</c:v>
                </c:pt>
                <c:pt idx="181">
                  <c:v>1848.7434558445298</c:v>
                </c:pt>
                <c:pt idx="182">
                  <c:v>1845.0563376245304</c:v>
                </c:pt>
                <c:pt idx="183">
                  <c:v>1841.3692194045311</c:v>
                </c:pt>
                <c:pt idx="184">
                  <c:v>1837.6821011845318</c:v>
                </c:pt>
                <c:pt idx="185">
                  <c:v>1833.9949829645325</c:v>
                </c:pt>
                <c:pt idx="186">
                  <c:v>1830.3078647445332</c:v>
                </c:pt>
                <c:pt idx="187">
                  <c:v>1826.6207465245338</c:v>
                </c:pt>
                <c:pt idx="188">
                  <c:v>1822.9336283045345</c:v>
                </c:pt>
                <c:pt idx="189">
                  <c:v>1819.2465100845352</c:v>
                </c:pt>
                <c:pt idx="190">
                  <c:v>1815.5593918645359</c:v>
                </c:pt>
                <c:pt idx="191">
                  <c:v>1811.8722736445366</c:v>
                </c:pt>
                <c:pt idx="192">
                  <c:v>1808.1851554245372</c:v>
                </c:pt>
                <c:pt idx="193">
                  <c:v>1804.4980372045379</c:v>
                </c:pt>
                <c:pt idx="194">
                  <c:v>1800.8109189845386</c:v>
                </c:pt>
                <c:pt idx="195">
                  <c:v>1797.1238007645393</c:v>
                </c:pt>
                <c:pt idx="196">
                  <c:v>1793.43668254454</c:v>
                </c:pt>
                <c:pt idx="197">
                  <c:v>1789.7495643245406</c:v>
                </c:pt>
                <c:pt idx="198">
                  <c:v>1786.0624461045413</c:v>
                </c:pt>
                <c:pt idx="199">
                  <c:v>1782.3753278845422</c:v>
                </c:pt>
                <c:pt idx="200">
                  <c:v>1778.6882096645429</c:v>
                </c:pt>
                <c:pt idx="201">
                  <c:v>1775.2056010338897</c:v>
                </c:pt>
                <c:pt idx="202">
                  <c:v>1771.9275019925824</c:v>
                </c:pt>
                <c:pt idx="203">
                  <c:v>1768.6365041589124</c:v>
                </c:pt>
                <c:pt idx="204">
                  <c:v>1765.3325926944965</c:v>
                </c:pt>
                <c:pt idx="205">
                  <c:v>1762.0157526798189</c:v>
                </c:pt>
                <c:pt idx="206">
                  <c:v>1758.6859691138604</c:v>
                </c:pt>
                <c:pt idx="207">
                  <c:v>1755.3432269137079</c:v>
                </c:pt>
                <c:pt idx="208">
                  <c:v>1751.9875109141678</c:v>
                </c:pt>
                <c:pt idx="209">
                  <c:v>1748.6188058673786</c:v>
                </c:pt>
                <c:pt idx="210">
                  <c:v>1745.2370964424144</c:v>
                </c:pt>
                <c:pt idx="211">
                  <c:v>1741.8423672248928</c:v>
                </c:pt>
                <c:pt idx="212">
                  <c:v>1738.4346027165686</c:v>
                </c:pt>
                <c:pt idx="213">
                  <c:v>1735.0137873349406</c:v>
                </c:pt>
                <c:pt idx="214">
                  <c:v>1731.5799054128379</c:v>
                </c:pt>
                <c:pt idx="215">
                  <c:v>1728.1329411980169</c:v>
                </c:pt>
                <c:pt idx="216">
                  <c:v>1724.672878852743</c:v>
                </c:pt>
                <c:pt idx="217">
                  <c:v>1721.1997024533816</c:v>
                </c:pt>
                <c:pt idx="218">
                  <c:v>1717.7133959899738</c:v>
                </c:pt>
                <c:pt idx="219">
                  <c:v>1714.2139433658199</c:v>
                </c:pt>
                <c:pt idx="220">
                  <c:v>1710.70132839705</c:v>
                </c:pt>
                <c:pt idx="221">
                  <c:v>1707.1755348121956</c:v>
                </c:pt>
                <c:pt idx="222">
                  <c:v>1703.636546251761</c:v>
                </c:pt>
                <c:pt idx="223">
                  <c:v>1700.0843462677833</c:v>
                </c:pt>
                <c:pt idx="224">
                  <c:v>1696.5189183233961</c:v>
                </c:pt>
                <c:pt idx="225">
                  <c:v>1692.9402457923875</c:v>
                </c:pt>
                <c:pt idx="226">
                  <c:v>1689.3483119587527</c:v>
                </c:pt>
                <c:pt idx="227">
                  <c:v>1685.7431000162442</c:v>
                </c:pt>
                <c:pt idx="228">
                  <c:v>1682.1245930679199</c:v>
                </c:pt>
                <c:pt idx="229">
                  <c:v>1678.492774125687</c:v>
                </c:pt>
                <c:pt idx="230">
                  <c:v>1674.8476261098392</c:v>
                </c:pt>
                <c:pt idx="231">
                  <c:v>1671.1891318485946</c:v>
                </c:pt>
                <c:pt idx="232">
                  <c:v>1667.517274077627</c:v>
                </c:pt>
                <c:pt idx="233">
                  <c:v>1663.8320354395964</c:v>
                </c:pt>
                <c:pt idx="234">
                  <c:v>1660.1333984836724</c:v>
                </c:pt>
                <c:pt idx="235">
                  <c:v>1656.4213456650521</c:v>
                </c:pt>
                <c:pt idx="236">
                  <c:v>1652.6958593444833</c:v>
                </c:pt>
                <c:pt idx="237">
                  <c:v>1648.9569217877724</c:v>
                </c:pt>
                <c:pt idx="238">
                  <c:v>1645.2045151652983</c:v>
                </c:pt>
                <c:pt idx="239">
                  <c:v>1641.4386215515137</c:v>
                </c:pt>
                <c:pt idx="240">
                  <c:v>1637.6592229244484</c:v>
                </c:pt>
                <c:pt idx="241">
                  <c:v>1633.8663011652047</c:v>
                </c:pt>
                <c:pt idx="242">
                  <c:v>1630.0598380574563</c:v>
                </c:pt>
                <c:pt idx="243">
                  <c:v>1626.2398152869305</c:v>
                </c:pt>
                <c:pt idx="244">
                  <c:v>1622.4062144408961</c:v>
                </c:pt>
                <c:pt idx="245">
                  <c:v>1618.5590170076459</c:v>
                </c:pt>
                <c:pt idx="246">
                  <c:v>1614.6982043759733</c:v>
                </c:pt>
                <c:pt idx="247">
                  <c:v>1610.8237578346402</c:v>
                </c:pt>
                <c:pt idx="248">
                  <c:v>1606.9356585718501</c:v>
                </c:pt>
                <c:pt idx="249">
                  <c:v>1603.033887674711</c:v>
                </c:pt>
                <c:pt idx="250">
                  <c:v>1599.1184261286928</c:v>
                </c:pt>
                <c:pt idx="251">
                  <c:v>1595.1892548170849</c:v>
                </c:pt>
                <c:pt idx="252">
                  <c:v>1591.246354520445</c:v>
                </c:pt>
                <c:pt idx="253">
                  <c:v>1587.2897059160441</c:v>
                </c:pt>
                <c:pt idx="254">
                  <c:v>1583.3192895773134</c:v>
                </c:pt>
                <c:pt idx="255">
                  <c:v>1579.3350859732734</c:v>
                </c:pt>
                <c:pt idx="256">
                  <c:v>1575.3370754679759</c:v>
                </c:pt>
                <c:pt idx="257">
                  <c:v>1571.3252383199208</c:v>
                </c:pt>
                <c:pt idx="258">
                  <c:v>1567.2995546814889</c:v>
                </c:pt>
                <c:pt idx="259">
                  <c:v>1563.2600045983536</c:v>
                </c:pt>
                <c:pt idx="260">
                  <c:v>1559.2065680088981</c:v>
                </c:pt>
                <c:pt idx="261">
                  <c:v>1555.1392247436236</c:v>
                </c:pt>
                <c:pt idx="262">
                  <c:v>1551.0579545245505</c:v>
                </c:pt>
                <c:pt idx="263">
                  <c:v>1546.9627369646191</c:v>
                </c:pt>
                <c:pt idx="264">
                  <c:v>1542.8535515670853</c:v>
                </c:pt>
                <c:pt idx="265">
                  <c:v>1538.7303777249044</c:v>
                </c:pt>
                <c:pt idx="266">
                  <c:v>1534.5931947201223</c:v>
                </c:pt>
                <c:pt idx="267">
                  <c:v>1530.4419817232447</c:v>
                </c:pt>
                <c:pt idx="268">
                  <c:v>1526.2767177926191</c:v>
                </c:pt>
                <c:pt idx="269">
                  <c:v>1522.0973818738003</c:v>
                </c:pt>
                <c:pt idx="270">
                  <c:v>1517.9039527989084</c:v>
                </c:pt>
                <c:pt idx="271">
                  <c:v>1513.6964092859969</c:v>
                </c:pt>
                <c:pt idx="272">
                  <c:v>1509.4747299383916</c:v>
                </c:pt>
                <c:pt idx="273">
                  <c:v>1505.2388932440517</c:v>
                </c:pt>
                <c:pt idx="274">
                  <c:v>1500.9888775748991</c:v>
                </c:pt>
                <c:pt idx="275">
                  <c:v>1496.724661186161</c:v>
                </c:pt>
                <c:pt idx="276">
                  <c:v>1492.4462222156997</c:v>
                </c:pt>
                <c:pt idx="277">
                  <c:v>1488.1535386833336</c:v>
                </c:pt>
                <c:pt idx="278">
                  <c:v>1483.8465884901593</c:v>
                </c:pt>
                <c:pt idx="279">
                  <c:v>1479.5253494178646</c:v>
                </c:pt>
                <c:pt idx="280">
                  <c:v>1475.1897991280343</c:v>
                </c:pt>
                <c:pt idx="281">
                  <c:v>1470.8399151614528</c:v>
                </c:pt>
                <c:pt idx="282">
                  <c:v>1466.4756749373983</c:v>
                </c:pt>
                <c:pt idx="283">
                  <c:v>1462.0970557529347</c:v>
                </c:pt>
                <c:pt idx="284">
                  <c:v>1457.7040347821944</c:v>
                </c:pt>
                <c:pt idx="285">
                  <c:v>1453.2965890756518</c:v>
                </c:pt>
                <c:pt idx="286">
                  <c:v>1448.874695559402</c:v>
                </c:pt>
                <c:pt idx="287">
                  <c:v>1444.4383310344199</c:v>
                </c:pt>
                <c:pt idx="288">
                  <c:v>1439.9874721758192</c:v>
                </c:pt>
                <c:pt idx="289">
                  <c:v>1435.5220955321076</c:v>
                </c:pt>
                <c:pt idx="290">
                  <c:v>1431.0421775244326</c:v>
                </c:pt>
                <c:pt idx="291">
                  <c:v>1426.5476944458183</c:v>
                </c:pt>
                <c:pt idx="292">
                  <c:v>1422.0386224603999</c:v>
                </c:pt>
                <c:pt idx="293">
                  <c:v>1417.5149376026495</c:v>
                </c:pt>
                <c:pt idx="294">
                  <c:v>1412.976615776598</c:v>
                </c:pt>
                <c:pt idx="295">
                  <c:v>1408.4236327550439</c:v>
                </c:pt>
                <c:pt idx="296">
                  <c:v>1403.8559641787647</c:v>
                </c:pt>
                <c:pt idx="297">
                  <c:v>1399.2735855557089</c:v>
                </c:pt>
                <c:pt idx="298">
                  <c:v>1394.6764722601963</c:v>
                </c:pt>
                <c:pt idx="299">
                  <c:v>1390.0645995320961</c:v>
                </c:pt>
                <c:pt idx="300">
                  <c:v>1385.4379424760107</c:v>
                </c:pt>
                <c:pt idx="301">
                  <c:v>1380.7964760604418</c:v>
                </c:pt>
                <c:pt idx="302">
                  <c:v>1376.1401751169587</c:v>
                </c:pt>
                <c:pt idx="303">
                  <c:v>1371.46901433935</c:v>
                </c:pt>
                <c:pt idx="304">
                  <c:v>1366.7829682827746</c:v>
                </c:pt>
                <c:pt idx="305">
                  <c:v>1362.0820113629061</c:v>
                </c:pt>
                <c:pt idx="306">
                  <c:v>1357.3661178550601</c:v>
                </c:pt>
                <c:pt idx="307">
                  <c:v>1352.6352618933297</c:v>
                </c:pt>
                <c:pt idx="308">
                  <c:v>1347.8894174696923</c:v>
                </c:pt>
                <c:pt idx="309">
                  <c:v>1343.1285584331313</c:v>
                </c:pt>
                <c:pt idx="310">
                  <c:v>1338.3526584887336</c:v>
                </c:pt>
                <c:pt idx="311">
                  <c:v>1333.5616911967847</c:v>
                </c:pt>
                <c:pt idx="312">
                  <c:v>1328.755629971856</c:v>
                </c:pt>
                <c:pt idx="313">
                  <c:v>1323.934448081885</c:v>
                </c:pt>
                <c:pt idx="314">
                  <c:v>1319.0981186472445</c:v>
                </c:pt>
                <c:pt idx="315">
                  <c:v>1314.2466146398028</c:v>
                </c:pt>
                <c:pt idx="316">
                  <c:v>1309.3799088819833</c:v>
                </c:pt>
                <c:pt idx="317">
                  <c:v>1304.497974045805</c:v>
                </c:pt>
                <c:pt idx="318">
                  <c:v>1299.6007826519199</c:v>
                </c:pt>
                <c:pt idx="319">
                  <c:v>1294.6883070686422</c:v>
                </c:pt>
                <c:pt idx="320">
                  <c:v>1289.7605195109686</c:v>
                </c:pt>
                <c:pt idx="321">
                  <c:v>1284.8173920395857</c:v>
                </c:pt>
                <c:pt idx="322">
                  <c:v>1279.8588965598765</c:v>
                </c:pt>
                <c:pt idx="323">
                  <c:v>1274.8850048209079</c:v>
                </c:pt>
                <c:pt idx="324">
                  <c:v>1269.895688414417</c:v>
                </c:pt>
                <c:pt idx="325">
                  <c:v>1264.890918773785</c:v>
                </c:pt>
                <c:pt idx="326">
                  <c:v>1259.8706671729999</c:v>
                </c:pt>
                <c:pt idx="327">
                  <c:v>1254.8349047256161</c:v>
                </c:pt>
                <c:pt idx="328">
                  <c:v>1249.7836023836953</c:v>
                </c:pt>
                <c:pt idx="329">
                  <c:v>1244.7167309367485</c:v>
                </c:pt>
                <c:pt idx="330">
                  <c:v>1239.634261010656</c:v>
                </c:pt>
                <c:pt idx="331">
                  <c:v>1234.5361630665898</c:v>
                </c:pt>
                <c:pt idx="332">
                  <c:v>1229.4224073999158</c:v>
                </c:pt>
                <c:pt idx="333">
                  <c:v>1224.2929641390936</c:v>
                </c:pt>
                <c:pt idx="334">
                  <c:v>1219.1478032445602</c:v>
                </c:pt>
                <c:pt idx="335">
                  <c:v>1213.98689450761</c:v>
                </c:pt>
                <c:pt idx="336">
                  <c:v>1208.810207549255</c:v>
                </c:pt>
                <c:pt idx="337">
                  <c:v>1203.6177118190844</c:v>
                </c:pt>
                <c:pt idx="338">
                  <c:v>1198.4093765941084</c:v>
                </c:pt>
                <c:pt idx="339">
                  <c:v>1193.1851709775883</c:v>
                </c:pt>
                <c:pt idx="340">
                  <c:v>1187.9450638978649</c:v>
                </c:pt>
                <c:pt idx="341">
                  <c:v>1182.6890241071665</c:v>
                </c:pt>
                <c:pt idx="342">
                  <c:v>1177.4170201804091</c:v>
                </c:pt>
                <c:pt idx="343">
                  <c:v>1172.1290205139899</c:v>
                </c:pt>
                <c:pt idx="344">
                  <c:v>1166.824993324562</c:v>
                </c:pt>
                <c:pt idx="345">
                  <c:v>1161.5049066477998</c:v>
                </c:pt>
                <c:pt idx="346">
                  <c:v>1156.1687283371591</c:v>
                </c:pt>
                <c:pt idx="347">
                  <c:v>1150.8164260626129</c:v>
                </c:pt>
                <c:pt idx="348">
                  <c:v>1145.4479673093902</c:v>
                </c:pt>
                <c:pt idx="349">
                  <c:v>1140.0633193766896</c:v>
                </c:pt>
                <c:pt idx="350">
                  <c:v>1134.6624493763866</c:v>
                </c:pt>
                <c:pt idx="351">
                  <c:v>1129.2453242317331</c:v>
                </c:pt>
                <c:pt idx="352">
                  <c:v>1123.8119106760344</c:v>
                </c:pt>
                <c:pt idx="353">
                  <c:v>1118.36217525132</c:v>
                </c:pt>
                <c:pt idx="354">
                  <c:v>1112.8960843070029</c:v>
                </c:pt>
                <c:pt idx="355">
                  <c:v>1107.4136039985169</c:v>
                </c:pt>
                <c:pt idx="356">
                  <c:v>1101.9147002859581</c:v>
                </c:pt>
                <c:pt idx="357">
                  <c:v>1096.3993389326904</c:v>
                </c:pt>
                <c:pt idx="358">
                  <c:v>1090.8674855039612</c:v>
                </c:pt>
                <c:pt idx="359">
                  <c:v>1085.3191053654828</c:v>
                </c:pt>
                <c:pt idx="360">
                  <c:v>1079.7541636820147</c:v>
                </c:pt>
                <c:pt idx="361">
                  <c:v>1074.172625415925</c:v>
                </c:pt>
                <c:pt idx="362">
                  <c:v>1068.5744553257398</c:v>
                </c:pt>
                <c:pt idx="363">
                  <c:v>1062.9596179646803</c:v>
                </c:pt>
                <c:pt idx="364">
                  <c:v>1057.3280776791776</c:v>
                </c:pt>
                <c:pt idx="365">
                  <c:v>1051.6797986073889</c:v>
                </c:pt>
                <c:pt idx="366">
                  <c:v>1046.0147446776775</c:v>
                </c:pt>
                <c:pt idx="367">
                  <c:v>1040.332879607098</c:v>
                </c:pt>
                <c:pt idx="368">
                  <c:v>1034.6341668998559</c:v>
                </c:pt>
                <c:pt idx="369">
                  <c:v>1028.9185698457509</c:v>
                </c:pt>
                <c:pt idx="370">
                  <c:v>1023.1860515186119</c:v>
                </c:pt>
                <c:pt idx="371">
                  <c:v>1017.4365747747112</c:v>
                </c:pt>
                <c:pt idx="372">
                  <c:v>1011.6701022511644</c:v>
                </c:pt>
                <c:pt idx="373">
                  <c:v>1005.8865963643119</c:v>
                </c:pt>
                <c:pt idx="374">
                  <c:v>1000.0860193080913</c:v>
                </c:pt>
                <c:pt idx="375">
                  <c:v>994.26833305238335</c:v>
                </c:pt>
                <c:pt idx="376">
                  <c:v>988.43349934135415</c:v>
                </c:pt>
                <c:pt idx="377">
                  <c:v>982.58147969176082</c:v>
                </c:pt>
                <c:pt idx="378">
                  <c:v>976.7122353912697</c:v>
                </c:pt>
                <c:pt idx="379">
                  <c:v>970.82572749672283</c:v>
                </c:pt>
                <c:pt idx="380">
                  <c:v>964.92191683241811</c:v>
                </c:pt>
                <c:pt idx="381">
                  <c:v>959.00076398835029</c:v>
                </c:pt>
                <c:pt idx="382">
                  <c:v>953.06222931844729</c:v>
                </c:pt>
                <c:pt idx="383">
                  <c:v>947.10627293877872</c:v>
                </c:pt>
                <c:pt idx="384">
                  <c:v>941.13285472575569</c:v>
                </c:pt>
                <c:pt idx="385">
                  <c:v>935.14193431430442</c:v>
                </c:pt>
                <c:pt idx="386">
                  <c:v>929.13347109602512</c:v>
                </c:pt>
                <c:pt idx="387">
                  <c:v>923.10742421733028</c:v>
                </c:pt>
                <c:pt idx="388">
                  <c:v>917.06375257756451</c:v>
                </c:pt>
                <c:pt idx="389">
                  <c:v>911.00241482710828</c:v>
                </c:pt>
                <c:pt idx="390">
                  <c:v>904.92336936545291</c:v>
                </c:pt>
                <c:pt idx="391">
                  <c:v>898.8265743392684</c:v>
                </c:pt>
                <c:pt idx="392">
                  <c:v>892.71198764043709</c:v>
                </c:pt>
                <c:pt idx="393">
                  <c:v>886.57956690407912</c:v>
                </c:pt>
                <c:pt idx="394">
                  <c:v>880.42926950655158</c:v>
                </c:pt>
                <c:pt idx="395">
                  <c:v>874.26105256342578</c:v>
                </c:pt>
                <c:pt idx="396">
                  <c:v>868.0748729274452</c:v>
                </c:pt>
                <c:pt idx="397">
                  <c:v>861.87068718646458</c:v>
                </c:pt>
                <c:pt idx="398">
                  <c:v>855.64845166136035</c:v>
                </c:pt>
                <c:pt idx="399">
                  <c:v>849.40812240392677</c:v>
                </c:pt>
                <c:pt idx="400">
                  <c:v>843.14965519474265</c:v>
                </c:pt>
                <c:pt idx="401">
                  <c:v>836.87300554102455</c:v>
                </c:pt>
                <c:pt idx="402">
                  <c:v>830.57812867444625</c:v>
                </c:pt>
                <c:pt idx="403">
                  <c:v>824.26497954894205</c:v>
                </c:pt>
                <c:pt idx="404">
                  <c:v>817.93351283848858</c:v>
                </c:pt>
                <c:pt idx="405">
                  <c:v>811.58368293485444</c:v>
                </c:pt>
                <c:pt idx="406">
                  <c:v>805.21544394533237</c:v>
                </c:pt>
                <c:pt idx="407">
                  <c:v>798.8287496904469</c:v>
                </c:pt>
                <c:pt idx="408">
                  <c:v>792.4235537016358</c:v>
                </c:pt>
                <c:pt idx="409">
                  <c:v>785.99980921890449</c:v>
                </c:pt>
                <c:pt idx="410">
                  <c:v>779.55746918845728</c:v>
                </c:pt>
                <c:pt idx="411">
                  <c:v>773.09648626030537</c:v>
                </c:pt>
                <c:pt idx="412">
                  <c:v>766.61681278584354</c:v>
                </c:pt>
                <c:pt idx="413">
                  <c:v>760.11840081540447</c:v>
                </c:pt>
                <c:pt idx="414">
                  <c:v>753.60120209578611</c:v>
                </c:pt>
                <c:pt idx="415">
                  <c:v>747.06516806774687</c:v>
                </c:pt>
                <c:pt idx="416">
                  <c:v>740.51024986348273</c:v>
                </c:pt>
                <c:pt idx="417">
                  <c:v>733.93639830406426</c:v>
                </c:pt>
                <c:pt idx="418">
                  <c:v>727.3435638968657</c:v>
                </c:pt>
                <c:pt idx="419">
                  <c:v>720.73169683293474</c:v>
                </c:pt>
                <c:pt idx="420">
                  <c:v>714.10074698436517</c:v>
                </c:pt>
                <c:pt idx="421">
                  <c:v>707.45066390161594</c:v>
                </c:pt>
                <c:pt idx="422">
                  <c:v>700.78139681081723</c:v>
                </c:pt>
                <c:pt idx="423">
                  <c:v>694.09289461103856</c:v>
                </c:pt>
                <c:pt idx="424">
                  <c:v>687.38510587152302</c:v>
                </c:pt>
                <c:pt idx="425">
                  <c:v>680.65797882890217</c:v>
                </c:pt>
                <c:pt idx="426">
                  <c:v>672.91707730280234</c:v>
                </c:pt>
                <c:pt idx="427">
                  <c:v>664.16240129322352</c:v>
                </c:pt>
                <c:pt idx="428">
                  <c:v>655.38170583107296</c:v>
                </c:pt>
                <c:pt idx="429">
                  <c:v>646.57488982562893</c:v>
                </c:pt>
                <c:pt idx="430">
                  <c:v>637.74185135874461</c:v>
                </c:pt>
                <c:pt idx="431">
                  <c:v>628.88248767551397</c:v>
                </c:pt>
                <c:pt idx="432">
                  <c:v>619.99669517480891</c:v>
                </c:pt>
                <c:pt idx="433">
                  <c:v>611.08436939965816</c:v>
                </c:pt>
                <c:pt idx="434">
                  <c:v>602.14540502750526</c:v>
                </c:pt>
                <c:pt idx="435">
                  <c:v>593.17969586031325</c:v>
                </c:pt>
                <c:pt idx="436">
                  <c:v>584.18713481450834</c:v>
                </c:pt>
                <c:pt idx="437">
                  <c:v>575.16761391079638</c:v>
                </c:pt>
                <c:pt idx="438">
                  <c:v>566.12102426380955</c:v>
                </c:pt>
                <c:pt idx="439">
                  <c:v>557.04725607160083</c:v>
                </c:pt>
                <c:pt idx="440">
                  <c:v>547.9461986049929</c:v>
                </c:pt>
                <c:pt idx="441">
                  <c:v>538.81774019673651</c:v>
                </c:pt>
                <c:pt idx="442">
                  <c:v>529.6617682305374</c:v>
                </c:pt>
                <c:pt idx="443">
                  <c:v>520.47816912988094</c:v>
                </c:pt>
                <c:pt idx="444">
                  <c:v>511.26682834672658</c:v>
                </c:pt>
                <c:pt idx="445">
                  <c:v>502.02763034998964</c:v>
                </c:pt>
                <c:pt idx="446">
                  <c:v>492.76045861386649</c:v>
                </c:pt>
                <c:pt idx="447">
                  <c:v>483.46519560597392</c:v>
                </c:pt>
                <c:pt idx="448">
                  <c:v>474.14172277530236</c:v>
                </c:pt>
                <c:pt idx="449">
                  <c:v>464.78992053998775</c:v>
                </c:pt>
                <c:pt idx="450">
                  <c:v>455.40966827488285</c:v>
                </c:pt>
                <c:pt idx="451">
                  <c:v>446.00084429894025</c:v>
                </c:pt>
                <c:pt idx="452">
                  <c:v>436.56332586239444</c:v>
                </c:pt>
                <c:pt idx="453">
                  <c:v>427.09698913373916</c:v>
                </c:pt>
                <c:pt idx="454">
                  <c:v>417.60170918650113</c:v>
                </c:pt>
                <c:pt idx="455">
                  <c:v>408.07735998580313</c:v>
                </c:pt>
                <c:pt idx="456">
                  <c:v>398.52381437471024</c:v>
                </c:pt>
                <c:pt idx="457">
                  <c:v>388.94094406035822</c:v>
                </c:pt>
                <c:pt idx="458">
                  <c:v>379.32861959985541</c:v>
                </c:pt>
                <c:pt idx="459">
                  <c:v>369.68671038596051</c:v>
                </c:pt>
                <c:pt idx="460">
                  <c:v>360.01508463253424</c:v>
                </c:pt>
                <c:pt idx="461">
                  <c:v>350.31360935973601</c:v>
                </c:pt>
                <c:pt idx="462">
                  <c:v>340.58215037900038</c:v>
                </c:pt>
                <c:pt idx="463">
                  <c:v>330.82057227774897</c:v>
                </c:pt>
                <c:pt idx="464">
                  <c:v>321.02873840386076</c:v>
                </c:pt>
                <c:pt idx="465">
                  <c:v>311.20651084988697</c:v>
                </c:pt>
                <c:pt idx="466">
                  <c:v>301.35375043699617</c:v>
                </c:pt>
                <c:pt idx="467">
                  <c:v>291.47031669866431</c:v>
                </c:pt>
                <c:pt idx="468">
                  <c:v>281.55606786407145</c:v>
                </c:pt>
                <c:pt idx="469">
                  <c:v>271.61086084124975</c:v>
                </c:pt>
                <c:pt idx="470">
                  <c:v>261.63455119992079</c:v>
                </c:pt>
                <c:pt idx="471">
                  <c:v>251.62699315406019</c:v>
                </c:pt>
                <c:pt idx="472">
                  <c:v>241.588039544156</c:v>
                </c:pt>
                <c:pt idx="473">
                  <c:v>231.51754181917215</c:v>
                </c:pt>
                <c:pt idx="474">
                  <c:v>221.4153500181975</c:v>
                </c:pt>
                <c:pt idx="475">
                  <c:v>211.28131275179078</c:v>
                </c:pt>
                <c:pt idx="476">
                  <c:v>202.30760063934372</c:v>
                </c:pt>
                <c:pt idx="477">
                  <c:v>194.49421368085632</c:v>
                </c:pt>
                <c:pt idx="478">
                  <c:v>186.65818229635011</c:v>
                </c:pt>
                <c:pt idx="479">
                  <c:v>178.79943155460592</c:v>
                </c:pt>
                <c:pt idx="480">
                  <c:v>170.91788597473578</c:v>
                </c:pt>
                <c:pt idx="481">
                  <c:v>163.01346952072981</c:v>
                </c:pt>
                <c:pt idx="482">
                  <c:v>155.08610559589533</c:v>
                </c:pt>
                <c:pt idx="483">
                  <c:v>147.13571703726302</c:v>
                </c:pt>
                <c:pt idx="484">
                  <c:v>139.16222610988143</c:v>
                </c:pt>
                <c:pt idx="485">
                  <c:v>131.16555450106944</c:v>
                </c:pt>
                <c:pt idx="486">
                  <c:v>123.14562331456295</c:v>
                </c:pt>
                <c:pt idx="487">
                  <c:v>115.10235306460731</c:v>
                </c:pt>
                <c:pt idx="488">
                  <c:v>107.03566366996233</c:v>
                </c:pt>
                <c:pt idx="489">
                  <c:v>98.945474447827337</c:v>
                </c:pt>
                <c:pt idx="490">
                  <c:v>90.831704107677979</c:v>
                </c:pt>
                <c:pt idx="491">
                  <c:v>82.694270745038239</c:v>
                </c:pt>
                <c:pt idx="492">
                  <c:v>74.533091835152618</c:v>
                </c:pt>
                <c:pt idx="493">
                  <c:v>66.348084226578749</c:v>
                </c:pt>
                <c:pt idx="494">
                  <c:v>58.139164134696102</c:v>
                </c:pt>
                <c:pt idx="495">
                  <c:v>49.906247135121703</c:v>
                </c:pt>
                <c:pt idx="496">
                  <c:v>41.649248157037164</c:v>
                </c:pt>
                <c:pt idx="497">
                  <c:v>33.368081476427506</c:v>
                </c:pt>
                <c:pt idx="498">
                  <c:v>25.062660709224929</c:v>
                </c:pt>
                <c:pt idx="499">
                  <c:v>16.732898804360957</c:v>
                </c:pt>
                <c:pt idx="500">
                  <c:v>8.3787080367214912</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4-56A6-41B3-8415-6AA84128CF42}"/>
            </c:ext>
          </c:extLst>
        </c:ser>
        <c:ser>
          <c:idx val="3"/>
          <c:order val="5"/>
          <c:tx>
            <c:strRef>
              <c:f>ANALYSIS!$CZ$25</c:f>
              <c:strCache>
                <c:ptCount val="1"/>
                <c:pt idx="0">
                  <c:v>35.0</c:v>
                </c:pt>
              </c:strCache>
            </c:strRef>
          </c:tx>
          <c:spPr>
            <a:ln w="19050" cap="rnd">
              <a:solidFill>
                <a:schemeClr val="accent1"/>
              </a:solidFill>
              <a:round/>
            </a:ln>
            <a:effectLst/>
          </c:spPr>
          <c:marker>
            <c:symbol val="none"/>
          </c:marker>
          <c:xVal>
            <c:numRef>
              <c:f>ANALYSIS!$CZ$27:$CZ$627</c:f>
              <c:numCache>
                <c:formatCode>0</c:formatCode>
                <c:ptCount val="601"/>
                <c:pt idx="0">
                  <c:v>2171.3669021273763</c:v>
                </c:pt>
                <c:pt idx="1">
                  <c:v>2171.3669021273763</c:v>
                </c:pt>
                <c:pt idx="2">
                  <c:v>2168.0767887257452</c:v>
                </c:pt>
                <c:pt idx="3">
                  <c:v>2164.7866753241142</c:v>
                </c:pt>
                <c:pt idx="4">
                  <c:v>2161.4965619224831</c:v>
                </c:pt>
                <c:pt idx="5">
                  <c:v>2158.2064485208521</c:v>
                </c:pt>
                <c:pt idx="6">
                  <c:v>2154.916335119221</c:v>
                </c:pt>
                <c:pt idx="7">
                  <c:v>2151.6262217175899</c:v>
                </c:pt>
                <c:pt idx="8">
                  <c:v>2148.3361083159589</c:v>
                </c:pt>
                <c:pt idx="9">
                  <c:v>2145.0459949143278</c:v>
                </c:pt>
                <c:pt idx="10">
                  <c:v>2141.7558815126968</c:v>
                </c:pt>
                <c:pt idx="11">
                  <c:v>2138.4657681110657</c:v>
                </c:pt>
                <c:pt idx="12">
                  <c:v>2135.1756547094346</c:v>
                </c:pt>
                <c:pt idx="13">
                  <c:v>2131.8855413078036</c:v>
                </c:pt>
                <c:pt idx="14">
                  <c:v>2128.5954279061725</c:v>
                </c:pt>
                <c:pt idx="15">
                  <c:v>2125.3053145045415</c:v>
                </c:pt>
                <c:pt idx="16">
                  <c:v>2122.0152011029104</c:v>
                </c:pt>
                <c:pt idx="17">
                  <c:v>2118.7250877012793</c:v>
                </c:pt>
                <c:pt idx="18">
                  <c:v>2115.4349742996483</c:v>
                </c:pt>
                <c:pt idx="19">
                  <c:v>2112.1448608980172</c:v>
                </c:pt>
                <c:pt idx="20">
                  <c:v>2108.8547474963862</c:v>
                </c:pt>
                <c:pt idx="21">
                  <c:v>2105.5646340947551</c:v>
                </c:pt>
                <c:pt idx="22">
                  <c:v>2102.274520693124</c:v>
                </c:pt>
                <c:pt idx="23">
                  <c:v>2098.984407291493</c:v>
                </c:pt>
                <c:pt idx="24">
                  <c:v>2095.6942938898619</c:v>
                </c:pt>
                <c:pt idx="25">
                  <c:v>2092.4041804882308</c:v>
                </c:pt>
                <c:pt idx="26">
                  <c:v>2089.1140670865998</c:v>
                </c:pt>
                <c:pt idx="27">
                  <c:v>2085.8239536849687</c:v>
                </c:pt>
                <c:pt idx="28">
                  <c:v>2082.5338402833377</c:v>
                </c:pt>
                <c:pt idx="29">
                  <c:v>2079.2437268817066</c:v>
                </c:pt>
                <c:pt idx="30">
                  <c:v>2075.9536134800755</c:v>
                </c:pt>
                <c:pt idx="31">
                  <c:v>2072.6635000784445</c:v>
                </c:pt>
                <c:pt idx="32">
                  <c:v>2069.3733866768134</c:v>
                </c:pt>
                <c:pt idx="33">
                  <c:v>2066.0832732751824</c:v>
                </c:pt>
                <c:pt idx="34">
                  <c:v>2062.7931598735513</c:v>
                </c:pt>
                <c:pt idx="35">
                  <c:v>2059.5030464719202</c:v>
                </c:pt>
                <c:pt idx="36">
                  <c:v>2056.2129330702892</c:v>
                </c:pt>
                <c:pt idx="37">
                  <c:v>2052.9228196686581</c:v>
                </c:pt>
                <c:pt idx="38">
                  <c:v>2049.6327062670271</c:v>
                </c:pt>
                <c:pt idx="39">
                  <c:v>2046.3425928653958</c:v>
                </c:pt>
                <c:pt idx="40">
                  <c:v>2043.0524794637645</c:v>
                </c:pt>
                <c:pt idx="41">
                  <c:v>2039.7623660621332</c:v>
                </c:pt>
                <c:pt idx="42">
                  <c:v>2036.4722526605019</c:v>
                </c:pt>
                <c:pt idx="43">
                  <c:v>2033.1821392588706</c:v>
                </c:pt>
                <c:pt idx="44">
                  <c:v>2029.8920258572393</c:v>
                </c:pt>
                <c:pt idx="45">
                  <c:v>2026.601912455608</c:v>
                </c:pt>
                <c:pt idx="46">
                  <c:v>2023.3117990539768</c:v>
                </c:pt>
                <c:pt idx="47">
                  <c:v>2020.0216856523455</c:v>
                </c:pt>
                <c:pt idx="48">
                  <c:v>2016.7315722507142</c:v>
                </c:pt>
                <c:pt idx="49">
                  <c:v>2013.4414588490829</c:v>
                </c:pt>
                <c:pt idx="50">
                  <c:v>2010.1513454474516</c:v>
                </c:pt>
                <c:pt idx="51">
                  <c:v>2006.8612320458203</c:v>
                </c:pt>
                <c:pt idx="52">
                  <c:v>2003.571118644189</c:v>
                </c:pt>
                <c:pt idx="53">
                  <c:v>2000.2810052425577</c:v>
                </c:pt>
                <c:pt idx="54">
                  <c:v>1996.9908918409265</c:v>
                </c:pt>
                <c:pt idx="55">
                  <c:v>1993.7007784392952</c:v>
                </c:pt>
                <c:pt idx="56">
                  <c:v>1990.4106650376639</c:v>
                </c:pt>
                <c:pt idx="57">
                  <c:v>1987.1205516360326</c:v>
                </c:pt>
                <c:pt idx="58">
                  <c:v>1983.8304382344013</c:v>
                </c:pt>
                <c:pt idx="59">
                  <c:v>1980.54032483277</c:v>
                </c:pt>
                <c:pt idx="60">
                  <c:v>1977.2502114311387</c:v>
                </c:pt>
                <c:pt idx="61">
                  <c:v>1973.9600980295074</c:v>
                </c:pt>
                <c:pt idx="62">
                  <c:v>1970.6699846278761</c:v>
                </c:pt>
                <c:pt idx="63">
                  <c:v>1967.3798712262449</c:v>
                </c:pt>
                <c:pt idx="64">
                  <c:v>1964.0897578246136</c:v>
                </c:pt>
                <c:pt idx="65">
                  <c:v>1960.7996444229823</c:v>
                </c:pt>
                <c:pt idx="66">
                  <c:v>1957.509531021351</c:v>
                </c:pt>
                <c:pt idx="67">
                  <c:v>1954.2194176197197</c:v>
                </c:pt>
                <c:pt idx="68">
                  <c:v>1950.9293042180884</c:v>
                </c:pt>
                <c:pt idx="69">
                  <c:v>1947.6391908164571</c:v>
                </c:pt>
                <c:pt idx="70">
                  <c:v>1944.3490774148258</c:v>
                </c:pt>
                <c:pt idx="71">
                  <c:v>1941.0589640131946</c:v>
                </c:pt>
                <c:pt idx="72">
                  <c:v>1937.7688506115633</c:v>
                </c:pt>
                <c:pt idx="73">
                  <c:v>1934.478737209932</c:v>
                </c:pt>
                <c:pt idx="74">
                  <c:v>1931.1886238083007</c:v>
                </c:pt>
                <c:pt idx="75">
                  <c:v>1927.8985104066694</c:v>
                </c:pt>
                <c:pt idx="76">
                  <c:v>1924.6083970050381</c:v>
                </c:pt>
                <c:pt idx="77">
                  <c:v>1921.3182836034068</c:v>
                </c:pt>
                <c:pt idx="78">
                  <c:v>1918.0281702017755</c:v>
                </c:pt>
                <c:pt idx="79">
                  <c:v>1914.7380568001442</c:v>
                </c:pt>
                <c:pt idx="80">
                  <c:v>1911.447943398513</c:v>
                </c:pt>
                <c:pt idx="81">
                  <c:v>1908.1578299968817</c:v>
                </c:pt>
                <c:pt idx="82">
                  <c:v>1904.8677165952504</c:v>
                </c:pt>
                <c:pt idx="83">
                  <c:v>1901.5776031936191</c:v>
                </c:pt>
                <c:pt idx="84">
                  <c:v>1898.2874897919878</c:v>
                </c:pt>
                <c:pt idx="85">
                  <c:v>1894.9973763903565</c:v>
                </c:pt>
                <c:pt idx="86">
                  <c:v>1891.7072629887252</c:v>
                </c:pt>
                <c:pt idx="87">
                  <c:v>1888.4171495870939</c:v>
                </c:pt>
                <c:pt idx="88">
                  <c:v>1885.1270361854627</c:v>
                </c:pt>
                <c:pt idx="89">
                  <c:v>1881.8369227838314</c:v>
                </c:pt>
                <c:pt idx="90">
                  <c:v>1878.5468093822001</c:v>
                </c:pt>
                <c:pt idx="91">
                  <c:v>1875.2566959805688</c:v>
                </c:pt>
                <c:pt idx="92">
                  <c:v>1871.9665825789375</c:v>
                </c:pt>
                <c:pt idx="93">
                  <c:v>1868.6764691773062</c:v>
                </c:pt>
                <c:pt idx="94">
                  <c:v>1865.3863557756749</c:v>
                </c:pt>
                <c:pt idx="95">
                  <c:v>1862.0962423740436</c:v>
                </c:pt>
                <c:pt idx="96">
                  <c:v>1858.8061289724124</c:v>
                </c:pt>
                <c:pt idx="97">
                  <c:v>1855.5160155707811</c:v>
                </c:pt>
                <c:pt idx="98">
                  <c:v>1852.2259021691498</c:v>
                </c:pt>
                <c:pt idx="99">
                  <c:v>1848.9357887675185</c:v>
                </c:pt>
                <c:pt idx="100">
                  <c:v>1845.6456753658872</c:v>
                </c:pt>
                <c:pt idx="101">
                  <c:v>1842.3555619642559</c:v>
                </c:pt>
                <c:pt idx="102">
                  <c:v>1839.0654485626246</c:v>
                </c:pt>
                <c:pt idx="103">
                  <c:v>1835.7753351609933</c:v>
                </c:pt>
                <c:pt idx="104">
                  <c:v>1832.485221759362</c:v>
                </c:pt>
                <c:pt idx="105">
                  <c:v>1829.1951083577308</c:v>
                </c:pt>
                <c:pt idx="106">
                  <c:v>1825.9049949560995</c:v>
                </c:pt>
                <c:pt idx="107">
                  <c:v>1822.6148815544682</c:v>
                </c:pt>
                <c:pt idx="108">
                  <c:v>1819.3247681528369</c:v>
                </c:pt>
                <c:pt idx="109">
                  <c:v>1816.0346547512056</c:v>
                </c:pt>
                <c:pt idx="110">
                  <c:v>1812.7445413495743</c:v>
                </c:pt>
                <c:pt idx="111">
                  <c:v>1809.454427947943</c:v>
                </c:pt>
                <c:pt idx="112">
                  <c:v>1806.1643145463117</c:v>
                </c:pt>
                <c:pt idx="113">
                  <c:v>1802.8742011446805</c:v>
                </c:pt>
                <c:pt idx="114">
                  <c:v>1799.5840877430492</c:v>
                </c:pt>
                <c:pt idx="115">
                  <c:v>1796.2939743414179</c:v>
                </c:pt>
                <c:pt idx="116">
                  <c:v>1793.0038609397866</c:v>
                </c:pt>
                <c:pt idx="117">
                  <c:v>1789.7137475381553</c:v>
                </c:pt>
                <c:pt idx="118">
                  <c:v>1786.423634136524</c:v>
                </c:pt>
                <c:pt idx="119">
                  <c:v>1783.1335207348927</c:v>
                </c:pt>
                <c:pt idx="120">
                  <c:v>1779.8434073332614</c:v>
                </c:pt>
                <c:pt idx="121">
                  <c:v>1776.5532939316302</c:v>
                </c:pt>
                <c:pt idx="122">
                  <c:v>1773.2631805299989</c:v>
                </c:pt>
                <c:pt idx="123">
                  <c:v>1769.9730671283676</c:v>
                </c:pt>
                <c:pt idx="124">
                  <c:v>1766.6829537267363</c:v>
                </c:pt>
                <c:pt idx="125">
                  <c:v>1763.392840325105</c:v>
                </c:pt>
                <c:pt idx="126">
                  <c:v>1760.1027269234737</c:v>
                </c:pt>
                <c:pt idx="127">
                  <c:v>1756.8126135218424</c:v>
                </c:pt>
                <c:pt idx="128">
                  <c:v>1753.5225001202111</c:v>
                </c:pt>
                <c:pt idx="129">
                  <c:v>1750.2323867185798</c:v>
                </c:pt>
                <c:pt idx="130">
                  <c:v>1746.9422733169486</c:v>
                </c:pt>
                <c:pt idx="131">
                  <c:v>1743.6521599153173</c:v>
                </c:pt>
                <c:pt idx="132">
                  <c:v>1740.362046513686</c:v>
                </c:pt>
                <c:pt idx="133">
                  <c:v>1737.0719331120547</c:v>
                </c:pt>
                <c:pt idx="134">
                  <c:v>1733.7818197104234</c:v>
                </c:pt>
                <c:pt idx="135">
                  <c:v>1730.4917063087921</c:v>
                </c:pt>
                <c:pt idx="136">
                  <c:v>1727.2015929071608</c:v>
                </c:pt>
                <c:pt idx="137">
                  <c:v>1723.9114795055295</c:v>
                </c:pt>
                <c:pt idx="138">
                  <c:v>1720.6213661038983</c:v>
                </c:pt>
                <c:pt idx="139">
                  <c:v>1717.331252702267</c:v>
                </c:pt>
                <c:pt idx="140">
                  <c:v>1714.0411393006357</c:v>
                </c:pt>
                <c:pt idx="141">
                  <c:v>1710.7510258990044</c:v>
                </c:pt>
                <c:pt idx="142">
                  <c:v>1707.4609124973731</c:v>
                </c:pt>
                <c:pt idx="143">
                  <c:v>1704.1707990957418</c:v>
                </c:pt>
                <c:pt idx="144">
                  <c:v>1700.8806856941105</c:v>
                </c:pt>
                <c:pt idx="145">
                  <c:v>1697.5905722924792</c:v>
                </c:pt>
                <c:pt idx="146">
                  <c:v>1694.3004588908479</c:v>
                </c:pt>
                <c:pt idx="147">
                  <c:v>1691.0103454892167</c:v>
                </c:pt>
                <c:pt idx="148">
                  <c:v>1687.7202320875854</c:v>
                </c:pt>
                <c:pt idx="149">
                  <c:v>1684.4301186859541</c:v>
                </c:pt>
                <c:pt idx="150">
                  <c:v>1681.1400052843228</c:v>
                </c:pt>
                <c:pt idx="151">
                  <c:v>1677.8498918826915</c:v>
                </c:pt>
                <c:pt idx="152">
                  <c:v>1674.5597784810602</c:v>
                </c:pt>
                <c:pt idx="153">
                  <c:v>1671.2696650794289</c:v>
                </c:pt>
                <c:pt idx="154">
                  <c:v>1667.9795516777976</c:v>
                </c:pt>
                <c:pt idx="155">
                  <c:v>1664.6894382761664</c:v>
                </c:pt>
                <c:pt idx="156">
                  <c:v>1661.3993248745351</c:v>
                </c:pt>
                <c:pt idx="157">
                  <c:v>1658.1092114729038</c:v>
                </c:pt>
                <c:pt idx="158">
                  <c:v>1654.8190980712725</c:v>
                </c:pt>
                <c:pt idx="159">
                  <c:v>1651.5289846696414</c:v>
                </c:pt>
                <c:pt idx="160">
                  <c:v>1648.2388712680101</c:v>
                </c:pt>
                <c:pt idx="161">
                  <c:v>1644.9487578663789</c:v>
                </c:pt>
                <c:pt idx="162">
                  <c:v>1641.6586444647476</c:v>
                </c:pt>
                <c:pt idx="163">
                  <c:v>1638.3685310631163</c:v>
                </c:pt>
                <c:pt idx="164">
                  <c:v>1635.078417661485</c:v>
                </c:pt>
                <c:pt idx="165">
                  <c:v>1631.7883042598537</c:v>
                </c:pt>
                <c:pt idx="166">
                  <c:v>1628.4981908582226</c:v>
                </c:pt>
                <c:pt idx="167">
                  <c:v>1625.2080774565914</c:v>
                </c:pt>
                <c:pt idx="168">
                  <c:v>1621.9179640549601</c:v>
                </c:pt>
                <c:pt idx="169">
                  <c:v>1618.6278506533288</c:v>
                </c:pt>
                <c:pt idx="170">
                  <c:v>1615.3377372516975</c:v>
                </c:pt>
                <c:pt idx="171">
                  <c:v>1612.0476238500662</c:v>
                </c:pt>
                <c:pt idx="172">
                  <c:v>1608.7575104484349</c:v>
                </c:pt>
                <c:pt idx="173">
                  <c:v>1605.4673970468039</c:v>
                </c:pt>
                <c:pt idx="174">
                  <c:v>1602.1772836451726</c:v>
                </c:pt>
                <c:pt idx="175">
                  <c:v>1598.8871702435413</c:v>
                </c:pt>
                <c:pt idx="176">
                  <c:v>1595.59705684191</c:v>
                </c:pt>
                <c:pt idx="177">
                  <c:v>1592.3069434402787</c:v>
                </c:pt>
                <c:pt idx="178">
                  <c:v>1589.0168300386474</c:v>
                </c:pt>
                <c:pt idx="179">
                  <c:v>1585.7267166370161</c:v>
                </c:pt>
                <c:pt idx="180">
                  <c:v>1582.4366032353851</c:v>
                </c:pt>
                <c:pt idx="181">
                  <c:v>1579.1464898337538</c:v>
                </c:pt>
                <c:pt idx="182">
                  <c:v>1575.8563764321225</c:v>
                </c:pt>
                <c:pt idx="183">
                  <c:v>1572.5662630304912</c:v>
                </c:pt>
                <c:pt idx="184">
                  <c:v>1569.2761496288599</c:v>
                </c:pt>
                <c:pt idx="185">
                  <c:v>1565.9860362272286</c:v>
                </c:pt>
                <c:pt idx="186">
                  <c:v>1562.6959228255973</c:v>
                </c:pt>
                <c:pt idx="187">
                  <c:v>1559.4058094239663</c:v>
                </c:pt>
                <c:pt idx="188">
                  <c:v>1556.115696022335</c:v>
                </c:pt>
                <c:pt idx="189">
                  <c:v>1552.8255826207037</c:v>
                </c:pt>
                <c:pt idx="190">
                  <c:v>1549.5354692190724</c:v>
                </c:pt>
                <c:pt idx="191">
                  <c:v>1546.2453558174411</c:v>
                </c:pt>
                <c:pt idx="192">
                  <c:v>1542.9552424158098</c:v>
                </c:pt>
                <c:pt idx="193">
                  <c:v>1539.6651290141785</c:v>
                </c:pt>
                <c:pt idx="194">
                  <c:v>1536.3750156125475</c:v>
                </c:pt>
                <c:pt idx="195">
                  <c:v>1533.0849022109162</c:v>
                </c:pt>
                <c:pt idx="196">
                  <c:v>1529.7947888092849</c:v>
                </c:pt>
                <c:pt idx="197">
                  <c:v>1526.5046754076536</c:v>
                </c:pt>
                <c:pt idx="198">
                  <c:v>1523.2145620060223</c:v>
                </c:pt>
                <c:pt idx="199">
                  <c:v>1519.924448604391</c:v>
                </c:pt>
                <c:pt idx="200">
                  <c:v>1516.6343352027598</c:v>
                </c:pt>
                <c:pt idx="201">
                  <c:v>1513.5424645692651</c:v>
                </c:pt>
                <c:pt idx="202">
                  <c:v>1510.6488367039069</c:v>
                </c:pt>
                <c:pt idx="203">
                  <c:v>1507.7440682457454</c:v>
                </c:pt>
                <c:pt idx="204">
                  <c:v>1504.8281492118408</c:v>
                </c:pt>
                <c:pt idx="205">
                  <c:v>1501.9010695689346</c:v>
                </c:pt>
                <c:pt idx="206">
                  <c:v>1498.9628192332525</c:v>
                </c:pt>
                <c:pt idx="207">
                  <c:v>1496.0133880703195</c:v>
                </c:pt>
                <c:pt idx="208">
                  <c:v>1493.0527658947617</c:v>
                </c:pt>
                <c:pt idx="209">
                  <c:v>1490.0809424701133</c:v>
                </c:pt>
                <c:pt idx="210">
                  <c:v>1487.097907508622</c:v>
                </c:pt>
                <c:pt idx="211">
                  <c:v>1484.1036506710468</c:v>
                </c:pt>
                <c:pt idx="212">
                  <c:v>1481.0981615664646</c:v>
                </c:pt>
                <c:pt idx="213">
                  <c:v>1478.081429752069</c:v>
                </c:pt>
                <c:pt idx="214">
                  <c:v>1475.0534447329665</c:v>
                </c:pt>
                <c:pt idx="215">
                  <c:v>1472.0141959619768</c:v>
                </c:pt>
                <c:pt idx="216">
                  <c:v>1468.9636728394257</c:v>
                </c:pt>
                <c:pt idx="217">
                  <c:v>1465.9018647129387</c:v>
                </c:pt>
                <c:pt idx="218">
                  <c:v>1462.8287608772416</c:v>
                </c:pt>
                <c:pt idx="219">
                  <c:v>1459.7443505739386</c:v>
                </c:pt>
                <c:pt idx="220">
                  <c:v>1456.6486229913162</c:v>
                </c:pt>
                <c:pt idx="221">
                  <c:v>1453.541567264122</c:v>
                </c:pt>
                <c:pt idx="222">
                  <c:v>1450.4231724733572</c:v>
                </c:pt>
                <c:pt idx="223">
                  <c:v>1447.293427646058</c:v>
                </c:pt>
                <c:pt idx="224">
                  <c:v>1444.1523217550844</c:v>
                </c:pt>
                <c:pt idx="225">
                  <c:v>1440.9998437188981</c:v>
                </c:pt>
                <c:pt idx="226">
                  <c:v>1437.8359824013485</c:v>
                </c:pt>
                <c:pt idx="227">
                  <c:v>1434.6607266114468</c:v>
                </c:pt>
                <c:pt idx="228">
                  <c:v>1431.4740651031498</c:v>
                </c:pt>
                <c:pt idx="229">
                  <c:v>1428.275986575132</c:v>
                </c:pt>
                <c:pt idx="230">
                  <c:v>1425.0664796705623</c:v>
                </c:pt>
                <c:pt idx="231">
                  <c:v>1421.8455329768774</c:v>
                </c:pt>
                <c:pt idx="232">
                  <c:v>1418.6131350255537</c:v>
                </c:pt>
                <c:pt idx="233">
                  <c:v>1415.3692742918779</c:v>
                </c:pt>
                <c:pt idx="234">
                  <c:v>1412.1139391947145</c:v>
                </c:pt>
                <c:pt idx="235">
                  <c:v>1408.847118096272</c:v>
                </c:pt>
                <c:pt idx="236">
                  <c:v>1405.5687993018732</c:v>
                </c:pt>
                <c:pt idx="237">
                  <c:v>1402.2789710597121</c:v>
                </c:pt>
                <c:pt idx="238">
                  <c:v>1398.9776215606203</c:v>
                </c:pt>
                <c:pt idx="239">
                  <c:v>1395.6647389378277</c:v>
                </c:pt>
                <c:pt idx="240">
                  <c:v>1392.3403112667193</c:v>
                </c:pt>
                <c:pt idx="241">
                  <c:v>1389.0043265645927</c:v>
                </c:pt>
                <c:pt idx="242">
                  <c:v>1385.6567727904146</c:v>
                </c:pt>
                <c:pt idx="243">
                  <c:v>1382.2976378445728</c:v>
                </c:pt>
                <c:pt idx="244">
                  <c:v>1378.9269095686295</c:v>
                </c:pt>
                <c:pt idx="245">
                  <c:v>1375.5445757450725</c:v>
                </c:pt>
                <c:pt idx="246">
                  <c:v>1372.1506240970602</c:v>
                </c:pt>
                <c:pt idx="247">
                  <c:v>1368.7450422881714</c:v>
                </c:pt>
                <c:pt idx="248">
                  <c:v>1365.3278179221493</c:v>
                </c:pt>
                <c:pt idx="249">
                  <c:v>1361.8989385426446</c:v>
                </c:pt>
                <c:pt idx="250">
                  <c:v>1358.4583916329559</c:v>
                </c:pt>
                <c:pt idx="251">
                  <c:v>1355.0061646157701</c:v>
                </c:pt>
                <c:pt idx="252">
                  <c:v>1351.5422448529011</c:v>
                </c:pt>
                <c:pt idx="253">
                  <c:v>1348.0666196450243</c:v>
                </c:pt>
                <c:pt idx="254">
                  <c:v>1344.5792762314095</c:v>
                </c:pt>
                <c:pt idx="255">
                  <c:v>1341.0802017896544</c:v>
                </c:pt>
                <c:pt idx="256">
                  <c:v>1337.5693834354174</c:v>
                </c:pt>
                <c:pt idx="257">
                  <c:v>1334.0468082221396</c:v>
                </c:pt>
                <c:pt idx="258">
                  <c:v>1330.5124631407762</c:v>
                </c:pt>
                <c:pt idx="259">
                  <c:v>1326.9663351195202</c:v>
                </c:pt>
                <c:pt idx="260">
                  <c:v>1323.4084110235217</c:v>
                </c:pt>
                <c:pt idx="261">
                  <c:v>1319.838677654614</c:v>
                </c:pt>
                <c:pt idx="262">
                  <c:v>1316.2571217510263</c:v>
                </c:pt>
                <c:pt idx="263">
                  <c:v>1312.6637299871049</c:v>
                </c:pt>
                <c:pt idx="264">
                  <c:v>1309.058488973023</c:v>
                </c:pt>
                <c:pt idx="265">
                  <c:v>1305.4413852544985</c:v>
                </c:pt>
                <c:pt idx="266">
                  <c:v>1301.8124053125</c:v>
                </c:pt>
                <c:pt idx="267">
                  <c:v>1298.171535562959</c:v>
                </c:pt>
                <c:pt idx="268">
                  <c:v>1294.518762356473</c:v>
                </c:pt>
                <c:pt idx="269">
                  <c:v>1290.8540719780108</c:v>
                </c:pt>
                <c:pt idx="270">
                  <c:v>1287.177450646614</c:v>
                </c:pt>
                <c:pt idx="271">
                  <c:v>1283.4888845150999</c:v>
                </c:pt>
                <c:pt idx="272">
                  <c:v>1279.7883596697548</c:v>
                </c:pt>
                <c:pt idx="273">
                  <c:v>1276.0758621300342</c:v>
                </c:pt>
                <c:pt idx="274">
                  <c:v>1272.3513778482532</c:v>
                </c:pt>
                <c:pt idx="275">
                  <c:v>1268.6148927092772</c:v>
                </c:pt>
                <c:pt idx="276">
                  <c:v>1264.8663925302151</c:v>
                </c:pt>
                <c:pt idx="277">
                  <c:v>1261.1058630601019</c:v>
                </c:pt>
                <c:pt idx="278">
                  <c:v>1257.3332899795855</c:v>
                </c:pt>
                <c:pt idx="279">
                  <c:v>1253.5486589006086</c:v>
                </c:pt>
                <c:pt idx="280">
                  <c:v>1249.7519553660879</c:v>
                </c:pt>
                <c:pt idx="281">
                  <c:v>1245.9431648495929</c:v>
                </c:pt>
                <c:pt idx="282">
                  <c:v>1242.122272755023</c:v>
                </c:pt>
                <c:pt idx="283">
                  <c:v>1238.2892644162764</c:v>
                </c:pt>
                <c:pt idx="284">
                  <c:v>1234.4441250969214</c:v>
                </c:pt>
                <c:pt idx="285">
                  <c:v>1230.5868399898704</c:v>
                </c:pt>
                <c:pt idx="286">
                  <c:v>1226.7173942170393</c:v>
                </c:pt>
                <c:pt idx="287">
                  <c:v>1222.8357728290132</c:v>
                </c:pt>
                <c:pt idx="288">
                  <c:v>1218.9419608047097</c:v>
                </c:pt>
                <c:pt idx="289">
                  <c:v>1215.0359430510343</c:v>
                </c:pt>
                <c:pt idx="290">
                  <c:v>1211.1177044025371</c:v>
                </c:pt>
                <c:pt idx="291">
                  <c:v>1207.1872296210688</c:v>
                </c:pt>
                <c:pt idx="292">
                  <c:v>1203.2445033954275</c:v>
                </c:pt>
                <c:pt idx="293">
                  <c:v>1199.2895103410137</c:v>
                </c:pt>
                <c:pt idx="294">
                  <c:v>1195.3222349994701</c:v>
                </c:pt>
                <c:pt idx="295">
                  <c:v>1191.3426618383273</c:v>
                </c:pt>
                <c:pt idx="296">
                  <c:v>1187.3507752506453</c:v>
                </c:pt>
                <c:pt idx="297">
                  <c:v>1183.3465595546515</c:v>
                </c:pt>
                <c:pt idx="298">
                  <c:v>1179.3299989933757</c:v>
                </c:pt>
                <c:pt idx="299">
                  <c:v>1175.3010777342806</c:v>
                </c:pt>
                <c:pt idx="300">
                  <c:v>1171.2597798688989</c:v>
                </c:pt>
                <c:pt idx="301">
                  <c:v>1167.2060894124529</c:v>
                </c:pt>
                <c:pt idx="302">
                  <c:v>1163.1399903034835</c:v>
                </c:pt>
                <c:pt idx="303">
                  <c:v>1159.0614664034724</c:v>
                </c:pt>
                <c:pt idx="304">
                  <c:v>1154.970501496457</c:v>
                </c:pt>
                <c:pt idx="305">
                  <c:v>1150.8670792886537</c:v>
                </c:pt>
                <c:pt idx="306">
                  <c:v>1146.7511834080647</c:v>
                </c:pt>
                <c:pt idx="307">
                  <c:v>1142.6227974040921</c:v>
                </c:pt>
                <c:pt idx="308">
                  <c:v>1138.4819047471447</c:v>
                </c:pt>
                <c:pt idx="309">
                  <c:v>1134.3284888282433</c:v>
                </c:pt>
                <c:pt idx="310">
                  <c:v>1130.1625329586236</c:v>
                </c:pt>
                <c:pt idx="311">
                  <c:v>1125.9840203693307</c:v>
                </c:pt>
                <c:pt idx="312">
                  <c:v>1121.7929342108218</c:v>
                </c:pt>
                <c:pt idx="313">
                  <c:v>1117.5892575525531</c:v>
                </c:pt>
                <c:pt idx="314">
                  <c:v>1113.3729733825744</c:v>
                </c:pt>
                <c:pt idx="315">
                  <c:v>1109.144064607111</c:v>
                </c:pt>
                <c:pt idx="316">
                  <c:v>1104.9025140501526</c:v>
                </c:pt>
                <c:pt idx="317">
                  <c:v>1100.6483044530312</c:v>
                </c:pt>
                <c:pt idx="318">
                  <c:v>1096.3814184739963</c:v>
                </c:pt>
                <c:pt idx="319">
                  <c:v>1092.1018386877959</c:v>
                </c:pt>
                <c:pt idx="320">
                  <c:v>1087.8095475852415</c:v>
                </c:pt>
                <c:pt idx="321">
                  <c:v>1083.5045275727766</c:v>
                </c:pt>
                <c:pt idx="322">
                  <c:v>1079.1867609720448</c:v>
                </c:pt>
                <c:pt idx="323">
                  <c:v>1074.8562300194492</c:v>
                </c:pt>
                <c:pt idx="324">
                  <c:v>1070.5129168657102</c:v>
                </c:pt>
                <c:pt idx="325">
                  <c:v>1066.1568035754185</c:v>
                </c:pt>
                <c:pt idx="326">
                  <c:v>1061.7878721265915</c:v>
                </c:pt>
                <c:pt idx="327">
                  <c:v>1057.4061044102141</c:v>
                </c:pt>
                <c:pt idx="328">
                  <c:v>1053.0114822297901</c:v>
                </c:pt>
                <c:pt idx="329">
                  <c:v>1048.6039873008801</c:v>
                </c:pt>
                <c:pt idx="330">
                  <c:v>1044.1836012506383</c:v>
                </c:pt>
                <c:pt idx="331">
                  <c:v>1039.7503056173468</c:v>
                </c:pt>
                <c:pt idx="332">
                  <c:v>1035.3040818499467</c:v>
                </c:pt>
                <c:pt idx="333">
                  <c:v>1030.8449113075662</c:v>
                </c:pt>
                <c:pt idx="334">
                  <c:v>1026.3727752590398</c:v>
                </c:pt>
                <c:pt idx="335">
                  <c:v>1021.887654882435</c:v>
                </c:pt>
                <c:pt idx="336">
                  <c:v>1017.3895312645593</c:v>
                </c:pt>
                <c:pt idx="337">
                  <c:v>1012.8783854004797</c:v>
                </c:pt>
                <c:pt idx="338">
                  <c:v>1008.3541981930263</c:v>
                </c:pt>
                <c:pt idx="339">
                  <c:v>1003.8169504522999</c:v>
                </c:pt>
                <c:pt idx="340">
                  <c:v>999.26662289517208</c:v>
                </c:pt>
                <c:pt idx="341">
                  <c:v>994.70319614478171</c:v>
                </c:pt>
                <c:pt idx="342">
                  <c:v>990.12665073002677</c:v>
                </c:pt>
                <c:pt idx="343">
                  <c:v>985.53696708505845</c:v>
                </c:pt>
                <c:pt idx="344">
                  <c:v>980.93412554875772</c:v>
                </c:pt>
                <c:pt idx="345">
                  <c:v>976.31810636422711</c:v>
                </c:pt>
                <c:pt idx="346">
                  <c:v>971.68888967825865</c:v>
                </c:pt>
                <c:pt idx="347">
                  <c:v>967.04645554081105</c:v>
                </c:pt>
                <c:pt idx="348">
                  <c:v>962.39078390447924</c:v>
                </c:pt>
                <c:pt idx="349">
                  <c:v>957.72185462395771</c:v>
                </c:pt>
                <c:pt idx="350">
                  <c:v>953.03964745550184</c:v>
                </c:pt>
                <c:pt idx="351">
                  <c:v>948.34414205638438</c:v>
                </c:pt>
                <c:pt idx="352">
                  <c:v>943.63531798434474</c:v>
                </c:pt>
                <c:pt idx="353">
                  <c:v>938.91315469704386</c:v>
                </c:pt>
                <c:pt idx="354">
                  <c:v>934.17763155149817</c:v>
                </c:pt>
                <c:pt idx="355">
                  <c:v>929.42872780352877</c:v>
                </c:pt>
                <c:pt idx="356">
                  <c:v>924.66642260718731</c:v>
                </c:pt>
                <c:pt idx="357">
                  <c:v>919.89069501418965</c:v>
                </c:pt>
                <c:pt idx="358">
                  <c:v>915.10152397334627</c:v>
                </c:pt>
                <c:pt idx="359">
                  <c:v>910.2988883299729</c:v>
                </c:pt>
                <c:pt idx="360">
                  <c:v>905.48276682531809</c:v>
                </c:pt>
                <c:pt idx="361">
                  <c:v>900.65313809596751</c:v>
                </c:pt>
                <c:pt idx="362">
                  <c:v>895.80998067325459</c:v>
                </c:pt>
                <c:pt idx="363">
                  <c:v>890.95327298266329</c:v>
                </c:pt>
                <c:pt idx="364">
                  <c:v>886.08299334322226</c:v>
                </c:pt>
                <c:pt idx="365">
                  <c:v>881.199119966902</c:v>
                </c:pt>
                <c:pt idx="366">
                  <c:v>876.30163095800094</c:v>
                </c:pt>
                <c:pt idx="367">
                  <c:v>871.39050431252906</c:v>
                </c:pt>
                <c:pt idx="368">
                  <c:v>866.46571791758561</c:v>
                </c:pt>
                <c:pt idx="369">
                  <c:v>861.52724955073381</c:v>
                </c:pt>
                <c:pt idx="370">
                  <c:v>856.57507687936436</c:v>
                </c:pt>
                <c:pt idx="371">
                  <c:v>851.60917746006442</c:v>
                </c:pt>
                <c:pt idx="372">
                  <c:v>846.62952873797383</c:v>
                </c:pt>
                <c:pt idx="373">
                  <c:v>841.63610804613211</c:v>
                </c:pt>
                <c:pt idx="374">
                  <c:v>836.62889260483723</c:v>
                </c:pt>
                <c:pt idx="375">
                  <c:v>831.60785952097683</c:v>
                </c:pt>
                <c:pt idx="376">
                  <c:v>826.57298578736902</c:v>
                </c:pt>
                <c:pt idx="377">
                  <c:v>821.52424828209598</c:v>
                </c:pt>
                <c:pt idx="378">
                  <c:v>816.46162376782706</c:v>
                </c:pt>
                <c:pt idx="379">
                  <c:v>811.38508889113916</c:v>
                </c:pt>
                <c:pt idx="380">
                  <c:v>806.29462018183438</c:v>
                </c:pt>
                <c:pt idx="381">
                  <c:v>801.19019405224651</c:v>
                </c:pt>
                <c:pt idx="382">
                  <c:v>796.07178679654351</c:v>
                </c:pt>
                <c:pt idx="383">
                  <c:v>790.93937459003098</c:v>
                </c:pt>
                <c:pt idx="384">
                  <c:v>785.79293348843623</c:v>
                </c:pt>
                <c:pt idx="385">
                  <c:v>780.63243942719998</c:v>
                </c:pt>
                <c:pt idx="386">
                  <c:v>775.45786822075831</c:v>
                </c:pt>
                <c:pt idx="387">
                  <c:v>770.2691955618094</c:v>
                </c:pt>
                <c:pt idx="388">
                  <c:v>765.06639702059022</c:v>
                </c:pt>
                <c:pt idx="389">
                  <c:v>759.84944804413215</c:v>
                </c:pt>
                <c:pt idx="390">
                  <c:v>754.61832395552176</c:v>
                </c:pt>
                <c:pt idx="391">
                  <c:v>749.37299995314709</c:v>
                </c:pt>
                <c:pt idx="392">
                  <c:v>744.11345110994432</c:v>
                </c:pt>
                <c:pt idx="393">
                  <c:v>738.83965237263249</c:v>
                </c:pt>
                <c:pt idx="394">
                  <c:v>733.55157856094741</c:v>
                </c:pt>
                <c:pt idx="395">
                  <c:v>728.24920436686386</c:v>
                </c:pt>
                <c:pt idx="396">
                  <c:v>722.93250435381162</c:v>
                </c:pt>
                <c:pt idx="397">
                  <c:v>717.60145295589302</c:v>
                </c:pt>
                <c:pt idx="398">
                  <c:v>712.25602447708081</c:v>
                </c:pt>
                <c:pt idx="399">
                  <c:v>706.89619309041893</c:v>
                </c:pt>
                <c:pt idx="400">
                  <c:v>701.52193283721806</c:v>
                </c:pt>
                <c:pt idx="401">
                  <c:v>696.13321762623048</c:v>
                </c:pt>
                <c:pt idx="402">
                  <c:v>690.73002123283629</c:v>
                </c:pt>
                <c:pt idx="403">
                  <c:v>685.31231729820877</c:v>
                </c:pt>
                <c:pt idx="404">
                  <c:v>679.88007932847961</c:v>
                </c:pt>
                <c:pt idx="405">
                  <c:v>674.43328069389543</c:v>
                </c:pt>
                <c:pt idx="406">
                  <c:v>668.97189462796371</c:v>
                </c:pt>
                <c:pt idx="407">
                  <c:v>663.49589422660063</c:v>
                </c:pt>
                <c:pt idx="408">
                  <c:v>658.00525244725907</c:v>
                </c:pt>
                <c:pt idx="409">
                  <c:v>652.49994210805824</c:v>
                </c:pt>
                <c:pt idx="410">
                  <c:v>646.97993588690144</c:v>
                </c:pt>
                <c:pt idx="411">
                  <c:v>641.44520632059368</c:v>
                </c:pt>
                <c:pt idx="412">
                  <c:v>635.89572580393462</c:v>
                </c:pt>
                <c:pt idx="413">
                  <c:v>630.33146658882868</c:v>
                </c:pt>
                <c:pt idx="414">
                  <c:v>624.75240078336094</c:v>
                </c:pt>
                <c:pt idx="415">
                  <c:v>619.15850035088613</c:v>
                </c:pt>
                <c:pt idx="416">
                  <c:v>613.54973710909428</c:v>
                </c:pt>
                <c:pt idx="417">
                  <c:v>607.92608272908581</c:v>
                </c:pt>
                <c:pt idx="418">
                  <c:v>602.28750873441493</c:v>
                </c:pt>
                <c:pt idx="419">
                  <c:v>596.63398650014631</c:v>
                </c:pt>
                <c:pt idx="420">
                  <c:v>590.96548725189371</c:v>
                </c:pt>
                <c:pt idx="421">
                  <c:v>585.28198206484637</c:v>
                </c:pt>
                <c:pt idx="422">
                  <c:v>579.58344186279749</c:v>
                </c:pt>
                <c:pt idx="423">
                  <c:v>573.86983741715687</c:v>
                </c:pt>
                <c:pt idx="424">
                  <c:v>568.14113934595377</c:v>
                </c:pt>
                <c:pt idx="425">
                  <c:v>562.39731811283616</c:v>
                </c:pt>
                <c:pt idx="426">
                  <c:v>555.89275513548887</c:v>
                </c:pt>
                <c:pt idx="427">
                  <c:v>548.6274504139119</c:v>
                </c:pt>
                <c:pt idx="428">
                  <c:v>541.34348060132334</c:v>
                </c:pt>
                <c:pt idx="429">
                  <c:v>534.04079582558506</c:v>
                </c:pt>
                <c:pt idx="430">
                  <c:v>526.71934590789601</c:v>
                </c:pt>
                <c:pt idx="431">
                  <c:v>519.37908036027943</c:v>
                </c:pt>
                <c:pt idx="432">
                  <c:v>512.01994838302267</c:v>
                </c:pt>
                <c:pt idx="433">
                  <c:v>504.64189886210329</c:v>
                </c:pt>
                <c:pt idx="434">
                  <c:v>497.24488036658067</c:v>
                </c:pt>
                <c:pt idx="435">
                  <c:v>489.82884114596163</c:v>
                </c:pt>
                <c:pt idx="436">
                  <c:v>482.39372912753834</c:v>
                </c:pt>
                <c:pt idx="437">
                  <c:v>474.93949191368915</c:v>
                </c:pt>
                <c:pt idx="438">
                  <c:v>467.46607677916518</c:v>
                </c:pt>
                <c:pt idx="439">
                  <c:v>459.97343066832696</c:v>
                </c:pt>
                <c:pt idx="440">
                  <c:v>452.4615001923712</c:v>
                </c:pt>
                <c:pt idx="441">
                  <c:v>444.9302316265107</c:v>
                </c:pt>
                <c:pt idx="442">
                  <c:v>437.37957090712757</c:v>
                </c:pt>
                <c:pt idx="443">
                  <c:v>429.80946362890381</c:v>
                </c:pt>
                <c:pt idx="444">
                  <c:v>422.21985504190707</c:v>
                </c:pt>
                <c:pt idx="445">
                  <c:v>414.61069004864407</c:v>
                </c:pt>
                <c:pt idx="446">
                  <c:v>406.98191320109891</c:v>
                </c:pt>
                <c:pt idx="447">
                  <c:v>399.33346869771435</c:v>
                </c:pt>
                <c:pt idx="448">
                  <c:v>391.66530038035239</c:v>
                </c:pt>
                <c:pt idx="449">
                  <c:v>383.97735173122123</c:v>
                </c:pt>
                <c:pt idx="450">
                  <c:v>376.26956586976075</c:v>
                </c:pt>
                <c:pt idx="451">
                  <c:v>368.5418855494961</c:v>
                </c:pt>
                <c:pt idx="452">
                  <c:v>360.79425315485742</c:v>
                </c:pt>
                <c:pt idx="453">
                  <c:v>353.02661069795795</c:v>
                </c:pt>
                <c:pt idx="454">
                  <c:v>345.23889981534467</c:v>
                </c:pt>
                <c:pt idx="455">
                  <c:v>337.43106176469769</c:v>
                </c:pt>
                <c:pt idx="456">
                  <c:v>329.60303742150563</c:v>
                </c:pt>
                <c:pt idx="457">
                  <c:v>321.75476727569253</c:v>
                </c:pt>
                <c:pt idx="458">
                  <c:v>313.88619142821153</c:v>
                </c:pt>
                <c:pt idx="459">
                  <c:v>305.99724958759998</c:v>
                </c:pt>
                <c:pt idx="460">
                  <c:v>298.08788106648853</c:v>
                </c:pt>
                <c:pt idx="461">
                  <c:v>290.15802477806574</c:v>
                </c:pt>
                <c:pt idx="462">
                  <c:v>282.2076192325294</c:v>
                </c:pt>
                <c:pt idx="463">
                  <c:v>274.23660253345179</c:v>
                </c:pt>
                <c:pt idx="464">
                  <c:v>266.24491237414168</c:v>
                </c:pt>
                <c:pt idx="465">
                  <c:v>258.23248603394086</c:v>
                </c:pt>
                <c:pt idx="466">
                  <c:v>250.19926037448477</c:v>
                </c:pt>
                <c:pt idx="467">
                  <c:v>242.14517183591943</c:v>
                </c:pt>
                <c:pt idx="468">
                  <c:v>234.07015643306886</c:v>
                </c:pt>
                <c:pt idx="469">
                  <c:v>225.97414975156471</c:v>
                </c:pt>
                <c:pt idx="470">
                  <c:v>217.85708694392224</c:v>
                </c:pt>
                <c:pt idx="471">
                  <c:v>209.71890272557175</c:v>
                </c:pt>
                <c:pt idx="472">
                  <c:v>201.55953137084134</c:v>
                </c:pt>
                <c:pt idx="473">
                  <c:v>193.37890670889647</c:v>
                </c:pt>
                <c:pt idx="474">
                  <c:v>185.17696211962675</c:v>
                </c:pt>
                <c:pt idx="475">
                  <c:v>176.95363052947823</c:v>
                </c:pt>
                <c:pt idx="476">
                  <c:v>169.55439690963476</c:v>
                </c:pt>
                <c:pt idx="477">
                  <c:v>162.97926126009634</c:v>
                </c:pt>
                <c:pt idx="478">
                  <c:v>156.3871861002699</c:v>
                </c:pt>
                <c:pt idx="479">
                  <c:v>149.77813178009296</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75.946339649182164</c:v>
                </c:pt>
                <c:pt idx="491">
                  <c:v>69.130358547014794</c:v>
                </c:pt>
                <c:pt idx="492">
                  <c:v>62.296861594463053</c:v>
                </c:pt>
                <c:pt idx="493">
                  <c:v>55.445805811047876</c:v>
                </c:pt>
                <c:pt idx="494">
                  <c:v>48.577147964572077</c:v>
                </c:pt>
                <c:pt idx="495">
                  <c:v>41.690844569172668</c:v>
                </c:pt>
                <c:pt idx="496">
                  <c:v>34.786851883360214</c:v>
                </c:pt>
                <c:pt idx="497">
                  <c:v>27.865125908026585</c:v>
                </c:pt>
                <c:pt idx="498">
                  <c:v>20.925622384448616</c:v>
                </c:pt>
                <c:pt idx="499">
                  <c:v>13.968296792253341</c:v>
                </c:pt>
                <c:pt idx="500">
                  <c:v>6.9931043473795853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5-56A6-41B3-8415-6AA84128CF42}"/>
            </c:ext>
          </c:extLst>
        </c:ser>
        <c:ser>
          <c:idx val="17"/>
          <c:order val="6"/>
          <c:tx>
            <c:strRef>
              <c:f>ANALYSIS!$CT$25</c:f>
              <c:strCache>
                <c:ptCount val="1"/>
                <c:pt idx="0">
                  <c:v>30.0</c:v>
                </c:pt>
              </c:strCache>
            </c:strRef>
          </c:tx>
          <c:spPr>
            <a:ln w="19050" cap="rnd">
              <a:solidFill>
                <a:schemeClr val="accent1"/>
              </a:solidFill>
              <a:round/>
            </a:ln>
            <a:effectLst/>
          </c:spPr>
          <c:marker>
            <c:symbol val="none"/>
          </c:marker>
          <c:xVal>
            <c:numRef>
              <c:f>ANALYSIS!$CT$27:$CT$627</c:f>
              <c:numCache>
                <c:formatCode>0</c:formatCode>
                <c:ptCount val="601"/>
                <c:pt idx="0">
                  <c:v>1843.8871972378488</c:v>
                </c:pt>
                <c:pt idx="1">
                  <c:v>1843.8871972378488</c:v>
                </c:pt>
                <c:pt idx="2">
                  <c:v>1841.0191284041969</c:v>
                </c:pt>
                <c:pt idx="3">
                  <c:v>1838.1510595705449</c:v>
                </c:pt>
                <c:pt idx="4">
                  <c:v>1835.282990736893</c:v>
                </c:pt>
                <c:pt idx="5">
                  <c:v>1832.4149219032411</c:v>
                </c:pt>
                <c:pt idx="6">
                  <c:v>1829.5468530695891</c:v>
                </c:pt>
                <c:pt idx="7">
                  <c:v>1826.6787842359372</c:v>
                </c:pt>
                <c:pt idx="8">
                  <c:v>1823.8107154022853</c:v>
                </c:pt>
                <c:pt idx="9">
                  <c:v>1820.9426465686333</c:v>
                </c:pt>
                <c:pt idx="10">
                  <c:v>1818.0745777349814</c:v>
                </c:pt>
                <c:pt idx="11">
                  <c:v>1815.2065089013295</c:v>
                </c:pt>
                <c:pt idx="12">
                  <c:v>1812.3384400676775</c:v>
                </c:pt>
                <c:pt idx="13">
                  <c:v>1809.4703712340256</c:v>
                </c:pt>
                <c:pt idx="14">
                  <c:v>1806.6023024003737</c:v>
                </c:pt>
                <c:pt idx="15">
                  <c:v>1803.7342335667217</c:v>
                </c:pt>
                <c:pt idx="16">
                  <c:v>1800.8661647330698</c:v>
                </c:pt>
                <c:pt idx="17">
                  <c:v>1797.9980958994179</c:v>
                </c:pt>
                <c:pt idx="18">
                  <c:v>1795.1300270657659</c:v>
                </c:pt>
                <c:pt idx="19">
                  <c:v>1792.261958232114</c:v>
                </c:pt>
                <c:pt idx="20">
                  <c:v>1789.3938893984621</c:v>
                </c:pt>
                <c:pt idx="21">
                  <c:v>1786.5258205648101</c:v>
                </c:pt>
                <c:pt idx="22">
                  <c:v>1783.6577517311582</c:v>
                </c:pt>
                <c:pt idx="23">
                  <c:v>1780.7896828975063</c:v>
                </c:pt>
                <c:pt idx="24">
                  <c:v>1777.9216140638543</c:v>
                </c:pt>
                <c:pt idx="25">
                  <c:v>1775.0535452302024</c:v>
                </c:pt>
                <c:pt idx="26">
                  <c:v>1772.1854763965505</c:v>
                </c:pt>
                <c:pt idx="27">
                  <c:v>1769.3174075628986</c:v>
                </c:pt>
                <c:pt idx="28">
                  <c:v>1766.4493387292466</c:v>
                </c:pt>
                <c:pt idx="29">
                  <c:v>1763.5812698955947</c:v>
                </c:pt>
                <c:pt idx="30">
                  <c:v>1760.7132010619428</c:v>
                </c:pt>
                <c:pt idx="31">
                  <c:v>1757.8451322282908</c:v>
                </c:pt>
                <c:pt idx="32">
                  <c:v>1754.9770633946389</c:v>
                </c:pt>
                <c:pt idx="33">
                  <c:v>1752.108994560987</c:v>
                </c:pt>
                <c:pt idx="34">
                  <c:v>1749.240925727335</c:v>
                </c:pt>
                <c:pt idx="35">
                  <c:v>1746.3728568936831</c:v>
                </c:pt>
                <c:pt idx="36">
                  <c:v>1743.5047880600312</c:v>
                </c:pt>
                <c:pt idx="37">
                  <c:v>1740.6367192263792</c:v>
                </c:pt>
                <c:pt idx="38">
                  <c:v>1737.7686503927273</c:v>
                </c:pt>
                <c:pt idx="39">
                  <c:v>1734.9005815590754</c:v>
                </c:pt>
                <c:pt idx="40">
                  <c:v>1732.0325127254234</c:v>
                </c:pt>
                <c:pt idx="41">
                  <c:v>1729.1644438917715</c:v>
                </c:pt>
                <c:pt idx="42">
                  <c:v>1726.2963750581196</c:v>
                </c:pt>
                <c:pt idx="43">
                  <c:v>1723.4283062244676</c:v>
                </c:pt>
                <c:pt idx="44">
                  <c:v>1720.5602373908157</c:v>
                </c:pt>
                <c:pt idx="45">
                  <c:v>1717.6921685571638</c:v>
                </c:pt>
                <c:pt idx="46">
                  <c:v>1714.8240997235118</c:v>
                </c:pt>
                <c:pt idx="47">
                  <c:v>1711.9560308898599</c:v>
                </c:pt>
                <c:pt idx="48">
                  <c:v>1709.087962056208</c:v>
                </c:pt>
                <c:pt idx="49">
                  <c:v>1706.219893222556</c:v>
                </c:pt>
                <c:pt idx="50">
                  <c:v>1703.3518243889041</c:v>
                </c:pt>
                <c:pt idx="51">
                  <c:v>1700.4837555552522</c:v>
                </c:pt>
                <c:pt idx="52">
                  <c:v>1697.6156867216002</c:v>
                </c:pt>
                <c:pt idx="53">
                  <c:v>1694.7476178879483</c:v>
                </c:pt>
                <c:pt idx="54">
                  <c:v>1691.8795490542964</c:v>
                </c:pt>
                <c:pt idx="55">
                  <c:v>1689.0114802206444</c:v>
                </c:pt>
                <c:pt idx="56">
                  <c:v>1686.1434113869925</c:v>
                </c:pt>
                <c:pt idx="57">
                  <c:v>1683.2753425533406</c:v>
                </c:pt>
                <c:pt idx="58">
                  <c:v>1680.4072737196886</c:v>
                </c:pt>
                <c:pt idx="59">
                  <c:v>1677.5392048860367</c:v>
                </c:pt>
                <c:pt idx="60">
                  <c:v>1674.6711360523848</c:v>
                </c:pt>
                <c:pt idx="61">
                  <c:v>1671.8030672187328</c:v>
                </c:pt>
                <c:pt idx="62">
                  <c:v>1668.9349983850809</c:v>
                </c:pt>
                <c:pt idx="63">
                  <c:v>1666.066929551429</c:v>
                </c:pt>
                <c:pt idx="64">
                  <c:v>1663.1988607177771</c:v>
                </c:pt>
                <c:pt idx="65">
                  <c:v>1660.3307918841251</c:v>
                </c:pt>
                <c:pt idx="66">
                  <c:v>1657.4627230504732</c:v>
                </c:pt>
                <c:pt idx="67">
                  <c:v>1654.5946542168213</c:v>
                </c:pt>
                <c:pt idx="68">
                  <c:v>1651.7265853831693</c:v>
                </c:pt>
                <c:pt idx="69">
                  <c:v>1648.8585165495174</c:v>
                </c:pt>
                <c:pt idx="70">
                  <c:v>1645.9904477158655</c:v>
                </c:pt>
                <c:pt idx="71">
                  <c:v>1643.1223788822135</c:v>
                </c:pt>
                <c:pt idx="72">
                  <c:v>1640.2543100485616</c:v>
                </c:pt>
                <c:pt idx="73">
                  <c:v>1637.3862412149097</c:v>
                </c:pt>
                <c:pt idx="74">
                  <c:v>1634.5181723812577</c:v>
                </c:pt>
                <c:pt idx="75">
                  <c:v>1631.6501035476058</c:v>
                </c:pt>
                <c:pt idx="76">
                  <c:v>1628.7820347139539</c:v>
                </c:pt>
                <c:pt idx="77">
                  <c:v>1625.9139658803019</c:v>
                </c:pt>
                <c:pt idx="78">
                  <c:v>1623.04589704665</c:v>
                </c:pt>
                <c:pt idx="79">
                  <c:v>1620.1778282129981</c:v>
                </c:pt>
                <c:pt idx="80">
                  <c:v>1617.3097593793461</c:v>
                </c:pt>
                <c:pt idx="81">
                  <c:v>1614.4416905456942</c:v>
                </c:pt>
                <c:pt idx="82">
                  <c:v>1611.5736217120423</c:v>
                </c:pt>
                <c:pt idx="83">
                  <c:v>1608.7055528783903</c:v>
                </c:pt>
                <c:pt idx="84">
                  <c:v>1605.8374840447384</c:v>
                </c:pt>
                <c:pt idx="85">
                  <c:v>1602.9694152110865</c:v>
                </c:pt>
                <c:pt idx="86">
                  <c:v>1600.1013463774345</c:v>
                </c:pt>
                <c:pt idx="87">
                  <c:v>1597.2332775437826</c:v>
                </c:pt>
                <c:pt idx="88">
                  <c:v>1594.3652087101307</c:v>
                </c:pt>
                <c:pt idx="89">
                  <c:v>1591.4971398764787</c:v>
                </c:pt>
                <c:pt idx="90">
                  <c:v>1588.6290710428268</c:v>
                </c:pt>
                <c:pt idx="91">
                  <c:v>1585.7610022091749</c:v>
                </c:pt>
                <c:pt idx="92">
                  <c:v>1582.8929333755229</c:v>
                </c:pt>
                <c:pt idx="93">
                  <c:v>1580.024864541871</c:v>
                </c:pt>
                <c:pt idx="94">
                  <c:v>1577.1567957082191</c:v>
                </c:pt>
                <c:pt idx="95">
                  <c:v>1574.2887268745671</c:v>
                </c:pt>
                <c:pt idx="96">
                  <c:v>1571.420658040915</c:v>
                </c:pt>
                <c:pt idx="97">
                  <c:v>1568.5525892072631</c:v>
                </c:pt>
                <c:pt idx="98">
                  <c:v>1565.6845203736111</c:v>
                </c:pt>
                <c:pt idx="99">
                  <c:v>1562.816451539959</c:v>
                </c:pt>
                <c:pt idx="100">
                  <c:v>1559.948382706307</c:v>
                </c:pt>
                <c:pt idx="101">
                  <c:v>1557.0803138726551</c:v>
                </c:pt>
                <c:pt idx="102">
                  <c:v>1554.2122450390029</c:v>
                </c:pt>
                <c:pt idx="103">
                  <c:v>1551.344176205351</c:v>
                </c:pt>
                <c:pt idx="104">
                  <c:v>1548.4761073716991</c:v>
                </c:pt>
                <c:pt idx="105">
                  <c:v>1545.6080385380469</c:v>
                </c:pt>
                <c:pt idx="106">
                  <c:v>1542.739969704395</c:v>
                </c:pt>
                <c:pt idx="107">
                  <c:v>1539.871900870743</c:v>
                </c:pt>
                <c:pt idx="108">
                  <c:v>1537.0038320370909</c:v>
                </c:pt>
                <c:pt idx="109">
                  <c:v>1534.135763203439</c:v>
                </c:pt>
                <c:pt idx="110">
                  <c:v>1531.267694369787</c:v>
                </c:pt>
                <c:pt idx="111">
                  <c:v>1528.3996255361349</c:v>
                </c:pt>
                <c:pt idx="112">
                  <c:v>1525.5315567024829</c:v>
                </c:pt>
                <c:pt idx="113">
                  <c:v>1522.663487868831</c:v>
                </c:pt>
                <c:pt idx="114">
                  <c:v>1519.7954190351788</c:v>
                </c:pt>
                <c:pt idx="115">
                  <c:v>1516.9273502015269</c:v>
                </c:pt>
                <c:pt idx="116">
                  <c:v>1514.059281367875</c:v>
                </c:pt>
                <c:pt idx="117">
                  <c:v>1511.1912125342228</c:v>
                </c:pt>
                <c:pt idx="118">
                  <c:v>1508.3231437005709</c:v>
                </c:pt>
                <c:pt idx="119">
                  <c:v>1505.4550748669189</c:v>
                </c:pt>
                <c:pt idx="120">
                  <c:v>1502.5870060332668</c:v>
                </c:pt>
                <c:pt idx="121">
                  <c:v>1499.7189371996149</c:v>
                </c:pt>
                <c:pt idx="122">
                  <c:v>1496.8508683659629</c:v>
                </c:pt>
                <c:pt idx="123">
                  <c:v>1493.9827995323108</c:v>
                </c:pt>
                <c:pt idx="124">
                  <c:v>1491.1147306986588</c:v>
                </c:pt>
                <c:pt idx="125">
                  <c:v>1488.2466618650069</c:v>
                </c:pt>
                <c:pt idx="126">
                  <c:v>1485.3785930313547</c:v>
                </c:pt>
                <c:pt idx="127">
                  <c:v>1482.5105241977028</c:v>
                </c:pt>
                <c:pt idx="128">
                  <c:v>1479.6424553640509</c:v>
                </c:pt>
                <c:pt idx="129">
                  <c:v>1476.7743865303989</c:v>
                </c:pt>
                <c:pt idx="130">
                  <c:v>1473.906317696747</c:v>
                </c:pt>
                <c:pt idx="131">
                  <c:v>1471.0382488630951</c:v>
                </c:pt>
                <c:pt idx="132">
                  <c:v>1468.1701800294431</c:v>
                </c:pt>
                <c:pt idx="133">
                  <c:v>1465.302111195791</c:v>
                </c:pt>
                <c:pt idx="134">
                  <c:v>1462.4340423621391</c:v>
                </c:pt>
                <c:pt idx="135">
                  <c:v>1459.5659735284871</c:v>
                </c:pt>
                <c:pt idx="136">
                  <c:v>1456.697904694835</c:v>
                </c:pt>
                <c:pt idx="137">
                  <c:v>1453.829835861183</c:v>
                </c:pt>
                <c:pt idx="138">
                  <c:v>1450.9617670275311</c:v>
                </c:pt>
                <c:pt idx="139">
                  <c:v>1448.0936981938789</c:v>
                </c:pt>
                <c:pt idx="140">
                  <c:v>1445.225629360227</c:v>
                </c:pt>
                <c:pt idx="141">
                  <c:v>1442.3575605265751</c:v>
                </c:pt>
                <c:pt idx="142">
                  <c:v>1439.4894916929229</c:v>
                </c:pt>
                <c:pt idx="143">
                  <c:v>1436.621422859271</c:v>
                </c:pt>
                <c:pt idx="144">
                  <c:v>1433.753354025619</c:v>
                </c:pt>
                <c:pt idx="145">
                  <c:v>1430.8852851919669</c:v>
                </c:pt>
                <c:pt idx="146">
                  <c:v>1428.017216358315</c:v>
                </c:pt>
                <c:pt idx="147">
                  <c:v>1425.149147524663</c:v>
                </c:pt>
                <c:pt idx="148">
                  <c:v>1422.2810786910109</c:v>
                </c:pt>
                <c:pt idx="149">
                  <c:v>1419.4130098573589</c:v>
                </c:pt>
                <c:pt idx="150">
                  <c:v>1416.544941023707</c:v>
                </c:pt>
                <c:pt idx="151">
                  <c:v>1413.6768721900548</c:v>
                </c:pt>
                <c:pt idx="152">
                  <c:v>1410.8088033564029</c:v>
                </c:pt>
                <c:pt idx="153">
                  <c:v>1407.940734522751</c:v>
                </c:pt>
                <c:pt idx="154">
                  <c:v>1405.0726656890988</c:v>
                </c:pt>
                <c:pt idx="155">
                  <c:v>1402.2045968554469</c:v>
                </c:pt>
                <c:pt idx="156">
                  <c:v>1399.3365280217949</c:v>
                </c:pt>
                <c:pt idx="157">
                  <c:v>1396.4684591881428</c:v>
                </c:pt>
                <c:pt idx="158">
                  <c:v>1393.6003903544909</c:v>
                </c:pt>
                <c:pt idx="159">
                  <c:v>1390.7323215208389</c:v>
                </c:pt>
                <c:pt idx="160">
                  <c:v>1387.8642526871868</c:v>
                </c:pt>
                <c:pt idx="161">
                  <c:v>1384.9961838535348</c:v>
                </c:pt>
                <c:pt idx="162">
                  <c:v>1382.1281150198829</c:v>
                </c:pt>
                <c:pt idx="163">
                  <c:v>1379.260046186231</c:v>
                </c:pt>
                <c:pt idx="164">
                  <c:v>1376.391977352579</c:v>
                </c:pt>
                <c:pt idx="165">
                  <c:v>1373.5239085189271</c:v>
                </c:pt>
                <c:pt idx="166">
                  <c:v>1370.6558396852752</c:v>
                </c:pt>
                <c:pt idx="167">
                  <c:v>1367.787770851623</c:v>
                </c:pt>
                <c:pt idx="168">
                  <c:v>1364.9197020179711</c:v>
                </c:pt>
                <c:pt idx="169">
                  <c:v>1362.0516331843191</c:v>
                </c:pt>
                <c:pt idx="170">
                  <c:v>1359.183564350667</c:v>
                </c:pt>
                <c:pt idx="171">
                  <c:v>1356.3154955170151</c:v>
                </c:pt>
                <c:pt idx="172">
                  <c:v>1353.4474266833631</c:v>
                </c:pt>
                <c:pt idx="173">
                  <c:v>1350.579357849711</c:v>
                </c:pt>
                <c:pt idx="174">
                  <c:v>1347.711289016059</c:v>
                </c:pt>
                <c:pt idx="175">
                  <c:v>1344.8432201824071</c:v>
                </c:pt>
                <c:pt idx="176">
                  <c:v>1341.9751513487549</c:v>
                </c:pt>
                <c:pt idx="177">
                  <c:v>1339.107082515103</c:v>
                </c:pt>
                <c:pt idx="178">
                  <c:v>1336.2390136814511</c:v>
                </c:pt>
                <c:pt idx="179">
                  <c:v>1333.3709448477989</c:v>
                </c:pt>
                <c:pt idx="180">
                  <c:v>1330.502876014147</c:v>
                </c:pt>
                <c:pt idx="181">
                  <c:v>1327.634807180495</c:v>
                </c:pt>
                <c:pt idx="182">
                  <c:v>1324.7667383468429</c:v>
                </c:pt>
                <c:pt idx="183">
                  <c:v>1321.898669513191</c:v>
                </c:pt>
                <c:pt idx="184">
                  <c:v>1319.030600679539</c:v>
                </c:pt>
                <c:pt idx="185">
                  <c:v>1316.1625318458871</c:v>
                </c:pt>
                <c:pt idx="186">
                  <c:v>1313.2944630122352</c:v>
                </c:pt>
                <c:pt idx="187">
                  <c:v>1310.426394178583</c:v>
                </c:pt>
                <c:pt idx="188">
                  <c:v>1307.5583253449311</c:v>
                </c:pt>
                <c:pt idx="189">
                  <c:v>1304.6902565112791</c:v>
                </c:pt>
                <c:pt idx="190">
                  <c:v>1301.822187677627</c:v>
                </c:pt>
                <c:pt idx="191">
                  <c:v>1298.954118843975</c:v>
                </c:pt>
                <c:pt idx="192">
                  <c:v>1296.0860500103231</c:v>
                </c:pt>
                <c:pt idx="193">
                  <c:v>1293.2179811766709</c:v>
                </c:pt>
                <c:pt idx="194">
                  <c:v>1290.349912343019</c:v>
                </c:pt>
                <c:pt idx="195">
                  <c:v>1287.4818435093671</c:v>
                </c:pt>
                <c:pt idx="196">
                  <c:v>1284.6137746757149</c:v>
                </c:pt>
                <c:pt idx="197">
                  <c:v>1281.745705842063</c:v>
                </c:pt>
                <c:pt idx="198">
                  <c:v>1278.8776370084111</c:v>
                </c:pt>
                <c:pt idx="199">
                  <c:v>1276.0095681747589</c:v>
                </c:pt>
                <c:pt idx="200">
                  <c:v>1273.1414993411067</c:v>
                </c:pt>
                <c:pt idx="201">
                  <c:v>1270.4587329752162</c:v>
                </c:pt>
                <c:pt idx="202">
                  <c:v>1267.9612690770871</c:v>
                </c:pt>
                <c:pt idx="203">
                  <c:v>1265.4543804025659</c:v>
                </c:pt>
                <c:pt idx="204">
                  <c:v>1262.9380606621203</c:v>
                </c:pt>
                <c:pt idx="205">
                  <c:v>1260.4123035369253</c:v>
                </c:pt>
                <c:pt idx="206">
                  <c:v>1257.8771026787811</c:v>
                </c:pt>
                <c:pt idx="207">
                  <c:v>1255.3324517100255</c:v>
                </c:pt>
                <c:pt idx="208">
                  <c:v>1252.7783442234443</c:v>
                </c:pt>
                <c:pt idx="209">
                  <c:v>1250.2147737821879</c:v>
                </c:pt>
                <c:pt idx="210">
                  <c:v>1247.6417339196848</c:v>
                </c:pt>
                <c:pt idx="211">
                  <c:v>1245.0592181395482</c:v>
                </c:pt>
                <c:pt idx="212">
                  <c:v>1242.4672199154904</c:v>
                </c:pt>
                <c:pt idx="213">
                  <c:v>1239.8657326912339</c:v>
                </c:pt>
                <c:pt idx="214">
                  <c:v>1237.2547498804215</c:v>
                </c:pt>
                <c:pt idx="215">
                  <c:v>1234.6342648665227</c:v>
                </c:pt>
                <c:pt idx="216">
                  <c:v>1232.0042710027465</c:v>
                </c:pt>
                <c:pt idx="217">
                  <c:v>1229.3647616119479</c:v>
                </c:pt>
                <c:pt idx="218">
                  <c:v>1226.7157299865382</c:v>
                </c:pt>
                <c:pt idx="219">
                  <c:v>1224.057169388388</c:v>
                </c:pt>
                <c:pt idx="220">
                  <c:v>1221.3890730487369</c:v>
                </c:pt>
                <c:pt idx="221">
                  <c:v>1218.7114341681017</c:v>
                </c:pt>
                <c:pt idx="222">
                  <c:v>1216.0242459161773</c:v>
                </c:pt>
                <c:pt idx="223">
                  <c:v>1213.327501431746</c:v>
                </c:pt>
                <c:pt idx="224">
                  <c:v>1210.6211938225788</c:v>
                </c:pt>
                <c:pt idx="225">
                  <c:v>1207.9053161653419</c:v>
                </c:pt>
                <c:pt idx="226">
                  <c:v>1205.1798615055</c:v>
                </c:pt>
                <c:pt idx="227">
                  <c:v>1202.444822857216</c:v>
                </c:pt>
                <c:pt idx="228">
                  <c:v>1199.7001932032579</c:v>
                </c:pt>
                <c:pt idx="229">
                  <c:v>1196.9459654948955</c:v>
                </c:pt>
                <c:pt idx="230">
                  <c:v>1194.182132651805</c:v>
                </c:pt>
                <c:pt idx="231">
                  <c:v>1191.4086875619694</c:v>
                </c:pt>
                <c:pt idx="232">
                  <c:v>1188.6256230815743</c:v>
                </c:pt>
                <c:pt idx="233">
                  <c:v>1185.8329320349137</c:v>
                </c:pt>
                <c:pt idx="234">
                  <c:v>1183.030607214283</c:v>
                </c:pt>
                <c:pt idx="235">
                  <c:v>1180.2186413798788</c:v>
                </c:pt>
                <c:pt idx="236">
                  <c:v>1177.3970272596971</c:v>
                </c:pt>
                <c:pt idx="237">
                  <c:v>1174.5657575494301</c:v>
                </c:pt>
                <c:pt idx="238">
                  <c:v>1171.72482491236</c:v>
                </c:pt>
                <c:pt idx="239">
                  <c:v>1168.8742219792584</c:v>
                </c:pt>
                <c:pt idx="240">
                  <c:v>1166.0139413482759</c:v>
                </c:pt>
                <c:pt idx="241">
                  <c:v>1163.1439755848451</c:v>
                </c:pt>
                <c:pt idx="242">
                  <c:v>1160.2643172215637</c:v>
                </c:pt>
                <c:pt idx="243">
                  <c:v>1157.374958758094</c:v>
                </c:pt>
                <c:pt idx="244">
                  <c:v>1154.4758926610552</c:v>
                </c:pt>
                <c:pt idx="245">
                  <c:v>1151.5671113639107</c:v>
                </c:pt>
                <c:pt idx="246">
                  <c:v>1148.6486072668645</c:v>
                </c:pt>
                <c:pt idx="247">
                  <c:v>1145.7203727367487</c:v>
                </c:pt>
                <c:pt idx="248">
                  <c:v>1142.7824001069152</c:v>
                </c:pt>
                <c:pt idx="249">
                  <c:v>1139.8346816771186</c:v>
                </c:pt>
                <c:pt idx="250">
                  <c:v>1136.8772097134142</c:v>
                </c:pt>
                <c:pt idx="251">
                  <c:v>1133.9099764480388</c:v>
                </c:pt>
                <c:pt idx="252">
                  <c:v>1130.9329740792991</c:v>
                </c:pt>
                <c:pt idx="253">
                  <c:v>1127.9461947714615</c:v>
                </c:pt>
                <c:pt idx="254">
                  <c:v>1124.9496306546323</c:v>
                </c:pt>
                <c:pt idx="255">
                  <c:v>1121.9432738246455</c:v>
                </c:pt>
                <c:pt idx="256">
                  <c:v>1118.9271163429482</c:v>
                </c:pt>
                <c:pt idx="257">
                  <c:v>1115.9011502364838</c:v>
                </c:pt>
                <c:pt idx="258">
                  <c:v>1112.8653674975724</c:v>
                </c:pt>
                <c:pt idx="259">
                  <c:v>1109.819760083795</c:v>
                </c:pt>
                <c:pt idx="260">
                  <c:v>1106.7643199178754</c:v>
                </c:pt>
                <c:pt idx="261">
                  <c:v>1103.6990388875593</c:v>
                </c:pt>
                <c:pt idx="262">
                  <c:v>1100.6239088454956</c:v>
                </c:pt>
                <c:pt idx="263">
                  <c:v>1097.538921609118</c:v>
                </c:pt>
                <c:pt idx="264">
                  <c:v>1094.4440689605174</c:v>
                </c:pt>
                <c:pt idx="265">
                  <c:v>1091.3393426463258</c:v>
                </c:pt>
                <c:pt idx="266">
                  <c:v>1088.2247343775878</c:v>
                </c:pt>
                <c:pt idx="267">
                  <c:v>1085.1002358296448</c:v>
                </c:pt>
                <c:pt idx="268">
                  <c:v>1081.9658386420033</c:v>
                </c:pt>
                <c:pt idx="269">
                  <c:v>1078.8215344182122</c:v>
                </c:pt>
                <c:pt idx="270">
                  <c:v>1075.6673147257388</c:v>
                </c:pt>
                <c:pt idx="271">
                  <c:v>1072.5031710958406</c:v>
                </c:pt>
                <c:pt idx="272">
                  <c:v>1069.329095023435</c:v>
                </c:pt>
                <c:pt idx="273">
                  <c:v>1066.145077966979</c:v>
                </c:pt>
                <c:pt idx="274">
                  <c:v>1062.9511113483295</c:v>
                </c:pt>
                <c:pt idx="275">
                  <c:v>1059.7471865526245</c:v>
                </c:pt>
                <c:pt idx="276">
                  <c:v>1056.5332949281437</c:v>
                </c:pt>
                <c:pt idx="277">
                  <c:v>1053.3094277861837</c:v>
                </c:pt>
                <c:pt idx="278">
                  <c:v>1050.0755764009198</c:v>
                </c:pt>
                <c:pt idx="279">
                  <c:v>1046.8317320092806</c:v>
                </c:pt>
                <c:pt idx="280">
                  <c:v>1043.5778858108076</c:v>
                </c:pt>
                <c:pt idx="281">
                  <c:v>1040.3140289675232</c:v>
                </c:pt>
                <c:pt idx="282">
                  <c:v>1037.0401526037933</c:v>
                </c:pt>
                <c:pt idx="283">
                  <c:v>1033.7562478061991</c:v>
                </c:pt>
                <c:pt idx="284">
                  <c:v>1030.4623056233859</c:v>
                </c:pt>
                <c:pt idx="285">
                  <c:v>1027.1583170659414</c:v>
                </c:pt>
                <c:pt idx="286">
                  <c:v>1023.8442731062452</c:v>
                </c:pt>
                <c:pt idx="287">
                  <c:v>1020.5201646783306</c:v>
                </c:pt>
                <c:pt idx="288">
                  <c:v>1017.1859826777528</c:v>
                </c:pt>
                <c:pt idx="289">
                  <c:v>1013.841717961438</c:v>
                </c:pt>
                <c:pt idx="290">
                  <c:v>1010.4873613475447</c:v>
                </c:pt>
                <c:pt idx="291">
                  <c:v>1007.1229036153218</c:v>
                </c:pt>
                <c:pt idx="292">
                  <c:v>1003.7483355049649</c:v>
                </c:pt>
                <c:pt idx="293">
                  <c:v>1000.3636477174708</c:v>
                </c:pt>
                <c:pt idx="294">
                  <c:v>996.96883091449092</c:v>
                </c:pt>
                <c:pt idx="295">
                  <c:v>993.56387571818425</c:v>
                </c:pt>
                <c:pt idx="296">
                  <c:v>990.148772711074</c:v>
                </c:pt>
                <c:pt idx="297">
                  <c:v>986.72351243589605</c:v>
                </c:pt>
                <c:pt idx="298">
                  <c:v>983.28808539545059</c:v>
                </c:pt>
                <c:pt idx="299">
                  <c:v>979.8424820524516</c:v>
                </c:pt>
                <c:pt idx="300">
                  <c:v>976.38669282937633</c:v>
                </c:pt>
                <c:pt idx="301">
                  <c:v>972.92070810831262</c:v>
                </c:pt>
                <c:pt idx="302">
                  <c:v>969.4445182308076</c:v>
                </c:pt>
                <c:pt idx="303">
                  <c:v>965.95811349771111</c:v>
                </c:pt>
                <c:pt idx="304">
                  <c:v>962.4614841690269</c:v>
                </c:pt>
                <c:pt idx="305">
                  <c:v>958.95462046374666</c:v>
                </c:pt>
                <c:pt idx="306">
                  <c:v>955.43751255970358</c:v>
                </c:pt>
                <c:pt idx="307">
                  <c:v>951.91015059341044</c:v>
                </c:pt>
                <c:pt idx="308">
                  <c:v>948.37252465989877</c:v>
                </c:pt>
                <c:pt idx="309">
                  <c:v>944.82462481256391</c:v>
                </c:pt>
                <c:pt idx="310">
                  <c:v>941.26644106299977</c:v>
                </c:pt>
                <c:pt idx="311">
                  <c:v>937.69796338084257</c:v>
                </c:pt>
                <c:pt idx="312">
                  <c:v>934.11918169360229</c:v>
                </c:pt>
                <c:pt idx="313">
                  <c:v>930.53008588650459</c:v>
                </c:pt>
                <c:pt idx="314">
                  <c:v>926.93066580232232</c:v>
                </c:pt>
                <c:pt idx="315">
                  <c:v>923.32091124121143</c:v>
                </c:pt>
                <c:pt idx="316">
                  <c:v>919.70081196054593</c:v>
                </c:pt>
                <c:pt idx="317">
                  <c:v>916.07035767474576</c:v>
                </c:pt>
                <c:pt idx="318">
                  <c:v>912.42953805511388</c:v>
                </c:pt>
                <c:pt idx="319">
                  <c:v>908.77834272966106</c:v>
                </c:pt>
                <c:pt idx="320">
                  <c:v>905.11676128294027</c:v>
                </c:pt>
                <c:pt idx="321">
                  <c:v>901.44478325586931</c:v>
                </c:pt>
                <c:pt idx="322">
                  <c:v>897.76239814556322</c:v>
                </c:pt>
                <c:pt idx="323">
                  <c:v>894.06959540515652</c:v>
                </c:pt>
                <c:pt idx="324">
                  <c:v>890.36636444362864</c:v>
                </c:pt>
                <c:pt idx="325">
                  <c:v>886.65269462563117</c:v>
                </c:pt>
                <c:pt idx="326">
                  <c:v>882.92857527130445</c:v>
                </c:pt>
                <c:pt idx="327">
                  <c:v>879.19399565610661</c:v>
                </c:pt>
                <c:pt idx="328">
                  <c:v>875.44894501062538</c:v>
                </c:pt>
                <c:pt idx="329">
                  <c:v>871.69341252040761</c:v>
                </c:pt>
                <c:pt idx="330">
                  <c:v>867.92738732576731</c:v>
                </c:pt>
                <c:pt idx="331">
                  <c:v>864.15085852160985</c:v>
                </c:pt>
                <c:pt idx="332">
                  <c:v>860.36381515724645</c:v>
                </c:pt>
                <c:pt idx="333">
                  <c:v>856.56624623620519</c:v>
                </c:pt>
                <c:pt idx="334">
                  <c:v>852.75814071605168</c:v>
                </c:pt>
                <c:pt idx="335">
                  <c:v>848.93948750819345</c:v>
                </c:pt>
                <c:pt idx="336">
                  <c:v>845.11027547769925</c:v>
                </c:pt>
                <c:pt idx="337">
                  <c:v>841.2704934431016</c:v>
                </c:pt>
                <c:pt idx="338">
                  <c:v>837.42013017621184</c:v>
                </c:pt>
                <c:pt idx="339">
                  <c:v>833.559174401924</c:v>
                </c:pt>
                <c:pt idx="340">
                  <c:v>829.68761479802197</c:v>
                </c:pt>
                <c:pt idx="341">
                  <c:v>825.80543999498911</c:v>
                </c:pt>
                <c:pt idx="342">
                  <c:v>821.9126385758027</c:v>
                </c:pt>
                <c:pt idx="343">
                  <c:v>818.00919907574701</c:v>
                </c:pt>
                <c:pt idx="344">
                  <c:v>814.09510998220958</c:v>
                </c:pt>
                <c:pt idx="345">
                  <c:v>810.17035973448333</c:v>
                </c:pt>
                <c:pt idx="346">
                  <c:v>806.23493672356085</c:v>
                </c:pt>
                <c:pt idx="347">
                  <c:v>802.28882929193992</c:v>
                </c:pt>
                <c:pt idx="348">
                  <c:v>798.33202573341407</c:v>
                </c:pt>
                <c:pt idx="349">
                  <c:v>794.36451429287058</c:v>
                </c:pt>
                <c:pt idx="350">
                  <c:v>790.38628316608344</c:v>
                </c:pt>
                <c:pt idx="351">
                  <c:v>786.39732049950487</c:v>
                </c:pt>
                <c:pt idx="352">
                  <c:v>782.39761439005929</c:v>
                </c:pt>
                <c:pt idx="353">
                  <c:v>778.38715288493063</c:v>
                </c:pt>
                <c:pt idx="354">
                  <c:v>774.36592398134997</c:v>
                </c:pt>
                <c:pt idx="355">
                  <c:v>770.33391562638872</c:v>
                </c:pt>
                <c:pt idx="356">
                  <c:v>766.29111571673718</c:v>
                </c:pt>
                <c:pt idx="357">
                  <c:v>762.23751209849218</c:v>
                </c:pt>
                <c:pt idx="358">
                  <c:v>758.1730925669425</c:v>
                </c:pt>
                <c:pt idx="359">
                  <c:v>754.09784486634601</c:v>
                </c:pt>
                <c:pt idx="360">
                  <c:v>750.01175668971132</c:v>
                </c:pt>
                <c:pt idx="361">
                  <c:v>745.91481567858114</c:v>
                </c:pt>
                <c:pt idx="362">
                  <c:v>741.80700942280248</c:v>
                </c:pt>
                <c:pt idx="363">
                  <c:v>737.68832546030865</c:v>
                </c:pt>
                <c:pt idx="364">
                  <c:v>733.55875127688978</c:v>
                </c:pt>
                <c:pt idx="365">
                  <c:v>729.41827430596811</c:v>
                </c:pt>
                <c:pt idx="366">
                  <c:v>725.26688192836934</c:v>
                </c:pt>
                <c:pt idx="367">
                  <c:v>721.10456147209345</c:v>
                </c:pt>
                <c:pt idx="368">
                  <c:v>716.93130021208219</c:v>
                </c:pt>
                <c:pt idx="369">
                  <c:v>712.74708536998446</c:v>
                </c:pt>
                <c:pt idx="370">
                  <c:v>708.55190411392732</c:v>
                </c:pt>
                <c:pt idx="371">
                  <c:v>704.34574355827408</c:v>
                </c:pt>
                <c:pt idx="372">
                  <c:v>700.12859076339305</c:v>
                </c:pt>
                <c:pt idx="373">
                  <c:v>695.90043273541244</c:v>
                </c:pt>
                <c:pt idx="374">
                  <c:v>691.66125642598536</c:v>
                </c:pt>
                <c:pt idx="375">
                  <c:v>687.41104873203972</c:v>
                </c:pt>
                <c:pt idx="376">
                  <c:v>683.14979649554834</c:v>
                </c:pt>
                <c:pt idx="377">
                  <c:v>678.87748650327126</c:v>
                </c:pt>
                <c:pt idx="378">
                  <c:v>674.59410548650999</c:v>
                </c:pt>
                <c:pt idx="379">
                  <c:v>670.29964012086668</c:v>
                </c:pt>
                <c:pt idx="380">
                  <c:v>665.9940770259899</c:v>
                </c:pt>
                <c:pt idx="381">
                  <c:v>661.6774027653189</c:v>
                </c:pt>
                <c:pt idx="382">
                  <c:v>657.34960384583587</c:v>
                </c:pt>
                <c:pt idx="383">
                  <c:v>653.01066671780973</c:v>
                </c:pt>
                <c:pt idx="384">
                  <c:v>648.66057777453602</c:v>
                </c:pt>
                <c:pt idx="385">
                  <c:v>644.29932335208434</c:v>
                </c:pt>
                <c:pt idx="386">
                  <c:v>639.92688972903272</c:v>
                </c:pt>
                <c:pt idx="387">
                  <c:v>635.54326312620913</c:v>
                </c:pt>
                <c:pt idx="388">
                  <c:v>631.14842970642485</c:v>
                </c:pt>
                <c:pt idx="389">
                  <c:v>626.74237557421213</c:v>
                </c:pt>
                <c:pt idx="390">
                  <c:v>622.32508677555745</c:v>
                </c:pt>
                <c:pt idx="391">
                  <c:v>617.89654929763003</c:v>
                </c:pt>
                <c:pt idx="392">
                  <c:v>613.45674906851013</c:v>
                </c:pt>
                <c:pt idx="393">
                  <c:v>609.00567195692452</c:v>
                </c:pt>
                <c:pt idx="394">
                  <c:v>604.54330377195936</c:v>
                </c:pt>
                <c:pt idx="395">
                  <c:v>600.06963026279652</c:v>
                </c:pt>
                <c:pt idx="396">
                  <c:v>595.58463711842785</c:v>
                </c:pt>
                <c:pt idx="397">
                  <c:v>591.08830996738061</c:v>
                </c:pt>
                <c:pt idx="398">
                  <c:v>586.58063437742953</c:v>
                </c:pt>
                <c:pt idx="399">
                  <c:v>582.06159585531964</c:v>
                </c:pt>
                <c:pt idx="400">
                  <c:v>577.53117984647838</c:v>
                </c:pt>
                <c:pt idx="401">
                  <c:v>572.98937173472393</c:v>
                </c:pt>
                <c:pt idx="402">
                  <c:v>568.43615684198267</c:v>
                </c:pt>
                <c:pt idx="403">
                  <c:v>563.87152042799642</c:v>
                </c:pt>
                <c:pt idx="404">
                  <c:v>559.29544769002553</c:v>
                </c:pt>
                <c:pt idx="405">
                  <c:v>554.70792376255588</c:v>
                </c:pt>
                <c:pt idx="406">
                  <c:v>550.10893371700388</c:v>
                </c:pt>
                <c:pt idx="407">
                  <c:v>545.49846256141211</c:v>
                </c:pt>
                <c:pt idx="408">
                  <c:v>540.87649524015558</c:v>
                </c:pt>
                <c:pt idx="409">
                  <c:v>536.24301663362746</c:v>
                </c:pt>
                <c:pt idx="410">
                  <c:v>531.59801155794833</c:v>
                </c:pt>
                <c:pt idx="411">
                  <c:v>526.94146476464527</c:v>
                </c:pt>
                <c:pt idx="412">
                  <c:v>522.27336094034933</c:v>
                </c:pt>
                <c:pt idx="413">
                  <c:v>517.5936847064803</c:v>
                </c:pt>
                <c:pt idx="414">
                  <c:v>512.90242061893821</c:v>
                </c:pt>
                <c:pt idx="415">
                  <c:v>508.1995531677843</c:v>
                </c:pt>
                <c:pt idx="416">
                  <c:v>503.48506677691933</c:v>
                </c:pt>
                <c:pt idx="417">
                  <c:v>498.75894580377201</c:v>
                </c:pt>
                <c:pt idx="418">
                  <c:v>494.02117453896665</c:v>
                </c:pt>
                <c:pt idx="419">
                  <c:v>489.27173720600638</c:v>
                </c:pt>
                <c:pt idx="420">
                  <c:v>484.51061796094098</c:v>
                </c:pt>
                <c:pt idx="421">
                  <c:v>479.73780089204467</c:v>
                </c:pt>
                <c:pt idx="422">
                  <c:v>474.95327001947305</c:v>
                </c:pt>
                <c:pt idx="423">
                  <c:v>470.15700929494244</c:v>
                </c:pt>
                <c:pt idx="424">
                  <c:v>465.34900260138591</c:v>
                </c:pt>
                <c:pt idx="425">
                  <c:v>460.529233752614</c:v>
                </c:pt>
                <c:pt idx="426">
                  <c:v>455.13608592068772</c:v>
                </c:pt>
                <c:pt idx="427">
                  <c:v>449.16955910560705</c:v>
                </c:pt>
                <c:pt idx="428">
                  <c:v>443.18943389585343</c:v>
                </c:pt>
                <c:pt idx="429">
                  <c:v>437.19568581148792</c:v>
                </c:pt>
                <c:pt idx="430">
                  <c:v>431.18829025781065</c:v>
                </c:pt>
                <c:pt idx="431">
                  <c:v>425.16722252467957</c:v>
                </c:pt>
                <c:pt idx="432">
                  <c:v>419.13245778581768</c:v>
                </c:pt>
                <c:pt idx="433">
                  <c:v>413.08397109812472</c:v>
                </c:pt>
                <c:pt idx="434">
                  <c:v>407.02173740097828</c:v>
                </c:pt>
                <c:pt idx="435">
                  <c:v>400.94573151552731</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326.95010056938008</c:v>
                </c:pt>
                <c:pt idx="448">
                  <c:v>320.69270984833929</c:v>
                </c:pt>
                <c:pt idx="449">
                  <c:v>314.42118161266194</c:v>
                </c:pt>
                <c:pt idx="450">
                  <c:v>308.13548882152327</c:v>
                </c:pt>
                <c:pt idx="451">
                  <c:v>301.83560430379202</c:v>
                </c:pt>
                <c:pt idx="452">
                  <c:v>295.52150075721011</c:v>
                </c:pt>
                <c:pt idx="453">
                  <c:v>289.19315074758515</c:v>
                </c:pt>
                <c:pt idx="454">
                  <c:v>282.8505267079629</c:v>
                </c:pt>
                <c:pt idx="455">
                  <c:v>276.49360093780433</c:v>
                </c:pt>
                <c:pt idx="456">
                  <c:v>270.12234560213642</c:v>
                </c:pt>
                <c:pt idx="457">
                  <c:v>263.73673273072677</c:v>
                </c:pt>
                <c:pt idx="458">
                  <c:v>257.33673421721846</c:v>
                </c:pt>
                <c:pt idx="459">
                  <c:v>250.92232181828012</c:v>
                </c:pt>
                <c:pt idx="460">
                  <c:v>244.49346715273623</c:v>
                </c:pt>
                <c:pt idx="461">
                  <c:v>238.05014170070217</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68.334721350107202</c:v>
                </c:pt>
                <c:pt idx="490">
                  <c:v>62.712077442958162</c:v>
                </c:pt>
                <c:pt idx="491">
                  <c:v>57.076431043238699</c:v>
                </c:pt>
                <c:pt idx="492">
                  <c:v>51.427760421009452</c:v>
                </c:pt>
                <c:pt idx="493">
                  <c:v>45.766043747503772</c:v>
                </c:pt>
                <c:pt idx="494">
                  <c:v>40.091259094558609</c:v>
                </c:pt>
                <c:pt idx="495">
                  <c:v>34.403384434059944</c:v>
                </c:pt>
                <c:pt idx="496">
                  <c:v>28.702397637367994</c:v>
                </c:pt>
                <c:pt idx="497">
                  <c:v>22.988276474756276</c:v>
                </c:pt>
                <c:pt idx="498">
                  <c:v>17.260998614829987</c:v>
                </c:pt>
                <c:pt idx="499">
                  <c:v>11.520541623945974</c:v>
                </c:pt>
                <c:pt idx="500">
                  <c:v>5.7668829656327034</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6-56A6-41B3-8415-6AA84128CF42}"/>
            </c:ext>
          </c:extLst>
        </c:ser>
        <c:ser>
          <c:idx val="5"/>
          <c:order val="7"/>
          <c:tx>
            <c:strRef>
              <c:f>ANALYSIS!$BV$25</c:f>
              <c:strCache>
                <c:ptCount val="1"/>
                <c:pt idx="0">
                  <c:v>10.0</c:v>
                </c:pt>
              </c:strCache>
            </c:strRef>
          </c:tx>
          <c:spPr>
            <a:ln w="19050" cap="rnd">
              <a:solidFill>
                <a:schemeClr val="accent1"/>
              </a:solidFill>
              <a:round/>
            </a:ln>
            <a:effectLst/>
          </c:spPr>
          <c:marker>
            <c:symbol val="none"/>
          </c:marker>
          <c:xVal>
            <c:numRef>
              <c:f>ANALYSIS!$BV$27:$BV$627</c:f>
              <c:numCache>
                <c:formatCode>0</c:formatCode>
                <c:ptCount val="601"/>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272.51759387457594</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75.901066618148775</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56.637929607041201</c:v>
                </c:pt>
                <c:pt idx="470">
                  <c:v>54.694251401762131</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pt idx="498">
                  <c:v>5.2757327626643473</c:v>
                </c:pt>
                <c:pt idx="499">
                  <c:v>3.5202829875101429</c:v>
                </c:pt>
                <c:pt idx="500">
                  <c:v>1.7617055668511625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7-56A6-41B3-8415-6AA84128CF42}"/>
            </c:ext>
          </c:extLst>
        </c:ser>
        <c:ser>
          <c:idx val="13"/>
          <c:order val="8"/>
          <c:tx>
            <c:strRef>
              <c:f>ANALYSIS!$CN$25</c:f>
              <c:strCache>
                <c:ptCount val="1"/>
                <c:pt idx="0">
                  <c:v>25.0</c:v>
                </c:pt>
              </c:strCache>
            </c:strRef>
          </c:tx>
          <c:spPr>
            <a:ln w="19050" cap="rnd">
              <a:solidFill>
                <a:schemeClr val="accent1"/>
              </a:solidFill>
              <a:round/>
            </a:ln>
            <a:effectLst/>
          </c:spPr>
          <c:marker>
            <c:symbol val="none"/>
          </c:marker>
          <c:xVal>
            <c:numRef>
              <c:f>ANALYSIS!$CN$27:$CN$627</c:f>
              <c:numCache>
                <c:formatCode>0</c:formatCode>
                <c:ptCount val="601"/>
                <c:pt idx="0">
                  <c:v>1525.7474162823421</c:v>
                </c:pt>
                <c:pt idx="1">
                  <c:v>1525.7474162823421</c:v>
                </c:pt>
                <c:pt idx="2">
                  <c:v>1523.3232197522807</c:v>
                </c:pt>
                <c:pt idx="3">
                  <c:v>1520.8990232222193</c:v>
                </c:pt>
                <c:pt idx="4">
                  <c:v>1518.4748266921579</c:v>
                </c:pt>
                <c:pt idx="5">
                  <c:v>1516.0506301620965</c:v>
                </c:pt>
                <c:pt idx="6">
                  <c:v>1513.6264336320351</c:v>
                </c:pt>
                <c:pt idx="7">
                  <c:v>1511.2022371019737</c:v>
                </c:pt>
                <c:pt idx="8">
                  <c:v>1508.7780405719122</c:v>
                </c:pt>
                <c:pt idx="9">
                  <c:v>1506.3538440418508</c:v>
                </c:pt>
                <c:pt idx="10">
                  <c:v>1503.9296475117894</c:v>
                </c:pt>
                <c:pt idx="11">
                  <c:v>1501.505450981728</c:v>
                </c:pt>
                <c:pt idx="12">
                  <c:v>1499.0812544516666</c:v>
                </c:pt>
                <c:pt idx="13">
                  <c:v>1496.6570579216052</c:v>
                </c:pt>
                <c:pt idx="14">
                  <c:v>1494.2328613915438</c:v>
                </c:pt>
                <c:pt idx="15">
                  <c:v>1491.8086648614824</c:v>
                </c:pt>
                <c:pt idx="16">
                  <c:v>1489.384468331421</c:v>
                </c:pt>
                <c:pt idx="17">
                  <c:v>1486.9602718013596</c:v>
                </c:pt>
                <c:pt idx="18">
                  <c:v>1484.5360752712982</c:v>
                </c:pt>
                <c:pt idx="19">
                  <c:v>1482.1118787412368</c:v>
                </c:pt>
                <c:pt idx="20">
                  <c:v>1479.6876822111753</c:v>
                </c:pt>
                <c:pt idx="21">
                  <c:v>1477.2634856811139</c:v>
                </c:pt>
                <c:pt idx="22">
                  <c:v>1474.8392891510525</c:v>
                </c:pt>
                <c:pt idx="23">
                  <c:v>1472.4150926209911</c:v>
                </c:pt>
                <c:pt idx="24">
                  <c:v>1469.9908960909297</c:v>
                </c:pt>
                <c:pt idx="25">
                  <c:v>1467.5666995608683</c:v>
                </c:pt>
                <c:pt idx="26">
                  <c:v>1465.1425030308069</c:v>
                </c:pt>
                <c:pt idx="27">
                  <c:v>1462.7183065007455</c:v>
                </c:pt>
                <c:pt idx="28">
                  <c:v>1460.2941099706841</c:v>
                </c:pt>
                <c:pt idx="29">
                  <c:v>1457.8699134406227</c:v>
                </c:pt>
                <c:pt idx="30">
                  <c:v>1455.4457169105613</c:v>
                </c:pt>
                <c:pt idx="31">
                  <c:v>1453.0215203804999</c:v>
                </c:pt>
                <c:pt idx="32">
                  <c:v>1450.5973238504384</c:v>
                </c:pt>
                <c:pt idx="33">
                  <c:v>1448.173127320377</c:v>
                </c:pt>
                <c:pt idx="34">
                  <c:v>1445.7489307903156</c:v>
                </c:pt>
                <c:pt idx="35">
                  <c:v>1443.3247342602542</c:v>
                </c:pt>
                <c:pt idx="36">
                  <c:v>1440.9005377301928</c:v>
                </c:pt>
                <c:pt idx="37">
                  <c:v>1438.4763412001314</c:v>
                </c:pt>
                <c:pt idx="38">
                  <c:v>1436.05214467007</c:v>
                </c:pt>
                <c:pt idx="39">
                  <c:v>1433.6279481400086</c:v>
                </c:pt>
                <c:pt idx="40">
                  <c:v>1431.2037516099472</c:v>
                </c:pt>
                <c:pt idx="41">
                  <c:v>1428.7795550798858</c:v>
                </c:pt>
                <c:pt idx="42">
                  <c:v>1426.3553585498244</c:v>
                </c:pt>
                <c:pt idx="43">
                  <c:v>1423.931162019763</c:v>
                </c:pt>
                <c:pt idx="44">
                  <c:v>1421.5069654897015</c:v>
                </c:pt>
                <c:pt idx="45">
                  <c:v>1419.0827689596401</c:v>
                </c:pt>
                <c:pt idx="46">
                  <c:v>1416.6585724295787</c:v>
                </c:pt>
                <c:pt idx="47">
                  <c:v>1414.2343758995173</c:v>
                </c:pt>
                <c:pt idx="48">
                  <c:v>1411.8101793694559</c:v>
                </c:pt>
                <c:pt idx="49">
                  <c:v>1409.3859828393945</c:v>
                </c:pt>
                <c:pt idx="50">
                  <c:v>1406.9617863093331</c:v>
                </c:pt>
                <c:pt idx="51">
                  <c:v>1404.5375897792717</c:v>
                </c:pt>
                <c:pt idx="52">
                  <c:v>1402.1133932492103</c:v>
                </c:pt>
                <c:pt idx="53">
                  <c:v>1399.6891967191489</c:v>
                </c:pt>
                <c:pt idx="54">
                  <c:v>1397.2650001890875</c:v>
                </c:pt>
                <c:pt idx="55">
                  <c:v>1394.8408036590261</c:v>
                </c:pt>
                <c:pt idx="56">
                  <c:v>1392.4166071289646</c:v>
                </c:pt>
                <c:pt idx="57">
                  <c:v>1389.9924105989032</c:v>
                </c:pt>
                <c:pt idx="58">
                  <c:v>1387.5682140688418</c:v>
                </c:pt>
                <c:pt idx="59">
                  <c:v>1385.1440175387804</c:v>
                </c:pt>
                <c:pt idx="60">
                  <c:v>1382.719821008719</c:v>
                </c:pt>
                <c:pt idx="61">
                  <c:v>1380.2956244786576</c:v>
                </c:pt>
                <c:pt idx="62">
                  <c:v>1377.8714279485962</c:v>
                </c:pt>
                <c:pt idx="63">
                  <c:v>1375.4472314185348</c:v>
                </c:pt>
                <c:pt idx="64">
                  <c:v>1373.0230348884734</c:v>
                </c:pt>
                <c:pt idx="65">
                  <c:v>1370.598838358412</c:v>
                </c:pt>
                <c:pt idx="66">
                  <c:v>1368.1746418283506</c:v>
                </c:pt>
                <c:pt idx="67">
                  <c:v>1365.7504452982892</c:v>
                </c:pt>
                <c:pt idx="68">
                  <c:v>1363.3262487682277</c:v>
                </c:pt>
                <c:pt idx="69">
                  <c:v>1360.9020522381663</c:v>
                </c:pt>
                <c:pt idx="70">
                  <c:v>1358.4778557081049</c:v>
                </c:pt>
                <c:pt idx="71">
                  <c:v>1356.0536591780435</c:v>
                </c:pt>
                <c:pt idx="72">
                  <c:v>1353.6294626479821</c:v>
                </c:pt>
                <c:pt idx="73">
                  <c:v>1351.2052661179207</c:v>
                </c:pt>
                <c:pt idx="74">
                  <c:v>1348.7810695878593</c:v>
                </c:pt>
                <c:pt idx="75">
                  <c:v>1346.3568730577979</c:v>
                </c:pt>
                <c:pt idx="76">
                  <c:v>1343.9326765277365</c:v>
                </c:pt>
                <c:pt idx="77">
                  <c:v>1341.5084799976751</c:v>
                </c:pt>
                <c:pt idx="78">
                  <c:v>1339.0842834676137</c:v>
                </c:pt>
                <c:pt idx="79">
                  <c:v>1336.6600869375523</c:v>
                </c:pt>
                <c:pt idx="80">
                  <c:v>1334.2358904074908</c:v>
                </c:pt>
                <c:pt idx="81">
                  <c:v>1331.8116938774294</c:v>
                </c:pt>
                <c:pt idx="82">
                  <c:v>1329.387497347368</c:v>
                </c:pt>
                <c:pt idx="83">
                  <c:v>1326.9633008173066</c:v>
                </c:pt>
                <c:pt idx="84">
                  <c:v>1324.5391042872452</c:v>
                </c:pt>
                <c:pt idx="85">
                  <c:v>1322.1149077571838</c:v>
                </c:pt>
                <c:pt idx="86">
                  <c:v>1319.6907112271224</c:v>
                </c:pt>
                <c:pt idx="87">
                  <c:v>1317.266514697061</c:v>
                </c:pt>
                <c:pt idx="88">
                  <c:v>1314.8423181669996</c:v>
                </c:pt>
                <c:pt idx="89">
                  <c:v>1312.4181216369382</c:v>
                </c:pt>
                <c:pt idx="90">
                  <c:v>1309.9939251068768</c:v>
                </c:pt>
                <c:pt idx="91">
                  <c:v>1307.5697285768154</c:v>
                </c:pt>
                <c:pt idx="92">
                  <c:v>1305.1455320467539</c:v>
                </c:pt>
                <c:pt idx="93">
                  <c:v>1302.7213355166925</c:v>
                </c:pt>
                <c:pt idx="94">
                  <c:v>1300.2971389866311</c:v>
                </c:pt>
                <c:pt idx="95">
                  <c:v>1297.8729424565697</c:v>
                </c:pt>
                <c:pt idx="96">
                  <c:v>1295.4487459265083</c:v>
                </c:pt>
                <c:pt idx="97">
                  <c:v>1293.0245493964469</c:v>
                </c:pt>
                <c:pt idx="98">
                  <c:v>1290.6003528663855</c:v>
                </c:pt>
                <c:pt idx="99">
                  <c:v>1288.1761563363241</c:v>
                </c:pt>
                <c:pt idx="100">
                  <c:v>1285.7519598062627</c:v>
                </c:pt>
                <c:pt idx="101">
                  <c:v>1283.3277632762013</c:v>
                </c:pt>
                <c:pt idx="102">
                  <c:v>1280.9035667461399</c:v>
                </c:pt>
                <c:pt idx="103">
                  <c:v>1278.4793702160785</c:v>
                </c:pt>
                <c:pt idx="104">
                  <c:v>1276.055173686017</c:v>
                </c:pt>
                <c:pt idx="105">
                  <c:v>1273.6309771559556</c:v>
                </c:pt>
                <c:pt idx="106">
                  <c:v>1271.2067806258942</c:v>
                </c:pt>
                <c:pt idx="107">
                  <c:v>1268.7825840958328</c:v>
                </c:pt>
                <c:pt idx="108">
                  <c:v>1266.3583875657714</c:v>
                </c:pt>
                <c:pt idx="109">
                  <c:v>1263.93419103571</c:v>
                </c:pt>
                <c:pt idx="110">
                  <c:v>1261.5099945056486</c:v>
                </c:pt>
                <c:pt idx="111">
                  <c:v>1259.0857979755872</c:v>
                </c:pt>
                <c:pt idx="112">
                  <c:v>1256.6616014455258</c:v>
                </c:pt>
                <c:pt idx="113">
                  <c:v>1254.2374049154644</c:v>
                </c:pt>
                <c:pt idx="114">
                  <c:v>1251.813208385403</c:v>
                </c:pt>
                <c:pt idx="115">
                  <c:v>1249.3890118553416</c:v>
                </c:pt>
                <c:pt idx="116">
                  <c:v>1246.9648153252801</c:v>
                </c:pt>
                <c:pt idx="117">
                  <c:v>1244.5406187952187</c:v>
                </c:pt>
                <c:pt idx="118">
                  <c:v>1242.1164222651573</c:v>
                </c:pt>
                <c:pt idx="119">
                  <c:v>1239.6922257350959</c:v>
                </c:pt>
                <c:pt idx="120">
                  <c:v>1237.2680292050345</c:v>
                </c:pt>
                <c:pt idx="121">
                  <c:v>1234.8438326749731</c:v>
                </c:pt>
                <c:pt idx="122">
                  <c:v>1232.4196361449117</c:v>
                </c:pt>
                <c:pt idx="123">
                  <c:v>1229.9954396148503</c:v>
                </c:pt>
                <c:pt idx="124">
                  <c:v>1227.5712430847889</c:v>
                </c:pt>
                <c:pt idx="125">
                  <c:v>1225.1470465547275</c:v>
                </c:pt>
                <c:pt idx="126">
                  <c:v>1222.7228500246661</c:v>
                </c:pt>
                <c:pt idx="127">
                  <c:v>1220.2986534946047</c:v>
                </c:pt>
                <c:pt idx="128">
                  <c:v>1217.8744569645432</c:v>
                </c:pt>
                <c:pt idx="129">
                  <c:v>1215.4502604344818</c:v>
                </c:pt>
                <c:pt idx="130">
                  <c:v>1213.0260639044204</c:v>
                </c:pt>
                <c:pt idx="131">
                  <c:v>1210.601867374359</c:v>
                </c:pt>
                <c:pt idx="132">
                  <c:v>1208.1776708442976</c:v>
                </c:pt>
                <c:pt idx="133">
                  <c:v>1205.7534743142362</c:v>
                </c:pt>
                <c:pt idx="134">
                  <c:v>1203.3292777841748</c:v>
                </c:pt>
                <c:pt idx="135">
                  <c:v>1200.9050812541134</c:v>
                </c:pt>
                <c:pt idx="136">
                  <c:v>1198.480884724052</c:v>
                </c:pt>
                <c:pt idx="137">
                  <c:v>1196.0566881939906</c:v>
                </c:pt>
                <c:pt idx="138">
                  <c:v>1193.6324916639292</c:v>
                </c:pt>
                <c:pt idx="139">
                  <c:v>1191.2082951338678</c:v>
                </c:pt>
                <c:pt idx="140">
                  <c:v>1188.7840986038063</c:v>
                </c:pt>
                <c:pt idx="141">
                  <c:v>1186.3599020737449</c:v>
                </c:pt>
                <c:pt idx="142">
                  <c:v>1183.9357055436835</c:v>
                </c:pt>
                <c:pt idx="143">
                  <c:v>1181.5115090136221</c:v>
                </c:pt>
                <c:pt idx="144">
                  <c:v>1179.0873124835607</c:v>
                </c:pt>
                <c:pt idx="145">
                  <c:v>1176.6631159534993</c:v>
                </c:pt>
                <c:pt idx="146">
                  <c:v>1174.2389194234379</c:v>
                </c:pt>
                <c:pt idx="147">
                  <c:v>1171.8147228933765</c:v>
                </c:pt>
                <c:pt idx="148">
                  <c:v>1169.3905263633151</c:v>
                </c:pt>
                <c:pt idx="149">
                  <c:v>1166.9663298332537</c:v>
                </c:pt>
                <c:pt idx="150">
                  <c:v>1164.5421333031923</c:v>
                </c:pt>
                <c:pt idx="151">
                  <c:v>1162.1179367731309</c:v>
                </c:pt>
                <c:pt idx="152">
                  <c:v>1159.6937402430694</c:v>
                </c:pt>
                <c:pt idx="153">
                  <c:v>1157.269543713008</c:v>
                </c:pt>
                <c:pt idx="154">
                  <c:v>1154.8453471829466</c:v>
                </c:pt>
                <c:pt idx="155">
                  <c:v>1152.4211506528852</c:v>
                </c:pt>
                <c:pt idx="156">
                  <c:v>1149.9969541228238</c:v>
                </c:pt>
                <c:pt idx="157">
                  <c:v>1147.5727575927624</c:v>
                </c:pt>
                <c:pt idx="158">
                  <c:v>1145.148561062701</c:v>
                </c:pt>
                <c:pt idx="159">
                  <c:v>1142.7243645326396</c:v>
                </c:pt>
                <c:pt idx="160">
                  <c:v>1140.3001680025782</c:v>
                </c:pt>
                <c:pt idx="161">
                  <c:v>1137.8759714725168</c:v>
                </c:pt>
                <c:pt idx="162">
                  <c:v>1135.4517749424554</c:v>
                </c:pt>
                <c:pt idx="163">
                  <c:v>1133.027578412394</c:v>
                </c:pt>
                <c:pt idx="164">
                  <c:v>1130.6033818823325</c:v>
                </c:pt>
                <c:pt idx="165">
                  <c:v>1128.1791853522711</c:v>
                </c:pt>
                <c:pt idx="166">
                  <c:v>1125.7549888222097</c:v>
                </c:pt>
                <c:pt idx="167">
                  <c:v>1123.3307922921483</c:v>
                </c:pt>
                <c:pt idx="168">
                  <c:v>1120.9065957620869</c:v>
                </c:pt>
                <c:pt idx="169">
                  <c:v>1118.4823992320255</c:v>
                </c:pt>
                <c:pt idx="170">
                  <c:v>1116.0582027019641</c:v>
                </c:pt>
                <c:pt idx="171">
                  <c:v>1113.6340061719027</c:v>
                </c:pt>
                <c:pt idx="172">
                  <c:v>1111.2098096418413</c:v>
                </c:pt>
                <c:pt idx="173">
                  <c:v>1108.7856131117799</c:v>
                </c:pt>
                <c:pt idx="174">
                  <c:v>1106.3614165817185</c:v>
                </c:pt>
                <c:pt idx="175">
                  <c:v>1103.9372200516571</c:v>
                </c:pt>
                <c:pt idx="176">
                  <c:v>1101.5130235215956</c:v>
                </c:pt>
                <c:pt idx="177">
                  <c:v>1099.0888269915342</c:v>
                </c:pt>
                <c:pt idx="178">
                  <c:v>1096.6646304614728</c:v>
                </c:pt>
                <c:pt idx="179">
                  <c:v>1094.2404339314114</c:v>
                </c:pt>
                <c:pt idx="180">
                  <c:v>1091.81623740135</c:v>
                </c:pt>
                <c:pt idx="181">
                  <c:v>1089.3920408712886</c:v>
                </c:pt>
                <c:pt idx="182">
                  <c:v>1086.9678443412272</c:v>
                </c:pt>
                <c:pt idx="183">
                  <c:v>1084.5436478111658</c:v>
                </c:pt>
                <c:pt idx="184">
                  <c:v>1082.1194512811044</c:v>
                </c:pt>
                <c:pt idx="185">
                  <c:v>1079.695254751043</c:v>
                </c:pt>
                <c:pt idx="186">
                  <c:v>1077.2710582209816</c:v>
                </c:pt>
                <c:pt idx="187">
                  <c:v>1074.8468616909202</c:v>
                </c:pt>
                <c:pt idx="188">
                  <c:v>1072.4226651608587</c:v>
                </c:pt>
                <c:pt idx="189">
                  <c:v>1069.9984686307973</c:v>
                </c:pt>
                <c:pt idx="190">
                  <c:v>1067.5742721007359</c:v>
                </c:pt>
                <c:pt idx="191">
                  <c:v>1065.1500755706745</c:v>
                </c:pt>
                <c:pt idx="192">
                  <c:v>1062.7258790406131</c:v>
                </c:pt>
                <c:pt idx="193">
                  <c:v>1060.3016825105517</c:v>
                </c:pt>
                <c:pt idx="194">
                  <c:v>1057.8774859804903</c:v>
                </c:pt>
                <c:pt idx="195">
                  <c:v>1055.4532894504289</c:v>
                </c:pt>
                <c:pt idx="196">
                  <c:v>1053.0290929203675</c:v>
                </c:pt>
                <c:pt idx="197">
                  <c:v>1050.6048963903061</c:v>
                </c:pt>
                <c:pt idx="198">
                  <c:v>1048.1806998602447</c:v>
                </c:pt>
                <c:pt idx="199">
                  <c:v>1045.7565033301833</c:v>
                </c:pt>
                <c:pt idx="200">
                  <c:v>1043.3323068001218</c:v>
                </c:pt>
                <c:pt idx="201">
                  <c:v>1041.0740111580969</c:v>
                </c:pt>
                <c:pt idx="202">
                  <c:v>1038.9816164041088</c:v>
                </c:pt>
                <c:pt idx="203">
                  <c:v>1036.8814644552131</c:v>
                </c:pt>
                <c:pt idx="204">
                  <c:v>1034.7735516786186</c:v>
                </c:pt>
                <c:pt idx="205">
                  <c:v>1032.6578744258347</c:v>
                </c:pt>
                <c:pt idx="206">
                  <c:v>1030.5344290326241</c:v>
                </c:pt>
                <c:pt idx="207">
                  <c:v>1028.4032118189828</c:v>
                </c:pt>
                <c:pt idx="208">
                  <c:v>1026.264219089099</c:v>
                </c:pt>
                <c:pt idx="209">
                  <c:v>1024.1174471313184</c:v>
                </c:pt>
                <c:pt idx="210">
                  <c:v>1021.9628922181157</c:v>
                </c:pt>
                <c:pt idx="211">
                  <c:v>1019.8005506060542</c:v>
                </c:pt>
                <c:pt idx="212">
                  <c:v>1017.6304185357537</c:v>
                </c:pt>
                <c:pt idx="213">
                  <c:v>1015.4524922318582</c:v>
                </c:pt>
                <c:pt idx="214">
                  <c:v>1013.2667679029994</c:v>
                </c:pt>
                <c:pt idx="215">
                  <c:v>1011.0732417417599</c:v>
                </c:pt>
                <c:pt idx="216">
                  <c:v>1008.8719099246398</c:v>
                </c:pt>
                <c:pt idx="217">
                  <c:v>1006.662768612023</c:v>
                </c:pt>
                <c:pt idx="218">
                  <c:v>1004.445813948136</c:v>
                </c:pt>
                <c:pt idx="219">
                  <c:v>1002.2210420610188</c:v>
                </c:pt>
                <c:pt idx="220">
                  <c:v>999.98844906248564</c:v>
                </c:pt>
                <c:pt idx="221">
                  <c:v>997.74803104808939</c:v>
                </c:pt>
                <c:pt idx="222">
                  <c:v>995.49978409708501</c:v>
                </c:pt>
                <c:pt idx="223">
                  <c:v>993.24370427239319</c:v>
                </c:pt>
                <c:pt idx="224">
                  <c:v>990.97978762056482</c:v>
                </c:pt>
                <c:pt idx="225">
                  <c:v>988.70803017173853</c:v>
                </c:pt>
                <c:pt idx="226">
                  <c:v>986.42842793961495</c:v>
                </c:pt>
                <c:pt idx="227">
                  <c:v>984.14097692140876</c:v>
                </c:pt>
                <c:pt idx="228">
                  <c:v>981.84567309781255</c:v>
                </c:pt>
                <c:pt idx="229">
                  <c:v>979.54251243296756</c:v>
                </c:pt>
                <c:pt idx="230">
                  <c:v>977.23149087441811</c:v>
                </c:pt>
                <c:pt idx="231">
                  <c:v>974.91260435307026</c:v>
                </c:pt>
                <c:pt idx="232">
                  <c:v>972.58584878316583</c:v>
                </c:pt>
                <c:pt idx="233">
                  <c:v>970.25122006223364</c:v>
                </c:pt>
                <c:pt idx="234">
                  <c:v>967.90871407105271</c:v>
                </c:pt>
                <c:pt idx="235">
                  <c:v>965.55832667361892</c:v>
                </c:pt>
                <c:pt idx="236">
                  <c:v>963.2000537170959</c:v>
                </c:pt>
                <c:pt idx="237">
                  <c:v>960.83389103178911</c:v>
                </c:pt>
                <c:pt idx="238">
                  <c:v>958.45983443109117</c:v>
                </c:pt>
                <c:pt idx="239">
                  <c:v>956.07787971145422</c:v>
                </c:pt>
                <c:pt idx="240">
                  <c:v>953.68802265234831</c:v>
                </c:pt>
                <c:pt idx="241">
                  <c:v>951.29025901621333</c:v>
                </c:pt>
                <c:pt idx="242">
                  <c:v>948.88458454842771</c:v>
                </c:pt>
                <c:pt idx="243">
                  <c:v>946.47099497726163</c:v>
                </c:pt>
                <c:pt idx="244">
                  <c:v>944.04948601384467</c:v>
                </c:pt>
                <c:pt idx="245">
                  <c:v>941.62005335211563</c:v>
                </c:pt>
                <c:pt idx="246">
                  <c:v>939.18269266878258</c:v>
                </c:pt>
                <c:pt idx="247">
                  <c:v>936.73739962328966</c:v>
                </c:pt>
                <c:pt idx="248">
                  <c:v>934.28416985776778</c:v>
                </c:pt>
                <c:pt idx="249">
                  <c:v>931.82299899699376</c:v>
                </c:pt>
                <c:pt idx="250">
                  <c:v>929.35388264835046</c:v>
                </c:pt>
                <c:pt idx="251">
                  <c:v>926.8768164017871</c:v>
                </c:pt>
                <c:pt idx="252">
                  <c:v>924.39179582976908</c:v>
                </c:pt>
                <c:pt idx="253">
                  <c:v>921.89881648724099</c:v>
                </c:pt>
                <c:pt idx="254">
                  <c:v>919.39787391158404</c:v>
                </c:pt>
                <c:pt idx="255">
                  <c:v>916.88896362257196</c:v>
                </c:pt>
                <c:pt idx="256">
                  <c:v>914.37208112232645</c:v>
                </c:pt>
                <c:pt idx="257">
                  <c:v>911.84722189527463</c:v>
                </c:pt>
                <c:pt idx="258">
                  <c:v>909.31438140810462</c:v>
                </c:pt>
                <c:pt idx="259">
                  <c:v>906.77355510972291</c:v>
                </c:pt>
                <c:pt idx="260">
                  <c:v>904.22473843121315</c:v>
                </c:pt>
                <c:pt idx="261">
                  <c:v>901.66792678578111</c:v>
                </c:pt>
                <c:pt idx="262">
                  <c:v>899.10311556872261</c:v>
                </c:pt>
                <c:pt idx="263">
                  <c:v>896.53030015737022</c:v>
                </c:pt>
                <c:pt idx="264">
                  <c:v>893.94947591105495</c:v>
                </c:pt>
                <c:pt idx="265">
                  <c:v>891.36063817105287</c:v>
                </c:pt>
                <c:pt idx="266">
                  <c:v>888.76378226054544</c:v>
                </c:pt>
                <c:pt idx="267">
                  <c:v>886.15890348457083</c:v>
                </c:pt>
                <c:pt idx="268">
                  <c:v>883.54599712998379</c:v>
                </c:pt>
                <c:pt idx="269">
                  <c:v>880.9250584653995</c:v>
                </c:pt>
                <c:pt idx="270">
                  <c:v>878.2960827411539</c:v>
                </c:pt>
                <c:pt idx="271">
                  <c:v>875.65906518925624</c:v>
                </c:pt>
                <c:pt idx="272">
                  <c:v>873.01400102334162</c:v>
                </c:pt>
                <c:pt idx="273">
                  <c:v>870.36088543862252</c:v>
                </c:pt>
                <c:pt idx="274">
                  <c:v>867.69971361184264</c:v>
                </c:pt>
                <c:pt idx="275">
                  <c:v>865.03048070122838</c:v>
                </c:pt>
                <c:pt idx="276">
                  <c:v>862.35318184644268</c:v>
                </c:pt>
                <c:pt idx="277">
                  <c:v>859.66781216853337</c:v>
                </c:pt>
                <c:pt idx="278">
                  <c:v>856.97436676988877</c:v>
                </c:pt>
                <c:pt idx="279">
                  <c:v>854.27284073418605</c:v>
                </c:pt>
                <c:pt idx="280">
                  <c:v>851.56322912634641</c:v>
                </c:pt>
                <c:pt idx="281">
                  <c:v>848.84552699247911</c:v>
                </c:pt>
                <c:pt idx="282">
                  <c:v>846.11972935983556</c:v>
                </c:pt>
                <c:pt idx="283">
                  <c:v>843.38583123676642</c:v>
                </c:pt>
                <c:pt idx="284">
                  <c:v>840.64382761265767</c:v>
                </c:pt>
                <c:pt idx="285">
                  <c:v>837.8937134578922</c:v>
                </c:pt>
                <c:pt idx="286">
                  <c:v>835.13548372379523</c:v>
                </c:pt>
                <c:pt idx="287">
                  <c:v>832.36913334257883</c:v>
                </c:pt>
                <c:pt idx="288">
                  <c:v>829.59465722730442</c:v>
                </c:pt>
                <c:pt idx="289">
                  <c:v>826.81205027181329</c:v>
                </c:pt>
                <c:pt idx="290">
                  <c:v>824.02130735069386</c:v>
                </c:pt>
                <c:pt idx="291">
                  <c:v>821.2224233192137</c:v>
                </c:pt>
                <c:pt idx="292">
                  <c:v>818.41539301327759</c:v>
                </c:pt>
                <c:pt idx="293">
                  <c:v>815.60021124937316</c:v>
                </c:pt>
                <c:pt idx="294">
                  <c:v>812.77687282451529</c:v>
                </c:pt>
                <c:pt idx="295">
                  <c:v>809.94537251619829</c:v>
                </c:pt>
                <c:pt idx="296">
                  <c:v>807.10570508233798</c:v>
                </c:pt>
                <c:pt idx="297">
                  <c:v>804.25786526122147</c:v>
                </c:pt>
                <c:pt idx="298">
                  <c:v>801.40184777145339</c:v>
                </c:pt>
                <c:pt idx="299">
                  <c:v>798.53764731189835</c:v>
                </c:pt>
                <c:pt idx="300">
                  <c:v>795.66525856163162</c:v>
                </c:pt>
                <c:pt idx="301">
                  <c:v>792.78467617988599</c:v>
                </c:pt>
                <c:pt idx="302">
                  <c:v>789.8958948059875</c:v>
                </c:pt>
                <c:pt idx="303">
                  <c:v>786.99890905930999</c:v>
                </c:pt>
                <c:pt idx="304">
                  <c:v>784.09371353921961</c:v>
                </c:pt>
                <c:pt idx="305">
                  <c:v>781.18030282501081</c:v>
                </c:pt>
                <c:pt idx="306">
                  <c:v>778.25867147585961</c:v>
                </c:pt>
                <c:pt idx="307">
                  <c:v>775.3288140307634</c:v>
                </c:pt>
                <c:pt idx="308">
                  <c:v>772.39072500848454</c:v>
                </c:pt>
                <c:pt idx="309">
                  <c:v>769.44439890749561</c:v>
                </c:pt>
                <c:pt idx="310">
                  <c:v>766.48983020591709</c:v>
                </c:pt>
                <c:pt idx="311">
                  <c:v>763.52701336147072</c:v>
                </c:pt>
                <c:pt idx="312">
                  <c:v>760.55594281140702</c:v>
                </c:pt>
                <c:pt idx="313">
                  <c:v>757.57661297246523</c:v>
                </c:pt>
                <c:pt idx="314">
                  <c:v>754.58901824079862</c:v>
                </c:pt>
                <c:pt idx="315">
                  <c:v>751.59315299192406</c:v>
                </c:pt>
                <c:pt idx="316">
                  <c:v>748.58901158066556</c:v>
                </c:pt>
                <c:pt idx="317">
                  <c:v>745.57658834108997</c:v>
                </c:pt>
                <c:pt idx="318">
                  <c:v>742.55587758644958</c:v>
                </c:pt>
                <c:pt idx="319">
                  <c:v>739.52687360912319</c:v>
                </c:pt>
                <c:pt idx="320">
                  <c:v>736.48957068055574</c:v>
                </c:pt>
                <c:pt idx="321">
                  <c:v>733.44396305119574</c:v>
                </c:pt>
                <c:pt idx="322">
                  <c:v>730.39004495044264</c:v>
                </c:pt>
                <c:pt idx="323">
                  <c:v>727.32781058657304</c:v>
                </c:pt>
                <c:pt idx="324">
                  <c:v>724.25725414669091</c:v>
                </c:pt>
                <c:pt idx="325">
                  <c:v>721.17836979666413</c:v>
                </c:pt>
                <c:pt idx="326">
                  <c:v>718.09115168105393</c:v>
                </c:pt>
                <c:pt idx="327">
                  <c:v>714.99559392306617</c:v>
                </c:pt>
                <c:pt idx="328">
                  <c:v>711.89169062447809</c:v>
                </c:pt>
                <c:pt idx="329">
                  <c:v>708.77943586558013</c:v>
                </c:pt>
                <c:pt idx="330">
                  <c:v>705.65882370511497</c:v>
                </c:pt>
                <c:pt idx="331">
                  <c:v>702.52984818020582</c:v>
                </c:pt>
                <c:pt idx="332">
                  <c:v>699.39250330630614</c:v>
                </c:pt>
                <c:pt idx="333">
                  <c:v>696.24678307711997</c:v>
                </c:pt>
                <c:pt idx="334">
                  <c:v>693.09268146455315</c:v>
                </c:pt>
                <c:pt idx="335">
                  <c:v>689.93019241863431</c:v>
                </c:pt>
                <c:pt idx="336">
                  <c:v>686.75930986746084</c:v>
                </c:pt>
                <c:pt idx="337">
                  <c:v>683.58002771712609</c:v>
                </c:pt>
                <c:pt idx="338">
                  <c:v>680.3923398516597</c:v>
                </c:pt>
                <c:pt idx="339">
                  <c:v>677.19624013295584</c:v>
                </c:pt>
                <c:pt idx="340">
                  <c:v>673.99172240071334</c:v>
                </c:pt>
                <c:pt idx="341">
                  <c:v>670.77878047236015</c:v>
                </c:pt>
                <c:pt idx="342">
                  <c:v>667.55740814299611</c:v>
                </c:pt>
                <c:pt idx="343">
                  <c:v>664.32759918531985</c:v>
                </c:pt>
                <c:pt idx="344">
                  <c:v>661.08934734955892</c:v>
                </c:pt>
                <c:pt idx="345">
                  <c:v>657.84264636340822</c:v>
                </c:pt>
                <c:pt idx="346">
                  <c:v>654.58748993195718</c:v>
                </c:pt>
                <c:pt idx="347">
                  <c:v>651.32387173762368</c:v>
                </c:pt>
                <c:pt idx="348">
                  <c:v>648.05178544007981</c:v>
                </c:pt>
                <c:pt idx="349">
                  <c:v>644.77122467618858</c:v>
                </c:pt>
                <c:pt idx="350">
                  <c:v>641.48218305992975</c:v>
                </c:pt>
                <c:pt idx="351">
                  <c:v>638.18465418233222</c:v>
                </c:pt>
                <c:pt idx="352">
                  <c:v>634.87863161140103</c:v>
                </c:pt>
                <c:pt idx="353">
                  <c:v>631.56410889205154</c:v>
                </c:pt>
                <c:pt idx="354">
                  <c:v>628.24107954602857</c:v>
                </c:pt>
                <c:pt idx="355">
                  <c:v>624.90953707184565</c:v>
                </c:pt>
                <c:pt idx="356">
                  <c:v>621.56947494470489</c:v>
                </c:pt>
                <c:pt idx="357">
                  <c:v>618.22088661642908</c:v>
                </c:pt>
                <c:pt idx="358">
                  <c:v>614.86376551538797</c:v>
                </c:pt>
                <c:pt idx="359">
                  <c:v>611.4981050464221</c:v>
                </c:pt>
                <c:pt idx="360">
                  <c:v>608.12389859077393</c:v>
                </c:pt>
                <c:pt idx="361">
                  <c:v>604.74113950601156</c:v>
                </c:pt>
                <c:pt idx="362">
                  <c:v>601.34982112595287</c:v>
                </c:pt>
                <c:pt idx="363">
                  <c:v>597.94993676059607</c:v>
                </c:pt>
                <c:pt idx="364">
                  <c:v>594.54147969603616</c:v>
                </c:pt>
                <c:pt idx="365">
                  <c:v>591.12444319440067</c:v>
                </c:pt>
                <c:pt idx="366">
                  <c:v>587.69882049375997</c:v>
                </c:pt>
                <c:pt idx="367">
                  <c:v>584.26460480806725</c:v>
                </c:pt>
                <c:pt idx="368">
                  <c:v>580.82178932706688</c:v>
                </c:pt>
                <c:pt idx="369">
                  <c:v>577.37036721622474</c:v>
                </c:pt>
                <c:pt idx="370">
                  <c:v>573.91033161665462</c:v>
                </c:pt>
                <c:pt idx="371">
                  <c:v>570.44167564503084</c:v>
                </c:pt>
                <c:pt idx="372">
                  <c:v>566.96439239351571</c:v>
                </c:pt>
                <c:pt idx="373">
                  <c:v>563.47847492967969</c:v>
                </c:pt>
                <c:pt idx="374">
                  <c:v>559.98391629642663</c:v>
                </c:pt>
                <c:pt idx="375">
                  <c:v>556.48070951190516</c:v>
                </c:pt>
                <c:pt idx="376">
                  <c:v>552.96884756943575</c:v>
                </c:pt>
                <c:pt idx="377">
                  <c:v>549.44832343743235</c:v>
                </c:pt>
                <c:pt idx="378">
                  <c:v>545.91913005931281</c:v>
                </c:pt>
                <c:pt idx="379">
                  <c:v>542.38126035342532</c:v>
                </c:pt>
                <c:pt idx="380">
                  <c:v>538.83470721296624</c:v>
                </c:pt>
                <c:pt idx="381">
                  <c:v>535.27946350589241</c:v>
                </c:pt>
                <c:pt idx="382">
                  <c:v>531.71552207484581</c:v>
                </c:pt>
                <c:pt idx="383">
                  <c:v>528.14287573706724</c:v>
                </c:pt>
                <c:pt idx="384">
                  <c:v>524.56151728431439</c:v>
                </c:pt>
                <c:pt idx="385">
                  <c:v>520.9714394827746</c:v>
                </c:pt>
                <c:pt idx="386">
                  <c:v>517.3726350729869</c:v>
                </c:pt>
                <c:pt idx="387">
                  <c:v>513.76509676975081</c:v>
                </c:pt>
                <c:pt idx="388">
                  <c:v>510.14881726204646</c:v>
                </c:pt>
                <c:pt idx="389">
                  <c:v>506.52378921294644</c:v>
                </c:pt>
                <c:pt idx="390">
                  <c:v>502.89000525953179</c:v>
                </c:pt>
                <c:pt idx="391">
                  <c:v>499.24745801280164</c:v>
                </c:pt>
                <c:pt idx="392">
                  <c:v>495.59614005759249</c:v>
                </c:pt>
                <c:pt idx="393">
                  <c:v>491.93604395248519</c:v>
                </c:pt>
                <c:pt idx="394">
                  <c:v>488.26716222972402</c:v>
                </c:pt>
                <c:pt idx="395">
                  <c:v>484.58948739511732</c:v>
                </c:pt>
                <c:pt idx="396">
                  <c:v>480.90301192796096</c:v>
                </c:pt>
                <c:pt idx="397">
                  <c:v>477.20772828094437</c:v>
                </c:pt>
                <c:pt idx="398">
                  <c:v>473.5036288800552</c:v>
                </c:pt>
                <c:pt idx="399">
                  <c:v>469.79070612450028</c:v>
                </c:pt>
                <c:pt idx="400">
                  <c:v>466.06895238660627</c:v>
                </c:pt>
                <c:pt idx="401">
                  <c:v>462.33836001173597</c:v>
                </c:pt>
                <c:pt idx="402">
                  <c:v>458.59892131818697</c:v>
                </c:pt>
                <c:pt idx="403">
                  <c:v>454.85062859710683</c:v>
                </c:pt>
                <c:pt idx="404">
                  <c:v>451.09347411240572</c:v>
                </c:pt>
                <c:pt idx="405">
                  <c:v>447.32745010064639</c:v>
                </c:pt>
                <c:pt idx="406">
                  <c:v>443.55254877096979</c:v>
                </c:pt>
                <c:pt idx="407">
                  <c:v>439.76876230498931</c:v>
                </c:pt>
                <c:pt idx="408">
                  <c:v>435.97608285669946</c:v>
                </c:pt>
                <c:pt idx="409">
                  <c:v>432.17450255238248</c:v>
                </c:pt>
                <c:pt idx="410">
                  <c:v>428.36401349050936</c:v>
                </c:pt>
                <c:pt idx="411">
                  <c:v>424.54460774164977</c:v>
                </c:pt>
                <c:pt idx="412">
                  <c:v>420.71627734836807</c:v>
                </c:pt>
                <c:pt idx="413">
                  <c:v>416.87901432513183</c:v>
                </c:pt>
                <c:pt idx="414">
                  <c:v>413.03281065821568</c:v>
                </c:pt>
                <c:pt idx="415">
                  <c:v>409.17765830559426</c:v>
                </c:pt>
                <c:pt idx="416">
                  <c:v>405.31354919685714</c:v>
                </c:pt>
                <c:pt idx="417">
                  <c:v>401.44047523309541</c:v>
                </c:pt>
                <c:pt idx="418">
                  <c:v>397.5584282868133</c:v>
                </c:pt>
                <c:pt idx="419">
                  <c:v>393.66740020182442</c:v>
                </c:pt>
                <c:pt idx="420">
                  <c:v>389.76738279314645</c:v>
                </c:pt>
                <c:pt idx="421">
                  <c:v>385.85836784690946</c:v>
                </c:pt>
                <c:pt idx="422">
                  <c:v>381.94034712024609</c:v>
                </c:pt>
                <c:pt idx="423">
                  <c:v>378.01331234119368</c:v>
                </c:pt>
                <c:pt idx="424">
                  <c:v>374.07725520858446</c:v>
                </c:pt>
                <c:pt idx="425">
                  <c:v>370.13216739195548</c:v>
                </c:pt>
                <c:pt idx="426">
                  <c:v>365.75722295762421</c:v>
                </c:pt>
                <c:pt idx="427">
                  <c:v>360.95242190559065</c:v>
                </c:pt>
                <c:pt idx="428">
                  <c:v>356.13768384879677</c:v>
                </c:pt>
                <c:pt idx="429">
                  <c:v>351.31299719506296</c:v>
                </c:pt>
                <c:pt idx="430">
                  <c:v>346.47835031015575</c:v>
                </c:pt>
                <c:pt idx="431">
                  <c:v>341.63373151762812</c:v>
                </c:pt>
                <c:pt idx="432">
                  <c:v>336.77912909862607</c:v>
                </c:pt>
                <c:pt idx="433">
                  <c:v>331.91453129172578</c:v>
                </c:pt>
                <c:pt idx="434">
                  <c:v>327.03992629274444</c:v>
                </c:pt>
                <c:pt idx="435">
                  <c:v>322.15530225456769</c:v>
                </c:pt>
                <c:pt idx="436">
                  <c:v>317.26064728696088</c:v>
                </c:pt>
                <c:pt idx="437">
                  <c:v>312.35594945639855</c:v>
                </c:pt>
                <c:pt idx="438">
                  <c:v>307.44119678586799</c:v>
                </c:pt>
                <c:pt idx="439">
                  <c:v>302.51637725469482</c:v>
                </c:pt>
                <c:pt idx="440">
                  <c:v>297.58147879835792</c:v>
                </c:pt>
                <c:pt idx="441">
                  <c:v>292.63648930829663</c:v>
                </c:pt>
                <c:pt idx="442">
                  <c:v>287.68139663172769</c:v>
                </c:pt>
                <c:pt idx="443">
                  <c:v>282.71618857145586</c:v>
                </c:pt>
                <c:pt idx="444">
                  <c:v>277.74085288568585</c:v>
                </c:pt>
                <c:pt idx="445">
                  <c:v>272.75537728782979</c:v>
                </c:pt>
                <c:pt idx="446">
                  <c:v>267.7597494463173</c:v>
                </c:pt>
                <c:pt idx="447">
                  <c:v>262.75395698439888</c:v>
                </c:pt>
                <c:pt idx="448">
                  <c:v>257.73798747995443</c:v>
                </c:pt>
                <c:pt idx="449">
                  <c:v>252.71182846530201</c:v>
                </c:pt>
                <c:pt idx="450">
                  <c:v>247.67546742698732</c:v>
                </c:pt>
                <c:pt idx="451">
                  <c:v>242.62889180560819</c:v>
                </c:pt>
                <c:pt idx="452">
                  <c:v>237.57208899559328</c:v>
                </c:pt>
                <c:pt idx="453">
                  <c:v>232.50504634501658</c:v>
                </c:pt>
                <c:pt idx="454">
                  <c:v>227.42775115538848</c:v>
                </c:pt>
                <c:pt idx="455">
                  <c:v>222.34019068146154</c:v>
                </c:pt>
                <c:pt idx="456">
                  <c:v>217.24235213101474</c:v>
                </c:pt>
                <c:pt idx="457">
                  <c:v>212.1342226646625</c:v>
                </c:pt>
                <c:pt idx="458">
                  <c:v>207.01578939563797</c:v>
                </c:pt>
                <c:pt idx="459">
                  <c:v>201.88703938958611</c:v>
                </c:pt>
                <c:pt idx="460">
                  <c:v>196.74795966436409</c:v>
                </c:pt>
                <c:pt idx="461">
                  <c:v>191.59853718982185</c:v>
                </c:pt>
                <c:pt idx="462">
                  <c:v>186.4387588875959</c:v>
                </c:pt>
                <c:pt idx="463">
                  <c:v>181.26861163089302</c:v>
                </c:pt>
                <c:pt idx="464">
                  <c:v>176.08808224428276</c:v>
                </c:pt>
                <c:pt idx="465">
                  <c:v>170.89715750347227</c:v>
                </c:pt>
                <c:pt idx="466">
                  <c:v>165.69582413510352</c:v>
                </c:pt>
                <c:pt idx="467">
                  <c:v>160.48406881651931</c:v>
                </c:pt>
                <c:pt idx="468">
                  <c:v>155.26187817556024</c:v>
                </c:pt>
                <c:pt idx="469">
                  <c:v>150.02923879033619</c:v>
                </c:pt>
                <c:pt idx="470">
                  <c:v>144.78613718900283</c:v>
                </c:pt>
                <c:pt idx="471">
                  <c:v>139.53255984953876</c:v>
                </c:pt>
                <c:pt idx="472">
                  <c:v>134.26849319952794</c:v>
                </c:pt>
                <c:pt idx="473">
                  <c:v>128.99392361592868</c:v>
                </c:pt>
                <c:pt idx="474">
                  <c:v>123.70883742484216</c:v>
                </c:pt>
                <c:pt idx="475">
                  <c:v>118.41322090129643</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73.366139523946231</c:v>
                </c:pt>
                <c:pt idx="486">
                  <c:v>68.853192852240909</c:v>
                </c:pt>
                <c:pt idx="487">
                  <c:v>64.330637065738074</c:v>
                </c:pt>
                <c:pt idx="488">
                  <c:v>59.798461752710864</c:v>
                </c:pt>
                <c:pt idx="489">
                  <c:v>55.256656464183152</c:v>
                </c:pt>
                <c:pt idx="490">
                  <c:v>50.705210713794486</c:v>
                </c:pt>
                <c:pt idx="491">
                  <c:v>46.14411397764411</c:v>
                </c:pt>
                <c:pt idx="492">
                  <c:v>41.573355694147722</c:v>
                </c:pt>
                <c:pt idx="493">
                  <c:v>36.992925263876714</c:v>
                </c:pt>
                <c:pt idx="494">
                  <c:v>32.402812049420845</c:v>
                </c:pt>
                <c:pt idx="495">
                  <c:v>27.803005375225666</c:v>
                </c:pt>
                <c:pt idx="496">
                  <c:v>23.193494527441771</c:v>
                </c:pt>
                <c:pt idx="497">
                  <c:v>18.574268753774504</c:v>
                </c:pt>
                <c:pt idx="498">
                  <c:v>13.945317263326388</c:v>
                </c:pt>
                <c:pt idx="499">
                  <c:v>9.306629226440009</c:v>
                </c:pt>
                <c:pt idx="500">
                  <c:v>4.6581937745434061</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8-56A6-41B3-8415-6AA84128CF42}"/>
            </c:ext>
          </c:extLst>
        </c:ser>
        <c:ser>
          <c:idx val="11"/>
          <c:order val="9"/>
          <c:tx>
            <c:strRef>
              <c:f>ANALYSIS!$CH$25</c:f>
              <c:strCache>
                <c:ptCount val="1"/>
                <c:pt idx="0">
                  <c:v>20.0</c:v>
                </c:pt>
              </c:strCache>
            </c:strRef>
          </c:tx>
          <c:spPr>
            <a:ln w="19050" cap="rnd">
              <a:solidFill>
                <a:schemeClr val="accent1"/>
              </a:solidFill>
              <a:round/>
            </a:ln>
            <a:effectLst/>
          </c:spPr>
          <c:marker>
            <c:symbol val="none"/>
          </c:marker>
          <c:xVal>
            <c:numRef>
              <c:f>ANALYSIS!$CH$27:$CH$627</c:f>
              <c:numCache>
                <c:formatCode>0</c:formatCode>
                <c:ptCount val="601"/>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799.58415485155149</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339.84908881607879</c:v>
                </c:pt>
                <c:pt idx="409">
                  <c:v>336.84646829778325</c:v>
                </c:pt>
                <c:pt idx="410">
                  <c:v>333.83714667198836</c:v>
                </c:pt>
                <c:pt idx="411">
                  <c:v>330.82112021927725</c:v>
                </c:pt>
                <c:pt idx="412">
                  <c:v>327.7983852091923</c:v>
                </c:pt>
                <c:pt idx="413">
                  <c:v>324.76893790019182</c:v>
                </c:pt>
                <c:pt idx="414">
                  <c:v>321.7327745396388</c:v>
                </c:pt>
                <c:pt idx="415">
                  <c:v>318.68989136377053</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204.36474111314175</c:v>
                </c:pt>
                <c:pt idx="448">
                  <c:v>200.47087957457967</c:v>
                </c:pt>
                <c:pt idx="449">
                  <c:v>196.56974161932891</c:v>
                </c:pt>
                <c:pt idx="450">
                  <c:v>192.66132186537021</c:v>
                </c:pt>
                <c:pt idx="451">
                  <c:v>188.74561491531728</c:v>
                </c:pt>
                <c:pt idx="452">
                  <c:v>184.82261535636013</c:v>
                </c:pt>
                <c:pt idx="453">
                  <c:v>180.89231776024604</c:v>
                </c:pt>
                <c:pt idx="454">
                  <c:v>176.95471668320334</c:v>
                </c:pt>
                <c:pt idx="455">
                  <c:v>173.0098066659321</c:v>
                </c:pt>
                <c:pt idx="456">
                  <c:v>169.05758223352274</c:v>
                </c:pt>
                <c:pt idx="457">
                  <c:v>165.09803789544509</c:v>
                </c:pt>
                <c:pt idx="458">
                  <c:v>161.13116814547885</c:v>
                </c:pt>
                <c:pt idx="459">
                  <c:v>157.15696746167902</c:v>
                </c:pt>
                <c:pt idx="460">
                  <c:v>153.17543030633243</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112.9553231519206</c:v>
                </c:pt>
                <c:pt idx="471">
                  <c:v>108.89271476365235</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21.71071244590803</c:v>
                </c:pt>
                <c:pt idx="496">
                  <c:v>18.109948874459178</c:v>
                </c:pt>
                <c:pt idx="497">
                  <c:v>14.502116300814123</c:v>
                </c:pt>
                <c:pt idx="498">
                  <c:v>10.887209936068757</c:v>
                </c:pt>
                <c:pt idx="499">
                  <c:v>7.265224977585035</c:v>
                </c:pt>
                <c:pt idx="500">
                  <c:v>3.6361566089638018</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9-56A6-41B3-8415-6AA84128CF42}"/>
            </c:ext>
          </c:extLst>
        </c:ser>
        <c:ser>
          <c:idx val="7"/>
          <c:order val="10"/>
          <c:tx>
            <c:strRef>
              <c:f>ANALYSIS!$CB$25</c:f>
              <c:strCache>
                <c:ptCount val="1"/>
                <c:pt idx="0">
                  <c:v>15.0</c:v>
                </c:pt>
              </c:strCache>
            </c:strRef>
          </c:tx>
          <c:spPr>
            <a:ln w="19050" cap="rnd">
              <a:solidFill>
                <a:schemeClr val="accent1"/>
              </a:solidFill>
              <a:round/>
            </a:ln>
            <a:effectLst/>
          </c:spPr>
          <c:marker>
            <c:symbol val="none"/>
          </c:marker>
          <c:xVal>
            <c:numRef>
              <c:f>ANALYSIS!$CB$27:$CB$627</c:f>
              <c:numCache>
                <c:formatCode>0</c:formatCode>
                <c:ptCount val="601"/>
                <c:pt idx="0">
                  <c:v>907.11023197907923</c:v>
                </c:pt>
                <c:pt idx="1">
                  <c:v>907.11023197907923</c:v>
                </c:pt>
                <c:pt idx="2">
                  <c:v>905.625610305451</c:v>
                </c:pt>
                <c:pt idx="3">
                  <c:v>904.14098863182278</c:v>
                </c:pt>
                <c:pt idx="4">
                  <c:v>902.65636695819455</c:v>
                </c:pt>
                <c:pt idx="5">
                  <c:v>901.17174528456633</c:v>
                </c:pt>
                <c:pt idx="6">
                  <c:v>899.6871236109381</c:v>
                </c:pt>
                <c:pt idx="7">
                  <c:v>898.20250193730988</c:v>
                </c:pt>
                <c:pt idx="8">
                  <c:v>896.71788026368165</c:v>
                </c:pt>
                <c:pt idx="9">
                  <c:v>895.23325859005342</c:v>
                </c:pt>
                <c:pt idx="10">
                  <c:v>893.7486369164252</c:v>
                </c:pt>
                <c:pt idx="11">
                  <c:v>892.26401524279697</c:v>
                </c:pt>
                <c:pt idx="12">
                  <c:v>890.77939356916875</c:v>
                </c:pt>
                <c:pt idx="13">
                  <c:v>889.29477189554052</c:v>
                </c:pt>
                <c:pt idx="14">
                  <c:v>887.81015022191229</c:v>
                </c:pt>
                <c:pt idx="15">
                  <c:v>886.32552854828407</c:v>
                </c:pt>
                <c:pt idx="16">
                  <c:v>884.84090687465584</c:v>
                </c:pt>
                <c:pt idx="17">
                  <c:v>883.35628520102762</c:v>
                </c:pt>
                <c:pt idx="18">
                  <c:v>881.87166352739939</c:v>
                </c:pt>
                <c:pt idx="19">
                  <c:v>880.38704185377117</c:v>
                </c:pt>
                <c:pt idx="20">
                  <c:v>878.90242018014294</c:v>
                </c:pt>
                <c:pt idx="21">
                  <c:v>877.41779850651471</c:v>
                </c:pt>
                <c:pt idx="22">
                  <c:v>875.93317683288649</c:v>
                </c:pt>
                <c:pt idx="23">
                  <c:v>874.44855515925826</c:v>
                </c:pt>
                <c:pt idx="24">
                  <c:v>872.96393348563004</c:v>
                </c:pt>
                <c:pt idx="25">
                  <c:v>871.47931181200181</c:v>
                </c:pt>
                <c:pt idx="26">
                  <c:v>869.99469013837358</c:v>
                </c:pt>
                <c:pt idx="27">
                  <c:v>868.51006846474536</c:v>
                </c:pt>
                <c:pt idx="28">
                  <c:v>867.02544679111713</c:v>
                </c:pt>
                <c:pt idx="29">
                  <c:v>865.54082511748891</c:v>
                </c:pt>
                <c:pt idx="30">
                  <c:v>864.05620344386068</c:v>
                </c:pt>
                <c:pt idx="31">
                  <c:v>862.57158177023246</c:v>
                </c:pt>
                <c:pt idx="32">
                  <c:v>861.08696009660423</c:v>
                </c:pt>
                <c:pt idx="33">
                  <c:v>859.602338422976</c:v>
                </c:pt>
                <c:pt idx="34">
                  <c:v>858.11771674934778</c:v>
                </c:pt>
                <c:pt idx="35">
                  <c:v>856.63309507571955</c:v>
                </c:pt>
                <c:pt idx="36">
                  <c:v>855.14847340209133</c:v>
                </c:pt>
                <c:pt idx="37">
                  <c:v>853.6638517284631</c:v>
                </c:pt>
                <c:pt idx="38">
                  <c:v>852.17923005483487</c:v>
                </c:pt>
                <c:pt idx="39">
                  <c:v>850.69460838120665</c:v>
                </c:pt>
                <c:pt idx="40">
                  <c:v>849.20998670757842</c:v>
                </c:pt>
                <c:pt idx="41">
                  <c:v>847.7253650339502</c:v>
                </c:pt>
                <c:pt idx="42">
                  <c:v>846.24074336032197</c:v>
                </c:pt>
                <c:pt idx="43">
                  <c:v>844.75612168669375</c:v>
                </c:pt>
                <c:pt idx="44">
                  <c:v>843.27150001306552</c:v>
                </c:pt>
                <c:pt idx="45">
                  <c:v>841.78687833943729</c:v>
                </c:pt>
                <c:pt idx="46">
                  <c:v>840.30225666580907</c:v>
                </c:pt>
                <c:pt idx="47">
                  <c:v>838.81763499218084</c:v>
                </c:pt>
                <c:pt idx="48">
                  <c:v>837.33301331855262</c:v>
                </c:pt>
                <c:pt idx="49">
                  <c:v>835.84839164492439</c:v>
                </c:pt>
                <c:pt idx="50">
                  <c:v>834.36376997129616</c:v>
                </c:pt>
                <c:pt idx="51">
                  <c:v>832.87914829766794</c:v>
                </c:pt>
                <c:pt idx="52">
                  <c:v>831.39452662403971</c:v>
                </c:pt>
                <c:pt idx="53">
                  <c:v>829.90990495041149</c:v>
                </c:pt>
                <c:pt idx="54">
                  <c:v>828.42528327678326</c:v>
                </c:pt>
                <c:pt idx="55">
                  <c:v>826.94066160315504</c:v>
                </c:pt>
                <c:pt idx="56">
                  <c:v>825.45603992952681</c:v>
                </c:pt>
                <c:pt idx="57">
                  <c:v>823.97141825589858</c:v>
                </c:pt>
                <c:pt idx="58">
                  <c:v>822.48679658227036</c:v>
                </c:pt>
                <c:pt idx="59">
                  <c:v>821.00217490864213</c:v>
                </c:pt>
                <c:pt idx="60">
                  <c:v>819.51755323501391</c:v>
                </c:pt>
                <c:pt idx="61">
                  <c:v>818.03293156138568</c:v>
                </c:pt>
                <c:pt idx="62">
                  <c:v>816.54830988775745</c:v>
                </c:pt>
                <c:pt idx="63">
                  <c:v>815.06368821412923</c:v>
                </c:pt>
                <c:pt idx="64">
                  <c:v>813.579066540501</c:v>
                </c:pt>
                <c:pt idx="65">
                  <c:v>812.09444486687278</c:v>
                </c:pt>
                <c:pt idx="66">
                  <c:v>810.60982319324455</c:v>
                </c:pt>
                <c:pt idx="67">
                  <c:v>809.12520151961633</c:v>
                </c:pt>
                <c:pt idx="68">
                  <c:v>807.6405798459881</c:v>
                </c:pt>
                <c:pt idx="69">
                  <c:v>806.15595817235987</c:v>
                </c:pt>
                <c:pt idx="70">
                  <c:v>804.67133649873165</c:v>
                </c:pt>
                <c:pt idx="71">
                  <c:v>803.18671482510342</c:v>
                </c:pt>
                <c:pt idx="72">
                  <c:v>801.7020931514752</c:v>
                </c:pt>
                <c:pt idx="73">
                  <c:v>800.21747147784697</c:v>
                </c:pt>
                <c:pt idx="74">
                  <c:v>798.73284980421874</c:v>
                </c:pt>
                <c:pt idx="75">
                  <c:v>797.24822813059052</c:v>
                </c:pt>
                <c:pt idx="76">
                  <c:v>795.76360645696229</c:v>
                </c:pt>
                <c:pt idx="77">
                  <c:v>794.27898478333407</c:v>
                </c:pt>
                <c:pt idx="78">
                  <c:v>792.79436310970584</c:v>
                </c:pt>
                <c:pt idx="79">
                  <c:v>791.30974143607762</c:v>
                </c:pt>
                <c:pt idx="80">
                  <c:v>789.82511976244939</c:v>
                </c:pt>
                <c:pt idx="81">
                  <c:v>788.34049808882116</c:v>
                </c:pt>
                <c:pt idx="82">
                  <c:v>786.85587641519294</c:v>
                </c:pt>
                <c:pt idx="83">
                  <c:v>785.37125474156471</c:v>
                </c:pt>
                <c:pt idx="84">
                  <c:v>783.88663306793649</c:v>
                </c:pt>
                <c:pt idx="85">
                  <c:v>782.40201139430826</c:v>
                </c:pt>
                <c:pt idx="86">
                  <c:v>780.91738972068003</c:v>
                </c:pt>
                <c:pt idx="87">
                  <c:v>779.43276804705181</c:v>
                </c:pt>
                <c:pt idx="88">
                  <c:v>777.94814637342358</c:v>
                </c:pt>
                <c:pt idx="89">
                  <c:v>776.46352469979536</c:v>
                </c:pt>
                <c:pt idx="90">
                  <c:v>774.97890302616713</c:v>
                </c:pt>
                <c:pt idx="91">
                  <c:v>773.49428135253891</c:v>
                </c:pt>
                <c:pt idx="92">
                  <c:v>772.00965967891068</c:v>
                </c:pt>
                <c:pt idx="93">
                  <c:v>770.52503800528245</c:v>
                </c:pt>
                <c:pt idx="94">
                  <c:v>769.04041633165423</c:v>
                </c:pt>
                <c:pt idx="95">
                  <c:v>767.555794658026</c:v>
                </c:pt>
                <c:pt idx="96">
                  <c:v>766.07117298439778</c:v>
                </c:pt>
                <c:pt idx="97">
                  <c:v>764.58655131076955</c:v>
                </c:pt>
                <c:pt idx="98">
                  <c:v>763.10192963714132</c:v>
                </c:pt>
                <c:pt idx="99">
                  <c:v>761.6173079635131</c:v>
                </c:pt>
                <c:pt idx="100">
                  <c:v>760.13268628988487</c:v>
                </c:pt>
                <c:pt idx="101">
                  <c:v>758.64806461625665</c:v>
                </c:pt>
                <c:pt idx="102">
                  <c:v>757.16344294262842</c:v>
                </c:pt>
                <c:pt idx="103">
                  <c:v>755.6788212690002</c:v>
                </c:pt>
                <c:pt idx="104">
                  <c:v>754.19419959537197</c:v>
                </c:pt>
                <c:pt idx="105">
                  <c:v>752.70957792174374</c:v>
                </c:pt>
                <c:pt idx="106">
                  <c:v>751.22495624811552</c:v>
                </c:pt>
                <c:pt idx="107">
                  <c:v>749.74033457448729</c:v>
                </c:pt>
                <c:pt idx="108">
                  <c:v>748.25571290085907</c:v>
                </c:pt>
                <c:pt idx="109">
                  <c:v>746.77109122723084</c:v>
                </c:pt>
                <c:pt idx="110">
                  <c:v>745.28646955360261</c:v>
                </c:pt>
                <c:pt idx="111">
                  <c:v>743.80184787997439</c:v>
                </c:pt>
                <c:pt idx="112">
                  <c:v>742.31722620634616</c:v>
                </c:pt>
                <c:pt idx="113">
                  <c:v>740.83260453271794</c:v>
                </c:pt>
                <c:pt idx="114">
                  <c:v>739.34798285908971</c:v>
                </c:pt>
                <c:pt idx="115">
                  <c:v>737.86336118546149</c:v>
                </c:pt>
                <c:pt idx="116">
                  <c:v>736.37873951183326</c:v>
                </c:pt>
                <c:pt idx="117">
                  <c:v>734.89411783820503</c:v>
                </c:pt>
                <c:pt idx="118">
                  <c:v>733.40949616457681</c:v>
                </c:pt>
                <c:pt idx="119">
                  <c:v>731.92487449094858</c:v>
                </c:pt>
                <c:pt idx="120">
                  <c:v>730.44025281732036</c:v>
                </c:pt>
                <c:pt idx="121">
                  <c:v>728.95563114369213</c:v>
                </c:pt>
                <c:pt idx="122">
                  <c:v>727.4710094700639</c:v>
                </c:pt>
                <c:pt idx="123">
                  <c:v>725.98638779643568</c:v>
                </c:pt>
                <c:pt idx="124">
                  <c:v>724.50176612280745</c:v>
                </c:pt>
                <c:pt idx="125">
                  <c:v>723.01714444917923</c:v>
                </c:pt>
                <c:pt idx="126">
                  <c:v>721.532522775551</c:v>
                </c:pt>
                <c:pt idx="127">
                  <c:v>720.04790110192278</c:v>
                </c:pt>
                <c:pt idx="128">
                  <c:v>718.56327942829455</c:v>
                </c:pt>
                <c:pt idx="129">
                  <c:v>717.07865775466632</c:v>
                </c:pt>
                <c:pt idx="130">
                  <c:v>715.5940360810381</c:v>
                </c:pt>
                <c:pt idx="131">
                  <c:v>714.10941440740987</c:v>
                </c:pt>
                <c:pt idx="132">
                  <c:v>712.62479273378165</c:v>
                </c:pt>
                <c:pt idx="133">
                  <c:v>711.14017106015342</c:v>
                </c:pt>
                <c:pt idx="134">
                  <c:v>709.65554938652519</c:v>
                </c:pt>
                <c:pt idx="135">
                  <c:v>708.17092771289697</c:v>
                </c:pt>
                <c:pt idx="136">
                  <c:v>706.68630603926874</c:v>
                </c:pt>
                <c:pt idx="137">
                  <c:v>705.20168436564052</c:v>
                </c:pt>
                <c:pt idx="138">
                  <c:v>703.71706269201229</c:v>
                </c:pt>
                <c:pt idx="139">
                  <c:v>702.23244101838407</c:v>
                </c:pt>
                <c:pt idx="140">
                  <c:v>700.74781934475584</c:v>
                </c:pt>
                <c:pt idx="141">
                  <c:v>699.26319767112761</c:v>
                </c:pt>
                <c:pt idx="142">
                  <c:v>697.77857599749939</c:v>
                </c:pt>
                <c:pt idx="143">
                  <c:v>696.29395432387116</c:v>
                </c:pt>
                <c:pt idx="144">
                  <c:v>694.80933265024294</c:v>
                </c:pt>
                <c:pt idx="145">
                  <c:v>693.32471097661471</c:v>
                </c:pt>
                <c:pt idx="146">
                  <c:v>691.84008930298648</c:v>
                </c:pt>
                <c:pt idx="147">
                  <c:v>690.35546762935826</c:v>
                </c:pt>
                <c:pt idx="148">
                  <c:v>688.87084595573003</c:v>
                </c:pt>
                <c:pt idx="149">
                  <c:v>687.38622428210181</c:v>
                </c:pt>
                <c:pt idx="150">
                  <c:v>685.90160260847358</c:v>
                </c:pt>
                <c:pt idx="151">
                  <c:v>684.41698093484536</c:v>
                </c:pt>
                <c:pt idx="152">
                  <c:v>682.93235926121713</c:v>
                </c:pt>
                <c:pt idx="153">
                  <c:v>681.4477375875889</c:v>
                </c:pt>
                <c:pt idx="154">
                  <c:v>679.96311591396068</c:v>
                </c:pt>
                <c:pt idx="155">
                  <c:v>678.47849424033245</c:v>
                </c:pt>
                <c:pt idx="156">
                  <c:v>676.99387256670423</c:v>
                </c:pt>
                <c:pt idx="157">
                  <c:v>675.509250893076</c:v>
                </c:pt>
                <c:pt idx="158">
                  <c:v>674.02462921944777</c:v>
                </c:pt>
                <c:pt idx="159">
                  <c:v>672.54000754581955</c:v>
                </c:pt>
                <c:pt idx="160">
                  <c:v>671.05538587219132</c:v>
                </c:pt>
                <c:pt idx="161">
                  <c:v>669.5707641985631</c:v>
                </c:pt>
                <c:pt idx="162">
                  <c:v>668.08614252493487</c:v>
                </c:pt>
                <c:pt idx="163">
                  <c:v>666.60152085130665</c:v>
                </c:pt>
                <c:pt idx="164">
                  <c:v>665.11689917767842</c:v>
                </c:pt>
                <c:pt idx="165">
                  <c:v>663.63227750405019</c:v>
                </c:pt>
                <c:pt idx="166">
                  <c:v>662.14765583042197</c:v>
                </c:pt>
                <c:pt idx="167">
                  <c:v>660.66303415679374</c:v>
                </c:pt>
                <c:pt idx="168">
                  <c:v>659.17841248316552</c:v>
                </c:pt>
                <c:pt idx="169">
                  <c:v>657.69379080953729</c:v>
                </c:pt>
                <c:pt idx="170">
                  <c:v>656.20916913590906</c:v>
                </c:pt>
                <c:pt idx="171">
                  <c:v>654.72454746228084</c:v>
                </c:pt>
                <c:pt idx="172">
                  <c:v>653.23992578865261</c:v>
                </c:pt>
                <c:pt idx="173">
                  <c:v>651.75530411502439</c:v>
                </c:pt>
                <c:pt idx="174">
                  <c:v>650.27068244139616</c:v>
                </c:pt>
                <c:pt idx="175">
                  <c:v>648.78606076776794</c:v>
                </c:pt>
                <c:pt idx="176">
                  <c:v>647.30143909413971</c:v>
                </c:pt>
                <c:pt idx="177">
                  <c:v>645.81681742051148</c:v>
                </c:pt>
                <c:pt idx="178">
                  <c:v>644.33219574688326</c:v>
                </c:pt>
                <c:pt idx="179">
                  <c:v>642.84757407325503</c:v>
                </c:pt>
                <c:pt idx="180">
                  <c:v>641.36295239962681</c:v>
                </c:pt>
                <c:pt idx="181">
                  <c:v>639.87833072599858</c:v>
                </c:pt>
                <c:pt idx="182">
                  <c:v>638.39370905237035</c:v>
                </c:pt>
                <c:pt idx="183">
                  <c:v>636.90908737874213</c:v>
                </c:pt>
                <c:pt idx="184">
                  <c:v>635.4244657051139</c:v>
                </c:pt>
                <c:pt idx="185">
                  <c:v>633.93984403148568</c:v>
                </c:pt>
                <c:pt idx="186">
                  <c:v>632.45522235785745</c:v>
                </c:pt>
                <c:pt idx="187">
                  <c:v>630.97060068422923</c:v>
                </c:pt>
                <c:pt idx="188">
                  <c:v>629.485979010601</c:v>
                </c:pt>
                <c:pt idx="189">
                  <c:v>628.00135733697277</c:v>
                </c:pt>
                <c:pt idx="190">
                  <c:v>626.51673566334455</c:v>
                </c:pt>
                <c:pt idx="191">
                  <c:v>625.03211398971632</c:v>
                </c:pt>
                <c:pt idx="192">
                  <c:v>623.5474923160881</c:v>
                </c:pt>
                <c:pt idx="193">
                  <c:v>622.06287064245987</c:v>
                </c:pt>
                <c:pt idx="194">
                  <c:v>620.57824896883164</c:v>
                </c:pt>
                <c:pt idx="195">
                  <c:v>619.09362729520342</c:v>
                </c:pt>
                <c:pt idx="196">
                  <c:v>617.60900562157519</c:v>
                </c:pt>
                <c:pt idx="197">
                  <c:v>616.12438394794697</c:v>
                </c:pt>
                <c:pt idx="198">
                  <c:v>614.63976227431874</c:v>
                </c:pt>
                <c:pt idx="199">
                  <c:v>613.15514060069052</c:v>
                </c:pt>
                <c:pt idx="200">
                  <c:v>611.67051892706229</c:v>
                </c:pt>
                <c:pt idx="201">
                  <c:v>610.2960872804465</c:v>
                </c:pt>
                <c:pt idx="202">
                  <c:v>609.03184566084326</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557.60325161342791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150.07929213573277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127.09436997190755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42.240529309469366</c:v>
                </c:pt>
                <c:pt idx="486">
                  <c:v>39.637421436640693</c:v>
                </c:pt>
                <c:pt idx="487">
                  <c:v>37.029398528130287</c:v>
                </c:pt>
                <c:pt idx="488">
                  <c:v>34.416458813567374</c:v>
                </c:pt>
                <c:pt idx="489">
                  <c:v>31.798600518390685</c:v>
                </c:pt>
                <c:pt idx="490">
                  <c:v>29.17582186384152</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A-56A6-41B3-8415-6AA84128CF42}"/>
            </c:ext>
          </c:extLst>
        </c:ser>
        <c:ser>
          <c:idx val="1"/>
          <c:order val="11"/>
          <c:tx>
            <c:strRef>
              <c:f>ANALYSIS!$BP$25</c:f>
              <c:strCache>
                <c:ptCount val="1"/>
                <c:pt idx="0">
                  <c:v>5.0</c:v>
                </c:pt>
              </c:strCache>
            </c:strRef>
          </c:tx>
          <c:spPr>
            <a:ln w="19050" cap="rnd">
              <a:solidFill>
                <a:schemeClr val="accent1"/>
              </a:solidFill>
              <a:round/>
            </a:ln>
            <a:effectLst/>
          </c:spPr>
          <c:marker>
            <c:symbol val="none"/>
          </c:marker>
          <c:xVal>
            <c:numRef>
              <c:f>ANALYSIS!$BP$27:$BP$627</c:f>
              <c:numCache>
                <c:formatCode>0.0</c:formatCode>
                <c:ptCount val="601"/>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202.13445532176584</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146.23615690801742</c:v>
                </c:pt>
                <c:pt idx="311">
                  <c:v>145.64930572976851</c:v>
                </c:pt>
                <c:pt idx="312">
                  <c:v>145.06094696497138</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pt idx="498">
                  <c:v>2.6178333832801286</c:v>
                </c:pt>
                <c:pt idx="499">
                  <c:v>1.7467392206437466</c:v>
                </c:pt>
                <c:pt idx="500">
                  <c:v>0.87412811280853475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B-56A6-41B3-8415-6AA84128CF42}"/>
            </c:ext>
          </c:extLst>
        </c:ser>
        <c:ser>
          <c:idx val="18"/>
          <c:order val="12"/>
          <c:tx>
            <c:strRef>
              <c:f>ANALYSIS!$BJ$25</c:f>
              <c:strCache>
                <c:ptCount val="1"/>
                <c:pt idx="0">
                  <c:v>0.0</c:v>
                </c:pt>
              </c:strCache>
            </c:strRef>
          </c:tx>
          <c:spPr>
            <a:ln w="19050" cap="rnd">
              <a:solidFill>
                <a:schemeClr val="tx1"/>
              </a:solidFill>
              <a:round/>
            </a:ln>
            <a:effectLst/>
          </c:spPr>
          <c:marker>
            <c:symbol val="none"/>
          </c:marker>
          <c:xVal>
            <c:numRef>
              <c:f>ANALYSIS!$BJ$27:$BJ$627</c:f>
              <c:numCache>
                <c:formatCode>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C-56A6-41B3-8415-6AA84128CF42}"/>
            </c:ext>
          </c:extLst>
        </c:ser>
        <c:ser>
          <c:idx val="0"/>
          <c:order val="13"/>
          <c:tx>
            <c:strRef>
              <c:f>ANALYSIS!$BO$25</c:f>
              <c:strCache>
                <c:ptCount val="1"/>
                <c:pt idx="0">
                  <c:v>-5.0</c:v>
                </c:pt>
              </c:strCache>
            </c:strRef>
          </c:tx>
          <c:spPr>
            <a:ln w="19050" cap="rnd">
              <a:solidFill>
                <a:srgbClr val="C00000"/>
              </a:solidFill>
              <a:round/>
            </a:ln>
            <a:effectLst/>
          </c:spPr>
          <c:marker>
            <c:symbol val="none"/>
          </c:marker>
          <c:xVal>
            <c:numRef>
              <c:f>ANALYSIS!$BO$27:$BO$627</c:f>
              <c:numCache>
                <c:formatCode>0.0</c:formatCode>
                <c:ptCount val="601"/>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-202.13445532176584</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-146.23615690801742</c:v>
                </c:pt>
                <c:pt idx="311">
                  <c:v>-145.64930572976851</c:v>
                </c:pt>
                <c:pt idx="312">
                  <c:v>-145.06094696497138</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pt idx="498">
                  <c:v>-2.6178333832801286</c:v>
                </c:pt>
                <c:pt idx="499">
                  <c:v>-1.7467392206437466</c:v>
                </c:pt>
                <c:pt idx="500">
                  <c:v>-0.87412811280853475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D-56A6-41B3-8415-6AA84128CF42}"/>
            </c:ext>
          </c:extLst>
        </c:ser>
        <c:ser>
          <c:idx val="4"/>
          <c:order val="14"/>
          <c:tx>
            <c:strRef>
              <c:f>ANALYSIS!$BU$25</c:f>
              <c:strCache>
                <c:ptCount val="1"/>
                <c:pt idx="0">
                  <c:v>-10.0</c:v>
                </c:pt>
              </c:strCache>
            </c:strRef>
          </c:tx>
          <c:spPr>
            <a:ln w="19050" cap="rnd">
              <a:solidFill>
                <a:srgbClr val="C00000"/>
              </a:solidFill>
              <a:round/>
            </a:ln>
            <a:effectLst/>
          </c:spPr>
          <c:marker>
            <c:symbol val="none"/>
          </c:marker>
          <c:xVal>
            <c:numRef>
              <c:f>ANALYSIS!$BU$27:$BU$627</c:f>
              <c:numCache>
                <c:formatCode>0</c:formatCode>
                <c:ptCount val="601"/>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-272.51759387457594</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-75.901066618148775</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-56.637929607041201</c:v>
                </c:pt>
                <c:pt idx="470">
                  <c:v>-54.694251401762131</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pt idx="498">
                  <c:v>-5.2757327626643473</c:v>
                </c:pt>
                <c:pt idx="499">
                  <c:v>-3.5202829875101429</c:v>
                </c:pt>
                <c:pt idx="500">
                  <c:v>-1.7617055668511625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E-56A6-41B3-8415-6AA84128CF42}"/>
            </c:ext>
          </c:extLst>
        </c:ser>
        <c:ser>
          <c:idx val="6"/>
          <c:order val="15"/>
          <c:tx>
            <c:strRef>
              <c:f>ANALYSIS!$CA$25</c:f>
              <c:strCache>
                <c:ptCount val="1"/>
                <c:pt idx="0">
                  <c:v>-15.0</c:v>
                </c:pt>
              </c:strCache>
            </c:strRef>
          </c:tx>
          <c:spPr>
            <a:ln w="19050" cap="rnd">
              <a:solidFill>
                <a:srgbClr val="C00000"/>
              </a:solidFill>
              <a:round/>
            </a:ln>
            <a:effectLst/>
          </c:spPr>
          <c:marker>
            <c:symbol val="none"/>
          </c:marker>
          <c:xVal>
            <c:numRef>
              <c:f>ANALYSIS!$CA$27:$CA$627</c:f>
              <c:numCache>
                <c:formatCode>0</c:formatCode>
                <c:ptCount val="601"/>
                <c:pt idx="0">
                  <c:v>-907.11023197907923</c:v>
                </c:pt>
                <c:pt idx="1">
                  <c:v>-907.11023197907923</c:v>
                </c:pt>
                <c:pt idx="2">
                  <c:v>-905.625610305451</c:v>
                </c:pt>
                <c:pt idx="3">
                  <c:v>-904.14098863182278</c:v>
                </c:pt>
                <c:pt idx="4">
                  <c:v>-902.65636695819455</c:v>
                </c:pt>
                <c:pt idx="5">
                  <c:v>-901.17174528456633</c:v>
                </c:pt>
                <c:pt idx="6">
                  <c:v>-899.6871236109381</c:v>
                </c:pt>
                <c:pt idx="7">
                  <c:v>-898.20250193730988</c:v>
                </c:pt>
                <c:pt idx="8">
                  <c:v>-896.71788026368165</c:v>
                </c:pt>
                <c:pt idx="9">
                  <c:v>-895.23325859005342</c:v>
                </c:pt>
                <c:pt idx="10">
                  <c:v>-893.7486369164252</c:v>
                </c:pt>
                <c:pt idx="11">
                  <c:v>-892.26401524279697</c:v>
                </c:pt>
                <c:pt idx="12">
                  <c:v>-890.77939356916875</c:v>
                </c:pt>
                <c:pt idx="13">
                  <c:v>-889.29477189554052</c:v>
                </c:pt>
                <c:pt idx="14">
                  <c:v>-887.81015022191229</c:v>
                </c:pt>
                <c:pt idx="15">
                  <c:v>-886.32552854828407</c:v>
                </c:pt>
                <c:pt idx="16">
                  <c:v>-884.84090687465584</c:v>
                </c:pt>
                <c:pt idx="17">
                  <c:v>-883.35628520102762</c:v>
                </c:pt>
                <c:pt idx="18">
                  <c:v>-881.87166352739939</c:v>
                </c:pt>
                <c:pt idx="19">
                  <c:v>-880.38704185377117</c:v>
                </c:pt>
                <c:pt idx="20">
                  <c:v>-878.90242018014294</c:v>
                </c:pt>
                <c:pt idx="21">
                  <c:v>-877.41779850651471</c:v>
                </c:pt>
                <c:pt idx="22">
                  <c:v>-875.93317683288649</c:v>
                </c:pt>
                <c:pt idx="23">
                  <c:v>-874.44855515925826</c:v>
                </c:pt>
                <c:pt idx="24">
                  <c:v>-872.96393348563004</c:v>
                </c:pt>
                <c:pt idx="25">
                  <c:v>-871.47931181200181</c:v>
                </c:pt>
                <c:pt idx="26">
                  <c:v>-869.99469013837358</c:v>
                </c:pt>
                <c:pt idx="27">
                  <c:v>-868.51006846474536</c:v>
                </c:pt>
                <c:pt idx="28">
                  <c:v>-867.02544679111713</c:v>
                </c:pt>
                <c:pt idx="29">
                  <c:v>-865.54082511748891</c:v>
                </c:pt>
                <c:pt idx="30">
                  <c:v>-864.05620344386068</c:v>
                </c:pt>
                <c:pt idx="31">
                  <c:v>-862.57158177023246</c:v>
                </c:pt>
                <c:pt idx="32">
                  <c:v>-861.08696009660423</c:v>
                </c:pt>
                <c:pt idx="33">
                  <c:v>-859.602338422976</c:v>
                </c:pt>
                <c:pt idx="34">
                  <c:v>-858.11771674934778</c:v>
                </c:pt>
                <c:pt idx="35">
                  <c:v>-856.63309507571955</c:v>
                </c:pt>
                <c:pt idx="36">
                  <c:v>-855.14847340209133</c:v>
                </c:pt>
                <c:pt idx="37">
                  <c:v>-853.6638517284631</c:v>
                </c:pt>
                <c:pt idx="38">
                  <c:v>-852.17923005483487</c:v>
                </c:pt>
                <c:pt idx="39">
                  <c:v>-850.69460838120665</c:v>
                </c:pt>
                <c:pt idx="40">
                  <c:v>-849.20998670757842</c:v>
                </c:pt>
                <c:pt idx="41">
                  <c:v>-847.7253650339502</c:v>
                </c:pt>
                <c:pt idx="42">
                  <c:v>-846.24074336032197</c:v>
                </c:pt>
                <c:pt idx="43">
                  <c:v>-844.75612168669375</c:v>
                </c:pt>
                <c:pt idx="44">
                  <c:v>-843.27150001306552</c:v>
                </c:pt>
                <c:pt idx="45">
                  <c:v>-841.78687833943729</c:v>
                </c:pt>
                <c:pt idx="46">
                  <c:v>-840.30225666580907</c:v>
                </c:pt>
                <c:pt idx="47">
                  <c:v>-838.81763499218084</c:v>
                </c:pt>
                <c:pt idx="48">
                  <c:v>-837.33301331855262</c:v>
                </c:pt>
                <c:pt idx="49">
                  <c:v>-835.84839164492439</c:v>
                </c:pt>
                <c:pt idx="50">
                  <c:v>-834.36376997129616</c:v>
                </c:pt>
                <c:pt idx="51">
                  <c:v>-832.87914829766794</c:v>
                </c:pt>
                <c:pt idx="52">
                  <c:v>-831.39452662403971</c:v>
                </c:pt>
                <c:pt idx="53">
                  <c:v>-829.90990495041149</c:v>
                </c:pt>
                <c:pt idx="54">
                  <c:v>-828.42528327678326</c:v>
                </c:pt>
                <c:pt idx="55">
                  <c:v>-826.94066160315504</c:v>
                </c:pt>
                <c:pt idx="56">
                  <c:v>-825.45603992952681</c:v>
                </c:pt>
                <c:pt idx="57">
                  <c:v>-823.97141825589858</c:v>
                </c:pt>
                <c:pt idx="58">
                  <c:v>-822.48679658227036</c:v>
                </c:pt>
                <c:pt idx="59">
                  <c:v>-821.00217490864213</c:v>
                </c:pt>
                <c:pt idx="60">
                  <c:v>-819.51755323501391</c:v>
                </c:pt>
                <c:pt idx="61">
                  <c:v>-818.03293156138568</c:v>
                </c:pt>
                <c:pt idx="62">
                  <c:v>-816.54830988775745</c:v>
                </c:pt>
                <c:pt idx="63">
                  <c:v>-815.06368821412923</c:v>
                </c:pt>
                <c:pt idx="64">
                  <c:v>-813.579066540501</c:v>
                </c:pt>
                <c:pt idx="65">
                  <c:v>-812.09444486687278</c:v>
                </c:pt>
                <c:pt idx="66">
                  <c:v>-810.60982319324455</c:v>
                </c:pt>
                <c:pt idx="67">
                  <c:v>-809.12520151961633</c:v>
                </c:pt>
                <c:pt idx="68">
                  <c:v>-807.6405798459881</c:v>
                </c:pt>
                <c:pt idx="69">
                  <c:v>-806.15595817235987</c:v>
                </c:pt>
                <c:pt idx="70">
                  <c:v>-804.67133649873165</c:v>
                </c:pt>
                <c:pt idx="71">
                  <c:v>-803.18671482510342</c:v>
                </c:pt>
                <c:pt idx="72">
                  <c:v>-801.7020931514752</c:v>
                </c:pt>
                <c:pt idx="73">
                  <c:v>-800.21747147784697</c:v>
                </c:pt>
                <c:pt idx="74">
                  <c:v>-798.73284980421874</c:v>
                </c:pt>
                <c:pt idx="75">
                  <c:v>-797.24822813059052</c:v>
                </c:pt>
                <c:pt idx="76">
                  <c:v>-795.76360645696229</c:v>
                </c:pt>
                <c:pt idx="77">
                  <c:v>-794.27898478333407</c:v>
                </c:pt>
                <c:pt idx="78">
                  <c:v>-792.79436310970584</c:v>
                </c:pt>
                <c:pt idx="79">
                  <c:v>-791.30974143607762</c:v>
                </c:pt>
                <c:pt idx="80">
                  <c:v>-789.82511976244939</c:v>
                </c:pt>
                <c:pt idx="81">
                  <c:v>-788.34049808882116</c:v>
                </c:pt>
                <c:pt idx="82">
                  <c:v>-786.85587641519294</c:v>
                </c:pt>
                <c:pt idx="83">
                  <c:v>-785.37125474156471</c:v>
                </c:pt>
                <c:pt idx="84">
                  <c:v>-783.88663306793649</c:v>
                </c:pt>
                <c:pt idx="85">
                  <c:v>-782.40201139430826</c:v>
                </c:pt>
                <c:pt idx="86">
                  <c:v>-780.91738972068003</c:v>
                </c:pt>
                <c:pt idx="87">
                  <c:v>-779.43276804705181</c:v>
                </c:pt>
                <c:pt idx="88">
                  <c:v>-777.94814637342358</c:v>
                </c:pt>
                <c:pt idx="89">
                  <c:v>-776.46352469979536</c:v>
                </c:pt>
                <c:pt idx="90">
                  <c:v>-774.97890302616713</c:v>
                </c:pt>
                <c:pt idx="91">
                  <c:v>-773.49428135253891</c:v>
                </c:pt>
                <c:pt idx="92">
                  <c:v>-772.00965967891068</c:v>
                </c:pt>
                <c:pt idx="93">
                  <c:v>-770.52503800528245</c:v>
                </c:pt>
                <c:pt idx="94">
                  <c:v>-769.04041633165423</c:v>
                </c:pt>
                <c:pt idx="95">
                  <c:v>-767.555794658026</c:v>
                </c:pt>
                <c:pt idx="96">
                  <c:v>-766.07117298439778</c:v>
                </c:pt>
                <c:pt idx="97">
                  <c:v>-764.58655131076955</c:v>
                </c:pt>
                <c:pt idx="98">
                  <c:v>-763.10192963714132</c:v>
                </c:pt>
                <c:pt idx="99">
                  <c:v>-761.6173079635131</c:v>
                </c:pt>
                <c:pt idx="100">
                  <c:v>-760.13268628988487</c:v>
                </c:pt>
                <c:pt idx="101">
                  <c:v>-758.64806461625665</c:v>
                </c:pt>
                <c:pt idx="102">
                  <c:v>-757.16344294262842</c:v>
                </c:pt>
                <c:pt idx="103">
                  <c:v>-755.6788212690002</c:v>
                </c:pt>
                <c:pt idx="104">
                  <c:v>-754.19419959537197</c:v>
                </c:pt>
                <c:pt idx="105">
                  <c:v>-752.70957792174374</c:v>
                </c:pt>
                <c:pt idx="106">
                  <c:v>-751.22495624811552</c:v>
                </c:pt>
                <c:pt idx="107">
                  <c:v>-749.74033457448729</c:v>
                </c:pt>
                <c:pt idx="108">
                  <c:v>-748.25571290085907</c:v>
                </c:pt>
                <c:pt idx="109">
                  <c:v>-746.77109122723084</c:v>
                </c:pt>
                <c:pt idx="110">
                  <c:v>-745.28646955360261</c:v>
                </c:pt>
                <c:pt idx="111">
                  <c:v>-743.80184787997439</c:v>
                </c:pt>
                <c:pt idx="112">
                  <c:v>-742.31722620634616</c:v>
                </c:pt>
                <c:pt idx="113">
                  <c:v>-740.83260453271794</c:v>
                </c:pt>
                <c:pt idx="114">
                  <c:v>-739.34798285908971</c:v>
                </c:pt>
                <c:pt idx="115">
                  <c:v>-737.86336118546149</c:v>
                </c:pt>
                <c:pt idx="116">
                  <c:v>-736.37873951183326</c:v>
                </c:pt>
                <c:pt idx="117">
                  <c:v>-734.89411783820503</c:v>
                </c:pt>
                <c:pt idx="118">
                  <c:v>-733.40949616457681</c:v>
                </c:pt>
                <c:pt idx="119">
                  <c:v>-731.92487449094858</c:v>
                </c:pt>
                <c:pt idx="120">
                  <c:v>-730.44025281732036</c:v>
                </c:pt>
                <c:pt idx="121">
                  <c:v>-728.95563114369213</c:v>
                </c:pt>
                <c:pt idx="122">
                  <c:v>-727.4710094700639</c:v>
                </c:pt>
                <c:pt idx="123">
                  <c:v>-725.98638779643568</c:v>
                </c:pt>
                <c:pt idx="124">
                  <c:v>-724.50176612280745</c:v>
                </c:pt>
                <c:pt idx="125">
                  <c:v>-723.01714444917923</c:v>
                </c:pt>
                <c:pt idx="126">
                  <c:v>-721.532522775551</c:v>
                </c:pt>
                <c:pt idx="127">
                  <c:v>-720.04790110192278</c:v>
                </c:pt>
                <c:pt idx="128">
                  <c:v>-718.56327942829455</c:v>
                </c:pt>
                <c:pt idx="129">
                  <c:v>-717.07865775466632</c:v>
                </c:pt>
                <c:pt idx="130">
                  <c:v>-715.5940360810381</c:v>
                </c:pt>
                <c:pt idx="131">
                  <c:v>-714.10941440740987</c:v>
                </c:pt>
                <c:pt idx="132">
                  <c:v>-712.62479273378165</c:v>
                </c:pt>
                <c:pt idx="133">
                  <c:v>-711.14017106015342</c:v>
                </c:pt>
                <c:pt idx="134">
                  <c:v>-709.65554938652519</c:v>
                </c:pt>
                <c:pt idx="135">
                  <c:v>-708.17092771289697</c:v>
                </c:pt>
                <c:pt idx="136">
                  <c:v>-706.68630603926874</c:v>
                </c:pt>
                <c:pt idx="137">
                  <c:v>-705.20168436564052</c:v>
                </c:pt>
                <c:pt idx="138">
                  <c:v>-703.71706269201229</c:v>
                </c:pt>
                <c:pt idx="139">
                  <c:v>-702.23244101838407</c:v>
                </c:pt>
                <c:pt idx="140">
                  <c:v>-700.74781934475584</c:v>
                </c:pt>
                <c:pt idx="141">
                  <c:v>-699.26319767112761</c:v>
                </c:pt>
                <c:pt idx="142">
                  <c:v>-697.77857599749939</c:v>
                </c:pt>
                <c:pt idx="143">
                  <c:v>-696.29395432387116</c:v>
                </c:pt>
                <c:pt idx="144">
                  <c:v>-694.80933265024294</c:v>
                </c:pt>
                <c:pt idx="145">
                  <c:v>-693.32471097661471</c:v>
                </c:pt>
                <c:pt idx="146">
                  <c:v>-691.84008930298648</c:v>
                </c:pt>
                <c:pt idx="147">
                  <c:v>-690.35546762935826</c:v>
                </c:pt>
                <c:pt idx="148">
                  <c:v>-688.87084595573003</c:v>
                </c:pt>
                <c:pt idx="149">
                  <c:v>-687.38622428210181</c:v>
                </c:pt>
                <c:pt idx="150">
                  <c:v>-685.90160260847358</c:v>
                </c:pt>
                <c:pt idx="151">
                  <c:v>-684.41698093484536</c:v>
                </c:pt>
                <c:pt idx="152">
                  <c:v>-682.93235926121713</c:v>
                </c:pt>
                <c:pt idx="153">
                  <c:v>-681.4477375875889</c:v>
                </c:pt>
                <c:pt idx="154">
                  <c:v>-679.96311591396068</c:v>
                </c:pt>
                <c:pt idx="155">
                  <c:v>-678.47849424033245</c:v>
                </c:pt>
                <c:pt idx="156">
                  <c:v>-676.99387256670423</c:v>
                </c:pt>
                <c:pt idx="157">
                  <c:v>-675.509250893076</c:v>
                </c:pt>
                <c:pt idx="158">
                  <c:v>-674.02462921944777</c:v>
                </c:pt>
                <c:pt idx="159">
                  <c:v>-672.54000754581955</c:v>
                </c:pt>
                <c:pt idx="160">
                  <c:v>-671.05538587219132</c:v>
                </c:pt>
                <c:pt idx="161">
                  <c:v>-669.5707641985631</c:v>
                </c:pt>
                <c:pt idx="162">
                  <c:v>-668.08614252493487</c:v>
                </c:pt>
                <c:pt idx="163">
                  <c:v>-666.60152085130665</c:v>
                </c:pt>
                <c:pt idx="164">
                  <c:v>-665.11689917767842</c:v>
                </c:pt>
                <c:pt idx="165">
                  <c:v>-663.63227750405019</c:v>
                </c:pt>
                <c:pt idx="166">
                  <c:v>-662.14765583042197</c:v>
                </c:pt>
                <c:pt idx="167">
                  <c:v>-660.66303415679374</c:v>
                </c:pt>
                <c:pt idx="168">
                  <c:v>-659.17841248316552</c:v>
                </c:pt>
                <c:pt idx="169">
                  <c:v>-657.69379080953729</c:v>
                </c:pt>
                <c:pt idx="170">
                  <c:v>-656.20916913590906</c:v>
                </c:pt>
                <c:pt idx="171">
                  <c:v>-654.72454746228084</c:v>
                </c:pt>
                <c:pt idx="172">
                  <c:v>-653.23992578865261</c:v>
                </c:pt>
                <c:pt idx="173">
                  <c:v>-651.75530411502439</c:v>
                </c:pt>
                <c:pt idx="174">
                  <c:v>-650.27068244139616</c:v>
                </c:pt>
                <c:pt idx="175">
                  <c:v>-648.78606076776794</c:v>
                </c:pt>
                <c:pt idx="176">
                  <c:v>-647.30143909413971</c:v>
                </c:pt>
                <c:pt idx="177">
                  <c:v>-645.81681742051148</c:v>
                </c:pt>
                <c:pt idx="178">
                  <c:v>-644.33219574688326</c:v>
                </c:pt>
                <c:pt idx="179">
                  <c:v>-642.84757407325503</c:v>
                </c:pt>
                <c:pt idx="180">
                  <c:v>-641.36295239962681</c:v>
                </c:pt>
                <c:pt idx="181">
                  <c:v>-639.87833072599858</c:v>
                </c:pt>
                <c:pt idx="182">
                  <c:v>-638.39370905237035</c:v>
                </c:pt>
                <c:pt idx="183">
                  <c:v>-636.90908737874213</c:v>
                </c:pt>
                <c:pt idx="184">
                  <c:v>-635.4244657051139</c:v>
                </c:pt>
                <c:pt idx="185">
                  <c:v>-633.93984403148568</c:v>
                </c:pt>
                <c:pt idx="186">
                  <c:v>-632.45522235785745</c:v>
                </c:pt>
                <c:pt idx="187">
                  <c:v>-630.97060068422923</c:v>
                </c:pt>
                <c:pt idx="188">
                  <c:v>-629.485979010601</c:v>
                </c:pt>
                <c:pt idx="189">
                  <c:v>-628.00135733697277</c:v>
                </c:pt>
                <c:pt idx="190">
                  <c:v>-626.51673566334455</c:v>
                </c:pt>
                <c:pt idx="191">
                  <c:v>-625.03211398971632</c:v>
                </c:pt>
                <c:pt idx="192">
                  <c:v>-623.5474923160881</c:v>
                </c:pt>
                <c:pt idx="193">
                  <c:v>-622.06287064245987</c:v>
                </c:pt>
                <c:pt idx="194">
                  <c:v>-620.57824896883164</c:v>
                </c:pt>
                <c:pt idx="195">
                  <c:v>-619.09362729520342</c:v>
                </c:pt>
                <c:pt idx="196">
                  <c:v>-617.60900562157519</c:v>
                </c:pt>
                <c:pt idx="197">
                  <c:v>-616.12438394794697</c:v>
                </c:pt>
                <c:pt idx="198">
                  <c:v>-614.63976227431874</c:v>
                </c:pt>
                <c:pt idx="199">
                  <c:v>-613.15514060069052</c:v>
                </c:pt>
                <c:pt idx="200">
                  <c:v>-611.67051892706229</c:v>
                </c:pt>
                <c:pt idx="201">
                  <c:v>-610.2960872804465</c:v>
                </c:pt>
                <c:pt idx="202">
                  <c:v>-609.03184566084326</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-557.60325161342791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-150.07929213573277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-127.09436997190755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-42.240529309469366</c:v>
                </c:pt>
                <c:pt idx="486">
                  <c:v>-39.637421436640693</c:v>
                </c:pt>
                <c:pt idx="487">
                  <c:v>-37.029398528130287</c:v>
                </c:pt>
                <c:pt idx="488">
                  <c:v>-34.416458813567374</c:v>
                </c:pt>
                <c:pt idx="489">
                  <c:v>-31.798600518390685</c:v>
                </c:pt>
                <c:pt idx="490">
                  <c:v>-29.17582186384152</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0F-56A6-41B3-8415-6AA84128CF42}"/>
            </c:ext>
          </c:extLst>
        </c:ser>
        <c:ser>
          <c:idx val="10"/>
          <c:order val="16"/>
          <c:tx>
            <c:strRef>
              <c:f>ANALYSIS!$CG$25</c:f>
              <c:strCache>
                <c:ptCount val="1"/>
                <c:pt idx="0">
                  <c:v>-20.0</c:v>
                </c:pt>
              </c:strCache>
            </c:strRef>
          </c:tx>
          <c:spPr>
            <a:ln w="19050" cap="rnd">
              <a:solidFill>
                <a:srgbClr val="C00000"/>
              </a:solidFill>
              <a:round/>
            </a:ln>
            <a:effectLst/>
          </c:spPr>
          <c:marker>
            <c:symbol val="none"/>
          </c:marker>
          <c:xVal>
            <c:numRef>
              <c:f>ANALYSIS!$CG$27:$CG$627</c:f>
              <c:numCache>
                <c:formatCode>0</c:formatCode>
                <c:ptCount val="601"/>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-799.58415485155149</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-339.84908881607879</c:v>
                </c:pt>
                <c:pt idx="409">
                  <c:v>-336.84646829778325</c:v>
                </c:pt>
                <c:pt idx="410">
                  <c:v>-333.83714667198836</c:v>
                </c:pt>
                <c:pt idx="411">
                  <c:v>-330.82112021927725</c:v>
                </c:pt>
                <c:pt idx="412">
                  <c:v>-327.7983852091923</c:v>
                </c:pt>
                <c:pt idx="413">
                  <c:v>-324.76893790019182</c:v>
                </c:pt>
                <c:pt idx="414">
                  <c:v>-321.7327745396388</c:v>
                </c:pt>
                <c:pt idx="415">
                  <c:v>-318.68989136377053</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-204.36474111314175</c:v>
                </c:pt>
                <c:pt idx="448">
                  <c:v>-200.47087957457967</c:v>
                </c:pt>
                <c:pt idx="449">
                  <c:v>-196.56974161932891</c:v>
                </c:pt>
                <c:pt idx="450">
                  <c:v>-192.66132186537021</c:v>
                </c:pt>
                <c:pt idx="451">
                  <c:v>-188.74561491531728</c:v>
                </c:pt>
                <c:pt idx="452">
                  <c:v>-184.82261535636013</c:v>
                </c:pt>
                <c:pt idx="453">
                  <c:v>-180.89231776024604</c:v>
                </c:pt>
                <c:pt idx="454">
                  <c:v>-176.95471668320334</c:v>
                </c:pt>
                <c:pt idx="455">
                  <c:v>-173.0098066659321</c:v>
                </c:pt>
                <c:pt idx="456">
                  <c:v>-169.05758223352274</c:v>
                </c:pt>
                <c:pt idx="457">
                  <c:v>-165.09803789544509</c:v>
                </c:pt>
                <c:pt idx="458">
                  <c:v>-161.13116814547885</c:v>
                </c:pt>
                <c:pt idx="459">
                  <c:v>-157.15696746167902</c:v>
                </c:pt>
                <c:pt idx="460">
                  <c:v>-153.17543030633243</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-112.9553231519206</c:v>
                </c:pt>
                <c:pt idx="471">
                  <c:v>-108.89271476365235</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-21.71071244590803</c:v>
                </c:pt>
                <c:pt idx="496">
                  <c:v>-18.109948874459178</c:v>
                </c:pt>
                <c:pt idx="497">
                  <c:v>-14.502116300814123</c:v>
                </c:pt>
                <c:pt idx="498">
                  <c:v>-10.887209936068757</c:v>
                </c:pt>
                <c:pt idx="499">
                  <c:v>-7.265224977585035</c:v>
                </c:pt>
                <c:pt idx="500">
                  <c:v>-3.6361566089638018</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0-56A6-41B3-8415-6AA84128CF42}"/>
            </c:ext>
          </c:extLst>
        </c:ser>
        <c:ser>
          <c:idx val="12"/>
          <c:order val="17"/>
          <c:tx>
            <c:strRef>
              <c:f>ANALYSIS!$CM$25</c:f>
              <c:strCache>
                <c:ptCount val="1"/>
                <c:pt idx="0">
                  <c:v>-25.0</c:v>
                </c:pt>
              </c:strCache>
            </c:strRef>
          </c:tx>
          <c:spPr>
            <a:ln w="19050" cap="rnd">
              <a:solidFill>
                <a:srgbClr val="C00000"/>
              </a:solidFill>
              <a:round/>
            </a:ln>
            <a:effectLst/>
          </c:spPr>
          <c:marker>
            <c:symbol val="none"/>
          </c:marker>
          <c:xVal>
            <c:numRef>
              <c:f>ANALYSIS!$CM$27:$CM$627</c:f>
              <c:numCache>
                <c:formatCode>0</c:formatCode>
                <c:ptCount val="601"/>
                <c:pt idx="0">
                  <c:v>-1525.7474162823421</c:v>
                </c:pt>
                <c:pt idx="1">
                  <c:v>-1525.7474162823421</c:v>
                </c:pt>
                <c:pt idx="2">
                  <c:v>-1523.3232197522807</c:v>
                </c:pt>
                <c:pt idx="3">
                  <c:v>-1520.8990232222193</c:v>
                </c:pt>
                <c:pt idx="4">
                  <c:v>-1518.4748266921579</c:v>
                </c:pt>
                <c:pt idx="5">
                  <c:v>-1516.0506301620965</c:v>
                </c:pt>
                <c:pt idx="6">
                  <c:v>-1513.6264336320351</c:v>
                </c:pt>
                <c:pt idx="7">
                  <c:v>-1511.2022371019737</c:v>
                </c:pt>
                <c:pt idx="8">
                  <c:v>-1508.7780405719122</c:v>
                </c:pt>
                <c:pt idx="9">
                  <c:v>-1506.3538440418508</c:v>
                </c:pt>
                <c:pt idx="10">
                  <c:v>-1503.9296475117894</c:v>
                </c:pt>
                <c:pt idx="11">
                  <c:v>-1501.505450981728</c:v>
                </c:pt>
                <c:pt idx="12">
                  <c:v>-1499.0812544516666</c:v>
                </c:pt>
                <c:pt idx="13">
                  <c:v>-1496.6570579216052</c:v>
                </c:pt>
                <c:pt idx="14">
                  <c:v>-1494.2328613915438</c:v>
                </c:pt>
                <c:pt idx="15">
                  <c:v>-1491.8086648614824</c:v>
                </c:pt>
                <c:pt idx="16">
                  <c:v>-1489.384468331421</c:v>
                </c:pt>
                <c:pt idx="17">
                  <c:v>-1486.9602718013596</c:v>
                </c:pt>
                <c:pt idx="18">
                  <c:v>-1484.5360752712982</c:v>
                </c:pt>
                <c:pt idx="19">
                  <c:v>-1482.1118787412368</c:v>
                </c:pt>
                <c:pt idx="20">
                  <c:v>-1479.6876822111753</c:v>
                </c:pt>
                <c:pt idx="21">
                  <c:v>-1477.2634856811139</c:v>
                </c:pt>
                <c:pt idx="22">
                  <c:v>-1474.8392891510525</c:v>
                </c:pt>
                <c:pt idx="23">
                  <c:v>-1472.4150926209911</c:v>
                </c:pt>
                <c:pt idx="24">
                  <c:v>-1469.9908960909297</c:v>
                </c:pt>
                <c:pt idx="25">
                  <c:v>-1467.5666995608683</c:v>
                </c:pt>
                <c:pt idx="26">
                  <c:v>-1465.1425030308069</c:v>
                </c:pt>
                <c:pt idx="27">
                  <c:v>-1462.7183065007455</c:v>
                </c:pt>
                <c:pt idx="28">
                  <c:v>-1460.2941099706841</c:v>
                </c:pt>
                <c:pt idx="29">
                  <c:v>-1457.8699134406227</c:v>
                </c:pt>
                <c:pt idx="30">
                  <c:v>-1455.4457169105613</c:v>
                </c:pt>
                <c:pt idx="31">
                  <c:v>-1453.0215203804999</c:v>
                </c:pt>
                <c:pt idx="32">
                  <c:v>-1450.5973238504384</c:v>
                </c:pt>
                <c:pt idx="33">
                  <c:v>-1448.173127320377</c:v>
                </c:pt>
                <c:pt idx="34">
                  <c:v>-1445.7489307903156</c:v>
                </c:pt>
                <c:pt idx="35">
                  <c:v>-1443.3247342602542</c:v>
                </c:pt>
                <c:pt idx="36">
                  <c:v>-1440.9005377301928</c:v>
                </c:pt>
                <c:pt idx="37">
                  <c:v>-1438.4763412001314</c:v>
                </c:pt>
                <c:pt idx="38">
                  <c:v>-1436.05214467007</c:v>
                </c:pt>
                <c:pt idx="39">
                  <c:v>-1433.6279481400086</c:v>
                </c:pt>
                <c:pt idx="40">
                  <c:v>-1431.2037516099472</c:v>
                </c:pt>
                <c:pt idx="41">
                  <c:v>-1428.7795550798858</c:v>
                </c:pt>
                <c:pt idx="42">
                  <c:v>-1426.3553585498244</c:v>
                </c:pt>
                <c:pt idx="43">
                  <c:v>-1423.931162019763</c:v>
                </c:pt>
                <c:pt idx="44">
                  <c:v>-1421.5069654897015</c:v>
                </c:pt>
                <c:pt idx="45">
                  <c:v>-1419.0827689596401</c:v>
                </c:pt>
                <c:pt idx="46">
                  <c:v>-1416.6585724295787</c:v>
                </c:pt>
                <c:pt idx="47">
                  <c:v>-1414.2343758995173</c:v>
                </c:pt>
                <c:pt idx="48">
                  <c:v>-1411.8101793694559</c:v>
                </c:pt>
                <c:pt idx="49">
                  <c:v>-1409.3859828393945</c:v>
                </c:pt>
                <c:pt idx="50">
                  <c:v>-1406.9617863093331</c:v>
                </c:pt>
                <c:pt idx="51">
                  <c:v>-1404.5375897792717</c:v>
                </c:pt>
                <c:pt idx="52">
                  <c:v>-1402.1133932492103</c:v>
                </c:pt>
                <c:pt idx="53">
                  <c:v>-1399.6891967191489</c:v>
                </c:pt>
                <c:pt idx="54">
                  <c:v>-1397.2650001890875</c:v>
                </c:pt>
                <c:pt idx="55">
                  <c:v>-1394.8408036590261</c:v>
                </c:pt>
                <c:pt idx="56">
                  <c:v>-1392.4166071289646</c:v>
                </c:pt>
                <c:pt idx="57">
                  <c:v>-1389.9924105989032</c:v>
                </c:pt>
                <c:pt idx="58">
                  <c:v>-1387.5682140688418</c:v>
                </c:pt>
                <c:pt idx="59">
                  <c:v>-1385.1440175387804</c:v>
                </c:pt>
                <c:pt idx="60">
                  <c:v>-1382.719821008719</c:v>
                </c:pt>
                <c:pt idx="61">
                  <c:v>-1380.2956244786576</c:v>
                </c:pt>
                <c:pt idx="62">
                  <c:v>-1377.8714279485962</c:v>
                </c:pt>
                <c:pt idx="63">
                  <c:v>-1375.4472314185348</c:v>
                </c:pt>
                <c:pt idx="64">
                  <c:v>-1373.0230348884734</c:v>
                </c:pt>
                <c:pt idx="65">
                  <c:v>-1370.598838358412</c:v>
                </c:pt>
                <c:pt idx="66">
                  <c:v>-1368.1746418283506</c:v>
                </c:pt>
                <c:pt idx="67">
                  <c:v>-1365.7504452982892</c:v>
                </c:pt>
                <c:pt idx="68">
                  <c:v>-1363.3262487682277</c:v>
                </c:pt>
                <c:pt idx="69">
                  <c:v>-1360.9020522381663</c:v>
                </c:pt>
                <c:pt idx="70">
                  <c:v>-1358.4778557081049</c:v>
                </c:pt>
                <c:pt idx="71">
                  <c:v>-1356.0536591780435</c:v>
                </c:pt>
                <c:pt idx="72">
                  <c:v>-1353.6294626479821</c:v>
                </c:pt>
                <c:pt idx="73">
                  <c:v>-1351.2052661179207</c:v>
                </c:pt>
                <c:pt idx="74">
                  <c:v>-1348.7810695878593</c:v>
                </c:pt>
                <c:pt idx="75">
                  <c:v>-1346.3568730577979</c:v>
                </c:pt>
                <c:pt idx="76">
                  <c:v>-1343.9326765277365</c:v>
                </c:pt>
                <c:pt idx="77">
                  <c:v>-1341.5084799976751</c:v>
                </c:pt>
                <c:pt idx="78">
                  <c:v>-1339.0842834676137</c:v>
                </c:pt>
                <c:pt idx="79">
                  <c:v>-1336.6600869375523</c:v>
                </c:pt>
                <c:pt idx="80">
                  <c:v>-1334.2358904074908</c:v>
                </c:pt>
                <c:pt idx="81">
                  <c:v>-1331.8116938774294</c:v>
                </c:pt>
                <c:pt idx="82">
                  <c:v>-1329.387497347368</c:v>
                </c:pt>
                <c:pt idx="83">
                  <c:v>-1326.9633008173066</c:v>
                </c:pt>
                <c:pt idx="84">
                  <c:v>-1324.5391042872452</c:v>
                </c:pt>
                <c:pt idx="85">
                  <c:v>-1322.1149077571838</c:v>
                </c:pt>
                <c:pt idx="86">
                  <c:v>-1319.6907112271224</c:v>
                </c:pt>
                <c:pt idx="87">
                  <c:v>-1317.266514697061</c:v>
                </c:pt>
                <c:pt idx="88">
                  <c:v>-1314.8423181669996</c:v>
                </c:pt>
                <c:pt idx="89">
                  <c:v>-1312.4181216369382</c:v>
                </c:pt>
                <c:pt idx="90">
                  <c:v>-1309.9939251068768</c:v>
                </c:pt>
                <c:pt idx="91">
                  <c:v>-1307.5697285768154</c:v>
                </c:pt>
                <c:pt idx="92">
                  <c:v>-1305.1455320467539</c:v>
                </c:pt>
                <c:pt idx="93">
                  <c:v>-1302.7213355166925</c:v>
                </c:pt>
                <c:pt idx="94">
                  <c:v>-1300.2971389866311</c:v>
                </c:pt>
                <c:pt idx="95">
                  <c:v>-1297.8729424565697</c:v>
                </c:pt>
                <c:pt idx="96">
                  <c:v>-1295.4487459265083</c:v>
                </c:pt>
                <c:pt idx="97">
                  <c:v>-1293.0245493964469</c:v>
                </c:pt>
                <c:pt idx="98">
                  <c:v>-1290.6003528663855</c:v>
                </c:pt>
                <c:pt idx="99">
                  <c:v>-1288.1761563363241</c:v>
                </c:pt>
                <c:pt idx="100">
                  <c:v>-1285.7519598062627</c:v>
                </c:pt>
                <c:pt idx="101">
                  <c:v>-1283.3277632762013</c:v>
                </c:pt>
                <c:pt idx="102">
                  <c:v>-1280.9035667461399</c:v>
                </c:pt>
                <c:pt idx="103">
                  <c:v>-1278.4793702160785</c:v>
                </c:pt>
                <c:pt idx="104">
                  <c:v>-1276.055173686017</c:v>
                </c:pt>
                <c:pt idx="105">
                  <c:v>-1273.6309771559556</c:v>
                </c:pt>
                <c:pt idx="106">
                  <c:v>-1271.2067806258942</c:v>
                </c:pt>
                <c:pt idx="107">
                  <c:v>-1268.7825840958328</c:v>
                </c:pt>
                <c:pt idx="108">
                  <c:v>-1266.3583875657714</c:v>
                </c:pt>
                <c:pt idx="109">
                  <c:v>-1263.93419103571</c:v>
                </c:pt>
                <c:pt idx="110">
                  <c:v>-1261.5099945056486</c:v>
                </c:pt>
                <c:pt idx="111">
                  <c:v>-1259.0857979755872</c:v>
                </c:pt>
                <c:pt idx="112">
                  <c:v>-1256.6616014455258</c:v>
                </c:pt>
                <c:pt idx="113">
                  <c:v>-1254.2374049154644</c:v>
                </c:pt>
                <c:pt idx="114">
                  <c:v>-1251.813208385403</c:v>
                </c:pt>
                <c:pt idx="115">
                  <c:v>-1249.3890118553416</c:v>
                </c:pt>
                <c:pt idx="116">
                  <c:v>-1246.9648153252801</c:v>
                </c:pt>
                <c:pt idx="117">
                  <c:v>-1244.5406187952187</c:v>
                </c:pt>
                <c:pt idx="118">
                  <c:v>-1242.1164222651573</c:v>
                </c:pt>
                <c:pt idx="119">
                  <c:v>-1239.6922257350959</c:v>
                </c:pt>
                <c:pt idx="120">
                  <c:v>-1237.2680292050345</c:v>
                </c:pt>
                <c:pt idx="121">
                  <c:v>-1234.8438326749731</c:v>
                </c:pt>
                <c:pt idx="122">
                  <c:v>-1232.4196361449117</c:v>
                </c:pt>
                <c:pt idx="123">
                  <c:v>-1229.9954396148503</c:v>
                </c:pt>
                <c:pt idx="124">
                  <c:v>-1227.5712430847889</c:v>
                </c:pt>
                <c:pt idx="125">
                  <c:v>-1225.1470465547275</c:v>
                </c:pt>
                <c:pt idx="126">
                  <c:v>-1222.7228500246661</c:v>
                </c:pt>
                <c:pt idx="127">
                  <c:v>-1220.2986534946047</c:v>
                </c:pt>
                <c:pt idx="128">
                  <c:v>-1217.8744569645432</c:v>
                </c:pt>
                <c:pt idx="129">
                  <c:v>-1215.4502604344818</c:v>
                </c:pt>
                <c:pt idx="130">
                  <c:v>-1213.0260639044204</c:v>
                </c:pt>
                <c:pt idx="131">
                  <c:v>-1210.601867374359</c:v>
                </c:pt>
                <c:pt idx="132">
                  <c:v>-1208.1776708442976</c:v>
                </c:pt>
                <c:pt idx="133">
                  <c:v>-1205.7534743142362</c:v>
                </c:pt>
                <c:pt idx="134">
                  <c:v>-1203.3292777841748</c:v>
                </c:pt>
                <c:pt idx="135">
                  <c:v>-1200.9050812541134</c:v>
                </c:pt>
                <c:pt idx="136">
                  <c:v>-1198.480884724052</c:v>
                </c:pt>
                <c:pt idx="137">
                  <c:v>-1196.0566881939906</c:v>
                </c:pt>
                <c:pt idx="138">
                  <c:v>-1193.6324916639292</c:v>
                </c:pt>
                <c:pt idx="139">
                  <c:v>-1191.2082951338678</c:v>
                </c:pt>
                <c:pt idx="140">
                  <c:v>-1188.7840986038063</c:v>
                </c:pt>
                <c:pt idx="141">
                  <c:v>-1186.3599020737449</c:v>
                </c:pt>
                <c:pt idx="142">
                  <c:v>-1183.9357055436835</c:v>
                </c:pt>
                <c:pt idx="143">
                  <c:v>-1181.5115090136221</c:v>
                </c:pt>
                <c:pt idx="144">
                  <c:v>-1179.0873124835607</c:v>
                </c:pt>
                <c:pt idx="145">
                  <c:v>-1176.6631159534993</c:v>
                </c:pt>
                <c:pt idx="146">
                  <c:v>-1174.2389194234379</c:v>
                </c:pt>
                <c:pt idx="147">
                  <c:v>-1171.8147228933765</c:v>
                </c:pt>
                <c:pt idx="148">
                  <c:v>-1169.3905263633151</c:v>
                </c:pt>
                <c:pt idx="149">
                  <c:v>-1166.9663298332537</c:v>
                </c:pt>
                <c:pt idx="150">
                  <c:v>-1164.5421333031923</c:v>
                </c:pt>
                <c:pt idx="151">
                  <c:v>-1162.1179367731309</c:v>
                </c:pt>
                <c:pt idx="152">
                  <c:v>-1159.6937402430694</c:v>
                </c:pt>
                <c:pt idx="153">
                  <c:v>-1157.269543713008</c:v>
                </c:pt>
                <c:pt idx="154">
                  <c:v>-1154.8453471829466</c:v>
                </c:pt>
                <c:pt idx="155">
                  <c:v>-1152.4211506528852</c:v>
                </c:pt>
                <c:pt idx="156">
                  <c:v>-1149.9969541228238</c:v>
                </c:pt>
                <c:pt idx="157">
                  <c:v>-1147.5727575927624</c:v>
                </c:pt>
                <c:pt idx="158">
                  <c:v>-1145.148561062701</c:v>
                </c:pt>
                <c:pt idx="159">
                  <c:v>-1142.7243645326396</c:v>
                </c:pt>
                <c:pt idx="160">
                  <c:v>-1140.3001680025782</c:v>
                </c:pt>
                <c:pt idx="161">
                  <c:v>-1137.8759714725168</c:v>
                </c:pt>
                <c:pt idx="162">
                  <c:v>-1135.4517749424554</c:v>
                </c:pt>
                <c:pt idx="163">
                  <c:v>-1133.027578412394</c:v>
                </c:pt>
                <c:pt idx="164">
                  <c:v>-1130.6033818823325</c:v>
                </c:pt>
                <c:pt idx="165">
                  <c:v>-1128.1791853522711</c:v>
                </c:pt>
                <c:pt idx="166">
                  <c:v>-1125.7549888222097</c:v>
                </c:pt>
                <c:pt idx="167">
                  <c:v>-1123.3307922921483</c:v>
                </c:pt>
                <c:pt idx="168">
                  <c:v>-1120.9065957620869</c:v>
                </c:pt>
                <c:pt idx="169">
                  <c:v>-1118.4823992320255</c:v>
                </c:pt>
                <c:pt idx="170">
                  <c:v>-1116.0582027019641</c:v>
                </c:pt>
                <c:pt idx="171">
                  <c:v>-1113.6340061719027</c:v>
                </c:pt>
                <c:pt idx="172">
                  <c:v>-1111.2098096418413</c:v>
                </c:pt>
                <c:pt idx="173">
                  <c:v>-1108.7856131117799</c:v>
                </c:pt>
                <c:pt idx="174">
                  <c:v>-1106.3614165817185</c:v>
                </c:pt>
                <c:pt idx="175">
                  <c:v>-1103.9372200516571</c:v>
                </c:pt>
                <c:pt idx="176">
                  <c:v>-1101.5130235215956</c:v>
                </c:pt>
                <c:pt idx="177">
                  <c:v>-1099.0888269915342</c:v>
                </c:pt>
                <c:pt idx="178">
                  <c:v>-1096.6646304614728</c:v>
                </c:pt>
                <c:pt idx="179">
                  <c:v>-1094.2404339314114</c:v>
                </c:pt>
                <c:pt idx="180">
                  <c:v>-1091.81623740135</c:v>
                </c:pt>
                <c:pt idx="181">
                  <c:v>-1089.3920408712886</c:v>
                </c:pt>
                <c:pt idx="182">
                  <c:v>-1086.9678443412272</c:v>
                </c:pt>
                <c:pt idx="183">
                  <c:v>-1084.5436478111658</c:v>
                </c:pt>
                <c:pt idx="184">
                  <c:v>-1082.1194512811044</c:v>
                </c:pt>
                <c:pt idx="185">
                  <c:v>-1079.695254751043</c:v>
                </c:pt>
                <c:pt idx="186">
                  <c:v>-1077.2710582209816</c:v>
                </c:pt>
                <c:pt idx="187">
                  <c:v>-1074.8468616909202</c:v>
                </c:pt>
                <c:pt idx="188">
                  <c:v>-1072.4226651608587</c:v>
                </c:pt>
                <c:pt idx="189">
                  <c:v>-1069.9984686307973</c:v>
                </c:pt>
                <c:pt idx="190">
                  <c:v>-1067.5742721007359</c:v>
                </c:pt>
                <c:pt idx="191">
                  <c:v>-1065.1500755706745</c:v>
                </c:pt>
                <c:pt idx="192">
                  <c:v>-1062.7258790406131</c:v>
                </c:pt>
                <c:pt idx="193">
                  <c:v>-1060.3016825105517</c:v>
                </c:pt>
                <c:pt idx="194">
                  <c:v>-1057.8774859804903</c:v>
                </c:pt>
                <c:pt idx="195">
                  <c:v>-1055.4532894504289</c:v>
                </c:pt>
                <c:pt idx="196">
                  <c:v>-1053.0290929203675</c:v>
                </c:pt>
                <c:pt idx="197">
                  <c:v>-1050.6048963903061</c:v>
                </c:pt>
                <c:pt idx="198">
                  <c:v>-1048.1806998602447</c:v>
                </c:pt>
                <c:pt idx="199">
                  <c:v>-1045.7565033301833</c:v>
                </c:pt>
                <c:pt idx="200">
                  <c:v>-1043.3323068001218</c:v>
                </c:pt>
                <c:pt idx="201">
                  <c:v>-1041.0740111580969</c:v>
                </c:pt>
                <c:pt idx="202">
                  <c:v>-1038.9816164041088</c:v>
                </c:pt>
                <c:pt idx="203">
                  <c:v>-1036.8814644552131</c:v>
                </c:pt>
                <c:pt idx="204">
                  <c:v>-1034.7735516786186</c:v>
                </c:pt>
                <c:pt idx="205">
                  <c:v>-1032.6578744258347</c:v>
                </c:pt>
                <c:pt idx="206">
                  <c:v>-1030.5344290326241</c:v>
                </c:pt>
                <c:pt idx="207">
                  <c:v>-1028.4032118189828</c:v>
                </c:pt>
                <c:pt idx="208">
                  <c:v>-1026.264219089099</c:v>
                </c:pt>
                <c:pt idx="209">
                  <c:v>-1024.1174471313184</c:v>
                </c:pt>
                <c:pt idx="210">
                  <c:v>-1021.9628922181157</c:v>
                </c:pt>
                <c:pt idx="211">
                  <c:v>-1019.8005506060542</c:v>
                </c:pt>
                <c:pt idx="212">
                  <c:v>-1017.6304185357537</c:v>
                </c:pt>
                <c:pt idx="213">
                  <c:v>-1015.4524922318582</c:v>
                </c:pt>
                <c:pt idx="214">
                  <c:v>-1013.2667679029994</c:v>
                </c:pt>
                <c:pt idx="215">
                  <c:v>-1011.0732417417599</c:v>
                </c:pt>
                <c:pt idx="216">
                  <c:v>-1008.8719099246398</c:v>
                </c:pt>
                <c:pt idx="217">
                  <c:v>-1006.662768612023</c:v>
                </c:pt>
                <c:pt idx="218">
                  <c:v>-1004.445813948136</c:v>
                </c:pt>
                <c:pt idx="219">
                  <c:v>-1002.2210420610188</c:v>
                </c:pt>
                <c:pt idx="220">
                  <c:v>-999.98844906248564</c:v>
                </c:pt>
                <c:pt idx="221">
                  <c:v>-997.74803104808939</c:v>
                </c:pt>
                <c:pt idx="222">
                  <c:v>-995.49978409708501</c:v>
                </c:pt>
                <c:pt idx="223">
                  <c:v>-993.24370427239319</c:v>
                </c:pt>
                <c:pt idx="224">
                  <c:v>-990.97978762056482</c:v>
                </c:pt>
                <c:pt idx="225">
                  <c:v>-988.70803017173853</c:v>
                </c:pt>
                <c:pt idx="226">
                  <c:v>-986.42842793961495</c:v>
                </c:pt>
                <c:pt idx="227">
                  <c:v>-984.14097692140876</c:v>
                </c:pt>
                <c:pt idx="228">
                  <c:v>-981.84567309781255</c:v>
                </c:pt>
                <c:pt idx="229">
                  <c:v>-979.54251243296756</c:v>
                </c:pt>
                <c:pt idx="230">
                  <c:v>-977.23149087441811</c:v>
                </c:pt>
                <c:pt idx="231">
                  <c:v>-974.91260435307026</c:v>
                </c:pt>
                <c:pt idx="232">
                  <c:v>-972.58584878316583</c:v>
                </c:pt>
                <c:pt idx="233">
                  <c:v>-970.25122006223364</c:v>
                </c:pt>
                <c:pt idx="234">
                  <c:v>-967.90871407105271</c:v>
                </c:pt>
                <c:pt idx="235">
                  <c:v>-965.55832667361892</c:v>
                </c:pt>
                <c:pt idx="236">
                  <c:v>-963.2000537170959</c:v>
                </c:pt>
                <c:pt idx="237">
                  <c:v>-960.83389103178911</c:v>
                </c:pt>
                <c:pt idx="238">
                  <c:v>-958.45983443109117</c:v>
                </c:pt>
                <c:pt idx="239">
                  <c:v>-956.07787971145422</c:v>
                </c:pt>
                <c:pt idx="240">
                  <c:v>-953.68802265234831</c:v>
                </c:pt>
                <c:pt idx="241">
                  <c:v>-951.29025901621333</c:v>
                </c:pt>
                <c:pt idx="242">
                  <c:v>-948.88458454842771</c:v>
                </c:pt>
                <c:pt idx="243">
                  <c:v>-946.47099497726163</c:v>
                </c:pt>
                <c:pt idx="244">
                  <c:v>-944.04948601384467</c:v>
                </c:pt>
                <c:pt idx="245">
                  <c:v>-941.62005335211563</c:v>
                </c:pt>
                <c:pt idx="246">
                  <c:v>-939.18269266878258</c:v>
                </c:pt>
                <c:pt idx="247">
                  <c:v>-936.73739962328966</c:v>
                </c:pt>
                <c:pt idx="248">
                  <c:v>-934.28416985776778</c:v>
                </c:pt>
                <c:pt idx="249">
                  <c:v>-931.82299899699376</c:v>
                </c:pt>
                <c:pt idx="250">
                  <c:v>-929.35388264835046</c:v>
                </c:pt>
                <c:pt idx="251">
                  <c:v>-926.8768164017871</c:v>
                </c:pt>
                <c:pt idx="252">
                  <c:v>-924.39179582976908</c:v>
                </c:pt>
                <c:pt idx="253">
                  <c:v>-921.89881648724099</c:v>
                </c:pt>
                <c:pt idx="254">
                  <c:v>-919.39787391158404</c:v>
                </c:pt>
                <c:pt idx="255">
                  <c:v>-916.88896362257196</c:v>
                </c:pt>
                <c:pt idx="256">
                  <c:v>-914.37208112232645</c:v>
                </c:pt>
                <c:pt idx="257">
                  <c:v>-911.84722189527463</c:v>
                </c:pt>
                <c:pt idx="258">
                  <c:v>-909.31438140810462</c:v>
                </c:pt>
                <c:pt idx="259">
                  <c:v>-906.77355510972291</c:v>
                </c:pt>
                <c:pt idx="260">
                  <c:v>-904.22473843121315</c:v>
                </c:pt>
                <c:pt idx="261">
                  <c:v>-901.66792678578111</c:v>
                </c:pt>
                <c:pt idx="262">
                  <c:v>-899.10311556872261</c:v>
                </c:pt>
                <c:pt idx="263">
                  <c:v>-896.53030015737022</c:v>
                </c:pt>
                <c:pt idx="264">
                  <c:v>-893.94947591105495</c:v>
                </c:pt>
                <c:pt idx="265">
                  <c:v>-891.36063817105287</c:v>
                </c:pt>
                <c:pt idx="266">
                  <c:v>-888.76378226054544</c:v>
                </c:pt>
                <c:pt idx="267">
                  <c:v>-886.15890348457083</c:v>
                </c:pt>
                <c:pt idx="268">
                  <c:v>-883.54599712998379</c:v>
                </c:pt>
                <c:pt idx="269">
                  <c:v>-880.9250584653995</c:v>
                </c:pt>
                <c:pt idx="270">
                  <c:v>-878.2960827411539</c:v>
                </c:pt>
                <c:pt idx="271">
                  <c:v>-875.65906518925624</c:v>
                </c:pt>
                <c:pt idx="272">
                  <c:v>-873.01400102334162</c:v>
                </c:pt>
                <c:pt idx="273">
                  <c:v>-870.36088543862252</c:v>
                </c:pt>
                <c:pt idx="274">
                  <c:v>-867.69971361184264</c:v>
                </c:pt>
                <c:pt idx="275">
                  <c:v>-865.03048070122838</c:v>
                </c:pt>
                <c:pt idx="276">
                  <c:v>-862.35318184644268</c:v>
                </c:pt>
                <c:pt idx="277">
                  <c:v>-859.66781216853337</c:v>
                </c:pt>
                <c:pt idx="278">
                  <c:v>-856.97436676988877</c:v>
                </c:pt>
                <c:pt idx="279">
                  <c:v>-854.27284073418605</c:v>
                </c:pt>
                <c:pt idx="280">
                  <c:v>-851.56322912634641</c:v>
                </c:pt>
                <c:pt idx="281">
                  <c:v>-848.84552699247911</c:v>
                </c:pt>
                <c:pt idx="282">
                  <c:v>-846.11972935983556</c:v>
                </c:pt>
                <c:pt idx="283">
                  <c:v>-843.38583123676642</c:v>
                </c:pt>
                <c:pt idx="284">
                  <c:v>-840.64382761265767</c:v>
                </c:pt>
                <c:pt idx="285">
                  <c:v>-837.8937134578922</c:v>
                </c:pt>
                <c:pt idx="286">
                  <c:v>-835.13548372379523</c:v>
                </c:pt>
                <c:pt idx="287">
                  <c:v>-832.36913334257883</c:v>
                </c:pt>
                <c:pt idx="288">
                  <c:v>-829.59465722730442</c:v>
                </c:pt>
                <c:pt idx="289">
                  <c:v>-826.81205027181329</c:v>
                </c:pt>
                <c:pt idx="290">
                  <c:v>-824.02130735069386</c:v>
                </c:pt>
                <c:pt idx="291">
                  <c:v>-821.2224233192137</c:v>
                </c:pt>
                <c:pt idx="292">
                  <c:v>-818.41539301327759</c:v>
                </c:pt>
                <c:pt idx="293">
                  <c:v>-815.60021124937316</c:v>
                </c:pt>
                <c:pt idx="294">
                  <c:v>-812.77687282451529</c:v>
                </c:pt>
                <c:pt idx="295">
                  <c:v>-809.94537251619829</c:v>
                </c:pt>
                <c:pt idx="296">
                  <c:v>-807.10570508233798</c:v>
                </c:pt>
                <c:pt idx="297">
                  <c:v>-804.25786526122147</c:v>
                </c:pt>
                <c:pt idx="298">
                  <c:v>-801.40184777145339</c:v>
                </c:pt>
                <c:pt idx="299">
                  <c:v>-798.53764731189835</c:v>
                </c:pt>
                <c:pt idx="300">
                  <c:v>-795.66525856163162</c:v>
                </c:pt>
                <c:pt idx="301">
                  <c:v>-792.78467617988599</c:v>
                </c:pt>
                <c:pt idx="302">
                  <c:v>-789.8958948059875</c:v>
                </c:pt>
                <c:pt idx="303">
                  <c:v>-786.99890905930999</c:v>
                </c:pt>
                <c:pt idx="304">
                  <c:v>-784.09371353921961</c:v>
                </c:pt>
                <c:pt idx="305">
                  <c:v>-781.18030282501081</c:v>
                </c:pt>
                <c:pt idx="306">
                  <c:v>-778.25867147585961</c:v>
                </c:pt>
                <c:pt idx="307">
                  <c:v>-775.3288140307634</c:v>
                </c:pt>
                <c:pt idx="308">
                  <c:v>-772.39072500848454</c:v>
                </c:pt>
                <c:pt idx="309">
                  <c:v>-769.44439890749561</c:v>
                </c:pt>
                <c:pt idx="310">
                  <c:v>-766.48983020591709</c:v>
                </c:pt>
                <c:pt idx="311">
                  <c:v>-763.52701336147072</c:v>
                </c:pt>
                <c:pt idx="312">
                  <c:v>-760.55594281140702</c:v>
                </c:pt>
                <c:pt idx="313">
                  <c:v>-757.57661297246523</c:v>
                </c:pt>
                <c:pt idx="314">
                  <c:v>-754.58901824079862</c:v>
                </c:pt>
                <c:pt idx="315">
                  <c:v>-751.59315299192406</c:v>
                </c:pt>
                <c:pt idx="316">
                  <c:v>-748.58901158066556</c:v>
                </c:pt>
                <c:pt idx="317">
                  <c:v>-745.57658834108997</c:v>
                </c:pt>
                <c:pt idx="318">
                  <c:v>-742.55587758644958</c:v>
                </c:pt>
                <c:pt idx="319">
                  <c:v>-739.52687360912319</c:v>
                </c:pt>
                <c:pt idx="320">
                  <c:v>-736.48957068055574</c:v>
                </c:pt>
                <c:pt idx="321">
                  <c:v>-733.44396305119574</c:v>
                </c:pt>
                <c:pt idx="322">
                  <c:v>-730.39004495044264</c:v>
                </c:pt>
                <c:pt idx="323">
                  <c:v>-727.32781058657304</c:v>
                </c:pt>
                <c:pt idx="324">
                  <c:v>-724.25725414669091</c:v>
                </c:pt>
                <c:pt idx="325">
                  <c:v>-721.17836979666413</c:v>
                </c:pt>
                <c:pt idx="326">
                  <c:v>-718.09115168105393</c:v>
                </c:pt>
                <c:pt idx="327">
                  <c:v>-714.99559392306617</c:v>
                </c:pt>
                <c:pt idx="328">
                  <c:v>-711.89169062447809</c:v>
                </c:pt>
                <c:pt idx="329">
                  <c:v>-708.77943586558013</c:v>
                </c:pt>
                <c:pt idx="330">
                  <c:v>-705.65882370511497</c:v>
                </c:pt>
                <c:pt idx="331">
                  <c:v>-702.52984818020582</c:v>
                </c:pt>
                <c:pt idx="332">
                  <c:v>-699.39250330630614</c:v>
                </c:pt>
                <c:pt idx="333">
                  <c:v>-696.24678307711997</c:v>
                </c:pt>
                <c:pt idx="334">
                  <c:v>-693.09268146455315</c:v>
                </c:pt>
                <c:pt idx="335">
                  <c:v>-689.93019241863431</c:v>
                </c:pt>
                <c:pt idx="336">
                  <c:v>-686.75930986746084</c:v>
                </c:pt>
                <c:pt idx="337">
                  <c:v>-683.58002771712609</c:v>
                </c:pt>
                <c:pt idx="338">
                  <c:v>-680.3923398516597</c:v>
                </c:pt>
                <c:pt idx="339">
                  <c:v>-677.19624013295584</c:v>
                </c:pt>
                <c:pt idx="340">
                  <c:v>-673.99172240071334</c:v>
                </c:pt>
                <c:pt idx="341">
                  <c:v>-670.77878047236015</c:v>
                </c:pt>
                <c:pt idx="342">
                  <c:v>-667.55740814299611</c:v>
                </c:pt>
                <c:pt idx="343">
                  <c:v>-664.32759918531985</c:v>
                </c:pt>
                <c:pt idx="344">
                  <c:v>-661.08934734955892</c:v>
                </c:pt>
                <c:pt idx="345">
                  <c:v>-657.84264636340822</c:v>
                </c:pt>
                <c:pt idx="346">
                  <c:v>-654.58748993195718</c:v>
                </c:pt>
                <c:pt idx="347">
                  <c:v>-651.32387173762368</c:v>
                </c:pt>
                <c:pt idx="348">
                  <c:v>-648.05178544007981</c:v>
                </c:pt>
                <c:pt idx="349">
                  <c:v>-644.77122467618858</c:v>
                </c:pt>
                <c:pt idx="350">
                  <c:v>-641.48218305992975</c:v>
                </c:pt>
                <c:pt idx="351">
                  <c:v>-638.18465418233222</c:v>
                </c:pt>
                <c:pt idx="352">
                  <c:v>-634.87863161140103</c:v>
                </c:pt>
                <c:pt idx="353">
                  <c:v>-631.56410889205154</c:v>
                </c:pt>
                <c:pt idx="354">
                  <c:v>-628.24107954602857</c:v>
                </c:pt>
                <c:pt idx="355">
                  <c:v>-624.90953707184565</c:v>
                </c:pt>
                <c:pt idx="356">
                  <c:v>-621.56947494470489</c:v>
                </c:pt>
                <c:pt idx="357">
                  <c:v>-618.22088661642908</c:v>
                </c:pt>
                <c:pt idx="358">
                  <c:v>-614.86376551538797</c:v>
                </c:pt>
                <c:pt idx="359">
                  <c:v>-611.4981050464221</c:v>
                </c:pt>
                <c:pt idx="360">
                  <c:v>-608.12389859077393</c:v>
                </c:pt>
                <c:pt idx="361">
                  <c:v>-604.74113950601156</c:v>
                </c:pt>
                <c:pt idx="362">
                  <c:v>-601.34982112595287</c:v>
                </c:pt>
                <c:pt idx="363">
                  <c:v>-597.94993676059607</c:v>
                </c:pt>
                <c:pt idx="364">
                  <c:v>-594.54147969603616</c:v>
                </c:pt>
                <c:pt idx="365">
                  <c:v>-591.12444319440067</c:v>
                </c:pt>
                <c:pt idx="366">
                  <c:v>-587.69882049375997</c:v>
                </c:pt>
                <c:pt idx="367">
                  <c:v>-584.26460480806725</c:v>
                </c:pt>
                <c:pt idx="368">
                  <c:v>-580.82178932706688</c:v>
                </c:pt>
                <c:pt idx="369">
                  <c:v>-577.37036721622474</c:v>
                </c:pt>
                <c:pt idx="370">
                  <c:v>-573.91033161665462</c:v>
                </c:pt>
                <c:pt idx="371">
                  <c:v>-570.44167564503084</c:v>
                </c:pt>
                <c:pt idx="372">
                  <c:v>-566.96439239351571</c:v>
                </c:pt>
                <c:pt idx="373">
                  <c:v>-563.47847492967969</c:v>
                </c:pt>
                <c:pt idx="374">
                  <c:v>-559.98391629642663</c:v>
                </c:pt>
                <c:pt idx="375">
                  <c:v>-556.48070951190516</c:v>
                </c:pt>
                <c:pt idx="376">
                  <c:v>-552.96884756943575</c:v>
                </c:pt>
                <c:pt idx="377">
                  <c:v>-549.44832343743235</c:v>
                </c:pt>
                <c:pt idx="378">
                  <c:v>-545.91913005931281</c:v>
                </c:pt>
                <c:pt idx="379">
                  <c:v>-542.38126035342532</c:v>
                </c:pt>
                <c:pt idx="380">
                  <c:v>-538.83470721296624</c:v>
                </c:pt>
                <c:pt idx="381">
                  <c:v>-535.27946350589241</c:v>
                </c:pt>
                <c:pt idx="382">
                  <c:v>-531.71552207484581</c:v>
                </c:pt>
                <c:pt idx="383">
                  <c:v>-528.14287573706724</c:v>
                </c:pt>
                <c:pt idx="384">
                  <c:v>-524.56151728431439</c:v>
                </c:pt>
                <c:pt idx="385">
                  <c:v>-520.9714394827746</c:v>
                </c:pt>
                <c:pt idx="386">
                  <c:v>-517.3726350729869</c:v>
                </c:pt>
                <c:pt idx="387">
                  <c:v>-513.76509676975081</c:v>
                </c:pt>
                <c:pt idx="388">
                  <c:v>-510.14881726204646</c:v>
                </c:pt>
                <c:pt idx="389">
                  <c:v>-506.52378921294644</c:v>
                </c:pt>
                <c:pt idx="390">
                  <c:v>-502.89000525953179</c:v>
                </c:pt>
                <c:pt idx="391">
                  <c:v>-499.24745801280164</c:v>
                </c:pt>
                <c:pt idx="392">
                  <c:v>-495.59614005759249</c:v>
                </c:pt>
                <c:pt idx="393">
                  <c:v>-491.93604395248519</c:v>
                </c:pt>
                <c:pt idx="394">
                  <c:v>-488.26716222972402</c:v>
                </c:pt>
                <c:pt idx="395">
                  <c:v>-484.58948739511732</c:v>
                </c:pt>
                <c:pt idx="396">
                  <c:v>-480.90301192796096</c:v>
                </c:pt>
                <c:pt idx="397">
                  <c:v>-477.20772828094437</c:v>
                </c:pt>
                <c:pt idx="398">
                  <c:v>-473.5036288800552</c:v>
                </c:pt>
                <c:pt idx="399">
                  <c:v>-469.79070612450028</c:v>
                </c:pt>
                <c:pt idx="400">
                  <c:v>-466.06895238660627</c:v>
                </c:pt>
                <c:pt idx="401">
                  <c:v>-462.33836001173597</c:v>
                </c:pt>
                <c:pt idx="402">
                  <c:v>-458.59892131818697</c:v>
                </c:pt>
                <c:pt idx="403">
                  <c:v>-454.85062859710683</c:v>
                </c:pt>
                <c:pt idx="404">
                  <c:v>-451.09347411240572</c:v>
                </c:pt>
                <c:pt idx="405">
                  <c:v>-447.32745010064639</c:v>
                </c:pt>
                <c:pt idx="406">
                  <c:v>-443.55254877096979</c:v>
                </c:pt>
                <c:pt idx="407">
                  <c:v>-439.76876230498931</c:v>
                </c:pt>
                <c:pt idx="408">
                  <c:v>-435.97608285669946</c:v>
                </c:pt>
                <c:pt idx="409">
                  <c:v>-432.17450255238248</c:v>
                </c:pt>
                <c:pt idx="410">
                  <c:v>-428.36401349050936</c:v>
                </c:pt>
                <c:pt idx="411">
                  <c:v>-424.54460774164977</c:v>
                </c:pt>
                <c:pt idx="412">
                  <c:v>-420.71627734836807</c:v>
                </c:pt>
                <c:pt idx="413">
                  <c:v>-416.87901432513183</c:v>
                </c:pt>
                <c:pt idx="414">
                  <c:v>-413.03281065821568</c:v>
                </c:pt>
                <c:pt idx="415">
                  <c:v>-409.17765830559426</c:v>
                </c:pt>
                <c:pt idx="416">
                  <c:v>-405.31354919685714</c:v>
                </c:pt>
                <c:pt idx="417">
                  <c:v>-401.44047523309541</c:v>
                </c:pt>
                <c:pt idx="418">
                  <c:v>-397.5584282868133</c:v>
                </c:pt>
                <c:pt idx="419">
                  <c:v>-393.66740020182442</c:v>
                </c:pt>
                <c:pt idx="420">
                  <c:v>-389.76738279314645</c:v>
                </c:pt>
                <c:pt idx="421">
                  <c:v>-385.85836784690946</c:v>
                </c:pt>
                <c:pt idx="422">
                  <c:v>-381.94034712024609</c:v>
                </c:pt>
                <c:pt idx="423">
                  <c:v>-378.01331234119368</c:v>
                </c:pt>
                <c:pt idx="424">
                  <c:v>-374.07725520858446</c:v>
                </c:pt>
                <c:pt idx="425">
                  <c:v>-370.13216739195548</c:v>
                </c:pt>
                <c:pt idx="426">
                  <c:v>-365.75722295762421</c:v>
                </c:pt>
                <c:pt idx="427">
                  <c:v>-360.95242190559065</c:v>
                </c:pt>
                <c:pt idx="428">
                  <c:v>-356.13768384879677</c:v>
                </c:pt>
                <c:pt idx="429">
                  <c:v>-351.31299719506296</c:v>
                </c:pt>
                <c:pt idx="430">
                  <c:v>-346.47835031015575</c:v>
                </c:pt>
                <c:pt idx="431">
                  <c:v>-341.63373151762812</c:v>
                </c:pt>
                <c:pt idx="432">
                  <c:v>-336.77912909862607</c:v>
                </c:pt>
                <c:pt idx="433">
                  <c:v>-331.91453129172578</c:v>
                </c:pt>
                <c:pt idx="434">
                  <c:v>-327.03992629274444</c:v>
                </c:pt>
                <c:pt idx="435">
                  <c:v>-322.15530225456769</c:v>
                </c:pt>
                <c:pt idx="436">
                  <c:v>-317.26064728696088</c:v>
                </c:pt>
                <c:pt idx="437">
                  <c:v>-312.35594945639855</c:v>
                </c:pt>
                <c:pt idx="438">
                  <c:v>-307.44119678586799</c:v>
                </c:pt>
                <c:pt idx="439">
                  <c:v>-302.51637725469482</c:v>
                </c:pt>
                <c:pt idx="440">
                  <c:v>-297.58147879835792</c:v>
                </c:pt>
                <c:pt idx="441">
                  <c:v>-292.63648930829663</c:v>
                </c:pt>
                <c:pt idx="442">
                  <c:v>-287.68139663172769</c:v>
                </c:pt>
                <c:pt idx="443">
                  <c:v>-282.71618857145586</c:v>
                </c:pt>
                <c:pt idx="444">
                  <c:v>-277.74085288568585</c:v>
                </c:pt>
                <c:pt idx="445">
                  <c:v>-272.75537728782979</c:v>
                </c:pt>
                <c:pt idx="446">
                  <c:v>-267.7597494463173</c:v>
                </c:pt>
                <c:pt idx="447">
                  <c:v>-262.75395698439888</c:v>
                </c:pt>
                <c:pt idx="448">
                  <c:v>-257.73798747995443</c:v>
                </c:pt>
                <c:pt idx="449">
                  <c:v>-252.71182846530201</c:v>
                </c:pt>
                <c:pt idx="450">
                  <c:v>-247.67546742698732</c:v>
                </c:pt>
                <c:pt idx="451">
                  <c:v>-242.62889180560819</c:v>
                </c:pt>
                <c:pt idx="452">
                  <c:v>-237.57208899559328</c:v>
                </c:pt>
                <c:pt idx="453">
                  <c:v>-232.50504634501658</c:v>
                </c:pt>
                <c:pt idx="454">
                  <c:v>-227.42775115538848</c:v>
                </c:pt>
                <c:pt idx="455">
                  <c:v>-222.34019068146154</c:v>
                </c:pt>
                <c:pt idx="456">
                  <c:v>-217.24235213101474</c:v>
                </c:pt>
                <c:pt idx="457">
                  <c:v>-212.1342226646625</c:v>
                </c:pt>
                <c:pt idx="458">
                  <c:v>-207.01578939563797</c:v>
                </c:pt>
                <c:pt idx="459">
                  <c:v>-201.88703938958611</c:v>
                </c:pt>
                <c:pt idx="460">
                  <c:v>-196.74795966436409</c:v>
                </c:pt>
                <c:pt idx="461">
                  <c:v>-191.59853718982185</c:v>
                </c:pt>
                <c:pt idx="462">
                  <c:v>-186.4387588875959</c:v>
                </c:pt>
                <c:pt idx="463">
                  <c:v>-181.26861163089302</c:v>
                </c:pt>
                <c:pt idx="464">
                  <c:v>-176.08808224428276</c:v>
                </c:pt>
                <c:pt idx="465">
                  <c:v>-170.89715750347227</c:v>
                </c:pt>
                <c:pt idx="466">
                  <c:v>-165.69582413510352</c:v>
                </c:pt>
                <c:pt idx="467">
                  <c:v>-160.48406881651931</c:v>
                </c:pt>
                <c:pt idx="468">
                  <c:v>-155.26187817556024</c:v>
                </c:pt>
                <c:pt idx="469">
                  <c:v>-150.02923879033619</c:v>
                </c:pt>
                <c:pt idx="470">
                  <c:v>-144.78613718900283</c:v>
                </c:pt>
                <c:pt idx="471">
                  <c:v>-139.53255984953876</c:v>
                </c:pt>
                <c:pt idx="472">
                  <c:v>-134.26849319952794</c:v>
                </c:pt>
                <c:pt idx="473">
                  <c:v>-128.99392361592868</c:v>
                </c:pt>
                <c:pt idx="474">
                  <c:v>-123.70883742484216</c:v>
                </c:pt>
                <c:pt idx="475">
                  <c:v>-118.41322090129643</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-73.366139523946231</c:v>
                </c:pt>
                <c:pt idx="486">
                  <c:v>-68.853192852240909</c:v>
                </c:pt>
                <c:pt idx="487">
                  <c:v>-64.330637065738074</c:v>
                </c:pt>
                <c:pt idx="488">
                  <c:v>-59.798461752710864</c:v>
                </c:pt>
                <c:pt idx="489">
                  <c:v>-55.256656464183152</c:v>
                </c:pt>
                <c:pt idx="490">
                  <c:v>-50.705210713794486</c:v>
                </c:pt>
                <c:pt idx="491">
                  <c:v>-46.14411397764411</c:v>
                </c:pt>
                <c:pt idx="492">
                  <c:v>-41.573355694147722</c:v>
                </c:pt>
                <c:pt idx="493">
                  <c:v>-36.992925263876714</c:v>
                </c:pt>
                <c:pt idx="494">
                  <c:v>-32.402812049420845</c:v>
                </c:pt>
                <c:pt idx="495">
                  <c:v>-27.803005375225666</c:v>
                </c:pt>
                <c:pt idx="496">
                  <c:v>-23.193494527441771</c:v>
                </c:pt>
                <c:pt idx="497">
                  <c:v>-18.574268753774504</c:v>
                </c:pt>
                <c:pt idx="498">
                  <c:v>-13.945317263326388</c:v>
                </c:pt>
                <c:pt idx="499">
                  <c:v>-9.306629226440009</c:v>
                </c:pt>
                <c:pt idx="500">
                  <c:v>-4.6581937745434061</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1-56A6-41B3-8415-6AA84128CF42}"/>
            </c:ext>
          </c:extLst>
        </c:ser>
        <c:ser>
          <c:idx val="16"/>
          <c:order val="18"/>
          <c:tx>
            <c:strRef>
              <c:f>ANALYSIS!$CS$25</c:f>
              <c:strCache>
                <c:ptCount val="1"/>
                <c:pt idx="0">
                  <c:v>-30.0</c:v>
                </c:pt>
              </c:strCache>
            </c:strRef>
          </c:tx>
          <c:spPr>
            <a:ln w="19050" cap="rnd">
              <a:solidFill>
                <a:srgbClr val="C00000"/>
              </a:solidFill>
              <a:round/>
            </a:ln>
            <a:effectLst/>
          </c:spPr>
          <c:marker>
            <c:symbol val="none"/>
          </c:marker>
          <c:xVal>
            <c:numRef>
              <c:f>ANALYSIS!$CS$27:$CS$627</c:f>
              <c:numCache>
                <c:formatCode>0</c:formatCode>
                <c:ptCount val="601"/>
                <c:pt idx="0">
                  <c:v>-1843.8871972378488</c:v>
                </c:pt>
                <c:pt idx="1">
                  <c:v>-1843.8871972378488</c:v>
                </c:pt>
                <c:pt idx="2">
                  <c:v>-1841.0191284041969</c:v>
                </c:pt>
                <c:pt idx="3">
                  <c:v>-1838.1510595705449</c:v>
                </c:pt>
                <c:pt idx="4">
                  <c:v>-1835.282990736893</c:v>
                </c:pt>
                <c:pt idx="5">
                  <c:v>-1832.4149219032411</c:v>
                </c:pt>
                <c:pt idx="6">
                  <c:v>-1829.5468530695891</c:v>
                </c:pt>
                <c:pt idx="7">
                  <c:v>-1826.6787842359372</c:v>
                </c:pt>
                <c:pt idx="8">
                  <c:v>-1823.8107154022853</c:v>
                </c:pt>
                <c:pt idx="9">
                  <c:v>-1820.9426465686333</c:v>
                </c:pt>
                <c:pt idx="10">
                  <c:v>-1818.0745777349814</c:v>
                </c:pt>
                <c:pt idx="11">
                  <c:v>-1815.2065089013295</c:v>
                </c:pt>
                <c:pt idx="12">
                  <c:v>-1812.3384400676775</c:v>
                </c:pt>
                <c:pt idx="13">
                  <c:v>-1809.4703712340256</c:v>
                </c:pt>
                <c:pt idx="14">
                  <c:v>-1806.6023024003737</c:v>
                </c:pt>
                <c:pt idx="15">
                  <c:v>-1803.7342335667217</c:v>
                </c:pt>
                <c:pt idx="16">
                  <c:v>-1800.8661647330698</c:v>
                </c:pt>
                <c:pt idx="17">
                  <c:v>-1797.9980958994179</c:v>
                </c:pt>
                <c:pt idx="18">
                  <c:v>-1795.1300270657659</c:v>
                </c:pt>
                <c:pt idx="19">
                  <c:v>-1792.261958232114</c:v>
                </c:pt>
                <c:pt idx="20">
                  <c:v>-1789.3938893984621</c:v>
                </c:pt>
                <c:pt idx="21">
                  <c:v>-1786.5258205648101</c:v>
                </c:pt>
                <c:pt idx="22">
                  <c:v>-1783.6577517311582</c:v>
                </c:pt>
                <c:pt idx="23">
                  <c:v>-1780.7896828975063</c:v>
                </c:pt>
                <c:pt idx="24">
                  <c:v>-1777.9216140638543</c:v>
                </c:pt>
                <c:pt idx="25">
                  <c:v>-1775.0535452302024</c:v>
                </c:pt>
                <c:pt idx="26">
                  <c:v>-1772.1854763965505</c:v>
                </c:pt>
                <c:pt idx="27">
                  <c:v>-1769.3174075628986</c:v>
                </c:pt>
                <c:pt idx="28">
                  <c:v>-1766.4493387292466</c:v>
                </c:pt>
                <c:pt idx="29">
                  <c:v>-1763.5812698955947</c:v>
                </c:pt>
                <c:pt idx="30">
                  <c:v>-1760.7132010619428</c:v>
                </c:pt>
                <c:pt idx="31">
                  <c:v>-1757.8451322282908</c:v>
                </c:pt>
                <c:pt idx="32">
                  <c:v>-1754.9770633946389</c:v>
                </c:pt>
                <c:pt idx="33">
                  <c:v>-1752.108994560987</c:v>
                </c:pt>
                <c:pt idx="34">
                  <c:v>-1749.240925727335</c:v>
                </c:pt>
                <c:pt idx="35">
                  <c:v>-1746.3728568936831</c:v>
                </c:pt>
                <c:pt idx="36">
                  <c:v>-1743.5047880600312</c:v>
                </c:pt>
                <c:pt idx="37">
                  <c:v>-1740.6367192263792</c:v>
                </c:pt>
                <c:pt idx="38">
                  <c:v>-1737.7686503927273</c:v>
                </c:pt>
                <c:pt idx="39">
                  <c:v>-1734.9005815590754</c:v>
                </c:pt>
                <c:pt idx="40">
                  <c:v>-1732.0325127254234</c:v>
                </c:pt>
                <c:pt idx="41">
                  <c:v>-1729.1644438917715</c:v>
                </c:pt>
                <c:pt idx="42">
                  <c:v>-1726.2963750581196</c:v>
                </c:pt>
                <c:pt idx="43">
                  <c:v>-1723.4283062244676</c:v>
                </c:pt>
                <c:pt idx="44">
                  <c:v>-1720.5602373908157</c:v>
                </c:pt>
                <c:pt idx="45">
                  <c:v>-1717.6921685571638</c:v>
                </c:pt>
                <c:pt idx="46">
                  <c:v>-1714.8240997235118</c:v>
                </c:pt>
                <c:pt idx="47">
                  <c:v>-1711.9560308898599</c:v>
                </c:pt>
                <c:pt idx="48">
                  <c:v>-1709.087962056208</c:v>
                </c:pt>
                <c:pt idx="49">
                  <c:v>-1706.219893222556</c:v>
                </c:pt>
                <c:pt idx="50">
                  <c:v>-1703.3518243889041</c:v>
                </c:pt>
                <c:pt idx="51">
                  <c:v>-1700.4837555552522</c:v>
                </c:pt>
                <c:pt idx="52">
                  <c:v>-1697.6156867216002</c:v>
                </c:pt>
                <c:pt idx="53">
                  <c:v>-1694.7476178879483</c:v>
                </c:pt>
                <c:pt idx="54">
                  <c:v>-1691.8795490542964</c:v>
                </c:pt>
                <c:pt idx="55">
                  <c:v>-1689.0114802206444</c:v>
                </c:pt>
                <c:pt idx="56">
                  <c:v>-1686.1434113869925</c:v>
                </c:pt>
                <c:pt idx="57">
                  <c:v>-1683.2753425533406</c:v>
                </c:pt>
                <c:pt idx="58">
                  <c:v>-1680.4072737196886</c:v>
                </c:pt>
                <c:pt idx="59">
                  <c:v>-1677.5392048860367</c:v>
                </c:pt>
                <c:pt idx="60">
                  <c:v>-1674.6711360523848</c:v>
                </c:pt>
                <c:pt idx="61">
                  <c:v>-1671.8030672187328</c:v>
                </c:pt>
                <c:pt idx="62">
                  <c:v>-1668.9349983850809</c:v>
                </c:pt>
                <c:pt idx="63">
                  <c:v>-1666.066929551429</c:v>
                </c:pt>
                <c:pt idx="64">
                  <c:v>-1663.1988607177771</c:v>
                </c:pt>
                <c:pt idx="65">
                  <c:v>-1660.3307918841251</c:v>
                </c:pt>
                <c:pt idx="66">
                  <c:v>-1657.4627230504732</c:v>
                </c:pt>
                <c:pt idx="67">
                  <c:v>-1654.5946542168213</c:v>
                </c:pt>
                <c:pt idx="68">
                  <c:v>-1651.7265853831693</c:v>
                </c:pt>
                <c:pt idx="69">
                  <c:v>-1648.8585165495174</c:v>
                </c:pt>
                <c:pt idx="70">
                  <c:v>-1645.9904477158655</c:v>
                </c:pt>
                <c:pt idx="71">
                  <c:v>-1643.1223788822135</c:v>
                </c:pt>
                <c:pt idx="72">
                  <c:v>-1640.2543100485616</c:v>
                </c:pt>
                <c:pt idx="73">
                  <c:v>-1637.3862412149097</c:v>
                </c:pt>
                <c:pt idx="74">
                  <c:v>-1634.5181723812577</c:v>
                </c:pt>
                <c:pt idx="75">
                  <c:v>-1631.6501035476058</c:v>
                </c:pt>
                <c:pt idx="76">
                  <c:v>-1628.7820347139539</c:v>
                </c:pt>
                <c:pt idx="77">
                  <c:v>-1625.9139658803019</c:v>
                </c:pt>
                <c:pt idx="78">
                  <c:v>-1623.04589704665</c:v>
                </c:pt>
                <c:pt idx="79">
                  <c:v>-1620.1778282129981</c:v>
                </c:pt>
                <c:pt idx="80">
                  <c:v>-1617.3097593793461</c:v>
                </c:pt>
                <c:pt idx="81">
                  <c:v>-1614.4416905456942</c:v>
                </c:pt>
                <c:pt idx="82">
                  <c:v>-1611.5736217120423</c:v>
                </c:pt>
                <c:pt idx="83">
                  <c:v>-1608.7055528783903</c:v>
                </c:pt>
                <c:pt idx="84">
                  <c:v>-1605.8374840447384</c:v>
                </c:pt>
                <c:pt idx="85">
                  <c:v>-1602.9694152110865</c:v>
                </c:pt>
                <c:pt idx="86">
                  <c:v>-1600.1013463774345</c:v>
                </c:pt>
                <c:pt idx="87">
                  <c:v>-1597.2332775437826</c:v>
                </c:pt>
                <c:pt idx="88">
                  <c:v>-1594.3652087101307</c:v>
                </c:pt>
                <c:pt idx="89">
                  <c:v>-1591.4971398764787</c:v>
                </c:pt>
                <c:pt idx="90">
                  <c:v>-1588.6290710428268</c:v>
                </c:pt>
                <c:pt idx="91">
                  <c:v>-1585.7610022091749</c:v>
                </c:pt>
                <c:pt idx="92">
                  <c:v>-1582.8929333755229</c:v>
                </c:pt>
                <c:pt idx="93">
                  <c:v>-1580.024864541871</c:v>
                </c:pt>
                <c:pt idx="94">
                  <c:v>-1577.1567957082191</c:v>
                </c:pt>
                <c:pt idx="95">
                  <c:v>-1574.2887268745671</c:v>
                </c:pt>
                <c:pt idx="96">
                  <c:v>-1571.420658040915</c:v>
                </c:pt>
                <c:pt idx="97">
                  <c:v>-1568.5525892072631</c:v>
                </c:pt>
                <c:pt idx="98">
                  <c:v>-1565.6845203736111</c:v>
                </c:pt>
                <c:pt idx="99">
                  <c:v>-1562.816451539959</c:v>
                </c:pt>
                <c:pt idx="100">
                  <c:v>-1559.948382706307</c:v>
                </c:pt>
                <c:pt idx="101">
                  <c:v>-1557.0803138726551</c:v>
                </c:pt>
                <c:pt idx="102">
                  <c:v>-1554.2122450390029</c:v>
                </c:pt>
                <c:pt idx="103">
                  <c:v>-1551.344176205351</c:v>
                </c:pt>
                <c:pt idx="104">
                  <c:v>-1548.4761073716991</c:v>
                </c:pt>
                <c:pt idx="105">
                  <c:v>-1545.6080385380469</c:v>
                </c:pt>
                <c:pt idx="106">
                  <c:v>-1542.739969704395</c:v>
                </c:pt>
                <c:pt idx="107">
                  <c:v>-1539.871900870743</c:v>
                </c:pt>
                <c:pt idx="108">
                  <c:v>-1537.0038320370909</c:v>
                </c:pt>
                <c:pt idx="109">
                  <c:v>-1534.135763203439</c:v>
                </c:pt>
                <c:pt idx="110">
                  <c:v>-1531.267694369787</c:v>
                </c:pt>
                <c:pt idx="111">
                  <c:v>-1528.3996255361349</c:v>
                </c:pt>
                <c:pt idx="112">
                  <c:v>-1525.5315567024829</c:v>
                </c:pt>
                <c:pt idx="113">
                  <c:v>-1522.663487868831</c:v>
                </c:pt>
                <c:pt idx="114">
                  <c:v>-1519.7954190351788</c:v>
                </c:pt>
                <c:pt idx="115">
                  <c:v>-1516.9273502015269</c:v>
                </c:pt>
                <c:pt idx="116">
                  <c:v>-1514.059281367875</c:v>
                </c:pt>
                <c:pt idx="117">
                  <c:v>-1511.1912125342228</c:v>
                </c:pt>
                <c:pt idx="118">
                  <c:v>-1508.3231437005709</c:v>
                </c:pt>
                <c:pt idx="119">
                  <c:v>-1505.4550748669189</c:v>
                </c:pt>
                <c:pt idx="120">
                  <c:v>-1502.5870060332668</c:v>
                </c:pt>
                <c:pt idx="121">
                  <c:v>-1499.7189371996149</c:v>
                </c:pt>
                <c:pt idx="122">
                  <c:v>-1496.8508683659629</c:v>
                </c:pt>
                <c:pt idx="123">
                  <c:v>-1493.9827995323108</c:v>
                </c:pt>
                <c:pt idx="124">
                  <c:v>-1491.1147306986588</c:v>
                </c:pt>
                <c:pt idx="125">
                  <c:v>-1488.2466618650069</c:v>
                </c:pt>
                <c:pt idx="126">
                  <c:v>-1485.3785930313547</c:v>
                </c:pt>
                <c:pt idx="127">
                  <c:v>-1482.5105241977028</c:v>
                </c:pt>
                <c:pt idx="128">
                  <c:v>-1479.6424553640509</c:v>
                </c:pt>
                <c:pt idx="129">
                  <c:v>-1476.7743865303989</c:v>
                </c:pt>
                <c:pt idx="130">
                  <c:v>-1473.906317696747</c:v>
                </c:pt>
                <c:pt idx="131">
                  <c:v>-1471.0382488630951</c:v>
                </c:pt>
                <c:pt idx="132">
                  <c:v>-1468.1701800294431</c:v>
                </c:pt>
                <c:pt idx="133">
                  <c:v>-1465.302111195791</c:v>
                </c:pt>
                <c:pt idx="134">
                  <c:v>-1462.4340423621391</c:v>
                </c:pt>
                <c:pt idx="135">
                  <c:v>-1459.5659735284871</c:v>
                </c:pt>
                <c:pt idx="136">
                  <c:v>-1456.697904694835</c:v>
                </c:pt>
                <c:pt idx="137">
                  <c:v>-1453.829835861183</c:v>
                </c:pt>
                <c:pt idx="138">
                  <c:v>-1450.9617670275311</c:v>
                </c:pt>
                <c:pt idx="139">
                  <c:v>-1448.0936981938789</c:v>
                </c:pt>
                <c:pt idx="140">
                  <c:v>-1445.225629360227</c:v>
                </c:pt>
                <c:pt idx="141">
                  <c:v>-1442.3575605265751</c:v>
                </c:pt>
                <c:pt idx="142">
                  <c:v>-1439.4894916929229</c:v>
                </c:pt>
                <c:pt idx="143">
                  <c:v>-1436.621422859271</c:v>
                </c:pt>
                <c:pt idx="144">
                  <c:v>-1433.753354025619</c:v>
                </c:pt>
                <c:pt idx="145">
                  <c:v>-1430.8852851919669</c:v>
                </c:pt>
                <c:pt idx="146">
                  <c:v>-1428.017216358315</c:v>
                </c:pt>
                <c:pt idx="147">
                  <c:v>-1425.149147524663</c:v>
                </c:pt>
                <c:pt idx="148">
                  <c:v>-1422.2810786910109</c:v>
                </c:pt>
                <c:pt idx="149">
                  <c:v>-1419.4130098573589</c:v>
                </c:pt>
                <c:pt idx="150">
                  <c:v>-1416.544941023707</c:v>
                </c:pt>
                <c:pt idx="151">
                  <c:v>-1413.6768721900548</c:v>
                </c:pt>
                <c:pt idx="152">
                  <c:v>-1410.8088033564029</c:v>
                </c:pt>
                <c:pt idx="153">
                  <c:v>-1407.940734522751</c:v>
                </c:pt>
                <c:pt idx="154">
                  <c:v>-1405.0726656890988</c:v>
                </c:pt>
                <c:pt idx="155">
                  <c:v>-1402.2045968554469</c:v>
                </c:pt>
                <c:pt idx="156">
                  <c:v>-1399.3365280217949</c:v>
                </c:pt>
                <c:pt idx="157">
                  <c:v>-1396.4684591881428</c:v>
                </c:pt>
                <c:pt idx="158">
                  <c:v>-1393.6003903544909</c:v>
                </c:pt>
                <c:pt idx="159">
                  <c:v>-1390.7323215208389</c:v>
                </c:pt>
                <c:pt idx="160">
                  <c:v>-1387.8642526871868</c:v>
                </c:pt>
                <c:pt idx="161">
                  <c:v>-1384.9961838535348</c:v>
                </c:pt>
                <c:pt idx="162">
                  <c:v>-1382.1281150198829</c:v>
                </c:pt>
                <c:pt idx="163">
                  <c:v>-1379.260046186231</c:v>
                </c:pt>
                <c:pt idx="164">
                  <c:v>-1376.391977352579</c:v>
                </c:pt>
                <c:pt idx="165">
                  <c:v>-1373.5239085189271</c:v>
                </c:pt>
                <c:pt idx="166">
                  <c:v>-1370.6558396852752</c:v>
                </c:pt>
                <c:pt idx="167">
                  <c:v>-1367.787770851623</c:v>
                </c:pt>
                <c:pt idx="168">
                  <c:v>-1364.9197020179711</c:v>
                </c:pt>
                <c:pt idx="169">
                  <c:v>-1362.0516331843191</c:v>
                </c:pt>
                <c:pt idx="170">
                  <c:v>-1359.183564350667</c:v>
                </c:pt>
                <c:pt idx="171">
                  <c:v>-1356.3154955170151</c:v>
                </c:pt>
                <c:pt idx="172">
                  <c:v>-1353.4474266833631</c:v>
                </c:pt>
                <c:pt idx="173">
                  <c:v>-1350.579357849711</c:v>
                </c:pt>
                <c:pt idx="174">
                  <c:v>-1347.711289016059</c:v>
                </c:pt>
                <c:pt idx="175">
                  <c:v>-1344.8432201824071</c:v>
                </c:pt>
                <c:pt idx="176">
                  <c:v>-1341.9751513487549</c:v>
                </c:pt>
                <c:pt idx="177">
                  <c:v>-1339.107082515103</c:v>
                </c:pt>
                <c:pt idx="178">
                  <c:v>-1336.2390136814511</c:v>
                </c:pt>
                <c:pt idx="179">
                  <c:v>-1333.3709448477989</c:v>
                </c:pt>
                <c:pt idx="180">
                  <c:v>-1330.502876014147</c:v>
                </c:pt>
                <c:pt idx="181">
                  <c:v>-1327.634807180495</c:v>
                </c:pt>
                <c:pt idx="182">
                  <c:v>-1324.7667383468429</c:v>
                </c:pt>
                <c:pt idx="183">
                  <c:v>-1321.898669513191</c:v>
                </c:pt>
                <c:pt idx="184">
                  <c:v>-1319.030600679539</c:v>
                </c:pt>
                <c:pt idx="185">
                  <c:v>-1316.1625318458871</c:v>
                </c:pt>
                <c:pt idx="186">
                  <c:v>-1313.2944630122352</c:v>
                </c:pt>
                <c:pt idx="187">
                  <c:v>-1310.426394178583</c:v>
                </c:pt>
                <c:pt idx="188">
                  <c:v>-1307.5583253449311</c:v>
                </c:pt>
                <c:pt idx="189">
                  <c:v>-1304.6902565112791</c:v>
                </c:pt>
                <c:pt idx="190">
                  <c:v>-1301.822187677627</c:v>
                </c:pt>
                <c:pt idx="191">
                  <c:v>-1298.954118843975</c:v>
                </c:pt>
                <c:pt idx="192">
                  <c:v>-1296.0860500103231</c:v>
                </c:pt>
                <c:pt idx="193">
                  <c:v>-1293.2179811766709</c:v>
                </c:pt>
                <c:pt idx="194">
                  <c:v>-1290.349912343019</c:v>
                </c:pt>
                <c:pt idx="195">
                  <c:v>-1287.4818435093671</c:v>
                </c:pt>
                <c:pt idx="196">
                  <c:v>-1284.6137746757149</c:v>
                </c:pt>
                <c:pt idx="197">
                  <c:v>-1281.745705842063</c:v>
                </c:pt>
                <c:pt idx="198">
                  <c:v>-1278.8776370084111</c:v>
                </c:pt>
                <c:pt idx="199">
                  <c:v>-1276.0095681747589</c:v>
                </c:pt>
                <c:pt idx="200">
                  <c:v>-1273.1414993411067</c:v>
                </c:pt>
                <c:pt idx="201">
                  <c:v>-1270.4587329752162</c:v>
                </c:pt>
                <c:pt idx="202">
                  <c:v>-1267.9612690770871</c:v>
                </c:pt>
                <c:pt idx="203">
                  <c:v>-1265.4543804025659</c:v>
                </c:pt>
                <c:pt idx="204">
                  <c:v>-1262.9380606621203</c:v>
                </c:pt>
                <c:pt idx="205">
                  <c:v>-1260.4123035369253</c:v>
                </c:pt>
                <c:pt idx="206">
                  <c:v>-1257.8771026787811</c:v>
                </c:pt>
                <c:pt idx="207">
                  <c:v>-1255.3324517100255</c:v>
                </c:pt>
                <c:pt idx="208">
                  <c:v>-1252.7783442234443</c:v>
                </c:pt>
                <c:pt idx="209">
                  <c:v>-1250.2147737821879</c:v>
                </c:pt>
                <c:pt idx="210">
                  <c:v>-1247.6417339196848</c:v>
                </c:pt>
                <c:pt idx="211">
                  <c:v>-1245.0592181395482</c:v>
                </c:pt>
                <c:pt idx="212">
                  <c:v>-1242.4672199154904</c:v>
                </c:pt>
                <c:pt idx="213">
                  <c:v>-1239.8657326912339</c:v>
                </c:pt>
                <c:pt idx="214">
                  <c:v>-1237.2547498804215</c:v>
                </c:pt>
                <c:pt idx="215">
                  <c:v>-1234.6342648665227</c:v>
                </c:pt>
                <c:pt idx="216">
                  <c:v>-1232.0042710027465</c:v>
                </c:pt>
                <c:pt idx="217">
                  <c:v>-1229.3647616119479</c:v>
                </c:pt>
                <c:pt idx="218">
                  <c:v>-1226.7157299865382</c:v>
                </c:pt>
                <c:pt idx="219">
                  <c:v>-1224.057169388388</c:v>
                </c:pt>
                <c:pt idx="220">
                  <c:v>-1221.3890730487369</c:v>
                </c:pt>
                <c:pt idx="221">
                  <c:v>-1218.7114341681017</c:v>
                </c:pt>
                <c:pt idx="222">
                  <c:v>-1216.0242459161773</c:v>
                </c:pt>
                <c:pt idx="223">
                  <c:v>-1213.327501431746</c:v>
                </c:pt>
                <c:pt idx="224">
                  <c:v>-1210.6211938225788</c:v>
                </c:pt>
                <c:pt idx="225">
                  <c:v>-1207.9053161653419</c:v>
                </c:pt>
                <c:pt idx="226">
                  <c:v>-1205.1798615055</c:v>
                </c:pt>
                <c:pt idx="227">
                  <c:v>-1202.444822857216</c:v>
                </c:pt>
                <c:pt idx="228">
                  <c:v>-1199.7001932032579</c:v>
                </c:pt>
                <c:pt idx="229">
                  <c:v>-1196.9459654948955</c:v>
                </c:pt>
                <c:pt idx="230">
                  <c:v>-1194.182132651805</c:v>
                </c:pt>
                <c:pt idx="231">
                  <c:v>-1191.4086875619694</c:v>
                </c:pt>
                <c:pt idx="232">
                  <c:v>-1188.6256230815743</c:v>
                </c:pt>
                <c:pt idx="233">
                  <c:v>-1185.8329320349137</c:v>
                </c:pt>
                <c:pt idx="234">
                  <c:v>-1183.030607214283</c:v>
                </c:pt>
                <c:pt idx="235">
                  <c:v>-1180.2186413798788</c:v>
                </c:pt>
                <c:pt idx="236">
                  <c:v>-1177.3970272596971</c:v>
                </c:pt>
                <c:pt idx="237">
                  <c:v>-1174.5657575494301</c:v>
                </c:pt>
                <c:pt idx="238">
                  <c:v>-1171.72482491236</c:v>
                </c:pt>
                <c:pt idx="239">
                  <c:v>-1168.8742219792584</c:v>
                </c:pt>
                <c:pt idx="240">
                  <c:v>-1166.0139413482759</c:v>
                </c:pt>
                <c:pt idx="241">
                  <c:v>-1163.1439755848451</c:v>
                </c:pt>
                <c:pt idx="242">
                  <c:v>-1160.2643172215637</c:v>
                </c:pt>
                <c:pt idx="243">
                  <c:v>-1157.374958758094</c:v>
                </c:pt>
                <c:pt idx="244">
                  <c:v>-1154.4758926610552</c:v>
                </c:pt>
                <c:pt idx="245">
                  <c:v>-1151.5671113639107</c:v>
                </c:pt>
                <c:pt idx="246">
                  <c:v>-1148.6486072668645</c:v>
                </c:pt>
                <c:pt idx="247">
                  <c:v>-1145.7203727367487</c:v>
                </c:pt>
                <c:pt idx="248">
                  <c:v>-1142.7824001069152</c:v>
                </c:pt>
                <c:pt idx="249">
                  <c:v>-1139.8346816771186</c:v>
                </c:pt>
                <c:pt idx="250">
                  <c:v>-1136.8772097134142</c:v>
                </c:pt>
                <c:pt idx="251">
                  <c:v>-1133.9099764480388</c:v>
                </c:pt>
                <c:pt idx="252">
                  <c:v>-1130.9329740792991</c:v>
                </c:pt>
                <c:pt idx="253">
                  <c:v>-1127.9461947714615</c:v>
                </c:pt>
                <c:pt idx="254">
                  <c:v>-1124.9496306546323</c:v>
                </c:pt>
                <c:pt idx="255">
                  <c:v>-1121.9432738246455</c:v>
                </c:pt>
                <c:pt idx="256">
                  <c:v>-1118.9271163429482</c:v>
                </c:pt>
                <c:pt idx="257">
                  <c:v>-1115.9011502364838</c:v>
                </c:pt>
                <c:pt idx="258">
                  <c:v>-1112.8653674975724</c:v>
                </c:pt>
                <c:pt idx="259">
                  <c:v>-1109.819760083795</c:v>
                </c:pt>
                <c:pt idx="260">
                  <c:v>-1106.7643199178754</c:v>
                </c:pt>
                <c:pt idx="261">
                  <c:v>-1103.6990388875593</c:v>
                </c:pt>
                <c:pt idx="262">
                  <c:v>-1100.6239088454956</c:v>
                </c:pt>
                <c:pt idx="263">
                  <c:v>-1097.538921609118</c:v>
                </c:pt>
                <c:pt idx="264">
                  <c:v>-1094.4440689605174</c:v>
                </c:pt>
                <c:pt idx="265">
                  <c:v>-1091.3393426463258</c:v>
                </c:pt>
                <c:pt idx="266">
                  <c:v>-1088.2247343775878</c:v>
                </c:pt>
                <c:pt idx="267">
                  <c:v>-1085.1002358296448</c:v>
                </c:pt>
                <c:pt idx="268">
                  <c:v>-1081.9658386420033</c:v>
                </c:pt>
                <c:pt idx="269">
                  <c:v>-1078.8215344182122</c:v>
                </c:pt>
                <c:pt idx="270">
                  <c:v>-1075.6673147257388</c:v>
                </c:pt>
                <c:pt idx="271">
                  <c:v>-1072.5031710958406</c:v>
                </c:pt>
                <c:pt idx="272">
                  <c:v>-1069.329095023435</c:v>
                </c:pt>
                <c:pt idx="273">
                  <c:v>-1066.145077966979</c:v>
                </c:pt>
                <c:pt idx="274">
                  <c:v>-1062.9511113483295</c:v>
                </c:pt>
                <c:pt idx="275">
                  <c:v>-1059.7471865526245</c:v>
                </c:pt>
                <c:pt idx="276">
                  <c:v>-1056.5332949281437</c:v>
                </c:pt>
                <c:pt idx="277">
                  <c:v>-1053.3094277861837</c:v>
                </c:pt>
                <c:pt idx="278">
                  <c:v>-1050.0755764009198</c:v>
                </c:pt>
                <c:pt idx="279">
                  <c:v>-1046.8317320092806</c:v>
                </c:pt>
                <c:pt idx="280">
                  <c:v>-1043.5778858108076</c:v>
                </c:pt>
                <c:pt idx="281">
                  <c:v>-1040.3140289675232</c:v>
                </c:pt>
                <c:pt idx="282">
                  <c:v>-1037.0401526037933</c:v>
                </c:pt>
                <c:pt idx="283">
                  <c:v>-1033.7562478061991</c:v>
                </c:pt>
                <c:pt idx="284">
                  <c:v>-1030.4623056233859</c:v>
                </c:pt>
                <c:pt idx="285">
                  <c:v>-1027.1583170659414</c:v>
                </c:pt>
                <c:pt idx="286">
                  <c:v>-1023.8442731062452</c:v>
                </c:pt>
                <c:pt idx="287">
                  <c:v>-1020.5201646783306</c:v>
                </c:pt>
                <c:pt idx="288">
                  <c:v>-1017.1859826777528</c:v>
                </c:pt>
                <c:pt idx="289">
                  <c:v>-1013.841717961438</c:v>
                </c:pt>
                <c:pt idx="290">
                  <c:v>-1010.4873613475447</c:v>
                </c:pt>
                <c:pt idx="291">
                  <c:v>-1007.1229036153218</c:v>
                </c:pt>
                <c:pt idx="292">
                  <c:v>-1003.7483355049649</c:v>
                </c:pt>
                <c:pt idx="293">
                  <c:v>-1000.3636477174708</c:v>
                </c:pt>
                <c:pt idx="294">
                  <c:v>-996.96883091449092</c:v>
                </c:pt>
                <c:pt idx="295">
                  <c:v>-993.56387571818425</c:v>
                </c:pt>
                <c:pt idx="296">
                  <c:v>-990.148772711074</c:v>
                </c:pt>
                <c:pt idx="297">
                  <c:v>-986.72351243589605</c:v>
                </c:pt>
                <c:pt idx="298">
                  <c:v>-983.28808539545059</c:v>
                </c:pt>
                <c:pt idx="299">
                  <c:v>-979.8424820524516</c:v>
                </c:pt>
                <c:pt idx="300">
                  <c:v>-976.38669282937633</c:v>
                </c:pt>
                <c:pt idx="301">
                  <c:v>-972.92070810831262</c:v>
                </c:pt>
                <c:pt idx="302">
                  <c:v>-969.4445182308076</c:v>
                </c:pt>
                <c:pt idx="303">
                  <c:v>-965.95811349771111</c:v>
                </c:pt>
                <c:pt idx="304">
                  <c:v>-962.4614841690269</c:v>
                </c:pt>
                <c:pt idx="305">
                  <c:v>-958.95462046374666</c:v>
                </c:pt>
                <c:pt idx="306">
                  <c:v>-955.43751255970358</c:v>
                </c:pt>
                <c:pt idx="307">
                  <c:v>-951.91015059341044</c:v>
                </c:pt>
                <c:pt idx="308">
                  <c:v>-948.37252465989877</c:v>
                </c:pt>
                <c:pt idx="309">
                  <c:v>-944.82462481256391</c:v>
                </c:pt>
                <c:pt idx="310">
                  <c:v>-941.26644106299977</c:v>
                </c:pt>
                <c:pt idx="311">
                  <c:v>-937.69796338084257</c:v>
                </c:pt>
                <c:pt idx="312">
                  <c:v>-934.11918169360229</c:v>
                </c:pt>
                <c:pt idx="313">
                  <c:v>-930.53008588650459</c:v>
                </c:pt>
                <c:pt idx="314">
                  <c:v>-926.93066580232232</c:v>
                </c:pt>
                <c:pt idx="315">
                  <c:v>-923.32091124121143</c:v>
                </c:pt>
                <c:pt idx="316">
                  <c:v>-919.70081196054593</c:v>
                </c:pt>
                <c:pt idx="317">
                  <c:v>-916.07035767474576</c:v>
                </c:pt>
                <c:pt idx="318">
                  <c:v>-912.42953805511388</c:v>
                </c:pt>
                <c:pt idx="319">
                  <c:v>-908.77834272966106</c:v>
                </c:pt>
                <c:pt idx="320">
                  <c:v>-905.11676128294027</c:v>
                </c:pt>
                <c:pt idx="321">
                  <c:v>-901.44478325586931</c:v>
                </c:pt>
                <c:pt idx="322">
                  <c:v>-897.76239814556322</c:v>
                </c:pt>
                <c:pt idx="323">
                  <c:v>-894.06959540515652</c:v>
                </c:pt>
                <c:pt idx="324">
                  <c:v>-890.36636444362864</c:v>
                </c:pt>
                <c:pt idx="325">
                  <c:v>-886.65269462563117</c:v>
                </c:pt>
                <c:pt idx="326">
                  <c:v>-882.92857527130445</c:v>
                </c:pt>
                <c:pt idx="327">
                  <c:v>-879.19399565610661</c:v>
                </c:pt>
                <c:pt idx="328">
                  <c:v>-875.44894501062538</c:v>
                </c:pt>
                <c:pt idx="329">
                  <c:v>-871.69341252040761</c:v>
                </c:pt>
                <c:pt idx="330">
                  <c:v>-867.92738732576731</c:v>
                </c:pt>
                <c:pt idx="331">
                  <c:v>-864.15085852160985</c:v>
                </c:pt>
                <c:pt idx="332">
                  <c:v>-860.36381515724645</c:v>
                </c:pt>
                <c:pt idx="333">
                  <c:v>-856.56624623620519</c:v>
                </c:pt>
                <c:pt idx="334">
                  <c:v>-852.75814071605168</c:v>
                </c:pt>
                <c:pt idx="335">
                  <c:v>-848.93948750819345</c:v>
                </c:pt>
                <c:pt idx="336">
                  <c:v>-845.11027547769925</c:v>
                </c:pt>
                <c:pt idx="337">
                  <c:v>-841.2704934431016</c:v>
                </c:pt>
                <c:pt idx="338">
                  <c:v>-837.42013017621184</c:v>
                </c:pt>
                <c:pt idx="339">
                  <c:v>-833.559174401924</c:v>
                </c:pt>
                <c:pt idx="340">
                  <c:v>-829.68761479802197</c:v>
                </c:pt>
                <c:pt idx="341">
                  <c:v>-825.80543999498911</c:v>
                </c:pt>
                <c:pt idx="342">
                  <c:v>-821.9126385758027</c:v>
                </c:pt>
                <c:pt idx="343">
                  <c:v>-818.00919907574701</c:v>
                </c:pt>
                <c:pt idx="344">
                  <c:v>-814.09510998220958</c:v>
                </c:pt>
                <c:pt idx="345">
                  <c:v>-810.17035973448333</c:v>
                </c:pt>
                <c:pt idx="346">
                  <c:v>-806.23493672356085</c:v>
                </c:pt>
                <c:pt idx="347">
                  <c:v>-802.28882929193992</c:v>
                </c:pt>
                <c:pt idx="348">
                  <c:v>-798.33202573341407</c:v>
                </c:pt>
                <c:pt idx="349">
                  <c:v>-794.36451429287058</c:v>
                </c:pt>
                <c:pt idx="350">
                  <c:v>-790.38628316608344</c:v>
                </c:pt>
                <c:pt idx="351">
                  <c:v>-786.39732049950487</c:v>
                </c:pt>
                <c:pt idx="352">
                  <c:v>-782.39761439005929</c:v>
                </c:pt>
                <c:pt idx="353">
                  <c:v>-778.38715288493063</c:v>
                </c:pt>
                <c:pt idx="354">
                  <c:v>-774.36592398134997</c:v>
                </c:pt>
                <c:pt idx="355">
                  <c:v>-770.33391562638872</c:v>
                </c:pt>
                <c:pt idx="356">
                  <c:v>-766.29111571673718</c:v>
                </c:pt>
                <c:pt idx="357">
                  <c:v>-762.23751209849218</c:v>
                </c:pt>
                <c:pt idx="358">
                  <c:v>-758.1730925669425</c:v>
                </c:pt>
                <c:pt idx="359">
                  <c:v>-754.09784486634601</c:v>
                </c:pt>
                <c:pt idx="360">
                  <c:v>-750.01175668971132</c:v>
                </c:pt>
                <c:pt idx="361">
                  <c:v>-745.91481567858114</c:v>
                </c:pt>
                <c:pt idx="362">
                  <c:v>-741.80700942280248</c:v>
                </c:pt>
                <c:pt idx="363">
                  <c:v>-737.68832546030865</c:v>
                </c:pt>
                <c:pt idx="364">
                  <c:v>-733.55875127688978</c:v>
                </c:pt>
                <c:pt idx="365">
                  <c:v>-729.41827430596811</c:v>
                </c:pt>
                <c:pt idx="366">
                  <c:v>-725.26688192836934</c:v>
                </c:pt>
                <c:pt idx="367">
                  <c:v>-721.10456147209345</c:v>
                </c:pt>
                <c:pt idx="368">
                  <c:v>-716.93130021208219</c:v>
                </c:pt>
                <c:pt idx="369">
                  <c:v>-712.74708536998446</c:v>
                </c:pt>
                <c:pt idx="370">
                  <c:v>-708.55190411392732</c:v>
                </c:pt>
                <c:pt idx="371">
                  <c:v>-704.34574355827408</c:v>
                </c:pt>
                <c:pt idx="372">
                  <c:v>-700.12859076339305</c:v>
                </c:pt>
                <c:pt idx="373">
                  <c:v>-695.90043273541244</c:v>
                </c:pt>
                <c:pt idx="374">
                  <c:v>-691.66125642598536</c:v>
                </c:pt>
                <c:pt idx="375">
                  <c:v>-687.41104873203972</c:v>
                </c:pt>
                <c:pt idx="376">
                  <c:v>-683.14979649554834</c:v>
                </c:pt>
                <c:pt idx="377">
                  <c:v>-678.87748650327126</c:v>
                </c:pt>
                <c:pt idx="378">
                  <c:v>-674.59410548650999</c:v>
                </c:pt>
                <c:pt idx="379">
                  <c:v>-670.29964012086668</c:v>
                </c:pt>
                <c:pt idx="380">
                  <c:v>-665.9940770259899</c:v>
                </c:pt>
                <c:pt idx="381">
                  <c:v>-661.6774027653189</c:v>
                </c:pt>
                <c:pt idx="382">
                  <c:v>-657.34960384583587</c:v>
                </c:pt>
                <c:pt idx="383">
                  <c:v>-653.01066671780973</c:v>
                </c:pt>
                <c:pt idx="384">
                  <c:v>-648.66057777453602</c:v>
                </c:pt>
                <c:pt idx="385">
                  <c:v>-644.29932335208434</c:v>
                </c:pt>
                <c:pt idx="386">
                  <c:v>-639.92688972903272</c:v>
                </c:pt>
                <c:pt idx="387">
                  <c:v>-635.54326312620913</c:v>
                </c:pt>
                <c:pt idx="388">
                  <c:v>-631.14842970642485</c:v>
                </c:pt>
                <c:pt idx="389">
                  <c:v>-626.74237557421213</c:v>
                </c:pt>
                <c:pt idx="390">
                  <c:v>-622.32508677555745</c:v>
                </c:pt>
                <c:pt idx="391">
                  <c:v>-617.89654929763003</c:v>
                </c:pt>
                <c:pt idx="392">
                  <c:v>-613.45674906851013</c:v>
                </c:pt>
                <c:pt idx="393">
                  <c:v>-609.00567195692452</c:v>
                </c:pt>
                <c:pt idx="394">
                  <c:v>-604.54330377195936</c:v>
                </c:pt>
                <c:pt idx="395">
                  <c:v>-600.06963026279652</c:v>
                </c:pt>
                <c:pt idx="396">
                  <c:v>-595.58463711842785</c:v>
                </c:pt>
                <c:pt idx="397">
                  <c:v>-591.08830996738061</c:v>
                </c:pt>
                <c:pt idx="398">
                  <c:v>-586.58063437742953</c:v>
                </c:pt>
                <c:pt idx="399">
                  <c:v>-582.06159585531964</c:v>
                </c:pt>
                <c:pt idx="400">
                  <c:v>-577.53117984647838</c:v>
                </c:pt>
                <c:pt idx="401">
                  <c:v>-572.98937173472393</c:v>
                </c:pt>
                <c:pt idx="402">
                  <c:v>-568.43615684198267</c:v>
                </c:pt>
                <c:pt idx="403">
                  <c:v>-563.87152042799642</c:v>
                </c:pt>
                <c:pt idx="404">
                  <c:v>-559.29544769002553</c:v>
                </c:pt>
                <c:pt idx="405">
                  <c:v>-554.70792376255588</c:v>
                </c:pt>
                <c:pt idx="406">
                  <c:v>-550.10893371700388</c:v>
                </c:pt>
                <c:pt idx="407">
                  <c:v>-545.49846256141211</c:v>
                </c:pt>
                <c:pt idx="408">
                  <c:v>-540.87649524015558</c:v>
                </c:pt>
                <c:pt idx="409">
                  <c:v>-536.24301663362746</c:v>
                </c:pt>
                <c:pt idx="410">
                  <c:v>-531.59801155794833</c:v>
                </c:pt>
                <c:pt idx="411">
                  <c:v>-526.94146476464527</c:v>
                </c:pt>
                <c:pt idx="412">
                  <c:v>-522.27336094034933</c:v>
                </c:pt>
                <c:pt idx="413">
                  <c:v>-517.5936847064803</c:v>
                </c:pt>
                <c:pt idx="414">
                  <c:v>-512.90242061893821</c:v>
                </c:pt>
                <c:pt idx="415">
                  <c:v>-508.1995531677843</c:v>
                </c:pt>
                <c:pt idx="416">
                  <c:v>-503.48506677691933</c:v>
                </c:pt>
                <c:pt idx="417">
                  <c:v>-498.75894580377201</c:v>
                </c:pt>
                <c:pt idx="418">
                  <c:v>-494.02117453896665</c:v>
                </c:pt>
                <c:pt idx="419">
                  <c:v>-489.27173720600638</c:v>
                </c:pt>
                <c:pt idx="420">
                  <c:v>-484.51061796094098</c:v>
                </c:pt>
                <c:pt idx="421">
                  <c:v>-479.73780089204467</c:v>
                </c:pt>
                <c:pt idx="422">
                  <c:v>-474.95327001947305</c:v>
                </c:pt>
                <c:pt idx="423">
                  <c:v>-470.15700929494244</c:v>
                </c:pt>
                <c:pt idx="424">
                  <c:v>-465.34900260138591</c:v>
                </c:pt>
                <c:pt idx="425">
                  <c:v>-460.529233752614</c:v>
                </c:pt>
                <c:pt idx="426">
                  <c:v>-455.13608592068772</c:v>
                </c:pt>
                <c:pt idx="427">
                  <c:v>-449.16955910560705</c:v>
                </c:pt>
                <c:pt idx="428">
                  <c:v>-443.18943389585343</c:v>
                </c:pt>
                <c:pt idx="429">
                  <c:v>-437.19568581148792</c:v>
                </c:pt>
                <c:pt idx="430">
                  <c:v>-431.18829025781065</c:v>
                </c:pt>
                <c:pt idx="431">
                  <c:v>-425.16722252467957</c:v>
                </c:pt>
                <c:pt idx="432">
                  <c:v>-419.13245778581768</c:v>
                </c:pt>
                <c:pt idx="433">
                  <c:v>-413.08397109812472</c:v>
                </c:pt>
                <c:pt idx="434">
                  <c:v>-407.02173740097828</c:v>
                </c:pt>
                <c:pt idx="435">
                  <c:v>-400.94573151552731</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-326.95010056938008</c:v>
                </c:pt>
                <c:pt idx="448">
                  <c:v>-320.69270984833929</c:v>
                </c:pt>
                <c:pt idx="449">
                  <c:v>-314.42118161266194</c:v>
                </c:pt>
                <c:pt idx="450">
                  <c:v>-308.13548882152327</c:v>
                </c:pt>
                <c:pt idx="451">
                  <c:v>-301.83560430379202</c:v>
                </c:pt>
                <c:pt idx="452">
                  <c:v>-295.52150075721011</c:v>
                </c:pt>
                <c:pt idx="453">
                  <c:v>-289.19315074758515</c:v>
                </c:pt>
                <c:pt idx="454">
                  <c:v>-282.8505267079629</c:v>
                </c:pt>
                <c:pt idx="455">
                  <c:v>-276.49360093780433</c:v>
                </c:pt>
                <c:pt idx="456">
                  <c:v>-270.12234560213642</c:v>
                </c:pt>
                <c:pt idx="457">
                  <c:v>-263.73673273072677</c:v>
                </c:pt>
                <c:pt idx="458">
                  <c:v>-257.33673421721846</c:v>
                </c:pt>
                <c:pt idx="459">
                  <c:v>-250.92232181828012</c:v>
                </c:pt>
                <c:pt idx="460">
                  <c:v>-244.49346715273623</c:v>
                </c:pt>
                <c:pt idx="461">
                  <c:v>-238.05014170070217</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-68.334721350107202</c:v>
                </c:pt>
                <c:pt idx="490">
                  <c:v>-62.712077442958162</c:v>
                </c:pt>
                <c:pt idx="491">
                  <c:v>-57.076431043238699</c:v>
                </c:pt>
                <c:pt idx="492">
                  <c:v>-51.427760421009452</c:v>
                </c:pt>
                <c:pt idx="493">
                  <c:v>-45.766043747503772</c:v>
                </c:pt>
                <c:pt idx="494">
                  <c:v>-40.091259094558609</c:v>
                </c:pt>
                <c:pt idx="495">
                  <c:v>-34.403384434059944</c:v>
                </c:pt>
                <c:pt idx="496">
                  <c:v>-28.702397637367994</c:v>
                </c:pt>
                <c:pt idx="497">
                  <c:v>-22.988276474756276</c:v>
                </c:pt>
                <c:pt idx="498">
                  <c:v>-17.260998614829987</c:v>
                </c:pt>
                <c:pt idx="499">
                  <c:v>-11.520541623945974</c:v>
                </c:pt>
                <c:pt idx="500">
                  <c:v>-5.7668829656327034</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2-56A6-41B3-8415-6AA84128CF42}"/>
            </c:ext>
          </c:extLst>
        </c:ser>
        <c:ser>
          <c:idx val="2"/>
          <c:order val="19"/>
          <c:tx>
            <c:strRef>
              <c:f>ANALYSIS!$CY$25</c:f>
              <c:strCache>
                <c:ptCount val="1"/>
                <c:pt idx="0">
                  <c:v>-35.0</c:v>
                </c:pt>
              </c:strCache>
            </c:strRef>
          </c:tx>
          <c:spPr>
            <a:ln w="19050" cap="rnd">
              <a:solidFill>
                <a:srgbClr val="C00000"/>
              </a:solidFill>
              <a:round/>
            </a:ln>
            <a:effectLst/>
          </c:spPr>
          <c:marker>
            <c:symbol val="none"/>
          </c:marker>
          <c:xVal>
            <c:numRef>
              <c:f>ANALYSIS!$CY$27:$CY$627</c:f>
              <c:numCache>
                <c:formatCode>0</c:formatCode>
                <c:ptCount val="601"/>
                <c:pt idx="0">
                  <c:v>-2171.3669021273763</c:v>
                </c:pt>
                <c:pt idx="1">
                  <c:v>-2171.3669021273763</c:v>
                </c:pt>
                <c:pt idx="2">
                  <c:v>-2168.0767887257452</c:v>
                </c:pt>
                <c:pt idx="3">
                  <c:v>-2164.7866753241142</c:v>
                </c:pt>
                <c:pt idx="4">
                  <c:v>-2161.4965619224831</c:v>
                </c:pt>
                <c:pt idx="5">
                  <c:v>-2158.2064485208521</c:v>
                </c:pt>
                <c:pt idx="6">
                  <c:v>-2154.916335119221</c:v>
                </c:pt>
                <c:pt idx="7">
                  <c:v>-2151.6262217175899</c:v>
                </c:pt>
                <c:pt idx="8">
                  <c:v>-2148.3361083159589</c:v>
                </c:pt>
                <c:pt idx="9">
                  <c:v>-2145.0459949143278</c:v>
                </c:pt>
                <c:pt idx="10">
                  <c:v>-2141.7558815126968</c:v>
                </c:pt>
                <c:pt idx="11">
                  <c:v>-2138.4657681110657</c:v>
                </c:pt>
                <c:pt idx="12">
                  <c:v>-2135.1756547094346</c:v>
                </c:pt>
                <c:pt idx="13">
                  <c:v>-2131.8855413078036</c:v>
                </c:pt>
                <c:pt idx="14">
                  <c:v>-2128.5954279061725</c:v>
                </c:pt>
                <c:pt idx="15">
                  <c:v>-2125.3053145045415</c:v>
                </c:pt>
                <c:pt idx="16">
                  <c:v>-2122.0152011029104</c:v>
                </c:pt>
                <c:pt idx="17">
                  <c:v>-2118.7250877012793</c:v>
                </c:pt>
                <c:pt idx="18">
                  <c:v>-2115.4349742996483</c:v>
                </c:pt>
                <c:pt idx="19">
                  <c:v>-2112.1448608980172</c:v>
                </c:pt>
                <c:pt idx="20">
                  <c:v>-2108.8547474963862</c:v>
                </c:pt>
                <c:pt idx="21">
                  <c:v>-2105.5646340947551</c:v>
                </c:pt>
                <c:pt idx="22">
                  <c:v>-2102.274520693124</c:v>
                </c:pt>
                <c:pt idx="23">
                  <c:v>-2098.984407291493</c:v>
                </c:pt>
                <c:pt idx="24">
                  <c:v>-2095.6942938898619</c:v>
                </c:pt>
                <c:pt idx="25">
                  <c:v>-2092.4041804882308</c:v>
                </c:pt>
                <c:pt idx="26">
                  <c:v>-2089.1140670865998</c:v>
                </c:pt>
                <c:pt idx="27">
                  <c:v>-2085.8239536849687</c:v>
                </c:pt>
                <c:pt idx="28">
                  <c:v>-2082.5338402833377</c:v>
                </c:pt>
                <c:pt idx="29">
                  <c:v>-2079.2437268817066</c:v>
                </c:pt>
                <c:pt idx="30">
                  <c:v>-2075.9536134800755</c:v>
                </c:pt>
                <c:pt idx="31">
                  <c:v>-2072.6635000784445</c:v>
                </c:pt>
                <c:pt idx="32">
                  <c:v>-2069.3733866768134</c:v>
                </c:pt>
                <c:pt idx="33">
                  <c:v>-2066.0832732751824</c:v>
                </c:pt>
                <c:pt idx="34">
                  <c:v>-2062.7931598735513</c:v>
                </c:pt>
                <c:pt idx="35">
                  <c:v>-2059.5030464719202</c:v>
                </c:pt>
                <c:pt idx="36">
                  <c:v>-2056.2129330702892</c:v>
                </c:pt>
                <c:pt idx="37">
                  <c:v>-2052.9228196686581</c:v>
                </c:pt>
                <c:pt idx="38">
                  <c:v>-2049.6327062670271</c:v>
                </c:pt>
                <c:pt idx="39">
                  <c:v>-2046.3425928653958</c:v>
                </c:pt>
                <c:pt idx="40">
                  <c:v>-2043.0524794637645</c:v>
                </c:pt>
                <c:pt idx="41">
                  <c:v>-2039.7623660621332</c:v>
                </c:pt>
                <c:pt idx="42">
                  <c:v>-2036.4722526605019</c:v>
                </c:pt>
                <c:pt idx="43">
                  <c:v>-2033.1821392588706</c:v>
                </c:pt>
                <c:pt idx="44">
                  <c:v>-2029.8920258572393</c:v>
                </c:pt>
                <c:pt idx="45">
                  <c:v>-2026.601912455608</c:v>
                </c:pt>
                <c:pt idx="46">
                  <c:v>-2023.3117990539768</c:v>
                </c:pt>
                <c:pt idx="47">
                  <c:v>-2020.0216856523455</c:v>
                </c:pt>
                <c:pt idx="48">
                  <c:v>-2016.7315722507142</c:v>
                </c:pt>
                <c:pt idx="49">
                  <c:v>-2013.4414588490829</c:v>
                </c:pt>
                <c:pt idx="50">
                  <c:v>-2010.1513454474516</c:v>
                </c:pt>
                <c:pt idx="51">
                  <c:v>-2006.8612320458203</c:v>
                </c:pt>
                <c:pt idx="52">
                  <c:v>-2003.571118644189</c:v>
                </c:pt>
                <c:pt idx="53">
                  <c:v>-2000.2810052425577</c:v>
                </c:pt>
                <c:pt idx="54">
                  <c:v>-1996.9908918409265</c:v>
                </c:pt>
                <c:pt idx="55">
                  <c:v>-1993.7007784392952</c:v>
                </c:pt>
                <c:pt idx="56">
                  <c:v>-1990.4106650376639</c:v>
                </c:pt>
                <c:pt idx="57">
                  <c:v>-1987.1205516360326</c:v>
                </c:pt>
                <c:pt idx="58">
                  <c:v>-1983.8304382344013</c:v>
                </c:pt>
                <c:pt idx="59">
                  <c:v>-1980.54032483277</c:v>
                </c:pt>
                <c:pt idx="60">
                  <c:v>-1977.2502114311387</c:v>
                </c:pt>
                <c:pt idx="61">
                  <c:v>-1973.9600980295074</c:v>
                </c:pt>
                <c:pt idx="62">
                  <c:v>-1970.6699846278761</c:v>
                </c:pt>
                <c:pt idx="63">
                  <c:v>-1967.3798712262449</c:v>
                </c:pt>
                <c:pt idx="64">
                  <c:v>-1964.0897578246136</c:v>
                </c:pt>
                <c:pt idx="65">
                  <c:v>-1960.7996444229823</c:v>
                </c:pt>
                <c:pt idx="66">
                  <c:v>-1957.509531021351</c:v>
                </c:pt>
                <c:pt idx="67">
                  <c:v>-1954.2194176197197</c:v>
                </c:pt>
                <c:pt idx="68">
                  <c:v>-1950.9293042180884</c:v>
                </c:pt>
                <c:pt idx="69">
                  <c:v>-1947.6391908164571</c:v>
                </c:pt>
                <c:pt idx="70">
                  <c:v>-1944.3490774148258</c:v>
                </c:pt>
                <c:pt idx="71">
                  <c:v>-1941.0589640131946</c:v>
                </c:pt>
                <c:pt idx="72">
                  <c:v>-1937.7688506115633</c:v>
                </c:pt>
                <c:pt idx="73">
                  <c:v>-1934.478737209932</c:v>
                </c:pt>
                <c:pt idx="74">
                  <c:v>-1931.1886238083007</c:v>
                </c:pt>
                <c:pt idx="75">
                  <c:v>-1927.8985104066694</c:v>
                </c:pt>
                <c:pt idx="76">
                  <c:v>-1924.6083970050381</c:v>
                </c:pt>
                <c:pt idx="77">
                  <c:v>-1921.3182836034068</c:v>
                </c:pt>
                <c:pt idx="78">
                  <c:v>-1918.0281702017755</c:v>
                </c:pt>
                <c:pt idx="79">
                  <c:v>-1914.7380568001442</c:v>
                </c:pt>
                <c:pt idx="80">
                  <c:v>-1911.447943398513</c:v>
                </c:pt>
                <c:pt idx="81">
                  <c:v>-1908.1578299968817</c:v>
                </c:pt>
                <c:pt idx="82">
                  <c:v>-1904.8677165952504</c:v>
                </c:pt>
                <c:pt idx="83">
                  <c:v>-1901.5776031936191</c:v>
                </c:pt>
                <c:pt idx="84">
                  <c:v>-1898.2874897919878</c:v>
                </c:pt>
                <c:pt idx="85">
                  <c:v>-1894.9973763903565</c:v>
                </c:pt>
                <c:pt idx="86">
                  <c:v>-1891.7072629887252</c:v>
                </c:pt>
                <c:pt idx="87">
                  <c:v>-1888.4171495870939</c:v>
                </c:pt>
                <c:pt idx="88">
                  <c:v>-1885.1270361854627</c:v>
                </c:pt>
                <c:pt idx="89">
                  <c:v>-1881.8369227838314</c:v>
                </c:pt>
                <c:pt idx="90">
                  <c:v>-1878.5468093822001</c:v>
                </c:pt>
                <c:pt idx="91">
                  <c:v>-1875.2566959805688</c:v>
                </c:pt>
                <c:pt idx="92">
                  <c:v>-1871.9665825789375</c:v>
                </c:pt>
                <c:pt idx="93">
                  <c:v>-1868.6764691773062</c:v>
                </c:pt>
                <c:pt idx="94">
                  <c:v>-1865.3863557756749</c:v>
                </c:pt>
                <c:pt idx="95">
                  <c:v>-1862.0962423740436</c:v>
                </c:pt>
                <c:pt idx="96">
                  <c:v>-1858.8061289724124</c:v>
                </c:pt>
                <c:pt idx="97">
                  <c:v>-1855.5160155707811</c:v>
                </c:pt>
                <c:pt idx="98">
                  <c:v>-1852.2259021691498</c:v>
                </c:pt>
                <c:pt idx="99">
                  <c:v>-1848.9357887675185</c:v>
                </c:pt>
                <c:pt idx="100">
                  <c:v>-1845.6456753658872</c:v>
                </c:pt>
                <c:pt idx="101">
                  <c:v>-1842.3555619642559</c:v>
                </c:pt>
                <c:pt idx="102">
                  <c:v>-1839.0654485626246</c:v>
                </c:pt>
                <c:pt idx="103">
                  <c:v>-1835.7753351609933</c:v>
                </c:pt>
                <c:pt idx="104">
                  <c:v>-1832.485221759362</c:v>
                </c:pt>
                <c:pt idx="105">
                  <c:v>-1829.1951083577308</c:v>
                </c:pt>
                <c:pt idx="106">
                  <c:v>-1825.9049949560995</c:v>
                </c:pt>
                <c:pt idx="107">
                  <c:v>-1822.6148815544682</c:v>
                </c:pt>
                <c:pt idx="108">
                  <c:v>-1819.3247681528369</c:v>
                </c:pt>
                <c:pt idx="109">
                  <c:v>-1816.0346547512056</c:v>
                </c:pt>
                <c:pt idx="110">
                  <c:v>-1812.7445413495743</c:v>
                </c:pt>
                <c:pt idx="111">
                  <c:v>-1809.454427947943</c:v>
                </c:pt>
                <c:pt idx="112">
                  <c:v>-1806.1643145463117</c:v>
                </c:pt>
                <c:pt idx="113">
                  <c:v>-1802.8742011446805</c:v>
                </c:pt>
                <c:pt idx="114">
                  <c:v>-1799.5840877430492</c:v>
                </c:pt>
                <c:pt idx="115">
                  <c:v>-1796.2939743414179</c:v>
                </c:pt>
                <c:pt idx="116">
                  <c:v>-1793.0038609397866</c:v>
                </c:pt>
                <c:pt idx="117">
                  <c:v>-1789.7137475381553</c:v>
                </c:pt>
                <c:pt idx="118">
                  <c:v>-1786.423634136524</c:v>
                </c:pt>
                <c:pt idx="119">
                  <c:v>-1783.1335207348927</c:v>
                </c:pt>
                <c:pt idx="120">
                  <c:v>-1779.8434073332614</c:v>
                </c:pt>
                <c:pt idx="121">
                  <c:v>-1776.5532939316302</c:v>
                </c:pt>
                <c:pt idx="122">
                  <c:v>-1773.2631805299989</c:v>
                </c:pt>
                <c:pt idx="123">
                  <c:v>-1769.9730671283676</c:v>
                </c:pt>
                <c:pt idx="124">
                  <c:v>-1766.6829537267363</c:v>
                </c:pt>
                <c:pt idx="125">
                  <c:v>-1763.392840325105</c:v>
                </c:pt>
                <c:pt idx="126">
                  <c:v>-1760.1027269234737</c:v>
                </c:pt>
                <c:pt idx="127">
                  <c:v>-1756.8126135218424</c:v>
                </c:pt>
                <c:pt idx="128">
                  <c:v>-1753.5225001202111</c:v>
                </c:pt>
                <c:pt idx="129">
                  <c:v>-1750.2323867185798</c:v>
                </c:pt>
                <c:pt idx="130">
                  <c:v>-1746.9422733169486</c:v>
                </c:pt>
                <c:pt idx="131">
                  <c:v>-1743.6521599153173</c:v>
                </c:pt>
                <c:pt idx="132">
                  <c:v>-1740.362046513686</c:v>
                </c:pt>
                <c:pt idx="133">
                  <c:v>-1737.0719331120547</c:v>
                </c:pt>
                <c:pt idx="134">
                  <c:v>-1733.7818197104234</c:v>
                </c:pt>
                <c:pt idx="135">
                  <c:v>-1730.4917063087921</c:v>
                </c:pt>
                <c:pt idx="136">
                  <c:v>-1727.2015929071608</c:v>
                </c:pt>
                <c:pt idx="137">
                  <c:v>-1723.9114795055295</c:v>
                </c:pt>
                <c:pt idx="138">
                  <c:v>-1720.6213661038983</c:v>
                </c:pt>
                <c:pt idx="139">
                  <c:v>-1717.331252702267</c:v>
                </c:pt>
                <c:pt idx="140">
                  <c:v>-1714.0411393006357</c:v>
                </c:pt>
                <c:pt idx="141">
                  <c:v>-1710.7510258990044</c:v>
                </c:pt>
                <c:pt idx="142">
                  <c:v>-1707.4609124973731</c:v>
                </c:pt>
                <c:pt idx="143">
                  <c:v>-1704.1707990957418</c:v>
                </c:pt>
                <c:pt idx="144">
                  <c:v>-1700.8806856941105</c:v>
                </c:pt>
                <c:pt idx="145">
                  <c:v>-1697.5905722924792</c:v>
                </c:pt>
                <c:pt idx="146">
                  <c:v>-1694.3004588908479</c:v>
                </c:pt>
                <c:pt idx="147">
                  <c:v>-1691.0103454892167</c:v>
                </c:pt>
                <c:pt idx="148">
                  <c:v>-1687.7202320875854</c:v>
                </c:pt>
                <c:pt idx="149">
                  <c:v>-1684.4301186859541</c:v>
                </c:pt>
                <c:pt idx="150">
                  <c:v>-1681.1400052843228</c:v>
                </c:pt>
                <c:pt idx="151">
                  <c:v>-1677.8498918826915</c:v>
                </c:pt>
                <c:pt idx="152">
                  <c:v>-1674.5597784810602</c:v>
                </c:pt>
                <c:pt idx="153">
                  <c:v>-1671.2696650794289</c:v>
                </c:pt>
                <c:pt idx="154">
                  <c:v>-1667.9795516777976</c:v>
                </c:pt>
                <c:pt idx="155">
                  <c:v>-1664.6894382761664</c:v>
                </c:pt>
                <c:pt idx="156">
                  <c:v>-1661.3993248745351</c:v>
                </c:pt>
                <c:pt idx="157">
                  <c:v>-1658.1092114729038</c:v>
                </c:pt>
                <c:pt idx="158">
                  <c:v>-1654.8190980712725</c:v>
                </c:pt>
                <c:pt idx="159">
                  <c:v>-1651.5289846696414</c:v>
                </c:pt>
                <c:pt idx="160">
                  <c:v>-1648.2388712680101</c:v>
                </c:pt>
                <c:pt idx="161">
                  <c:v>-1644.9487578663789</c:v>
                </c:pt>
                <c:pt idx="162">
                  <c:v>-1641.6586444647476</c:v>
                </c:pt>
                <c:pt idx="163">
                  <c:v>-1638.3685310631163</c:v>
                </c:pt>
                <c:pt idx="164">
                  <c:v>-1635.078417661485</c:v>
                </c:pt>
                <c:pt idx="165">
                  <c:v>-1631.7883042598537</c:v>
                </c:pt>
                <c:pt idx="166">
                  <c:v>-1628.4981908582226</c:v>
                </c:pt>
                <c:pt idx="167">
                  <c:v>-1625.2080774565914</c:v>
                </c:pt>
                <c:pt idx="168">
                  <c:v>-1621.9179640549601</c:v>
                </c:pt>
                <c:pt idx="169">
                  <c:v>-1618.6278506533288</c:v>
                </c:pt>
                <c:pt idx="170">
                  <c:v>-1615.3377372516975</c:v>
                </c:pt>
                <c:pt idx="171">
                  <c:v>-1612.0476238500662</c:v>
                </c:pt>
                <c:pt idx="172">
                  <c:v>-1608.7575104484349</c:v>
                </c:pt>
                <c:pt idx="173">
                  <c:v>-1605.4673970468039</c:v>
                </c:pt>
                <c:pt idx="174">
                  <c:v>-1602.1772836451726</c:v>
                </c:pt>
                <c:pt idx="175">
                  <c:v>-1598.8871702435413</c:v>
                </c:pt>
                <c:pt idx="176">
                  <c:v>-1595.59705684191</c:v>
                </c:pt>
                <c:pt idx="177">
                  <c:v>-1592.3069434402787</c:v>
                </c:pt>
                <c:pt idx="178">
                  <c:v>-1589.0168300386474</c:v>
                </c:pt>
                <c:pt idx="179">
                  <c:v>-1585.7267166370161</c:v>
                </c:pt>
                <c:pt idx="180">
                  <c:v>-1582.4366032353851</c:v>
                </c:pt>
                <c:pt idx="181">
                  <c:v>-1579.1464898337538</c:v>
                </c:pt>
                <c:pt idx="182">
                  <c:v>-1575.8563764321225</c:v>
                </c:pt>
                <c:pt idx="183">
                  <c:v>-1572.5662630304912</c:v>
                </c:pt>
                <c:pt idx="184">
                  <c:v>-1569.2761496288599</c:v>
                </c:pt>
                <c:pt idx="185">
                  <c:v>-1565.9860362272286</c:v>
                </c:pt>
                <c:pt idx="186">
                  <c:v>-1562.6959228255973</c:v>
                </c:pt>
                <c:pt idx="187">
                  <c:v>-1559.4058094239663</c:v>
                </c:pt>
                <c:pt idx="188">
                  <c:v>-1556.115696022335</c:v>
                </c:pt>
                <c:pt idx="189">
                  <c:v>-1552.8255826207037</c:v>
                </c:pt>
                <c:pt idx="190">
                  <c:v>-1549.5354692190724</c:v>
                </c:pt>
                <c:pt idx="191">
                  <c:v>-1546.2453558174411</c:v>
                </c:pt>
                <c:pt idx="192">
                  <c:v>-1542.9552424158098</c:v>
                </c:pt>
                <c:pt idx="193">
                  <c:v>-1539.6651290141785</c:v>
                </c:pt>
                <c:pt idx="194">
                  <c:v>-1536.3750156125475</c:v>
                </c:pt>
                <c:pt idx="195">
                  <c:v>-1533.0849022109162</c:v>
                </c:pt>
                <c:pt idx="196">
                  <c:v>-1529.7947888092849</c:v>
                </c:pt>
                <c:pt idx="197">
                  <c:v>-1526.5046754076536</c:v>
                </c:pt>
                <c:pt idx="198">
                  <c:v>-1523.2145620060223</c:v>
                </c:pt>
                <c:pt idx="199">
                  <c:v>-1519.924448604391</c:v>
                </c:pt>
                <c:pt idx="200">
                  <c:v>-1516.6343352027598</c:v>
                </c:pt>
                <c:pt idx="201">
                  <c:v>-1513.5424645692651</c:v>
                </c:pt>
                <c:pt idx="202">
                  <c:v>-1510.6488367039069</c:v>
                </c:pt>
                <c:pt idx="203">
                  <c:v>-1507.7440682457454</c:v>
                </c:pt>
                <c:pt idx="204">
                  <c:v>-1504.8281492118408</c:v>
                </c:pt>
                <c:pt idx="205">
                  <c:v>-1501.9010695689346</c:v>
                </c:pt>
                <c:pt idx="206">
                  <c:v>-1498.9628192332525</c:v>
                </c:pt>
                <c:pt idx="207">
                  <c:v>-1496.0133880703195</c:v>
                </c:pt>
                <c:pt idx="208">
                  <c:v>-1493.0527658947617</c:v>
                </c:pt>
                <c:pt idx="209">
                  <c:v>-1490.0809424701133</c:v>
                </c:pt>
                <c:pt idx="210">
                  <c:v>-1487.097907508622</c:v>
                </c:pt>
                <c:pt idx="211">
                  <c:v>-1484.1036506710468</c:v>
                </c:pt>
                <c:pt idx="212">
                  <c:v>-1481.0981615664646</c:v>
                </c:pt>
                <c:pt idx="213">
                  <c:v>-1478.081429752069</c:v>
                </c:pt>
                <c:pt idx="214">
                  <c:v>-1475.0534447329665</c:v>
                </c:pt>
                <c:pt idx="215">
                  <c:v>-1472.0141959619768</c:v>
                </c:pt>
                <c:pt idx="216">
                  <c:v>-1468.9636728394257</c:v>
                </c:pt>
                <c:pt idx="217">
                  <c:v>-1465.9018647129387</c:v>
                </c:pt>
                <c:pt idx="218">
                  <c:v>-1462.8287608772416</c:v>
                </c:pt>
                <c:pt idx="219">
                  <c:v>-1459.7443505739386</c:v>
                </c:pt>
                <c:pt idx="220">
                  <c:v>-1456.6486229913162</c:v>
                </c:pt>
                <c:pt idx="221">
                  <c:v>-1453.541567264122</c:v>
                </c:pt>
                <c:pt idx="222">
                  <c:v>-1450.4231724733572</c:v>
                </c:pt>
                <c:pt idx="223">
                  <c:v>-1447.293427646058</c:v>
                </c:pt>
                <c:pt idx="224">
                  <c:v>-1444.1523217550844</c:v>
                </c:pt>
                <c:pt idx="225">
                  <c:v>-1440.9998437188981</c:v>
                </c:pt>
                <c:pt idx="226">
                  <c:v>-1437.8359824013485</c:v>
                </c:pt>
                <c:pt idx="227">
                  <c:v>-1434.6607266114468</c:v>
                </c:pt>
                <c:pt idx="228">
                  <c:v>-1431.4740651031498</c:v>
                </c:pt>
                <c:pt idx="229">
                  <c:v>-1428.275986575132</c:v>
                </c:pt>
                <c:pt idx="230">
                  <c:v>-1425.0664796705623</c:v>
                </c:pt>
                <c:pt idx="231">
                  <c:v>-1421.8455329768774</c:v>
                </c:pt>
                <c:pt idx="232">
                  <c:v>-1418.6131350255537</c:v>
                </c:pt>
                <c:pt idx="233">
                  <c:v>-1415.3692742918779</c:v>
                </c:pt>
                <c:pt idx="234">
                  <c:v>-1412.1139391947145</c:v>
                </c:pt>
                <c:pt idx="235">
                  <c:v>-1408.847118096272</c:v>
                </c:pt>
                <c:pt idx="236">
                  <c:v>-1405.5687993018732</c:v>
                </c:pt>
                <c:pt idx="237">
                  <c:v>-1402.2789710597121</c:v>
                </c:pt>
                <c:pt idx="238">
                  <c:v>-1398.9776215606203</c:v>
                </c:pt>
                <c:pt idx="239">
                  <c:v>-1395.6647389378277</c:v>
                </c:pt>
                <c:pt idx="240">
                  <c:v>-1392.3403112667193</c:v>
                </c:pt>
                <c:pt idx="241">
                  <c:v>-1389.0043265645927</c:v>
                </c:pt>
                <c:pt idx="242">
                  <c:v>-1385.6567727904146</c:v>
                </c:pt>
                <c:pt idx="243">
                  <c:v>-1382.2976378445728</c:v>
                </c:pt>
                <c:pt idx="244">
                  <c:v>-1378.9269095686295</c:v>
                </c:pt>
                <c:pt idx="245">
                  <c:v>-1375.5445757450725</c:v>
                </c:pt>
                <c:pt idx="246">
                  <c:v>-1372.1506240970602</c:v>
                </c:pt>
                <c:pt idx="247">
                  <c:v>-1368.7450422881714</c:v>
                </c:pt>
                <c:pt idx="248">
                  <c:v>-1365.3278179221493</c:v>
                </c:pt>
                <c:pt idx="249">
                  <c:v>-1361.8989385426446</c:v>
                </c:pt>
                <c:pt idx="250">
                  <c:v>-1358.4583916329559</c:v>
                </c:pt>
                <c:pt idx="251">
                  <c:v>-1355.0061646157701</c:v>
                </c:pt>
                <c:pt idx="252">
                  <c:v>-1351.5422448529011</c:v>
                </c:pt>
                <c:pt idx="253">
                  <c:v>-1348.0666196450243</c:v>
                </c:pt>
                <c:pt idx="254">
                  <c:v>-1344.5792762314095</c:v>
                </c:pt>
                <c:pt idx="255">
                  <c:v>-1341.0802017896544</c:v>
                </c:pt>
                <c:pt idx="256">
                  <c:v>-1337.5693834354174</c:v>
                </c:pt>
                <c:pt idx="257">
                  <c:v>-1334.0468082221396</c:v>
                </c:pt>
                <c:pt idx="258">
                  <c:v>-1330.5124631407762</c:v>
                </c:pt>
                <c:pt idx="259">
                  <c:v>-1326.9663351195202</c:v>
                </c:pt>
                <c:pt idx="260">
                  <c:v>-1323.4084110235217</c:v>
                </c:pt>
                <c:pt idx="261">
                  <c:v>-1319.838677654614</c:v>
                </c:pt>
                <c:pt idx="262">
                  <c:v>-1316.2571217510263</c:v>
                </c:pt>
                <c:pt idx="263">
                  <c:v>-1312.6637299871049</c:v>
                </c:pt>
                <c:pt idx="264">
                  <c:v>-1309.058488973023</c:v>
                </c:pt>
                <c:pt idx="265">
                  <c:v>-1305.4413852544985</c:v>
                </c:pt>
                <c:pt idx="266">
                  <c:v>-1301.8124053125</c:v>
                </c:pt>
                <c:pt idx="267">
                  <c:v>-1298.171535562959</c:v>
                </c:pt>
                <c:pt idx="268">
                  <c:v>-1294.518762356473</c:v>
                </c:pt>
                <c:pt idx="269">
                  <c:v>-1290.8540719780108</c:v>
                </c:pt>
                <c:pt idx="270">
                  <c:v>-1287.177450646614</c:v>
                </c:pt>
                <c:pt idx="271">
                  <c:v>-1283.4888845150999</c:v>
                </c:pt>
                <c:pt idx="272">
                  <c:v>-1279.7883596697548</c:v>
                </c:pt>
                <c:pt idx="273">
                  <c:v>-1276.0758621300342</c:v>
                </c:pt>
                <c:pt idx="274">
                  <c:v>-1272.3513778482532</c:v>
                </c:pt>
                <c:pt idx="275">
                  <c:v>-1268.6148927092772</c:v>
                </c:pt>
                <c:pt idx="276">
                  <c:v>-1264.8663925302151</c:v>
                </c:pt>
                <c:pt idx="277">
                  <c:v>-1261.1058630601019</c:v>
                </c:pt>
                <c:pt idx="278">
                  <c:v>-1257.3332899795855</c:v>
                </c:pt>
                <c:pt idx="279">
                  <c:v>-1253.5486589006086</c:v>
                </c:pt>
                <c:pt idx="280">
                  <c:v>-1249.7519553660879</c:v>
                </c:pt>
                <c:pt idx="281">
                  <c:v>-1245.9431648495929</c:v>
                </c:pt>
                <c:pt idx="282">
                  <c:v>-1242.122272755023</c:v>
                </c:pt>
                <c:pt idx="283">
                  <c:v>-1238.2892644162764</c:v>
                </c:pt>
                <c:pt idx="284">
                  <c:v>-1234.4441250969214</c:v>
                </c:pt>
                <c:pt idx="285">
                  <c:v>-1230.5868399898704</c:v>
                </c:pt>
                <c:pt idx="286">
                  <c:v>-1226.7173942170393</c:v>
                </c:pt>
                <c:pt idx="287">
                  <c:v>-1222.8357728290132</c:v>
                </c:pt>
                <c:pt idx="288">
                  <c:v>-1218.9419608047097</c:v>
                </c:pt>
                <c:pt idx="289">
                  <c:v>-1215.0359430510343</c:v>
                </c:pt>
                <c:pt idx="290">
                  <c:v>-1211.1177044025371</c:v>
                </c:pt>
                <c:pt idx="291">
                  <c:v>-1207.1872296210688</c:v>
                </c:pt>
                <c:pt idx="292">
                  <c:v>-1203.2445033954275</c:v>
                </c:pt>
                <c:pt idx="293">
                  <c:v>-1199.2895103410137</c:v>
                </c:pt>
                <c:pt idx="294">
                  <c:v>-1195.3222349994701</c:v>
                </c:pt>
                <c:pt idx="295">
                  <c:v>-1191.3426618383273</c:v>
                </c:pt>
                <c:pt idx="296">
                  <c:v>-1187.3507752506453</c:v>
                </c:pt>
                <c:pt idx="297">
                  <c:v>-1183.3465595546515</c:v>
                </c:pt>
                <c:pt idx="298">
                  <c:v>-1179.3299989933757</c:v>
                </c:pt>
                <c:pt idx="299">
                  <c:v>-1175.3010777342806</c:v>
                </c:pt>
                <c:pt idx="300">
                  <c:v>-1171.2597798688989</c:v>
                </c:pt>
                <c:pt idx="301">
                  <c:v>-1167.2060894124529</c:v>
                </c:pt>
                <c:pt idx="302">
                  <c:v>-1163.1399903034835</c:v>
                </c:pt>
                <c:pt idx="303">
                  <c:v>-1159.0614664034724</c:v>
                </c:pt>
                <c:pt idx="304">
                  <c:v>-1154.970501496457</c:v>
                </c:pt>
                <c:pt idx="305">
                  <c:v>-1150.8670792886537</c:v>
                </c:pt>
                <c:pt idx="306">
                  <c:v>-1146.7511834080647</c:v>
                </c:pt>
                <c:pt idx="307">
                  <c:v>-1142.6227974040921</c:v>
                </c:pt>
                <c:pt idx="308">
                  <c:v>-1138.4819047471447</c:v>
                </c:pt>
                <c:pt idx="309">
                  <c:v>-1134.3284888282433</c:v>
                </c:pt>
                <c:pt idx="310">
                  <c:v>-1130.1625329586236</c:v>
                </c:pt>
                <c:pt idx="311">
                  <c:v>-1125.9840203693307</c:v>
                </c:pt>
                <c:pt idx="312">
                  <c:v>-1121.7929342108218</c:v>
                </c:pt>
                <c:pt idx="313">
                  <c:v>-1117.5892575525531</c:v>
                </c:pt>
                <c:pt idx="314">
                  <c:v>-1113.3729733825744</c:v>
                </c:pt>
                <c:pt idx="315">
                  <c:v>-1109.144064607111</c:v>
                </c:pt>
                <c:pt idx="316">
                  <c:v>-1104.9025140501526</c:v>
                </c:pt>
                <c:pt idx="317">
                  <c:v>-1100.6483044530312</c:v>
                </c:pt>
                <c:pt idx="318">
                  <c:v>-1096.3814184739963</c:v>
                </c:pt>
                <c:pt idx="319">
                  <c:v>-1092.1018386877959</c:v>
                </c:pt>
                <c:pt idx="320">
                  <c:v>-1087.8095475852415</c:v>
                </c:pt>
                <c:pt idx="321">
                  <c:v>-1083.5045275727766</c:v>
                </c:pt>
                <c:pt idx="322">
                  <c:v>-1079.1867609720448</c:v>
                </c:pt>
                <c:pt idx="323">
                  <c:v>-1074.8562300194492</c:v>
                </c:pt>
                <c:pt idx="324">
                  <c:v>-1070.5129168657102</c:v>
                </c:pt>
                <c:pt idx="325">
                  <c:v>-1066.1568035754185</c:v>
                </c:pt>
                <c:pt idx="326">
                  <c:v>-1061.7878721265915</c:v>
                </c:pt>
                <c:pt idx="327">
                  <c:v>-1057.4061044102141</c:v>
                </c:pt>
                <c:pt idx="328">
                  <c:v>-1053.0114822297901</c:v>
                </c:pt>
                <c:pt idx="329">
                  <c:v>-1048.6039873008801</c:v>
                </c:pt>
                <c:pt idx="330">
                  <c:v>-1044.1836012506383</c:v>
                </c:pt>
                <c:pt idx="331">
                  <c:v>-1039.7503056173468</c:v>
                </c:pt>
                <c:pt idx="332">
                  <c:v>-1035.3040818499467</c:v>
                </c:pt>
                <c:pt idx="333">
                  <c:v>-1030.8449113075662</c:v>
                </c:pt>
                <c:pt idx="334">
                  <c:v>-1026.3727752590398</c:v>
                </c:pt>
                <c:pt idx="335">
                  <c:v>-1021.887654882435</c:v>
                </c:pt>
                <c:pt idx="336">
                  <c:v>-1017.3895312645593</c:v>
                </c:pt>
                <c:pt idx="337">
                  <c:v>-1012.8783854004797</c:v>
                </c:pt>
                <c:pt idx="338">
                  <c:v>-1008.3541981930263</c:v>
                </c:pt>
                <c:pt idx="339">
                  <c:v>-1003.8169504522999</c:v>
                </c:pt>
                <c:pt idx="340">
                  <c:v>-999.26662289517208</c:v>
                </c:pt>
                <c:pt idx="341">
                  <c:v>-994.70319614478171</c:v>
                </c:pt>
                <c:pt idx="342">
                  <c:v>-990.12665073002677</c:v>
                </c:pt>
                <c:pt idx="343">
                  <c:v>-985.53696708505845</c:v>
                </c:pt>
                <c:pt idx="344">
                  <c:v>-980.93412554875772</c:v>
                </c:pt>
                <c:pt idx="345">
                  <c:v>-976.31810636422711</c:v>
                </c:pt>
                <c:pt idx="346">
                  <c:v>-971.68888967825865</c:v>
                </c:pt>
                <c:pt idx="347">
                  <c:v>-967.04645554081105</c:v>
                </c:pt>
                <c:pt idx="348">
                  <c:v>-962.39078390447924</c:v>
                </c:pt>
                <c:pt idx="349">
                  <c:v>-957.72185462395771</c:v>
                </c:pt>
                <c:pt idx="350">
                  <c:v>-953.03964745550184</c:v>
                </c:pt>
                <c:pt idx="351">
                  <c:v>-948.34414205638438</c:v>
                </c:pt>
                <c:pt idx="352">
                  <c:v>-943.63531798434474</c:v>
                </c:pt>
                <c:pt idx="353">
                  <c:v>-938.91315469704386</c:v>
                </c:pt>
                <c:pt idx="354">
                  <c:v>-934.17763155149817</c:v>
                </c:pt>
                <c:pt idx="355">
                  <c:v>-929.42872780352877</c:v>
                </c:pt>
                <c:pt idx="356">
                  <c:v>-924.66642260718731</c:v>
                </c:pt>
                <c:pt idx="357">
                  <c:v>-919.89069501418965</c:v>
                </c:pt>
                <c:pt idx="358">
                  <c:v>-915.10152397334627</c:v>
                </c:pt>
                <c:pt idx="359">
                  <c:v>-910.2988883299729</c:v>
                </c:pt>
                <c:pt idx="360">
                  <c:v>-905.48276682531809</c:v>
                </c:pt>
                <c:pt idx="361">
                  <c:v>-900.65313809596751</c:v>
                </c:pt>
                <c:pt idx="362">
                  <c:v>-895.80998067325459</c:v>
                </c:pt>
                <c:pt idx="363">
                  <c:v>-890.95327298266329</c:v>
                </c:pt>
                <c:pt idx="364">
                  <c:v>-886.08299334322226</c:v>
                </c:pt>
                <c:pt idx="365">
                  <c:v>-881.199119966902</c:v>
                </c:pt>
                <c:pt idx="366">
                  <c:v>-876.30163095800094</c:v>
                </c:pt>
                <c:pt idx="367">
                  <c:v>-871.39050431252906</c:v>
                </c:pt>
                <c:pt idx="368">
                  <c:v>-866.46571791758561</c:v>
                </c:pt>
                <c:pt idx="369">
                  <c:v>-861.52724955073381</c:v>
                </c:pt>
                <c:pt idx="370">
                  <c:v>-856.57507687936436</c:v>
                </c:pt>
                <c:pt idx="371">
                  <c:v>-851.60917746006442</c:v>
                </c:pt>
                <c:pt idx="372">
                  <c:v>-846.62952873797383</c:v>
                </c:pt>
                <c:pt idx="373">
                  <c:v>-841.63610804613211</c:v>
                </c:pt>
                <c:pt idx="374">
                  <c:v>-836.62889260483723</c:v>
                </c:pt>
                <c:pt idx="375">
                  <c:v>-831.60785952097683</c:v>
                </c:pt>
                <c:pt idx="376">
                  <c:v>-826.57298578736902</c:v>
                </c:pt>
                <c:pt idx="377">
                  <c:v>-821.52424828209598</c:v>
                </c:pt>
                <c:pt idx="378">
                  <c:v>-816.46162376782706</c:v>
                </c:pt>
                <c:pt idx="379">
                  <c:v>-811.38508889113916</c:v>
                </c:pt>
                <c:pt idx="380">
                  <c:v>-806.29462018183438</c:v>
                </c:pt>
                <c:pt idx="381">
                  <c:v>-801.19019405224651</c:v>
                </c:pt>
                <c:pt idx="382">
                  <c:v>-796.07178679654351</c:v>
                </c:pt>
                <c:pt idx="383">
                  <c:v>-790.93937459003098</c:v>
                </c:pt>
                <c:pt idx="384">
                  <c:v>-785.79293348843623</c:v>
                </c:pt>
                <c:pt idx="385">
                  <c:v>-780.63243942719998</c:v>
                </c:pt>
                <c:pt idx="386">
                  <c:v>-775.45786822075831</c:v>
                </c:pt>
                <c:pt idx="387">
                  <c:v>-770.2691955618094</c:v>
                </c:pt>
                <c:pt idx="388">
                  <c:v>-765.06639702059022</c:v>
                </c:pt>
                <c:pt idx="389">
                  <c:v>-759.84944804413215</c:v>
                </c:pt>
                <c:pt idx="390">
                  <c:v>-754.61832395552176</c:v>
                </c:pt>
                <c:pt idx="391">
                  <c:v>-749.37299995314709</c:v>
                </c:pt>
                <c:pt idx="392">
                  <c:v>-744.11345110994432</c:v>
                </c:pt>
                <c:pt idx="393">
                  <c:v>-738.83965237263249</c:v>
                </c:pt>
                <c:pt idx="394">
                  <c:v>-733.55157856094741</c:v>
                </c:pt>
                <c:pt idx="395">
                  <c:v>-728.24920436686386</c:v>
                </c:pt>
                <c:pt idx="396">
                  <c:v>-722.93250435381162</c:v>
                </c:pt>
                <c:pt idx="397">
                  <c:v>-717.60145295589302</c:v>
                </c:pt>
                <c:pt idx="398">
                  <c:v>-712.25602447708081</c:v>
                </c:pt>
                <c:pt idx="399">
                  <c:v>-706.89619309041893</c:v>
                </c:pt>
                <c:pt idx="400">
                  <c:v>-701.52193283721806</c:v>
                </c:pt>
                <c:pt idx="401">
                  <c:v>-696.13321762623048</c:v>
                </c:pt>
                <c:pt idx="402">
                  <c:v>-690.73002123283629</c:v>
                </c:pt>
                <c:pt idx="403">
                  <c:v>-685.31231729820877</c:v>
                </c:pt>
                <c:pt idx="404">
                  <c:v>-679.88007932847961</c:v>
                </c:pt>
                <c:pt idx="405">
                  <c:v>-674.43328069389543</c:v>
                </c:pt>
                <c:pt idx="406">
                  <c:v>-668.97189462796371</c:v>
                </c:pt>
                <c:pt idx="407">
                  <c:v>-663.49589422660063</c:v>
                </c:pt>
                <c:pt idx="408">
                  <c:v>-658.00525244725907</c:v>
                </c:pt>
                <c:pt idx="409">
                  <c:v>-652.49994210805824</c:v>
                </c:pt>
                <c:pt idx="410">
                  <c:v>-646.97993588690144</c:v>
                </c:pt>
                <c:pt idx="411">
                  <c:v>-641.44520632059368</c:v>
                </c:pt>
                <c:pt idx="412">
                  <c:v>-635.89572580393462</c:v>
                </c:pt>
                <c:pt idx="413">
                  <c:v>-630.33146658882868</c:v>
                </c:pt>
                <c:pt idx="414">
                  <c:v>-624.75240078336094</c:v>
                </c:pt>
                <c:pt idx="415">
                  <c:v>-619.15850035088613</c:v>
                </c:pt>
                <c:pt idx="416">
                  <c:v>-613.54973710909428</c:v>
                </c:pt>
                <c:pt idx="417">
                  <c:v>-607.92608272908581</c:v>
                </c:pt>
                <c:pt idx="418">
                  <c:v>-602.28750873441493</c:v>
                </c:pt>
                <c:pt idx="419">
                  <c:v>-596.63398650014631</c:v>
                </c:pt>
                <c:pt idx="420">
                  <c:v>-590.96548725189371</c:v>
                </c:pt>
                <c:pt idx="421">
                  <c:v>-585.28198206484637</c:v>
                </c:pt>
                <c:pt idx="422">
                  <c:v>-579.58344186279749</c:v>
                </c:pt>
                <c:pt idx="423">
                  <c:v>-573.86983741715687</c:v>
                </c:pt>
                <c:pt idx="424">
                  <c:v>-568.14113934595377</c:v>
                </c:pt>
                <c:pt idx="425">
                  <c:v>-562.39731811283616</c:v>
                </c:pt>
                <c:pt idx="426">
                  <c:v>-555.89275513548887</c:v>
                </c:pt>
                <c:pt idx="427">
                  <c:v>-548.6274504139119</c:v>
                </c:pt>
                <c:pt idx="428">
                  <c:v>-541.34348060132334</c:v>
                </c:pt>
                <c:pt idx="429">
                  <c:v>-534.04079582558506</c:v>
                </c:pt>
                <c:pt idx="430">
                  <c:v>-526.71934590789601</c:v>
                </c:pt>
                <c:pt idx="431">
                  <c:v>-519.37908036027943</c:v>
                </c:pt>
                <c:pt idx="432">
                  <c:v>-512.01994838302267</c:v>
                </c:pt>
                <c:pt idx="433">
                  <c:v>-504.64189886210329</c:v>
                </c:pt>
                <c:pt idx="434">
                  <c:v>-497.24488036658067</c:v>
                </c:pt>
                <c:pt idx="435">
                  <c:v>-489.82884114596163</c:v>
                </c:pt>
                <c:pt idx="436">
                  <c:v>-482.39372912753834</c:v>
                </c:pt>
                <c:pt idx="437">
                  <c:v>-474.93949191368915</c:v>
                </c:pt>
                <c:pt idx="438">
                  <c:v>-467.46607677916518</c:v>
                </c:pt>
                <c:pt idx="439">
                  <c:v>-459.97343066832696</c:v>
                </c:pt>
                <c:pt idx="440">
                  <c:v>-452.4615001923712</c:v>
                </c:pt>
                <c:pt idx="441">
                  <c:v>-444.9302316265107</c:v>
                </c:pt>
                <c:pt idx="442">
                  <c:v>-437.37957090712757</c:v>
                </c:pt>
                <c:pt idx="443">
                  <c:v>-429.80946362890381</c:v>
                </c:pt>
                <c:pt idx="444">
                  <c:v>-422.21985504190707</c:v>
                </c:pt>
                <c:pt idx="445">
                  <c:v>-414.61069004864407</c:v>
                </c:pt>
                <c:pt idx="446">
                  <c:v>-406.98191320109891</c:v>
                </c:pt>
                <c:pt idx="447">
                  <c:v>-399.33346869771435</c:v>
                </c:pt>
                <c:pt idx="448">
                  <c:v>-391.66530038035239</c:v>
                </c:pt>
                <c:pt idx="449">
                  <c:v>-383.97735173122123</c:v>
                </c:pt>
                <c:pt idx="450">
                  <c:v>-376.26956586976075</c:v>
                </c:pt>
                <c:pt idx="451">
                  <c:v>-368.5418855494961</c:v>
                </c:pt>
                <c:pt idx="452">
                  <c:v>-360.79425315485742</c:v>
                </c:pt>
                <c:pt idx="453">
                  <c:v>-353.02661069795795</c:v>
                </c:pt>
                <c:pt idx="454">
                  <c:v>-345.23889981534467</c:v>
                </c:pt>
                <c:pt idx="455">
                  <c:v>-337.43106176469769</c:v>
                </c:pt>
                <c:pt idx="456">
                  <c:v>-329.60303742150563</c:v>
                </c:pt>
                <c:pt idx="457">
                  <c:v>-321.75476727569253</c:v>
                </c:pt>
                <c:pt idx="458">
                  <c:v>-313.88619142821153</c:v>
                </c:pt>
                <c:pt idx="459">
                  <c:v>-305.99724958759998</c:v>
                </c:pt>
                <c:pt idx="460">
                  <c:v>-298.08788106648853</c:v>
                </c:pt>
                <c:pt idx="461">
                  <c:v>-290.15802477806574</c:v>
                </c:pt>
                <c:pt idx="462">
                  <c:v>-282.2076192325294</c:v>
                </c:pt>
                <c:pt idx="463">
                  <c:v>-274.23660253345179</c:v>
                </c:pt>
                <c:pt idx="464">
                  <c:v>-266.24491237414168</c:v>
                </c:pt>
                <c:pt idx="465">
                  <c:v>-258.23248603394086</c:v>
                </c:pt>
                <c:pt idx="466">
                  <c:v>-250.19926037448477</c:v>
                </c:pt>
                <c:pt idx="467">
                  <c:v>-242.14517183591943</c:v>
                </c:pt>
                <c:pt idx="468">
                  <c:v>-234.07015643306886</c:v>
                </c:pt>
                <c:pt idx="469">
                  <c:v>-225.97414975156471</c:v>
                </c:pt>
                <c:pt idx="470">
                  <c:v>-217.85708694392224</c:v>
                </c:pt>
                <c:pt idx="471">
                  <c:v>-209.71890272557175</c:v>
                </c:pt>
                <c:pt idx="472">
                  <c:v>-201.55953137084134</c:v>
                </c:pt>
                <c:pt idx="473">
                  <c:v>-193.37890670889647</c:v>
                </c:pt>
                <c:pt idx="474">
                  <c:v>-185.17696211962675</c:v>
                </c:pt>
                <c:pt idx="475">
                  <c:v>-176.95363052947823</c:v>
                </c:pt>
                <c:pt idx="476">
                  <c:v>-169.55439690963476</c:v>
                </c:pt>
                <c:pt idx="477">
                  <c:v>-162.97926126009634</c:v>
                </c:pt>
                <c:pt idx="478">
                  <c:v>-156.3871861002699</c:v>
                </c:pt>
                <c:pt idx="479">
                  <c:v>-149.77813178009296</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-75.946339649182164</c:v>
                </c:pt>
                <c:pt idx="491">
                  <c:v>-69.130358547014794</c:v>
                </c:pt>
                <c:pt idx="492">
                  <c:v>-62.296861594463053</c:v>
                </c:pt>
                <c:pt idx="493">
                  <c:v>-55.445805811047876</c:v>
                </c:pt>
                <c:pt idx="494">
                  <c:v>-48.577147964572077</c:v>
                </c:pt>
                <c:pt idx="495">
                  <c:v>-41.690844569172668</c:v>
                </c:pt>
                <c:pt idx="496">
                  <c:v>-34.786851883360214</c:v>
                </c:pt>
                <c:pt idx="497">
                  <c:v>-27.865125908026585</c:v>
                </c:pt>
                <c:pt idx="498">
                  <c:v>-20.925622384448616</c:v>
                </c:pt>
                <c:pt idx="499">
                  <c:v>-13.968296792253341</c:v>
                </c:pt>
                <c:pt idx="500">
                  <c:v>-6.9931043473795853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3-56A6-41B3-8415-6AA84128CF42}"/>
            </c:ext>
          </c:extLst>
        </c:ser>
        <c:ser>
          <c:idx val="8"/>
          <c:order val="20"/>
          <c:tx>
            <c:strRef>
              <c:f>ANALYSIS!$DE$25</c:f>
              <c:strCache>
                <c:ptCount val="1"/>
                <c:pt idx="0">
                  <c:v>-40.0</c:v>
                </c:pt>
              </c:strCache>
            </c:strRef>
          </c:tx>
          <c:spPr>
            <a:ln w="19050" cap="rnd">
              <a:solidFill>
                <a:srgbClr val="C00000"/>
              </a:solidFill>
              <a:round/>
            </a:ln>
            <a:effectLst/>
          </c:spPr>
          <c:marker>
            <c:symbol val="none"/>
          </c:marker>
          <c:xVal>
            <c:numRef>
              <c:f>ANALYSIS!$DE$27:$DE$627</c:f>
              <c:numCache>
                <c:formatCode>0</c:formatCode>
                <c:ptCount val="601"/>
                <c:pt idx="0">
                  <c:v>-2512.4247354444074</c:v>
                </c:pt>
                <c:pt idx="1">
                  <c:v>-2512.4247354444074</c:v>
                </c:pt>
                <c:pt idx="2">
                  <c:v>-2508.737617224408</c:v>
                </c:pt>
                <c:pt idx="3">
                  <c:v>-2505.0504990044087</c:v>
                </c:pt>
                <c:pt idx="4">
                  <c:v>-2501.3633807844094</c:v>
                </c:pt>
                <c:pt idx="5">
                  <c:v>-2497.6762625644101</c:v>
                </c:pt>
                <c:pt idx="6">
                  <c:v>-2493.9891443444108</c:v>
                </c:pt>
                <c:pt idx="7">
                  <c:v>-2490.3020261244114</c:v>
                </c:pt>
                <c:pt idx="8">
                  <c:v>-2486.6149079044121</c:v>
                </c:pt>
                <c:pt idx="9">
                  <c:v>-2482.9277896844128</c:v>
                </c:pt>
                <c:pt idx="10">
                  <c:v>-2479.2406714644135</c:v>
                </c:pt>
                <c:pt idx="11">
                  <c:v>-2475.5535532444142</c:v>
                </c:pt>
                <c:pt idx="12">
                  <c:v>-2471.8664350244148</c:v>
                </c:pt>
                <c:pt idx="13">
                  <c:v>-2468.1793168044155</c:v>
                </c:pt>
                <c:pt idx="14">
                  <c:v>-2464.4921985844162</c:v>
                </c:pt>
                <c:pt idx="15">
                  <c:v>-2460.8050803644169</c:v>
                </c:pt>
                <c:pt idx="16">
                  <c:v>-2457.1179621444176</c:v>
                </c:pt>
                <c:pt idx="17">
                  <c:v>-2453.4308439244182</c:v>
                </c:pt>
                <c:pt idx="18">
                  <c:v>-2449.7437257044189</c:v>
                </c:pt>
                <c:pt idx="19">
                  <c:v>-2446.0566074844196</c:v>
                </c:pt>
                <c:pt idx="20">
                  <c:v>-2442.3694892644203</c:v>
                </c:pt>
                <c:pt idx="21">
                  <c:v>-2438.682371044421</c:v>
                </c:pt>
                <c:pt idx="22">
                  <c:v>-2434.9952528244216</c:v>
                </c:pt>
                <c:pt idx="23">
                  <c:v>-2431.3081346044223</c:v>
                </c:pt>
                <c:pt idx="24">
                  <c:v>-2427.621016384423</c:v>
                </c:pt>
                <c:pt idx="25">
                  <c:v>-2423.9338981644237</c:v>
                </c:pt>
                <c:pt idx="26">
                  <c:v>-2420.2467799444244</c:v>
                </c:pt>
                <c:pt idx="27">
                  <c:v>-2416.559661724425</c:v>
                </c:pt>
                <c:pt idx="28">
                  <c:v>-2412.8725435044257</c:v>
                </c:pt>
                <c:pt idx="29">
                  <c:v>-2409.1854252844264</c:v>
                </c:pt>
                <c:pt idx="30">
                  <c:v>-2405.4983070644271</c:v>
                </c:pt>
                <c:pt idx="31">
                  <c:v>-2401.8111888444278</c:v>
                </c:pt>
                <c:pt idx="32">
                  <c:v>-2398.1240706244284</c:v>
                </c:pt>
                <c:pt idx="33">
                  <c:v>-2394.4369524044291</c:v>
                </c:pt>
                <c:pt idx="34">
                  <c:v>-2390.7498341844298</c:v>
                </c:pt>
                <c:pt idx="35">
                  <c:v>-2387.0627159644305</c:v>
                </c:pt>
                <c:pt idx="36">
                  <c:v>-2383.3755977444312</c:v>
                </c:pt>
                <c:pt idx="37">
                  <c:v>-2379.6884795244318</c:v>
                </c:pt>
                <c:pt idx="38">
                  <c:v>-2376.0013613044325</c:v>
                </c:pt>
                <c:pt idx="39">
                  <c:v>-2372.3142430844332</c:v>
                </c:pt>
                <c:pt idx="40">
                  <c:v>-2368.6271248644339</c:v>
                </c:pt>
                <c:pt idx="41">
                  <c:v>-2364.9400066444346</c:v>
                </c:pt>
                <c:pt idx="42">
                  <c:v>-2361.2528884244352</c:v>
                </c:pt>
                <c:pt idx="43">
                  <c:v>-2357.5657702044359</c:v>
                </c:pt>
                <c:pt idx="44">
                  <c:v>-2353.8786519844366</c:v>
                </c:pt>
                <c:pt idx="45">
                  <c:v>-2350.1915337644373</c:v>
                </c:pt>
                <c:pt idx="46">
                  <c:v>-2346.504415544438</c:v>
                </c:pt>
                <c:pt idx="47">
                  <c:v>-2342.8172973244386</c:v>
                </c:pt>
                <c:pt idx="48">
                  <c:v>-2339.1301791044393</c:v>
                </c:pt>
                <c:pt idx="49">
                  <c:v>-2335.44306088444</c:v>
                </c:pt>
                <c:pt idx="50">
                  <c:v>-2331.7559426644407</c:v>
                </c:pt>
                <c:pt idx="51">
                  <c:v>-2328.0688244444414</c:v>
                </c:pt>
                <c:pt idx="52">
                  <c:v>-2324.381706224442</c:v>
                </c:pt>
                <c:pt idx="53">
                  <c:v>-2320.6945880044427</c:v>
                </c:pt>
                <c:pt idx="54">
                  <c:v>-2317.0074697844434</c:v>
                </c:pt>
                <c:pt idx="55">
                  <c:v>-2313.3203515644441</c:v>
                </c:pt>
                <c:pt idx="56">
                  <c:v>-2309.6332333444448</c:v>
                </c:pt>
                <c:pt idx="57">
                  <c:v>-2305.9461151244454</c:v>
                </c:pt>
                <c:pt idx="58">
                  <c:v>-2302.2589969044461</c:v>
                </c:pt>
                <c:pt idx="59">
                  <c:v>-2298.5718786844468</c:v>
                </c:pt>
                <c:pt idx="60">
                  <c:v>-2294.8847604644475</c:v>
                </c:pt>
                <c:pt idx="61">
                  <c:v>-2291.1976422444482</c:v>
                </c:pt>
                <c:pt idx="62">
                  <c:v>-2287.5105240244488</c:v>
                </c:pt>
                <c:pt idx="63">
                  <c:v>-2283.8234058044495</c:v>
                </c:pt>
                <c:pt idx="64">
                  <c:v>-2280.1362875844502</c:v>
                </c:pt>
                <c:pt idx="65">
                  <c:v>-2276.4491693644509</c:v>
                </c:pt>
                <c:pt idx="66">
                  <c:v>-2272.7620511444516</c:v>
                </c:pt>
                <c:pt idx="67">
                  <c:v>-2269.0749329244522</c:v>
                </c:pt>
                <c:pt idx="68">
                  <c:v>-2265.3878147044529</c:v>
                </c:pt>
                <c:pt idx="69">
                  <c:v>-2261.7006964844536</c:v>
                </c:pt>
                <c:pt idx="70">
                  <c:v>-2258.0135782644543</c:v>
                </c:pt>
                <c:pt idx="71">
                  <c:v>-2254.326460044455</c:v>
                </c:pt>
                <c:pt idx="72">
                  <c:v>-2250.6393418244556</c:v>
                </c:pt>
                <c:pt idx="73">
                  <c:v>-2246.9522236044563</c:v>
                </c:pt>
                <c:pt idx="74">
                  <c:v>-2243.265105384457</c:v>
                </c:pt>
                <c:pt idx="75">
                  <c:v>-2239.5779871644577</c:v>
                </c:pt>
                <c:pt idx="76">
                  <c:v>-2235.8908689444584</c:v>
                </c:pt>
                <c:pt idx="77">
                  <c:v>-2232.203750724459</c:v>
                </c:pt>
                <c:pt idx="78">
                  <c:v>-2228.5166325044597</c:v>
                </c:pt>
                <c:pt idx="79">
                  <c:v>-2224.8295142844604</c:v>
                </c:pt>
                <c:pt idx="80">
                  <c:v>-2221.1423960644611</c:v>
                </c:pt>
                <c:pt idx="81">
                  <c:v>-2217.4552778444618</c:v>
                </c:pt>
                <c:pt idx="82">
                  <c:v>-2213.7681596244624</c:v>
                </c:pt>
                <c:pt idx="83">
                  <c:v>-2210.0810414044631</c:v>
                </c:pt>
                <c:pt idx="84">
                  <c:v>-2206.3939231844638</c:v>
                </c:pt>
                <c:pt idx="85">
                  <c:v>-2202.7068049644645</c:v>
                </c:pt>
                <c:pt idx="86">
                  <c:v>-2199.0196867444652</c:v>
                </c:pt>
                <c:pt idx="87">
                  <c:v>-2195.3325685244658</c:v>
                </c:pt>
                <c:pt idx="88">
                  <c:v>-2191.6454503044665</c:v>
                </c:pt>
                <c:pt idx="89">
                  <c:v>-2187.9583320844672</c:v>
                </c:pt>
                <c:pt idx="90">
                  <c:v>-2184.2712138644679</c:v>
                </c:pt>
                <c:pt idx="91">
                  <c:v>-2180.5840956444686</c:v>
                </c:pt>
                <c:pt idx="92">
                  <c:v>-2176.8969774244692</c:v>
                </c:pt>
                <c:pt idx="93">
                  <c:v>-2173.2098592044699</c:v>
                </c:pt>
                <c:pt idx="94">
                  <c:v>-2169.5227409844706</c:v>
                </c:pt>
                <c:pt idx="95">
                  <c:v>-2165.8356227644713</c:v>
                </c:pt>
                <c:pt idx="96">
                  <c:v>-2162.148504544472</c:v>
                </c:pt>
                <c:pt idx="97">
                  <c:v>-2158.4613863244726</c:v>
                </c:pt>
                <c:pt idx="98">
                  <c:v>-2154.7742681044733</c:v>
                </c:pt>
                <c:pt idx="99">
                  <c:v>-2151.087149884474</c:v>
                </c:pt>
                <c:pt idx="100">
                  <c:v>-2147.4000316644747</c:v>
                </c:pt>
                <c:pt idx="101">
                  <c:v>-2143.7129134444754</c:v>
                </c:pt>
                <c:pt idx="102">
                  <c:v>-2140.025795224476</c:v>
                </c:pt>
                <c:pt idx="103">
                  <c:v>-2136.3386770044767</c:v>
                </c:pt>
                <c:pt idx="104">
                  <c:v>-2132.6515587844774</c:v>
                </c:pt>
                <c:pt idx="105">
                  <c:v>-2128.9644405644781</c:v>
                </c:pt>
                <c:pt idx="106">
                  <c:v>-2125.2773223444788</c:v>
                </c:pt>
                <c:pt idx="107">
                  <c:v>-2121.5902041244794</c:v>
                </c:pt>
                <c:pt idx="108">
                  <c:v>-2117.9030859044801</c:v>
                </c:pt>
                <c:pt idx="109">
                  <c:v>-2114.2159676844808</c:v>
                </c:pt>
                <c:pt idx="110">
                  <c:v>-2110.5288494644815</c:v>
                </c:pt>
                <c:pt idx="111">
                  <c:v>-2106.8417312444822</c:v>
                </c:pt>
                <c:pt idx="112">
                  <c:v>-2103.1546130244828</c:v>
                </c:pt>
                <c:pt idx="113">
                  <c:v>-2099.4674948044835</c:v>
                </c:pt>
                <c:pt idx="114">
                  <c:v>-2095.7803765844842</c:v>
                </c:pt>
                <c:pt idx="115">
                  <c:v>-2092.0932583644849</c:v>
                </c:pt>
                <c:pt idx="116">
                  <c:v>-2088.4061401444856</c:v>
                </c:pt>
                <c:pt idx="117">
                  <c:v>-2084.7190219244862</c:v>
                </c:pt>
                <c:pt idx="118">
                  <c:v>-2081.0319037044869</c:v>
                </c:pt>
                <c:pt idx="119">
                  <c:v>-2077.3447854844876</c:v>
                </c:pt>
                <c:pt idx="120">
                  <c:v>-2073.6576672644883</c:v>
                </c:pt>
                <c:pt idx="121">
                  <c:v>-2069.970549044489</c:v>
                </c:pt>
                <c:pt idx="122">
                  <c:v>-2066.2834308244896</c:v>
                </c:pt>
                <c:pt idx="123">
                  <c:v>-2062.5963126044903</c:v>
                </c:pt>
                <c:pt idx="124">
                  <c:v>-2058.909194384491</c:v>
                </c:pt>
                <c:pt idx="125">
                  <c:v>-2055.2220761644917</c:v>
                </c:pt>
                <c:pt idx="126">
                  <c:v>-2051.5349579444924</c:v>
                </c:pt>
                <c:pt idx="127">
                  <c:v>-2047.847839724493</c:v>
                </c:pt>
                <c:pt idx="128">
                  <c:v>-2044.1607215044937</c:v>
                </c:pt>
                <c:pt idx="129">
                  <c:v>-2040.4736032844944</c:v>
                </c:pt>
                <c:pt idx="130">
                  <c:v>-2036.7864850644951</c:v>
                </c:pt>
                <c:pt idx="131">
                  <c:v>-2033.0993668444958</c:v>
                </c:pt>
                <c:pt idx="132">
                  <c:v>-2029.4122486244964</c:v>
                </c:pt>
                <c:pt idx="133">
                  <c:v>-2025.7251304044971</c:v>
                </c:pt>
                <c:pt idx="134">
                  <c:v>-2022.0380121844978</c:v>
                </c:pt>
                <c:pt idx="135">
                  <c:v>-2018.3508939644985</c:v>
                </c:pt>
                <c:pt idx="136">
                  <c:v>-2014.6637757444992</c:v>
                </c:pt>
                <c:pt idx="137">
                  <c:v>-2010.9766575244998</c:v>
                </c:pt>
                <c:pt idx="138">
                  <c:v>-2007.2895393045005</c:v>
                </c:pt>
                <c:pt idx="139">
                  <c:v>-2003.6024210845012</c:v>
                </c:pt>
                <c:pt idx="140">
                  <c:v>-1999.9153028645019</c:v>
                </c:pt>
                <c:pt idx="141">
                  <c:v>-1996.2281846445026</c:v>
                </c:pt>
                <c:pt idx="142">
                  <c:v>-1992.5410664245032</c:v>
                </c:pt>
                <c:pt idx="143">
                  <c:v>-1988.8539482045039</c:v>
                </c:pt>
                <c:pt idx="144">
                  <c:v>-1985.1668299845046</c:v>
                </c:pt>
                <c:pt idx="145">
                  <c:v>-1981.4797117645053</c:v>
                </c:pt>
                <c:pt idx="146">
                  <c:v>-1977.792593544506</c:v>
                </c:pt>
                <c:pt idx="147">
                  <c:v>-1974.1054753245066</c:v>
                </c:pt>
                <c:pt idx="148">
                  <c:v>-1970.4183571045073</c:v>
                </c:pt>
                <c:pt idx="149">
                  <c:v>-1966.731238884508</c:v>
                </c:pt>
                <c:pt idx="150">
                  <c:v>-1963.0441206645087</c:v>
                </c:pt>
                <c:pt idx="151">
                  <c:v>-1959.3570024445094</c:v>
                </c:pt>
                <c:pt idx="152">
                  <c:v>-1955.66988422451</c:v>
                </c:pt>
                <c:pt idx="153">
                  <c:v>-1951.9827660045107</c:v>
                </c:pt>
                <c:pt idx="154">
                  <c:v>-1948.2956477845114</c:v>
                </c:pt>
                <c:pt idx="155">
                  <c:v>-1944.6085295645121</c:v>
                </c:pt>
                <c:pt idx="156">
                  <c:v>-1940.9214113445128</c:v>
                </c:pt>
                <c:pt idx="157">
                  <c:v>-1937.2342931245134</c:v>
                </c:pt>
                <c:pt idx="158">
                  <c:v>-1933.5471749045141</c:v>
                </c:pt>
                <c:pt idx="159">
                  <c:v>-1929.8600566845148</c:v>
                </c:pt>
                <c:pt idx="160">
                  <c:v>-1926.1729384645155</c:v>
                </c:pt>
                <c:pt idx="161">
                  <c:v>-1922.4858202445162</c:v>
                </c:pt>
                <c:pt idx="162">
                  <c:v>-1918.7987020245168</c:v>
                </c:pt>
                <c:pt idx="163">
                  <c:v>-1915.1115838045175</c:v>
                </c:pt>
                <c:pt idx="164">
                  <c:v>-1911.4244655845182</c:v>
                </c:pt>
                <c:pt idx="165">
                  <c:v>-1907.7373473645189</c:v>
                </c:pt>
                <c:pt idx="166">
                  <c:v>-1904.0502291445196</c:v>
                </c:pt>
                <c:pt idx="167">
                  <c:v>-1900.3631109245202</c:v>
                </c:pt>
                <c:pt idx="168">
                  <c:v>-1896.6759927045209</c:v>
                </c:pt>
                <c:pt idx="169">
                  <c:v>-1892.9888744845216</c:v>
                </c:pt>
                <c:pt idx="170">
                  <c:v>-1889.3017562645223</c:v>
                </c:pt>
                <c:pt idx="171">
                  <c:v>-1885.614638044523</c:v>
                </c:pt>
                <c:pt idx="172">
                  <c:v>-1881.9275198245236</c:v>
                </c:pt>
                <c:pt idx="173">
                  <c:v>-1878.2404016045243</c:v>
                </c:pt>
                <c:pt idx="174">
                  <c:v>-1874.553283384525</c:v>
                </c:pt>
                <c:pt idx="175">
                  <c:v>-1870.8661651645257</c:v>
                </c:pt>
                <c:pt idx="176">
                  <c:v>-1867.1790469445264</c:v>
                </c:pt>
                <c:pt idx="177">
                  <c:v>-1863.491928724527</c:v>
                </c:pt>
                <c:pt idx="178">
                  <c:v>-1859.8048105045277</c:v>
                </c:pt>
                <c:pt idx="179">
                  <c:v>-1856.1176922845284</c:v>
                </c:pt>
                <c:pt idx="180">
                  <c:v>-1852.4305740645291</c:v>
                </c:pt>
                <c:pt idx="181">
                  <c:v>-1848.7434558445298</c:v>
                </c:pt>
                <c:pt idx="182">
                  <c:v>-1845.0563376245304</c:v>
                </c:pt>
                <c:pt idx="183">
                  <c:v>-1841.3692194045311</c:v>
                </c:pt>
                <c:pt idx="184">
                  <c:v>-1837.6821011845318</c:v>
                </c:pt>
                <c:pt idx="185">
                  <c:v>-1833.9949829645325</c:v>
                </c:pt>
                <c:pt idx="186">
                  <c:v>-1830.3078647445332</c:v>
                </c:pt>
                <c:pt idx="187">
                  <c:v>-1826.6207465245338</c:v>
                </c:pt>
                <c:pt idx="188">
                  <c:v>-1822.9336283045345</c:v>
                </c:pt>
                <c:pt idx="189">
                  <c:v>-1819.2465100845352</c:v>
                </c:pt>
                <c:pt idx="190">
                  <c:v>-1815.5593918645359</c:v>
                </c:pt>
                <c:pt idx="191">
                  <c:v>-1811.8722736445366</c:v>
                </c:pt>
                <c:pt idx="192">
                  <c:v>-1808.1851554245372</c:v>
                </c:pt>
                <c:pt idx="193">
                  <c:v>-1804.4980372045379</c:v>
                </c:pt>
                <c:pt idx="194">
                  <c:v>-1800.8109189845386</c:v>
                </c:pt>
                <c:pt idx="195">
                  <c:v>-1797.1238007645393</c:v>
                </c:pt>
                <c:pt idx="196">
                  <c:v>-1793.43668254454</c:v>
                </c:pt>
                <c:pt idx="197">
                  <c:v>-1789.7495643245406</c:v>
                </c:pt>
                <c:pt idx="198">
                  <c:v>-1786.0624461045413</c:v>
                </c:pt>
                <c:pt idx="199">
                  <c:v>-1782.3753278845422</c:v>
                </c:pt>
                <c:pt idx="200">
                  <c:v>-1778.6882096645429</c:v>
                </c:pt>
                <c:pt idx="201">
                  <c:v>-1775.2056010338897</c:v>
                </c:pt>
                <c:pt idx="202">
                  <c:v>-1771.9275019925824</c:v>
                </c:pt>
                <c:pt idx="203">
                  <c:v>-1768.6365041589124</c:v>
                </c:pt>
                <c:pt idx="204">
                  <c:v>-1765.3325926944965</c:v>
                </c:pt>
                <c:pt idx="205">
                  <c:v>-1762.0157526798189</c:v>
                </c:pt>
                <c:pt idx="206">
                  <c:v>-1758.6859691138604</c:v>
                </c:pt>
                <c:pt idx="207">
                  <c:v>-1755.3432269137079</c:v>
                </c:pt>
                <c:pt idx="208">
                  <c:v>-1751.9875109141678</c:v>
                </c:pt>
                <c:pt idx="209">
                  <c:v>-1748.6188058673786</c:v>
                </c:pt>
                <c:pt idx="210">
                  <c:v>-1745.2370964424144</c:v>
                </c:pt>
                <c:pt idx="211">
                  <c:v>-1741.8423672248928</c:v>
                </c:pt>
                <c:pt idx="212">
                  <c:v>-1738.4346027165686</c:v>
                </c:pt>
                <c:pt idx="213">
                  <c:v>-1735.0137873349406</c:v>
                </c:pt>
                <c:pt idx="214">
                  <c:v>-1731.5799054128379</c:v>
                </c:pt>
                <c:pt idx="215">
                  <c:v>-1728.1329411980169</c:v>
                </c:pt>
                <c:pt idx="216">
                  <c:v>-1724.672878852743</c:v>
                </c:pt>
                <c:pt idx="217">
                  <c:v>-1721.1997024533816</c:v>
                </c:pt>
                <c:pt idx="218">
                  <c:v>-1717.7133959899738</c:v>
                </c:pt>
                <c:pt idx="219">
                  <c:v>-1714.2139433658199</c:v>
                </c:pt>
                <c:pt idx="220">
                  <c:v>-1710.70132839705</c:v>
                </c:pt>
                <c:pt idx="221">
                  <c:v>-1707.1755348121956</c:v>
                </c:pt>
                <c:pt idx="222">
                  <c:v>-1703.636546251761</c:v>
                </c:pt>
                <c:pt idx="223">
                  <c:v>-1700.0843462677833</c:v>
                </c:pt>
                <c:pt idx="224">
                  <c:v>-1696.5189183233961</c:v>
                </c:pt>
                <c:pt idx="225">
                  <c:v>-1692.9402457923875</c:v>
                </c:pt>
                <c:pt idx="226">
                  <c:v>-1689.3483119587527</c:v>
                </c:pt>
                <c:pt idx="227">
                  <c:v>-1685.7431000162442</c:v>
                </c:pt>
                <c:pt idx="228">
                  <c:v>-1682.1245930679199</c:v>
                </c:pt>
                <c:pt idx="229">
                  <c:v>-1678.492774125687</c:v>
                </c:pt>
                <c:pt idx="230">
                  <c:v>-1674.8476261098392</c:v>
                </c:pt>
                <c:pt idx="231">
                  <c:v>-1671.1891318485946</c:v>
                </c:pt>
                <c:pt idx="232">
                  <c:v>-1667.517274077627</c:v>
                </c:pt>
                <c:pt idx="233">
                  <c:v>-1663.8320354395964</c:v>
                </c:pt>
                <c:pt idx="234">
                  <c:v>-1660.1333984836724</c:v>
                </c:pt>
                <c:pt idx="235">
                  <c:v>-1656.4213456650521</c:v>
                </c:pt>
                <c:pt idx="236">
                  <c:v>-1652.6958593444833</c:v>
                </c:pt>
                <c:pt idx="237">
                  <c:v>-1648.9569217877724</c:v>
                </c:pt>
                <c:pt idx="238">
                  <c:v>-1645.2045151652983</c:v>
                </c:pt>
                <c:pt idx="239">
                  <c:v>-1641.4386215515137</c:v>
                </c:pt>
                <c:pt idx="240">
                  <c:v>-1637.6592229244484</c:v>
                </c:pt>
                <c:pt idx="241">
                  <c:v>-1633.8663011652047</c:v>
                </c:pt>
                <c:pt idx="242">
                  <c:v>-1630.0598380574563</c:v>
                </c:pt>
                <c:pt idx="243">
                  <c:v>-1626.2398152869305</c:v>
                </c:pt>
                <c:pt idx="244">
                  <c:v>-1622.4062144408961</c:v>
                </c:pt>
                <c:pt idx="245">
                  <c:v>-1618.5590170076459</c:v>
                </c:pt>
                <c:pt idx="246">
                  <c:v>-1614.6982043759733</c:v>
                </c:pt>
                <c:pt idx="247">
                  <c:v>-1610.8237578346402</c:v>
                </c:pt>
                <c:pt idx="248">
                  <c:v>-1606.9356585718501</c:v>
                </c:pt>
                <c:pt idx="249">
                  <c:v>-1603.033887674711</c:v>
                </c:pt>
                <c:pt idx="250">
                  <c:v>-1599.1184261286928</c:v>
                </c:pt>
                <c:pt idx="251">
                  <c:v>-1595.1892548170849</c:v>
                </c:pt>
                <c:pt idx="252">
                  <c:v>-1591.246354520445</c:v>
                </c:pt>
                <c:pt idx="253">
                  <c:v>-1587.2897059160441</c:v>
                </c:pt>
                <c:pt idx="254">
                  <c:v>-1583.3192895773134</c:v>
                </c:pt>
                <c:pt idx="255">
                  <c:v>-1579.3350859732734</c:v>
                </c:pt>
                <c:pt idx="256">
                  <c:v>-1575.3370754679759</c:v>
                </c:pt>
                <c:pt idx="257">
                  <c:v>-1571.3252383199208</c:v>
                </c:pt>
                <c:pt idx="258">
                  <c:v>-1567.2995546814889</c:v>
                </c:pt>
                <c:pt idx="259">
                  <c:v>-1563.2600045983536</c:v>
                </c:pt>
                <c:pt idx="260">
                  <c:v>-1559.2065680088981</c:v>
                </c:pt>
                <c:pt idx="261">
                  <c:v>-1555.1392247436236</c:v>
                </c:pt>
                <c:pt idx="262">
                  <c:v>-1551.0579545245505</c:v>
                </c:pt>
                <c:pt idx="263">
                  <c:v>-1546.9627369646191</c:v>
                </c:pt>
                <c:pt idx="264">
                  <c:v>-1542.8535515670853</c:v>
                </c:pt>
                <c:pt idx="265">
                  <c:v>-1538.7303777249044</c:v>
                </c:pt>
                <c:pt idx="266">
                  <c:v>-1534.5931947201223</c:v>
                </c:pt>
                <c:pt idx="267">
                  <c:v>-1530.4419817232447</c:v>
                </c:pt>
                <c:pt idx="268">
                  <c:v>-1526.2767177926191</c:v>
                </c:pt>
                <c:pt idx="269">
                  <c:v>-1522.0973818738003</c:v>
                </c:pt>
                <c:pt idx="270">
                  <c:v>-1517.9039527989084</c:v>
                </c:pt>
                <c:pt idx="271">
                  <c:v>-1513.6964092859969</c:v>
                </c:pt>
                <c:pt idx="272">
                  <c:v>-1509.4747299383916</c:v>
                </c:pt>
                <c:pt idx="273">
                  <c:v>-1505.2388932440517</c:v>
                </c:pt>
                <c:pt idx="274">
                  <c:v>-1500.9888775748991</c:v>
                </c:pt>
                <c:pt idx="275">
                  <c:v>-1496.724661186161</c:v>
                </c:pt>
                <c:pt idx="276">
                  <c:v>-1492.4462222156997</c:v>
                </c:pt>
                <c:pt idx="277">
                  <c:v>-1488.1535386833336</c:v>
                </c:pt>
                <c:pt idx="278">
                  <c:v>-1483.8465884901593</c:v>
                </c:pt>
                <c:pt idx="279">
                  <c:v>-1479.5253494178646</c:v>
                </c:pt>
                <c:pt idx="280">
                  <c:v>-1475.1897991280343</c:v>
                </c:pt>
                <c:pt idx="281">
                  <c:v>-1470.8399151614528</c:v>
                </c:pt>
                <c:pt idx="282">
                  <c:v>-1466.4756749373983</c:v>
                </c:pt>
                <c:pt idx="283">
                  <c:v>-1462.0970557529347</c:v>
                </c:pt>
                <c:pt idx="284">
                  <c:v>-1457.7040347821944</c:v>
                </c:pt>
                <c:pt idx="285">
                  <c:v>-1453.2965890756518</c:v>
                </c:pt>
                <c:pt idx="286">
                  <c:v>-1448.874695559402</c:v>
                </c:pt>
                <c:pt idx="287">
                  <c:v>-1444.4383310344199</c:v>
                </c:pt>
                <c:pt idx="288">
                  <c:v>-1439.9874721758192</c:v>
                </c:pt>
                <c:pt idx="289">
                  <c:v>-1435.5220955321076</c:v>
                </c:pt>
                <c:pt idx="290">
                  <c:v>-1431.0421775244326</c:v>
                </c:pt>
                <c:pt idx="291">
                  <c:v>-1426.5476944458183</c:v>
                </c:pt>
                <c:pt idx="292">
                  <c:v>-1422.0386224603999</c:v>
                </c:pt>
                <c:pt idx="293">
                  <c:v>-1417.5149376026495</c:v>
                </c:pt>
                <c:pt idx="294">
                  <c:v>-1412.976615776598</c:v>
                </c:pt>
                <c:pt idx="295">
                  <c:v>-1408.4236327550439</c:v>
                </c:pt>
                <c:pt idx="296">
                  <c:v>-1403.8559641787647</c:v>
                </c:pt>
                <c:pt idx="297">
                  <c:v>-1399.2735855557089</c:v>
                </c:pt>
                <c:pt idx="298">
                  <c:v>-1394.6764722601963</c:v>
                </c:pt>
                <c:pt idx="299">
                  <c:v>-1390.0645995320961</c:v>
                </c:pt>
                <c:pt idx="300">
                  <c:v>-1385.4379424760107</c:v>
                </c:pt>
                <c:pt idx="301">
                  <c:v>-1380.7964760604418</c:v>
                </c:pt>
                <c:pt idx="302">
                  <c:v>-1376.1401751169587</c:v>
                </c:pt>
                <c:pt idx="303">
                  <c:v>-1371.46901433935</c:v>
                </c:pt>
                <c:pt idx="304">
                  <c:v>-1366.7829682827746</c:v>
                </c:pt>
                <c:pt idx="305">
                  <c:v>-1362.0820113629061</c:v>
                </c:pt>
                <c:pt idx="306">
                  <c:v>-1357.3661178550601</c:v>
                </c:pt>
                <c:pt idx="307">
                  <c:v>-1352.6352618933297</c:v>
                </c:pt>
                <c:pt idx="308">
                  <c:v>-1347.8894174696923</c:v>
                </c:pt>
                <c:pt idx="309">
                  <c:v>-1343.1285584331313</c:v>
                </c:pt>
                <c:pt idx="310">
                  <c:v>-1338.3526584887336</c:v>
                </c:pt>
                <c:pt idx="311">
                  <c:v>-1333.5616911967847</c:v>
                </c:pt>
                <c:pt idx="312">
                  <c:v>-1328.755629971856</c:v>
                </c:pt>
                <c:pt idx="313">
                  <c:v>-1323.934448081885</c:v>
                </c:pt>
                <c:pt idx="314">
                  <c:v>-1319.0981186472445</c:v>
                </c:pt>
                <c:pt idx="315">
                  <c:v>-1314.2466146398028</c:v>
                </c:pt>
                <c:pt idx="316">
                  <c:v>-1309.3799088819833</c:v>
                </c:pt>
                <c:pt idx="317">
                  <c:v>-1304.497974045805</c:v>
                </c:pt>
                <c:pt idx="318">
                  <c:v>-1299.6007826519199</c:v>
                </c:pt>
                <c:pt idx="319">
                  <c:v>-1294.6883070686422</c:v>
                </c:pt>
                <c:pt idx="320">
                  <c:v>-1289.7605195109686</c:v>
                </c:pt>
                <c:pt idx="321">
                  <c:v>-1284.8173920395857</c:v>
                </c:pt>
                <c:pt idx="322">
                  <c:v>-1279.8588965598765</c:v>
                </c:pt>
                <c:pt idx="323">
                  <c:v>-1274.8850048209079</c:v>
                </c:pt>
                <c:pt idx="324">
                  <c:v>-1269.895688414417</c:v>
                </c:pt>
                <c:pt idx="325">
                  <c:v>-1264.890918773785</c:v>
                </c:pt>
                <c:pt idx="326">
                  <c:v>-1259.8706671729999</c:v>
                </c:pt>
                <c:pt idx="327">
                  <c:v>-1254.8349047256161</c:v>
                </c:pt>
                <c:pt idx="328">
                  <c:v>-1249.7836023836953</c:v>
                </c:pt>
                <c:pt idx="329">
                  <c:v>-1244.7167309367485</c:v>
                </c:pt>
                <c:pt idx="330">
                  <c:v>-1239.634261010656</c:v>
                </c:pt>
                <c:pt idx="331">
                  <c:v>-1234.5361630665898</c:v>
                </c:pt>
                <c:pt idx="332">
                  <c:v>-1229.4224073999158</c:v>
                </c:pt>
                <c:pt idx="333">
                  <c:v>-1224.2929641390936</c:v>
                </c:pt>
                <c:pt idx="334">
                  <c:v>-1219.1478032445602</c:v>
                </c:pt>
                <c:pt idx="335">
                  <c:v>-1213.98689450761</c:v>
                </c:pt>
                <c:pt idx="336">
                  <c:v>-1208.810207549255</c:v>
                </c:pt>
                <c:pt idx="337">
                  <c:v>-1203.6177118190844</c:v>
                </c:pt>
                <c:pt idx="338">
                  <c:v>-1198.4093765941084</c:v>
                </c:pt>
                <c:pt idx="339">
                  <c:v>-1193.1851709775883</c:v>
                </c:pt>
                <c:pt idx="340">
                  <c:v>-1187.9450638978649</c:v>
                </c:pt>
                <c:pt idx="341">
                  <c:v>-1182.6890241071665</c:v>
                </c:pt>
                <c:pt idx="342">
                  <c:v>-1177.4170201804091</c:v>
                </c:pt>
                <c:pt idx="343">
                  <c:v>-1172.1290205139899</c:v>
                </c:pt>
                <c:pt idx="344">
                  <c:v>-1166.824993324562</c:v>
                </c:pt>
                <c:pt idx="345">
                  <c:v>-1161.5049066477998</c:v>
                </c:pt>
                <c:pt idx="346">
                  <c:v>-1156.1687283371591</c:v>
                </c:pt>
                <c:pt idx="347">
                  <c:v>-1150.8164260626129</c:v>
                </c:pt>
                <c:pt idx="348">
                  <c:v>-1145.4479673093902</c:v>
                </c:pt>
                <c:pt idx="349">
                  <c:v>-1140.0633193766896</c:v>
                </c:pt>
                <c:pt idx="350">
                  <c:v>-1134.6624493763866</c:v>
                </c:pt>
                <c:pt idx="351">
                  <c:v>-1129.2453242317331</c:v>
                </c:pt>
                <c:pt idx="352">
                  <c:v>-1123.8119106760344</c:v>
                </c:pt>
                <c:pt idx="353">
                  <c:v>-1118.36217525132</c:v>
                </c:pt>
                <c:pt idx="354">
                  <c:v>-1112.8960843070029</c:v>
                </c:pt>
                <c:pt idx="355">
                  <c:v>-1107.4136039985169</c:v>
                </c:pt>
                <c:pt idx="356">
                  <c:v>-1101.9147002859581</c:v>
                </c:pt>
                <c:pt idx="357">
                  <c:v>-1096.3993389326904</c:v>
                </c:pt>
                <c:pt idx="358">
                  <c:v>-1090.8674855039612</c:v>
                </c:pt>
                <c:pt idx="359">
                  <c:v>-1085.3191053654828</c:v>
                </c:pt>
                <c:pt idx="360">
                  <c:v>-1079.7541636820147</c:v>
                </c:pt>
                <c:pt idx="361">
                  <c:v>-1074.172625415925</c:v>
                </c:pt>
                <c:pt idx="362">
                  <c:v>-1068.5744553257398</c:v>
                </c:pt>
                <c:pt idx="363">
                  <c:v>-1062.9596179646803</c:v>
                </c:pt>
                <c:pt idx="364">
                  <c:v>-1057.3280776791776</c:v>
                </c:pt>
                <c:pt idx="365">
                  <c:v>-1051.6797986073889</c:v>
                </c:pt>
                <c:pt idx="366">
                  <c:v>-1046.0147446776775</c:v>
                </c:pt>
                <c:pt idx="367">
                  <c:v>-1040.332879607098</c:v>
                </c:pt>
                <c:pt idx="368">
                  <c:v>-1034.6341668998559</c:v>
                </c:pt>
                <c:pt idx="369">
                  <c:v>-1028.9185698457509</c:v>
                </c:pt>
                <c:pt idx="370">
                  <c:v>-1023.1860515186119</c:v>
                </c:pt>
                <c:pt idx="371">
                  <c:v>-1017.4365747747112</c:v>
                </c:pt>
                <c:pt idx="372">
                  <c:v>-1011.6701022511644</c:v>
                </c:pt>
                <c:pt idx="373">
                  <c:v>-1005.8865963643119</c:v>
                </c:pt>
                <c:pt idx="374">
                  <c:v>-1000.0860193080913</c:v>
                </c:pt>
                <c:pt idx="375">
                  <c:v>-994.26833305238335</c:v>
                </c:pt>
                <c:pt idx="376">
                  <c:v>-988.43349934135415</c:v>
                </c:pt>
                <c:pt idx="377">
                  <c:v>-982.58147969176082</c:v>
                </c:pt>
                <c:pt idx="378">
                  <c:v>-976.7122353912697</c:v>
                </c:pt>
                <c:pt idx="379">
                  <c:v>-970.82572749672283</c:v>
                </c:pt>
                <c:pt idx="380">
                  <c:v>-964.92191683241811</c:v>
                </c:pt>
                <c:pt idx="381">
                  <c:v>-959.00076398835029</c:v>
                </c:pt>
                <c:pt idx="382">
                  <c:v>-953.06222931844729</c:v>
                </c:pt>
                <c:pt idx="383">
                  <c:v>-947.10627293877872</c:v>
                </c:pt>
                <c:pt idx="384">
                  <c:v>-941.13285472575569</c:v>
                </c:pt>
                <c:pt idx="385">
                  <c:v>-935.14193431430442</c:v>
                </c:pt>
                <c:pt idx="386">
                  <c:v>-929.13347109602512</c:v>
                </c:pt>
                <c:pt idx="387">
                  <c:v>-923.10742421733028</c:v>
                </c:pt>
                <c:pt idx="388">
                  <c:v>-917.06375257756451</c:v>
                </c:pt>
                <c:pt idx="389">
                  <c:v>-911.00241482710828</c:v>
                </c:pt>
                <c:pt idx="390">
                  <c:v>-904.92336936545291</c:v>
                </c:pt>
                <c:pt idx="391">
                  <c:v>-898.8265743392684</c:v>
                </c:pt>
                <c:pt idx="392">
                  <c:v>-892.71198764043709</c:v>
                </c:pt>
                <c:pt idx="393">
                  <c:v>-886.57956690407912</c:v>
                </c:pt>
                <c:pt idx="394">
                  <c:v>-880.42926950655158</c:v>
                </c:pt>
                <c:pt idx="395">
                  <c:v>-874.26105256342578</c:v>
                </c:pt>
                <c:pt idx="396">
                  <c:v>-868.0748729274452</c:v>
                </c:pt>
                <c:pt idx="397">
                  <c:v>-861.87068718646458</c:v>
                </c:pt>
                <c:pt idx="398">
                  <c:v>-855.64845166136035</c:v>
                </c:pt>
                <c:pt idx="399">
                  <c:v>-849.40812240392677</c:v>
                </c:pt>
                <c:pt idx="400">
                  <c:v>-843.14965519474265</c:v>
                </c:pt>
                <c:pt idx="401">
                  <c:v>-836.87300554102455</c:v>
                </c:pt>
                <c:pt idx="402">
                  <c:v>-830.57812867444625</c:v>
                </c:pt>
                <c:pt idx="403">
                  <c:v>-824.26497954894205</c:v>
                </c:pt>
                <c:pt idx="404">
                  <c:v>-817.93351283848858</c:v>
                </c:pt>
                <c:pt idx="405">
                  <c:v>-811.58368293485444</c:v>
                </c:pt>
                <c:pt idx="406">
                  <c:v>-805.21544394533237</c:v>
                </c:pt>
                <c:pt idx="407">
                  <c:v>-798.8287496904469</c:v>
                </c:pt>
                <c:pt idx="408">
                  <c:v>-792.4235537016358</c:v>
                </c:pt>
                <c:pt idx="409">
                  <c:v>-785.99980921890449</c:v>
                </c:pt>
                <c:pt idx="410">
                  <c:v>-779.55746918845728</c:v>
                </c:pt>
                <c:pt idx="411">
                  <c:v>-773.09648626030537</c:v>
                </c:pt>
                <c:pt idx="412">
                  <c:v>-766.61681278584354</c:v>
                </c:pt>
                <c:pt idx="413">
                  <c:v>-760.11840081540447</c:v>
                </c:pt>
                <c:pt idx="414">
                  <c:v>-753.60120209578611</c:v>
                </c:pt>
                <c:pt idx="415">
                  <c:v>-747.06516806774687</c:v>
                </c:pt>
                <c:pt idx="416">
                  <c:v>-740.51024986348273</c:v>
                </c:pt>
                <c:pt idx="417">
                  <c:v>-733.93639830406426</c:v>
                </c:pt>
                <c:pt idx="418">
                  <c:v>-727.3435638968657</c:v>
                </c:pt>
                <c:pt idx="419">
                  <c:v>-720.73169683293474</c:v>
                </c:pt>
                <c:pt idx="420">
                  <c:v>-714.10074698436517</c:v>
                </c:pt>
                <c:pt idx="421">
                  <c:v>-707.45066390161594</c:v>
                </c:pt>
                <c:pt idx="422">
                  <c:v>-700.78139681081723</c:v>
                </c:pt>
                <c:pt idx="423">
                  <c:v>-694.09289461103856</c:v>
                </c:pt>
                <c:pt idx="424">
                  <c:v>-687.38510587152302</c:v>
                </c:pt>
                <c:pt idx="425">
                  <c:v>-680.65797882890217</c:v>
                </c:pt>
                <c:pt idx="426">
                  <c:v>-672.91707730280234</c:v>
                </c:pt>
                <c:pt idx="427">
                  <c:v>-664.16240129322352</c:v>
                </c:pt>
                <c:pt idx="428">
                  <c:v>-655.38170583107296</c:v>
                </c:pt>
                <c:pt idx="429">
                  <c:v>-646.57488982562893</c:v>
                </c:pt>
                <c:pt idx="430">
                  <c:v>-637.74185135874461</c:v>
                </c:pt>
                <c:pt idx="431">
                  <c:v>-628.88248767551397</c:v>
                </c:pt>
                <c:pt idx="432">
                  <c:v>-619.99669517480891</c:v>
                </c:pt>
                <c:pt idx="433">
                  <c:v>-611.08436939965816</c:v>
                </c:pt>
                <c:pt idx="434">
                  <c:v>-602.14540502750526</c:v>
                </c:pt>
                <c:pt idx="435">
                  <c:v>-593.17969586031325</c:v>
                </c:pt>
                <c:pt idx="436">
                  <c:v>-584.18713481450834</c:v>
                </c:pt>
                <c:pt idx="437">
                  <c:v>-575.16761391079638</c:v>
                </c:pt>
                <c:pt idx="438">
                  <c:v>-566.12102426380955</c:v>
                </c:pt>
                <c:pt idx="439">
                  <c:v>-557.04725607160083</c:v>
                </c:pt>
                <c:pt idx="440">
                  <c:v>-547.9461986049929</c:v>
                </c:pt>
                <c:pt idx="441">
                  <c:v>-538.81774019673651</c:v>
                </c:pt>
                <c:pt idx="442">
                  <c:v>-529.6617682305374</c:v>
                </c:pt>
                <c:pt idx="443">
                  <c:v>-520.47816912988094</c:v>
                </c:pt>
                <c:pt idx="444">
                  <c:v>-511.26682834672658</c:v>
                </c:pt>
                <c:pt idx="445">
                  <c:v>-502.02763034998964</c:v>
                </c:pt>
                <c:pt idx="446">
                  <c:v>-492.76045861386649</c:v>
                </c:pt>
                <c:pt idx="447">
                  <c:v>-483.46519560597392</c:v>
                </c:pt>
                <c:pt idx="448">
                  <c:v>-474.14172277530236</c:v>
                </c:pt>
                <c:pt idx="449">
                  <c:v>-464.78992053998775</c:v>
                </c:pt>
                <c:pt idx="450">
                  <c:v>-455.40966827488285</c:v>
                </c:pt>
                <c:pt idx="451">
                  <c:v>-446.00084429894025</c:v>
                </c:pt>
                <c:pt idx="452">
                  <c:v>-436.56332586239444</c:v>
                </c:pt>
                <c:pt idx="453">
                  <c:v>-427.09698913373916</c:v>
                </c:pt>
                <c:pt idx="454">
                  <c:v>-417.60170918650113</c:v>
                </c:pt>
                <c:pt idx="455">
                  <c:v>-408.07735998580313</c:v>
                </c:pt>
                <c:pt idx="456">
                  <c:v>-398.52381437471024</c:v>
                </c:pt>
                <c:pt idx="457">
                  <c:v>-388.94094406035822</c:v>
                </c:pt>
                <c:pt idx="458">
                  <c:v>-379.32861959985541</c:v>
                </c:pt>
                <c:pt idx="459">
                  <c:v>-369.68671038596051</c:v>
                </c:pt>
                <c:pt idx="460">
                  <c:v>-360.01508463253424</c:v>
                </c:pt>
                <c:pt idx="461">
                  <c:v>-350.31360935973601</c:v>
                </c:pt>
                <c:pt idx="462">
                  <c:v>-340.58215037900038</c:v>
                </c:pt>
                <c:pt idx="463">
                  <c:v>-330.82057227774897</c:v>
                </c:pt>
                <c:pt idx="464">
                  <c:v>-321.02873840386076</c:v>
                </c:pt>
                <c:pt idx="465">
                  <c:v>-311.20651084988697</c:v>
                </c:pt>
                <c:pt idx="466">
                  <c:v>-301.35375043699617</c:v>
                </c:pt>
                <c:pt idx="467">
                  <c:v>-291.47031669866431</c:v>
                </c:pt>
                <c:pt idx="468">
                  <c:v>-281.55606786407145</c:v>
                </c:pt>
                <c:pt idx="469">
                  <c:v>-271.61086084124975</c:v>
                </c:pt>
                <c:pt idx="470">
                  <c:v>-261.63455119992079</c:v>
                </c:pt>
                <c:pt idx="471">
                  <c:v>-251.62699315406019</c:v>
                </c:pt>
                <c:pt idx="472">
                  <c:v>-241.588039544156</c:v>
                </c:pt>
                <c:pt idx="473">
                  <c:v>-231.51754181917215</c:v>
                </c:pt>
                <c:pt idx="474">
                  <c:v>-221.4153500181975</c:v>
                </c:pt>
                <c:pt idx="475">
                  <c:v>-211.28131275179078</c:v>
                </c:pt>
                <c:pt idx="476">
                  <c:v>-202.30760063934372</c:v>
                </c:pt>
                <c:pt idx="477">
                  <c:v>-194.49421368085632</c:v>
                </c:pt>
                <c:pt idx="478">
                  <c:v>-186.65818229635011</c:v>
                </c:pt>
                <c:pt idx="479">
                  <c:v>-178.79943155460592</c:v>
                </c:pt>
                <c:pt idx="480">
                  <c:v>-170.91788597473578</c:v>
                </c:pt>
                <c:pt idx="481">
                  <c:v>-163.01346952072981</c:v>
                </c:pt>
                <c:pt idx="482">
                  <c:v>-155.08610559589533</c:v>
                </c:pt>
                <c:pt idx="483">
                  <c:v>-147.13571703726302</c:v>
                </c:pt>
                <c:pt idx="484">
                  <c:v>-139.16222610988143</c:v>
                </c:pt>
                <c:pt idx="485">
                  <c:v>-131.16555450106944</c:v>
                </c:pt>
                <c:pt idx="486">
                  <c:v>-123.14562331456295</c:v>
                </c:pt>
                <c:pt idx="487">
                  <c:v>-115.10235306460731</c:v>
                </c:pt>
                <c:pt idx="488">
                  <c:v>-107.03566366996233</c:v>
                </c:pt>
                <c:pt idx="489">
                  <c:v>-98.945474447827337</c:v>
                </c:pt>
                <c:pt idx="490">
                  <c:v>-90.831704107677979</c:v>
                </c:pt>
                <c:pt idx="491">
                  <c:v>-82.694270745038239</c:v>
                </c:pt>
                <c:pt idx="492">
                  <c:v>-74.533091835152618</c:v>
                </c:pt>
                <c:pt idx="493">
                  <c:v>-66.348084226578749</c:v>
                </c:pt>
                <c:pt idx="494">
                  <c:v>-58.139164134696102</c:v>
                </c:pt>
                <c:pt idx="495">
                  <c:v>-49.906247135121703</c:v>
                </c:pt>
                <c:pt idx="496">
                  <c:v>-41.649248157037164</c:v>
                </c:pt>
                <c:pt idx="497">
                  <c:v>-33.368081476427506</c:v>
                </c:pt>
                <c:pt idx="498">
                  <c:v>-25.062660709224929</c:v>
                </c:pt>
                <c:pt idx="499">
                  <c:v>-16.732898804360957</c:v>
                </c:pt>
                <c:pt idx="500">
                  <c:v>-8.3787080367214912</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4-56A6-41B3-8415-6AA84128CF42}"/>
            </c:ext>
          </c:extLst>
        </c:ser>
        <c:ser>
          <c:idx val="14"/>
          <c:order val="21"/>
          <c:tx>
            <c:strRef>
              <c:f>ANALYSIS!$DK$25</c:f>
              <c:strCache>
                <c:ptCount val="1"/>
                <c:pt idx="0">
                  <c:v>-45.0</c:v>
                </c:pt>
              </c:strCache>
            </c:strRef>
          </c:tx>
          <c:spPr>
            <a:ln w="19050" cap="rnd">
              <a:solidFill>
                <a:srgbClr val="C00000"/>
              </a:solidFill>
              <a:round/>
            </a:ln>
            <a:effectLst/>
          </c:spPr>
          <c:marker>
            <c:symbol val="none"/>
          </c:marker>
          <c:xVal>
            <c:numRef>
              <c:f>ANALYSIS!$DK$27:$DK$627</c:f>
              <c:numCache>
                <c:formatCode>0</c:formatCode>
                <c:ptCount val="601"/>
                <c:pt idx="0">
                  <c:v>-2874.0183221051989</c:v>
                </c:pt>
                <c:pt idx="1">
                  <c:v>-2874.0183221051989</c:v>
                </c:pt>
                <c:pt idx="2">
                  <c:v>-2869.9622602628287</c:v>
                </c:pt>
                <c:pt idx="3">
                  <c:v>-2865.9061984204586</c:v>
                </c:pt>
                <c:pt idx="4">
                  <c:v>-2861.8501365780885</c:v>
                </c:pt>
                <c:pt idx="5">
                  <c:v>-2857.7940747357184</c:v>
                </c:pt>
                <c:pt idx="6">
                  <c:v>-2853.7380128933482</c:v>
                </c:pt>
                <c:pt idx="7">
                  <c:v>-2849.6819510509781</c:v>
                </c:pt>
                <c:pt idx="8">
                  <c:v>-2845.625889208608</c:v>
                </c:pt>
                <c:pt idx="9">
                  <c:v>-2841.5698273662379</c:v>
                </c:pt>
                <c:pt idx="10">
                  <c:v>-2837.5137655238677</c:v>
                </c:pt>
                <c:pt idx="11">
                  <c:v>-2833.4577036814976</c:v>
                </c:pt>
                <c:pt idx="12">
                  <c:v>-2829.4016418391275</c:v>
                </c:pt>
                <c:pt idx="13">
                  <c:v>-2825.3455799967574</c:v>
                </c:pt>
                <c:pt idx="14">
                  <c:v>-2821.2895181543872</c:v>
                </c:pt>
                <c:pt idx="15">
                  <c:v>-2817.2334563120171</c:v>
                </c:pt>
                <c:pt idx="16">
                  <c:v>-2813.177394469647</c:v>
                </c:pt>
                <c:pt idx="17">
                  <c:v>-2809.1213326272768</c:v>
                </c:pt>
                <c:pt idx="18">
                  <c:v>-2805.0652707849067</c:v>
                </c:pt>
                <c:pt idx="19">
                  <c:v>-2801.0092089425366</c:v>
                </c:pt>
                <c:pt idx="20">
                  <c:v>-2796.9531471001665</c:v>
                </c:pt>
                <c:pt idx="21">
                  <c:v>-2792.8970852577963</c:v>
                </c:pt>
                <c:pt idx="22">
                  <c:v>-2788.8410234154262</c:v>
                </c:pt>
                <c:pt idx="23">
                  <c:v>-2784.7849615730561</c:v>
                </c:pt>
                <c:pt idx="24">
                  <c:v>-2780.728899730686</c:v>
                </c:pt>
                <c:pt idx="25">
                  <c:v>-2776.6728378883158</c:v>
                </c:pt>
                <c:pt idx="26">
                  <c:v>-2772.6167760459457</c:v>
                </c:pt>
                <c:pt idx="27">
                  <c:v>-2768.5607142035756</c:v>
                </c:pt>
                <c:pt idx="28">
                  <c:v>-2764.5046523612054</c:v>
                </c:pt>
                <c:pt idx="29">
                  <c:v>-2760.4485905188353</c:v>
                </c:pt>
                <c:pt idx="30">
                  <c:v>-2756.3925286764652</c:v>
                </c:pt>
                <c:pt idx="31">
                  <c:v>-2752.3364668340951</c:v>
                </c:pt>
                <c:pt idx="32">
                  <c:v>-2748.2804049917249</c:v>
                </c:pt>
                <c:pt idx="33">
                  <c:v>-2744.2243431493548</c:v>
                </c:pt>
                <c:pt idx="34">
                  <c:v>-2740.1682813069847</c:v>
                </c:pt>
                <c:pt idx="35">
                  <c:v>-2736.1122194646146</c:v>
                </c:pt>
                <c:pt idx="36">
                  <c:v>-2732.0561576222444</c:v>
                </c:pt>
                <c:pt idx="37">
                  <c:v>-2728.0000957798743</c:v>
                </c:pt>
                <c:pt idx="38">
                  <c:v>-2723.9440339375042</c:v>
                </c:pt>
                <c:pt idx="39">
                  <c:v>-2719.887972095134</c:v>
                </c:pt>
                <c:pt idx="40">
                  <c:v>-2715.8319102527639</c:v>
                </c:pt>
                <c:pt idx="41">
                  <c:v>-2711.7758484103938</c:v>
                </c:pt>
                <c:pt idx="42">
                  <c:v>-2707.7197865680237</c:v>
                </c:pt>
                <c:pt idx="43">
                  <c:v>-2703.6637247256535</c:v>
                </c:pt>
                <c:pt idx="44">
                  <c:v>-2699.6076628832834</c:v>
                </c:pt>
                <c:pt idx="45">
                  <c:v>-2695.5516010409133</c:v>
                </c:pt>
                <c:pt idx="46">
                  <c:v>-2691.4955391985432</c:v>
                </c:pt>
                <c:pt idx="47">
                  <c:v>-2687.439477356173</c:v>
                </c:pt>
                <c:pt idx="48">
                  <c:v>-2683.3834155138029</c:v>
                </c:pt>
                <c:pt idx="49">
                  <c:v>-2679.3273536714328</c:v>
                </c:pt>
                <c:pt idx="50">
                  <c:v>-2675.2712918290626</c:v>
                </c:pt>
                <c:pt idx="51">
                  <c:v>-2671.2152299866925</c:v>
                </c:pt>
                <c:pt idx="52">
                  <c:v>-2667.1591681443224</c:v>
                </c:pt>
                <c:pt idx="53">
                  <c:v>-2663.1031063019523</c:v>
                </c:pt>
                <c:pt idx="54">
                  <c:v>-2659.0470444595821</c:v>
                </c:pt>
                <c:pt idx="55">
                  <c:v>-2654.990982617212</c:v>
                </c:pt>
                <c:pt idx="56">
                  <c:v>-2650.9349207748419</c:v>
                </c:pt>
                <c:pt idx="57">
                  <c:v>-2646.8788589324718</c:v>
                </c:pt>
                <c:pt idx="58">
                  <c:v>-2642.8227970901016</c:v>
                </c:pt>
                <c:pt idx="59">
                  <c:v>-2638.7667352477315</c:v>
                </c:pt>
                <c:pt idx="60">
                  <c:v>-2634.7106734053614</c:v>
                </c:pt>
                <c:pt idx="61">
                  <c:v>-2630.6546115629912</c:v>
                </c:pt>
                <c:pt idx="62">
                  <c:v>-2626.5985497206211</c:v>
                </c:pt>
                <c:pt idx="63">
                  <c:v>-2622.542487878251</c:v>
                </c:pt>
                <c:pt idx="64">
                  <c:v>-2618.4864260358809</c:v>
                </c:pt>
                <c:pt idx="65">
                  <c:v>-2614.4303641935107</c:v>
                </c:pt>
                <c:pt idx="66">
                  <c:v>-2610.3743023511406</c:v>
                </c:pt>
                <c:pt idx="67">
                  <c:v>-2606.3182405087705</c:v>
                </c:pt>
                <c:pt idx="68">
                  <c:v>-2602.2621786664004</c:v>
                </c:pt>
                <c:pt idx="69">
                  <c:v>-2598.2061168240302</c:v>
                </c:pt>
                <c:pt idx="70">
                  <c:v>-2594.1500549816601</c:v>
                </c:pt>
                <c:pt idx="71">
                  <c:v>-2590.09399313929</c:v>
                </c:pt>
                <c:pt idx="72">
                  <c:v>-2586.0379312969199</c:v>
                </c:pt>
                <c:pt idx="73">
                  <c:v>-2581.9818694545497</c:v>
                </c:pt>
                <c:pt idx="74">
                  <c:v>-2577.9258076121796</c:v>
                </c:pt>
                <c:pt idx="75">
                  <c:v>-2573.8697457698095</c:v>
                </c:pt>
                <c:pt idx="76">
                  <c:v>-2569.8136839274393</c:v>
                </c:pt>
                <c:pt idx="77">
                  <c:v>-2565.7576220850692</c:v>
                </c:pt>
                <c:pt idx="78">
                  <c:v>-2561.7015602426991</c:v>
                </c:pt>
                <c:pt idx="79">
                  <c:v>-2557.645498400329</c:v>
                </c:pt>
                <c:pt idx="80">
                  <c:v>-2553.5894365579588</c:v>
                </c:pt>
                <c:pt idx="81">
                  <c:v>-2549.5333747155887</c:v>
                </c:pt>
                <c:pt idx="82">
                  <c:v>-2545.4773128732186</c:v>
                </c:pt>
                <c:pt idx="83">
                  <c:v>-2541.4212510308485</c:v>
                </c:pt>
                <c:pt idx="84">
                  <c:v>-2537.3651891884783</c:v>
                </c:pt>
                <c:pt idx="85">
                  <c:v>-2533.3091273461082</c:v>
                </c:pt>
                <c:pt idx="86">
                  <c:v>-2529.2530655037381</c:v>
                </c:pt>
                <c:pt idx="87">
                  <c:v>-2525.1970036613679</c:v>
                </c:pt>
                <c:pt idx="88">
                  <c:v>-2521.1409418189978</c:v>
                </c:pt>
                <c:pt idx="89">
                  <c:v>-2517.0848799766277</c:v>
                </c:pt>
                <c:pt idx="90">
                  <c:v>-2513.0288181342576</c:v>
                </c:pt>
                <c:pt idx="91">
                  <c:v>-2508.9727562918874</c:v>
                </c:pt>
                <c:pt idx="92">
                  <c:v>-2504.9166944495173</c:v>
                </c:pt>
                <c:pt idx="93">
                  <c:v>-2500.8606326071472</c:v>
                </c:pt>
                <c:pt idx="94">
                  <c:v>-2496.8045707647771</c:v>
                </c:pt>
                <c:pt idx="95">
                  <c:v>-2492.7485089224069</c:v>
                </c:pt>
                <c:pt idx="96">
                  <c:v>-2488.6924470800368</c:v>
                </c:pt>
                <c:pt idx="97">
                  <c:v>-2484.6363852376667</c:v>
                </c:pt>
                <c:pt idx="98">
                  <c:v>-2480.5803233952965</c:v>
                </c:pt>
                <c:pt idx="99">
                  <c:v>-2476.5242615529264</c:v>
                </c:pt>
                <c:pt idx="100">
                  <c:v>-2472.4681997105563</c:v>
                </c:pt>
                <c:pt idx="101">
                  <c:v>-2468.4121378681862</c:v>
                </c:pt>
                <c:pt idx="102">
                  <c:v>-2464.356076025816</c:v>
                </c:pt>
                <c:pt idx="103">
                  <c:v>-2460.3000141834459</c:v>
                </c:pt>
                <c:pt idx="104">
                  <c:v>-2456.2439523410758</c:v>
                </c:pt>
                <c:pt idx="105">
                  <c:v>-2452.1878904987057</c:v>
                </c:pt>
                <c:pt idx="106">
                  <c:v>-2448.1318286563355</c:v>
                </c:pt>
                <c:pt idx="107">
                  <c:v>-2444.0757668139654</c:v>
                </c:pt>
                <c:pt idx="108">
                  <c:v>-2440.0197049715953</c:v>
                </c:pt>
                <c:pt idx="109">
                  <c:v>-2435.9636431292251</c:v>
                </c:pt>
                <c:pt idx="110">
                  <c:v>-2431.907581286855</c:v>
                </c:pt>
                <c:pt idx="111">
                  <c:v>-2427.8515194444849</c:v>
                </c:pt>
                <c:pt idx="112">
                  <c:v>-2423.7954576021148</c:v>
                </c:pt>
                <c:pt idx="113">
                  <c:v>-2419.7393957597446</c:v>
                </c:pt>
                <c:pt idx="114">
                  <c:v>-2415.6833339173745</c:v>
                </c:pt>
                <c:pt idx="115">
                  <c:v>-2411.6272720750044</c:v>
                </c:pt>
                <c:pt idx="116">
                  <c:v>-2407.5712102326343</c:v>
                </c:pt>
                <c:pt idx="117">
                  <c:v>-2403.5151483902641</c:v>
                </c:pt>
                <c:pt idx="118">
                  <c:v>-2399.459086547894</c:v>
                </c:pt>
                <c:pt idx="119">
                  <c:v>-2395.4030247055239</c:v>
                </c:pt>
                <c:pt idx="120">
                  <c:v>-2391.3469628631537</c:v>
                </c:pt>
                <c:pt idx="121">
                  <c:v>-2387.2909010207836</c:v>
                </c:pt>
                <c:pt idx="122">
                  <c:v>-2383.2348391784135</c:v>
                </c:pt>
                <c:pt idx="123">
                  <c:v>-2379.1787773360434</c:v>
                </c:pt>
                <c:pt idx="124">
                  <c:v>-2375.1227154936732</c:v>
                </c:pt>
                <c:pt idx="125">
                  <c:v>-2371.0666536513031</c:v>
                </c:pt>
                <c:pt idx="126">
                  <c:v>-2367.010591808933</c:v>
                </c:pt>
                <c:pt idx="127">
                  <c:v>-2362.9545299665629</c:v>
                </c:pt>
                <c:pt idx="128">
                  <c:v>-2358.8984681241927</c:v>
                </c:pt>
                <c:pt idx="129">
                  <c:v>-2354.8424062818226</c:v>
                </c:pt>
                <c:pt idx="130">
                  <c:v>-2350.7863444394525</c:v>
                </c:pt>
                <c:pt idx="131">
                  <c:v>-2346.7302825970824</c:v>
                </c:pt>
                <c:pt idx="132">
                  <c:v>-2342.6742207547122</c:v>
                </c:pt>
                <c:pt idx="133">
                  <c:v>-2338.6181589123421</c:v>
                </c:pt>
                <c:pt idx="134">
                  <c:v>-2334.562097069972</c:v>
                </c:pt>
                <c:pt idx="135">
                  <c:v>-2330.5060352276018</c:v>
                </c:pt>
                <c:pt idx="136">
                  <c:v>-2326.4499733852317</c:v>
                </c:pt>
                <c:pt idx="137">
                  <c:v>-2322.3939115428611</c:v>
                </c:pt>
                <c:pt idx="138">
                  <c:v>-2318.337849700491</c:v>
                </c:pt>
                <c:pt idx="139">
                  <c:v>-2314.2817878581209</c:v>
                </c:pt>
                <c:pt idx="140">
                  <c:v>-2310.2257260157508</c:v>
                </c:pt>
                <c:pt idx="141">
                  <c:v>-2306.1696641733806</c:v>
                </c:pt>
                <c:pt idx="142">
                  <c:v>-2302.1136023310105</c:v>
                </c:pt>
                <c:pt idx="143">
                  <c:v>-2298.0575404886404</c:v>
                </c:pt>
                <c:pt idx="144">
                  <c:v>-2294.0014786462702</c:v>
                </c:pt>
                <c:pt idx="145">
                  <c:v>-2289.9454168039001</c:v>
                </c:pt>
                <c:pt idx="146">
                  <c:v>-2285.8893549615295</c:v>
                </c:pt>
                <c:pt idx="147">
                  <c:v>-2281.8332931191594</c:v>
                </c:pt>
                <c:pt idx="148">
                  <c:v>-2277.7772312767893</c:v>
                </c:pt>
                <c:pt idx="149">
                  <c:v>-2273.7211694344192</c:v>
                </c:pt>
                <c:pt idx="150">
                  <c:v>-2269.665107592049</c:v>
                </c:pt>
                <c:pt idx="151">
                  <c:v>-2265.6090457496789</c:v>
                </c:pt>
                <c:pt idx="152">
                  <c:v>-2261.5529839073088</c:v>
                </c:pt>
                <c:pt idx="153">
                  <c:v>-2257.4969220649386</c:v>
                </c:pt>
                <c:pt idx="154">
                  <c:v>-2253.4408602225685</c:v>
                </c:pt>
                <c:pt idx="155">
                  <c:v>-2249.3847983801984</c:v>
                </c:pt>
                <c:pt idx="156">
                  <c:v>-2245.3287365378283</c:v>
                </c:pt>
                <c:pt idx="157">
                  <c:v>-2241.2726746954581</c:v>
                </c:pt>
                <c:pt idx="158">
                  <c:v>-2237.216612853088</c:v>
                </c:pt>
                <c:pt idx="159">
                  <c:v>-2233.1605510107179</c:v>
                </c:pt>
                <c:pt idx="160">
                  <c:v>-2229.1044891683478</c:v>
                </c:pt>
                <c:pt idx="161">
                  <c:v>-2225.0484273259776</c:v>
                </c:pt>
                <c:pt idx="162">
                  <c:v>-2220.9923654836075</c:v>
                </c:pt>
                <c:pt idx="163">
                  <c:v>-2216.9363036412369</c:v>
                </c:pt>
                <c:pt idx="164">
                  <c:v>-2212.8802417988668</c:v>
                </c:pt>
                <c:pt idx="165">
                  <c:v>-2208.8241799564967</c:v>
                </c:pt>
                <c:pt idx="166">
                  <c:v>-2204.7681181141265</c:v>
                </c:pt>
                <c:pt idx="167">
                  <c:v>-2200.7120562717564</c:v>
                </c:pt>
                <c:pt idx="168">
                  <c:v>-2196.6559944293863</c:v>
                </c:pt>
                <c:pt idx="169">
                  <c:v>-2192.5999325870162</c:v>
                </c:pt>
                <c:pt idx="170">
                  <c:v>-2188.543870744646</c:v>
                </c:pt>
                <c:pt idx="171">
                  <c:v>-2184.4878089022759</c:v>
                </c:pt>
                <c:pt idx="172">
                  <c:v>-2180.4317470599053</c:v>
                </c:pt>
                <c:pt idx="173">
                  <c:v>-2176.3756852175352</c:v>
                </c:pt>
                <c:pt idx="174">
                  <c:v>-2172.3196233751651</c:v>
                </c:pt>
                <c:pt idx="175">
                  <c:v>-2168.2635615327949</c:v>
                </c:pt>
                <c:pt idx="176">
                  <c:v>-2164.2074996904248</c:v>
                </c:pt>
                <c:pt idx="177">
                  <c:v>-2160.1514378480547</c:v>
                </c:pt>
                <c:pt idx="178">
                  <c:v>-2156.0953760056846</c:v>
                </c:pt>
                <c:pt idx="179">
                  <c:v>-2152.0393141633144</c:v>
                </c:pt>
                <c:pt idx="180">
                  <c:v>-2147.9832523209443</c:v>
                </c:pt>
                <c:pt idx="181">
                  <c:v>-2143.9271904785737</c:v>
                </c:pt>
                <c:pt idx="182">
                  <c:v>-2139.8711286362036</c:v>
                </c:pt>
                <c:pt idx="183">
                  <c:v>-2135.8150667938335</c:v>
                </c:pt>
                <c:pt idx="184">
                  <c:v>-2131.7590049514633</c:v>
                </c:pt>
                <c:pt idx="185">
                  <c:v>-2127.7029431090932</c:v>
                </c:pt>
                <c:pt idx="186">
                  <c:v>-2123.6468812667231</c:v>
                </c:pt>
                <c:pt idx="187">
                  <c:v>-2119.590819424353</c:v>
                </c:pt>
                <c:pt idx="188">
                  <c:v>-2115.5347575819828</c:v>
                </c:pt>
                <c:pt idx="189">
                  <c:v>-2111.4786957396127</c:v>
                </c:pt>
                <c:pt idx="190">
                  <c:v>-2107.4226338972426</c:v>
                </c:pt>
                <c:pt idx="191">
                  <c:v>-2103.3665720548724</c:v>
                </c:pt>
                <c:pt idx="192">
                  <c:v>-2099.3105102125023</c:v>
                </c:pt>
                <c:pt idx="193">
                  <c:v>-2095.2544483701322</c:v>
                </c:pt>
                <c:pt idx="194">
                  <c:v>-2091.1983865277621</c:v>
                </c:pt>
                <c:pt idx="195">
                  <c:v>-2087.1423246853919</c:v>
                </c:pt>
                <c:pt idx="196">
                  <c:v>-2083.0862628430218</c:v>
                </c:pt>
                <c:pt idx="197">
                  <c:v>-2079.0302010006517</c:v>
                </c:pt>
                <c:pt idx="198">
                  <c:v>-2074.9741391582816</c:v>
                </c:pt>
                <c:pt idx="199">
                  <c:v>-2070.9180773159114</c:v>
                </c:pt>
                <c:pt idx="200">
                  <c:v>-2066.8620154735413</c:v>
                </c:pt>
                <c:pt idx="201">
                  <c:v>-2063.0102178442348</c:v>
                </c:pt>
                <c:pt idx="202">
                  <c:v>-2059.362684427992</c:v>
                </c:pt>
                <c:pt idx="203">
                  <c:v>-2055.7004649637602</c:v>
                </c:pt>
                <c:pt idx="204">
                  <c:v>-2052.0235385279698</c:v>
                </c:pt>
                <c:pt idx="205">
                  <c:v>-2048.331884073019</c:v>
                </c:pt>
                <c:pt idx="206">
                  <c:v>-2044.625480426575</c:v>
                </c:pt>
                <c:pt idx="207">
                  <c:v>-2040.904306290869</c:v>
                </c:pt>
                <c:pt idx="208">
                  <c:v>-2037.1683402419906</c:v>
                </c:pt>
                <c:pt idx="209">
                  <c:v>-2033.4175607291645</c:v>
                </c:pt>
                <c:pt idx="210">
                  <c:v>-2029.6519460740312</c:v>
                </c:pt>
                <c:pt idx="211">
                  <c:v>-2025.8714744699196</c:v>
                </c:pt>
                <c:pt idx="212">
                  <c:v>-2022.076123981105</c:v>
                </c:pt>
                <c:pt idx="213">
                  <c:v>-2018.2658725420706</c:v>
                </c:pt>
                <c:pt idx="214">
                  <c:v>-2014.4406979567584</c:v>
                </c:pt>
                <c:pt idx="215">
                  <c:v>-2010.6005778978133</c:v>
                </c:pt>
                <c:pt idx="216">
                  <c:v>-2006.745489905818</c:v>
                </c:pt>
                <c:pt idx="217">
                  <c:v>-2002.8754113885273</c:v>
                </c:pt>
                <c:pt idx="218">
                  <c:v>-1998.9903196200898</c:v>
                </c:pt>
                <c:pt idx="219">
                  <c:v>-1995.0901917402637</c:v>
                </c:pt>
                <c:pt idx="220">
                  <c:v>-1991.1750047536302</c:v>
                </c:pt>
                <c:pt idx="221">
                  <c:v>-1987.2447355287929</c:v>
                </c:pt>
                <c:pt idx="222">
                  <c:v>-1983.2993607975754</c:v>
                </c:pt>
                <c:pt idx="223">
                  <c:v>-1979.3388571542091</c:v>
                </c:pt>
                <c:pt idx="224">
                  <c:v>-1975.363201054512</c:v>
                </c:pt>
                <c:pt idx="225">
                  <c:v>-1971.3723688150662</c:v>
                </c:pt>
                <c:pt idx="226">
                  <c:v>-1967.366336612381</c:v>
                </c:pt>
                <c:pt idx="227">
                  <c:v>-1963.3450804820554</c:v>
                </c:pt>
                <c:pt idx="228">
                  <c:v>-1959.308576317922</c:v>
                </c:pt>
                <c:pt idx="229">
                  <c:v>-1955.2567998712002</c:v>
                </c:pt>
                <c:pt idx="230">
                  <c:v>-1951.1897267496229</c:v>
                </c:pt>
                <c:pt idx="231">
                  <c:v>-1947.1073324165675</c:v>
                </c:pt>
                <c:pt idx="232">
                  <c:v>-1943.0095921901784</c:v>
                </c:pt>
                <c:pt idx="233">
                  <c:v>-1938.8964812424751</c:v>
                </c:pt>
                <c:pt idx="234">
                  <c:v>-1934.7679745984565</c:v>
                </c:pt>
                <c:pt idx="235">
                  <c:v>-1930.6240471351962</c:v>
                </c:pt>
                <c:pt idx="236">
                  <c:v>-1926.4646735809342</c:v>
                </c:pt>
                <c:pt idx="237">
                  <c:v>-1922.2898285141473</c:v>
                </c:pt>
                <c:pt idx="238">
                  <c:v>-1918.0994863626274</c:v>
                </c:pt>
                <c:pt idx="239">
                  <c:v>-1913.8936214025368</c:v>
                </c:pt>
                <c:pt idx="240">
                  <c:v>-1909.6722077574673</c:v>
                </c:pt>
                <c:pt idx="241">
                  <c:v>-1905.4352193974805</c:v>
                </c:pt>
                <c:pt idx="242">
                  <c:v>-1901.182630138145</c:v>
                </c:pt>
                <c:pt idx="243">
                  <c:v>-1896.9144136395639</c:v>
                </c:pt>
                <c:pt idx="244">
                  <c:v>-1892.6305434053893</c:v>
                </c:pt>
                <c:pt idx="245">
                  <c:v>-1888.3309927818359</c:v>
                </c:pt>
                <c:pt idx="246">
                  <c:v>-1884.0157349566744</c:v>
                </c:pt>
                <c:pt idx="247">
                  <c:v>-1879.6847429582267</c:v>
                </c:pt>
                <c:pt idx="248">
                  <c:v>-1875.3379896543454</c:v>
                </c:pt>
                <c:pt idx="249">
                  <c:v>-1870.9754477513825</c:v>
                </c:pt>
                <c:pt idx="250">
                  <c:v>-1866.5970897931511</c:v>
                </c:pt>
                <c:pt idx="251">
                  <c:v>-1862.2028881598824</c:v>
                </c:pt>
                <c:pt idx="252">
                  <c:v>-1857.7928150671612</c:v>
                </c:pt>
                <c:pt idx="253">
                  <c:v>-1853.3668425648614</c:v>
                </c:pt>
                <c:pt idx="254">
                  <c:v>-1848.9249425360672</c:v>
                </c:pt>
                <c:pt idx="255">
                  <c:v>-1844.4670866959855</c:v>
                </c:pt>
                <c:pt idx="256">
                  <c:v>-1839.993246590845</c:v>
                </c:pt>
                <c:pt idx="257">
                  <c:v>-1835.5033935967922</c:v>
                </c:pt>
                <c:pt idx="258">
                  <c:v>-1830.9974989187674</c:v>
                </c:pt>
                <c:pt idx="259">
                  <c:v>-1826.475533589376</c:v>
                </c:pt>
                <c:pt idx="260">
                  <c:v>-1821.9374684677509</c:v>
                </c:pt>
                <c:pt idx="261">
                  <c:v>-1817.3832742383966</c:v>
                </c:pt>
                <c:pt idx="262">
                  <c:v>-1812.8129214100277</c:v>
                </c:pt>
                <c:pt idx="263">
                  <c:v>-1808.2263803143978</c:v>
                </c:pt>
                <c:pt idx="264">
                  <c:v>-1803.6236211051141</c:v>
                </c:pt>
                <c:pt idx="265">
                  <c:v>-1799.0046137564393</c:v>
                </c:pt>
                <c:pt idx="266">
                  <c:v>-1794.3693280620832</c:v>
                </c:pt>
                <c:pt idx="267">
                  <c:v>-1789.7177336339869</c:v>
                </c:pt>
                <c:pt idx="268">
                  <c:v>-1785.04979990109</c:v>
                </c:pt>
                <c:pt idx="269">
                  <c:v>-1780.3654961080865</c:v>
                </c:pt>
                <c:pt idx="270">
                  <c:v>-1775.6647913141733</c:v>
                </c:pt>
                <c:pt idx="271">
                  <c:v>-1770.9476543917795</c:v>
                </c:pt>
                <c:pt idx="272">
                  <c:v>-1766.2140540252894</c:v>
                </c:pt>
                <c:pt idx="273">
                  <c:v>-1761.4639587097481</c:v>
                </c:pt>
                <c:pt idx="274">
                  <c:v>-1756.6973367495625</c:v>
                </c:pt>
                <c:pt idx="275">
                  <c:v>-1751.9141562571781</c:v>
                </c:pt>
                <c:pt idx="276">
                  <c:v>-1747.1143851517518</c:v>
                </c:pt>
                <c:pt idx="277">
                  <c:v>-1742.2979911578104</c:v>
                </c:pt>
                <c:pt idx="278">
                  <c:v>-1737.4649418038923</c:v>
                </c:pt>
                <c:pt idx="279">
                  <c:v>-1732.6152044211785</c:v>
                </c:pt>
                <c:pt idx="280">
                  <c:v>-1727.7487461421103</c:v>
                </c:pt>
                <c:pt idx="281">
                  <c:v>-1722.8655338989934</c:v>
                </c:pt>
                <c:pt idx="282">
                  <c:v>-1717.9655344225857</c:v>
                </c:pt>
                <c:pt idx="283">
                  <c:v>-1713.0487142406732</c:v>
                </c:pt>
                <c:pt idx="284">
                  <c:v>-1708.1150396766345</c:v>
                </c:pt>
                <c:pt idx="285">
                  <c:v>-1703.1644768479844</c:v>
                </c:pt>
                <c:pt idx="286">
                  <c:v>-1698.1969916649095</c:v>
                </c:pt>
                <c:pt idx="287">
                  <c:v>-1693.2125498287835</c:v>
                </c:pt>
                <c:pt idx="288">
                  <c:v>-1688.2111168306751</c:v>
                </c:pt>
                <c:pt idx="289">
                  <c:v>-1683.1926579498297</c:v>
                </c:pt>
                <c:pt idx="290">
                  <c:v>-1678.1571382521515</c:v>
                </c:pt>
                <c:pt idx="291">
                  <c:v>-1673.1045225886523</c:v>
                </c:pt>
                <c:pt idx="292">
                  <c:v>-1668.0347755939013</c:v>
                </c:pt>
                <c:pt idx="293">
                  <c:v>-1662.9478616844463</c:v>
                </c:pt>
                <c:pt idx="294">
                  <c:v>-1657.843745057228</c:v>
                </c:pt>
                <c:pt idx="295">
                  <c:v>-1652.7223896879732</c:v>
                </c:pt>
                <c:pt idx="296">
                  <c:v>-1647.5837593295741</c:v>
                </c:pt>
                <c:pt idx="297">
                  <c:v>-1642.4278175104482</c:v>
                </c:pt>
                <c:pt idx="298">
                  <c:v>-1637.2545275328862</c:v>
                </c:pt>
                <c:pt idx="299">
                  <c:v>-1632.0638524713795</c:v>
                </c:pt>
                <c:pt idx="300">
                  <c:v>-1626.8557551709259</c:v>
                </c:pt>
                <c:pt idx="301">
                  <c:v>-1621.630198245336</c:v>
                </c:pt>
                <c:pt idx="302">
                  <c:v>-1616.387144075497</c:v>
                </c:pt>
                <c:pt idx="303">
                  <c:v>-1611.1265548076353</c:v>
                </c:pt>
                <c:pt idx="304">
                  <c:v>-1605.8483923515628</c:v>
                </c:pt>
                <c:pt idx="305">
                  <c:v>-1600.5526183788909</c:v>
                </c:pt>
                <c:pt idx="306">
                  <c:v>-1595.2391943212385</c:v>
                </c:pt>
                <c:pt idx="307">
                  <c:v>-1589.9080813684172</c:v>
                </c:pt>
                <c:pt idx="308">
                  <c:v>-1584.5592404666002</c:v>
                </c:pt>
                <c:pt idx="309">
                  <c:v>-1579.1926323164641</c:v>
                </c:pt>
                <c:pt idx="310">
                  <c:v>-1573.808217371321</c:v>
                </c:pt>
                <c:pt idx="311">
                  <c:v>-1568.4059558352265</c:v>
                </c:pt>
                <c:pt idx="312">
                  <c:v>-1562.9858076610685</c:v>
                </c:pt>
                <c:pt idx="313">
                  <c:v>-1557.5477325486331</c:v>
                </c:pt>
                <c:pt idx="314">
                  <c:v>-1552.0916899426566</c:v>
                </c:pt>
                <c:pt idx="315">
                  <c:v>-1546.6176390308492</c:v>
                </c:pt>
                <c:pt idx="316">
                  <c:v>-1541.1255387419051</c:v>
                </c:pt>
                <c:pt idx="317">
                  <c:v>-1535.6153477434868</c:v>
                </c:pt>
                <c:pt idx="318">
                  <c:v>-1530.087024440186</c:v>
                </c:pt>
                <c:pt idx="319">
                  <c:v>-1524.5405269714724</c:v>
                </c:pt>
                <c:pt idx="320">
                  <c:v>-1518.9758132096115</c:v>
                </c:pt>
                <c:pt idx="321">
                  <c:v>-1513.3928407575568</c:v>
                </c:pt>
                <c:pt idx="322">
                  <c:v>-1507.7915669468362</c:v>
                </c:pt>
                <c:pt idx="323">
                  <c:v>-1502.1719488353965</c:v>
                </c:pt>
                <c:pt idx="324">
                  <c:v>-1496.5339432054375</c:v>
                </c:pt>
                <c:pt idx="325">
                  <c:v>-1490.8775065612176</c:v>
                </c:pt>
                <c:pt idx="326">
                  <c:v>-1485.2025951268329</c:v>
                </c:pt>
                <c:pt idx="327">
                  <c:v>-1479.5091648439809</c:v>
                </c:pt>
                <c:pt idx="328">
                  <c:v>-1473.7971713696925</c:v>
                </c:pt>
                <c:pt idx="329">
                  <c:v>-1468.0665700740392</c:v>
                </c:pt>
                <c:pt idx="330">
                  <c:v>-1462.3173160378235</c:v>
                </c:pt>
                <c:pt idx="331">
                  <c:v>-1456.5493640502318</c:v>
                </c:pt>
                <c:pt idx="332">
                  <c:v>-1450.7626686064696</c:v>
                </c:pt>
                <c:pt idx="333">
                  <c:v>-1444.9571839053719</c:v>
                </c:pt>
                <c:pt idx="334">
                  <c:v>-1439.1328638469829</c:v>
                </c:pt>
                <c:pt idx="335">
                  <c:v>-1433.2896620301078</c:v>
                </c:pt>
                <c:pt idx="336">
                  <c:v>-1427.4275317498418</c:v>
                </c:pt>
                <c:pt idx="337">
                  <c:v>-1421.5464259950745</c:v>
                </c:pt>
                <c:pt idx="338">
                  <c:v>-1415.6462974459539</c:v>
                </c:pt>
                <c:pt idx="339">
                  <c:v>-1409.7270984713357</c:v>
                </c:pt>
                <c:pt idx="340">
                  <c:v>-1403.7887811261969</c:v>
                </c:pt>
                <c:pt idx="341">
                  <c:v>-1397.8312971490254</c:v>
                </c:pt>
                <c:pt idx="342">
                  <c:v>-1391.854597959172</c:v>
                </c:pt>
                <c:pt idx="343">
                  <c:v>-1385.8586346541797</c:v>
                </c:pt>
                <c:pt idx="344">
                  <c:v>-1379.843358007085</c:v>
                </c:pt>
                <c:pt idx="345">
                  <c:v>-1373.8087184636761</c:v>
                </c:pt>
                <c:pt idx="346">
                  <c:v>-1367.7546661397391</c:v>
                </c:pt>
                <c:pt idx="347">
                  <c:v>-1361.6811508182516</c:v>
                </c:pt>
                <c:pt idx="348">
                  <c:v>-1355.5881219465648</c:v>
                </c:pt>
                <c:pt idx="349">
                  <c:v>-1349.4755286335344</c:v>
                </c:pt>
                <c:pt idx="350">
                  <c:v>-1343.3433196466385</c:v>
                </c:pt>
                <c:pt idx="351">
                  <c:v>-1337.1914434090409</c:v>
                </c:pt>
                <c:pt idx="352">
                  <c:v>-1331.0198479966405</c:v>
                </c:pt>
                <c:pt idx="353">
                  <c:v>-1324.8284811350732</c:v>
                </c:pt>
                <c:pt idx="354">
                  <c:v>-1318.6172901966831</c:v>
                </c:pt>
                <c:pt idx="355">
                  <c:v>-1312.3862221974646</c:v>
                </c:pt>
                <c:pt idx="356">
                  <c:v>-1306.1352237939561</c:v>
                </c:pt>
                <c:pt idx="357">
                  <c:v>-1299.8642412801139</c:v>
                </c:pt>
                <c:pt idx="358">
                  <c:v>-1293.5732205841309</c:v>
                </c:pt>
                <c:pt idx="359">
                  <c:v>-1287.2621072652357</c:v>
                </c:pt>
                <c:pt idx="360">
                  <c:v>-1280.9308465104473</c:v>
                </c:pt>
                <c:pt idx="361">
                  <c:v>-1274.579383131279</c:v>
                </c:pt>
                <c:pt idx="362">
                  <c:v>-1268.2076615604308</c:v>
                </c:pt>
                <c:pt idx="363">
                  <c:v>-1261.8156258484162</c:v>
                </c:pt>
                <c:pt idx="364">
                  <c:v>-1255.4032196601647</c:v>
                </c:pt>
                <c:pt idx="365">
                  <c:v>-1248.970386271578</c:v>
                </c:pt>
                <c:pt idx="366">
                  <c:v>-1242.5170685660451</c:v>
                </c:pt>
                <c:pt idx="367">
                  <c:v>-1236.0432090309184</c:v>
                </c:pt>
                <c:pt idx="368">
                  <c:v>-1229.5487497539464</c:v>
                </c:pt>
                <c:pt idx="369">
                  <c:v>-1223.0336324196635</c:v>
                </c:pt>
                <c:pt idx="370">
                  <c:v>-1216.4977983057356</c:v>
                </c:pt>
                <c:pt idx="371">
                  <c:v>-1209.941188279259</c:v>
                </c:pt>
                <c:pt idx="372">
                  <c:v>-1203.3637427930234</c:v>
                </c:pt>
                <c:pt idx="373">
                  <c:v>-1196.7654018817218</c:v>
                </c:pt>
                <c:pt idx="374">
                  <c:v>-1190.1461051581132</c:v>
                </c:pt>
                <c:pt idx="375">
                  <c:v>-1183.5057918091486</c:v>
                </c:pt>
                <c:pt idx="376">
                  <c:v>-1176.8444005920339</c:v>
                </c:pt>
                <c:pt idx="377">
                  <c:v>-1170.1618698302602</c:v>
                </c:pt>
                <c:pt idx="378">
                  <c:v>-1163.458137409574</c:v>
                </c:pt>
                <c:pt idx="379">
                  <c:v>-1156.7331407739059</c:v>
                </c:pt>
                <c:pt idx="380">
                  <c:v>-1149.9868169212439</c:v>
                </c:pt>
                <c:pt idx="381">
                  <c:v>-1143.2191023994533</c:v>
                </c:pt>
                <c:pt idx="382">
                  <c:v>-1136.4299333020529</c:v>
                </c:pt>
                <c:pt idx="383">
                  <c:v>-1129.6192452639339</c:v>
                </c:pt>
                <c:pt idx="384">
                  <c:v>-1122.7869734570208</c:v>
                </c:pt>
                <c:pt idx="385">
                  <c:v>-1115.9330525858832</c:v>
                </c:pt>
                <c:pt idx="386">
                  <c:v>-1109.0574168832989</c:v>
                </c:pt>
                <c:pt idx="387">
                  <c:v>-1102.1600001057432</c:v>
                </c:pt>
                <c:pt idx="388">
                  <c:v>-1095.2407355288392</c:v>
                </c:pt>
                <c:pt idx="389">
                  <c:v>-1088.2995559427413</c:v>
                </c:pt>
                <c:pt idx="390">
                  <c:v>-1081.3363936474591</c:v>
                </c:pt>
                <c:pt idx="391">
                  <c:v>-1074.3511804481282</c:v>
                </c:pt>
                <c:pt idx="392">
                  <c:v>-1067.3438476502154</c:v>
                </c:pt>
                <c:pt idx="393">
                  <c:v>-1060.3143260546642</c:v>
                </c:pt>
                <c:pt idx="394">
                  <c:v>-1053.2625459529741</c:v>
                </c:pt>
                <c:pt idx="395">
                  <c:v>-1046.188437122227</c:v>
                </c:pt>
                <c:pt idx="396">
                  <c:v>-1039.0919288200357</c:v>
                </c:pt>
                <c:pt idx="397">
                  <c:v>-1031.9729497794372</c:v>
                </c:pt>
                <c:pt idx="398">
                  <c:v>-1024.8314282037168</c:v>
                </c:pt>
                <c:pt idx="399">
                  <c:v>-1017.6672917611589</c:v>
                </c:pt>
                <c:pt idx="400">
                  <c:v>-1010.4804675797387</c:v>
                </c:pt>
                <c:pt idx="401">
                  <c:v>-1003.2708822417386</c:v>
                </c:pt>
                <c:pt idx="402">
                  <c:v>-996.03846177829962</c:v>
                </c:pt>
                <c:pt idx="403">
                  <c:v>-988.78313166388341</c:v>
                </c:pt>
                <c:pt idx="404">
                  <c:v>-981.50481681069107</c:v>
                </c:pt>
                <c:pt idx="405">
                  <c:v>-974.20344156297631</c:v>
                </c:pt>
                <c:pt idx="406">
                  <c:v>-966.87892969130542</c:v>
                </c:pt>
                <c:pt idx="407">
                  <c:v>-959.53120438673557</c:v>
                </c:pt>
                <c:pt idx="408">
                  <c:v>-952.16018825490085</c:v>
                </c:pt>
                <c:pt idx="409">
                  <c:v>-944.7658033100455</c:v>
                </c:pt>
                <c:pt idx="410">
                  <c:v>-937.34797096894647</c:v>
                </c:pt>
                <c:pt idx="411">
                  <c:v>-929.90661204478317</c:v>
                </c:pt>
                <c:pt idx="412">
                  <c:v>-922.44164674090041</c:v>
                </c:pt>
                <c:pt idx="413">
                  <c:v>-914.95299464450488</c:v>
                </c:pt>
                <c:pt idx="414">
                  <c:v>-907.44057472025941</c:v>
                </c:pt>
                <c:pt idx="415">
                  <c:v>-899.90430530380365</c:v>
                </c:pt>
                <c:pt idx="416">
                  <c:v>-892.34410409517875</c:v>
                </c:pt>
                <c:pt idx="417">
                  <c:v>-884.75988815215976</c:v>
                </c:pt>
                <c:pt idx="418">
                  <c:v>-877.15157388350565</c:v>
                </c:pt>
                <c:pt idx="419">
                  <c:v>-869.51907704210282</c:v>
                </c:pt>
                <c:pt idx="420">
                  <c:v>-861.86231271802774</c:v>
                </c:pt>
                <c:pt idx="421">
                  <c:v>-854.18119533149741</c:v>
                </c:pt>
                <c:pt idx="422">
                  <c:v>-846.47563862573577</c:v>
                </c:pt>
                <c:pt idx="423">
                  <c:v>-838.74555565973094</c:v>
                </c:pt>
                <c:pt idx="424">
                  <c:v>-830.99085880089854</c:v>
                </c:pt>
                <c:pt idx="425">
                  <c:v>-823.21145971763133</c:v>
                </c:pt>
                <c:pt idx="426">
                  <c:v>-814.06446906008728</c:v>
                </c:pt>
                <c:pt idx="427">
                  <c:v>-803.54988682826638</c:v>
                </c:pt>
                <c:pt idx="428">
                  <c:v>-792.99802327250723</c:v>
                </c:pt>
                <c:pt idx="429">
                  <c:v>-782.40866903892925</c:v>
                </c:pt>
                <c:pt idx="430">
                  <c:v>-771.78161245095293</c:v>
                </c:pt>
                <c:pt idx="431">
                  <c:v>-761.11663947325565</c:v>
                </c:pt>
                <c:pt idx="432">
                  <c:v>-750.41353367494935</c:v>
                </c:pt>
                <c:pt idx="433">
                  <c:v>-739.67207619204487</c:v>
                </c:pt>
                <c:pt idx="434">
                  <c:v>-728.89204568914943</c:v>
                </c:pt>
                <c:pt idx="435">
                  <c:v>-718.07321832035473</c:v>
                </c:pt>
                <c:pt idx="436">
                  <c:v>-707.21536768935835</c:v>
                </c:pt>
                <c:pt idx="437">
                  <c:v>-696.31826480872473</c:v>
                </c:pt>
                <c:pt idx="438">
                  <c:v>-685.38167805832904</c:v>
                </c:pt>
                <c:pt idx="439">
                  <c:v>-674.40537314290873</c:v>
                </c:pt>
                <c:pt idx="440">
                  <c:v>-663.38911304875523</c:v>
                </c:pt>
                <c:pt idx="441">
                  <c:v>-652.3326579994648</c:v>
                </c:pt>
                <c:pt idx="442">
                  <c:v>-641.23576541076841</c:v>
                </c:pt>
                <c:pt idx="443">
                  <c:v>-630.0981898444054</c:v>
                </c:pt>
                <c:pt idx="444">
                  <c:v>-618.91968296099981</c:v>
                </c:pt>
                <c:pt idx="445">
                  <c:v>-607.69999347193402</c:v>
                </c:pt>
                <c:pt idx="446">
                  <c:v>-596.43886709018147</c:v>
                </c:pt>
                <c:pt idx="447">
                  <c:v>-585.13604648008027</c:v>
                </c:pt>
                <c:pt idx="448">
                  <c:v>-573.79127120599355</c:v>
                </c:pt>
                <c:pt idx="449">
                  <c:v>-562.40427767988081</c:v>
                </c:pt>
                <c:pt idx="450">
                  <c:v>-550.97479910767902</c:v>
                </c:pt>
                <c:pt idx="451">
                  <c:v>-539.5025654345252</c:v>
                </c:pt>
                <c:pt idx="452">
                  <c:v>-527.98730328875376</c:v>
                </c:pt>
                <c:pt idx="453">
                  <c:v>-516.42873592464116</c:v>
                </c:pt>
                <c:pt idx="454">
                  <c:v>-504.82658316386801</c:v>
                </c:pt>
                <c:pt idx="455">
                  <c:v>-493.18056133566665</c:v>
                </c:pt>
                <c:pt idx="456">
                  <c:v>-481.49038321561079</c:v>
                </c:pt>
                <c:pt idx="457">
                  <c:v>-469.75575796299313</c:v>
                </c:pt>
                <c:pt idx="458">
                  <c:v>-457.97639105680832</c:v>
                </c:pt>
                <c:pt idx="459">
                  <c:v>-446.15198423021934</c:v>
                </c:pt>
                <c:pt idx="460">
                  <c:v>-434.28223540354725</c:v>
                </c:pt>
                <c:pt idx="461">
                  <c:v>-422.36683861566303</c:v>
                </c:pt>
                <c:pt idx="462">
                  <c:v>-410.40548395381779</c:v>
                </c:pt>
                <c:pt idx="463">
                  <c:v>-398.39785748178952</c:v>
                </c:pt>
                <c:pt idx="464">
                  <c:v>-386.34364116635493</c:v>
                </c:pt>
                <c:pt idx="465">
                  <c:v>-374.24251280201202</c:v>
                </c:pt>
                <c:pt idx="466">
                  <c:v>-362.09414593387851</c:v>
                </c:pt>
                <c:pt idx="467">
                  <c:v>-349.8982097788014</c:v>
                </c:pt>
                <c:pt idx="468">
                  <c:v>-337.65436914447787</c:v>
                </c:pt>
                <c:pt idx="469">
                  <c:v>-325.36228434670352</c:v>
                </c:pt>
                <c:pt idx="470">
                  <c:v>-313.02161112453064</c:v>
                </c:pt>
                <c:pt idx="471">
                  <c:v>-300.6320005533828</c:v>
                </c:pt>
                <c:pt idx="472">
                  <c:v>-288.19309895602032</c:v>
                </c:pt>
                <c:pt idx="473">
                  <c:v>-275.70454781128569</c:v>
                </c:pt>
                <c:pt idx="474">
                  <c:v>-263.16598366059657</c:v>
                </c:pt>
                <c:pt idx="475">
                  <c:v>-250.57703801206185</c:v>
                </c:pt>
                <c:pt idx="476">
                  <c:v>-239.67957286024603</c:v>
                </c:pt>
                <c:pt idx="477">
                  <c:v>-230.4735882051491</c:v>
                </c:pt>
                <c:pt idx="478">
                  <c:v>-221.23697705407085</c:v>
                </c:pt>
                <c:pt idx="479">
                  <c:v>-211.96959850650956</c:v>
                </c:pt>
                <c:pt idx="480">
                  <c:v>-202.6713103226466</c:v>
                </c:pt>
                <c:pt idx="481">
                  <c:v>-193.34196890570729</c:v>
                </c:pt>
                <c:pt idx="482">
                  <c:v>-183.98142928401057</c:v>
                </c:pt>
                <c:pt idx="483">
                  <c:v>-174.5895450927228</c:v>
                </c:pt>
                <c:pt idx="484">
                  <c:v>-165.16616855528491</c:v>
                </c:pt>
                <c:pt idx="485">
                  <c:v>-155.71115046452314</c:v>
                </c:pt>
                <c:pt idx="486">
                  <c:v>-146.22434016342095</c:v>
                </c:pt>
                <c:pt idx="487">
                  <c:v>-136.70558552557395</c:v>
                </c:pt>
                <c:pt idx="488">
                  <c:v>-127.15473293527157</c:v>
                </c:pt>
                <c:pt idx="489">
                  <c:v>-117.57162726726119</c:v>
                </c:pt>
                <c:pt idx="490">
                  <c:v>-107.95611186612587</c:v>
                </c:pt>
                <c:pt idx="491">
                  <c:v>-98.308028525307236</c:v>
                </c:pt>
                <c:pt idx="492">
                  <c:v>-88.627217465759259</c:v>
                </c:pt>
                <c:pt idx="493">
                  <c:v>-78.913517314206274</c:v>
                </c:pt>
                <c:pt idx="494">
                  <c:v>-69.166765081013637</c:v>
                </c:pt>
                <c:pt idx="495">
                  <c:v>-59.386796137671809</c:v>
                </c:pt>
                <c:pt idx="496">
                  <c:v>-49.573444193852083</c:v>
                </c:pt>
                <c:pt idx="497">
                  <c:v>-39.726541274049396</c:v>
                </c:pt>
                <c:pt idx="498">
                  <c:v>-29.845917693814954</c:v>
                </c:pt>
                <c:pt idx="499">
                  <c:v>-19.931402035526389</c:v>
                </c:pt>
                <c:pt idx="500">
                  <c:v>-9.9828211237254436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5-56A6-41B3-8415-6AA84128CF42}"/>
            </c:ext>
          </c:extLst>
        </c:ser>
        <c:ser>
          <c:idx val="20"/>
          <c:order val="22"/>
          <c:tx>
            <c:strRef>
              <c:f>ANALYSIS!$DQ$25</c:f>
              <c:strCache>
                <c:ptCount val="1"/>
                <c:pt idx="0">
                  <c:v>-50.0</c:v>
                </c:pt>
              </c:strCache>
            </c:strRef>
          </c:tx>
          <c:spPr>
            <a:ln w="19050" cap="rnd">
              <a:solidFill>
                <a:srgbClr val="C00000"/>
              </a:solidFill>
              <a:round/>
            </a:ln>
            <a:effectLst/>
          </c:spPr>
          <c:marker>
            <c:symbol val="none"/>
          </c:marker>
          <c:xVal>
            <c:numRef>
              <c:f>ANALYSIS!$DQ$27:$DQ$627</c:f>
              <c:numCache>
                <c:formatCode>0</c:formatCode>
                <c:ptCount val="601"/>
                <c:pt idx="0">
                  <c:v>-3268.9186588308748</c:v>
                </c:pt>
                <c:pt idx="1">
                  <c:v>-3268.9186588308748</c:v>
                </c:pt>
                <c:pt idx="2">
                  <c:v>-3264.5245224458713</c:v>
                </c:pt>
                <c:pt idx="3">
                  <c:v>-3260.1303860608677</c:v>
                </c:pt>
                <c:pt idx="4">
                  <c:v>-3255.7362496758642</c:v>
                </c:pt>
                <c:pt idx="5">
                  <c:v>-3251.3421132908607</c:v>
                </c:pt>
                <c:pt idx="6">
                  <c:v>-3246.9479769058571</c:v>
                </c:pt>
                <c:pt idx="7">
                  <c:v>-3242.5538405208536</c:v>
                </c:pt>
                <c:pt idx="8">
                  <c:v>-3238.15970413585</c:v>
                </c:pt>
                <c:pt idx="9">
                  <c:v>-3233.7655677508465</c:v>
                </c:pt>
                <c:pt idx="10">
                  <c:v>-3229.3714313658429</c:v>
                </c:pt>
                <c:pt idx="11">
                  <c:v>-3224.9772949808394</c:v>
                </c:pt>
                <c:pt idx="12">
                  <c:v>-3220.5831585958358</c:v>
                </c:pt>
                <c:pt idx="13">
                  <c:v>-3216.1890222108323</c:v>
                </c:pt>
                <c:pt idx="14">
                  <c:v>-3211.7948858258287</c:v>
                </c:pt>
                <c:pt idx="15">
                  <c:v>-3207.4007494408252</c:v>
                </c:pt>
                <c:pt idx="16">
                  <c:v>-3203.0066130558216</c:v>
                </c:pt>
                <c:pt idx="17">
                  <c:v>-3198.6124766708181</c:v>
                </c:pt>
                <c:pt idx="18">
                  <c:v>-3194.2183402858145</c:v>
                </c:pt>
                <c:pt idx="19">
                  <c:v>-3189.824203900811</c:v>
                </c:pt>
                <c:pt idx="20">
                  <c:v>-3185.4300675158074</c:v>
                </c:pt>
                <c:pt idx="21">
                  <c:v>-3181.0359311308039</c:v>
                </c:pt>
                <c:pt idx="22">
                  <c:v>-3176.6417947458003</c:v>
                </c:pt>
                <c:pt idx="23">
                  <c:v>-3172.2476583607968</c:v>
                </c:pt>
                <c:pt idx="24">
                  <c:v>-3167.8535219757932</c:v>
                </c:pt>
                <c:pt idx="25">
                  <c:v>-3163.4593855907897</c:v>
                </c:pt>
                <c:pt idx="26">
                  <c:v>-3159.0652492057861</c:v>
                </c:pt>
                <c:pt idx="27">
                  <c:v>-3154.6711128207826</c:v>
                </c:pt>
                <c:pt idx="28">
                  <c:v>-3150.276976435779</c:v>
                </c:pt>
                <c:pt idx="29">
                  <c:v>-3145.8828400507755</c:v>
                </c:pt>
                <c:pt idx="30">
                  <c:v>-3141.4887036657719</c:v>
                </c:pt>
                <c:pt idx="31">
                  <c:v>-3137.0945672807684</c:v>
                </c:pt>
                <c:pt idx="32">
                  <c:v>-3132.7004308957648</c:v>
                </c:pt>
                <c:pt idx="33">
                  <c:v>-3128.3062945107613</c:v>
                </c:pt>
                <c:pt idx="34">
                  <c:v>-3123.9121581257577</c:v>
                </c:pt>
                <c:pt idx="35">
                  <c:v>-3119.5180217407542</c:v>
                </c:pt>
                <c:pt idx="36">
                  <c:v>-3115.1238853557506</c:v>
                </c:pt>
                <c:pt idx="37">
                  <c:v>-3110.7297489707471</c:v>
                </c:pt>
                <c:pt idx="38">
                  <c:v>-3106.3356125857435</c:v>
                </c:pt>
                <c:pt idx="39">
                  <c:v>-3101.94147620074</c:v>
                </c:pt>
                <c:pt idx="40">
                  <c:v>-3097.5473398157364</c:v>
                </c:pt>
                <c:pt idx="41">
                  <c:v>-3093.1532034307329</c:v>
                </c:pt>
                <c:pt idx="42">
                  <c:v>-3088.7590670457294</c:v>
                </c:pt>
                <c:pt idx="43">
                  <c:v>-3084.3649306607258</c:v>
                </c:pt>
                <c:pt idx="44">
                  <c:v>-3079.9707942757223</c:v>
                </c:pt>
                <c:pt idx="45">
                  <c:v>-3075.5766578907187</c:v>
                </c:pt>
                <c:pt idx="46">
                  <c:v>-3071.1825215057152</c:v>
                </c:pt>
                <c:pt idx="47">
                  <c:v>-3066.7883851207116</c:v>
                </c:pt>
                <c:pt idx="48">
                  <c:v>-3062.3942487357081</c:v>
                </c:pt>
                <c:pt idx="49">
                  <c:v>-3058.0001123507045</c:v>
                </c:pt>
                <c:pt idx="50">
                  <c:v>-3053.605975965701</c:v>
                </c:pt>
                <c:pt idx="51">
                  <c:v>-3049.2118395806974</c:v>
                </c:pt>
                <c:pt idx="52">
                  <c:v>-3044.8177031956939</c:v>
                </c:pt>
                <c:pt idx="53">
                  <c:v>-3040.4235668106903</c:v>
                </c:pt>
                <c:pt idx="54">
                  <c:v>-3036.0294304256868</c:v>
                </c:pt>
                <c:pt idx="55">
                  <c:v>-3031.6352940406832</c:v>
                </c:pt>
                <c:pt idx="56">
                  <c:v>-3027.2411576556797</c:v>
                </c:pt>
                <c:pt idx="57">
                  <c:v>-3022.8470212706761</c:v>
                </c:pt>
                <c:pt idx="58">
                  <c:v>-3018.4528848856726</c:v>
                </c:pt>
                <c:pt idx="59">
                  <c:v>-3014.058748500669</c:v>
                </c:pt>
                <c:pt idx="60">
                  <c:v>-3009.6646121156655</c:v>
                </c:pt>
                <c:pt idx="61">
                  <c:v>-3005.2704757306619</c:v>
                </c:pt>
                <c:pt idx="62">
                  <c:v>-3000.8763393456584</c:v>
                </c:pt>
                <c:pt idx="63">
                  <c:v>-2996.4822029606548</c:v>
                </c:pt>
                <c:pt idx="64">
                  <c:v>-2992.0880665756513</c:v>
                </c:pt>
                <c:pt idx="65">
                  <c:v>-2987.6939301906477</c:v>
                </c:pt>
                <c:pt idx="66">
                  <c:v>-2983.2997938056442</c:v>
                </c:pt>
                <c:pt idx="67">
                  <c:v>-2978.9056574206406</c:v>
                </c:pt>
                <c:pt idx="68">
                  <c:v>-2974.5115210356371</c:v>
                </c:pt>
                <c:pt idx="69">
                  <c:v>-2970.1173846506335</c:v>
                </c:pt>
                <c:pt idx="70">
                  <c:v>-2965.72324826563</c:v>
                </c:pt>
                <c:pt idx="71">
                  <c:v>-2961.3291118806264</c:v>
                </c:pt>
                <c:pt idx="72">
                  <c:v>-2956.9349754956229</c:v>
                </c:pt>
                <c:pt idx="73">
                  <c:v>-2952.5408391106193</c:v>
                </c:pt>
                <c:pt idx="74">
                  <c:v>-2948.1467027256158</c:v>
                </c:pt>
                <c:pt idx="75">
                  <c:v>-2943.7525663406122</c:v>
                </c:pt>
                <c:pt idx="76">
                  <c:v>-2939.3584299556087</c:v>
                </c:pt>
                <c:pt idx="77">
                  <c:v>-2934.9642935706052</c:v>
                </c:pt>
                <c:pt idx="78">
                  <c:v>-2930.5701571856016</c:v>
                </c:pt>
                <c:pt idx="79">
                  <c:v>-2926.1760208005981</c:v>
                </c:pt>
                <c:pt idx="80">
                  <c:v>-2921.7818844155945</c:v>
                </c:pt>
                <c:pt idx="81">
                  <c:v>-2917.387748030591</c:v>
                </c:pt>
                <c:pt idx="82">
                  <c:v>-2912.9936116455874</c:v>
                </c:pt>
                <c:pt idx="83">
                  <c:v>-2908.5994752605839</c:v>
                </c:pt>
                <c:pt idx="84">
                  <c:v>-2904.2053388755803</c:v>
                </c:pt>
                <c:pt idx="85">
                  <c:v>-2899.8112024905768</c:v>
                </c:pt>
                <c:pt idx="86">
                  <c:v>-2895.4170661055732</c:v>
                </c:pt>
                <c:pt idx="87">
                  <c:v>-2891.0229297205697</c:v>
                </c:pt>
                <c:pt idx="88">
                  <c:v>-2886.6287933355661</c:v>
                </c:pt>
                <c:pt idx="89">
                  <c:v>-2882.2346569505626</c:v>
                </c:pt>
                <c:pt idx="90">
                  <c:v>-2877.840520565559</c:v>
                </c:pt>
                <c:pt idx="91">
                  <c:v>-2873.4463841805555</c:v>
                </c:pt>
                <c:pt idx="92">
                  <c:v>-2869.0522477955519</c:v>
                </c:pt>
                <c:pt idx="93">
                  <c:v>-2864.6581114105484</c:v>
                </c:pt>
                <c:pt idx="94">
                  <c:v>-2860.2639750255448</c:v>
                </c:pt>
                <c:pt idx="95">
                  <c:v>-2855.8698386405413</c:v>
                </c:pt>
                <c:pt idx="96">
                  <c:v>-2851.4757022555377</c:v>
                </c:pt>
                <c:pt idx="97">
                  <c:v>-2847.0815658705342</c:v>
                </c:pt>
                <c:pt idx="98">
                  <c:v>-2842.6874294855306</c:v>
                </c:pt>
                <c:pt idx="99">
                  <c:v>-2838.2932931005271</c:v>
                </c:pt>
                <c:pt idx="100">
                  <c:v>-2833.8991567155235</c:v>
                </c:pt>
                <c:pt idx="101">
                  <c:v>-2829.50502033052</c:v>
                </c:pt>
                <c:pt idx="102">
                  <c:v>-2825.1108839455164</c:v>
                </c:pt>
                <c:pt idx="103">
                  <c:v>-2820.7167475605129</c:v>
                </c:pt>
                <c:pt idx="104">
                  <c:v>-2816.3226111755093</c:v>
                </c:pt>
                <c:pt idx="105">
                  <c:v>-2811.9284747905058</c:v>
                </c:pt>
                <c:pt idx="106">
                  <c:v>-2807.5343384055022</c:v>
                </c:pt>
                <c:pt idx="107">
                  <c:v>-2803.1402020204987</c:v>
                </c:pt>
                <c:pt idx="108">
                  <c:v>-2798.7460656354951</c:v>
                </c:pt>
                <c:pt idx="109">
                  <c:v>-2794.3519292504916</c:v>
                </c:pt>
                <c:pt idx="110">
                  <c:v>-2789.957792865488</c:v>
                </c:pt>
                <c:pt idx="111">
                  <c:v>-2785.5636564804845</c:v>
                </c:pt>
                <c:pt idx="112">
                  <c:v>-2781.1695200954809</c:v>
                </c:pt>
                <c:pt idx="113">
                  <c:v>-2776.7753837104774</c:v>
                </c:pt>
                <c:pt idx="114">
                  <c:v>-2772.3812473254739</c:v>
                </c:pt>
                <c:pt idx="115">
                  <c:v>-2767.9871109404703</c:v>
                </c:pt>
                <c:pt idx="116">
                  <c:v>-2763.5929745554668</c:v>
                </c:pt>
                <c:pt idx="117">
                  <c:v>-2759.1988381704632</c:v>
                </c:pt>
                <c:pt idx="118">
                  <c:v>-2754.8047017854597</c:v>
                </c:pt>
                <c:pt idx="119">
                  <c:v>-2750.4105654004561</c:v>
                </c:pt>
                <c:pt idx="120">
                  <c:v>-2746.0164290154526</c:v>
                </c:pt>
                <c:pt idx="121">
                  <c:v>-2741.622292630449</c:v>
                </c:pt>
                <c:pt idx="122">
                  <c:v>-2737.2281562454455</c:v>
                </c:pt>
                <c:pt idx="123">
                  <c:v>-2732.8340198604419</c:v>
                </c:pt>
                <c:pt idx="124">
                  <c:v>-2728.4398834754384</c:v>
                </c:pt>
                <c:pt idx="125">
                  <c:v>-2724.0457470904348</c:v>
                </c:pt>
                <c:pt idx="126">
                  <c:v>-2719.6516107054313</c:v>
                </c:pt>
                <c:pt idx="127">
                  <c:v>-2715.2574743204277</c:v>
                </c:pt>
                <c:pt idx="128">
                  <c:v>-2710.8633379354242</c:v>
                </c:pt>
                <c:pt idx="129">
                  <c:v>-2706.4692015504206</c:v>
                </c:pt>
                <c:pt idx="130">
                  <c:v>-2702.0750651654171</c:v>
                </c:pt>
                <c:pt idx="131">
                  <c:v>-2697.6809287804135</c:v>
                </c:pt>
                <c:pt idx="132">
                  <c:v>-2693.28679239541</c:v>
                </c:pt>
                <c:pt idx="133">
                  <c:v>-2688.8926560104064</c:v>
                </c:pt>
                <c:pt idx="134">
                  <c:v>-2684.4985196254029</c:v>
                </c:pt>
                <c:pt idx="135">
                  <c:v>-2680.1043832403993</c:v>
                </c:pt>
                <c:pt idx="136">
                  <c:v>-2675.7102468553958</c:v>
                </c:pt>
                <c:pt idx="137">
                  <c:v>-2671.3161104703922</c:v>
                </c:pt>
                <c:pt idx="138">
                  <c:v>-2666.9219740853887</c:v>
                </c:pt>
                <c:pt idx="139">
                  <c:v>-2662.5278377003851</c:v>
                </c:pt>
                <c:pt idx="140">
                  <c:v>-2658.1337013153816</c:v>
                </c:pt>
                <c:pt idx="141">
                  <c:v>-2653.739564930378</c:v>
                </c:pt>
                <c:pt idx="142">
                  <c:v>-2649.3454285453745</c:v>
                </c:pt>
                <c:pt idx="143">
                  <c:v>-2644.9512921603709</c:v>
                </c:pt>
                <c:pt idx="144">
                  <c:v>-2640.5571557753674</c:v>
                </c:pt>
                <c:pt idx="145">
                  <c:v>-2636.1630193903638</c:v>
                </c:pt>
                <c:pt idx="146">
                  <c:v>-2631.7688830053603</c:v>
                </c:pt>
                <c:pt idx="147">
                  <c:v>-2627.3747466203567</c:v>
                </c:pt>
                <c:pt idx="148">
                  <c:v>-2622.9806102353532</c:v>
                </c:pt>
                <c:pt idx="149">
                  <c:v>-2618.5864738503496</c:v>
                </c:pt>
                <c:pt idx="150">
                  <c:v>-2614.1923374653461</c:v>
                </c:pt>
                <c:pt idx="151">
                  <c:v>-2609.7982010803426</c:v>
                </c:pt>
                <c:pt idx="152">
                  <c:v>-2605.404064695339</c:v>
                </c:pt>
                <c:pt idx="153">
                  <c:v>-2601.0099283103355</c:v>
                </c:pt>
                <c:pt idx="154">
                  <c:v>-2596.6157919253319</c:v>
                </c:pt>
                <c:pt idx="155">
                  <c:v>-2592.2216555403284</c:v>
                </c:pt>
                <c:pt idx="156">
                  <c:v>-2587.8275191553248</c:v>
                </c:pt>
                <c:pt idx="157">
                  <c:v>-2583.4333827703213</c:v>
                </c:pt>
                <c:pt idx="158">
                  <c:v>-2579.0392463853177</c:v>
                </c:pt>
                <c:pt idx="159">
                  <c:v>-2574.6451100003142</c:v>
                </c:pt>
                <c:pt idx="160">
                  <c:v>-2570.2509736153106</c:v>
                </c:pt>
                <c:pt idx="161">
                  <c:v>-2565.8568372303071</c:v>
                </c:pt>
                <c:pt idx="162">
                  <c:v>-2561.4627008453035</c:v>
                </c:pt>
                <c:pt idx="163">
                  <c:v>-2557.0685644603</c:v>
                </c:pt>
                <c:pt idx="164">
                  <c:v>-2552.6744280752964</c:v>
                </c:pt>
                <c:pt idx="165">
                  <c:v>-2548.2802916902929</c:v>
                </c:pt>
                <c:pt idx="166">
                  <c:v>-2543.8861553052893</c:v>
                </c:pt>
                <c:pt idx="167">
                  <c:v>-2539.4920189202858</c:v>
                </c:pt>
                <c:pt idx="168">
                  <c:v>-2535.0978825352822</c:v>
                </c:pt>
                <c:pt idx="169">
                  <c:v>-2530.7037461502787</c:v>
                </c:pt>
                <c:pt idx="170">
                  <c:v>-2526.3096097652751</c:v>
                </c:pt>
                <c:pt idx="171">
                  <c:v>-2521.9154733802716</c:v>
                </c:pt>
                <c:pt idx="172">
                  <c:v>-2517.521336995268</c:v>
                </c:pt>
                <c:pt idx="173">
                  <c:v>-2513.1272006102645</c:v>
                </c:pt>
                <c:pt idx="174">
                  <c:v>-2508.7330642252609</c:v>
                </c:pt>
                <c:pt idx="175">
                  <c:v>-2504.3389278402574</c:v>
                </c:pt>
                <c:pt idx="176">
                  <c:v>-2499.9447914552538</c:v>
                </c:pt>
                <c:pt idx="177">
                  <c:v>-2495.5506550702503</c:v>
                </c:pt>
                <c:pt idx="178">
                  <c:v>-2491.1565186852467</c:v>
                </c:pt>
                <c:pt idx="179">
                  <c:v>-2486.7623823002432</c:v>
                </c:pt>
                <c:pt idx="180">
                  <c:v>-2482.3682459152396</c:v>
                </c:pt>
                <c:pt idx="181">
                  <c:v>-2477.9741095302361</c:v>
                </c:pt>
                <c:pt idx="182">
                  <c:v>-2473.5799731452325</c:v>
                </c:pt>
                <c:pt idx="183">
                  <c:v>-2469.185836760229</c:v>
                </c:pt>
                <c:pt idx="184">
                  <c:v>-2464.7917003752254</c:v>
                </c:pt>
                <c:pt idx="185">
                  <c:v>-2460.3975639902219</c:v>
                </c:pt>
                <c:pt idx="186">
                  <c:v>-2456.0034276052183</c:v>
                </c:pt>
                <c:pt idx="187">
                  <c:v>-2451.6092912202148</c:v>
                </c:pt>
                <c:pt idx="188">
                  <c:v>-2447.2151548352113</c:v>
                </c:pt>
                <c:pt idx="189">
                  <c:v>-2442.8210184502077</c:v>
                </c:pt>
                <c:pt idx="190">
                  <c:v>-2438.4268820652042</c:v>
                </c:pt>
                <c:pt idx="191">
                  <c:v>-2434.0327456802006</c:v>
                </c:pt>
                <c:pt idx="192">
                  <c:v>-2429.6386092951971</c:v>
                </c:pt>
                <c:pt idx="193">
                  <c:v>-2425.2444729101935</c:v>
                </c:pt>
                <c:pt idx="194">
                  <c:v>-2420.85033652519</c:v>
                </c:pt>
                <c:pt idx="195">
                  <c:v>-2416.4562001401864</c:v>
                </c:pt>
                <c:pt idx="196">
                  <c:v>-2412.0620637551829</c:v>
                </c:pt>
                <c:pt idx="197">
                  <c:v>-2407.6679273701793</c:v>
                </c:pt>
                <c:pt idx="198">
                  <c:v>-2403.2737909851758</c:v>
                </c:pt>
                <c:pt idx="199">
                  <c:v>-2398.8796546001722</c:v>
                </c:pt>
                <c:pt idx="200">
                  <c:v>-2394.4855182151687</c:v>
                </c:pt>
                <c:pt idx="201">
                  <c:v>-2390.2894449959872</c:v>
                </c:pt>
                <c:pt idx="202">
                  <c:v>-2386.2914349426273</c:v>
                </c:pt>
                <c:pt idx="203">
                  <c:v>-2382.2769446726925</c:v>
                </c:pt>
                <c:pt idx="204">
                  <c:v>-2378.2459459680417</c:v>
                </c:pt>
                <c:pt idx="205">
                  <c:v>-2374.1984104296339</c:v>
                </c:pt>
                <c:pt idx="206">
                  <c:v>-2370.1343094763488</c:v>
                </c:pt>
                <c:pt idx="207">
                  <c:v>-2366.0536143437835</c:v>
                </c:pt>
                <c:pt idx="208">
                  <c:v>-2361.9562960830431</c:v>
                </c:pt>
                <c:pt idx="209">
                  <c:v>-2357.8423255595176</c:v>
                </c:pt>
                <c:pt idx="210">
                  <c:v>-2353.7116734516503</c:v>
                </c:pt>
                <c:pt idx="211">
                  <c:v>-2349.5643102496879</c:v>
                </c:pt>
                <c:pt idx="212">
                  <c:v>-2345.4002062544255</c:v>
                </c:pt>
                <c:pt idx="213">
                  <c:v>-2341.2193315759296</c:v>
                </c:pt>
                <c:pt idx="214">
                  <c:v>-2337.0216561322595</c:v>
                </c:pt>
                <c:pt idx="215">
                  <c:v>-2332.8071496481653</c:v>
                </c:pt>
                <c:pt idx="216">
                  <c:v>-2328.5757816537835</c:v>
                </c:pt>
                <c:pt idx="217">
                  <c:v>-2324.3275214833093</c:v>
                </c:pt>
                <c:pt idx="218">
                  <c:v>-2320.0623382736626</c:v>
                </c:pt>
                <c:pt idx="219">
                  <c:v>-2315.78020096314</c:v>
                </c:pt>
                <c:pt idx="220">
                  <c:v>-2311.4810782900449</c:v>
                </c:pt>
                <c:pt idx="221">
                  <c:v>-2307.1649387913203</c:v>
                </c:pt>
                <c:pt idx="222">
                  <c:v>-2302.8317508011519</c:v>
                </c:pt>
                <c:pt idx="223">
                  <c:v>-2298.4814824495611</c:v>
                </c:pt>
                <c:pt idx="224">
                  <c:v>-2294.1141016609922</c:v>
                </c:pt>
                <c:pt idx="225">
                  <c:v>-2289.7295761528762</c:v>
                </c:pt>
                <c:pt idx="226">
                  <c:v>-2285.3278734341807</c:v>
                </c:pt>
                <c:pt idx="227">
                  <c:v>-2280.9089608039508</c:v>
                </c:pt>
                <c:pt idx="228">
                  <c:v>-2276.4728053498307</c:v>
                </c:pt>
                <c:pt idx="229">
                  <c:v>-2272.0193739465658</c:v>
                </c:pt>
                <c:pt idx="230">
                  <c:v>-2267.5486332545056</c:v>
                </c:pt>
                <c:pt idx="231">
                  <c:v>-2263.0605497180686</c:v>
                </c:pt>
                <c:pt idx="232">
                  <c:v>-2258.5550895642104</c:v>
                </c:pt>
                <c:pt idx="233">
                  <c:v>-2254.0322188008686</c:v>
                </c:pt>
                <c:pt idx="234">
                  <c:v>-2249.491903215388</c:v>
                </c:pt>
                <c:pt idx="235">
                  <c:v>-2244.9341083729378</c:v>
                </c:pt>
                <c:pt idx="236">
                  <c:v>-2240.3587996149049</c:v>
                </c:pt>
                <c:pt idx="237">
                  <c:v>-2235.7659420572777</c:v>
                </c:pt>
                <c:pt idx="238">
                  <c:v>-2231.1555005890059</c:v>
                </c:pt>
                <c:pt idx="239">
                  <c:v>-2226.5274398703468</c:v>
                </c:pt>
                <c:pt idx="240">
                  <c:v>-2221.8817243311983</c:v>
                </c:pt>
                <c:pt idx="241">
                  <c:v>-2217.218318169404</c:v>
                </c:pt>
                <c:pt idx="242">
                  <c:v>-2212.5371853490533</c:v>
                </c:pt>
                <c:pt idx="243">
                  <c:v>-2207.8382895987529</c:v>
                </c:pt>
                <c:pt idx="244">
                  <c:v>-2203.1215944098894</c:v>
                </c:pt>
                <c:pt idx="245">
                  <c:v>-2198.387063034862</c:v>
                </c:pt>
                <c:pt idx="246">
                  <c:v>-2193.6346584853118</c:v>
                </c:pt>
                <c:pt idx="247">
                  <c:v>-2188.8643435303179</c:v>
                </c:pt>
                <c:pt idx="248">
                  <c:v>-2184.0760806945841</c:v>
                </c:pt>
                <c:pt idx="249">
                  <c:v>-2179.2698322566021</c:v>
                </c:pt>
                <c:pt idx="250">
                  <c:v>-2174.4455602467942</c:v>
                </c:pt>
                <c:pt idx="251">
                  <c:v>-2169.6032264456426</c:v>
                </c:pt>
                <c:pt idx="252">
                  <c:v>-2164.74279238179</c:v>
                </c:pt>
                <c:pt idx="253">
                  <c:v>-2159.8642193301271</c:v>
                </c:pt>
                <c:pt idx="254">
                  <c:v>-2154.9674683098556</c:v>
                </c:pt>
                <c:pt idx="255">
                  <c:v>-2150.0525000825301</c:v>
                </c:pt>
                <c:pt idx="256">
                  <c:v>-2145.1192751500848</c:v>
                </c:pt>
                <c:pt idx="257">
                  <c:v>-2140.1677537528312</c:v>
                </c:pt>
                <c:pt idx="258">
                  <c:v>-2135.1978958674367</c:v>
                </c:pt>
                <c:pt idx="259">
                  <c:v>-2130.2096612048872</c:v>
                </c:pt>
                <c:pt idx="260">
                  <c:v>-2125.2030092084192</c:v>
                </c:pt>
                <c:pt idx="261">
                  <c:v>-2120.1778990514304</c:v>
                </c:pt>
                <c:pt idx="262">
                  <c:v>-2115.1342896353781</c:v>
                </c:pt>
                <c:pt idx="263">
                  <c:v>-2110.0721395876394</c:v>
                </c:pt>
                <c:pt idx="264">
                  <c:v>-2104.9914072593588</c:v>
                </c:pt>
                <c:pt idx="265">
                  <c:v>-2099.8920507232669</c:v>
                </c:pt>
                <c:pt idx="266">
                  <c:v>-2094.7740277714811</c:v>
                </c:pt>
                <c:pt idx="267">
                  <c:v>-2089.6372959132723</c:v>
                </c:pt>
                <c:pt idx="268">
                  <c:v>-2084.4818123728182</c:v>
                </c:pt>
                <c:pt idx="269">
                  <c:v>-2079.3075340869241</c:v>
                </c:pt>
                <c:pt idx="270">
                  <c:v>-2074.1144177027199</c:v>
                </c:pt>
                <c:pt idx="271">
                  <c:v>-2068.9024195753341</c:v>
                </c:pt>
                <c:pt idx="272">
                  <c:v>-2063.6714957655404</c:v>
                </c:pt>
                <c:pt idx="273">
                  <c:v>-2058.4216020373751</c:v>
                </c:pt>
                <c:pt idx="274">
                  <c:v>-2053.1526938557363</c:v>
                </c:pt>
                <c:pt idx="275">
                  <c:v>-2047.8647263839439</c:v>
                </c:pt>
                <c:pt idx="276">
                  <c:v>-2042.5576544812868</c:v>
                </c:pt>
                <c:pt idx="277">
                  <c:v>-2037.2314327005263</c:v>
                </c:pt>
                <c:pt idx="278">
                  <c:v>-2031.8860152853874</c:v>
                </c:pt>
                <c:pt idx="279">
                  <c:v>-2026.5213561680102</c:v>
                </c:pt>
                <c:pt idx="280">
                  <c:v>-2021.1374089663773</c:v>
                </c:pt>
                <c:pt idx="281">
                  <c:v>-2015.7341269817111</c:v>
                </c:pt>
                <c:pt idx="282">
                  <c:v>-2010.3114631958426</c:v>
                </c:pt>
                <c:pt idx="283">
                  <c:v>-2004.8693702685482</c:v>
                </c:pt>
                <c:pt idx="284">
                  <c:v>-1999.407800534857</c:v>
                </c:pt>
                <c:pt idx="285">
                  <c:v>-1993.9267060023305</c:v>
                </c:pt>
                <c:pt idx="286">
                  <c:v>-1988.4260383483013</c:v>
                </c:pt>
                <c:pt idx="287">
                  <c:v>-1982.905748917095</c:v>
                </c:pt>
                <c:pt idx="288">
                  <c:v>-1977.3657887172058</c:v>
                </c:pt>
                <c:pt idx="289">
                  <c:v>-1971.8061084184469</c:v>
                </c:pt>
                <c:pt idx="290">
                  <c:v>-1966.2266583490677</c:v>
                </c:pt>
                <c:pt idx="291">
                  <c:v>-1960.627388492836</c:v>
                </c:pt>
                <c:pt idx="292">
                  <c:v>-1955.0082484860859</c:v>
                </c:pt>
                <c:pt idx="293">
                  <c:v>-1949.3691876147309</c:v>
                </c:pt>
                <c:pt idx="294">
                  <c:v>-1943.7101548112455</c:v>
                </c:pt>
                <c:pt idx="295">
                  <c:v>-1938.0310986516072</c:v>
                </c:pt>
                <c:pt idx="296">
                  <c:v>-1932.3319673522046</c:v>
                </c:pt>
                <c:pt idx="297">
                  <c:v>-1926.6127087667087</c:v>
                </c:pt>
                <c:pt idx="298">
                  <c:v>-1920.8732703829087</c:v>
                </c:pt>
                <c:pt idx="299">
                  <c:v>-1915.113599319506</c:v>
                </c:pt>
                <c:pt idx="300">
                  <c:v>-1909.333642322877</c:v>
                </c:pt>
                <c:pt idx="301">
                  <c:v>-1903.5333457637885</c:v>
                </c:pt>
                <c:pt idx="302">
                  <c:v>-1897.7126556340847</c:v>
                </c:pt>
                <c:pt idx="303">
                  <c:v>-1891.8715175433244</c:v>
                </c:pt>
                <c:pt idx="304">
                  <c:v>-1886.0098767153827</c:v>
                </c:pt>
                <c:pt idx="305">
                  <c:v>-1880.1276779850145</c:v>
                </c:pt>
                <c:pt idx="306">
                  <c:v>-1874.2248657943705</c:v>
                </c:pt>
                <c:pt idx="307">
                  <c:v>-1868.3013841894726</c:v>
                </c:pt>
                <c:pt idx="308">
                  <c:v>-1862.3571768166546</c:v>
                </c:pt>
                <c:pt idx="309">
                  <c:v>-1856.3921869189458</c:v>
                </c:pt>
                <c:pt idx="310">
                  <c:v>-1850.4063573324233</c:v>
                </c:pt>
                <c:pt idx="311">
                  <c:v>-1844.3996304825093</c:v>
                </c:pt>
                <c:pt idx="312">
                  <c:v>-1838.3719483802365</c:v>
                </c:pt>
                <c:pt idx="313">
                  <c:v>-1832.3232526184481</c:v>
                </c:pt>
                <c:pt idx="314">
                  <c:v>-1826.2534843679716</c:v>
                </c:pt>
                <c:pt idx="315">
                  <c:v>-1820.1625843737338</c:v>
                </c:pt>
                <c:pt idx="316">
                  <c:v>-1814.0504929508265</c:v>
                </c:pt>
                <c:pt idx="317">
                  <c:v>-1807.917149980532</c:v>
                </c:pt>
                <c:pt idx="318">
                  <c:v>-1801.762494906292</c:v>
                </c:pt>
                <c:pt idx="319">
                  <c:v>-1795.586466729626</c:v>
                </c:pt>
                <c:pt idx="320">
                  <c:v>-1789.389004006006</c:v>
                </c:pt>
                <c:pt idx="321">
                  <c:v>-1783.1700448406716</c:v>
                </c:pt>
                <c:pt idx="322">
                  <c:v>-1776.9295268843966</c:v>
                </c:pt>
                <c:pt idx="323">
                  <c:v>-1770.6673873292002</c:v>
                </c:pt>
                <c:pt idx="324">
                  <c:v>-1764.3835629040057</c:v>
                </c:pt>
                <c:pt idx="325">
                  <c:v>-1758.0779898702449</c:v>
                </c:pt>
                <c:pt idx="326">
                  <c:v>-1751.7506040174007</c:v>
                </c:pt>
                <c:pt idx="327">
                  <c:v>-1745.4013406585034</c:v>
                </c:pt>
                <c:pt idx="328">
                  <c:v>-1739.0301346255628</c:v>
                </c:pt>
                <c:pt idx="329">
                  <c:v>-1732.636920264936</c:v>
                </c:pt>
                <c:pt idx="330">
                  <c:v>-1726.2216314326483</c:v>
                </c:pt>
                <c:pt idx="331">
                  <c:v>-1719.7842014896501</c:v>
                </c:pt>
                <c:pt idx="332">
                  <c:v>-1713.324563297002</c:v>
                </c:pt>
                <c:pt idx="333">
                  <c:v>-1706.8426492110125</c:v>
                </c:pt>
                <c:pt idx="334">
                  <c:v>-1700.3383910783048</c:v>
                </c:pt>
                <c:pt idx="335">
                  <c:v>-1693.8117202308169</c:v>
                </c:pt>
                <c:pt idx="336">
                  <c:v>-1687.2625674807455</c:v>
                </c:pt>
                <c:pt idx="337">
                  <c:v>-1680.6908631154113</c:v>
                </c:pt>
                <c:pt idx="338">
                  <c:v>-1674.0965368920695</c:v>
                </c:pt>
                <c:pt idx="339">
                  <c:v>-1667.4795180326428</c:v>
                </c:pt>
                <c:pt idx="340">
                  <c:v>-1660.8397352183908</c:v>
                </c:pt>
                <c:pt idx="341">
                  <c:v>-1654.1771165844993</c:v>
                </c:pt>
                <c:pt idx="342">
                  <c:v>-1647.4915897146138</c:v>
                </c:pt>
                <c:pt idx="343">
                  <c:v>-1640.7830816352855</c:v>
                </c:pt>
                <c:pt idx="344">
                  <c:v>-1634.0515188103454</c:v>
                </c:pt>
                <c:pt idx="345">
                  <c:v>-1627.2968271352133</c:v>
                </c:pt>
                <c:pt idx="346">
                  <c:v>-1620.518931931118</c:v>
                </c:pt>
                <c:pt idx="347">
                  <c:v>-1613.7177579392433</c:v>
                </c:pt>
                <c:pt idx="348">
                  <c:v>-1606.8932293148002</c:v>
                </c:pt>
                <c:pt idx="349">
                  <c:v>-1600.0452696210116</c:v>
                </c:pt>
                <c:pt idx="350">
                  <c:v>-1593.1738018230183</c:v>
                </c:pt>
                <c:pt idx="351">
                  <c:v>-1586.2787482817021</c:v>
                </c:pt>
                <c:pt idx="352">
                  <c:v>-1579.3600307474233</c:v>
                </c:pt>
                <c:pt idx="353">
                  <c:v>-1572.4175703536737</c:v>
                </c:pt>
                <c:pt idx="354">
                  <c:v>-1565.4512876106398</c:v>
                </c:pt>
                <c:pt idx="355">
                  <c:v>-1558.4611023986806</c:v>
                </c:pt>
                <c:pt idx="356">
                  <c:v>-1551.4469339617101</c:v>
                </c:pt>
                <c:pt idx="357">
                  <c:v>-1544.4087009004922</c:v>
                </c:pt>
                <c:pt idx="358">
                  <c:v>-1537.3463211658445</c:v>
                </c:pt>
                <c:pt idx="359">
                  <c:v>-1530.2597120517357</c:v>
                </c:pt>
                <c:pt idx="360">
                  <c:v>-1523.1487901882977</c:v>
                </c:pt>
                <c:pt idx="361">
                  <c:v>-1516.0134715347385</c:v>
                </c:pt>
                <c:pt idx="362">
                  <c:v>-1508.8536713721462</c:v>
                </c:pt>
                <c:pt idx="363">
                  <c:v>-1501.6693042962004</c:v>
                </c:pt>
                <c:pt idx="364">
                  <c:v>-1494.4602842097784</c:v>
                </c:pt>
                <c:pt idx="365">
                  <c:v>-1487.2265243154498</c:v>
                </c:pt>
                <c:pt idx="366">
                  <c:v>-1479.9679371078691</c:v>
                </c:pt>
                <c:pt idx="367">
                  <c:v>-1472.6844343660641</c:v>
                </c:pt>
                <c:pt idx="368">
                  <c:v>-1465.3759271456033</c:v>
                </c:pt>
                <c:pt idx="369">
                  <c:v>-1458.0423257706527</c:v>
                </c:pt>
                <c:pt idx="370">
                  <c:v>-1450.6835398259261</c:v>
                </c:pt>
                <c:pt idx="371">
                  <c:v>-1443.2994781485081</c:v>
                </c:pt>
                <c:pt idx="372">
                  <c:v>-1435.8900488195618</c:v>
                </c:pt>
                <c:pt idx="373">
                  <c:v>-1428.4551591559177</c:v>
                </c:pt>
                <c:pt idx="374">
                  <c:v>-1420.9947157015397</c:v>
                </c:pt>
                <c:pt idx="375">
                  <c:v>-1413.5086242188552</c:v>
                </c:pt>
                <c:pt idx="376">
                  <c:v>-1405.9967896799719</c:v>
                </c:pt>
                <c:pt idx="377">
                  <c:v>-1398.4591162577603</c:v>
                </c:pt>
                <c:pt idx="378">
                  <c:v>-1390.8955073167915</c:v>
                </c:pt>
                <c:pt idx="379">
                  <c:v>-1383.3058654041592</c:v>
                </c:pt>
                <c:pt idx="380">
                  <c:v>-1375.6900922401528</c:v>
                </c:pt>
                <c:pt idx="381">
                  <c:v>-1368.0480887087879</c:v>
                </c:pt>
                <c:pt idx="382">
                  <c:v>-1360.3797548482066</c:v>
                </c:pt>
                <c:pt idx="383">
                  <c:v>-1352.6849898409221</c:v>
                </c:pt>
                <c:pt idx="384">
                  <c:v>-1344.9636920039181</c:v>
                </c:pt>
                <c:pt idx="385">
                  <c:v>-1337.2157587785991</c:v>
                </c:pt>
                <c:pt idx="386">
                  <c:v>-1329.4410867205911</c:v>
                </c:pt>
                <c:pt idx="387">
                  <c:v>-1321.6395714893724</c:v>
                </c:pt>
                <c:pt idx="388">
                  <c:v>-1313.8111078377633</c:v>
                </c:pt>
                <c:pt idx="389">
                  <c:v>-1305.9555896012434</c:v>
                </c:pt>
                <c:pt idx="390">
                  <c:v>-1298.0729096870998</c:v>
                </c:pt>
                <c:pt idx="391">
                  <c:v>-1290.1629600634224</c:v>
                </c:pt>
                <c:pt idx="392">
                  <c:v>-1282.2256317479105</c:v>
                </c:pt>
                <c:pt idx="393">
                  <c:v>-1274.2608147965109</c:v>
                </c:pt>
                <c:pt idx="394">
                  <c:v>-1266.2683982918859</c:v>
                </c:pt>
                <c:pt idx="395">
                  <c:v>-1258.2482703316889</c:v>
                </c:pt>
                <c:pt idx="396">
                  <c:v>-1250.200318016655</c:v>
                </c:pt>
                <c:pt idx="397">
                  <c:v>-1242.1244274385144</c:v>
                </c:pt>
                <c:pt idx="398">
                  <c:v>-1234.0204836677015</c:v>
                </c:pt>
                <c:pt idx="399">
                  <c:v>-1225.8883707408706</c:v>
                </c:pt>
                <c:pt idx="400">
                  <c:v>-1217.7279716482178</c:v>
                </c:pt>
                <c:pt idx="401">
                  <c:v>-1209.5391683205924</c:v>
                </c:pt>
                <c:pt idx="402">
                  <c:v>-1201.3218416164009</c:v>
                </c:pt>
                <c:pt idx="403">
                  <c:v>-1193.0758713083003</c:v>
                </c:pt>
                <c:pt idx="404">
                  <c:v>-1184.8011360696819</c:v>
                </c:pt>
                <c:pt idx="405">
                  <c:v>-1176.4975134609222</c:v>
                </c:pt>
                <c:pt idx="406">
                  <c:v>-1168.1648799154145</c:v>
                </c:pt>
                <c:pt idx="407">
                  <c:v>-1159.8031107253769</c:v>
                </c:pt>
                <c:pt idx="408">
                  <c:v>-1151.4120800274138</c:v>
                </c:pt>
                <c:pt idx="409">
                  <c:v>-1142.9916607878497</c:v>
                </c:pt>
                <c:pt idx="410">
                  <c:v>-1134.5417247878183</c:v>
                </c:pt>
                <c:pt idx="411">
                  <c:v>-1126.0621426080925</c:v>
                </c:pt>
                <c:pt idx="412">
                  <c:v>-1117.5527836136712</c:v>
                </c:pt>
                <c:pt idx="413">
                  <c:v>-1109.0135159381059</c:v>
                </c:pt>
                <c:pt idx="414">
                  <c:v>-1100.4442064675611</c:v>
                </c:pt>
                <c:pt idx="415">
                  <c:v>-1091.8447208245971</c:v>
                </c:pt>
                <c:pt idx="416">
                  <c:v>-1083.2149233517</c:v>
                </c:pt>
                <c:pt idx="417">
                  <c:v>-1074.5546770945016</c:v>
                </c:pt>
                <c:pt idx="418">
                  <c:v>-1065.8638437847305</c:v>
                </c:pt>
                <c:pt idx="419">
                  <c:v>-1057.1422838228739</c:v>
                </c:pt>
                <c:pt idx="420">
                  <c:v>-1048.3898562605223</c:v>
                </c:pt>
                <c:pt idx="421">
                  <c:v>-1039.6064187824202</c:v>
                </c:pt>
                <c:pt idx="422">
                  <c:v>-1030.7918276882128</c:v>
                </c:pt>
                <c:pt idx="423">
                  <c:v>-1021.9459378738508</c:v>
                </c:pt>
                <c:pt idx="424">
                  <c:v>-1013.0686028126926</c:v>
                </c:pt>
                <c:pt idx="425">
                  <c:v>-1004.1596745362634</c:v>
                </c:pt>
                <c:pt idx="426">
                  <c:v>-993.36914091318295</c:v>
                </c:pt>
                <c:pt idx="427">
                  <c:v>-980.69700194345114</c:v>
                </c:pt>
                <c:pt idx="428">
                  <c:v>-967.96918579157318</c:v>
                </c:pt>
                <c:pt idx="429">
                  <c:v>-955.18523697279443</c:v>
                </c:pt>
                <c:pt idx="430">
                  <c:v>-942.3446929784991</c:v>
                </c:pt>
                <c:pt idx="431">
                  <c:v>-929.44708412331875</c:v>
                </c:pt>
                <c:pt idx="432">
                  <c:v>-916.49193338789973</c:v>
                </c:pt>
                <c:pt idx="433">
                  <c:v>-903.47875625723464</c:v>
                </c:pt>
                <c:pt idx="434">
                  <c:v>-890.40706055433429</c:v>
                </c:pt>
                <c:pt idx="435">
                  <c:v>-877.27634626909094</c:v>
                </c:pt>
                <c:pt idx="436">
                  <c:v>-864.08610538221774</c:v>
                </c:pt>
                <c:pt idx="437">
                  <c:v>-850.83582168400471</c:v>
                </c:pt>
                <c:pt idx="438">
                  <c:v>-837.52497058776135</c:v>
                </c:pt>
                <c:pt idx="439">
                  <c:v>-824.15301893773176</c:v>
                </c:pt>
                <c:pt idx="440">
                  <c:v>-810.71942481129827</c:v>
                </c:pt>
                <c:pt idx="441">
                  <c:v>-797.22363731523228</c:v>
                </c:pt>
                <c:pt idx="442">
                  <c:v>-783.66509637580066</c:v>
                </c:pt>
                <c:pt idx="443">
                  <c:v>-770.04323252250151</c:v>
                </c:pt>
                <c:pt idx="444">
                  <c:v>-756.35746666515161</c:v>
                </c:pt>
                <c:pt idx="445">
                  <c:v>-742.60720986412025</c:v>
                </c:pt>
                <c:pt idx="446">
                  <c:v>-728.79186309344004</c:v>
                </c:pt>
                <c:pt idx="447">
                  <c:v>-714.91081699647975</c:v>
                </c:pt>
                <c:pt idx="448">
                  <c:v>-700.96345163395517</c:v>
                </c:pt>
                <c:pt idx="449">
                  <c:v>-686.94913622394643</c:v>
                </c:pt>
                <c:pt idx="450">
                  <c:v>-672.86722887359429</c:v>
                </c:pt>
                <c:pt idx="451">
                  <c:v>-658.71707630218634</c:v>
                </c:pt>
                <c:pt idx="452">
                  <c:v>-644.49801355528007</c:v>
                </c:pt>
                <c:pt idx="453">
                  <c:v>-630.20936370946174</c:v>
                </c:pt>
                <c:pt idx="454">
                  <c:v>-615.85043756744017</c:v>
                </c:pt>
                <c:pt idx="455">
                  <c:v>-601.42053334302182</c:v>
                </c:pt>
                <c:pt idx="456">
                  <c:v>-586.91893633557629</c:v>
                </c:pt>
                <c:pt idx="457">
                  <c:v>-572.34491859356967</c:v>
                </c:pt>
                <c:pt idx="458">
                  <c:v>-557.69773856668962</c:v>
                </c:pt>
                <c:pt idx="459">
                  <c:v>-542.9766407461143</c:v>
                </c:pt>
                <c:pt idx="460">
                  <c:v>-528.18085529238169</c:v>
                </c:pt>
                <c:pt idx="461">
                  <c:v>-513.30959765040006</c:v>
                </c:pt>
                <c:pt idx="462">
                  <c:v>-498.36206815098012</c:v>
                </c:pt>
                <c:pt idx="463">
                  <c:v>-483.3374515983528</c:v>
                </c:pt>
                <c:pt idx="464">
                  <c:v>-468.23491684305236</c:v>
                </c:pt>
                <c:pt idx="465">
                  <c:v>-453.05361633951497</c:v>
                </c:pt>
                <c:pt idx="466">
                  <c:v>-437.79268568773068</c:v>
                </c:pt>
                <c:pt idx="467">
                  <c:v>-422.4512431582375</c:v>
                </c:pt>
                <c:pt idx="468">
                  <c:v>-407.02838919970236</c:v>
                </c:pt>
                <c:pt idx="469">
                  <c:v>-391.5232059283062</c:v>
                </c:pt>
                <c:pt idx="470">
                  <c:v>-375.93475659811747</c:v>
                </c:pt>
                <c:pt idx="471">
                  <c:v>-360.26208505153954</c:v>
                </c:pt>
                <c:pt idx="472">
                  <c:v>-344.50421514896152</c:v>
                </c:pt>
                <c:pt idx="473">
                  <c:v>-328.66015017660857</c:v>
                </c:pt>
                <c:pt idx="474">
                  <c:v>-312.72887223154976</c:v>
                </c:pt>
                <c:pt idx="475">
                  <c:v>-296.70934158281761</c:v>
                </c:pt>
                <c:pt idx="476">
                  <c:v>-283.29978013587106</c:v>
                </c:pt>
                <c:pt idx="477">
                  <c:v>-272.50018789071009</c:v>
                </c:pt>
                <c:pt idx="478">
                  <c:v>-261.65843129382529</c:v>
                </c:pt>
                <c:pt idx="479">
                  <c:v>-250.77424285151756</c:v>
                </c:pt>
                <c:pt idx="480">
                  <c:v>-239.8473517423422</c:v>
                </c:pt>
                <c:pt idx="481">
                  <c:v>-228.87748375905585</c:v>
                </c:pt>
                <c:pt idx="482">
                  <c:v>-217.86436124923739</c:v>
                </c:pt>
                <c:pt idx="483">
                  <c:v>-206.80770305455962</c:v>
                </c:pt>
                <c:pt idx="484">
                  <c:v>-195.7072244486676</c:v>
                </c:pt>
                <c:pt idx="485">
                  <c:v>-184.56263707362996</c:v>
                </c:pt>
                <c:pt idx="486">
                  <c:v>-173.37364887490185</c:v>
                </c:pt>
                <c:pt idx="487">
                  <c:v>-162.1399640347995</c:v>
                </c:pt>
                <c:pt idx="488">
                  <c:v>-150.86128290440092</c:v>
                </c:pt>
                <c:pt idx="489">
                  <c:v>-139.53730193383899</c:v>
                </c:pt>
                <c:pt idx="490">
                  <c:v>-128.16771360096118</c:v>
                </c:pt>
                <c:pt idx="491">
                  <c:v>-116.75220633828985</c:v>
                </c:pt>
                <c:pt idx="492">
                  <c:v>-105.2904644582236</c:v>
                </c:pt>
                <c:pt idx="493">
                  <c:v>-93.782168076451399</c:v>
                </c:pt>
                <c:pt idx="494">
                  <c:v>-82.22699303352374</c:v>
                </c:pt>
                <c:pt idx="495">
                  <c:v>-70.624610814491461</c:v>
                </c:pt>
                <c:pt idx="496">
                  <c:v>-58.97468846661377</c:v>
                </c:pt>
                <c:pt idx="497">
                  <c:v>-47.276888515023074</c:v>
                </c:pt>
                <c:pt idx="498">
                  <c:v>-35.530868876312525</c:v>
                </c:pt>
                <c:pt idx="499">
                  <c:v>-23.736282769972604</c:v>
                </c:pt>
                <c:pt idx="500">
                  <c:v>-11.892778627634016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6-56A6-41B3-8415-6AA84128CF42}"/>
            </c:ext>
          </c:extLst>
        </c:ser>
        <c:ser>
          <c:idx val="26"/>
          <c:order val="23"/>
          <c:tx>
            <c:strRef>
              <c:f>ANALYSIS!$DW$25</c:f>
              <c:strCache>
                <c:ptCount val="1"/>
                <c:pt idx="0">
                  <c:v>-55.0</c:v>
                </c:pt>
              </c:strCache>
            </c:strRef>
          </c:tx>
          <c:spPr>
            <a:ln w="19050" cap="rnd">
              <a:solidFill>
                <a:srgbClr val="C00000"/>
              </a:solidFill>
              <a:round/>
            </a:ln>
            <a:effectLst/>
          </c:spPr>
          <c:marker>
            <c:symbol val="none"/>
          </c:marker>
          <c:xVal>
            <c:numRef>
              <c:f>ANALYSIS!$DW$27:$DW$627</c:f>
              <c:numCache>
                <c:formatCode>0</c:formatCode>
                <c:ptCount val="601"/>
                <c:pt idx="0">
                  <c:v>-3724.9472297820766</c:v>
                </c:pt>
                <c:pt idx="1">
                  <c:v>-3724.9472297820766</c:v>
                </c:pt>
                <c:pt idx="2">
                  <c:v>-3720.2484608855816</c:v>
                </c:pt>
                <c:pt idx="3">
                  <c:v>-3715.5496919890866</c:v>
                </c:pt>
                <c:pt idx="4">
                  <c:v>-3710.8509230925915</c:v>
                </c:pt>
                <c:pt idx="5">
                  <c:v>-3706.1521541960965</c:v>
                </c:pt>
                <c:pt idx="6">
                  <c:v>-3701.4533852996015</c:v>
                </c:pt>
                <c:pt idx="7">
                  <c:v>-3696.7546164031064</c:v>
                </c:pt>
                <c:pt idx="8">
                  <c:v>-3692.0558475066114</c:v>
                </c:pt>
                <c:pt idx="9">
                  <c:v>-3687.3570786101163</c:v>
                </c:pt>
                <c:pt idx="10">
                  <c:v>-3682.6583097136213</c:v>
                </c:pt>
                <c:pt idx="11">
                  <c:v>-3677.9595408171263</c:v>
                </c:pt>
                <c:pt idx="12">
                  <c:v>-3673.2607719206312</c:v>
                </c:pt>
                <c:pt idx="13">
                  <c:v>-3668.5620030241362</c:v>
                </c:pt>
                <c:pt idx="14">
                  <c:v>-3663.8632341276411</c:v>
                </c:pt>
                <c:pt idx="15">
                  <c:v>-3659.1644652311461</c:v>
                </c:pt>
                <c:pt idx="16">
                  <c:v>-3654.4656963346511</c:v>
                </c:pt>
                <c:pt idx="17">
                  <c:v>-3649.766927438156</c:v>
                </c:pt>
                <c:pt idx="18">
                  <c:v>-3645.068158541661</c:v>
                </c:pt>
                <c:pt idx="19">
                  <c:v>-3640.3693896451659</c:v>
                </c:pt>
                <c:pt idx="20">
                  <c:v>-3635.6706207486709</c:v>
                </c:pt>
                <c:pt idx="21">
                  <c:v>-3630.9718518521759</c:v>
                </c:pt>
                <c:pt idx="22">
                  <c:v>-3626.2730829556808</c:v>
                </c:pt>
                <c:pt idx="23">
                  <c:v>-3621.5743140591858</c:v>
                </c:pt>
                <c:pt idx="24">
                  <c:v>-3616.8755451626907</c:v>
                </c:pt>
                <c:pt idx="25">
                  <c:v>-3612.1767762661957</c:v>
                </c:pt>
                <c:pt idx="26">
                  <c:v>-3607.4780073697007</c:v>
                </c:pt>
                <c:pt idx="27">
                  <c:v>-3602.7792384732056</c:v>
                </c:pt>
                <c:pt idx="28">
                  <c:v>-3598.0804695767106</c:v>
                </c:pt>
                <c:pt idx="29">
                  <c:v>-3593.3817006802155</c:v>
                </c:pt>
                <c:pt idx="30">
                  <c:v>-3588.6829317837205</c:v>
                </c:pt>
                <c:pt idx="31">
                  <c:v>-3583.9841628872255</c:v>
                </c:pt>
                <c:pt idx="32">
                  <c:v>-3579.2853939907304</c:v>
                </c:pt>
                <c:pt idx="33">
                  <c:v>-3574.5866250942354</c:v>
                </c:pt>
                <c:pt idx="34">
                  <c:v>-3569.8878561977403</c:v>
                </c:pt>
                <c:pt idx="35">
                  <c:v>-3565.1890873012453</c:v>
                </c:pt>
                <c:pt idx="36">
                  <c:v>-3560.4903184047503</c:v>
                </c:pt>
                <c:pt idx="37">
                  <c:v>-3555.7915495082552</c:v>
                </c:pt>
                <c:pt idx="38">
                  <c:v>-3551.0927806117602</c:v>
                </c:pt>
                <c:pt idx="39">
                  <c:v>-3546.3940117152652</c:v>
                </c:pt>
                <c:pt idx="40">
                  <c:v>-3541.6952428187701</c:v>
                </c:pt>
                <c:pt idx="41">
                  <c:v>-3536.9964739222751</c:v>
                </c:pt>
                <c:pt idx="42">
                  <c:v>-3532.29770502578</c:v>
                </c:pt>
                <c:pt idx="43">
                  <c:v>-3527.598936129285</c:v>
                </c:pt>
                <c:pt idx="44">
                  <c:v>-3522.90016723279</c:v>
                </c:pt>
                <c:pt idx="45">
                  <c:v>-3518.2013983362949</c:v>
                </c:pt>
                <c:pt idx="46">
                  <c:v>-3513.5026294397999</c:v>
                </c:pt>
                <c:pt idx="47">
                  <c:v>-3508.8038605433048</c:v>
                </c:pt>
                <c:pt idx="48">
                  <c:v>-3504.1050916468098</c:v>
                </c:pt>
                <c:pt idx="49">
                  <c:v>-3499.4063227503148</c:v>
                </c:pt>
                <c:pt idx="50">
                  <c:v>-3494.7075538538197</c:v>
                </c:pt>
                <c:pt idx="51">
                  <c:v>-3490.0087849573247</c:v>
                </c:pt>
                <c:pt idx="52">
                  <c:v>-3485.3100160608296</c:v>
                </c:pt>
                <c:pt idx="53">
                  <c:v>-3480.6112471643346</c:v>
                </c:pt>
                <c:pt idx="54">
                  <c:v>-3475.9124782678396</c:v>
                </c:pt>
                <c:pt idx="55">
                  <c:v>-3471.2137093713445</c:v>
                </c:pt>
                <c:pt idx="56">
                  <c:v>-3466.5149404748495</c:v>
                </c:pt>
                <c:pt idx="57">
                  <c:v>-3461.8161715783544</c:v>
                </c:pt>
                <c:pt idx="58">
                  <c:v>-3457.1174026818594</c:v>
                </c:pt>
                <c:pt idx="59">
                  <c:v>-3452.4186337853644</c:v>
                </c:pt>
                <c:pt idx="60">
                  <c:v>-3447.7198648888693</c:v>
                </c:pt>
                <c:pt idx="61">
                  <c:v>-3443.0210959923743</c:v>
                </c:pt>
                <c:pt idx="62">
                  <c:v>-3438.3223270958792</c:v>
                </c:pt>
                <c:pt idx="63">
                  <c:v>-3433.6235581993842</c:v>
                </c:pt>
                <c:pt idx="64">
                  <c:v>-3428.9247893028892</c:v>
                </c:pt>
                <c:pt idx="65">
                  <c:v>-3424.2260204063941</c:v>
                </c:pt>
                <c:pt idx="66">
                  <c:v>-3419.5272515098991</c:v>
                </c:pt>
                <c:pt idx="67">
                  <c:v>-3414.828482613404</c:v>
                </c:pt>
                <c:pt idx="68">
                  <c:v>-3410.129713716909</c:v>
                </c:pt>
                <c:pt idx="69">
                  <c:v>-3405.430944820414</c:v>
                </c:pt>
                <c:pt idx="70">
                  <c:v>-3400.7321759239189</c:v>
                </c:pt>
                <c:pt idx="71">
                  <c:v>-3396.0334070274239</c:v>
                </c:pt>
                <c:pt idx="72">
                  <c:v>-3391.3346381309289</c:v>
                </c:pt>
                <c:pt idx="73">
                  <c:v>-3386.6358692344338</c:v>
                </c:pt>
                <c:pt idx="74">
                  <c:v>-3381.9371003379388</c:v>
                </c:pt>
                <c:pt idx="75">
                  <c:v>-3377.2383314414437</c:v>
                </c:pt>
                <c:pt idx="76">
                  <c:v>-3372.5395625449487</c:v>
                </c:pt>
                <c:pt idx="77">
                  <c:v>-3367.8407936484537</c:v>
                </c:pt>
                <c:pt idx="78">
                  <c:v>-3363.1420247519586</c:v>
                </c:pt>
                <c:pt idx="79">
                  <c:v>-3358.4432558554636</c:v>
                </c:pt>
                <c:pt idx="80">
                  <c:v>-3353.7444869589685</c:v>
                </c:pt>
                <c:pt idx="81">
                  <c:v>-3349.0457180624735</c:v>
                </c:pt>
                <c:pt idx="82">
                  <c:v>-3344.3469491659785</c:v>
                </c:pt>
                <c:pt idx="83">
                  <c:v>-3339.6481802694834</c:v>
                </c:pt>
                <c:pt idx="84">
                  <c:v>-3334.9494113729884</c:v>
                </c:pt>
                <c:pt idx="85">
                  <c:v>-3330.2506424764933</c:v>
                </c:pt>
                <c:pt idx="86">
                  <c:v>-3325.5518735799983</c:v>
                </c:pt>
                <c:pt idx="87">
                  <c:v>-3320.8531046835033</c:v>
                </c:pt>
                <c:pt idx="88">
                  <c:v>-3316.1543357870082</c:v>
                </c:pt>
                <c:pt idx="89">
                  <c:v>-3311.4555668905132</c:v>
                </c:pt>
                <c:pt idx="90">
                  <c:v>-3306.7567979940181</c:v>
                </c:pt>
                <c:pt idx="91">
                  <c:v>-3302.0580290975231</c:v>
                </c:pt>
                <c:pt idx="92">
                  <c:v>-3297.3592602010281</c:v>
                </c:pt>
                <c:pt idx="93">
                  <c:v>-3292.660491304533</c:v>
                </c:pt>
                <c:pt idx="94">
                  <c:v>-3287.961722408038</c:v>
                </c:pt>
                <c:pt idx="95">
                  <c:v>-3283.2629535115429</c:v>
                </c:pt>
                <c:pt idx="96">
                  <c:v>-3278.5641846150479</c:v>
                </c:pt>
                <c:pt idx="97">
                  <c:v>-3273.8654157185529</c:v>
                </c:pt>
                <c:pt idx="98">
                  <c:v>-3269.1666468220578</c:v>
                </c:pt>
                <c:pt idx="99">
                  <c:v>-3264.4678779255628</c:v>
                </c:pt>
                <c:pt idx="100">
                  <c:v>-3259.7691090290677</c:v>
                </c:pt>
                <c:pt idx="101">
                  <c:v>-3255.0703401325727</c:v>
                </c:pt>
                <c:pt idx="102">
                  <c:v>-3250.3715712360777</c:v>
                </c:pt>
                <c:pt idx="103">
                  <c:v>-3245.6728023395826</c:v>
                </c:pt>
                <c:pt idx="104">
                  <c:v>-3240.9740334430876</c:v>
                </c:pt>
                <c:pt idx="105">
                  <c:v>-3236.2752645465926</c:v>
                </c:pt>
                <c:pt idx="106">
                  <c:v>-3231.5764956500975</c:v>
                </c:pt>
                <c:pt idx="107">
                  <c:v>-3226.8777267536025</c:v>
                </c:pt>
                <c:pt idx="108">
                  <c:v>-3222.1789578571074</c:v>
                </c:pt>
                <c:pt idx="109">
                  <c:v>-3217.4801889606124</c:v>
                </c:pt>
                <c:pt idx="110">
                  <c:v>-3212.7814200641174</c:v>
                </c:pt>
                <c:pt idx="111">
                  <c:v>-3208.0826511676223</c:v>
                </c:pt>
                <c:pt idx="112">
                  <c:v>-3203.3838822711273</c:v>
                </c:pt>
                <c:pt idx="113">
                  <c:v>-3198.6851133746322</c:v>
                </c:pt>
                <c:pt idx="114">
                  <c:v>-3193.9863444781372</c:v>
                </c:pt>
                <c:pt idx="115">
                  <c:v>-3189.2875755816422</c:v>
                </c:pt>
                <c:pt idx="116">
                  <c:v>-3184.5888066851467</c:v>
                </c:pt>
                <c:pt idx="117">
                  <c:v>-3179.8900377886516</c:v>
                </c:pt>
                <c:pt idx="118">
                  <c:v>-3175.1912688921566</c:v>
                </c:pt>
                <c:pt idx="119">
                  <c:v>-3170.4924999956615</c:v>
                </c:pt>
                <c:pt idx="120">
                  <c:v>-3165.7937310991665</c:v>
                </c:pt>
                <c:pt idx="121">
                  <c:v>-3161.0949622026715</c:v>
                </c:pt>
                <c:pt idx="122">
                  <c:v>-3156.3961933061764</c:v>
                </c:pt>
                <c:pt idx="123">
                  <c:v>-3151.6974244096814</c:v>
                </c:pt>
                <c:pt idx="124">
                  <c:v>-3146.9986555131863</c:v>
                </c:pt>
                <c:pt idx="125">
                  <c:v>-3142.2998866166913</c:v>
                </c:pt>
                <c:pt idx="126">
                  <c:v>-3137.6011177201963</c:v>
                </c:pt>
                <c:pt idx="127">
                  <c:v>-3132.9023488237008</c:v>
                </c:pt>
                <c:pt idx="128">
                  <c:v>-3128.2035799272057</c:v>
                </c:pt>
                <c:pt idx="129">
                  <c:v>-3123.5048110307107</c:v>
                </c:pt>
                <c:pt idx="130">
                  <c:v>-3118.8060421342157</c:v>
                </c:pt>
                <c:pt idx="131">
                  <c:v>-3114.1072732377206</c:v>
                </c:pt>
                <c:pt idx="132">
                  <c:v>-3109.4085043412256</c:v>
                </c:pt>
                <c:pt idx="133">
                  <c:v>-3104.7097354447305</c:v>
                </c:pt>
                <c:pt idx="134">
                  <c:v>-3100.0109665482355</c:v>
                </c:pt>
                <c:pt idx="135">
                  <c:v>-3095.3121976517405</c:v>
                </c:pt>
                <c:pt idx="136">
                  <c:v>-3090.6134287552454</c:v>
                </c:pt>
                <c:pt idx="137">
                  <c:v>-3085.9146598587504</c:v>
                </c:pt>
                <c:pt idx="138">
                  <c:v>-3081.2158909622549</c:v>
                </c:pt>
                <c:pt idx="139">
                  <c:v>-3076.5171220657598</c:v>
                </c:pt>
                <c:pt idx="140">
                  <c:v>-3071.8183531692648</c:v>
                </c:pt>
                <c:pt idx="141">
                  <c:v>-3067.1195842727698</c:v>
                </c:pt>
                <c:pt idx="142">
                  <c:v>-3062.4208153762747</c:v>
                </c:pt>
                <c:pt idx="143">
                  <c:v>-3057.7220464797797</c:v>
                </c:pt>
                <c:pt idx="144">
                  <c:v>-3053.0232775832847</c:v>
                </c:pt>
                <c:pt idx="145">
                  <c:v>-3048.3245086867896</c:v>
                </c:pt>
                <c:pt idx="146">
                  <c:v>-3043.6257397902946</c:v>
                </c:pt>
                <c:pt idx="147">
                  <c:v>-3038.9269708937995</c:v>
                </c:pt>
                <c:pt idx="148">
                  <c:v>-3034.2282019973045</c:v>
                </c:pt>
                <c:pt idx="149">
                  <c:v>-3029.5294331008095</c:v>
                </c:pt>
                <c:pt idx="150">
                  <c:v>-3024.8306642043144</c:v>
                </c:pt>
                <c:pt idx="151">
                  <c:v>-3020.1318953078194</c:v>
                </c:pt>
                <c:pt idx="152">
                  <c:v>-3015.4331264113243</c:v>
                </c:pt>
                <c:pt idx="153">
                  <c:v>-3010.7343575148293</c:v>
                </c:pt>
                <c:pt idx="154">
                  <c:v>-3006.0355886183343</c:v>
                </c:pt>
                <c:pt idx="155">
                  <c:v>-3001.3368197218388</c:v>
                </c:pt>
                <c:pt idx="156">
                  <c:v>-2996.6380508253437</c:v>
                </c:pt>
                <c:pt idx="157">
                  <c:v>-2991.9392819288487</c:v>
                </c:pt>
                <c:pt idx="158">
                  <c:v>-2987.2405130323536</c:v>
                </c:pt>
                <c:pt idx="159">
                  <c:v>-2982.5417441358586</c:v>
                </c:pt>
                <c:pt idx="160">
                  <c:v>-2977.8429752393636</c:v>
                </c:pt>
                <c:pt idx="161">
                  <c:v>-2973.1442063428685</c:v>
                </c:pt>
                <c:pt idx="162">
                  <c:v>-2968.4454374463735</c:v>
                </c:pt>
                <c:pt idx="163">
                  <c:v>-2963.7466685498784</c:v>
                </c:pt>
                <c:pt idx="164">
                  <c:v>-2959.0478996533834</c:v>
                </c:pt>
                <c:pt idx="165">
                  <c:v>-2954.3491307568884</c:v>
                </c:pt>
                <c:pt idx="166">
                  <c:v>-2949.6503618603929</c:v>
                </c:pt>
                <c:pt idx="167">
                  <c:v>-2944.9515929638978</c:v>
                </c:pt>
                <c:pt idx="168">
                  <c:v>-2940.2528240674028</c:v>
                </c:pt>
                <c:pt idx="169">
                  <c:v>-2935.5540551709078</c:v>
                </c:pt>
                <c:pt idx="170">
                  <c:v>-2930.8552862744127</c:v>
                </c:pt>
                <c:pt idx="171">
                  <c:v>-2926.1565173779177</c:v>
                </c:pt>
                <c:pt idx="172">
                  <c:v>-2921.4577484814226</c:v>
                </c:pt>
                <c:pt idx="173">
                  <c:v>-2916.7589795849276</c:v>
                </c:pt>
                <c:pt idx="174">
                  <c:v>-2912.0602106884326</c:v>
                </c:pt>
                <c:pt idx="175">
                  <c:v>-2907.3614417919375</c:v>
                </c:pt>
                <c:pt idx="176">
                  <c:v>-2902.6626728954425</c:v>
                </c:pt>
                <c:pt idx="177">
                  <c:v>-2897.963903998947</c:v>
                </c:pt>
                <c:pt idx="178">
                  <c:v>-2893.2651351024519</c:v>
                </c:pt>
                <c:pt idx="179">
                  <c:v>-2888.5663662059569</c:v>
                </c:pt>
                <c:pt idx="180">
                  <c:v>-2883.8675973094619</c:v>
                </c:pt>
                <c:pt idx="181">
                  <c:v>-2879.1688284129668</c:v>
                </c:pt>
                <c:pt idx="182">
                  <c:v>-2874.4700595164718</c:v>
                </c:pt>
                <c:pt idx="183">
                  <c:v>-2869.7712906199768</c:v>
                </c:pt>
                <c:pt idx="184">
                  <c:v>-2865.0725217234817</c:v>
                </c:pt>
                <c:pt idx="185">
                  <c:v>-2860.3737528269867</c:v>
                </c:pt>
                <c:pt idx="186">
                  <c:v>-2855.6749839304916</c:v>
                </c:pt>
                <c:pt idx="187">
                  <c:v>-2850.9762150339966</c:v>
                </c:pt>
                <c:pt idx="188">
                  <c:v>-2846.2774461375016</c:v>
                </c:pt>
                <c:pt idx="189">
                  <c:v>-2841.5786772410065</c:v>
                </c:pt>
                <c:pt idx="190">
                  <c:v>-2836.8799083445115</c:v>
                </c:pt>
                <c:pt idx="191">
                  <c:v>-2832.1811394480164</c:v>
                </c:pt>
                <c:pt idx="192">
                  <c:v>-2827.4823705515214</c:v>
                </c:pt>
                <c:pt idx="193">
                  <c:v>-2822.7836016550264</c:v>
                </c:pt>
                <c:pt idx="194">
                  <c:v>-2818.0848327585309</c:v>
                </c:pt>
                <c:pt idx="195">
                  <c:v>-2813.3860638620358</c:v>
                </c:pt>
                <c:pt idx="196">
                  <c:v>-2808.6872949655408</c:v>
                </c:pt>
                <c:pt idx="197">
                  <c:v>-2803.9885260690457</c:v>
                </c:pt>
                <c:pt idx="198">
                  <c:v>-2799.2897571725507</c:v>
                </c:pt>
                <c:pt idx="199">
                  <c:v>-2794.5909882760557</c:v>
                </c:pt>
                <c:pt idx="200">
                  <c:v>-2789.8922193795606</c:v>
                </c:pt>
                <c:pt idx="201">
                  <c:v>-2785.3803066075852</c:v>
                </c:pt>
                <c:pt idx="202">
                  <c:v>-2781.0552499601295</c:v>
                </c:pt>
                <c:pt idx="203">
                  <c:v>-2776.7119439100447</c:v>
                </c:pt>
                <c:pt idx="204">
                  <c:v>-2772.3503518761427</c:v>
                </c:pt>
                <c:pt idx="205">
                  <c:v>-2767.9704370247664</c:v>
                </c:pt>
                <c:pt idx="206">
                  <c:v>-2763.5721622679062</c:v>
                </c:pt>
                <c:pt idx="207">
                  <c:v>-2759.1554902612893</c:v>
                </c:pt>
                <c:pt idx="208">
                  <c:v>-2754.7203834024567</c:v>
                </c:pt>
                <c:pt idx="209">
                  <c:v>-2750.2668038288066</c:v>
                </c:pt>
                <c:pt idx="210">
                  <c:v>-2745.7947134156311</c:v>
                </c:pt>
                <c:pt idx="211">
                  <c:v>-2741.3040737741217</c:v>
                </c:pt>
                <c:pt idx="212">
                  <c:v>-2736.7948462493541</c:v>
                </c:pt>
                <c:pt idx="213">
                  <c:v>-2732.2669919182536</c:v>
                </c:pt>
                <c:pt idx="214">
                  <c:v>-2727.7204715875359</c:v>
                </c:pt>
                <c:pt idx="215">
                  <c:v>-2723.1552457916259</c:v>
                </c:pt>
                <c:pt idx="216">
                  <c:v>-2718.5712747905573</c:v>
                </c:pt>
                <c:pt idx="217">
                  <c:v>-2713.9685185678391</c:v>
                </c:pt>
                <c:pt idx="218">
                  <c:v>-2709.3469368283072</c:v>
                </c:pt>
                <c:pt idx="219">
                  <c:v>-2704.7064889959511</c:v>
                </c:pt>
                <c:pt idx="220">
                  <c:v>-2700.0471342117121</c:v>
                </c:pt>
                <c:pt idx="221">
                  <c:v>-2695.3688313312628</c:v>
                </c:pt>
                <c:pt idx="222">
                  <c:v>-2690.671538922752</c:v>
                </c:pt>
                <c:pt idx="223">
                  <c:v>-2685.9552152645383</c:v>
                </c:pt>
                <c:pt idx="224">
                  <c:v>-2681.2198183428864</c:v>
                </c:pt>
                <c:pt idx="225">
                  <c:v>-2676.4653058496415</c:v>
                </c:pt>
                <c:pt idx="226">
                  <c:v>-2671.6916351798804</c:v>
                </c:pt>
                <c:pt idx="227">
                  <c:v>-2666.8987634295299</c:v>
                </c:pt>
                <c:pt idx="228">
                  <c:v>-2662.086647392965</c:v>
                </c:pt>
                <c:pt idx="229">
                  <c:v>-2657.255243560573</c:v>
                </c:pt>
                <c:pt idx="230">
                  <c:v>-2652.4045081162976</c:v>
                </c:pt>
                <c:pt idx="231">
                  <c:v>-2647.5343969351443</c:v>
                </c:pt>
                <c:pt idx="232">
                  <c:v>-2642.6448655806716</c:v>
                </c:pt>
                <c:pt idx="233">
                  <c:v>-2637.7358693024394</c:v>
                </c:pt>
                <c:pt idx="234">
                  <c:v>-2632.8073630334366</c:v>
                </c:pt>
                <c:pt idx="235">
                  <c:v>-2627.8593013874765</c:v>
                </c:pt>
                <c:pt idx="236">
                  <c:v>-2622.8916386565634</c:v>
                </c:pt>
                <c:pt idx="237">
                  <c:v>-2617.9043288082244</c:v>
                </c:pt>
                <c:pt idx="238">
                  <c:v>-2612.8973254828184</c:v>
                </c:pt>
                <c:pt idx="239">
                  <c:v>-2607.8705819908055</c:v>
                </c:pt>
                <c:pt idx="240">
                  <c:v>-2602.8240513099909</c:v>
                </c:pt>
                <c:pt idx="241">
                  <c:v>-2597.7576860827312</c:v>
                </c:pt>
                <c:pt idx="242">
                  <c:v>-2592.6714386131139</c:v>
                </c:pt>
                <c:pt idx="243">
                  <c:v>-2587.565260864098</c:v>
                </c:pt>
                <c:pt idx="244">
                  <c:v>-2582.4391044546264</c:v>
                </c:pt>
                <c:pt idx="245">
                  <c:v>-2577.2929206566987</c:v>
                </c:pt>
                <c:pt idx="246">
                  <c:v>-2572.1266603924178</c:v>
                </c:pt>
                <c:pt idx="247">
                  <c:v>-2566.9402742309894</c:v>
                </c:pt>
                <c:pt idx="248">
                  <c:v>-2561.7337123856983</c:v>
                </c:pt>
                <c:pt idx="249">
                  <c:v>-2556.5069247108408</c:v>
                </c:pt>
                <c:pt idx="250">
                  <c:v>-2551.2598606986248</c:v>
                </c:pt>
                <c:pt idx="251">
                  <c:v>-2545.9924694760289</c:v>
                </c:pt>
                <c:pt idx="252">
                  <c:v>-2540.7046998016276</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-2481.1792218946721</c:v>
                </c:pt>
                <c:pt idx="264">
                  <c:v>-2475.6427753620424</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-2413.3379102305635</c:v>
                </c:pt>
                <c:pt idx="276">
                  <c:v>-2407.5446677305831</c:v>
                </c:pt>
                <c:pt idx="277">
                  <c:v>-2401.7296358838048</c:v>
                </c:pt>
                <c:pt idx="278">
                  <c:v>-2395.8927526184075</c:v>
                </c:pt>
                <c:pt idx="279">
                  <c:v>-2390.0339553919925</c:v>
                </c:pt>
                <c:pt idx="280">
                  <c:v>-2384.153181187105</c:v>
                </c:pt>
                <c:pt idx="281">
                  <c:v>-2378.2503665066774</c:v>
                </c:pt>
                <c:pt idx="282">
                  <c:v>-2372.3254473694369</c:v>
                </c:pt>
                <c:pt idx="283">
                  <c:v>-2366.3783593052408</c:v>
                </c:pt>
                <c:pt idx="284">
                  <c:v>-2360.40903735035</c:v>
                </c:pt>
                <c:pt idx="285">
                  <c:v>-2354.4174160426519</c:v>
                </c:pt>
                <c:pt idx="286">
                  <c:v>-2348.4034294168041</c:v>
                </c:pt>
                <c:pt idx="287">
                  <c:v>-2342.3670109993323</c:v>
                </c:pt>
                <c:pt idx="288">
                  <c:v>-2336.308093803651</c:v>
                </c:pt>
                <c:pt idx="289">
                  <c:v>-2330.2266103250258</c:v>
                </c:pt>
                <c:pt idx="290">
                  <c:v>-2324.1224925354604</c:v>
                </c:pt>
                <c:pt idx="291">
                  <c:v>-2317.9956718785315</c:v>
                </c:pt>
                <c:pt idx="292">
                  <c:v>-2311.8460792641399</c:v>
                </c:pt>
                <c:pt idx="293">
                  <c:v>-2305.6736450631915</c:v>
                </c:pt>
                <c:pt idx="294">
                  <c:v>-2299.4782991022271</c:v>
                </c:pt>
                <c:pt idx="295">
                  <c:v>-2293.259970657954</c:v>
                </c:pt>
                <c:pt idx="296">
                  <c:v>-2287.0185884517205</c:v>
                </c:pt>
                <c:pt idx="297">
                  <c:v>-2280.7540806439124</c:v>
                </c:pt>
                <c:pt idx="298">
                  <c:v>-2274.4663748282701</c:v>
                </c:pt>
                <c:pt idx="299">
                  <c:v>-2268.1553980261369</c:v>
                </c:pt>
                <c:pt idx="300">
                  <c:v>-2261.8210766806169</c:v>
                </c:pt>
                <c:pt idx="301">
                  <c:v>-2255.463336650666</c:v>
                </c:pt>
                <c:pt idx="302">
                  <c:v>-2249.0821032050935</c:v>
                </c:pt>
                <c:pt idx="303">
                  <c:v>-2242.6773010164857</c:v>
                </c:pt>
                <c:pt idx="304">
                  <c:v>-2236.2488541550374</c:v>
                </c:pt>
                <c:pt idx="305">
                  <c:v>-2229.796686082318</c:v>
                </c:pt>
                <c:pt idx="306">
                  <c:v>-2223.3207196449275</c:v>
                </c:pt>
                <c:pt idx="307">
                  <c:v>-2216.8208770680808</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-2150.4916955732824</c:v>
                </c:pt>
                <c:pt idx="318">
                  <c:v>-2143.7238979064196</c:v>
                </c:pt>
                <c:pt idx="319">
                  <c:v>-2136.9312398705592</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-2081.6844711853164</c:v>
                </c:pt>
                <c:pt idx="328">
                  <c:v>-2074.6640899656632</c:v>
                </c:pt>
                <c:pt idx="329">
                  <c:v>-2067.6179501370789</c:v>
                </c:pt>
                <c:pt idx="330">
                  <c:v>-2060.5459576341045</c:v>
                </c:pt>
                <c:pt idx="331">
                  <c:v>-2053.4480175850404</c:v>
                </c:pt>
                <c:pt idx="332">
                  <c:v>-2046.3240343027667</c:v>
                </c:pt>
                <c:pt idx="333">
                  <c:v>-2039.1739112754028</c:v>
                </c:pt>
                <c:pt idx="334">
                  <c:v>-2031.9975511568391</c:v>
                </c:pt>
                <c:pt idx="335">
                  <c:v>-2024.7948557571167</c:v>
                </c:pt>
                <c:pt idx="336">
                  <c:v>-2017.5657260326748</c:v>
                </c:pt>
                <c:pt idx="337">
                  <c:v>-2010.3100620764269</c:v>
                </c:pt>
                <c:pt idx="338">
                  <c:v>-2003.0277631077065</c:v>
                </c:pt>
                <c:pt idx="339">
                  <c:v>-1995.7187274620455</c:v>
                </c:pt>
                <c:pt idx="340">
                  <c:v>-1988.3828525807971</c:v>
                </c:pt>
                <c:pt idx="341">
                  <c:v>-1981.020035000605</c:v>
                </c:pt>
                <c:pt idx="342">
                  <c:v>-1973.6301703426959</c:v>
                </c:pt>
                <c:pt idx="343">
                  <c:v>-1966.213153302017</c:v>
                </c:pt>
                <c:pt idx="344">
                  <c:v>-1958.7688776362024</c:v>
                </c:pt>
                <c:pt idx="345">
                  <c:v>-1951.297236154353</c:v>
                </c:pt>
                <c:pt idx="346">
                  <c:v>-1943.79812070566</c:v>
                </c:pt>
                <c:pt idx="347">
                  <c:v>-1936.2714221678336</c:v>
                </c:pt>
                <c:pt idx="348">
                  <c:v>-1928.7170304353529</c:v>
                </c:pt>
                <c:pt idx="349">
                  <c:v>-1921.1348344075279</c:v>
                </c:pt>
                <c:pt idx="350">
                  <c:v>-1913.5247219763755</c:v>
                </c:pt>
                <c:pt idx="351">
                  <c:v>-1905.8865800142939</c:v>
                </c:pt>
                <c:pt idx="352">
                  <c:v>-1898.2202943615398</c:v>
                </c:pt>
                <c:pt idx="353">
                  <c:v>-1890.5257498135134</c:v>
                </c:pt>
                <c:pt idx="354">
                  <c:v>-1882.8028301078198</c:v>
                </c:pt>
                <c:pt idx="355">
                  <c:v>-1875.0514179111399</c:v>
                </c:pt>
                <c:pt idx="356">
                  <c:v>-1867.2713948058654</c:v>
                </c:pt>
                <c:pt idx="357">
                  <c:v>-1859.4626412765392</c:v>
                </c:pt>
                <c:pt idx="358">
                  <c:v>-1851.6250366960467</c:v>
                </c:pt>
                <c:pt idx="359">
                  <c:v>-1843.7584593116021</c:v>
                </c:pt>
                <c:pt idx="360">
                  <c:v>-1835.8627862304916</c:v>
                </c:pt>
                <c:pt idx="361">
                  <c:v>-1827.9378934055751</c:v>
                </c:pt>
                <c:pt idx="362">
                  <c:v>-1819.9836556205578</c:v>
                </c:pt>
                <c:pt idx="363">
                  <c:v>-1811.9999464750072</c:v>
                </c:pt>
                <c:pt idx="364">
                  <c:v>-1803.9866383691228</c:v>
                </c:pt>
                <c:pt idx="365">
                  <c:v>-1795.9436024882368</c:v>
                </c:pt>
                <c:pt idx="366">
                  <c:v>-1787.870708787076</c:v>
                </c:pt>
                <c:pt idx="367">
                  <c:v>-1779.7678259737295</c:v>
                </c:pt>
                <c:pt idx="368">
                  <c:v>-1771.6348214933601</c:v>
                </c:pt>
                <c:pt idx="369">
                  <c:v>-1763.4715615116331</c:v>
                </c:pt>
                <c:pt idx="370">
                  <c:v>-1755.2779108978566</c:v>
                </c:pt>
                <c:pt idx="371">
                  <c:v>-1747.0537332078316</c:v>
                </c:pt>
                <c:pt idx="372">
                  <c:v>-1738.7988906664082</c:v>
                </c:pt>
                <c:pt idx="373">
                  <c:v>-1730.5132441497353</c:v>
                </c:pt>
                <c:pt idx="374">
                  <c:v>-1722.1966531672022</c:v>
                </c:pt>
                <c:pt idx="375">
                  <c:v>-1713.8489758430603</c:v>
                </c:pt>
                <c:pt idx="376">
                  <c:v>-1705.4700688977223</c:v>
                </c:pt>
                <c:pt idx="377">
                  <c:v>-1697.0597876287411</c:v>
                </c:pt>
                <c:pt idx="378">
                  <c:v>-1688.61798589143</c:v>
                </c:pt>
                <c:pt idx="379">
                  <c:v>-1680.1445160791577</c:v>
                </c:pt>
                <c:pt idx="380">
                  <c:v>-1671.6392291032807</c:v>
                </c:pt>
                <c:pt idx="381">
                  <c:v>-1663.1019743727193</c:v>
                </c:pt>
                <c:pt idx="382">
                  <c:v>-1654.5325997731609</c:v>
                </c:pt>
                <c:pt idx="383">
                  <c:v>-1645.9309516458936</c:v>
                </c:pt>
                <c:pt idx="384">
                  <c:v>-1637.2968747662471</c:v>
                </c:pt>
                <c:pt idx="385">
                  <c:v>-1628.6302123216478</c:v>
                </c:pt>
                <c:pt idx="386">
                  <c:v>-1619.9308058892702</c:v>
                </c:pt>
                <c:pt idx="387">
                  <c:v>-1611.1984954132661</c:v>
                </c:pt>
                <c:pt idx="388">
                  <c:v>-1602.4331191815941</c:v>
                </c:pt>
                <c:pt idx="389">
                  <c:v>-1593.6345138024019</c:v>
                </c:pt>
                <c:pt idx="390">
                  <c:v>-1584.8025141799715</c:v>
                </c:pt>
                <c:pt idx="391">
                  <c:v>-1575.9369534902223</c:v>
                </c:pt>
                <c:pt idx="392">
                  <c:v>-1567.0376631557456</c:v>
                </c:pt>
                <c:pt idx="393">
                  <c:v>-1558.1044728203724</c:v>
                </c:pt>
                <c:pt idx="394">
                  <c:v>-1549.1372103232595</c:v>
                </c:pt>
                <c:pt idx="395">
                  <c:v>-1540.1357016724755</c:v>
                </c:pt>
                <c:pt idx="396">
                  <c:v>-1531.0997710181009</c:v>
                </c:pt>
                <c:pt idx="397">
                  <c:v>-1522.0292406247829</c:v>
                </c:pt>
                <c:pt idx="398">
                  <c:v>-1512.92393084379</c:v>
                </c:pt>
                <c:pt idx="399">
                  <c:v>-1503.7836600845071</c:v>
                </c:pt>
                <c:pt idx="400">
                  <c:v>-1494.6082447853869</c:v>
                </c:pt>
                <c:pt idx="401">
                  <c:v>-1485.3974993843215</c:v>
                </c:pt>
                <c:pt idx="402">
                  <c:v>-1476.1512362884521</c:v>
                </c:pt>
                <c:pt idx="403">
                  <c:v>-1466.8692658433692</c:v>
                </c:pt>
                <c:pt idx="404">
                  <c:v>-1457.5513963016995</c:v>
                </c:pt>
                <c:pt idx="405">
                  <c:v>-1448.1974337910913</c:v>
                </c:pt>
                <c:pt idx="406">
                  <c:v>-1438.8071822815323</c:v>
                </c:pt>
                <c:pt idx="407">
                  <c:v>-1429.3804435520365</c:v>
                </c:pt>
                <c:pt idx="408">
                  <c:v>-1419.9170171566418</c:v>
                </c:pt>
                <c:pt idx="409">
                  <c:v>-1410.4167003897287</c:v>
                </c:pt>
                <c:pt idx="410">
                  <c:v>-1400.8792882506407</c:v>
                </c:pt>
                <c:pt idx="411">
                  <c:v>-1391.3045734075627</c:v>
                </c:pt>
                <c:pt idx="412">
                  <c:v>-1381.6923461606748</c:v>
                </c:pt>
                <c:pt idx="413">
                  <c:v>-1372.0423944045478</c:v>
                </c:pt>
                <c:pt idx="414">
                  <c:v>-1362.3545035897462</c:v>
                </c:pt>
                <c:pt idx="415">
                  <c:v>-1352.6284566836423</c:v>
                </c:pt>
                <c:pt idx="416">
                  <c:v>-1342.864034130419</c:v>
                </c:pt>
                <c:pt idx="417">
                  <c:v>-1333.0610138102099</c:v>
                </c:pt>
                <c:pt idx="418">
                  <c:v>-1323.2191709974015</c:v>
                </c:pt>
                <c:pt idx="419">
                  <c:v>-1313.3382783180421</c:v>
                </c:pt>
                <c:pt idx="420">
                  <c:v>-1303.4181057063324</c:v>
                </c:pt>
                <c:pt idx="421">
                  <c:v>-1293.4584203602139</c:v>
                </c:pt>
                <c:pt idx="422">
                  <c:v>-1283.4589866959668</c:v>
                </c:pt>
                <c:pt idx="423">
                  <c:v>-1273.4195663018554</c:v>
                </c:pt>
                <c:pt idx="424">
                  <c:v>-1263.3399178907537</c:v>
                </c:pt>
                <c:pt idx="425">
                  <c:v>-1253.2197972517395</c:v>
                </c:pt>
                <c:pt idx="426">
                  <c:v>-1240.4366529001782</c:v>
                </c:pt>
                <c:pt idx="427">
                  <c:v>-1224.9904848360698</c:v>
                </c:pt>
                <c:pt idx="428">
                  <c:v>-1209.4559623257105</c:v>
                </c:pt>
                <c:pt idx="429">
                  <c:v>-1193.8320064505338</c:v>
                </c:pt>
                <c:pt idx="430">
                  <c:v>-1178.1175142884063</c:v>
                </c:pt>
                <c:pt idx="431">
                  <c:v>-1162.3113581559501</c:v>
                </c:pt>
                <c:pt idx="432">
                  <c:v>-1146.4123848197337</c:v>
                </c:pt>
                <c:pt idx="433">
                  <c:v>-1130.4194146747736</c:v>
                </c:pt>
                <c:pt idx="434">
                  <c:v>-1114.3312408886527</c:v>
                </c:pt>
                <c:pt idx="435">
                  <c:v>-1098.1466285094616</c:v>
                </c:pt>
                <c:pt idx="436">
                  <c:v>-1081.8643135357447</c:v>
                </c:pt>
                <c:pt idx="437">
                  <c:v>-1065.4830019463329</c:v>
                </c:pt>
                <c:pt idx="438">
                  <c:v>-1049.0013686880643</c:v>
                </c:pt>
                <c:pt idx="439">
                  <c:v>-1032.4180566190134</c:v>
                </c:pt>
                <c:pt idx="440">
                  <c:v>-1015.7316754048861</c:v>
                </c:pt>
                <c:pt idx="441">
                  <c:v>-998.94080036598416</c:v>
                </c:pt>
                <c:pt idx="442">
                  <c:v>-982.04397127202537</c:v>
                </c:pt>
                <c:pt idx="443">
                  <c:v>-965.03969108185538</c:v>
                </c:pt>
                <c:pt idx="444">
                  <c:v>-947.92642462501271</c:v>
                </c:pt>
                <c:pt idx="445">
                  <c:v>-930.70259722176434</c:v>
                </c:pt>
                <c:pt idx="446">
                  <c:v>-913.3665932380618</c:v>
                </c:pt>
                <c:pt idx="447">
                  <c:v>-895.91675457171277</c:v>
                </c:pt>
                <c:pt idx="448">
                  <c:v>-878.35137906556747</c:v>
                </c:pt>
                <c:pt idx="449">
                  <c:v>-860.66871884351349</c:v>
                </c:pt>
                <c:pt idx="450">
                  <c:v>-842.86697856455248</c:v>
                </c:pt>
                <c:pt idx="451">
                  <c:v>-824.94431358997008</c:v>
                </c:pt>
                <c:pt idx="452">
                  <c:v>-806.8988280582962</c:v>
                </c:pt>
                <c:pt idx="453">
                  <c:v>-788.72857286226645</c:v>
                </c:pt>
                <c:pt idx="454">
                  <c:v>-770.43154352162401</c:v>
                </c:pt>
                <c:pt idx="455">
                  <c:v>-752.00567794514473</c:v>
                </c:pt>
                <c:pt idx="456">
                  <c:v>-733.44885407472202</c:v>
                </c:pt>
                <c:pt idx="457">
                  <c:v>-714.75888740380742</c:v>
                </c:pt>
                <c:pt idx="458">
                  <c:v>-695.93352836195345</c:v>
                </c:pt>
                <c:pt idx="459">
                  <c:v>-676.97045955646399</c:v>
                </c:pt>
                <c:pt idx="460">
                  <c:v>-657.86729286149648</c:v>
                </c:pt>
                <c:pt idx="461">
                  <c:v>-638.62156634421581</c:v>
                </c:pt>
                <c:pt idx="462">
                  <c:v>-619.23074101657403</c:v>
                </c:pt>
                <c:pt idx="463">
                  <c:v>-599.69219740063681</c:v>
                </c:pt>
                <c:pt idx="464">
                  <c:v>-580.00323189402388</c:v>
                </c:pt>
                <c:pt idx="465">
                  <c:v>-560.16105292113798</c:v>
                </c:pt>
                <c:pt idx="466">
                  <c:v>-540.16277685454133</c:v>
                </c:pt>
                <c:pt idx="467">
                  <c:v>-520.00542368938341</c:v>
                </c:pt>
                <c:pt idx="468">
                  <c:v>-499.68591245240714</c:v>
                </c:pt>
                <c:pt idx="469">
                  <c:v>-479.2010563253225</c:v>
                </c:pt>
                <c:pt idx="470">
                  <c:v>-458.54755746046976</c:v>
                </c:pt>
                <c:pt idx="471">
                  <c:v>-437.72200146469731</c:v>
                </c:pt>
                <c:pt idx="472">
                  <c:v>-416.72085152515911</c:v>
                </c:pt>
                <c:pt idx="473">
                  <c:v>-395.54044214803434</c:v>
                </c:pt>
                <c:pt idx="474">
                  <c:v>-374.1769724786991</c:v>
                </c:pt>
                <c:pt idx="475">
                  <c:v>-352.62649916843384</c:v>
                </c:pt>
                <c:pt idx="476">
                  <c:v>-335.52351826065251</c:v>
                </c:pt>
                <c:pt idx="477">
                  <c:v>-322.86802975535511</c:v>
                </c:pt>
                <c:pt idx="478">
                  <c:v>-310.15313236919928</c:v>
                </c:pt>
                <c:pt idx="479">
                  <c:v>-297.37830710414846</c:v>
                </c:pt>
                <c:pt idx="480">
                  <c:v>-284.54302640990863</c:v>
                </c:pt>
                <c:pt idx="481">
                  <c:v>-271.64675398488362</c:v>
                </c:pt>
                <c:pt idx="482">
                  <c:v>-258.6889445711704</c:v>
                </c:pt>
                <c:pt idx="483">
                  <c:v>-245.66904374327123</c:v>
                </c:pt>
                <c:pt idx="484">
                  <c:v>-232.58648769033289</c:v>
                </c:pt>
                <c:pt idx="485">
                  <c:v>-219.44070299167015</c:v>
                </c:pt>
                <c:pt idx="486">
                  <c:v>-206.23110638530716</c:v>
                </c:pt>
                <c:pt idx="487">
                  <c:v>-192.95710452924686</c:v>
                </c:pt>
                <c:pt idx="488">
                  <c:v>-179.61809375525263</c:v>
                </c:pt>
                <c:pt idx="489">
                  <c:v>-166.21345981477589</c:v>
                </c:pt>
                <c:pt idx="490">
                  <c:v>-152.74257761676108</c:v>
                </c:pt>
                <c:pt idx="491">
                  <c:v>-139.2048109570278</c:v>
                </c:pt>
                <c:pt idx="492">
                  <c:v>-125.59951223882717</c:v>
                </c:pt>
                <c:pt idx="493">
                  <c:v>-111.9260221843042</c:v>
                </c:pt>
                <c:pt idx="494">
                  <c:v>-98.183669536433172</c:v>
                </c:pt>
                <c:pt idx="495">
                  <c:v>-84.371770751065924</c:v>
                </c:pt>
                <c:pt idx="496">
                  <c:v>-70.489629678695565</c:v>
                </c:pt>
                <c:pt idx="497">
                  <c:v>-56.536537235494052</c:v>
                </c:pt>
                <c:pt idx="498">
                  <c:v>-42.511771063183915</c:v>
                </c:pt>
                <c:pt idx="499">
                  <c:v>-28.414595177295723</c:v>
                </c:pt>
                <c:pt idx="500">
                  <c:v>-14.244259603280625</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7-56A6-41B3-8415-6AA84128CF42}"/>
            </c:ext>
          </c:extLst>
        </c:ser>
        <c:ser>
          <c:idx val="32"/>
          <c:order val="24"/>
          <c:tx>
            <c:strRef>
              <c:f>ANALYSIS!$EC$25</c:f>
              <c:strCache>
                <c:ptCount val="1"/>
                <c:pt idx="0">
                  <c:v>-60.0</c:v>
                </c:pt>
              </c:strCache>
            </c:strRef>
          </c:tx>
          <c:spPr>
            <a:ln w="19050" cap="rnd">
              <a:solidFill>
                <a:srgbClr val="C00000"/>
              </a:solidFill>
              <a:round/>
            </a:ln>
            <a:effectLst/>
          </c:spPr>
          <c:marker>
            <c:symbol val="none"/>
          </c:marker>
          <c:xVal>
            <c:numRef>
              <c:f>ANALYSIS!$EC$27:$EC$627</c:f>
              <c:numCache>
                <c:formatCode>0</c:formatCode>
                <c:ptCount val="601"/>
                <c:pt idx="0">
                  <c:v>-4326.0369495203377</c:v>
                </c:pt>
                <c:pt idx="1">
                  <c:v>-4326.0369495203377</c:v>
                </c:pt>
                <c:pt idx="2">
                  <c:v>-4321.069308580848</c:v>
                </c:pt>
                <c:pt idx="3">
                  <c:v>-4316.1016676413583</c:v>
                </c:pt>
                <c:pt idx="4">
                  <c:v>-4311.1340267018686</c:v>
                </c:pt>
                <c:pt idx="5">
                  <c:v>-4306.1663857623789</c:v>
                </c:pt>
                <c:pt idx="6">
                  <c:v>-4301.1987448228892</c:v>
                </c:pt>
                <c:pt idx="7">
                  <c:v>-4296.2311038833996</c:v>
                </c:pt>
                <c:pt idx="8">
                  <c:v>-4291.2634629439099</c:v>
                </c:pt>
                <c:pt idx="9">
                  <c:v>-4286.2958220044202</c:v>
                </c:pt>
                <c:pt idx="10">
                  <c:v>-4281.3281810649305</c:v>
                </c:pt>
                <c:pt idx="11">
                  <c:v>-4276.3605401254408</c:v>
                </c:pt>
                <c:pt idx="12">
                  <c:v>-4271.3928991859511</c:v>
                </c:pt>
                <c:pt idx="13">
                  <c:v>-4266.4252582464615</c:v>
                </c:pt>
                <c:pt idx="14">
                  <c:v>-4261.4576173069718</c:v>
                </c:pt>
                <c:pt idx="15">
                  <c:v>-4256.4899763674821</c:v>
                </c:pt>
                <c:pt idx="16">
                  <c:v>-4251.5223354279924</c:v>
                </c:pt>
                <c:pt idx="17">
                  <c:v>-4246.5546944885027</c:v>
                </c:pt>
                <c:pt idx="18">
                  <c:v>-4241.587053549013</c:v>
                </c:pt>
                <c:pt idx="19">
                  <c:v>-4236.6194126095234</c:v>
                </c:pt>
                <c:pt idx="20">
                  <c:v>-4231.6517716700337</c:v>
                </c:pt>
                <c:pt idx="21">
                  <c:v>-4226.684130730544</c:v>
                </c:pt>
                <c:pt idx="22">
                  <c:v>-4221.7164897910543</c:v>
                </c:pt>
                <c:pt idx="23">
                  <c:v>-4216.7488488515646</c:v>
                </c:pt>
                <c:pt idx="24">
                  <c:v>-4211.7812079120749</c:v>
                </c:pt>
                <c:pt idx="25">
                  <c:v>-4206.8135669725852</c:v>
                </c:pt>
                <c:pt idx="26">
                  <c:v>-4201.8459260330956</c:v>
                </c:pt>
                <c:pt idx="27">
                  <c:v>-4196.8782850936059</c:v>
                </c:pt>
                <c:pt idx="28">
                  <c:v>-4191.9106441541162</c:v>
                </c:pt>
                <c:pt idx="29">
                  <c:v>-4186.9430032146265</c:v>
                </c:pt>
                <c:pt idx="30">
                  <c:v>-4181.9753622751368</c:v>
                </c:pt>
                <c:pt idx="31">
                  <c:v>-4177.0077213356471</c:v>
                </c:pt>
                <c:pt idx="32">
                  <c:v>-4172.0400803961575</c:v>
                </c:pt>
                <c:pt idx="33">
                  <c:v>-4167.0724394566678</c:v>
                </c:pt>
                <c:pt idx="34">
                  <c:v>-4162.1047985171781</c:v>
                </c:pt>
                <c:pt idx="35">
                  <c:v>-4157.1371575776884</c:v>
                </c:pt>
                <c:pt idx="36">
                  <c:v>-4152.1695166381987</c:v>
                </c:pt>
                <c:pt idx="37">
                  <c:v>-4147.201875698709</c:v>
                </c:pt>
                <c:pt idx="38">
                  <c:v>-4142.2342347592194</c:v>
                </c:pt>
                <c:pt idx="39">
                  <c:v>-4137.2665938197297</c:v>
                </c:pt>
                <c:pt idx="40">
                  <c:v>-4132.29895288024</c:v>
                </c:pt>
                <c:pt idx="41">
                  <c:v>-4127.3313119407503</c:v>
                </c:pt>
                <c:pt idx="42">
                  <c:v>-4122.3636710012606</c:v>
                </c:pt>
                <c:pt idx="43">
                  <c:v>-4117.3960300617709</c:v>
                </c:pt>
                <c:pt idx="44">
                  <c:v>-4112.4283891222813</c:v>
                </c:pt>
                <c:pt idx="45">
                  <c:v>-4107.4607481827916</c:v>
                </c:pt>
                <c:pt idx="46">
                  <c:v>-4102.4931072433019</c:v>
                </c:pt>
                <c:pt idx="47">
                  <c:v>-4097.5254663038122</c:v>
                </c:pt>
                <c:pt idx="48">
                  <c:v>-4092.5578253643221</c:v>
                </c:pt>
                <c:pt idx="49">
                  <c:v>-4087.5901844248319</c:v>
                </c:pt>
                <c:pt idx="50">
                  <c:v>-4082.6225434853418</c:v>
                </c:pt>
                <c:pt idx="51">
                  <c:v>-4077.6549025458517</c:v>
                </c:pt>
                <c:pt idx="52">
                  <c:v>-4072.6872616063615</c:v>
                </c:pt>
                <c:pt idx="53">
                  <c:v>-4067.7196206668714</c:v>
                </c:pt>
                <c:pt idx="54">
                  <c:v>-4062.7519797273812</c:v>
                </c:pt>
                <c:pt idx="55">
                  <c:v>-4057.7843387878911</c:v>
                </c:pt>
                <c:pt idx="56">
                  <c:v>-4052.816697848401</c:v>
                </c:pt>
                <c:pt idx="57">
                  <c:v>-4047.8490569089108</c:v>
                </c:pt>
                <c:pt idx="58">
                  <c:v>-4042.8814159694207</c:v>
                </c:pt>
                <c:pt idx="59">
                  <c:v>-4037.9137750299305</c:v>
                </c:pt>
                <c:pt idx="60">
                  <c:v>-4032.9461340904404</c:v>
                </c:pt>
                <c:pt idx="61">
                  <c:v>-4027.9784931509503</c:v>
                </c:pt>
                <c:pt idx="62">
                  <c:v>-4023.0108522114601</c:v>
                </c:pt>
                <c:pt idx="63">
                  <c:v>-4018.04321127197</c:v>
                </c:pt>
                <c:pt idx="64">
                  <c:v>-4013.0755703324799</c:v>
                </c:pt>
                <c:pt idx="65">
                  <c:v>-4008.1079293929897</c:v>
                </c:pt>
                <c:pt idx="66">
                  <c:v>-4003.1402884534996</c:v>
                </c:pt>
                <c:pt idx="67">
                  <c:v>-3998.1726475140094</c:v>
                </c:pt>
                <c:pt idx="68">
                  <c:v>-3993.2050065745193</c:v>
                </c:pt>
                <c:pt idx="69">
                  <c:v>-3988.2373656350292</c:v>
                </c:pt>
                <c:pt idx="70">
                  <c:v>-3983.269724695539</c:v>
                </c:pt>
                <c:pt idx="71">
                  <c:v>-3978.3020837560489</c:v>
                </c:pt>
                <c:pt idx="72">
                  <c:v>-3973.3344428165587</c:v>
                </c:pt>
                <c:pt idx="73">
                  <c:v>-3968.3668018770686</c:v>
                </c:pt>
                <c:pt idx="74">
                  <c:v>-3963.3991609375785</c:v>
                </c:pt>
                <c:pt idx="75">
                  <c:v>-3958.4315199980883</c:v>
                </c:pt>
                <c:pt idx="76">
                  <c:v>-3953.4638790585982</c:v>
                </c:pt>
                <c:pt idx="77">
                  <c:v>-3948.4962381191081</c:v>
                </c:pt>
                <c:pt idx="78">
                  <c:v>-3943.5285971796179</c:v>
                </c:pt>
                <c:pt idx="79">
                  <c:v>-3938.5609562401278</c:v>
                </c:pt>
                <c:pt idx="80">
                  <c:v>-3933.5933153006376</c:v>
                </c:pt>
                <c:pt idx="81">
                  <c:v>-3928.6256743611475</c:v>
                </c:pt>
                <c:pt idx="82">
                  <c:v>-3923.6580334216574</c:v>
                </c:pt>
                <c:pt idx="83">
                  <c:v>-3918.6903924821672</c:v>
                </c:pt>
                <c:pt idx="84">
                  <c:v>-3913.7227515426771</c:v>
                </c:pt>
                <c:pt idx="85">
                  <c:v>-3908.7551106031869</c:v>
                </c:pt>
                <c:pt idx="86">
                  <c:v>-3903.7874696636968</c:v>
                </c:pt>
                <c:pt idx="87">
                  <c:v>-3898.8198287242067</c:v>
                </c:pt>
                <c:pt idx="88">
                  <c:v>-3893.8521877847165</c:v>
                </c:pt>
                <c:pt idx="89">
                  <c:v>-3888.8845468452264</c:v>
                </c:pt>
                <c:pt idx="90">
                  <c:v>-3883.9169059057363</c:v>
                </c:pt>
                <c:pt idx="91">
                  <c:v>-3878.9492649662461</c:v>
                </c:pt>
                <c:pt idx="92">
                  <c:v>-3873.981624026756</c:v>
                </c:pt>
                <c:pt idx="93">
                  <c:v>-3869.0139830872658</c:v>
                </c:pt>
                <c:pt idx="94">
                  <c:v>-3864.0463421477757</c:v>
                </c:pt>
                <c:pt idx="95">
                  <c:v>-3859.0787012082856</c:v>
                </c:pt>
                <c:pt idx="96">
                  <c:v>-3854.1110602687954</c:v>
                </c:pt>
                <c:pt idx="97">
                  <c:v>-3849.1434193293053</c:v>
                </c:pt>
                <c:pt idx="98">
                  <c:v>-3844.1757783898152</c:v>
                </c:pt>
                <c:pt idx="99">
                  <c:v>-3839.208137450325</c:v>
                </c:pt>
                <c:pt idx="100">
                  <c:v>-3834.2404965108349</c:v>
                </c:pt>
                <c:pt idx="101">
                  <c:v>-3829.2728555713447</c:v>
                </c:pt>
                <c:pt idx="102">
                  <c:v>-3824.3052146318546</c:v>
                </c:pt>
                <c:pt idx="103">
                  <c:v>-3819.3375736923645</c:v>
                </c:pt>
                <c:pt idx="104">
                  <c:v>-3814.3699327528743</c:v>
                </c:pt>
                <c:pt idx="105">
                  <c:v>-3809.4022918133842</c:v>
                </c:pt>
                <c:pt idx="106">
                  <c:v>-3804.434650873894</c:v>
                </c:pt>
                <c:pt idx="107">
                  <c:v>-3799.4670099344039</c:v>
                </c:pt>
                <c:pt idx="108">
                  <c:v>-3794.4993689949138</c:v>
                </c:pt>
                <c:pt idx="109">
                  <c:v>-3789.5317280554236</c:v>
                </c:pt>
                <c:pt idx="110">
                  <c:v>-3784.5640871159335</c:v>
                </c:pt>
                <c:pt idx="111">
                  <c:v>-3779.5964461764434</c:v>
                </c:pt>
                <c:pt idx="112">
                  <c:v>-3774.6288052369532</c:v>
                </c:pt>
                <c:pt idx="113">
                  <c:v>-3769.6611642974631</c:v>
                </c:pt>
                <c:pt idx="114">
                  <c:v>-3764.6935233579729</c:v>
                </c:pt>
                <c:pt idx="115">
                  <c:v>-3759.7258824184828</c:v>
                </c:pt>
                <c:pt idx="116">
                  <c:v>-3754.7582414789927</c:v>
                </c:pt>
                <c:pt idx="117">
                  <c:v>-3749.7906005395025</c:v>
                </c:pt>
                <c:pt idx="118">
                  <c:v>-3744.8229596000124</c:v>
                </c:pt>
                <c:pt idx="119">
                  <c:v>-3739.8553186605222</c:v>
                </c:pt>
                <c:pt idx="120">
                  <c:v>-3734.8876777210321</c:v>
                </c:pt>
                <c:pt idx="121">
                  <c:v>-3729.920036781542</c:v>
                </c:pt>
                <c:pt idx="122">
                  <c:v>-3724.9523958420518</c:v>
                </c:pt>
                <c:pt idx="123">
                  <c:v>-3719.9847549025617</c:v>
                </c:pt>
                <c:pt idx="124">
                  <c:v>-3715.0171139630716</c:v>
                </c:pt>
                <c:pt idx="125">
                  <c:v>-3710.0494730235814</c:v>
                </c:pt>
                <c:pt idx="126">
                  <c:v>-3705.0818320840913</c:v>
                </c:pt>
                <c:pt idx="127">
                  <c:v>-3700.1141911446011</c:v>
                </c:pt>
                <c:pt idx="128">
                  <c:v>-3695.146550205111</c:v>
                </c:pt>
                <c:pt idx="129">
                  <c:v>-3690.1789092656209</c:v>
                </c:pt>
                <c:pt idx="130">
                  <c:v>-3685.2112683261307</c:v>
                </c:pt>
                <c:pt idx="131">
                  <c:v>-3680.2436273866406</c:v>
                </c:pt>
                <c:pt idx="132">
                  <c:v>-3675.2759864471504</c:v>
                </c:pt>
                <c:pt idx="133">
                  <c:v>-3670.3083455076603</c:v>
                </c:pt>
                <c:pt idx="134">
                  <c:v>-3665.3407045681702</c:v>
                </c:pt>
                <c:pt idx="135">
                  <c:v>-3660.37306362868</c:v>
                </c:pt>
                <c:pt idx="136">
                  <c:v>-3655.4054226891899</c:v>
                </c:pt>
                <c:pt idx="137">
                  <c:v>-3650.4377817496998</c:v>
                </c:pt>
                <c:pt idx="138">
                  <c:v>-3645.4701408102096</c:v>
                </c:pt>
                <c:pt idx="139">
                  <c:v>-3640.5024998707195</c:v>
                </c:pt>
                <c:pt idx="140">
                  <c:v>-3635.5348589312293</c:v>
                </c:pt>
                <c:pt idx="141">
                  <c:v>-3630.5672179917392</c:v>
                </c:pt>
                <c:pt idx="142">
                  <c:v>-3625.5995770522491</c:v>
                </c:pt>
                <c:pt idx="143">
                  <c:v>-3620.6319361127589</c:v>
                </c:pt>
                <c:pt idx="144">
                  <c:v>-3615.6642951732688</c:v>
                </c:pt>
                <c:pt idx="145">
                  <c:v>-3610.6966542337786</c:v>
                </c:pt>
                <c:pt idx="146">
                  <c:v>-3605.7290132942885</c:v>
                </c:pt>
                <c:pt idx="147">
                  <c:v>-3600.7613723547984</c:v>
                </c:pt>
                <c:pt idx="148">
                  <c:v>-3595.7937314153082</c:v>
                </c:pt>
                <c:pt idx="149">
                  <c:v>-3590.8260904758181</c:v>
                </c:pt>
                <c:pt idx="150">
                  <c:v>-3585.858449536328</c:v>
                </c:pt>
                <c:pt idx="151">
                  <c:v>-3580.8908085968378</c:v>
                </c:pt>
                <c:pt idx="152">
                  <c:v>-3575.9231676573477</c:v>
                </c:pt>
                <c:pt idx="153">
                  <c:v>-3570.9555267178575</c:v>
                </c:pt>
                <c:pt idx="154">
                  <c:v>-3565.9878857783674</c:v>
                </c:pt>
                <c:pt idx="155">
                  <c:v>-3561.0202448388773</c:v>
                </c:pt>
                <c:pt idx="156">
                  <c:v>-3556.0526038993871</c:v>
                </c:pt>
                <c:pt idx="157">
                  <c:v>-3551.084962959897</c:v>
                </c:pt>
                <c:pt idx="158">
                  <c:v>-3546.1173220204068</c:v>
                </c:pt>
                <c:pt idx="159">
                  <c:v>-3541.1496810809167</c:v>
                </c:pt>
                <c:pt idx="160">
                  <c:v>-3536.1820401414266</c:v>
                </c:pt>
                <c:pt idx="161">
                  <c:v>-3531.2143992019364</c:v>
                </c:pt>
                <c:pt idx="162">
                  <c:v>-3526.2467582624463</c:v>
                </c:pt>
                <c:pt idx="163">
                  <c:v>-3521.2791173229562</c:v>
                </c:pt>
                <c:pt idx="164">
                  <c:v>-3516.311476383466</c:v>
                </c:pt>
                <c:pt idx="165">
                  <c:v>-3511.3438354439759</c:v>
                </c:pt>
                <c:pt idx="166">
                  <c:v>-3506.3761945044857</c:v>
                </c:pt>
                <c:pt idx="167">
                  <c:v>-3501.4085535649956</c:v>
                </c:pt>
                <c:pt idx="168">
                  <c:v>-3496.4409126255055</c:v>
                </c:pt>
                <c:pt idx="169">
                  <c:v>-3491.4732716860153</c:v>
                </c:pt>
                <c:pt idx="170">
                  <c:v>-3486.5056307465252</c:v>
                </c:pt>
                <c:pt idx="171">
                  <c:v>-3481.537989807035</c:v>
                </c:pt>
                <c:pt idx="172">
                  <c:v>-3476.5703488675449</c:v>
                </c:pt>
                <c:pt idx="173">
                  <c:v>-3471.6027079280548</c:v>
                </c:pt>
                <c:pt idx="174">
                  <c:v>-3466.6350669885646</c:v>
                </c:pt>
                <c:pt idx="175">
                  <c:v>-3461.6674260490745</c:v>
                </c:pt>
                <c:pt idx="176">
                  <c:v>-3456.6997851095844</c:v>
                </c:pt>
                <c:pt idx="177">
                  <c:v>-3451.7321441700942</c:v>
                </c:pt>
                <c:pt idx="178">
                  <c:v>-3446.7645032306041</c:v>
                </c:pt>
                <c:pt idx="179">
                  <c:v>-3441.7968622911139</c:v>
                </c:pt>
                <c:pt idx="180">
                  <c:v>-3436.8292213516238</c:v>
                </c:pt>
                <c:pt idx="181">
                  <c:v>-3431.8615804121337</c:v>
                </c:pt>
                <c:pt idx="182">
                  <c:v>-3426.8939394726435</c:v>
                </c:pt>
                <c:pt idx="183">
                  <c:v>-3421.9262985331534</c:v>
                </c:pt>
                <c:pt idx="184">
                  <c:v>-3416.9586575936632</c:v>
                </c:pt>
                <c:pt idx="185">
                  <c:v>-3411.9910166541731</c:v>
                </c:pt>
                <c:pt idx="186">
                  <c:v>-3407.023375714683</c:v>
                </c:pt>
                <c:pt idx="187">
                  <c:v>-3402.0557347751928</c:v>
                </c:pt>
                <c:pt idx="188">
                  <c:v>-3397.0880938357027</c:v>
                </c:pt>
                <c:pt idx="189">
                  <c:v>-3392.1204528962126</c:v>
                </c:pt>
                <c:pt idx="190">
                  <c:v>-3387.1528119567224</c:v>
                </c:pt>
                <c:pt idx="191">
                  <c:v>-3382.1851710172323</c:v>
                </c:pt>
                <c:pt idx="192">
                  <c:v>-3377.2175300777421</c:v>
                </c:pt>
                <c:pt idx="193">
                  <c:v>-3372.249889138252</c:v>
                </c:pt>
                <c:pt idx="194">
                  <c:v>-3367.2822481987619</c:v>
                </c:pt>
                <c:pt idx="195">
                  <c:v>-3362.3146072592717</c:v>
                </c:pt>
                <c:pt idx="196">
                  <c:v>-3357.3469663197816</c:v>
                </c:pt>
                <c:pt idx="197">
                  <c:v>-3352.3793253802914</c:v>
                </c:pt>
                <c:pt idx="198">
                  <c:v>-3347.4116844408013</c:v>
                </c:pt>
                <c:pt idx="199">
                  <c:v>-3342.4440435013112</c:v>
                </c:pt>
                <c:pt idx="200">
                  <c:v>-3337.476402561821</c:v>
                </c:pt>
                <c:pt idx="201">
                  <c:v>-3332.6807139889079</c:v>
                </c:pt>
                <c:pt idx="202">
                  <c:v>-3328.0569777825717</c:v>
                </c:pt>
                <c:pt idx="203">
                  <c:v>-3323.4132897737668</c:v>
                </c:pt>
                <c:pt idx="204">
                  <c:v>-3318.7496042390421</c:v>
                </c:pt>
                <c:pt idx="205">
                  <c:v>-3314.0658751173196</c:v>
                </c:pt>
                <c:pt idx="206">
                  <c:v>-3309.3620560070763</c:v>
                </c:pt>
                <c:pt idx="207">
                  <c:v>-3304.6381001634941</c:v>
                </c:pt>
                <c:pt idx="208">
                  <c:v>-3299.8939604955776</c:v>
                </c:pt>
                <c:pt idx="209">
                  <c:v>-3295.129589563237</c:v>
                </c:pt>
                <c:pt idx="210">
                  <c:v>-3290.3449395743305</c:v>
                </c:pt>
                <c:pt idx="211">
                  <c:v>-3285.5399623816802</c:v>
                </c:pt>
                <c:pt idx="212">
                  <c:v>-3280.7146094800473</c:v>
                </c:pt>
                <c:pt idx="213">
                  <c:v>-3275.8688320030687</c:v>
                </c:pt>
                <c:pt idx="214">
                  <c:v>-3271.0025807201637</c:v>
                </c:pt>
                <c:pt idx="215">
                  <c:v>-3266.1158060333951</c:v>
                </c:pt>
                <c:pt idx="216">
                  <c:v>-3261.2084579742968</c:v>
                </c:pt>
                <c:pt idx="217">
                  <c:v>-3256.2804862006669</c:v>
                </c:pt>
                <c:pt idx="218">
                  <c:v>-3251.3318399933119</c:v>
                </c:pt>
                <c:pt idx="219">
                  <c:v>-3246.3624682527593</c:v>
                </c:pt>
                <c:pt idx="220">
                  <c:v>-3241.3723194959257</c:v>
                </c:pt>
                <c:pt idx="221">
                  <c:v>-3236.3613418527489</c:v>
                </c:pt>
                <c:pt idx="222">
                  <c:v>-3231.3294830627697</c:v>
                </c:pt>
                <c:pt idx="223">
                  <c:v>-3226.2766904716846</c:v>
                </c:pt>
                <c:pt idx="224">
                  <c:v>-3221.2029110278418</c:v>
                </c:pt>
                <c:pt idx="225">
                  <c:v>-3216.1080912787056</c:v>
                </c:pt>
                <c:pt idx="226">
                  <c:v>-3210.9921773672704</c:v>
                </c:pt>
                <c:pt idx="227">
                  <c:v>-3205.8551150284311</c:v>
                </c:pt>
                <c:pt idx="228">
                  <c:v>-3200.6968495853112</c:v>
                </c:pt>
                <c:pt idx="229">
                  <c:v>-3195.5173259455382</c:v>
                </c:pt>
                <c:pt idx="230">
                  <c:v>-3190.3164885974852</c:v>
                </c:pt>
                <c:pt idx="231">
                  <c:v>-3185.0942816064489</c:v>
                </c:pt>
                <c:pt idx="232">
                  <c:v>-3179.8506486107908</c:v>
                </c:pt>
                <c:pt idx="233">
                  <c:v>-3174.5855328180305</c:v>
                </c:pt>
                <c:pt idx="234">
                  <c:v>-3169.2988770008792</c:v>
                </c:pt>
                <c:pt idx="235">
                  <c:v>-3163.9906234932328</c:v>
                </c:pt>
                <c:pt idx="236">
                  <c:v>-3158.6607141861114</c:v>
                </c:pt>
                <c:pt idx="237">
                  <c:v>-3153.3090905235454</c:v>
                </c:pt>
                <c:pt idx="238">
                  <c:v>-3147.9356934984107</c:v>
                </c:pt>
                <c:pt idx="239">
                  <c:v>-3142.5404636482072</c:v>
                </c:pt>
                <c:pt idx="240">
                  <c:v>-3137.1233410507916</c:v>
                </c:pt>
                <c:pt idx="241">
                  <c:v>-3131.684265320041</c:v>
                </c:pt>
                <c:pt idx="242">
                  <c:v>-3126.2231756014785</c:v>
                </c:pt>
                <c:pt idx="243">
                  <c:v>-3120.740010567823</c:v>
                </c:pt>
                <c:pt idx="244">
                  <c:v>-3115.2347084144994</c:v>
                </c:pt>
                <c:pt idx="245">
                  <c:v>-3109.7072068550751</c:v>
                </c:pt>
                <c:pt idx="246">
                  <c:v>-3104.1574431166473</c:v>
                </c:pt>
                <c:pt idx="247">
                  <c:v>-3098.5853539351665</c:v>
                </c:pt>
                <c:pt idx="248">
                  <c:v>-3092.9908755506954</c:v>
                </c:pt>
                <c:pt idx="249">
                  <c:v>-3087.3739437026111</c:v>
                </c:pt>
                <c:pt idx="250">
                  <c:v>-3081.7344936247423</c:v>
                </c:pt>
                <c:pt idx="251">
                  <c:v>-3076.0724600404374</c:v>
                </c:pt>
                <c:pt idx="252">
                  <c:v>-3070.3877771575726</c:v>
                </c:pt>
                <c:pt idx="253">
                  <c:v>-3064.6803786634941</c:v>
                </c:pt>
                <c:pt idx="254">
                  <c:v>-3058.9501977198893</c:v>
                </c:pt>
                <c:pt idx="255">
                  <c:v>-3053.1971669575905</c:v>
                </c:pt>
                <c:pt idx="256">
                  <c:v>-3047.4212184713092</c:v>
                </c:pt>
                <c:pt idx="257">
                  <c:v>-3041.6222838142994</c:v>
                </c:pt>
                <c:pt idx="258">
                  <c:v>-3035.800293992952</c:v>
                </c:pt>
                <c:pt idx="259">
                  <c:v>-3029.9551794613085</c:v>
                </c:pt>
                <c:pt idx="260">
                  <c:v>-3024.0868701155096</c:v>
                </c:pt>
                <c:pt idx="261">
                  <c:v>-3018.1952952881593</c:v>
                </c:pt>
                <c:pt idx="262">
                  <c:v>-3012.2803837426209</c:v>
                </c:pt>
                <c:pt idx="263">
                  <c:v>-3006.3420636672281</c:v>
                </c:pt>
                <c:pt idx="264">
                  <c:v>-3000.3802626694187</c:v>
                </c:pt>
                <c:pt idx="265">
                  <c:v>-2994.3949077697898</c:v>
                </c:pt>
                <c:pt idx="266">
                  <c:v>-2988.3859253960673</c:v>
                </c:pt>
                <c:pt idx="267">
                  <c:v>-2982.3532413769958</c:v>
                </c:pt>
                <c:pt idx="268">
                  <c:v>-2976.296780936138</c:v>
                </c:pt>
                <c:pt idx="269">
                  <c:v>-2970.2164686855976</c:v>
                </c:pt>
                <c:pt idx="270">
                  <c:v>-2964.1122286196401</c:v>
                </c:pt>
                <c:pt idx="271">
                  <c:v>-2957.9839841082412</c:v>
                </c:pt>
                <c:pt idx="272">
                  <c:v>-2951.8316578905287</c:v>
                </c:pt>
                <c:pt idx="273">
                  <c:v>-2945.6551720681432</c:v>
                </c:pt>
                <c:pt idx="274">
                  <c:v>-2939.4544480984996</c:v>
                </c:pt>
                <c:pt idx="275">
                  <c:v>-2933.2294067879534</c:v>
                </c:pt>
                <c:pt idx="276">
                  <c:v>-2926.9799682848711</c:v>
                </c:pt>
                <c:pt idx="277">
                  <c:v>-2920.7060520726041</c:v>
                </c:pt>
                <c:pt idx="278">
                  <c:v>-2914.4075769623551</c:v>
                </c:pt>
                <c:pt idx="279">
                  <c:v>-2908.0844610859485</c:v>
                </c:pt>
                <c:pt idx="280">
                  <c:v>-2901.7366218884972</c:v>
                </c:pt>
                <c:pt idx="281">
                  <c:v>-2895.3639761209524</c:v>
                </c:pt>
                <c:pt idx="282">
                  <c:v>-2888.9664398325649</c:v>
                </c:pt>
                <c:pt idx="283">
                  <c:v>-2882.5439283632181</c:v>
                </c:pt>
                <c:pt idx="284">
                  <c:v>-2876.0963563356618</c:v>
                </c:pt>
                <c:pt idx="285">
                  <c:v>-2869.6236376476199</c:v>
                </c:pt>
                <c:pt idx="286">
                  <c:v>-2863.1256854638004</c:v>
                </c:pt>
                <c:pt idx="287">
                  <c:v>-2856.6024122077711</c:v>
                </c:pt>
                <c:pt idx="288">
                  <c:v>-2850.0537295537224</c:v>
                </c:pt>
                <c:pt idx="289">
                  <c:v>-2843.4795484181077</c:v>
                </c:pt>
                <c:pt idx="290">
                  <c:v>-2836.8797789511591</c:v>
                </c:pt>
                <c:pt idx="291">
                  <c:v>-2830.2543305282788</c:v>
                </c:pt>
                <c:pt idx="292">
                  <c:v>-2823.6031117412949</c:v>
                </c:pt>
                <c:pt idx="293">
                  <c:v>-2816.9260303895981</c:v>
                </c:pt>
                <c:pt idx="294">
                  <c:v>-2810.222993471129</c:v>
                </c:pt>
                <c:pt idx="295">
                  <c:v>-2803.4939071732433</c:v>
                </c:pt>
                <c:pt idx="296">
                  <c:v>-2796.7386768634333</c:v>
                </c:pt>
                <c:pt idx="297">
                  <c:v>-2789.9572070799054</c:v>
                </c:pt>
                <c:pt idx="298">
                  <c:v>-2783.1494015220196</c:v>
                </c:pt>
                <c:pt idx="299">
                  <c:v>-2776.315163040575</c:v>
                </c:pt>
                <c:pt idx="300">
                  <c:v>-2769.4543936279565</c:v>
                </c:pt>
                <c:pt idx="301">
                  <c:v>-2762.566994408121</c:v>
                </c:pt>
                <c:pt idx="302">
                  <c:v>-2755.6528656264295</c:v>
                </c:pt>
                <c:pt idx="303">
                  <c:v>-2748.7119066393307</c:v>
                </c:pt>
                <c:pt idx="304">
                  <c:v>-2741.7440159038679</c:v>
                </c:pt>
                <c:pt idx="305">
                  <c:v>-2734.749090967036</c:v>
                </c:pt>
                <c:pt idx="306">
                  <c:v>-2727.7270284549677</c:v>
                </c:pt>
                <c:pt idx="307">
                  <c:v>-2720.6777240619472</c:v>
                </c:pt>
                <c:pt idx="308">
                  <c:v>-2713.6010725392484</c:v>
                </c:pt>
                <c:pt idx="309">
                  <c:v>-2706.496967683805</c:v>
                </c:pt>
                <c:pt idx="310">
                  <c:v>-2699.3653023266934</c:v>
                </c:pt>
                <c:pt idx="311">
                  <c:v>-2692.2059683214329</c:v>
                </c:pt>
                <c:pt idx="312">
                  <c:v>-2685.0188565321005</c:v>
                </c:pt>
                <c:pt idx="313">
                  <c:v>-2677.8038568212514</c:v>
                </c:pt>
                <c:pt idx="314">
                  <c:v>-2670.560858037652</c:v>
                </c:pt>
                <c:pt idx="315">
                  <c:v>-2663.2897480038055</c:v>
                </c:pt>
                <c:pt idx="316">
                  <c:v>-2655.9904135032793</c:v>
                </c:pt>
                <c:pt idx="317">
                  <c:v>-2648.66274026783</c:v>
                </c:pt>
                <c:pt idx="318">
                  <c:v>-2641.3066129643034</c:v>
                </c:pt>
                <c:pt idx="319">
                  <c:v>-2633.9219151813436</c:v>
                </c:pt>
                <c:pt idx="320">
                  <c:v>-2626.5085294158589</c:v>
                </c:pt>
                <c:pt idx="321">
                  <c:v>-2619.0663370592774</c:v>
                </c:pt>
                <c:pt idx="322">
                  <c:v>-2611.5952183835698</c:v>
                </c:pt>
                <c:pt idx="323">
                  <c:v>-2604.0950525270455</c:v>
                </c:pt>
                <c:pt idx="324">
                  <c:v>-2596.5657174798989</c:v>
                </c:pt>
                <c:pt idx="325">
                  <c:v>-2589.0070900695318</c:v>
                </c:pt>
                <c:pt idx="326">
                  <c:v>-2581.4190459456058</c:v>
                </c:pt>
                <c:pt idx="327">
                  <c:v>-2573.8014595648633</c:v>
                </c:pt>
                <c:pt idx="328">
                  <c:v>-2566.1542041756775</c:v>
                </c:pt>
                <c:pt idx="329">
                  <c:v>-2558.4771518023422</c:v>
                </c:pt>
                <c:pt idx="330">
                  <c:v>-2550.7701732291007</c:v>
                </c:pt>
                <c:pt idx="331">
                  <c:v>-2543.0331379838854</c:v>
                </c:pt>
                <c:pt idx="332">
                  <c:v>-2535.2659143217916</c:v>
                </c:pt>
                <c:pt idx="333">
                  <c:v>-2527.4683692082617</c:v>
                </c:pt>
                <c:pt idx="334">
                  <c:v>-2519.6403683019671</c:v>
                </c:pt>
                <c:pt idx="335">
                  <c:v>-2511.7817759374093</c:v>
                </c:pt>
                <c:pt idx="336">
                  <c:v>-2503.8924551072009</c:v>
                </c:pt>
                <c:pt idx="337">
                  <c:v>-2495.9722674440518</c:v>
                </c:pt>
                <c:pt idx="338">
                  <c:v>-2488.0210732024143</c:v>
                </c:pt>
                <c:pt idx="339">
                  <c:v>-2480.0387312398284</c:v>
                </c:pt>
                <c:pt idx="340">
                  <c:v>-2472.0250989979208</c:v>
                </c:pt>
                <c:pt idx="341">
                  <c:v>-2463.9800324830621</c:v>
                </c:pt>
                <c:pt idx="342">
                  <c:v>-2455.9033862466949</c:v>
                </c:pt>
                <c:pt idx="343">
                  <c:v>-2447.7950133652903</c:v>
                </c:pt>
                <c:pt idx="344">
                  <c:v>-2439.6547654199471</c:v>
                </c:pt>
                <c:pt idx="345">
                  <c:v>-2431.4824924756276</c:v>
                </c:pt>
                <c:pt idx="346">
                  <c:v>-2423.2780430600087</c:v>
                </c:pt>
                <c:pt idx="347">
                  <c:v>-2415.0412641419462</c:v>
                </c:pt>
                <c:pt idx="348">
                  <c:v>-2406.7720011095503</c:v>
                </c:pt>
                <c:pt idx="349">
                  <c:v>-2398.4700977478506</c:v>
                </c:pt>
                <c:pt idx="350">
                  <c:v>-2390.1353962160529</c:v>
                </c:pt>
                <c:pt idx="351">
                  <c:v>-2381.76773702436</c:v>
                </c:pt>
                <c:pt idx="352">
                  <c:v>-2373.3669590103855</c:v>
                </c:pt>
                <c:pt idx="353">
                  <c:v>-2364.9328993151012</c:v>
                </c:pt>
                <c:pt idx="354">
                  <c:v>-2356.4653933583431</c:v>
                </c:pt>
                <c:pt idx="355">
                  <c:v>-2347.9642748138508</c:v>
                </c:pt>
                <c:pt idx="356">
                  <c:v>-2339.4293755838412</c:v>
                </c:pt>
                <c:pt idx="357">
                  <c:v>-2330.8605257730851</c:v>
                </c:pt>
                <c:pt idx="358">
                  <c:v>-2322.2575536624954</c:v>
                </c:pt>
                <c:pt idx="359">
                  <c:v>-2313.6202856822115</c:v>
                </c:pt>
                <c:pt idx="360">
                  <c:v>-2304.9485463841511</c:v>
                </c:pt>
                <c:pt idx="361">
                  <c:v>-2296.2421584140457</c:v>
                </c:pt>
                <c:pt idx="362">
                  <c:v>-2287.5009424829141</c:v>
                </c:pt>
                <c:pt idx="363">
                  <c:v>-2278.7247173379992</c:v>
                </c:pt>
                <c:pt idx="364">
                  <c:v>-2269.9132997331121</c:v>
                </c:pt>
                <c:pt idx="365">
                  <c:v>-2261.0665043984063</c:v>
                </c:pt>
                <c:pt idx="366">
                  <c:v>-2252.1841440095463</c:v>
                </c:pt>
                <c:pt idx="367">
                  <c:v>-2243.2660291562652</c:v>
                </c:pt>
                <c:pt idx="368">
                  <c:v>-2234.3119683102905</c:v>
                </c:pt>
                <c:pt idx="369">
                  <c:v>-2225.3217677926273</c:v>
                </c:pt>
                <c:pt idx="370">
                  <c:v>-2216.295231740185</c:v>
                </c:pt>
                <c:pt idx="371">
                  <c:v>-2207.2321620717207</c:v>
                </c:pt>
                <c:pt idx="372">
                  <c:v>-2198.1323584530955</c:v>
                </c:pt>
                <c:pt idx="373">
                  <c:v>-2188.995618261818</c:v>
                </c:pt>
                <c:pt idx="374">
                  <c:v>-2179.8217365508503</c:v>
                </c:pt>
                <c:pt idx="375">
                  <c:v>-2170.6105060116884</c:v>
                </c:pt>
                <c:pt idx="376">
                  <c:v>-2161.3617169366585</c:v>
                </c:pt>
                <c:pt idx="377">
                  <c:v>-2152.0751571804276</c:v>
                </c:pt>
                <c:pt idx="378">
                  <c:v>-2142.7506121207239</c:v>
                </c:pt>
                <c:pt idx="379">
                  <c:v>-2133.387864618212</c:v>
                </c:pt>
                <c:pt idx="380">
                  <c:v>-2123.9866949755369</c:v>
                </c:pt>
                <c:pt idx="381">
                  <c:v>-2114.546880895487</c:v>
                </c:pt>
                <c:pt idx="382">
                  <c:v>-2105.0681974382696</c:v>
                </c:pt>
                <c:pt idx="383">
                  <c:v>-2095.5504169778724</c:v>
                </c:pt>
                <c:pt idx="384">
                  <c:v>-2085.9933091574758</c:v>
                </c:pt>
                <c:pt idx="385">
                  <c:v>-2076.3966408439123</c:v>
                </c:pt>
                <c:pt idx="386">
                  <c:v>-2066.7601760811322</c:v>
                </c:pt>
                <c:pt idx="387">
                  <c:v>-2057.0836760426409</c:v>
                </c:pt>
                <c:pt idx="388">
                  <c:v>-2047.3668989829077</c:v>
                </c:pt>
                <c:pt idx="389">
                  <c:v>-2037.6096001876986</c:v>
                </c:pt>
                <c:pt idx="390">
                  <c:v>-2027.8115319232927</c:v>
                </c:pt>
                <c:pt idx="391">
                  <c:v>-2017.9724433845865</c:v>
                </c:pt>
                <c:pt idx="392">
                  <c:v>-2008.0920806420272</c:v>
                </c:pt>
                <c:pt idx="393">
                  <c:v>-1998.1701865873447</c:v>
                </c:pt>
                <c:pt idx="394">
                  <c:v>-1988.2065008780648</c:v>
                </c:pt>
                <c:pt idx="395">
                  <c:v>-1978.2007598807611</c:v>
                </c:pt>
                <c:pt idx="396">
                  <c:v>-1968.1526966129993</c:v>
                </c:pt>
                <c:pt idx="397">
                  <c:v>-1958.062040683955</c:v>
                </c:pt>
                <c:pt idx="398">
                  <c:v>-1947.9285182336569</c:v>
                </c:pt>
                <c:pt idx="399">
                  <c:v>-1937.7518518708264</c:v>
                </c:pt>
                <c:pt idx="400">
                  <c:v>-1927.5317606092535</c:v>
                </c:pt>
                <c:pt idx="401">
                  <c:v>-1917.2679598026862</c:v>
                </c:pt>
                <c:pt idx="402">
                  <c:v>-1906.9601610781929</c:v>
                </c:pt>
                <c:pt idx="403">
                  <c:v>-1896.608072267923</c:v>
                </c:pt>
                <c:pt idx="404">
                  <c:v>-1886.2113973392636</c:v>
                </c:pt>
                <c:pt idx="405">
                  <c:v>-1875.7698363233108</c:v>
                </c:pt>
                <c:pt idx="406">
                  <c:v>-1865.2830852416137</c:v>
                </c:pt>
                <c:pt idx="407">
                  <c:v>-1854.7508360311463</c:v>
                </c:pt>
                <c:pt idx="408">
                  <c:v>-1844.1727764674656</c:v>
                </c:pt>
                <c:pt idx="409">
                  <c:v>-1833.5485900859603</c:v>
                </c:pt>
                <c:pt idx="410">
                  <c:v>-1822.8779561011843</c:v>
                </c:pt>
                <c:pt idx="411">
                  <c:v>-1812.1605493241759</c:v>
                </c:pt>
                <c:pt idx="412">
                  <c:v>-1801.3960400777296</c:v>
                </c:pt>
                <c:pt idx="413">
                  <c:v>-1790.584094109533</c:v>
                </c:pt>
                <c:pt idx="414">
                  <c:v>-1779.7243725031326</c:v>
                </c:pt>
                <c:pt idx="415">
                  <c:v>-1768.8165315866254</c:v>
                </c:pt>
                <c:pt idx="416">
                  <c:v>-1757.8602228390382</c:v>
                </c:pt>
                <c:pt idx="417">
                  <c:v>-1746.8550927942988</c:v>
                </c:pt>
                <c:pt idx="418">
                  <c:v>-1735.8007829427429</c:v>
                </c:pt>
                <c:pt idx="419">
                  <c:v>-1724.6969296300572</c:v>
                </c:pt>
                <c:pt idx="420">
                  <c:v>-1713.5431639535977</c:v>
                </c:pt>
                <c:pt idx="421">
                  <c:v>-1702.3391116559719</c:v>
                </c:pt>
                <c:pt idx="422">
                  <c:v>-1691.0843930158367</c:v>
                </c:pt>
                <c:pt idx="423">
                  <c:v>-1679.7786227357851</c:v>
                </c:pt>
                <c:pt idx="424">
                  <c:v>-1668.4214098272328</c:v>
                </c:pt>
                <c:pt idx="425">
                  <c:v>-1657.0123574922345</c:v>
                </c:pt>
                <c:pt idx="426">
                  <c:v>-1641.6795229822396</c:v>
                </c:pt>
                <c:pt idx="427">
                  <c:v>-1622.4229062972481</c:v>
                </c:pt>
                <c:pt idx="428">
                  <c:v>-1603.012602624628</c:v>
                </c:pt>
                <c:pt idx="429">
                  <c:v>-1583.4456718180973</c:v>
                </c:pt>
                <c:pt idx="430">
                  <c:v>-1563.7190736020175</c:v>
                </c:pt>
                <c:pt idx="431">
                  <c:v>-1543.8296627096333</c:v>
                </c:pt>
                <c:pt idx="432">
                  <c:v>-1523.7741837129006</c:v>
                </c:pt>
                <c:pt idx="433">
                  <c:v>-1503.549265519604</c:v>
                </c:pt>
                <c:pt idx="434">
                  <c:v>-1483.1514155111709</c:v>
                </c:pt>
                <c:pt idx="435">
                  <c:v>-1462.5770132920734</c:v>
                </c:pt>
                <c:pt idx="436">
                  <c:v>-1441.8223040188959</c:v>
                </c:pt>
                <c:pt idx="437">
                  <c:v>-1420.8833912738901</c:v>
                </c:pt>
                <c:pt idx="438">
                  <c:v>-1399.7562294444378</c:v>
                </c:pt>
                <c:pt idx="439">
                  <c:v>-1378.4366155658695</c:v>
                </c:pt>
                <c:pt idx="440">
                  <c:v>-1356.9201805806078</c:v>
                </c:pt>
                <c:pt idx="441">
                  <c:v>-1335.2023799617705</c:v>
                </c:pt>
                <c:pt idx="442">
                  <c:v>-1313.2784836437786</c:v>
                </c:pt>
                <c:pt idx="443">
                  <c:v>-1291.1435651962361</c:v>
                </c:pt>
                <c:pt idx="444">
                  <c:v>-1268.7924901703527</c:v>
                </c:pt>
                <c:pt idx="445">
                  <c:v>-1246.2199035392141</c:v>
                </c:pt>
                <c:pt idx="446">
                  <c:v>-1223.4202161441876</c:v>
                </c:pt>
                <c:pt idx="447">
                  <c:v>-1200.3875900495304</c:v>
                </c:pt>
                <c:pt idx="448">
                  <c:v>-1177.1159226956402</c:v>
                </c:pt>
                <c:pt idx="449">
                  <c:v>-1153.598829728257</c:v>
                </c:pt>
                <c:pt idx="450">
                  <c:v>-1129.8296263655975</c:v>
                </c:pt>
                <c:pt idx="451">
                  <c:v>-1105.801307148311</c:v>
                </c:pt>
                <c:pt idx="452">
                  <c:v>-1081.5065238971492</c:v>
                </c:pt>
                <c:pt idx="453">
                  <c:v>-1056.9375616804664</c:v>
                </c:pt>
                <c:pt idx="454">
                  <c:v>-1032.0863125671804</c:v>
                </c:pt>
                <c:pt idx="455">
                  <c:v>-1006.9442469104742</c:v>
                </c:pt>
                <c:pt idx="456">
                  <c:v>-981.50238187198238</c:v>
                </c:pt>
                <c:pt idx="457">
                  <c:v>-955.75124685500941</c:v>
                </c:pt>
                <c:pt idx="458">
                  <c:v>-929.68084546731825</c:v>
                </c:pt>
                <c:pt idx="459">
                  <c:v>-903.28061357754359</c:v>
                </c:pt>
                <c:pt idx="460">
                  <c:v>-876.5393729631196</c:v>
                </c:pt>
                <c:pt idx="461">
                  <c:v>-849.44527996940633</c:v>
                </c:pt>
                <c:pt idx="462">
                  <c:v>-821.9857685072966</c:v>
                </c:pt>
                <c:pt idx="463">
                  <c:v>-794.1474866064882</c:v>
                </c:pt>
                <c:pt idx="464">
                  <c:v>-765.91622561036456</c:v>
                </c:pt>
                <c:pt idx="465">
                  <c:v>-737.27684094123379</c:v>
                </c:pt>
                <c:pt idx="466">
                  <c:v>-708.2131631750417</c:v>
                </c:pt>
                <c:pt idx="467">
                  <c:v>-678.70789793563381</c:v>
                </c:pt>
                <c:pt idx="468">
                  <c:v>-648.74251283995636</c:v>
                </c:pt>
                <c:pt idx="469">
                  <c:v>-618.29710938502103</c:v>
                </c:pt>
                <c:pt idx="470">
                  <c:v>-587.35027724883548</c:v>
                </c:pt>
                <c:pt idx="471">
                  <c:v>-555.878927960076</c:v>
                </c:pt>
                <c:pt idx="472">
                  <c:v>-523.85810424762258</c:v>
                </c:pt>
                <c:pt idx="473">
                  <c:v>-491.26076057483897</c:v>
                </c:pt>
                <c:pt idx="474">
                  <c:v>-458.05750934721073</c:v>
                </c:pt>
                <c:pt idx="475">
                  <c:v>-424.21632599069471</c:v>
                </c:pt>
                <c:pt idx="476">
                  <c:v>-399.86928085340696</c:v>
                </c:pt>
                <c:pt idx="477">
                  <c:v>-385.01637393534747</c:v>
                </c:pt>
                <c:pt idx="478">
                  <c:v>-370.0774013874684</c:v>
                </c:pt>
                <c:pt idx="479">
                  <c:v>-355.05132356180638</c:v>
                </c:pt>
                <c:pt idx="480">
                  <c:v>-339.93707778749013</c:v>
                </c:pt>
                <c:pt idx="481">
                  <c:v>-324.73357764756247</c:v>
                </c:pt>
                <c:pt idx="482">
                  <c:v>-309.43971222623941</c:v>
                </c:pt>
                <c:pt idx="483">
                  <c:v>-294.05434532508525</c:v>
                </c:pt>
                <c:pt idx="484">
                  <c:v>-278.57631464659107</c:v>
                </c:pt>
                <c:pt idx="485">
                  <c:v>-263.00443094338016</c:v>
                </c:pt>
                <c:pt idx="486">
                  <c:v>-247.33747713132789</c:v>
                </c:pt>
                <c:pt idx="487">
                  <c:v>-231.57420736468566</c:v>
                </c:pt>
                <c:pt idx="488">
                  <c:v>-215.7133460711907</c:v>
                </c:pt>
                <c:pt idx="489">
                  <c:v>-199.75358694501256</c:v>
                </c:pt>
                <c:pt idx="490">
                  <c:v>-183.69359189528677</c:v>
                </c:pt>
                <c:pt idx="491">
                  <c:v>-167.53198994780178</c:v>
                </c:pt>
                <c:pt idx="492">
                  <c:v>-151.26737609723978</c:v>
                </c:pt>
                <c:pt idx="493">
                  <c:v>-134.89831010725629</c:v>
                </c:pt>
                <c:pt idx="494">
                  <c:v>-118.42331525544978</c:v>
                </c:pt>
                <c:pt idx="495">
                  <c:v>-101.84087702007082</c:v>
                </c:pt>
                <c:pt idx="496">
                  <c:v>-85.149441705167192</c:v>
                </c:pt>
                <c:pt idx="497">
                  <c:v>-68.347415000566798</c:v>
                </c:pt>
                <c:pt idx="498">
                  <c:v>-51.43316047289818</c:v>
                </c:pt>
                <c:pt idx="499">
                  <c:v>-34.404997983537669</c:v>
                </c:pt>
                <c:pt idx="500">
                  <c:v>-17.261202029129436</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xVal>
          <c:yVal>
            <c:numRef>
              <c:f>ANALYSIS!$BE$27:$BE$627</c:f>
              <c:numCache>
                <c:formatCode>0</c:formatCode>
                <c:ptCount val="6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pt idx="501">
                  <c:v>5000</c:v>
                </c:pt>
                <c:pt idx="502">
                  <c:v>5000</c:v>
                </c:pt>
                <c:pt idx="503">
                  <c:v>5000</c:v>
                </c:pt>
                <c:pt idx="504">
                  <c:v>5000</c:v>
                </c:pt>
                <c:pt idx="505">
                  <c:v>5000</c:v>
                </c:pt>
                <c:pt idx="506">
                  <c:v>5000</c:v>
                </c:pt>
                <c:pt idx="507">
                  <c:v>5000</c:v>
                </c:pt>
                <c:pt idx="508">
                  <c:v>5000</c:v>
                </c:pt>
                <c:pt idx="509">
                  <c:v>5000</c:v>
                </c:pt>
                <c:pt idx="510">
                  <c:v>5000</c:v>
                </c:pt>
                <c:pt idx="511">
                  <c:v>5000</c:v>
                </c:pt>
                <c:pt idx="512">
                  <c:v>5000</c:v>
                </c:pt>
                <c:pt idx="513">
                  <c:v>5000</c:v>
                </c:pt>
                <c:pt idx="514">
                  <c:v>5000</c:v>
                </c:pt>
                <c:pt idx="515">
                  <c:v>5000</c:v>
                </c:pt>
                <c:pt idx="516">
                  <c:v>5000</c:v>
                </c:pt>
                <c:pt idx="517">
                  <c:v>5000</c:v>
                </c:pt>
                <c:pt idx="518">
                  <c:v>5000</c:v>
                </c:pt>
                <c:pt idx="519">
                  <c:v>5000</c:v>
                </c:pt>
                <c:pt idx="520">
                  <c:v>5000</c:v>
                </c:pt>
                <c:pt idx="521">
                  <c:v>5000</c:v>
                </c:pt>
                <c:pt idx="522">
                  <c:v>5000</c:v>
                </c:pt>
                <c:pt idx="523">
                  <c:v>5000</c:v>
                </c:pt>
                <c:pt idx="524">
                  <c:v>5000</c:v>
                </c:pt>
                <c:pt idx="525">
                  <c:v>5000</c:v>
                </c:pt>
                <c:pt idx="526">
                  <c:v>5000</c:v>
                </c:pt>
                <c:pt idx="527">
                  <c:v>5000</c:v>
                </c:pt>
                <c:pt idx="528">
                  <c:v>5000</c:v>
                </c:pt>
                <c:pt idx="529">
                  <c:v>5000</c:v>
                </c:pt>
                <c:pt idx="530">
                  <c:v>5000</c:v>
                </c:pt>
                <c:pt idx="531">
                  <c:v>5000</c:v>
                </c:pt>
                <c:pt idx="532">
                  <c:v>5000</c:v>
                </c:pt>
                <c:pt idx="533">
                  <c:v>5000</c:v>
                </c:pt>
                <c:pt idx="534">
                  <c:v>5000</c:v>
                </c:pt>
                <c:pt idx="535">
                  <c:v>5000</c:v>
                </c:pt>
                <c:pt idx="536">
                  <c:v>5000</c:v>
                </c:pt>
                <c:pt idx="537">
                  <c:v>5000</c:v>
                </c:pt>
                <c:pt idx="538">
                  <c:v>5000</c:v>
                </c:pt>
                <c:pt idx="539">
                  <c:v>5000</c:v>
                </c:pt>
                <c:pt idx="540">
                  <c:v>5000</c:v>
                </c:pt>
                <c:pt idx="541">
                  <c:v>5000</c:v>
                </c:pt>
                <c:pt idx="542">
                  <c:v>5000</c:v>
                </c:pt>
                <c:pt idx="543">
                  <c:v>5000</c:v>
                </c:pt>
                <c:pt idx="544">
                  <c:v>5000</c:v>
                </c:pt>
                <c:pt idx="545">
                  <c:v>5000</c:v>
                </c:pt>
                <c:pt idx="546">
                  <c:v>5000</c:v>
                </c:pt>
                <c:pt idx="547">
                  <c:v>5000</c:v>
                </c:pt>
                <c:pt idx="548">
                  <c:v>5000</c:v>
                </c:pt>
                <c:pt idx="549">
                  <c:v>5000</c:v>
                </c:pt>
                <c:pt idx="550">
                  <c:v>5000</c:v>
                </c:pt>
                <c:pt idx="551">
                  <c:v>5000</c:v>
                </c:pt>
                <c:pt idx="552">
                  <c:v>5000</c:v>
                </c:pt>
                <c:pt idx="553">
                  <c:v>5000</c:v>
                </c:pt>
                <c:pt idx="554">
                  <c:v>5000</c:v>
                </c:pt>
                <c:pt idx="555">
                  <c:v>5000</c:v>
                </c:pt>
                <c:pt idx="556">
                  <c:v>5000</c:v>
                </c:pt>
                <c:pt idx="557">
                  <c:v>5000</c:v>
                </c:pt>
                <c:pt idx="558">
                  <c:v>5000</c:v>
                </c:pt>
                <c:pt idx="559">
                  <c:v>5000</c:v>
                </c:pt>
                <c:pt idx="560">
                  <c:v>5000</c:v>
                </c:pt>
                <c:pt idx="561">
                  <c:v>5000</c:v>
                </c:pt>
                <c:pt idx="562">
                  <c:v>5000</c:v>
                </c:pt>
                <c:pt idx="563">
                  <c:v>5000</c:v>
                </c:pt>
                <c:pt idx="564">
                  <c:v>5000</c:v>
                </c:pt>
                <c:pt idx="565">
                  <c:v>5000</c:v>
                </c:pt>
                <c:pt idx="566">
                  <c:v>5000</c:v>
                </c:pt>
                <c:pt idx="567">
                  <c:v>5000</c:v>
                </c:pt>
                <c:pt idx="568">
                  <c:v>5000</c:v>
                </c:pt>
                <c:pt idx="569">
                  <c:v>5000</c:v>
                </c:pt>
                <c:pt idx="570">
                  <c:v>5000</c:v>
                </c:pt>
                <c:pt idx="571">
                  <c:v>5000</c:v>
                </c:pt>
                <c:pt idx="572">
                  <c:v>5000</c:v>
                </c:pt>
                <c:pt idx="573">
                  <c:v>5000</c:v>
                </c:pt>
                <c:pt idx="574">
                  <c:v>5000</c:v>
                </c:pt>
                <c:pt idx="575">
                  <c:v>5000</c:v>
                </c:pt>
                <c:pt idx="576">
                  <c:v>5000</c:v>
                </c:pt>
                <c:pt idx="577">
                  <c:v>5000</c:v>
                </c:pt>
                <c:pt idx="578">
                  <c:v>5000</c:v>
                </c:pt>
                <c:pt idx="579">
                  <c:v>5000</c:v>
                </c:pt>
                <c:pt idx="580">
                  <c:v>5000</c:v>
                </c:pt>
                <c:pt idx="581">
                  <c:v>5000</c:v>
                </c:pt>
                <c:pt idx="582">
                  <c:v>5000</c:v>
                </c:pt>
                <c:pt idx="583">
                  <c:v>5000</c:v>
                </c:pt>
                <c:pt idx="584">
                  <c:v>5000</c:v>
                </c:pt>
                <c:pt idx="585">
                  <c:v>5000</c:v>
                </c:pt>
                <c:pt idx="586">
                  <c:v>5000</c:v>
                </c:pt>
                <c:pt idx="587">
                  <c:v>5000</c:v>
                </c:pt>
                <c:pt idx="588">
                  <c:v>5000</c:v>
                </c:pt>
                <c:pt idx="589">
                  <c:v>5000</c:v>
                </c:pt>
                <c:pt idx="590">
                  <c:v>5000</c:v>
                </c:pt>
                <c:pt idx="591">
                  <c:v>5000</c:v>
                </c:pt>
                <c:pt idx="592">
                  <c:v>5000</c:v>
                </c:pt>
                <c:pt idx="593">
                  <c:v>5000</c:v>
                </c:pt>
                <c:pt idx="594">
                  <c:v>5000</c:v>
                </c:pt>
                <c:pt idx="595">
                  <c:v>5000</c:v>
                </c:pt>
                <c:pt idx="596">
                  <c:v>5000</c:v>
                </c:pt>
                <c:pt idx="597">
                  <c:v>5000</c:v>
                </c:pt>
                <c:pt idx="598">
                  <c:v>5000</c:v>
                </c:pt>
                <c:pt idx="599">
                  <c:v>5000</c:v>
                </c:pt>
                <c:pt idx="600">
                  <c:v>5000</c:v>
                </c:pt>
              </c:numCache>
            </c:numRef>
          </c:yVal>
          <c:smooth val="0"/>
          <c:extLst>
            <c:ext xmlns:c16="http://schemas.microsoft.com/office/drawing/2014/chart" uri="{C3380CC4-5D6E-409C-BE32-E72D297353CC}">
              <c16:uniqueId val="{00000018-56A6-41B3-8415-6AA84128CF42}"/>
            </c:ext>
          </c:extLst>
        </c:ser>
        <c:dLbls>
          <c:showLegendKey val="0"/>
          <c:showVal val="0"/>
          <c:showCatName val="0"/>
          <c:showSerName val="0"/>
          <c:showPercent val="0"/>
          <c:showBubbleSize val="0"/>
        </c:dLbls>
        <c:axId val="1043796432"/>
        <c:axId val="1043791184"/>
      </c:scatterChart>
      <c:valAx>
        <c:axId val="104379643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43791184"/>
        <c:crossesAt val="-999999"/>
        <c:crossBetween val="midCat"/>
      </c:valAx>
      <c:valAx>
        <c:axId val="1043791184"/>
        <c:scaling>
          <c:orientation val="maxMin"/>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43796432"/>
        <c:crossesAt val="-999999"/>
        <c:crossBetween val="midCat"/>
      </c:valAx>
      <c:spPr>
        <a:solidFill>
          <a:schemeClr val="bg1"/>
        </a:solid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chart>
  <c:spPr>
    <a:solidFill>
      <a:schemeClr val="bg1">
        <a:lumMod val="95000"/>
      </a:schemeClr>
    </a:solidFill>
    <a:ln w="9525" cap="flat" cmpd="sng" algn="ctr">
      <a:solidFill>
        <a:schemeClr val="accent1"/>
      </a:solidFill>
      <a:round/>
    </a:ln>
    <a:effectLst/>
  </c:spPr>
  <c:txPr>
    <a:bodyPr/>
    <a:lstStyle/>
    <a:p>
      <a:pPr>
        <a:defRPr/>
      </a:pPr>
      <a:endParaRPr lang="en-NL"/>
    </a:p>
  </c:txPr>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a:solidFill>
                  <a:srgbClr val="C00000"/>
                </a:solidFill>
              </a:defRPr>
            </a:pPr>
            <a:r>
              <a:rPr lang="nl-NL" sz="1400" b="0">
                <a:solidFill>
                  <a:srgbClr val="C00000"/>
                </a:solidFill>
              </a:rPr>
              <a:t>Rays - Depth Profile - SeismicExcel ray tracer</a:t>
            </a:r>
          </a:p>
        </c:rich>
      </c:tx>
      <c:layout>
        <c:manualLayout>
          <c:xMode val="edge"/>
          <c:yMode val="edge"/>
          <c:x val="0.36519286217337127"/>
          <c:y val="1.7179752402912838E-2"/>
        </c:manualLayout>
      </c:layout>
      <c:overlay val="0"/>
    </c:title>
    <c:autoTitleDeleted val="0"/>
    <c:plotArea>
      <c:layout/>
      <c:scatterChart>
        <c:scatterStyle val="lineMarker"/>
        <c:varyColors val="0"/>
        <c:ser>
          <c:idx val="0"/>
          <c:order val="0"/>
          <c:tx>
            <c:strRef>
              <c:f>ANALYSIS!$AD$26</c:f>
              <c:strCache>
                <c:ptCount val="1"/>
                <c:pt idx="0">
                  <c:v>60.0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ANALYSIS!$AD$27:$AD$527</c:f>
              <c:numCache>
                <c:formatCode>0.0</c:formatCode>
                <c:ptCount val="501"/>
                <c:pt idx="0">
                  <c:v>4326.0369495203322</c:v>
                </c:pt>
                <c:pt idx="1">
                  <c:v>4326.0369495203322</c:v>
                </c:pt>
                <c:pt idx="2">
                  <c:v>4321.0693085808425</c:v>
                </c:pt>
                <c:pt idx="3">
                  <c:v>4316.1016676413528</c:v>
                </c:pt>
                <c:pt idx="4">
                  <c:v>4311.1340267018631</c:v>
                </c:pt>
                <c:pt idx="5">
                  <c:v>4306.1663857623735</c:v>
                </c:pt>
                <c:pt idx="6">
                  <c:v>4301.1987448228838</c:v>
                </c:pt>
                <c:pt idx="7">
                  <c:v>4296.2311038833941</c:v>
                </c:pt>
                <c:pt idx="8">
                  <c:v>4291.2634629439044</c:v>
                </c:pt>
                <c:pt idx="9">
                  <c:v>4286.2958220044147</c:v>
                </c:pt>
                <c:pt idx="10">
                  <c:v>4281.328181064925</c:v>
                </c:pt>
                <c:pt idx="11">
                  <c:v>4276.3605401254354</c:v>
                </c:pt>
                <c:pt idx="12">
                  <c:v>4271.3928991859457</c:v>
                </c:pt>
                <c:pt idx="13">
                  <c:v>4266.425258246456</c:v>
                </c:pt>
                <c:pt idx="14">
                  <c:v>4261.4576173069663</c:v>
                </c:pt>
                <c:pt idx="15">
                  <c:v>4256.4899763674766</c:v>
                </c:pt>
                <c:pt idx="16">
                  <c:v>4251.5223354279869</c:v>
                </c:pt>
                <c:pt idx="17">
                  <c:v>4246.5546944884973</c:v>
                </c:pt>
                <c:pt idx="18">
                  <c:v>4241.5870535490076</c:v>
                </c:pt>
                <c:pt idx="19">
                  <c:v>4236.6194126095179</c:v>
                </c:pt>
                <c:pt idx="20">
                  <c:v>4231.6517716700282</c:v>
                </c:pt>
                <c:pt idx="21">
                  <c:v>4226.6841307305385</c:v>
                </c:pt>
                <c:pt idx="22">
                  <c:v>4221.7164897910488</c:v>
                </c:pt>
                <c:pt idx="23">
                  <c:v>4216.7488488515592</c:v>
                </c:pt>
                <c:pt idx="24">
                  <c:v>4211.7812079120695</c:v>
                </c:pt>
                <c:pt idx="25">
                  <c:v>4206.8135669725798</c:v>
                </c:pt>
                <c:pt idx="26">
                  <c:v>4201.8459260330901</c:v>
                </c:pt>
                <c:pt idx="27">
                  <c:v>4196.8782850936004</c:v>
                </c:pt>
                <c:pt idx="28">
                  <c:v>4191.9106441541107</c:v>
                </c:pt>
                <c:pt idx="29">
                  <c:v>4186.9430032146211</c:v>
                </c:pt>
                <c:pt idx="30">
                  <c:v>4181.9753622751314</c:v>
                </c:pt>
                <c:pt idx="31">
                  <c:v>4177.0077213356417</c:v>
                </c:pt>
                <c:pt idx="32">
                  <c:v>4172.040080396152</c:v>
                </c:pt>
                <c:pt idx="33">
                  <c:v>4167.0724394566623</c:v>
                </c:pt>
                <c:pt idx="34">
                  <c:v>4162.1047985171726</c:v>
                </c:pt>
                <c:pt idx="35">
                  <c:v>4157.137157577683</c:v>
                </c:pt>
                <c:pt idx="36">
                  <c:v>4152.1695166381933</c:v>
                </c:pt>
                <c:pt idx="37">
                  <c:v>4147.2018756987036</c:v>
                </c:pt>
                <c:pt idx="38">
                  <c:v>4142.2342347592139</c:v>
                </c:pt>
                <c:pt idx="39">
                  <c:v>4137.2665938197242</c:v>
                </c:pt>
                <c:pt idx="40">
                  <c:v>4132.2989528802345</c:v>
                </c:pt>
                <c:pt idx="41">
                  <c:v>4127.3313119407449</c:v>
                </c:pt>
                <c:pt idx="42">
                  <c:v>4122.3636710012552</c:v>
                </c:pt>
                <c:pt idx="43">
                  <c:v>4117.3960300617655</c:v>
                </c:pt>
                <c:pt idx="44">
                  <c:v>4112.4283891222758</c:v>
                </c:pt>
                <c:pt idx="45">
                  <c:v>4107.4607481827861</c:v>
                </c:pt>
                <c:pt idx="46">
                  <c:v>4102.4931072432964</c:v>
                </c:pt>
                <c:pt idx="47">
                  <c:v>4097.5254663038068</c:v>
                </c:pt>
                <c:pt idx="48">
                  <c:v>4092.5578253643166</c:v>
                </c:pt>
                <c:pt idx="49">
                  <c:v>4087.5901844248265</c:v>
                </c:pt>
                <c:pt idx="50">
                  <c:v>4082.6225434853363</c:v>
                </c:pt>
                <c:pt idx="51">
                  <c:v>4077.6549025458462</c:v>
                </c:pt>
                <c:pt idx="52">
                  <c:v>4072.6872616063561</c:v>
                </c:pt>
                <c:pt idx="53">
                  <c:v>4067.7196206668659</c:v>
                </c:pt>
                <c:pt idx="54">
                  <c:v>4062.7519797273758</c:v>
                </c:pt>
                <c:pt idx="55">
                  <c:v>4057.7843387878856</c:v>
                </c:pt>
                <c:pt idx="56">
                  <c:v>4052.8166978483955</c:v>
                </c:pt>
                <c:pt idx="57">
                  <c:v>4047.8490569089054</c:v>
                </c:pt>
                <c:pt idx="58">
                  <c:v>4042.8814159694152</c:v>
                </c:pt>
                <c:pt idx="59">
                  <c:v>4037.9137750299251</c:v>
                </c:pt>
                <c:pt idx="60">
                  <c:v>4032.946134090435</c:v>
                </c:pt>
                <c:pt idx="61">
                  <c:v>4027.9784931509448</c:v>
                </c:pt>
                <c:pt idx="62">
                  <c:v>4023.0108522114547</c:v>
                </c:pt>
                <c:pt idx="63">
                  <c:v>4018.0432112719645</c:v>
                </c:pt>
                <c:pt idx="64">
                  <c:v>4013.0755703324744</c:v>
                </c:pt>
                <c:pt idx="65">
                  <c:v>4008.1079293929843</c:v>
                </c:pt>
                <c:pt idx="66">
                  <c:v>4003.1402884534941</c:v>
                </c:pt>
                <c:pt idx="67">
                  <c:v>3998.172647514004</c:v>
                </c:pt>
                <c:pt idx="68">
                  <c:v>3993.2050065745138</c:v>
                </c:pt>
                <c:pt idx="69">
                  <c:v>3988.2373656350237</c:v>
                </c:pt>
                <c:pt idx="70">
                  <c:v>3983.2697246955336</c:v>
                </c:pt>
                <c:pt idx="71">
                  <c:v>3978.3020837560434</c:v>
                </c:pt>
                <c:pt idx="72">
                  <c:v>3973.3344428165533</c:v>
                </c:pt>
                <c:pt idx="73">
                  <c:v>3968.3668018770632</c:v>
                </c:pt>
                <c:pt idx="74">
                  <c:v>3963.399160937573</c:v>
                </c:pt>
                <c:pt idx="75">
                  <c:v>3958.4315199980829</c:v>
                </c:pt>
                <c:pt idx="76">
                  <c:v>3953.4638790585927</c:v>
                </c:pt>
                <c:pt idx="77">
                  <c:v>3948.4962381191026</c:v>
                </c:pt>
                <c:pt idx="78">
                  <c:v>3943.5285971796125</c:v>
                </c:pt>
                <c:pt idx="79">
                  <c:v>3938.5609562401223</c:v>
                </c:pt>
                <c:pt idx="80">
                  <c:v>3933.5933153006322</c:v>
                </c:pt>
                <c:pt idx="81">
                  <c:v>3928.625674361142</c:v>
                </c:pt>
                <c:pt idx="82">
                  <c:v>3923.6580334216519</c:v>
                </c:pt>
                <c:pt idx="83">
                  <c:v>3918.6903924821618</c:v>
                </c:pt>
                <c:pt idx="84">
                  <c:v>3913.7227515426716</c:v>
                </c:pt>
                <c:pt idx="85">
                  <c:v>3908.7551106031815</c:v>
                </c:pt>
                <c:pt idx="86">
                  <c:v>3903.7874696636914</c:v>
                </c:pt>
                <c:pt idx="87">
                  <c:v>3898.8198287242012</c:v>
                </c:pt>
                <c:pt idx="88">
                  <c:v>3893.8521877847111</c:v>
                </c:pt>
                <c:pt idx="89">
                  <c:v>3888.8845468452209</c:v>
                </c:pt>
                <c:pt idx="90">
                  <c:v>3883.9169059057308</c:v>
                </c:pt>
                <c:pt idx="91">
                  <c:v>3878.9492649662407</c:v>
                </c:pt>
                <c:pt idx="92">
                  <c:v>3873.9816240267505</c:v>
                </c:pt>
                <c:pt idx="93">
                  <c:v>3869.0139830872604</c:v>
                </c:pt>
                <c:pt idx="94">
                  <c:v>3864.0463421477702</c:v>
                </c:pt>
                <c:pt idx="95">
                  <c:v>3859.0787012082801</c:v>
                </c:pt>
                <c:pt idx="96">
                  <c:v>3854.11106026879</c:v>
                </c:pt>
                <c:pt idx="97">
                  <c:v>3849.1434193292998</c:v>
                </c:pt>
                <c:pt idx="98">
                  <c:v>3844.1757783898097</c:v>
                </c:pt>
                <c:pt idx="99">
                  <c:v>3839.2081374503196</c:v>
                </c:pt>
                <c:pt idx="100">
                  <c:v>3834.2404965108294</c:v>
                </c:pt>
                <c:pt idx="101">
                  <c:v>3829.2728555713393</c:v>
                </c:pt>
                <c:pt idx="102">
                  <c:v>3824.3052146318491</c:v>
                </c:pt>
                <c:pt idx="103">
                  <c:v>3819.337573692359</c:v>
                </c:pt>
                <c:pt idx="104">
                  <c:v>3814.3699327528689</c:v>
                </c:pt>
                <c:pt idx="105">
                  <c:v>3809.4022918133787</c:v>
                </c:pt>
                <c:pt idx="106">
                  <c:v>3804.4346508738886</c:v>
                </c:pt>
                <c:pt idx="107">
                  <c:v>3799.4670099343984</c:v>
                </c:pt>
                <c:pt idx="108">
                  <c:v>3794.4993689949083</c:v>
                </c:pt>
                <c:pt idx="109">
                  <c:v>3789.5317280554182</c:v>
                </c:pt>
                <c:pt idx="110">
                  <c:v>3784.564087115928</c:v>
                </c:pt>
                <c:pt idx="111">
                  <c:v>3779.5964461764379</c:v>
                </c:pt>
                <c:pt idx="112">
                  <c:v>3774.6288052369478</c:v>
                </c:pt>
                <c:pt idx="113">
                  <c:v>3769.6611642974576</c:v>
                </c:pt>
                <c:pt idx="114">
                  <c:v>3764.6935233579675</c:v>
                </c:pt>
                <c:pt idx="115">
                  <c:v>3759.7258824184773</c:v>
                </c:pt>
                <c:pt idx="116">
                  <c:v>3754.7582414789872</c:v>
                </c:pt>
                <c:pt idx="117">
                  <c:v>3749.7906005394971</c:v>
                </c:pt>
                <c:pt idx="118">
                  <c:v>3744.8229596000069</c:v>
                </c:pt>
                <c:pt idx="119">
                  <c:v>3739.8553186605168</c:v>
                </c:pt>
                <c:pt idx="120">
                  <c:v>3734.8876777210266</c:v>
                </c:pt>
                <c:pt idx="121">
                  <c:v>3729.9200367815365</c:v>
                </c:pt>
                <c:pt idx="122">
                  <c:v>3724.9523958420464</c:v>
                </c:pt>
                <c:pt idx="123">
                  <c:v>3719.9847549025562</c:v>
                </c:pt>
                <c:pt idx="124">
                  <c:v>3715.0171139630661</c:v>
                </c:pt>
                <c:pt idx="125">
                  <c:v>3710.049473023576</c:v>
                </c:pt>
                <c:pt idx="126">
                  <c:v>3705.0818320840858</c:v>
                </c:pt>
                <c:pt idx="127">
                  <c:v>3700.1141911445957</c:v>
                </c:pt>
                <c:pt idx="128">
                  <c:v>3695.1465502051055</c:v>
                </c:pt>
                <c:pt idx="129">
                  <c:v>3690.1789092656154</c:v>
                </c:pt>
                <c:pt idx="130">
                  <c:v>3685.2112683261253</c:v>
                </c:pt>
                <c:pt idx="131">
                  <c:v>3680.2436273866351</c:v>
                </c:pt>
                <c:pt idx="132">
                  <c:v>3675.275986447145</c:v>
                </c:pt>
                <c:pt idx="133">
                  <c:v>3670.3083455076548</c:v>
                </c:pt>
                <c:pt idx="134">
                  <c:v>3665.3407045681647</c:v>
                </c:pt>
                <c:pt idx="135">
                  <c:v>3660.3730636286746</c:v>
                </c:pt>
                <c:pt idx="136">
                  <c:v>3655.4054226891844</c:v>
                </c:pt>
                <c:pt idx="137">
                  <c:v>3650.4377817496943</c:v>
                </c:pt>
                <c:pt idx="138">
                  <c:v>3645.4701408102042</c:v>
                </c:pt>
                <c:pt idx="139">
                  <c:v>3640.502499870714</c:v>
                </c:pt>
                <c:pt idx="140">
                  <c:v>3635.5348589312239</c:v>
                </c:pt>
                <c:pt idx="141">
                  <c:v>3630.5672179917337</c:v>
                </c:pt>
                <c:pt idx="142">
                  <c:v>3625.5995770522436</c:v>
                </c:pt>
                <c:pt idx="143">
                  <c:v>3620.6319361127535</c:v>
                </c:pt>
                <c:pt idx="144">
                  <c:v>3615.6642951732633</c:v>
                </c:pt>
                <c:pt idx="145">
                  <c:v>3610.6966542337732</c:v>
                </c:pt>
                <c:pt idx="146">
                  <c:v>3605.729013294283</c:v>
                </c:pt>
                <c:pt idx="147">
                  <c:v>3600.7613723547929</c:v>
                </c:pt>
                <c:pt idx="148">
                  <c:v>3595.7937314153028</c:v>
                </c:pt>
                <c:pt idx="149">
                  <c:v>3590.8260904758126</c:v>
                </c:pt>
                <c:pt idx="150">
                  <c:v>3585.8584495363225</c:v>
                </c:pt>
                <c:pt idx="151">
                  <c:v>3580.8908085968324</c:v>
                </c:pt>
                <c:pt idx="152">
                  <c:v>3575.9231676573422</c:v>
                </c:pt>
                <c:pt idx="153">
                  <c:v>3570.9555267178521</c:v>
                </c:pt>
                <c:pt idx="154">
                  <c:v>3565.9878857783619</c:v>
                </c:pt>
                <c:pt idx="155">
                  <c:v>3561.0202448388718</c:v>
                </c:pt>
                <c:pt idx="156">
                  <c:v>3556.0526038993817</c:v>
                </c:pt>
                <c:pt idx="157">
                  <c:v>3551.0849629598915</c:v>
                </c:pt>
                <c:pt idx="158">
                  <c:v>3546.1173220204014</c:v>
                </c:pt>
                <c:pt idx="159">
                  <c:v>3541.1496810809113</c:v>
                </c:pt>
                <c:pt idx="160">
                  <c:v>3536.1820401414211</c:v>
                </c:pt>
                <c:pt idx="161">
                  <c:v>3531.214399201931</c:v>
                </c:pt>
                <c:pt idx="162">
                  <c:v>3526.2467582624408</c:v>
                </c:pt>
                <c:pt idx="163">
                  <c:v>3521.2791173229507</c:v>
                </c:pt>
                <c:pt idx="164">
                  <c:v>3516.3114763834606</c:v>
                </c:pt>
                <c:pt idx="165">
                  <c:v>3511.3438354439704</c:v>
                </c:pt>
                <c:pt idx="166">
                  <c:v>3506.3761945044803</c:v>
                </c:pt>
                <c:pt idx="167">
                  <c:v>3501.4085535649901</c:v>
                </c:pt>
                <c:pt idx="168">
                  <c:v>3496.4409126255</c:v>
                </c:pt>
                <c:pt idx="169">
                  <c:v>3491.4732716860099</c:v>
                </c:pt>
                <c:pt idx="170">
                  <c:v>3486.5056307465197</c:v>
                </c:pt>
                <c:pt idx="171">
                  <c:v>3481.5379898070296</c:v>
                </c:pt>
                <c:pt idx="172">
                  <c:v>3476.5703488675395</c:v>
                </c:pt>
                <c:pt idx="173">
                  <c:v>3471.6027079280493</c:v>
                </c:pt>
                <c:pt idx="174">
                  <c:v>3466.6350669885592</c:v>
                </c:pt>
                <c:pt idx="175">
                  <c:v>3461.667426049069</c:v>
                </c:pt>
                <c:pt idx="176">
                  <c:v>3456.6997851095789</c:v>
                </c:pt>
                <c:pt idx="177">
                  <c:v>3451.7321441700888</c:v>
                </c:pt>
                <c:pt idx="178">
                  <c:v>3446.7645032305986</c:v>
                </c:pt>
                <c:pt idx="179">
                  <c:v>3441.7968622911085</c:v>
                </c:pt>
                <c:pt idx="180">
                  <c:v>3436.8292213516183</c:v>
                </c:pt>
                <c:pt idx="181">
                  <c:v>3431.8615804121282</c:v>
                </c:pt>
                <c:pt idx="182">
                  <c:v>3426.8939394726381</c:v>
                </c:pt>
                <c:pt idx="183">
                  <c:v>3421.9262985331479</c:v>
                </c:pt>
                <c:pt idx="184">
                  <c:v>3416.9586575936578</c:v>
                </c:pt>
                <c:pt idx="185">
                  <c:v>3411.9910166541677</c:v>
                </c:pt>
                <c:pt idx="186">
                  <c:v>3407.0233757146775</c:v>
                </c:pt>
                <c:pt idx="187">
                  <c:v>3402.0557347751874</c:v>
                </c:pt>
                <c:pt idx="188">
                  <c:v>3397.0880938356972</c:v>
                </c:pt>
                <c:pt idx="189">
                  <c:v>3392.1204528962071</c:v>
                </c:pt>
                <c:pt idx="190">
                  <c:v>3387.152811956717</c:v>
                </c:pt>
                <c:pt idx="191">
                  <c:v>3382.1851710172268</c:v>
                </c:pt>
                <c:pt idx="192">
                  <c:v>3377.2175300777367</c:v>
                </c:pt>
                <c:pt idx="193">
                  <c:v>3372.2498891382465</c:v>
                </c:pt>
                <c:pt idx="194">
                  <c:v>3367.2822481987564</c:v>
                </c:pt>
                <c:pt idx="195">
                  <c:v>3362.3146072592663</c:v>
                </c:pt>
                <c:pt idx="196">
                  <c:v>3357.3469663197761</c:v>
                </c:pt>
                <c:pt idx="197">
                  <c:v>3352.379325380286</c:v>
                </c:pt>
                <c:pt idx="198">
                  <c:v>3347.4116844407959</c:v>
                </c:pt>
                <c:pt idx="199">
                  <c:v>3342.4440435013057</c:v>
                </c:pt>
                <c:pt idx="200">
                  <c:v>3337.4764025618156</c:v>
                </c:pt>
                <c:pt idx="201">
                  <c:v>3332.6807139889024</c:v>
                </c:pt>
                <c:pt idx="202">
                  <c:v>3328.0569777825663</c:v>
                </c:pt>
                <c:pt idx="203">
                  <c:v>3323.4132897737613</c:v>
                </c:pt>
                <c:pt idx="204">
                  <c:v>3318.7496042390367</c:v>
                </c:pt>
                <c:pt idx="205">
                  <c:v>3314.0658751173141</c:v>
                </c:pt>
                <c:pt idx="206">
                  <c:v>3309.3620560070708</c:v>
                </c:pt>
                <c:pt idx="207">
                  <c:v>3304.6381001634886</c:v>
                </c:pt>
                <c:pt idx="208">
                  <c:v>3299.8939604955722</c:v>
                </c:pt>
                <c:pt idx="209">
                  <c:v>3295.1295895632315</c:v>
                </c:pt>
                <c:pt idx="210">
                  <c:v>3290.3449395743251</c:v>
                </c:pt>
                <c:pt idx="211">
                  <c:v>3285.5399623816747</c:v>
                </c:pt>
                <c:pt idx="212">
                  <c:v>3280.7146094800419</c:v>
                </c:pt>
                <c:pt idx="213">
                  <c:v>3275.8688320030633</c:v>
                </c:pt>
                <c:pt idx="214">
                  <c:v>3271.0025807201582</c:v>
                </c:pt>
                <c:pt idx="215">
                  <c:v>3266.1158060333896</c:v>
                </c:pt>
                <c:pt idx="216">
                  <c:v>3261.2084579742914</c:v>
                </c:pt>
                <c:pt idx="217">
                  <c:v>3256.2804862006615</c:v>
                </c:pt>
                <c:pt idx="218">
                  <c:v>3251.3318399933064</c:v>
                </c:pt>
                <c:pt idx="219">
                  <c:v>3246.3624682527538</c:v>
                </c:pt>
                <c:pt idx="220">
                  <c:v>3241.3723194959202</c:v>
                </c:pt>
                <c:pt idx="221">
                  <c:v>3236.361341852743</c:v>
                </c:pt>
                <c:pt idx="222">
                  <c:v>3231.3294830627642</c:v>
                </c:pt>
                <c:pt idx="223">
                  <c:v>3226.2766904716791</c:v>
                </c:pt>
                <c:pt idx="224">
                  <c:v>3221.2029110278363</c:v>
                </c:pt>
                <c:pt idx="225">
                  <c:v>3216.1080912787002</c:v>
                </c:pt>
                <c:pt idx="226">
                  <c:v>3210.9921773672654</c:v>
                </c:pt>
                <c:pt idx="227">
                  <c:v>3205.8551150284261</c:v>
                </c:pt>
                <c:pt idx="228">
                  <c:v>3200.6968495853062</c:v>
                </c:pt>
                <c:pt idx="229">
                  <c:v>3195.5173259455332</c:v>
                </c:pt>
                <c:pt idx="230">
                  <c:v>3190.3164885974802</c:v>
                </c:pt>
                <c:pt idx="231">
                  <c:v>3185.0942816064439</c:v>
                </c:pt>
                <c:pt idx="232">
                  <c:v>3179.8506486107867</c:v>
                </c:pt>
                <c:pt idx="233">
                  <c:v>3174.585532818026</c:v>
                </c:pt>
                <c:pt idx="234">
                  <c:v>3169.2988770008747</c:v>
                </c:pt>
                <c:pt idx="235">
                  <c:v>3163.9906234932282</c:v>
                </c:pt>
                <c:pt idx="236">
                  <c:v>3158.6607141861068</c:v>
                </c:pt>
                <c:pt idx="237">
                  <c:v>3153.3090905235408</c:v>
                </c:pt>
                <c:pt idx="238">
                  <c:v>3147.9356934984053</c:v>
                </c:pt>
                <c:pt idx="239">
                  <c:v>3142.5404636482026</c:v>
                </c:pt>
                <c:pt idx="240">
                  <c:v>3137.1233410507871</c:v>
                </c:pt>
                <c:pt idx="241">
                  <c:v>3131.6842653200365</c:v>
                </c:pt>
                <c:pt idx="242">
                  <c:v>3126.2231756014739</c:v>
                </c:pt>
                <c:pt idx="243">
                  <c:v>3120.7400105678184</c:v>
                </c:pt>
                <c:pt idx="244">
                  <c:v>3115.2347084144949</c:v>
                </c:pt>
                <c:pt idx="245">
                  <c:v>3109.7072068550701</c:v>
                </c:pt>
                <c:pt idx="246">
                  <c:v>3104.1574431166428</c:v>
                </c:pt>
                <c:pt idx="247">
                  <c:v>3098.5853539351619</c:v>
                </c:pt>
                <c:pt idx="248">
                  <c:v>3092.9908755506908</c:v>
                </c:pt>
                <c:pt idx="249">
                  <c:v>3087.3739437026074</c:v>
                </c:pt>
                <c:pt idx="250">
                  <c:v>3081.7344936247378</c:v>
                </c:pt>
                <c:pt idx="251">
                  <c:v>3076.0724600404328</c:v>
                </c:pt>
                <c:pt idx="252">
                  <c:v>3070.3877771575681</c:v>
                </c:pt>
                <c:pt idx="253">
                  <c:v>3064.6803786634896</c:v>
                </c:pt>
                <c:pt idx="254">
                  <c:v>3058.9501977198852</c:v>
                </c:pt>
                <c:pt idx="255">
                  <c:v>3053.197166957586</c:v>
                </c:pt>
                <c:pt idx="256">
                  <c:v>3047.4212184713047</c:v>
                </c:pt>
                <c:pt idx="257">
                  <c:v>3041.6222838142949</c:v>
                </c:pt>
                <c:pt idx="258">
                  <c:v>3035.8002939929474</c:v>
                </c:pt>
                <c:pt idx="259">
                  <c:v>3029.9551794613039</c:v>
                </c:pt>
                <c:pt idx="260">
                  <c:v>3024.086870115505</c:v>
                </c:pt>
                <c:pt idx="261">
                  <c:v>3018.1952952881547</c:v>
                </c:pt>
                <c:pt idx="262">
                  <c:v>3012.2803837426163</c:v>
                </c:pt>
                <c:pt idx="263">
                  <c:v>3006.3420636672236</c:v>
                </c:pt>
                <c:pt idx="264">
                  <c:v>3000.3802626694142</c:v>
                </c:pt>
                <c:pt idx="265">
                  <c:v>2994.3949077697853</c:v>
                </c:pt>
                <c:pt idx="266">
                  <c:v>2988.3859253960627</c:v>
                </c:pt>
                <c:pt idx="267">
                  <c:v>2982.3532413769913</c:v>
                </c:pt>
                <c:pt idx="268">
                  <c:v>2976.2967809361335</c:v>
                </c:pt>
                <c:pt idx="269">
                  <c:v>2970.2164686855931</c:v>
                </c:pt>
                <c:pt idx="270">
                  <c:v>2964.1122286196364</c:v>
                </c:pt>
                <c:pt idx="271">
                  <c:v>2957.9839841082367</c:v>
                </c:pt>
                <c:pt idx="272">
                  <c:v>2951.8316578905242</c:v>
                </c:pt>
                <c:pt idx="273">
                  <c:v>2945.6551720681387</c:v>
                </c:pt>
                <c:pt idx="274">
                  <c:v>2939.454448098495</c:v>
                </c:pt>
                <c:pt idx="275">
                  <c:v>2933.2294067879484</c:v>
                </c:pt>
                <c:pt idx="276">
                  <c:v>2926.9799682848661</c:v>
                </c:pt>
                <c:pt idx="277">
                  <c:v>2920.7060520725991</c:v>
                </c:pt>
                <c:pt idx="278">
                  <c:v>2914.40757696235</c:v>
                </c:pt>
                <c:pt idx="279">
                  <c:v>2908.084461085944</c:v>
                </c:pt>
                <c:pt idx="280">
                  <c:v>2901.7366218884918</c:v>
                </c:pt>
                <c:pt idx="281">
                  <c:v>2895.3639761209465</c:v>
                </c:pt>
                <c:pt idx="282">
                  <c:v>2888.966439832559</c:v>
                </c:pt>
                <c:pt idx="283">
                  <c:v>2882.5439283632131</c:v>
                </c:pt>
                <c:pt idx="284">
                  <c:v>2876.0963563356563</c:v>
                </c:pt>
                <c:pt idx="285">
                  <c:v>2869.6236376476136</c:v>
                </c:pt>
                <c:pt idx="286">
                  <c:v>2863.125685463795</c:v>
                </c:pt>
                <c:pt idx="287">
                  <c:v>2856.6024122077656</c:v>
                </c:pt>
                <c:pt idx="288">
                  <c:v>2850.0537295537169</c:v>
                </c:pt>
                <c:pt idx="289">
                  <c:v>2843.4795484181027</c:v>
                </c:pt>
                <c:pt idx="290">
                  <c:v>2836.8797789511541</c:v>
                </c:pt>
                <c:pt idx="291">
                  <c:v>2830.2543305282734</c:v>
                </c:pt>
                <c:pt idx="292">
                  <c:v>2823.6031117412904</c:v>
                </c:pt>
                <c:pt idx="293">
                  <c:v>2816.9260303895935</c:v>
                </c:pt>
                <c:pt idx="294">
                  <c:v>2810.222993471124</c:v>
                </c:pt>
                <c:pt idx="295">
                  <c:v>2803.4939071732388</c:v>
                </c:pt>
                <c:pt idx="296">
                  <c:v>2796.7386768634278</c:v>
                </c:pt>
                <c:pt idx="297">
                  <c:v>2789.9572070798999</c:v>
                </c:pt>
                <c:pt idx="298">
                  <c:v>2783.1494015220142</c:v>
                </c:pt>
                <c:pt idx="299">
                  <c:v>2776.3151630405691</c:v>
                </c:pt>
                <c:pt idx="300">
                  <c:v>2769.4543936279506</c:v>
                </c:pt>
                <c:pt idx="301">
                  <c:v>2762.5669944081146</c:v>
                </c:pt>
                <c:pt idx="302">
                  <c:v>2755.652865626424</c:v>
                </c:pt>
                <c:pt idx="303">
                  <c:v>2748.7119066393252</c:v>
                </c:pt>
                <c:pt idx="304">
                  <c:v>2741.744015903862</c:v>
                </c:pt>
                <c:pt idx="305">
                  <c:v>2734.7490909670305</c:v>
                </c:pt>
                <c:pt idx="306">
                  <c:v>2727.7270284549627</c:v>
                </c:pt>
                <c:pt idx="307">
                  <c:v>2720.6777240619426</c:v>
                </c:pt>
                <c:pt idx="308">
                  <c:v>2713.601072539243</c:v>
                </c:pt>
                <c:pt idx="309">
                  <c:v>2706.4969676837995</c:v>
                </c:pt>
                <c:pt idx="310">
                  <c:v>2699.3653023266879</c:v>
                </c:pt>
                <c:pt idx="311">
                  <c:v>2692.2059683214275</c:v>
                </c:pt>
                <c:pt idx="312">
                  <c:v>2685.018856532095</c:v>
                </c:pt>
                <c:pt idx="313">
                  <c:v>2677.803856821246</c:v>
                </c:pt>
                <c:pt idx="314">
                  <c:v>2670.5608580376465</c:v>
                </c:pt>
                <c:pt idx="315">
                  <c:v>2663.2897480037991</c:v>
                </c:pt>
                <c:pt idx="316">
                  <c:v>2655.9904135032734</c:v>
                </c:pt>
                <c:pt idx="317">
                  <c:v>2648.6627402678232</c:v>
                </c:pt>
                <c:pt idx="318">
                  <c:v>2641.3066129642971</c:v>
                </c:pt>
                <c:pt idx="319">
                  <c:v>2633.9219151813372</c:v>
                </c:pt>
                <c:pt idx="320">
                  <c:v>2626.5085294158525</c:v>
                </c:pt>
                <c:pt idx="321">
                  <c:v>2619.0663370592711</c:v>
                </c:pt>
                <c:pt idx="322">
                  <c:v>2611.5952183835643</c:v>
                </c:pt>
                <c:pt idx="323">
                  <c:v>2604.0950525270391</c:v>
                </c:pt>
                <c:pt idx="324">
                  <c:v>2596.5657174798935</c:v>
                </c:pt>
                <c:pt idx="325">
                  <c:v>2589.0070900695255</c:v>
                </c:pt>
                <c:pt idx="326">
                  <c:v>2581.4190459455995</c:v>
                </c:pt>
                <c:pt idx="327">
                  <c:v>2573.8014595648569</c:v>
                </c:pt>
                <c:pt idx="328">
                  <c:v>2566.1542041756711</c:v>
                </c:pt>
                <c:pt idx="329">
                  <c:v>2558.4771518023363</c:v>
                </c:pt>
                <c:pt idx="330">
                  <c:v>2550.7701732290948</c:v>
                </c:pt>
                <c:pt idx="331">
                  <c:v>2543.0331379838804</c:v>
                </c:pt>
                <c:pt idx="332">
                  <c:v>2535.265914321787</c:v>
                </c:pt>
                <c:pt idx="333">
                  <c:v>2527.4683692082563</c:v>
                </c:pt>
                <c:pt idx="334">
                  <c:v>2519.6403683019612</c:v>
                </c:pt>
                <c:pt idx="335">
                  <c:v>2511.7817759374038</c:v>
                </c:pt>
                <c:pt idx="336">
                  <c:v>2503.8924551071959</c:v>
                </c:pt>
                <c:pt idx="337">
                  <c:v>2495.9722674440463</c:v>
                </c:pt>
                <c:pt idx="338">
                  <c:v>2488.0210732024088</c:v>
                </c:pt>
                <c:pt idx="339">
                  <c:v>2480.0387312398234</c:v>
                </c:pt>
                <c:pt idx="340">
                  <c:v>2472.0250989979145</c:v>
                </c:pt>
                <c:pt idx="341">
                  <c:v>2463.9800324830558</c:v>
                </c:pt>
                <c:pt idx="342">
                  <c:v>2455.9033862466895</c:v>
                </c:pt>
                <c:pt idx="343">
                  <c:v>2447.7950133652848</c:v>
                </c:pt>
                <c:pt idx="344">
                  <c:v>2439.6547654199421</c:v>
                </c:pt>
                <c:pt idx="345">
                  <c:v>2431.4824924756235</c:v>
                </c:pt>
                <c:pt idx="346">
                  <c:v>2423.2780430600042</c:v>
                </c:pt>
                <c:pt idx="347">
                  <c:v>2415.0412641419412</c:v>
                </c:pt>
                <c:pt idx="348">
                  <c:v>2406.7720011095457</c:v>
                </c:pt>
                <c:pt idx="349">
                  <c:v>2398.470097747846</c:v>
                </c:pt>
                <c:pt idx="350">
                  <c:v>2390.1353962160474</c:v>
                </c:pt>
                <c:pt idx="351">
                  <c:v>2381.7677370243555</c:v>
                </c:pt>
                <c:pt idx="352">
                  <c:v>2373.3669590103809</c:v>
                </c:pt>
                <c:pt idx="353">
                  <c:v>2364.9328993150966</c:v>
                </c:pt>
                <c:pt idx="354">
                  <c:v>2356.465393358339</c:v>
                </c:pt>
                <c:pt idx="355">
                  <c:v>2347.9642748138467</c:v>
                </c:pt>
                <c:pt idx="356">
                  <c:v>2339.4293755838366</c:v>
                </c:pt>
                <c:pt idx="357">
                  <c:v>2330.8605257730806</c:v>
                </c:pt>
                <c:pt idx="358">
                  <c:v>2322.2575536624913</c:v>
                </c:pt>
                <c:pt idx="359">
                  <c:v>2313.6202856822069</c:v>
                </c:pt>
                <c:pt idx="360">
                  <c:v>2304.9485463841474</c:v>
                </c:pt>
                <c:pt idx="361">
                  <c:v>2296.2421584140402</c:v>
                </c:pt>
                <c:pt idx="362">
                  <c:v>2287.5009424829091</c:v>
                </c:pt>
                <c:pt idx="363">
                  <c:v>2278.7247173379942</c:v>
                </c:pt>
                <c:pt idx="364">
                  <c:v>2269.913299733108</c:v>
                </c:pt>
                <c:pt idx="365">
                  <c:v>2261.0665043984022</c:v>
                </c:pt>
                <c:pt idx="366">
                  <c:v>2252.1841440095423</c:v>
                </c:pt>
                <c:pt idx="367">
                  <c:v>2243.2660291562606</c:v>
                </c:pt>
                <c:pt idx="368">
                  <c:v>2234.3119683102859</c:v>
                </c:pt>
                <c:pt idx="369">
                  <c:v>2225.3217677926227</c:v>
                </c:pt>
                <c:pt idx="370">
                  <c:v>2216.2952317401805</c:v>
                </c:pt>
                <c:pt idx="371">
                  <c:v>2207.2321620717157</c:v>
                </c:pt>
                <c:pt idx="372">
                  <c:v>2198.132358453091</c:v>
                </c:pt>
                <c:pt idx="373">
                  <c:v>2188.995618261813</c:v>
                </c:pt>
                <c:pt idx="374">
                  <c:v>2179.8217365508453</c:v>
                </c:pt>
                <c:pt idx="375">
                  <c:v>2170.6105060116843</c:v>
                </c:pt>
                <c:pt idx="376">
                  <c:v>2161.3617169366539</c:v>
                </c:pt>
                <c:pt idx="377">
                  <c:v>2152.075157180423</c:v>
                </c:pt>
                <c:pt idx="378">
                  <c:v>2142.7506121207193</c:v>
                </c:pt>
                <c:pt idx="379">
                  <c:v>2133.3878646182075</c:v>
                </c:pt>
                <c:pt idx="380">
                  <c:v>2123.9866949755324</c:v>
                </c:pt>
                <c:pt idx="381">
                  <c:v>2114.5468808954824</c:v>
                </c:pt>
                <c:pt idx="382">
                  <c:v>2105.0681974382651</c:v>
                </c:pt>
                <c:pt idx="383">
                  <c:v>2095.5504169778678</c:v>
                </c:pt>
                <c:pt idx="384">
                  <c:v>2085.9933091574712</c:v>
                </c:pt>
                <c:pt idx="385">
                  <c:v>2076.3966408439087</c:v>
                </c:pt>
                <c:pt idx="386">
                  <c:v>2066.7601760811276</c:v>
                </c:pt>
                <c:pt idx="387">
                  <c:v>2057.0836760426364</c:v>
                </c:pt>
                <c:pt idx="388">
                  <c:v>2047.366898982905</c:v>
                </c:pt>
                <c:pt idx="389">
                  <c:v>2037.6096001876942</c:v>
                </c:pt>
                <c:pt idx="390">
                  <c:v>2027.8115319232884</c:v>
                </c:pt>
                <c:pt idx="391">
                  <c:v>2017.9724433845822</c:v>
                </c:pt>
                <c:pt idx="392">
                  <c:v>2008.0920806420229</c:v>
                </c:pt>
                <c:pt idx="393">
                  <c:v>1998.1701865873397</c:v>
                </c:pt>
                <c:pt idx="394">
                  <c:v>1988.2065008780605</c:v>
                </c:pt>
                <c:pt idx="395">
                  <c:v>1978.2007598807575</c:v>
                </c:pt>
                <c:pt idx="396">
                  <c:v>1968.152696612995</c:v>
                </c:pt>
                <c:pt idx="397">
                  <c:v>1958.0620406839507</c:v>
                </c:pt>
                <c:pt idx="398">
                  <c:v>1947.9285182336534</c:v>
                </c:pt>
                <c:pt idx="399">
                  <c:v>1937.7518518708227</c:v>
                </c:pt>
                <c:pt idx="400">
                  <c:v>1927.5317606092485</c:v>
                </c:pt>
                <c:pt idx="401">
                  <c:v>1917.2679598026828</c:v>
                </c:pt>
                <c:pt idx="402">
                  <c:v>1906.9601610781885</c:v>
                </c:pt>
                <c:pt idx="403">
                  <c:v>1896.6080722679187</c:v>
                </c:pt>
                <c:pt idx="404">
                  <c:v>1886.21139733926</c:v>
                </c:pt>
                <c:pt idx="405">
                  <c:v>1875.7698363233064</c:v>
                </c:pt>
                <c:pt idx="406">
                  <c:v>1865.2830852416084</c:v>
                </c:pt>
                <c:pt idx="407">
                  <c:v>1854.7508360311419</c:v>
                </c:pt>
                <c:pt idx="408">
                  <c:v>1844.1727764674613</c:v>
                </c:pt>
                <c:pt idx="409">
                  <c:v>1833.548590085956</c:v>
                </c:pt>
                <c:pt idx="410">
                  <c:v>1822.8779561011795</c:v>
                </c:pt>
                <c:pt idx="411">
                  <c:v>1812.1605493241721</c:v>
                </c:pt>
                <c:pt idx="412">
                  <c:v>1801.3960400777244</c:v>
                </c:pt>
                <c:pt idx="413">
                  <c:v>1790.5840941095291</c:v>
                </c:pt>
                <c:pt idx="414">
                  <c:v>1779.7243725031292</c:v>
                </c:pt>
                <c:pt idx="415">
                  <c:v>1768.8165315866211</c:v>
                </c:pt>
                <c:pt idx="416">
                  <c:v>1757.8602228390339</c:v>
                </c:pt>
                <c:pt idx="417">
                  <c:v>1746.8550927942945</c:v>
                </c:pt>
                <c:pt idx="418">
                  <c:v>1735.8007829427386</c:v>
                </c:pt>
                <c:pt idx="419">
                  <c:v>1724.6969296300538</c:v>
                </c:pt>
                <c:pt idx="420">
                  <c:v>1713.5431639535934</c:v>
                </c:pt>
                <c:pt idx="421">
                  <c:v>1702.3391116559676</c:v>
                </c:pt>
                <c:pt idx="422">
                  <c:v>1691.0843930158328</c:v>
                </c:pt>
                <c:pt idx="423">
                  <c:v>1679.7786227357808</c:v>
                </c:pt>
                <c:pt idx="424">
                  <c:v>1668.4214098272294</c:v>
                </c:pt>
                <c:pt idx="425">
                  <c:v>1657.0123574922302</c:v>
                </c:pt>
                <c:pt idx="426">
                  <c:v>1641.6795229822339</c:v>
                </c:pt>
                <c:pt idx="427">
                  <c:v>1622.4229062972406</c:v>
                </c:pt>
                <c:pt idx="428">
                  <c:v>1603.0126026246205</c:v>
                </c:pt>
                <c:pt idx="429">
                  <c:v>1583.4456718180911</c:v>
                </c:pt>
                <c:pt idx="430">
                  <c:v>1563.71907360201</c:v>
                </c:pt>
                <c:pt idx="431">
                  <c:v>1543.8296627096245</c:v>
                </c:pt>
                <c:pt idx="432">
                  <c:v>1523.7741837128945</c:v>
                </c:pt>
                <c:pt idx="433">
                  <c:v>1503.5492655195978</c:v>
                </c:pt>
                <c:pt idx="434">
                  <c:v>1483.1514155111615</c:v>
                </c:pt>
                <c:pt idx="435">
                  <c:v>1462.5770132920659</c:v>
                </c:pt>
                <c:pt idx="436">
                  <c:v>1441.8223040188898</c:v>
                </c:pt>
                <c:pt idx="437">
                  <c:v>1420.8833912738812</c:v>
                </c:pt>
                <c:pt idx="438">
                  <c:v>1399.7562294444303</c:v>
                </c:pt>
                <c:pt idx="439">
                  <c:v>1378.4366155658633</c:v>
                </c:pt>
                <c:pt idx="440">
                  <c:v>1356.9201805806003</c:v>
                </c:pt>
                <c:pt idx="441">
                  <c:v>1335.202379961763</c:v>
                </c:pt>
                <c:pt idx="442">
                  <c:v>1313.2784836437725</c:v>
                </c:pt>
                <c:pt idx="443">
                  <c:v>1291.1435651962286</c:v>
                </c:pt>
                <c:pt idx="444">
                  <c:v>1268.7924901703439</c:v>
                </c:pt>
                <c:pt idx="445">
                  <c:v>1246.2199035392066</c:v>
                </c:pt>
                <c:pt idx="446">
                  <c:v>1223.4202161441815</c:v>
                </c:pt>
                <c:pt idx="447">
                  <c:v>1200.3875900495211</c:v>
                </c:pt>
                <c:pt idx="448">
                  <c:v>1177.1159226956327</c:v>
                </c:pt>
                <c:pt idx="449">
                  <c:v>1153.5988297282499</c:v>
                </c:pt>
                <c:pt idx="450">
                  <c:v>1129.82962636559</c:v>
                </c:pt>
                <c:pt idx="451">
                  <c:v>1105.8013071483035</c:v>
                </c:pt>
                <c:pt idx="452">
                  <c:v>1081.5065238971436</c:v>
                </c:pt>
                <c:pt idx="453">
                  <c:v>1056.9375616804589</c:v>
                </c:pt>
                <c:pt idx="454">
                  <c:v>1032.0863125671715</c:v>
                </c:pt>
                <c:pt idx="455">
                  <c:v>1006.9442469104667</c:v>
                </c:pt>
                <c:pt idx="456">
                  <c:v>981.50238187197488</c:v>
                </c:pt>
                <c:pt idx="457">
                  <c:v>955.75124685500055</c:v>
                </c:pt>
                <c:pt idx="458">
                  <c:v>929.68084546731075</c:v>
                </c:pt>
                <c:pt idx="459">
                  <c:v>903.28061357753791</c:v>
                </c:pt>
                <c:pt idx="460">
                  <c:v>876.5393729631121</c:v>
                </c:pt>
                <c:pt idx="461">
                  <c:v>849.44527996939792</c:v>
                </c:pt>
                <c:pt idx="462">
                  <c:v>821.98576850729</c:v>
                </c:pt>
                <c:pt idx="463">
                  <c:v>794.1474866064807</c:v>
                </c:pt>
                <c:pt idx="464">
                  <c:v>765.91622561035706</c:v>
                </c:pt>
                <c:pt idx="465">
                  <c:v>737.2768409412281</c:v>
                </c:pt>
                <c:pt idx="466">
                  <c:v>708.2131631750342</c:v>
                </c:pt>
                <c:pt idx="467">
                  <c:v>678.70789793562358</c:v>
                </c:pt>
                <c:pt idx="468">
                  <c:v>648.74251283994886</c:v>
                </c:pt>
                <c:pt idx="469">
                  <c:v>618.29710938501535</c:v>
                </c:pt>
                <c:pt idx="470">
                  <c:v>587.35027724882616</c:v>
                </c:pt>
                <c:pt idx="471">
                  <c:v>555.87892796006849</c:v>
                </c:pt>
                <c:pt idx="472">
                  <c:v>523.8581042476178</c:v>
                </c:pt>
                <c:pt idx="473">
                  <c:v>491.26076057483147</c:v>
                </c:pt>
                <c:pt idx="474">
                  <c:v>458.05750934720049</c:v>
                </c:pt>
                <c:pt idx="475">
                  <c:v>424.21632599068994</c:v>
                </c:pt>
                <c:pt idx="476">
                  <c:v>399.86928085340605</c:v>
                </c:pt>
                <c:pt idx="477">
                  <c:v>385.01637393534884</c:v>
                </c:pt>
                <c:pt idx="478">
                  <c:v>370.07740138746885</c:v>
                </c:pt>
                <c:pt idx="479">
                  <c:v>355.05132356180593</c:v>
                </c:pt>
                <c:pt idx="480">
                  <c:v>339.93707778749013</c:v>
                </c:pt>
                <c:pt idx="481">
                  <c:v>324.73357764756383</c:v>
                </c:pt>
                <c:pt idx="482">
                  <c:v>309.43971222623804</c:v>
                </c:pt>
                <c:pt idx="483">
                  <c:v>294.05434532508525</c:v>
                </c:pt>
                <c:pt idx="484">
                  <c:v>278.57631464659198</c:v>
                </c:pt>
                <c:pt idx="485">
                  <c:v>263.00443094338016</c:v>
                </c:pt>
                <c:pt idx="486">
                  <c:v>247.33747713132789</c:v>
                </c:pt>
                <c:pt idx="487">
                  <c:v>231.57420736468657</c:v>
                </c:pt>
                <c:pt idx="488">
                  <c:v>215.7133460711907</c:v>
                </c:pt>
                <c:pt idx="489">
                  <c:v>199.7535869450121</c:v>
                </c:pt>
                <c:pt idx="490">
                  <c:v>183.69359189528677</c:v>
                </c:pt>
                <c:pt idx="491">
                  <c:v>167.53198994780178</c:v>
                </c:pt>
                <c:pt idx="492">
                  <c:v>151.26737609723841</c:v>
                </c:pt>
                <c:pt idx="493">
                  <c:v>134.89831010725629</c:v>
                </c:pt>
                <c:pt idx="494">
                  <c:v>118.42331525545023</c:v>
                </c:pt>
                <c:pt idx="495">
                  <c:v>101.84087702007082</c:v>
                </c:pt>
                <c:pt idx="496">
                  <c:v>85.149441705167192</c:v>
                </c:pt>
                <c:pt idx="497">
                  <c:v>68.347415000567707</c:v>
                </c:pt>
                <c:pt idx="498">
                  <c:v>51.43316047289818</c:v>
                </c:pt>
                <c:pt idx="499">
                  <c:v>34.404997983536305</c:v>
                </c:pt>
                <c:pt idx="500">
                  <c:v>17.2612020291308</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0-BB50-4082-8A2E-2D3442164736}"/>
            </c:ext>
          </c:extLst>
        </c:ser>
        <c:ser>
          <c:idx val="1"/>
          <c:order val="1"/>
          <c:tx>
            <c:strRef>
              <c:f>ANALYSIS!$AE$26</c:f>
              <c:strCache>
                <c:ptCount val="1"/>
                <c:pt idx="0">
                  <c:v>55.0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ANALYSIS!$AE$27:$AE$527</c:f>
              <c:numCache>
                <c:formatCode>0.0</c:formatCode>
                <c:ptCount val="501"/>
                <c:pt idx="0">
                  <c:v>3724.947229782073</c:v>
                </c:pt>
                <c:pt idx="1">
                  <c:v>3724.947229782073</c:v>
                </c:pt>
                <c:pt idx="2">
                  <c:v>3720.248460885578</c:v>
                </c:pt>
                <c:pt idx="3">
                  <c:v>3715.5496919890829</c:v>
                </c:pt>
                <c:pt idx="4">
                  <c:v>3710.8509230925879</c:v>
                </c:pt>
                <c:pt idx="5">
                  <c:v>3706.1521541960929</c:v>
                </c:pt>
                <c:pt idx="6">
                  <c:v>3701.4533852995978</c:v>
                </c:pt>
                <c:pt idx="7">
                  <c:v>3696.7546164031028</c:v>
                </c:pt>
                <c:pt idx="8">
                  <c:v>3692.0558475066077</c:v>
                </c:pt>
                <c:pt idx="9">
                  <c:v>3687.3570786101127</c:v>
                </c:pt>
                <c:pt idx="10">
                  <c:v>3682.6583097136177</c:v>
                </c:pt>
                <c:pt idx="11">
                  <c:v>3677.9595408171226</c:v>
                </c:pt>
                <c:pt idx="12">
                  <c:v>3673.2607719206276</c:v>
                </c:pt>
                <c:pt idx="13">
                  <c:v>3668.5620030241325</c:v>
                </c:pt>
                <c:pt idx="14">
                  <c:v>3663.8632341276375</c:v>
                </c:pt>
                <c:pt idx="15">
                  <c:v>3659.1644652311425</c:v>
                </c:pt>
                <c:pt idx="16">
                  <c:v>3654.4656963346474</c:v>
                </c:pt>
                <c:pt idx="17">
                  <c:v>3649.7669274381524</c:v>
                </c:pt>
                <c:pt idx="18">
                  <c:v>3645.0681585416573</c:v>
                </c:pt>
                <c:pt idx="19">
                  <c:v>3640.3693896451623</c:v>
                </c:pt>
                <c:pt idx="20">
                  <c:v>3635.6706207486673</c:v>
                </c:pt>
                <c:pt idx="21">
                  <c:v>3630.9718518521722</c:v>
                </c:pt>
                <c:pt idx="22">
                  <c:v>3626.2730829556772</c:v>
                </c:pt>
                <c:pt idx="23">
                  <c:v>3621.5743140591821</c:v>
                </c:pt>
                <c:pt idx="24">
                  <c:v>3616.8755451626871</c:v>
                </c:pt>
                <c:pt idx="25">
                  <c:v>3612.1767762661921</c:v>
                </c:pt>
                <c:pt idx="26">
                  <c:v>3607.478007369697</c:v>
                </c:pt>
                <c:pt idx="27">
                  <c:v>3602.779238473202</c:v>
                </c:pt>
                <c:pt idx="28">
                  <c:v>3598.0804695767069</c:v>
                </c:pt>
                <c:pt idx="29">
                  <c:v>3593.3817006802119</c:v>
                </c:pt>
                <c:pt idx="30">
                  <c:v>3588.6829317837169</c:v>
                </c:pt>
                <c:pt idx="31">
                  <c:v>3583.9841628872218</c:v>
                </c:pt>
                <c:pt idx="32">
                  <c:v>3579.2853939907268</c:v>
                </c:pt>
                <c:pt idx="33">
                  <c:v>3574.5866250942317</c:v>
                </c:pt>
                <c:pt idx="34">
                  <c:v>3569.8878561977367</c:v>
                </c:pt>
                <c:pt idx="35">
                  <c:v>3565.1890873012417</c:v>
                </c:pt>
                <c:pt idx="36">
                  <c:v>3560.4903184047466</c:v>
                </c:pt>
                <c:pt idx="37">
                  <c:v>3555.7915495082516</c:v>
                </c:pt>
                <c:pt idx="38">
                  <c:v>3551.0927806117566</c:v>
                </c:pt>
                <c:pt idx="39">
                  <c:v>3546.3940117152615</c:v>
                </c:pt>
                <c:pt idx="40">
                  <c:v>3541.6952428187665</c:v>
                </c:pt>
                <c:pt idx="41">
                  <c:v>3536.9964739222714</c:v>
                </c:pt>
                <c:pt idx="42">
                  <c:v>3532.2977050257764</c:v>
                </c:pt>
                <c:pt idx="43">
                  <c:v>3527.5989361292814</c:v>
                </c:pt>
                <c:pt idx="44">
                  <c:v>3522.9001672327863</c:v>
                </c:pt>
                <c:pt idx="45">
                  <c:v>3518.2013983362913</c:v>
                </c:pt>
                <c:pt idx="46">
                  <c:v>3513.5026294397962</c:v>
                </c:pt>
                <c:pt idx="47">
                  <c:v>3508.8038605433012</c:v>
                </c:pt>
                <c:pt idx="48">
                  <c:v>3504.1050916468062</c:v>
                </c:pt>
                <c:pt idx="49">
                  <c:v>3499.4063227503111</c:v>
                </c:pt>
                <c:pt idx="50">
                  <c:v>3494.7075538538161</c:v>
                </c:pt>
                <c:pt idx="51">
                  <c:v>3490.008784957321</c:v>
                </c:pt>
                <c:pt idx="52">
                  <c:v>3485.310016060826</c:v>
                </c:pt>
                <c:pt idx="53">
                  <c:v>3480.611247164331</c:v>
                </c:pt>
                <c:pt idx="54">
                  <c:v>3475.9124782678359</c:v>
                </c:pt>
                <c:pt idx="55">
                  <c:v>3471.2137093713409</c:v>
                </c:pt>
                <c:pt idx="56">
                  <c:v>3466.5149404748458</c:v>
                </c:pt>
                <c:pt idx="57">
                  <c:v>3461.8161715783508</c:v>
                </c:pt>
                <c:pt idx="58">
                  <c:v>3457.1174026818558</c:v>
                </c:pt>
                <c:pt idx="59">
                  <c:v>3452.4186337853607</c:v>
                </c:pt>
                <c:pt idx="60">
                  <c:v>3447.7198648888657</c:v>
                </c:pt>
                <c:pt idx="61">
                  <c:v>3443.0210959923706</c:v>
                </c:pt>
                <c:pt idx="62">
                  <c:v>3438.3223270958756</c:v>
                </c:pt>
                <c:pt idx="63">
                  <c:v>3433.6235581993806</c:v>
                </c:pt>
                <c:pt idx="64">
                  <c:v>3428.9247893028855</c:v>
                </c:pt>
                <c:pt idx="65">
                  <c:v>3424.2260204063905</c:v>
                </c:pt>
                <c:pt idx="66">
                  <c:v>3419.5272515098954</c:v>
                </c:pt>
                <c:pt idx="67">
                  <c:v>3414.8284826134004</c:v>
                </c:pt>
                <c:pt idx="68">
                  <c:v>3410.1297137169054</c:v>
                </c:pt>
                <c:pt idx="69">
                  <c:v>3405.4309448204103</c:v>
                </c:pt>
                <c:pt idx="70">
                  <c:v>3400.7321759239153</c:v>
                </c:pt>
                <c:pt idx="71">
                  <c:v>3396.0334070274203</c:v>
                </c:pt>
                <c:pt idx="72">
                  <c:v>3391.3346381309252</c:v>
                </c:pt>
                <c:pt idx="73">
                  <c:v>3386.6358692344302</c:v>
                </c:pt>
                <c:pt idx="74">
                  <c:v>3381.9371003379351</c:v>
                </c:pt>
                <c:pt idx="75">
                  <c:v>3377.2383314414401</c:v>
                </c:pt>
                <c:pt idx="76">
                  <c:v>3372.5395625449451</c:v>
                </c:pt>
                <c:pt idx="77">
                  <c:v>3367.84079364845</c:v>
                </c:pt>
                <c:pt idx="78">
                  <c:v>3363.142024751955</c:v>
                </c:pt>
                <c:pt idx="79">
                  <c:v>3358.4432558554599</c:v>
                </c:pt>
                <c:pt idx="80">
                  <c:v>3353.7444869589649</c:v>
                </c:pt>
                <c:pt idx="81">
                  <c:v>3349.0457180624699</c:v>
                </c:pt>
                <c:pt idx="82">
                  <c:v>3344.3469491659748</c:v>
                </c:pt>
                <c:pt idx="83">
                  <c:v>3339.6481802694798</c:v>
                </c:pt>
                <c:pt idx="84">
                  <c:v>3334.9494113729847</c:v>
                </c:pt>
                <c:pt idx="85">
                  <c:v>3330.2506424764897</c:v>
                </c:pt>
                <c:pt idx="86">
                  <c:v>3325.5518735799947</c:v>
                </c:pt>
                <c:pt idx="87">
                  <c:v>3320.8531046834996</c:v>
                </c:pt>
                <c:pt idx="88">
                  <c:v>3316.1543357870046</c:v>
                </c:pt>
                <c:pt idx="89">
                  <c:v>3311.4555668905095</c:v>
                </c:pt>
                <c:pt idx="90">
                  <c:v>3306.7567979940145</c:v>
                </c:pt>
                <c:pt idx="91">
                  <c:v>3302.0580290975195</c:v>
                </c:pt>
                <c:pt idx="92">
                  <c:v>3297.3592602010244</c:v>
                </c:pt>
                <c:pt idx="93">
                  <c:v>3292.6604913045294</c:v>
                </c:pt>
                <c:pt idx="94">
                  <c:v>3287.9617224080343</c:v>
                </c:pt>
                <c:pt idx="95">
                  <c:v>3283.2629535115393</c:v>
                </c:pt>
                <c:pt idx="96">
                  <c:v>3278.5641846150443</c:v>
                </c:pt>
                <c:pt idx="97">
                  <c:v>3273.8654157185492</c:v>
                </c:pt>
                <c:pt idx="98">
                  <c:v>3269.1666468220542</c:v>
                </c:pt>
                <c:pt idx="99">
                  <c:v>3264.4678779255592</c:v>
                </c:pt>
                <c:pt idx="100">
                  <c:v>3259.7691090290641</c:v>
                </c:pt>
                <c:pt idx="101">
                  <c:v>3255.0703401325691</c:v>
                </c:pt>
                <c:pt idx="102">
                  <c:v>3250.371571236074</c:v>
                </c:pt>
                <c:pt idx="103">
                  <c:v>3245.672802339579</c:v>
                </c:pt>
                <c:pt idx="104">
                  <c:v>3240.974033443084</c:v>
                </c:pt>
                <c:pt idx="105">
                  <c:v>3236.2752645465889</c:v>
                </c:pt>
                <c:pt idx="106">
                  <c:v>3231.5764956500939</c:v>
                </c:pt>
                <c:pt idx="107">
                  <c:v>3226.8777267535988</c:v>
                </c:pt>
                <c:pt idx="108">
                  <c:v>3222.1789578571038</c:v>
                </c:pt>
                <c:pt idx="109">
                  <c:v>3217.4801889606088</c:v>
                </c:pt>
                <c:pt idx="110">
                  <c:v>3212.7814200641137</c:v>
                </c:pt>
                <c:pt idx="111">
                  <c:v>3208.0826511676187</c:v>
                </c:pt>
                <c:pt idx="112">
                  <c:v>3203.3838822711236</c:v>
                </c:pt>
                <c:pt idx="113">
                  <c:v>3198.6851133746286</c:v>
                </c:pt>
                <c:pt idx="114">
                  <c:v>3193.9863444781336</c:v>
                </c:pt>
                <c:pt idx="115">
                  <c:v>3189.2875755816385</c:v>
                </c:pt>
                <c:pt idx="116">
                  <c:v>3184.5888066851435</c:v>
                </c:pt>
                <c:pt idx="117">
                  <c:v>3179.8900377886484</c:v>
                </c:pt>
                <c:pt idx="118">
                  <c:v>3175.1912688921534</c:v>
                </c:pt>
                <c:pt idx="119">
                  <c:v>3170.4924999956584</c:v>
                </c:pt>
                <c:pt idx="120">
                  <c:v>3165.7937310991633</c:v>
                </c:pt>
                <c:pt idx="121">
                  <c:v>3161.0949622026683</c:v>
                </c:pt>
                <c:pt idx="122">
                  <c:v>3156.3961933061732</c:v>
                </c:pt>
                <c:pt idx="123">
                  <c:v>3151.6974244096782</c:v>
                </c:pt>
                <c:pt idx="124">
                  <c:v>3146.9986555131832</c:v>
                </c:pt>
                <c:pt idx="125">
                  <c:v>3142.2998866166881</c:v>
                </c:pt>
                <c:pt idx="126">
                  <c:v>3137.6011177201931</c:v>
                </c:pt>
                <c:pt idx="127">
                  <c:v>3132.902348823698</c:v>
                </c:pt>
                <c:pt idx="128">
                  <c:v>3128.203579927203</c:v>
                </c:pt>
                <c:pt idx="129">
                  <c:v>3123.504811030708</c:v>
                </c:pt>
                <c:pt idx="130">
                  <c:v>3118.8060421342129</c:v>
                </c:pt>
                <c:pt idx="131">
                  <c:v>3114.1072732377179</c:v>
                </c:pt>
                <c:pt idx="132">
                  <c:v>3109.4085043412229</c:v>
                </c:pt>
                <c:pt idx="133">
                  <c:v>3104.7097354447278</c:v>
                </c:pt>
                <c:pt idx="134">
                  <c:v>3100.0109665482328</c:v>
                </c:pt>
                <c:pt idx="135">
                  <c:v>3095.3121976517377</c:v>
                </c:pt>
                <c:pt idx="136">
                  <c:v>3090.6134287552427</c:v>
                </c:pt>
                <c:pt idx="137">
                  <c:v>3085.9146598587477</c:v>
                </c:pt>
                <c:pt idx="138">
                  <c:v>3081.2158909622526</c:v>
                </c:pt>
                <c:pt idx="139">
                  <c:v>3076.5171220657576</c:v>
                </c:pt>
                <c:pt idx="140">
                  <c:v>3071.8183531692625</c:v>
                </c:pt>
                <c:pt idx="141">
                  <c:v>3067.1195842727675</c:v>
                </c:pt>
                <c:pt idx="142">
                  <c:v>3062.4208153762725</c:v>
                </c:pt>
                <c:pt idx="143">
                  <c:v>3057.7220464797774</c:v>
                </c:pt>
                <c:pt idx="144">
                  <c:v>3053.0232775832824</c:v>
                </c:pt>
                <c:pt idx="145">
                  <c:v>3048.3245086867873</c:v>
                </c:pt>
                <c:pt idx="146">
                  <c:v>3043.6257397902923</c:v>
                </c:pt>
                <c:pt idx="147">
                  <c:v>3038.9269708937973</c:v>
                </c:pt>
                <c:pt idx="148">
                  <c:v>3034.2282019973022</c:v>
                </c:pt>
                <c:pt idx="149">
                  <c:v>3029.5294331008072</c:v>
                </c:pt>
                <c:pt idx="150">
                  <c:v>3024.8306642043121</c:v>
                </c:pt>
                <c:pt idx="151">
                  <c:v>3020.1318953078171</c:v>
                </c:pt>
                <c:pt idx="152">
                  <c:v>3015.4331264113216</c:v>
                </c:pt>
                <c:pt idx="153">
                  <c:v>3010.7343575148266</c:v>
                </c:pt>
                <c:pt idx="154">
                  <c:v>3006.0355886183315</c:v>
                </c:pt>
                <c:pt idx="155">
                  <c:v>3001.3368197218365</c:v>
                </c:pt>
                <c:pt idx="156">
                  <c:v>2996.6380508253415</c:v>
                </c:pt>
                <c:pt idx="157">
                  <c:v>2991.9392819288464</c:v>
                </c:pt>
                <c:pt idx="158">
                  <c:v>2987.2405130323514</c:v>
                </c:pt>
                <c:pt idx="159">
                  <c:v>2982.5417441358563</c:v>
                </c:pt>
                <c:pt idx="160">
                  <c:v>2977.8429752393613</c:v>
                </c:pt>
                <c:pt idx="161">
                  <c:v>2973.1442063428663</c:v>
                </c:pt>
                <c:pt idx="162">
                  <c:v>2968.4454374463712</c:v>
                </c:pt>
                <c:pt idx="163">
                  <c:v>2963.7466685498762</c:v>
                </c:pt>
                <c:pt idx="164">
                  <c:v>2959.0478996533811</c:v>
                </c:pt>
                <c:pt idx="165">
                  <c:v>2954.3491307568861</c:v>
                </c:pt>
                <c:pt idx="166">
                  <c:v>2949.6503618603911</c:v>
                </c:pt>
                <c:pt idx="167">
                  <c:v>2944.951592963896</c:v>
                </c:pt>
                <c:pt idx="168">
                  <c:v>2940.252824067401</c:v>
                </c:pt>
                <c:pt idx="169">
                  <c:v>2935.5540551709059</c:v>
                </c:pt>
                <c:pt idx="170">
                  <c:v>2930.8552862744109</c:v>
                </c:pt>
                <c:pt idx="171">
                  <c:v>2926.1565173779159</c:v>
                </c:pt>
                <c:pt idx="172">
                  <c:v>2921.4577484814208</c:v>
                </c:pt>
                <c:pt idx="173">
                  <c:v>2916.7589795849258</c:v>
                </c:pt>
                <c:pt idx="174">
                  <c:v>2912.0602106884307</c:v>
                </c:pt>
                <c:pt idx="175">
                  <c:v>2907.3614417919357</c:v>
                </c:pt>
                <c:pt idx="176">
                  <c:v>2902.6626728954407</c:v>
                </c:pt>
                <c:pt idx="177">
                  <c:v>2897.9639039989456</c:v>
                </c:pt>
                <c:pt idx="178">
                  <c:v>2893.2651351024506</c:v>
                </c:pt>
                <c:pt idx="179">
                  <c:v>2888.5663662059555</c:v>
                </c:pt>
                <c:pt idx="180">
                  <c:v>2883.8675973094605</c:v>
                </c:pt>
                <c:pt idx="181">
                  <c:v>2879.1688284129655</c:v>
                </c:pt>
                <c:pt idx="182">
                  <c:v>2874.4700595164704</c:v>
                </c:pt>
                <c:pt idx="183">
                  <c:v>2869.7712906199754</c:v>
                </c:pt>
                <c:pt idx="184">
                  <c:v>2865.0725217234803</c:v>
                </c:pt>
                <c:pt idx="185">
                  <c:v>2860.3737528269853</c:v>
                </c:pt>
                <c:pt idx="186">
                  <c:v>2855.6749839304903</c:v>
                </c:pt>
                <c:pt idx="187">
                  <c:v>2850.9762150339952</c:v>
                </c:pt>
                <c:pt idx="188">
                  <c:v>2846.2774461375002</c:v>
                </c:pt>
                <c:pt idx="189">
                  <c:v>2841.5786772410052</c:v>
                </c:pt>
                <c:pt idx="190">
                  <c:v>2836.8799083445101</c:v>
                </c:pt>
                <c:pt idx="191">
                  <c:v>2832.1811394480151</c:v>
                </c:pt>
                <c:pt idx="192">
                  <c:v>2827.48237055152</c:v>
                </c:pt>
                <c:pt idx="193">
                  <c:v>2822.783601655025</c:v>
                </c:pt>
                <c:pt idx="194">
                  <c:v>2818.08483275853</c:v>
                </c:pt>
                <c:pt idx="195">
                  <c:v>2813.3860638620349</c:v>
                </c:pt>
                <c:pt idx="196">
                  <c:v>2808.6872949655399</c:v>
                </c:pt>
                <c:pt idx="197">
                  <c:v>2803.9885260690448</c:v>
                </c:pt>
                <c:pt idx="198">
                  <c:v>2799.2897571725498</c:v>
                </c:pt>
                <c:pt idx="199">
                  <c:v>2794.5909882760548</c:v>
                </c:pt>
                <c:pt idx="200">
                  <c:v>2789.8922193795597</c:v>
                </c:pt>
                <c:pt idx="201">
                  <c:v>2785.3803066075843</c:v>
                </c:pt>
                <c:pt idx="202">
                  <c:v>2781.0552499601285</c:v>
                </c:pt>
                <c:pt idx="203">
                  <c:v>2776.7119439100438</c:v>
                </c:pt>
                <c:pt idx="204">
                  <c:v>2772.3503518761418</c:v>
                </c:pt>
                <c:pt idx="205">
                  <c:v>2767.9704370247655</c:v>
                </c:pt>
                <c:pt idx="206">
                  <c:v>2763.5721622679052</c:v>
                </c:pt>
                <c:pt idx="207">
                  <c:v>2759.1554902612884</c:v>
                </c:pt>
                <c:pt idx="208">
                  <c:v>2754.7203834024558</c:v>
                </c:pt>
                <c:pt idx="209">
                  <c:v>2750.2668038288057</c:v>
                </c:pt>
                <c:pt idx="210">
                  <c:v>2745.7947134156302</c:v>
                </c:pt>
                <c:pt idx="211">
                  <c:v>2741.3040737741208</c:v>
                </c:pt>
                <c:pt idx="212">
                  <c:v>2736.7948462493532</c:v>
                </c:pt>
                <c:pt idx="213">
                  <c:v>2732.2669919182526</c:v>
                </c:pt>
                <c:pt idx="214">
                  <c:v>2727.720471587535</c:v>
                </c:pt>
                <c:pt idx="215">
                  <c:v>2723.155245791625</c:v>
                </c:pt>
                <c:pt idx="216">
                  <c:v>2718.5712747905563</c:v>
                </c:pt>
                <c:pt idx="217">
                  <c:v>2713.9685185678381</c:v>
                </c:pt>
                <c:pt idx="218">
                  <c:v>2709.3469368283063</c:v>
                </c:pt>
                <c:pt idx="219">
                  <c:v>2704.7064889959502</c:v>
                </c:pt>
                <c:pt idx="220">
                  <c:v>2700.0471342117112</c:v>
                </c:pt>
                <c:pt idx="221">
                  <c:v>2695.3688313312618</c:v>
                </c:pt>
                <c:pt idx="222">
                  <c:v>2690.6715389227511</c:v>
                </c:pt>
                <c:pt idx="223">
                  <c:v>2685.9552152645374</c:v>
                </c:pt>
                <c:pt idx="224">
                  <c:v>2681.2198183428854</c:v>
                </c:pt>
                <c:pt idx="225">
                  <c:v>2676.4653058496406</c:v>
                </c:pt>
                <c:pt idx="226">
                  <c:v>2671.6916351798795</c:v>
                </c:pt>
                <c:pt idx="227">
                  <c:v>2666.898763429529</c:v>
                </c:pt>
                <c:pt idx="228">
                  <c:v>2662.0866473929641</c:v>
                </c:pt>
                <c:pt idx="229">
                  <c:v>2657.2552435605721</c:v>
                </c:pt>
                <c:pt idx="230">
                  <c:v>2652.4045081162967</c:v>
                </c:pt>
                <c:pt idx="231">
                  <c:v>2647.5343969351434</c:v>
                </c:pt>
                <c:pt idx="232">
                  <c:v>2642.6448655806707</c:v>
                </c:pt>
                <c:pt idx="233">
                  <c:v>2637.7358693024385</c:v>
                </c:pt>
                <c:pt idx="234">
                  <c:v>2632.8073630334356</c:v>
                </c:pt>
                <c:pt idx="235">
                  <c:v>2627.8593013874761</c:v>
                </c:pt>
                <c:pt idx="236">
                  <c:v>2622.8916386565625</c:v>
                </c:pt>
                <c:pt idx="237">
                  <c:v>2617.9043288082235</c:v>
                </c:pt>
                <c:pt idx="238">
                  <c:v>2612.8973254828175</c:v>
                </c:pt>
                <c:pt idx="239">
                  <c:v>2607.8705819908046</c:v>
                </c:pt>
                <c:pt idx="240">
                  <c:v>2602.8240513099895</c:v>
                </c:pt>
                <c:pt idx="241">
                  <c:v>2597.7576860827307</c:v>
                </c:pt>
                <c:pt idx="242">
                  <c:v>2592.6714386131134</c:v>
                </c:pt>
                <c:pt idx="243">
                  <c:v>2587.5652608640976</c:v>
                </c:pt>
                <c:pt idx="244">
                  <c:v>2582.439104454626</c:v>
                </c:pt>
                <c:pt idx="245">
                  <c:v>2577.2929206566992</c:v>
                </c:pt>
                <c:pt idx="246">
                  <c:v>2572.1266603924178</c:v>
                </c:pt>
                <c:pt idx="247">
                  <c:v>2566.9402742309894</c:v>
                </c:pt>
                <c:pt idx="248">
                  <c:v>2561.7337123856983</c:v>
                </c:pt>
                <c:pt idx="249">
                  <c:v>2556.5069247108408</c:v>
                </c:pt>
                <c:pt idx="250">
                  <c:v>2551.2598606986248</c:v>
                </c:pt>
                <c:pt idx="251">
                  <c:v>2545.9924694760289</c:v>
                </c:pt>
                <c:pt idx="252">
                  <c:v>2540.7046998016285</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2481.179221894673</c:v>
                </c:pt>
                <c:pt idx="264">
                  <c:v>2475.6427753620419</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2413.3379102305644</c:v>
                </c:pt>
                <c:pt idx="276">
                  <c:v>2407.544667730584</c:v>
                </c:pt>
                <c:pt idx="277">
                  <c:v>2401.7296358838048</c:v>
                </c:pt>
                <c:pt idx="278">
                  <c:v>2395.8927526184075</c:v>
                </c:pt>
                <c:pt idx="279">
                  <c:v>2390.0339553919925</c:v>
                </c:pt>
                <c:pt idx="280">
                  <c:v>2384.153181187105</c:v>
                </c:pt>
                <c:pt idx="281">
                  <c:v>2378.2503665066774</c:v>
                </c:pt>
                <c:pt idx="282">
                  <c:v>2372.3254473694369</c:v>
                </c:pt>
                <c:pt idx="283">
                  <c:v>2366.3783593052412</c:v>
                </c:pt>
                <c:pt idx="284">
                  <c:v>2360.4090373503504</c:v>
                </c:pt>
                <c:pt idx="285">
                  <c:v>2354.4174160426523</c:v>
                </c:pt>
                <c:pt idx="286">
                  <c:v>2348.4034294168046</c:v>
                </c:pt>
                <c:pt idx="287">
                  <c:v>2342.3670109993327</c:v>
                </c:pt>
                <c:pt idx="288">
                  <c:v>2336.3080938036514</c:v>
                </c:pt>
                <c:pt idx="289">
                  <c:v>2330.2266103250254</c:v>
                </c:pt>
                <c:pt idx="290">
                  <c:v>2324.1224925354609</c:v>
                </c:pt>
                <c:pt idx="291">
                  <c:v>2317.995671878532</c:v>
                </c:pt>
                <c:pt idx="292">
                  <c:v>2311.8460792641395</c:v>
                </c:pt>
                <c:pt idx="293">
                  <c:v>2305.6736450631925</c:v>
                </c:pt>
                <c:pt idx="294">
                  <c:v>2299.4782991022275</c:v>
                </c:pt>
                <c:pt idx="295">
                  <c:v>2293.2599706579545</c:v>
                </c:pt>
                <c:pt idx="296">
                  <c:v>2287.0185884517214</c:v>
                </c:pt>
                <c:pt idx="297">
                  <c:v>2280.7540806439124</c:v>
                </c:pt>
                <c:pt idx="298">
                  <c:v>2274.4663748282701</c:v>
                </c:pt>
                <c:pt idx="299">
                  <c:v>2268.1553980261369</c:v>
                </c:pt>
                <c:pt idx="300">
                  <c:v>2261.8210766806169</c:v>
                </c:pt>
                <c:pt idx="301">
                  <c:v>2255.4633366506664</c:v>
                </c:pt>
                <c:pt idx="302">
                  <c:v>2249.082103205094</c:v>
                </c:pt>
                <c:pt idx="303">
                  <c:v>2242.6773010164852</c:v>
                </c:pt>
                <c:pt idx="304">
                  <c:v>2236.2488541550374</c:v>
                </c:pt>
                <c:pt idx="305">
                  <c:v>2229.796686082318</c:v>
                </c:pt>
                <c:pt idx="306">
                  <c:v>2223.3207196449275</c:v>
                </c:pt>
                <c:pt idx="307">
                  <c:v>2216.8208770680817</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2150.4916955732815</c:v>
                </c:pt>
                <c:pt idx="318">
                  <c:v>2143.7238979064196</c:v>
                </c:pt>
                <c:pt idx="319">
                  <c:v>2136.9312398705601</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2081.6844711853173</c:v>
                </c:pt>
                <c:pt idx="328">
                  <c:v>2074.6640899656632</c:v>
                </c:pt>
                <c:pt idx="329">
                  <c:v>2067.6179501370798</c:v>
                </c:pt>
                <c:pt idx="330">
                  <c:v>2060.5459576341045</c:v>
                </c:pt>
                <c:pt idx="331">
                  <c:v>2053.4480175850408</c:v>
                </c:pt>
                <c:pt idx="332">
                  <c:v>2046.324034302768</c:v>
                </c:pt>
                <c:pt idx="333">
                  <c:v>2039.1739112754042</c:v>
                </c:pt>
                <c:pt idx="334">
                  <c:v>2031.9975511568391</c:v>
                </c:pt>
                <c:pt idx="335">
                  <c:v>2024.7948557571183</c:v>
                </c:pt>
                <c:pt idx="336">
                  <c:v>2017.5657260326755</c:v>
                </c:pt>
                <c:pt idx="337">
                  <c:v>2010.3100620764283</c:v>
                </c:pt>
                <c:pt idx="338">
                  <c:v>2003.0277631077072</c:v>
                </c:pt>
                <c:pt idx="339">
                  <c:v>1995.7187274620462</c:v>
                </c:pt>
                <c:pt idx="340">
                  <c:v>1988.3828525807978</c:v>
                </c:pt>
                <c:pt idx="341">
                  <c:v>1981.0200350006057</c:v>
                </c:pt>
                <c:pt idx="342">
                  <c:v>1973.6301703426959</c:v>
                </c:pt>
                <c:pt idx="343">
                  <c:v>1966.2131533020186</c:v>
                </c:pt>
                <c:pt idx="344">
                  <c:v>1958.7688776362031</c:v>
                </c:pt>
                <c:pt idx="345">
                  <c:v>1951.2972361543536</c:v>
                </c:pt>
                <c:pt idx="346">
                  <c:v>1943.7981207056607</c:v>
                </c:pt>
                <c:pt idx="347">
                  <c:v>1936.2714221678343</c:v>
                </c:pt>
                <c:pt idx="348">
                  <c:v>1928.7170304353535</c:v>
                </c:pt>
                <c:pt idx="349">
                  <c:v>1921.1348344075286</c:v>
                </c:pt>
                <c:pt idx="350">
                  <c:v>1913.5247219763762</c:v>
                </c:pt>
                <c:pt idx="351">
                  <c:v>1905.8865800142939</c:v>
                </c:pt>
                <c:pt idx="352">
                  <c:v>1898.2202943615405</c:v>
                </c:pt>
                <c:pt idx="353">
                  <c:v>1890.525749813514</c:v>
                </c:pt>
                <c:pt idx="354">
                  <c:v>1882.8028301078211</c:v>
                </c:pt>
                <c:pt idx="355">
                  <c:v>1875.0514179111406</c:v>
                </c:pt>
                <c:pt idx="356">
                  <c:v>1867.271394805867</c:v>
                </c:pt>
                <c:pt idx="357">
                  <c:v>1859.4626412765399</c:v>
                </c:pt>
                <c:pt idx="358">
                  <c:v>1851.6250366960473</c:v>
                </c:pt>
                <c:pt idx="359">
                  <c:v>1843.7584593116028</c:v>
                </c:pt>
                <c:pt idx="360">
                  <c:v>1835.8627862304922</c:v>
                </c:pt>
                <c:pt idx="361">
                  <c:v>1827.9378934055758</c:v>
                </c:pt>
                <c:pt idx="362">
                  <c:v>1819.9836556205591</c:v>
                </c:pt>
                <c:pt idx="363">
                  <c:v>1811.9999464750085</c:v>
                </c:pt>
                <c:pt idx="364">
                  <c:v>1803.9866383691235</c:v>
                </c:pt>
                <c:pt idx="365">
                  <c:v>1795.9436024882375</c:v>
                </c:pt>
                <c:pt idx="366">
                  <c:v>1787.8707087870766</c:v>
                </c:pt>
                <c:pt idx="367">
                  <c:v>1779.7678259737295</c:v>
                </c:pt>
                <c:pt idx="368">
                  <c:v>1771.6348214933607</c:v>
                </c:pt>
                <c:pt idx="369">
                  <c:v>1763.4715615116338</c:v>
                </c:pt>
                <c:pt idx="370">
                  <c:v>1755.2779108978573</c:v>
                </c:pt>
                <c:pt idx="371">
                  <c:v>1747.0537332078322</c:v>
                </c:pt>
                <c:pt idx="372">
                  <c:v>1738.7988906664089</c:v>
                </c:pt>
                <c:pt idx="373">
                  <c:v>1730.5132441497367</c:v>
                </c:pt>
                <c:pt idx="374">
                  <c:v>1722.1966531672028</c:v>
                </c:pt>
                <c:pt idx="375">
                  <c:v>1713.8489758430601</c:v>
                </c:pt>
                <c:pt idx="376">
                  <c:v>1705.4700688977239</c:v>
                </c:pt>
                <c:pt idx="377">
                  <c:v>1697.0597876287418</c:v>
                </c:pt>
                <c:pt idx="378">
                  <c:v>1688.6179858914313</c:v>
                </c:pt>
                <c:pt idx="379">
                  <c:v>1680.1445160791584</c:v>
                </c:pt>
                <c:pt idx="380">
                  <c:v>1671.6392291032823</c:v>
                </c:pt>
                <c:pt idx="381">
                  <c:v>1663.1019743727209</c:v>
                </c:pt>
                <c:pt idx="382">
                  <c:v>1654.5325997731625</c:v>
                </c:pt>
                <c:pt idx="383">
                  <c:v>1645.9309516458943</c:v>
                </c:pt>
                <c:pt idx="384">
                  <c:v>1637.2968747662478</c:v>
                </c:pt>
                <c:pt idx="385">
                  <c:v>1628.6302123216494</c:v>
                </c:pt>
                <c:pt idx="386">
                  <c:v>1619.93080588927</c:v>
                </c:pt>
                <c:pt idx="387">
                  <c:v>1611.1984954132668</c:v>
                </c:pt>
                <c:pt idx="388">
                  <c:v>1602.4331191815947</c:v>
                </c:pt>
                <c:pt idx="389">
                  <c:v>1593.6345138024035</c:v>
                </c:pt>
                <c:pt idx="390">
                  <c:v>1584.8025141799731</c:v>
                </c:pt>
                <c:pt idx="391">
                  <c:v>1575.9369534902237</c:v>
                </c:pt>
                <c:pt idx="392">
                  <c:v>1567.0376631557472</c:v>
                </c:pt>
                <c:pt idx="393">
                  <c:v>1558.104472820374</c:v>
                </c:pt>
                <c:pt idx="394">
                  <c:v>1549.1372103232602</c:v>
                </c:pt>
                <c:pt idx="395">
                  <c:v>1540.1357016724771</c:v>
                </c:pt>
                <c:pt idx="396">
                  <c:v>1531.0997710181016</c:v>
                </c:pt>
                <c:pt idx="397">
                  <c:v>1522.0292406247836</c:v>
                </c:pt>
                <c:pt idx="398">
                  <c:v>1512.9239308437907</c:v>
                </c:pt>
                <c:pt idx="399">
                  <c:v>1503.7836600845078</c:v>
                </c:pt>
                <c:pt idx="400">
                  <c:v>1494.608244785386</c:v>
                </c:pt>
                <c:pt idx="401">
                  <c:v>1485.3974993843221</c:v>
                </c:pt>
                <c:pt idx="402">
                  <c:v>1476.1512362884537</c:v>
                </c:pt>
                <c:pt idx="403">
                  <c:v>1466.8692658433692</c:v>
                </c:pt>
                <c:pt idx="404">
                  <c:v>1457.5513963017002</c:v>
                </c:pt>
                <c:pt idx="405">
                  <c:v>1448.197433791092</c:v>
                </c:pt>
                <c:pt idx="406">
                  <c:v>1438.807182281533</c:v>
                </c:pt>
                <c:pt idx="407">
                  <c:v>1429.3804435520371</c:v>
                </c:pt>
                <c:pt idx="408">
                  <c:v>1419.9170171566418</c:v>
                </c:pt>
                <c:pt idx="409">
                  <c:v>1410.4167003897303</c:v>
                </c:pt>
                <c:pt idx="410">
                  <c:v>1400.8792882506423</c:v>
                </c:pt>
                <c:pt idx="411">
                  <c:v>1391.3045734075627</c:v>
                </c:pt>
                <c:pt idx="412">
                  <c:v>1381.6923461606755</c:v>
                </c:pt>
                <c:pt idx="413">
                  <c:v>1372.0423944045485</c:v>
                </c:pt>
                <c:pt idx="414">
                  <c:v>1362.3545035897469</c:v>
                </c:pt>
                <c:pt idx="415">
                  <c:v>1352.6284566836439</c:v>
                </c:pt>
                <c:pt idx="416">
                  <c:v>1342.8640341304197</c:v>
                </c:pt>
                <c:pt idx="417">
                  <c:v>1333.0610138102097</c:v>
                </c:pt>
                <c:pt idx="418">
                  <c:v>1323.2191709974029</c:v>
                </c:pt>
                <c:pt idx="419">
                  <c:v>1313.3382783180427</c:v>
                </c:pt>
                <c:pt idx="420">
                  <c:v>1303.4181057063331</c:v>
                </c:pt>
                <c:pt idx="421">
                  <c:v>1293.4584203602153</c:v>
                </c:pt>
                <c:pt idx="422">
                  <c:v>1283.4589866959675</c:v>
                </c:pt>
                <c:pt idx="423">
                  <c:v>1273.4195663018561</c:v>
                </c:pt>
                <c:pt idx="424">
                  <c:v>1263.3399178907544</c:v>
                </c:pt>
                <c:pt idx="425">
                  <c:v>1253.2197972517401</c:v>
                </c:pt>
                <c:pt idx="426">
                  <c:v>1240.4366529001793</c:v>
                </c:pt>
                <c:pt idx="427">
                  <c:v>1224.9904848360718</c:v>
                </c:pt>
                <c:pt idx="428">
                  <c:v>1209.4559623257117</c:v>
                </c:pt>
                <c:pt idx="429">
                  <c:v>1193.8320064505349</c:v>
                </c:pt>
                <c:pt idx="430">
                  <c:v>1178.1175142884074</c:v>
                </c:pt>
                <c:pt idx="431">
                  <c:v>1162.3113581559498</c:v>
                </c:pt>
                <c:pt idx="432">
                  <c:v>1146.412384819733</c:v>
                </c:pt>
                <c:pt idx="433">
                  <c:v>1130.4194146747748</c:v>
                </c:pt>
                <c:pt idx="434">
                  <c:v>1114.3312408886525</c:v>
                </c:pt>
                <c:pt idx="435">
                  <c:v>1098.1466285094641</c:v>
                </c:pt>
                <c:pt idx="436">
                  <c:v>1081.8643135357459</c:v>
                </c:pt>
                <c:pt idx="437">
                  <c:v>1065.4830019463341</c:v>
                </c:pt>
                <c:pt idx="438">
                  <c:v>1049.0013686880668</c:v>
                </c:pt>
                <c:pt idx="439">
                  <c:v>1032.4180566190146</c:v>
                </c:pt>
                <c:pt idx="440">
                  <c:v>1015.7316754048873</c:v>
                </c:pt>
                <c:pt idx="441">
                  <c:v>998.94080036598712</c:v>
                </c:pt>
                <c:pt idx="442">
                  <c:v>982.04397127202469</c:v>
                </c:pt>
                <c:pt idx="443">
                  <c:v>965.03969108185652</c:v>
                </c:pt>
                <c:pt idx="444">
                  <c:v>947.92642462501567</c:v>
                </c:pt>
                <c:pt idx="445">
                  <c:v>930.70259722176365</c:v>
                </c:pt>
                <c:pt idx="446">
                  <c:v>913.3665932380643</c:v>
                </c:pt>
                <c:pt idx="447">
                  <c:v>895.91675457171391</c:v>
                </c:pt>
                <c:pt idx="448">
                  <c:v>878.35137906556861</c:v>
                </c:pt>
                <c:pt idx="449">
                  <c:v>860.66871884351463</c:v>
                </c:pt>
                <c:pt idx="450">
                  <c:v>842.86697856455362</c:v>
                </c:pt>
                <c:pt idx="451">
                  <c:v>824.94431358997122</c:v>
                </c:pt>
                <c:pt idx="452">
                  <c:v>806.89882805829916</c:v>
                </c:pt>
                <c:pt idx="453">
                  <c:v>788.72857286226667</c:v>
                </c:pt>
                <c:pt idx="454">
                  <c:v>770.43154352162514</c:v>
                </c:pt>
                <c:pt idx="455">
                  <c:v>752.00567794514586</c:v>
                </c:pt>
                <c:pt idx="456">
                  <c:v>733.44885407472179</c:v>
                </c:pt>
                <c:pt idx="457">
                  <c:v>714.75888740380856</c:v>
                </c:pt>
                <c:pt idx="458">
                  <c:v>695.93352836195459</c:v>
                </c:pt>
                <c:pt idx="459">
                  <c:v>676.97045955646331</c:v>
                </c:pt>
                <c:pt idx="460">
                  <c:v>657.86729286149944</c:v>
                </c:pt>
                <c:pt idx="461">
                  <c:v>638.62156634421694</c:v>
                </c:pt>
                <c:pt idx="462">
                  <c:v>619.23074101657517</c:v>
                </c:pt>
                <c:pt idx="463">
                  <c:v>599.69219740063932</c:v>
                </c:pt>
                <c:pt idx="464">
                  <c:v>580.0032318940232</c:v>
                </c:pt>
                <c:pt idx="465">
                  <c:v>560.16105292113912</c:v>
                </c:pt>
                <c:pt idx="466">
                  <c:v>540.16277685454338</c:v>
                </c:pt>
                <c:pt idx="467">
                  <c:v>520.00542368938318</c:v>
                </c:pt>
                <c:pt idx="468">
                  <c:v>499.68591245240827</c:v>
                </c:pt>
                <c:pt idx="469">
                  <c:v>479.20105632532363</c:v>
                </c:pt>
                <c:pt idx="470">
                  <c:v>458.54755746046953</c:v>
                </c:pt>
                <c:pt idx="471">
                  <c:v>437.72200146470163</c:v>
                </c:pt>
                <c:pt idx="472">
                  <c:v>416.72085152516024</c:v>
                </c:pt>
                <c:pt idx="473">
                  <c:v>395.54044214803685</c:v>
                </c:pt>
                <c:pt idx="474">
                  <c:v>374.1769724787016</c:v>
                </c:pt>
                <c:pt idx="475">
                  <c:v>352.62649916843498</c:v>
                </c:pt>
                <c:pt idx="476">
                  <c:v>335.52351826065251</c:v>
                </c:pt>
                <c:pt idx="477">
                  <c:v>322.8680297553542</c:v>
                </c:pt>
                <c:pt idx="478">
                  <c:v>310.15313236919701</c:v>
                </c:pt>
                <c:pt idx="479">
                  <c:v>297.37830710414937</c:v>
                </c:pt>
                <c:pt idx="480">
                  <c:v>284.54302640990772</c:v>
                </c:pt>
                <c:pt idx="481">
                  <c:v>271.64675398488271</c:v>
                </c:pt>
                <c:pt idx="482">
                  <c:v>258.6889445711704</c:v>
                </c:pt>
                <c:pt idx="483">
                  <c:v>245.66904374326987</c:v>
                </c:pt>
                <c:pt idx="484">
                  <c:v>232.58648769033198</c:v>
                </c:pt>
                <c:pt idx="485">
                  <c:v>219.44070299167015</c:v>
                </c:pt>
                <c:pt idx="486">
                  <c:v>206.23110638530534</c:v>
                </c:pt>
                <c:pt idx="487">
                  <c:v>192.95710452924641</c:v>
                </c:pt>
                <c:pt idx="488">
                  <c:v>179.61809375525263</c:v>
                </c:pt>
                <c:pt idx="489">
                  <c:v>166.21345981477498</c:v>
                </c:pt>
                <c:pt idx="490">
                  <c:v>152.74257761676063</c:v>
                </c:pt>
                <c:pt idx="491">
                  <c:v>139.20481095702689</c:v>
                </c:pt>
                <c:pt idx="492">
                  <c:v>125.59951223882626</c:v>
                </c:pt>
                <c:pt idx="493">
                  <c:v>111.9260221843042</c:v>
                </c:pt>
                <c:pt idx="494">
                  <c:v>98.183669536432262</c:v>
                </c:pt>
                <c:pt idx="495">
                  <c:v>84.371770751065469</c:v>
                </c:pt>
                <c:pt idx="496">
                  <c:v>70.489629678695565</c:v>
                </c:pt>
                <c:pt idx="497">
                  <c:v>56.536537235491323</c:v>
                </c:pt>
                <c:pt idx="498">
                  <c:v>42.511771063183915</c:v>
                </c:pt>
                <c:pt idx="499">
                  <c:v>28.414595177294814</c:v>
                </c:pt>
                <c:pt idx="500">
                  <c:v>14.244259603278806</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1-BB50-4082-8A2E-2D3442164736}"/>
            </c:ext>
          </c:extLst>
        </c:ser>
        <c:ser>
          <c:idx val="2"/>
          <c:order val="2"/>
          <c:tx>
            <c:strRef>
              <c:f>ANALYSIS!$AF$26</c:f>
              <c:strCache>
                <c:ptCount val="1"/>
                <c:pt idx="0">
                  <c:v>50.0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ANALYSIS!$AF$27:$AF$527</c:f>
              <c:numCache>
                <c:formatCode>0.00</c:formatCode>
                <c:ptCount val="501"/>
                <c:pt idx="0" formatCode="0.0">
                  <c:v>3268.9186588308721</c:v>
                </c:pt>
                <c:pt idx="1">
                  <c:v>3268.9186588308721</c:v>
                </c:pt>
                <c:pt idx="2">
                  <c:v>3264.5245224458686</c:v>
                </c:pt>
                <c:pt idx="3">
                  <c:v>3260.130386060865</c:v>
                </c:pt>
                <c:pt idx="4">
                  <c:v>3255.7362496758615</c:v>
                </c:pt>
                <c:pt idx="5">
                  <c:v>3251.3421132908579</c:v>
                </c:pt>
                <c:pt idx="6">
                  <c:v>3246.9479769058544</c:v>
                </c:pt>
                <c:pt idx="7">
                  <c:v>3242.5538405208508</c:v>
                </c:pt>
                <c:pt idx="8">
                  <c:v>3238.1597041358473</c:v>
                </c:pt>
                <c:pt idx="9">
                  <c:v>3233.7655677508437</c:v>
                </c:pt>
                <c:pt idx="10">
                  <c:v>3229.3714313658402</c:v>
                </c:pt>
                <c:pt idx="11">
                  <c:v>3224.9772949808366</c:v>
                </c:pt>
                <c:pt idx="12">
                  <c:v>3220.5831585958331</c:v>
                </c:pt>
                <c:pt idx="13">
                  <c:v>3216.1890222108295</c:v>
                </c:pt>
                <c:pt idx="14">
                  <c:v>3211.794885825826</c:v>
                </c:pt>
                <c:pt idx="15">
                  <c:v>3207.4007494408224</c:v>
                </c:pt>
                <c:pt idx="16">
                  <c:v>3203.0066130558189</c:v>
                </c:pt>
                <c:pt idx="17">
                  <c:v>3198.6124766708153</c:v>
                </c:pt>
                <c:pt idx="18">
                  <c:v>3194.2183402858118</c:v>
                </c:pt>
                <c:pt idx="19">
                  <c:v>3189.8242039008082</c:v>
                </c:pt>
                <c:pt idx="20">
                  <c:v>3185.4300675158047</c:v>
                </c:pt>
                <c:pt idx="21">
                  <c:v>3181.0359311308011</c:v>
                </c:pt>
                <c:pt idx="22">
                  <c:v>3176.6417947457976</c:v>
                </c:pt>
                <c:pt idx="23">
                  <c:v>3172.247658360794</c:v>
                </c:pt>
                <c:pt idx="24">
                  <c:v>3167.8535219757905</c:v>
                </c:pt>
                <c:pt idx="25">
                  <c:v>3163.459385590787</c:v>
                </c:pt>
                <c:pt idx="26">
                  <c:v>3159.0652492057834</c:v>
                </c:pt>
                <c:pt idx="27">
                  <c:v>3154.6711128207799</c:v>
                </c:pt>
                <c:pt idx="28">
                  <c:v>3150.2769764357763</c:v>
                </c:pt>
                <c:pt idx="29">
                  <c:v>3145.8828400507728</c:v>
                </c:pt>
                <c:pt idx="30">
                  <c:v>3141.4887036657692</c:v>
                </c:pt>
                <c:pt idx="31">
                  <c:v>3137.0945672807657</c:v>
                </c:pt>
                <c:pt idx="32">
                  <c:v>3132.7004308957621</c:v>
                </c:pt>
                <c:pt idx="33">
                  <c:v>3128.3062945107586</c:v>
                </c:pt>
                <c:pt idx="34">
                  <c:v>3123.912158125755</c:v>
                </c:pt>
                <c:pt idx="35">
                  <c:v>3119.5180217407515</c:v>
                </c:pt>
                <c:pt idx="36">
                  <c:v>3115.1238853557479</c:v>
                </c:pt>
                <c:pt idx="37">
                  <c:v>3110.7297489707444</c:v>
                </c:pt>
                <c:pt idx="38">
                  <c:v>3106.3356125857408</c:v>
                </c:pt>
                <c:pt idx="39">
                  <c:v>3101.9414762007373</c:v>
                </c:pt>
                <c:pt idx="40">
                  <c:v>3097.5473398157337</c:v>
                </c:pt>
                <c:pt idx="41">
                  <c:v>3093.1532034307302</c:v>
                </c:pt>
                <c:pt idx="42">
                  <c:v>3088.7590670457266</c:v>
                </c:pt>
                <c:pt idx="43">
                  <c:v>3084.3649306607231</c:v>
                </c:pt>
                <c:pt idx="44">
                  <c:v>3079.9707942757195</c:v>
                </c:pt>
                <c:pt idx="45">
                  <c:v>3075.576657890716</c:v>
                </c:pt>
                <c:pt idx="46">
                  <c:v>3071.1825215057124</c:v>
                </c:pt>
                <c:pt idx="47">
                  <c:v>3066.7883851207089</c:v>
                </c:pt>
                <c:pt idx="48">
                  <c:v>3062.3942487357053</c:v>
                </c:pt>
                <c:pt idx="49">
                  <c:v>3058.0001123507018</c:v>
                </c:pt>
                <c:pt idx="50">
                  <c:v>3053.6059759656982</c:v>
                </c:pt>
                <c:pt idx="51">
                  <c:v>3049.2118395806947</c:v>
                </c:pt>
                <c:pt idx="52">
                  <c:v>3044.8177031956911</c:v>
                </c:pt>
                <c:pt idx="53">
                  <c:v>3040.4235668106876</c:v>
                </c:pt>
                <c:pt idx="54">
                  <c:v>3036.029430425684</c:v>
                </c:pt>
                <c:pt idx="55">
                  <c:v>3031.6352940406805</c:v>
                </c:pt>
                <c:pt idx="56">
                  <c:v>3027.2411576556769</c:v>
                </c:pt>
                <c:pt idx="57">
                  <c:v>3022.8470212706734</c:v>
                </c:pt>
                <c:pt idx="58">
                  <c:v>3018.4528848856698</c:v>
                </c:pt>
                <c:pt idx="59">
                  <c:v>3014.0587485006663</c:v>
                </c:pt>
                <c:pt idx="60">
                  <c:v>3009.6646121156627</c:v>
                </c:pt>
                <c:pt idx="61">
                  <c:v>3005.2704757306592</c:v>
                </c:pt>
                <c:pt idx="62">
                  <c:v>3000.8763393456557</c:v>
                </c:pt>
                <c:pt idx="63">
                  <c:v>2996.4822029606521</c:v>
                </c:pt>
                <c:pt idx="64">
                  <c:v>2992.0880665756486</c:v>
                </c:pt>
                <c:pt idx="65">
                  <c:v>2987.693930190645</c:v>
                </c:pt>
                <c:pt idx="66">
                  <c:v>2983.2997938056415</c:v>
                </c:pt>
                <c:pt idx="67">
                  <c:v>2978.9056574206379</c:v>
                </c:pt>
                <c:pt idx="68">
                  <c:v>2974.5115210356344</c:v>
                </c:pt>
                <c:pt idx="69">
                  <c:v>2970.1173846506308</c:v>
                </c:pt>
                <c:pt idx="70">
                  <c:v>2965.7232482656273</c:v>
                </c:pt>
                <c:pt idx="71">
                  <c:v>2961.3291118806237</c:v>
                </c:pt>
                <c:pt idx="72">
                  <c:v>2956.9349754956202</c:v>
                </c:pt>
                <c:pt idx="73">
                  <c:v>2952.5408391106166</c:v>
                </c:pt>
                <c:pt idx="74">
                  <c:v>2948.1467027256131</c:v>
                </c:pt>
                <c:pt idx="75">
                  <c:v>2943.7525663406095</c:v>
                </c:pt>
                <c:pt idx="76">
                  <c:v>2939.358429955606</c:v>
                </c:pt>
                <c:pt idx="77">
                  <c:v>2934.9642935706024</c:v>
                </c:pt>
                <c:pt idx="78">
                  <c:v>2930.5701571855989</c:v>
                </c:pt>
                <c:pt idx="79">
                  <c:v>2926.1760208005953</c:v>
                </c:pt>
                <c:pt idx="80">
                  <c:v>2921.7818844155918</c:v>
                </c:pt>
                <c:pt idx="81">
                  <c:v>2917.3877480305882</c:v>
                </c:pt>
                <c:pt idx="82">
                  <c:v>2912.9936116455847</c:v>
                </c:pt>
                <c:pt idx="83">
                  <c:v>2908.5994752605811</c:v>
                </c:pt>
                <c:pt idx="84">
                  <c:v>2904.2053388755776</c:v>
                </c:pt>
                <c:pt idx="85">
                  <c:v>2899.811202490574</c:v>
                </c:pt>
                <c:pt idx="86">
                  <c:v>2895.4170661055705</c:v>
                </c:pt>
                <c:pt idx="87">
                  <c:v>2891.0229297205669</c:v>
                </c:pt>
                <c:pt idx="88">
                  <c:v>2886.6287933355634</c:v>
                </c:pt>
                <c:pt idx="89">
                  <c:v>2882.2346569505598</c:v>
                </c:pt>
                <c:pt idx="90">
                  <c:v>2877.8405205655563</c:v>
                </c:pt>
                <c:pt idx="91">
                  <c:v>2873.4463841805527</c:v>
                </c:pt>
                <c:pt idx="92">
                  <c:v>2869.0522477955492</c:v>
                </c:pt>
                <c:pt idx="93">
                  <c:v>2864.6581114105456</c:v>
                </c:pt>
                <c:pt idx="94">
                  <c:v>2860.2639750255421</c:v>
                </c:pt>
                <c:pt idx="95">
                  <c:v>2855.8698386405385</c:v>
                </c:pt>
                <c:pt idx="96">
                  <c:v>2851.475702255535</c:v>
                </c:pt>
                <c:pt idx="97">
                  <c:v>2847.0815658705314</c:v>
                </c:pt>
                <c:pt idx="98">
                  <c:v>2842.6874294855279</c:v>
                </c:pt>
                <c:pt idx="99">
                  <c:v>2838.2932931005244</c:v>
                </c:pt>
                <c:pt idx="100">
                  <c:v>2833.8991567155208</c:v>
                </c:pt>
                <c:pt idx="101">
                  <c:v>2829.5050203305173</c:v>
                </c:pt>
                <c:pt idx="102">
                  <c:v>2825.1108839455137</c:v>
                </c:pt>
                <c:pt idx="103">
                  <c:v>2820.7167475605102</c:v>
                </c:pt>
                <c:pt idx="104">
                  <c:v>2816.3226111755066</c:v>
                </c:pt>
                <c:pt idx="105">
                  <c:v>2811.9284747905031</c:v>
                </c:pt>
                <c:pt idx="106">
                  <c:v>2807.5343384054995</c:v>
                </c:pt>
                <c:pt idx="107">
                  <c:v>2803.140202020496</c:v>
                </c:pt>
                <c:pt idx="108">
                  <c:v>2798.7460656354924</c:v>
                </c:pt>
                <c:pt idx="109">
                  <c:v>2794.3519292504889</c:v>
                </c:pt>
                <c:pt idx="110">
                  <c:v>2789.9577928654853</c:v>
                </c:pt>
                <c:pt idx="111">
                  <c:v>2785.5636564804818</c:v>
                </c:pt>
                <c:pt idx="112">
                  <c:v>2781.1695200954782</c:v>
                </c:pt>
                <c:pt idx="113">
                  <c:v>2776.7753837104747</c:v>
                </c:pt>
                <c:pt idx="114">
                  <c:v>2772.3812473254711</c:v>
                </c:pt>
                <c:pt idx="115">
                  <c:v>2767.9871109404676</c:v>
                </c:pt>
                <c:pt idx="116">
                  <c:v>2763.592974555464</c:v>
                </c:pt>
                <c:pt idx="117">
                  <c:v>2759.1988381704605</c:v>
                </c:pt>
                <c:pt idx="118">
                  <c:v>2754.8047017854569</c:v>
                </c:pt>
                <c:pt idx="119">
                  <c:v>2750.4105654004534</c:v>
                </c:pt>
                <c:pt idx="120">
                  <c:v>2746.0164290154498</c:v>
                </c:pt>
                <c:pt idx="121">
                  <c:v>2741.6222926304463</c:v>
                </c:pt>
                <c:pt idx="122">
                  <c:v>2737.2281562454427</c:v>
                </c:pt>
                <c:pt idx="123">
                  <c:v>2732.8340198604392</c:v>
                </c:pt>
                <c:pt idx="124">
                  <c:v>2728.4398834754356</c:v>
                </c:pt>
                <c:pt idx="125">
                  <c:v>2724.0457470904321</c:v>
                </c:pt>
                <c:pt idx="126">
                  <c:v>2719.6516107054285</c:v>
                </c:pt>
                <c:pt idx="127">
                  <c:v>2715.257474320425</c:v>
                </c:pt>
                <c:pt idx="128">
                  <c:v>2710.8633379354214</c:v>
                </c:pt>
                <c:pt idx="129">
                  <c:v>2706.4692015504179</c:v>
                </c:pt>
                <c:pt idx="130">
                  <c:v>2702.0750651654143</c:v>
                </c:pt>
                <c:pt idx="131">
                  <c:v>2697.6809287804108</c:v>
                </c:pt>
                <c:pt idx="132">
                  <c:v>2693.2867923954072</c:v>
                </c:pt>
                <c:pt idx="133">
                  <c:v>2688.8926560104037</c:v>
                </c:pt>
                <c:pt idx="134">
                  <c:v>2684.4985196254001</c:v>
                </c:pt>
                <c:pt idx="135">
                  <c:v>2680.1043832403966</c:v>
                </c:pt>
                <c:pt idx="136">
                  <c:v>2675.7102468553931</c:v>
                </c:pt>
                <c:pt idx="137">
                  <c:v>2671.3161104703895</c:v>
                </c:pt>
                <c:pt idx="138">
                  <c:v>2666.921974085386</c:v>
                </c:pt>
                <c:pt idx="139">
                  <c:v>2662.5278377003824</c:v>
                </c:pt>
                <c:pt idx="140">
                  <c:v>2658.1337013153789</c:v>
                </c:pt>
                <c:pt idx="141">
                  <c:v>2653.7395649303753</c:v>
                </c:pt>
                <c:pt idx="142">
                  <c:v>2649.3454285453718</c:v>
                </c:pt>
                <c:pt idx="143">
                  <c:v>2644.9512921603682</c:v>
                </c:pt>
                <c:pt idx="144">
                  <c:v>2640.5571557753647</c:v>
                </c:pt>
                <c:pt idx="145">
                  <c:v>2636.1630193903611</c:v>
                </c:pt>
                <c:pt idx="146">
                  <c:v>2631.7688830053576</c:v>
                </c:pt>
                <c:pt idx="147">
                  <c:v>2627.374746620354</c:v>
                </c:pt>
                <c:pt idx="148">
                  <c:v>2622.9806102353505</c:v>
                </c:pt>
                <c:pt idx="149">
                  <c:v>2618.5864738503469</c:v>
                </c:pt>
                <c:pt idx="150">
                  <c:v>2614.1923374653434</c:v>
                </c:pt>
                <c:pt idx="151">
                  <c:v>2609.7982010803398</c:v>
                </c:pt>
                <c:pt idx="152">
                  <c:v>2605.4040646953363</c:v>
                </c:pt>
                <c:pt idx="153">
                  <c:v>2601.0099283103327</c:v>
                </c:pt>
                <c:pt idx="154">
                  <c:v>2596.6157919253292</c:v>
                </c:pt>
                <c:pt idx="155">
                  <c:v>2592.2216555403256</c:v>
                </c:pt>
                <c:pt idx="156">
                  <c:v>2587.8275191553221</c:v>
                </c:pt>
                <c:pt idx="157">
                  <c:v>2583.4333827703185</c:v>
                </c:pt>
                <c:pt idx="158">
                  <c:v>2579.039246385315</c:v>
                </c:pt>
                <c:pt idx="159">
                  <c:v>2574.6451100003114</c:v>
                </c:pt>
                <c:pt idx="160">
                  <c:v>2570.2509736153079</c:v>
                </c:pt>
                <c:pt idx="161">
                  <c:v>2565.8568372303043</c:v>
                </c:pt>
                <c:pt idx="162">
                  <c:v>2561.4627008453008</c:v>
                </c:pt>
                <c:pt idx="163">
                  <c:v>2557.0685644602972</c:v>
                </c:pt>
                <c:pt idx="164">
                  <c:v>2552.6744280752937</c:v>
                </c:pt>
                <c:pt idx="165">
                  <c:v>2548.2802916902901</c:v>
                </c:pt>
                <c:pt idx="166">
                  <c:v>2543.8861553052866</c:v>
                </c:pt>
                <c:pt idx="167">
                  <c:v>2539.492018920283</c:v>
                </c:pt>
                <c:pt idx="168">
                  <c:v>2535.0978825352795</c:v>
                </c:pt>
                <c:pt idx="169">
                  <c:v>2530.7037461502759</c:v>
                </c:pt>
                <c:pt idx="170">
                  <c:v>2526.3096097652724</c:v>
                </c:pt>
                <c:pt idx="171">
                  <c:v>2521.9154733802688</c:v>
                </c:pt>
                <c:pt idx="172">
                  <c:v>2517.5213369952653</c:v>
                </c:pt>
                <c:pt idx="173">
                  <c:v>2513.1272006102618</c:v>
                </c:pt>
                <c:pt idx="174">
                  <c:v>2508.7330642252582</c:v>
                </c:pt>
                <c:pt idx="175">
                  <c:v>2504.3389278402547</c:v>
                </c:pt>
                <c:pt idx="176">
                  <c:v>2499.9447914552511</c:v>
                </c:pt>
                <c:pt idx="177">
                  <c:v>2495.5506550702476</c:v>
                </c:pt>
                <c:pt idx="178">
                  <c:v>2491.156518685244</c:v>
                </c:pt>
                <c:pt idx="179">
                  <c:v>2486.7623823002405</c:v>
                </c:pt>
                <c:pt idx="180">
                  <c:v>2482.3682459152369</c:v>
                </c:pt>
                <c:pt idx="181">
                  <c:v>2477.9741095302334</c:v>
                </c:pt>
                <c:pt idx="182">
                  <c:v>2473.5799731452298</c:v>
                </c:pt>
                <c:pt idx="183">
                  <c:v>2469.1858367602263</c:v>
                </c:pt>
                <c:pt idx="184">
                  <c:v>2464.7917003752227</c:v>
                </c:pt>
                <c:pt idx="185">
                  <c:v>2460.3975639902192</c:v>
                </c:pt>
                <c:pt idx="186">
                  <c:v>2456.0034276052156</c:v>
                </c:pt>
                <c:pt idx="187">
                  <c:v>2451.6092912202121</c:v>
                </c:pt>
                <c:pt idx="188">
                  <c:v>2447.2151548352085</c:v>
                </c:pt>
                <c:pt idx="189">
                  <c:v>2442.821018450205</c:v>
                </c:pt>
                <c:pt idx="190">
                  <c:v>2438.4268820652014</c:v>
                </c:pt>
                <c:pt idx="191">
                  <c:v>2434.0327456801979</c:v>
                </c:pt>
                <c:pt idx="192">
                  <c:v>2429.6386092951943</c:v>
                </c:pt>
                <c:pt idx="193">
                  <c:v>2425.2444729101908</c:v>
                </c:pt>
                <c:pt idx="194">
                  <c:v>2420.8503365251872</c:v>
                </c:pt>
                <c:pt idx="195">
                  <c:v>2416.4562001401837</c:v>
                </c:pt>
                <c:pt idx="196">
                  <c:v>2412.0620637551801</c:v>
                </c:pt>
                <c:pt idx="197">
                  <c:v>2407.6679273701766</c:v>
                </c:pt>
                <c:pt idx="198">
                  <c:v>2403.2737909851726</c:v>
                </c:pt>
                <c:pt idx="199">
                  <c:v>2398.879654600169</c:v>
                </c:pt>
                <c:pt idx="200">
                  <c:v>2394.4855182151655</c:v>
                </c:pt>
                <c:pt idx="201">
                  <c:v>2390.289444995984</c:v>
                </c:pt>
                <c:pt idx="202">
                  <c:v>2386.2914349426242</c:v>
                </c:pt>
                <c:pt idx="203">
                  <c:v>2382.2769446726893</c:v>
                </c:pt>
                <c:pt idx="204">
                  <c:v>2378.2459459680376</c:v>
                </c:pt>
                <c:pt idx="205">
                  <c:v>2374.1984104296303</c:v>
                </c:pt>
                <c:pt idx="206">
                  <c:v>2370.1343094763452</c:v>
                </c:pt>
                <c:pt idx="207">
                  <c:v>2366.0536143437803</c:v>
                </c:pt>
                <c:pt idx="208">
                  <c:v>2361.956296083039</c:v>
                </c:pt>
                <c:pt idx="209">
                  <c:v>2357.8423255595139</c:v>
                </c:pt>
                <c:pt idx="210">
                  <c:v>2353.7116734516467</c:v>
                </c:pt>
                <c:pt idx="211">
                  <c:v>2349.5643102496842</c:v>
                </c:pt>
                <c:pt idx="212">
                  <c:v>2345.4002062544218</c:v>
                </c:pt>
                <c:pt idx="213">
                  <c:v>2341.2193315759259</c:v>
                </c:pt>
                <c:pt idx="214">
                  <c:v>2337.0216561322559</c:v>
                </c:pt>
                <c:pt idx="215">
                  <c:v>2332.8071496481616</c:v>
                </c:pt>
                <c:pt idx="216">
                  <c:v>2328.5757816537798</c:v>
                </c:pt>
                <c:pt idx="217">
                  <c:v>2324.3275214833056</c:v>
                </c:pt>
                <c:pt idx="218">
                  <c:v>2320.062338273659</c:v>
                </c:pt>
                <c:pt idx="219">
                  <c:v>2315.7802009631364</c:v>
                </c:pt>
                <c:pt idx="220">
                  <c:v>2311.4810782900413</c:v>
                </c:pt>
                <c:pt idx="221">
                  <c:v>2307.1649387913176</c:v>
                </c:pt>
                <c:pt idx="222">
                  <c:v>2302.8317508011482</c:v>
                </c:pt>
                <c:pt idx="223">
                  <c:v>2298.4814824495575</c:v>
                </c:pt>
                <c:pt idx="224">
                  <c:v>2294.1141016609886</c:v>
                </c:pt>
                <c:pt idx="225">
                  <c:v>2289.7295761528726</c:v>
                </c:pt>
                <c:pt idx="226">
                  <c:v>2285.327873434177</c:v>
                </c:pt>
                <c:pt idx="227">
                  <c:v>2280.9089608039471</c:v>
                </c:pt>
                <c:pt idx="228">
                  <c:v>2276.472805349827</c:v>
                </c:pt>
                <c:pt idx="229">
                  <c:v>2272.0193739465631</c:v>
                </c:pt>
                <c:pt idx="230">
                  <c:v>2267.548633254502</c:v>
                </c:pt>
                <c:pt idx="231">
                  <c:v>2263.060549718065</c:v>
                </c:pt>
                <c:pt idx="232">
                  <c:v>2258.5550895642068</c:v>
                </c:pt>
                <c:pt idx="233">
                  <c:v>2254.0322188008649</c:v>
                </c:pt>
                <c:pt idx="234">
                  <c:v>2249.4919032153844</c:v>
                </c:pt>
                <c:pt idx="235">
                  <c:v>2244.9341083729341</c:v>
                </c:pt>
                <c:pt idx="236">
                  <c:v>2240.3587996149013</c:v>
                </c:pt>
                <c:pt idx="237">
                  <c:v>2235.7659420572741</c:v>
                </c:pt>
                <c:pt idx="238">
                  <c:v>2231.1555005890023</c:v>
                </c:pt>
                <c:pt idx="239">
                  <c:v>2226.5274398703432</c:v>
                </c:pt>
                <c:pt idx="240">
                  <c:v>2221.8817243311946</c:v>
                </c:pt>
                <c:pt idx="241">
                  <c:v>2217.2183181694004</c:v>
                </c:pt>
                <c:pt idx="242">
                  <c:v>2212.5371853490497</c:v>
                </c:pt>
                <c:pt idx="243">
                  <c:v>2207.8382895987502</c:v>
                </c:pt>
                <c:pt idx="244">
                  <c:v>2203.1215944098858</c:v>
                </c:pt>
                <c:pt idx="245">
                  <c:v>2198.3870630348583</c:v>
                </c:pt>
                <c:pt idx="246">
                  <c:v>2193.6346584853081</c:v>
                </c:pt>
                <c:pt idx="247">
                  <c:v>2188.8643435303143</c:v>
                </c:pt>
                <c:pt idx="248">
                  <c:v>2184.0760806945805</c:v>
                </c:pt>
                <c:pt idx="249">
                  <c:v>2179.2698322565984</c:v>
                </c:pt>
                <c:pt idx="250">
                  <c:v>2174.4455602467906</c:v>
                </c:pt>
                <c:pt idx="251">
                  <c:v>2169.6032264456389</c:v>
                </c:pt>
                <c:pt idx="252">
                  <c:v>2164.7427923817863</c:v>
                </c:pt>
                <c:pt idx="253">
                  <c:v>2159.8642193301243</c:v>
                </c:pt>
                <c:pt idx="254">
                  <c:v>2154.9674683098519</c:v>
                </c:pt>
                <c:pt idx="255">
                  <c:v>2150.0525000825273</c:v>
                </c:pt>
                <c:pt idx="256">
                  <c:v>2145.1192751500812</c:v>
                </c:pt>
                <c:pt idx="257">
                  <c:v>2140.1677537528271</c:v>
                </c:pt>
                <c:pt idx="258">
                  <c:v>2135.1978958674331</c:v>
                </c:pt>
                <c:pt idx="259">
                  <c:v>2130.2096612048845</c:v>
                </c:pt>
                <c:pt idx="260">
                  <c:v>2125.2030092084156</c:v>
                </c:pt>
                <c:pt idx="261">
                  <c:v>2120.1778990514276</c:v>
                </c:pt>
                <c:pt idx="262">
                  <c:v>2115.1342896353744</c:v>
                </c:pt>
                <c:pt idx="263">
                  <c:v>2110.0721395876358</c:v>
                </c:pt>
                <c:pt idx="264">
                  <c:v>2104.9914072593551</c:v>
                </c:pt>
                <c:pt idx="265">
                  <c:v>2099.8920507232633</c:v>
                </c:pt>
                <c:pt idx="266">
                  <c:v>2094.7740277714774</c:v>
                </c:pt>
                <c:pt idx="267">
                  <c:v>2089.6372959132686</c:v>
                </c:pt>
                <c:pt idx="268">
                  <c:v>2084.4818123728146</c:v>
                </c:pt>
                <c:pt idx="269">
                  <c:v>2079.3075340869204</c:v>
                </c:pt>
                <c:pt idx="270">
                  <c:v>2074.1144177027163</c:v>
                </c:pt>
                <c:pt idx="271">
                  <c:v>2068.9024195753309</c:v>
                </c:pt>
                <c:pt idx="272">
                  <c:v>2063.6714957655367</c:v>
                </c:pt>
                <c:pt idx="273">
                  <c:v>2058.4216020373715</c:v>
                </c:pt>
                <c:pt idx="274">
                  <c:v>2053.1526938557327</c:v>
                </c:pt>
                <c:pt idx="275">
                  <c:v>2047.8647263839403</c:v>
                </c:pt>
                <c:pt idx="276">
                  <c:v>2042.5576544812832</c:v>
                </c:pt>
                <c:pt idx="277">
                  <c:v>2037.2314327005226</c:v>
                </c:pt>
                <c:pt idx="278">
                  <c:v>2031.8860152853838</c:v>
                </c:pt>
                <c:pt idx="279">
                  <c:v>2026.5213561680066</c:v>
                </c:pt>
                <c:pt idx="280">
                  <c:v>2021.1374089663736</c:v>
                </c:pt>
                <c:pt idx="281">
                  <c:v>2015.7341269817075</c:v>
                </c:pt>
                <c:pt idx="282">
                  <c:v>2010.311463195839</c:v>
                </c:pt>
                <c:pt idx="283">
                  <c:v>2004.8693702685446</c:v>
                </c:pt>
                <c:pt idx="284">
                  <c:v>1999.4078005348533</c:v>
                </c:pt>
                <c:pt idx="285">
                  <c:v>1993.9267060023269</c:v>
                </c:pt>
                <c:pt idx="286">
                  <c:v>1988.4260383482977</c:v>
                </c:pt>
                <c:pt idx="287">
                  <c:v>1982.9057489170914</c:v>
                </c:pt>
                <c:pt idx="288">
                  <c:v>1977.3657887172021</c:v>
                </c:pt>
                <c:pt idx="289">
                  <c:v>1971.8061084184433</c:v>
                </c:pt>
                <c:pt idx="290">
                  <c:v>1966.2266583490641</c:v>
                </c:pt>
                <c:pt idx="291">
                  <c:v>1960.6273884928323</c:v>
                </c:pt>
                <c:pt idx="292">
                  <c:v>1955.0082484860823</c:v>
                </c:pt>
                <c:pt idx="293">
                  <c:v>1949.3691876147273</c:v>
                </c:pt>
                <c:pt idx="294">
                  <c:v>1943.7101548112419</c:v>
                </c:pt>
                <c:pt idx="295">
                  <c:v>1938.0310986516035</c:v>
                </c:pt>
                <c:pt idx="296">
                  <c:v>1932.331967352201</c:v>
                </c:pt>
                <c:pt idx="297">
                  <c:v>1926.6127087667051</c:v>
                </c:pt>
                <c:pt idx="298">
                  <c:v>1920.873270382905</c:v>
                </c:pt>
                <c:pt idx="299">
                  <c:v>1915.1135993195023</c:v>
                </c:pt>
                <c:pt idx="300">
                  <c:v>1909.3336423228734</c:v>
                </c:pt>
                <c:pt idx="301">
                  <c:v>1903.5333457637848</c:v>
                </c:pt>
                <c:pt idx="302">
                  <c:v>1897.7126556340811</c:v>
                </c:pt>
                <c:pt idx="303">
                  <c:v>1891.8715175433208</c:v>
                </c:pt>
                <c:pt idx="304">
                  <c:v>1886.0098767153791</c:v>
                </c:pt>
                <c:pt idx="305">
                  <c:v>1880.1276779850109</c:v>
                </c:pt>
                <c:pt idx="306">
                  <c:v>1874.2248657943669</c:v>
                </c:pt>
                <c:pt idx="307">
                  <c:v>1868.301384189469</c:v>
                </c:pt>
                <c:pt idx="308">
                  <c:v>1862.357176816651</c:v>
                </c:pt>
                <c:pt idx="309">
                  <c:v>1856.3921869189421</c:v>
                </c:pt>
                <c:pt idx="310">
                  <c:v>1850.4063573324197</c:v>
                </c:pt>
                <c:pt idx="311">
                  <c:v>1844.3996304825057</c:v>
                </c:pt>
                <c:pt idx="312">
                  <c:v>1838.3719483802329</c:v>
                </c:pt>
                <c:pt idx="313">
                  <c:v>1832.3232526184438</c:v>
                </c:pt>
                <c:pt idx="314">
                  <c:v>1826.253484367968</c:v>
                </c:pt>
                <c:pt idx="315">
                  <c:v>1820.1625843737302</c:v>
                </c:pt>
                <c:pt idx="316">
                  <c:v>1814.0504929508229</c:v>
                </c:pt>
                <c:pt idx="317">
                  <c:v>1807.9171499805284</c:v>
                </c:pt>
                <c:pt idx="318">
                  <c:v>1801.7624949062883</c:v>
                </c:pt>
                <c:pt idx="319">
                  <c:v>1795.5864667296223</c:v>
                </c:pt>
                <c:pt idx="320">
                  <c:v>1789.3890040060023</c:v>
                </c:pt>
                <c:pt idx="321">
                  <c:v>1783.170044840668</c:v>
                </c:pt>
                <c:pt idx="322">
                  <c:v>1776.929526884393</c:v>
                </c:pt>
                <c:pt idx="323">
                  <c:v>1770.6673873291966</c:v>
                </c:pt>
                <c:pt idx="324">
                  <c:v>1764.383562904002</c:v>
                </c:pt>
                <c:pt idx="325">
                  <c:v>1758.0779898702406</c:v>
                </c:pt>
                <c:pt idx="326">
                  <c:v>1751.7506040173971</c:v>
                </c:pt>
                <c:pt idx="327">
                  <c:v>1745.4013406585007</c:v>
                </c:pt>
                <c:pt idx="328">
                  <c:v>1739.0301346255601</c:v>
                </c:pt>
                <c:pt idx="329">
                  <c:v>1732.6369202649323</c:v>
                </c:pt>
                <c:pt idx="330">
                  <c:v>1726.2216314326447</c:v>
                </c:pt>
                <c:pt idx="331">
                  <c:v>1719.7842014896464</c:v>
                </c:pt>
                <c:pt idx="332">
                  <c:v>1713.3245632969983</c:v>
                </c:pt>
                <c:pt idx="333">
                  <c:v>1706.8426492110088</c:v>
                </c:pt>
                <c:pt idx="334">
                  <c:v>1700.3383910783011</c:v>
                </c:pt>
                <c:pt idx="335">
                  <c:v>1693.8117202308133</c:v>
                </c:pt>
                <c:pt idx="336">
                  <c:v>1687.2625674807418</c:v>
                </c:pt>
                <c:pt idx="337">
                  <c:v>1680.6908631154083</c:v>
                </c:pt>
                <c:pt idx="338">
                  <c:v>1674.0965368920658</c:v>
                </c:pt>
                <c:pt idx="339">
                  <c:v>1667.4795180326391</c:v>
                </c:pt>
                <c:pt idx="340">
                  <c:v>1660.8397352183872</c:v>
                </c:pt>
                <c:pt idx="341">
                  <c:v>1654.1771165844948</c:v>
                </c:pt>
                <c:pt idx="342">
                  <c:v>1647.4915897146102</c:v>
                </c:pt>
                <c:pt idx="343">
                  <c:v>1640.7830816352819</c:v>
                </c:pt>
                <c:pt idx="344">
                  <c:v>1634.0515188103418</c:v>
                </c:pt>
                <c:pt idx="345">
                  <c:v>1627.2968271352097</c:v>
                </c:pt>
                <c:pt idx="346">
                  <c:v>1620.5189319311144</c:v>
                </c:pt>
                <c:pt idx="347">
                  <c:v>1613.7177579392396</c:v>
                </c:pt>
                <c:pt idx="348">
                  <c:v>1606.8932293147966</c:v>
                </c:pt>
                <c:pt idx="349">
                  <c:v>1600.0452696210079</c:v>
                </c:pt>
                <c:pt idx="350">
                  <c:v>1593.1738018230146</c:v>
                </c:pt>
                <c:pt idx="351">
                  <c:v>1586.2787482816984</c:v>
                </c:pt>
                <c:pt idx="352">
                  <c:v>1579.3600307474196</c:v>
                </c:pt>
                <c:pt idx="353">
                  <c:v>1572.4175703536691</c:v>
                </c:pt>
                <c:pt idx="354">
                  <c:v>1565.4512876106362</c:v>
                </c:pt>
                <c:pt idx="355">
                  <c:v>1558.461102398677</c:v>
                </c:pt>
                <c:pt idx="356">
                  <c:v>1551.4469339617065</c:v>
                </c:pt>
                <c:pt idx="357">
                  <c:v>1544.4087009004893</c:v>
                </c:pt>
                <c:pt idx="358">
                  <c:v>1537.3463211658409</c:v>
                </c:pt>
                <c:pt idx="359">
                  <c:v>1530.2597120517321</c:v>
                </c:pt>
                <c:pt idx="360">
                  <c:v>1523.148790188294</c:v>
                </c:pt>
                <c:pt idx="361">
                  <c:v>1516.0134715347349</c:v>
                </c:pt>
                <c:pt idx="362">
                  <c:v>1508.8536713721426</c:v>
                </c:pt>
                <c:pt idx="363">
                  <c:v>1501.6693042961977</c:v>
                </c:pt>
                <c:pt idx="364">
                  <c:v>1494.4602842097747</c:v>
                </c:pt>
                <c:pt idx="365">
                  <c:v>1487.2265243154461</c:v>
                </c:pt>
                <c:pt idx="366">
                  <c:v>1479.9679371078655</c:v>
                </c:pt>
                <c:pt idx="367">
                  <c:v>1472.6844343660605</c:v>
                </c:pt>
                <c:pt idx="368">
                  <c:v>1465.3759271455997</c:v>
                </c:pt>
                <c:pt idx="369">
                  <c:v>1458.0423257706491</c:v>
                </c:pt>
                <c:pt idx="370">
                  <c:v>1450.6835398259225</c:v>
                </c:pt>
                <c:pt idx="371">
                  <c:v>1443.2994781485045</c:v>
                </c:pt>
                <c:pt idx="372">
                  <c:v>1435.8900488195582</c:v>
                </c:pt>
                <c:pt idx="373">
                  <c:v>1428.4551591559141</c:v>
                </c:pt>
                <c:pt idx="374">
                  <c:v>1420.9947157015361</c:v>
                </c:pt>
                <c:pt idx="375">
                  <c:v>1413.5086242188515</c:v>
                </c:pt>
                <c:pt idx="376">
                  <c:v>1405.996789679969</c:v>
                </c:pt>
                <c:pt idx="377">
                  <c:v>1398.4591162577567</c:v>
                </c:pt>
                <c:pt idx="378">
                  <c:v>1390.8955073167879</c:v>
                </c:pt>
                <c:pt idx="379">
                  <c:v>1383.3058654041556</c:v>
                </c:pt>
                <c:pt idx="380">
                  <c:v>1375.6900922401492</c:v>
                </c:pt>
                <c:pt idx="381">
                  <c:v>1368.0480887087842</c:v>
                </c:pt>
                <c:pt idx="382">
                  <c:v>1360.379754848203</c:v>
                </c:pt>
                <c:pt idx="383">
                  <c:v>1352.6849898409184</c:v>
                </c:pt>
                <c:pt idx="384">
                  <c:v>1344.9636920039145</c:v>
                </c:pt>
                <c:pt idx="385">
                  <c:v>1337.2157587785964</c:v>
                </c:pt>
                <c:pt idx="386">
                  <c:v>1329.4410867205875</c:v>
                </c:pt>
                <c:pt idx="387">
                  <c:v>1321.6395714893688</c:v>
                </c:pt>
                <c:pt idx="388">
                  <c:v>1313.8111078377597</c:v>
                </c:pt>
                <c:pt idx="389">
                  <c:v>1305.9555896012398</c:v>
                </c:pt>
                <c:pt idx="390">
                  <c:v>1298.0729096870971</c:v>
                </c:pt>
                <c:pt idx="391">
                  <c:v>1290.1629600634196</c:v>
                </c:pt>
                <c:pt idx="392">
                  <c:v>1282.2256317479075</c:v>
                </c:pt>
                <c:pt idx="393">
                  <c:v>1274.2608147965079</c:v>
                </c:pt>
                <c:pt idx="394">
                  <c:v>1266.2683982918832</c:v>
                </c:pt>
                <c:pt idx="395">
                  <c:v>1258.2482703316853</c:v>
                </c:pt>
                <c:pt idx="396">
                  <c:v>1250.2003180166514</c:v>
                </c:pt>
                <c:pt idx="397">
                  <c:v>1242.1244274385108</c:v>
                </c:pt>
                <c:pt idx="398">
                  <c:v>1234.0204836676978</c:v>
                </c:pt>
                <c:pt idx="399">
                  <c:v>1225.8883707408679</c:v>
                </c:pt>
                <c:pt idx="400">
                  <c:v>1217.7279716482151</c:v>
                </c:pt>
                <c:pt idx="401">
                  <c:v>1209.5391683205887</c:v>
                </c:pt>
                <c:pt idx="402">
                  <c:v>1201.3218416163963</c:v>
                </c:pt>
                <c:pt idx="403">
                  <c:v>1193.0758713082967</c:v>
                </c:pt>
                <c:pt idx="404">
                  <c:v>1184.8011360696783</c:v>
                </c:pt>
                <c:pt idx="405">
                  <c:v>1176.4975134609185</c:v>
                </c:pt>
                <c:pt idx="406">
                  <c:v>1168.1648799154109</c:v>
                </c:pt>
                <c:pt idx="407">
                  <c:v>1159.8031107253732</c:v>
                </c:pt>
                <c:pt idx="408">
                  <c:v>1151.4120800274102</c:v>
                </c:pt>
                <c:pt idx="409">
                  <c:v>1142.991660787847</c:v>
                </c:pt>
                <c:pt idx="410">
                  <c:v>1134.5417247878156</c:v>
                </c:pt>
                <c:pt idx="411">
                  <c:v>1126.0621426080888</c:v>
                </c:pt>
                <c:pt idx="412">
                  <c:v>1117.5527836136675</c:v>
                </c:pt>
                <c:pt idx="413">
                  <c:v>1109.0135159381023</c:v>
                </c:pt>
                <c:pt idx="414">
                  <c:v>1100.4442064675575</c:v>
                </c:pt>
                <c:pt idx="415">
                  <c:v>1091.8447208245941</c:v>
                </c:pt>
                <c:pt idx="416">
                  <c:v>1083.2149233516964</c:v>
                </c:pt>
                <c:pt idx="417">
                  <c:v>1074.5546770944979</c:v>
                </c:pt>
                <c:pt idx="418">
                  <c:v>1065.8638437847276</c:v>
                </c:pt>
                <c:pt idx="419">
                  <c:v>1057.1422838228702</c:v>
                </c:pt>
                <c:pt idx="420">
                  <c:v>1048.3898562605186</c:v>
                </c:pt>
                <c:pt idx="421">
                  <c:v>1039.6064187824174</c:v>
                </c:pt>
                <c:pt idx="422">
                  <c:v>1030.7918276882092</c:v>
                </c:pt>
                <c:pt idx="423">
                  <c:v>1021.945937873848</c:v>
                </c:pt>
                <c:pt idx="424">
                  <c:v>1013.0686028126898</c:v>
                </c:pt>
                <c:pt idx="425">
                  <c:v>1004.1596745362607</c:v>
                </c:pt>
                <c:pt idx="426">
                  <c:v>993.36914091318067</c:v>
                </c:pt>
                <c:pt idx="427">
                  <c:v>980.69700194344978</c:v>
                </c:pt>
                <c:pt idx="428">
                  <c:v>967.96918579157</c:v>
                </c:pt>
                <c:pt idx="429">
                  <c:v>955.18523697279215</c:v>
                </c:pt>
                <c:pt idx="430">
                  <c:v>942.34469297849864</c:v>
                </c:pt>
                <c:pt idx="431">
                  <c:v>929.44708412331647</c:v>
                </c:pt>
                <c:pt idx="432">
                  <c:v>916.49193338789746</c:v>
                </c:pt>
                <c:pt idx="433">
                  <c:v>903.47875625723327</c:v>
                </c:pt>
                <c:pt idx="434">
                  <c:v>890.40706055433202</c:v>
                </c:pt>
                <c:pt idx="435">
                  <c:v>877.27634626908866</c:v>
                </c:pt>
                <c:pt idx="436">
                  <c:v>864.08610538221546</c:v>
                </c:pt>
                <c:pt idx="437">
                  <c:v>850.83582168400244</c:v>
                </c:pt>
                <c:pt idx="438">
                  <c:v>837.52497058775907</c:v>
                </c:pt>
                <c:pt idx="439">
                  <c:v>824.15301893773039</c:v>
                </c:pt>
                <c:pt idx="440">
                  <c:v>810.71942481129599</c:v>
                </c:pt>
                <c:pt idx="441">
                  <c:v>797.22363731523001</c:v>
                </c:pt>
                <c:pt idx="442">
                  <c:v>783.66509637579929</c:v>
                </c:pt>
                <c:pt idx="443">
                  <c:v>770.04323252250015</c:v>
                </c:pt>
                <c:pt idx="444">
                  <c:v>756.35746666515024</c:v>
                </c:pt>
                <c:pt idx="445">
                  <c:v>742.6072098641198</c:v>
                </c:pt>
                <c:pt idx="446">
                  <c:v>728.79186309343777</c:v>
                </c:pt>
                <c:pt idx="447">
                  <c:v>714.91081699647839</c:v>
                </c:pt>
                <c:pt idx="448">
                  <c:v>700.96345163395426</c:v>
                </c:pt>
                <c:pt idx="449">
                  <c:v>686.94913622394415</c:v>
                </c:pt>
                <c:pt idx="450">
                  <c:v>672.8672288735911</c:v>
                </c:pt>
                <c:pt idx="451">
                  <c:v>658.71707630218589</c:v>
                </c:pt>
                <c:pt idx="452">
                  <c:v>644.49801355527779</c:v>
                </c:pt>
                <c:pt idx="453">
                  <c:v>630.20936370945947</c:v>
                </c:pt>
                <c:pt idx="454">
                  <c:v>615.8504375674388</c:v>
                </c:pt>
                <c:pt idx="455">
                  <c:v>601.42053334301954</c:v>
                </c:pt>
                <c:pt idx="456">
                  <c:v>586.91893633557493</c:v>
                </c:pt>
                <c:pt idx="457">
                  <c:v>572.3449185935674</c:v>
                </c:pt>
                <c:pt idx="458">
                  <c:v>557.69773856668917</c:v>
                </c:pt>
                <c:pt idx="459">
                  <c:v>542.97664074611293</c:v>
                </c:pt>
                <c:pt idx="460">
                  <c:v>528.18085529237942</c:v>
                </c:pt>
                <c:pt idx="461">
                  <c:v>513.30959765039734</c:v>
                </c:pt>
                <c:pt idx="462">
                  <c:v>498.36206815097785</c:v>
                </c:pt>
                <c:pt idx="463">
                  <c:v>483.33745159835144</c:v>
                </c:pt>
                <c:pt idx="464">
                  <c:v>468.234916843051</c:v>
                </c:pt>
                <c:pt idx="465">
                  <c:v>453.05361633951361</c:v>
                </c:pt>
                <c:pt idx="466">
                  <c:v>437.79268568772932</c:v>
                </c:pt>
                <c:pt idx="467">
                  <c:v>422.45124315823523</c:v>
                </c:pt>
                <c:pt idx="468">
                  <c:v>407.028389199701</c:v>
                </c:pt>
                <c:pt idx="469">
                  <c:v>391.52320592830574</c:v>
                </c:pt>
                <c:pt idx="470">
                  <c:v>375.93475659811702</c:v>
                </c:pt>
                <c:pt idx="471">
                  <c:v>360.26208505153727</c:v>
                </c:pt>
                <c:pt idx="472">
                  <c:v>344.50421514896107</c:v>
                </c:pt>
                <c:pt idx="473">
                  <c:v>328.66015017660629</c:v>
                </c:pt>
                <c:pt idx="474">
                  <c:v>312.72887223154657</c:v>
                </c:pt>
                <c:pt idx="475">
                  <c:v>296.70934158281716</c:v>
                </c:pt>
                <c:pt idx="476">
                  <c:v>283.29978013587197</c:v>
                </c:pt>
                <c:pt idx="477">
                  <c:v>272.500187890711</c:v>
                </c:pt>
                <c:pt idx="478">
                  <c:v>261.6584312938262</c:v>
                </c:pt>
                <c:pt idx="479">
                  <c:v>250.77424285151847</c:v>
                </c:pt>
                <c:pt idx="480">
                  <c:v>239.84735174234311</c:v>
                </c:pt>
                <c:pt idx="481">
                  <c:v>228.87748375905676</c:v>
                </c:pt>
                <c:pt idx="482">
                  <c:v>217.86436124923921</c:v>
                </c:pt>
                <c:pt idx="483">
                  <c:v>206.80770305456053</c:v>
                </c:pt>
                <c:pt idx="484">
                  <c:v>195.70722444866942</c:v>
                </c:pt>
                <c:pt idx="485">
                  <c:v>184.56263707363087</c:v>
                </c:pt>
                <c:pt idx="486">
                  <c:v>173.37364887490276</c:v>
                </c:pt>
                <c:pt idx="487">
                  <c:v>162.13996403480041</c:v>
                </c:pt>
                <c:pt idx="488">
                  <c:v>150.86128290440183</c:v>
                </c:pt>
                <c:pt idx="489">
                  <c:v>139.53730193383899</c:v>
                </c:pt>
                <c:pt idx="490">
                  <c:v>128.16771360096209</c:v>
                </c:pt>
                <c:pt idx="491">
                  <c:v>116.75220633829167</c:v>
                </c:pt>
                <c:pt idx="492">
                  <c:v>105.2904644582236</c:v>
                </c:pt>
                <c:pt idx="493">
                  <c:v>93.782168076452308</c:v>
                </c:pt>
                <c:pt idx="494">
                  <c:v>82.22699303352465</c:v>
                </c:pt>
                <c:pt idx="495">
                  <c:v>70.624610814491461</c:v>
                </c:pt>
                <c:pt idx="496">
                  <c:v>58.97468846661468</c:v>
                </c:pt>
                <c:pt idx="497">
                  <c:v>47.276888515024893</c:v>
                </c:pt>
                <c:pt idx="498">
                  <c:v>35.530868876313434</c:v>
                </c:pt>
                <c:pt idx="499">
                  <c:v>23.736282769973513</c:v>
                </c:pt>
                <c:pt idx="500">
                  <c:v>11.892778627634925</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2-BB50-4082-8A2E-2D3442164736}"/>
            </c:ext>
          </c:extLst>
        </c:ser>
        <c:ser>
          <c:idx val="3"/>
          <c:order val="3"/>
          <c:tx>
            <c:strRef>
              <c:f>ANALYSIS!$AG$26</c:f>
              <c:strCache>
                <c:ptCount val="1"/>
                <c:pt idx="0">
                  <c:v>45.0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ANALYSIS!$AG$27:$AG$527</c:f>
              <c:numCache>
                <c:formatCode>0.0</c:formatCode>
                <c:ptCount val="501"/>
                <c:pt idx="0">
                  <c:v>2874.0183221052012</c:v>
                </c:pt>
                <c:pt idx="1">
                  <c:v>2874.0183221052012</c:v>
                </c:pt>
                <c:pt idx="2">
                  <c:v>2869.962260262831</c:v>
                </c:pt>
                <c:pt idx="3">
                  <c:v>2865.9061984204609</c:v>
                </c:pt>
                <c:pt idx="4">
                  <c:v>2861.8501365780908</c:v>
                </c:pt>
                <c:pt idx="5">
                  <c:v>2857.7940747357206</c:v>
                </c:pt>
                <c:pt idx="6">
                  <c:v>2853.7380128933505</c:v>
                </c:pt>
                <c:pt idx="7">
                  <c:v>2849.6819510509804</c:v>
                </c:pt>
                <c:pt idx="8">
                  <c:v>2845.6258892086103</c:v>
                </c:pt>
                <c:pt idx="9">
                  <c:v>2841.5698273662401</c:v>
                </c:pt>
                <c:pt idx="10">
                  <c:v>2837.51376552387</c:v>
                </c:pt>
                <c:pt idx="11">
                  <c:v>2833.4577036814999</c:v>
                </c:pt>
                <c:pt idx="12">
                  <c:v>2829.4016418391298</c:v>
                </c:pt>
                <c:pt idx="13">
                  <c:v>2825.3455799967596</c:v>
                </c:pt>
                <c:pt idx="14">
                  <c:v>2821.2895181543895</c:v>
                </c:pt>
                <c:pt idx="15">
                  <c:v>2817.2334563120194</c:v>
                </c:pt>
                <c:pt idx="16">
                  <c:v>2813.1773944696492</c:v>
                </c:pt>
                <c:pt idx="17">
                  <c:v>2809.1213326272791</c:v>
                </c:pt>
                <c:pt idx="18">
                  <c:v>2805.065270784909</c:v>
                </c:pt>
                <c:pt idx="19">
                  <c:v>2801.0092089425389</c:v>
                </c:pt>
                <c:pt idx="20">
                  <c:v>2796.9531471001687</c:v>
                </c:pt>
                <c:pt idx="21">
                  <c:v>2792.8970852577986</c:v>
                </c:pt>
                <c:pt idx="22">
                  <c:v>2788.8410234154285</c:v>
                </c:pt>
                <c:pt idx="23">
                  <c:v>2784.7849615730584</c:v>
                </c:pt>
                <c:pt idx="24">
                  <c:v>2780.7288997306882</c:v>
                </c:pt>
                <c:pt idx="25">
                  <c:v>2776.6728378883181</c:v>
                </c:pt>
                <c:pt idx="26">
                  <c:v>2772.616776045948</c:v>
                </c:pt>
                <c:pt idx="27">
                  <c:v>2768.5607142035778</c:v>
                </c:pt>
                <c:pt idx="28">
                  <c:v>2764.5046523612077</c:v>
                </c:pt>
                <c:pt idx="29">
                  <c:v>2760.4485905188376</c:v>
                </c:pt>
                <c:pt idx="30">
                  <c:v>2756.3925286764675</c:v>
                </c:pt>
                <c:pt idx="31">
                  <c:v>2752.3364668340973</c:v>
                </c:pt>
                <c:pt idx="32">
                  <c:v>2748.2804049917272</c:v>
                </c:pt>
                <c:pt idx="33">
                  <c:v>2744.2243431493571</c:v>
                </c:pt>
                <c:pt idx="34">
                  <c:v>2740.168281306987</c:v>
                </c:pt>
                <c:pt idx="35">
                  <c:v>2736.1122194646168</c:v>
                </c:pt>
                <c:pt idx="36">
                  <c:v>2732.0561576222467</c:v>
                </c:pt>
                <c:pt idx="37">
                  <c:v>2728.0000957798766</c:v>
                </c:pt>
                <c:pt idx="38">
                  <c:v>2723.9440339375064</c:v>
                </c:pt>
                <c:pt idx="39">
                  <c:v>2719.8879720951363</c:v>
                </c:pt>
                <c:pt idx="40">
                  <c:v>2715.8319102527662</c:v>
                </c:pt>
                <c:pt idx="41">
                  <c:v>2711.7758484103961</c:v>
                </c:pt>
                <c:pt idx="42">
                  <c:v>2707.7197865680259</c:v>
                </c:pt>
                <c:pt idx="43">
                  <c:v>2703.6637247256558</c:v>
                </c:pt>
                <c:pt idx="44">
                  <c:v>2699.6076628832857</c:v>
                </c:pt>
                <c:pt idx="45">
                  <c:v>2695.5516010409156</c:v>
                </c:pt>
                <c:pt idx="46">
                  <c:v>2691.4955391985454</c:v>
                </c:pt>
                <c:pt idx="47">
                  <c:v>2687.4394773561753</c:v>
                </c:pt>
                <c:pt idx="48">
                  <c:v>2683.3834155138052</c:v>
                </c:pt>
                <c:pt idx="49">
                  <c:v>2679.327353671435</c:v>
                </c:pt>
                <c:pt idx="50">
                  <c:v>2675.2712918290649</c:v>
                </c:pt>
                <c:pt idx="51">
                  <c:v>2671.2152299866948</c:v>
                </c:pt>
                <c:pt idx="52">
                  <c:v>2667.1591681443247</c:v>
                </c:pt>
                <c:pt idx="53">
                  <c:v>2663.1031063019545</c:v>
                </c:pt>
                <c:pt idx="54">
                  <c:v>2659.0470444595844</c:v>
                </c:pt>
                <c:pt idx="55">
                  <c:v>2654.9909826172143</c:v>
                </c:pt>
                <c:pt idx="56">
                  <c:v>2650.9349207748442</c:v>
                </c:pt>
                <c:pt idx="57">
                  <c:v>2646.878858932474</c:v>
                </c:pt>
                <c:pt idx="58">
                  <c:v>2642.8227970901039</c:v>
                </c:pt>
                <c:pt idx="59">
                  <c:v>2638.7667352477338</c:v>
                </c:pt>
                <c:pt idx="60">
                  <c:v>2634.7106734053637</c:v>
                </c:pt>
                <c:pt idx="61">
                  <c:v>2630.6546115629935</c:v>
                </c:pt>
                <c:pt idx="62">
                  <c:v>2626.5985497206234</c:v>
                </c:pt>
                <c:pt idx="63">
                  <c:v>2622.5424878782533</c:v>
                </c:pt>
                <c:pt idx="64">
                  <c:v>2618.4864260358831</c:v>
                </c:pt>
                <c:pt idx="65">
                  <c:v>2614.430364193513</c:v>
                </c:pt>
                <c:pt idx="66">
                  <c:v>2610.3743023511429</c:v>
                </c:pt>
                <c:pt idx="67">
                  <c:v>2606.3182405087728</c:v>
                </c:pt>
                <c:pt idx="68">
                  <c:v>2602.2621786664026</c:v>
                </c:pt>
                <c:pt idx="69">
                  <c:v>2598.2061168240325</c:v>
                </c:pt>
                <c:pt idx="70">
                  <c:v>2594.1500549816624</c:v>
                </c:pt>
                <c:pt idx="71">
                  <c:v>2590.0939931392923</c:v>
                </c:pt>
                <c:pt idx="72">
                  <c:v>2586.0379312969221</c:v>
                </c:pt>
                <c:pt idx="73">
                  <c:v>2581.981869454552</c:v>
                </c:pt>
                <c:pt idx="74">
                  <c:v>2577.9258076121819</c:v>
                </c:pt>
                <c:pt idx="75">
                  <c:v>2573.8697457698117</c:v>
                </c:pt>
                <c:pt idx="76">
                  <c:v>2569.8136839274416</c:v>
                </c:pt>
                <c:pt idx="77">
                  <c:v>2565.7576220850715</c:v>
                </c:pt>
                <c:pt idx="78">
                  <c:v>2561.7015602427014</c:v>
                </c:pt>
                <c:pt idx="79">
                  <c:v>2557.6454984003312</c:v>
                </c:pt>
                <c:pt idx="80">
                  <c:v>2553.5894365579611</c:v>
                </c:pt>
                <c:pt idx="81">
                  <c:v>2549.533374715591</c:v>
                </c:pt>
                <c:pt idx="82">
                  <c:v>2545.4773128732209</c:v>
                </c:pt>
                <c:pt idx="83">
                  <c:v>2541.4212510308507</c:v>
                </c:pt>
                <c:pt idx="84">
                  <c:v>2537.3651891884806</c:v>
                </c:pt>
                <c:pt idx="85">
                  <c:v>2533.3091273461105</c:v>
                </c:pt>
                <c:pt idx="86">
                  <c:v>2529.2530655037403</c:v>
                </c:pt>
                <c:pt idx="87">
                  <c:v>2525.1970036613702</c:v>
                </c:pt>
                <c:pt idx="88">
                  <c:v>2521.1409418190001</c:v>
                </c:pt>
                <c:pt idx="89">
                  <c:v>2517.08487997663</c:v>
                </c:pt>
                <c:pt idx="90">
                  <c:v>2513.0288181342598</c:v>
                </c:pt>
                <c:pt idx="91">
                  <c:v>2508.9727562918897</c:v>
                </c:pt>
                <c:pt idx="92">
                  <c:v>2504.9166944495196</c:v>
                </c:pt>
                <c:pt idx="93">
                  <c:v>2500.8606326071495</c:v>
                </c:pt>
                <c:pt idx="94">
                  <c:v>2496.8045707647793</c:v>
                </c:pt>
                <c:pt idx="95">
                  <c:v>2492.7485089224092</c:v>
                </c:pt>
                <c:pt idx="96">
                  <c:v>2488.6924470800391</c:v>
                </c:pt>
                <c:pt idx="97">
                  <c:v>2484.6363852376689</c:v>
                </c:pt>
                <c:pt idx="98">
                  <c:v>2480.5803233952988</c:v>
                </c:pt>
                <c:pt idx="99">
                  <c:v>2476.5242615529287</c:v>
                </c:pt>
                <c:pt idx="100">
                  <c:v>2472.4681997105586</c:v>
                </c:pt>
                <c:pt idx="101">
                  <c:v>2468.4121378681884</c:v>
                </c:pt>
                <c:pt idx="102">
                  <c:v>2464.3560760258183</c:v>
                </c:pt>
                <c:pt idx="103">
                  <c:v>2460.3000141834482</c:v>
                </c:pt>
                <c:pt idx="104">
                  <c:v>2456.2439523410781</c:v>
                </c:pt>
                <c:pt idx="105">
                  <c:v>2452.1878904987079</c:v>
                </c:pt>
                <c:pt idx="106">
                  <c:v>2448.1318286563378</c:v>
                </c:pt>
                <c:pt idx="107">
                  <c:v>2444.0757668139677</c:v>
                </c:pt>
                <c:pt idx="108">
                  <c:v>2440.0197049715975</c:v>
                </c:pt>
                <c:pt idx="109">
                  <c:v>2435.9636431292274</c:v>
                </c:pt>
                <c:pt idx="110">
                  <c:v>2431.9075812868573</c:v>
                </c:pt>
                <c:pt idx="111">
                  <c:v>2427.8515194444872</c:v>
                </c:pt>
                <c:pt idx="112">
                  <c:v>2423.795457602117</c:v>
                </c:pt>
                <c:pt idx="113">
                  <c:v>2419.7393957597469</c:v>
                </c:pt>
                <c:pt idx="114">
                  <c:v>2415.6833339173768</c:v>
                </c:pt>
                <c:pt idx="115">
                  <c:v>2411.6272720750067</c:v>
                </c:pt>
                <c:pt idx="116">
                  <c:v>2407.5712102326365</c:v>
                </c:pt>
                <c:pt idx="117">
                  <c:v>2403.5151483902664</c:v>
                </c:pt>
                <c:pt idx="118">
                  <c:v>2399.4590865478963</c:v>
                </c:pt>
                <c:pt idx="119">
                  <c:v>2395.4030247055261</c:v>
                </c:pt>
                <c:pt idx="120">
                  <c:v>2391.346962863156</c:v>
                </c:pt>
                <c:pt idx="121">
                  <c:v>2387.2909010207859</c:v>
                </c:pt>
                <c:pt idx="122">
                  <c:v>2383.2348391784158</c:v>
                </c:pt>
                <c:pt idx="123">
                  <c:v>2379.1787773360456</c:v>
                </c:pt>
                <c:pt idx="124">
                  <c:v>2375.1227154936755</c:v>
                </c:pt>
                <c:pt idx="125">
                  <c:v>2371.0666536513054</c:v>
                </c:pt>
                <c:pt idx="126">
                  <c:v>2367.0105918089353</c:v>
                </c:pt>
                <c:pt idx="127">
                  <c:v>2362.9545299665651</c:v>
                </c:pt>
                <c:pt idx="128">
                  <c:v>2358.898468124195</c:v>
                </c:pt>
                <c:pt idx="129">
                  <c:v>2354.8424062818249</c:v>
                </c:pt>
                <c:pt idx="130">
                  <c:v>2350.7863444394548</c:v>
                </c:pt>
                <c:pt idx="131">
                  <c:v>2346.7302825970846</c:v>
                </c:pt>
                <c:pt idx="132">
                  <c:v>2342.6742207547145</c:v>
                </c:pt>
                <c:pt idx="133">
                  <c:v>2338.6181589123444</c:v>
                </c:pt>
                <c:pt idx="134">
                  <c:v>2334.5620970699738</c:v>
                </c:pt>
                <c:pt idx="135">
                  <c:v>2330.5060352276037</c:v>
                </c:pt>
                <c:pt idx="136">
                  <c:v>2326.4499733852335</c:v>
                </c:pt>
                <c:pt idx="137">
                  <c:v>2322.3939115428634</c:v>
                </c:pt>
                <c:pt idx="138">
                  <c:v>2318.3378497004933</c:v>
                </c:pt>
                <c:pt idx="139">
                  <c:v>2314.2817878581232</c:v>
                </c:pt>
                <c:pt idx="140">
                  <c:v>2310.225726015753</c:v>
                </c:pt>
                <c:pt idx="141">
                  <c:v>2306.1696641733829</c:v>
                </c:pt>
                <c:pt idx="142">
                  <c:v>2302.1136023310128</c:v>
                </c:pt>
                <c:pt idx="143">
                  <c:v>2298.0575404886422</c:v>
                </c:pt>
                <c:pt idx="144">
                  <c:v>2294.0014786462721</c:v>
                </c:pt>
                <c:pt idx="145">
                  <c:v>2289.9454168039019</c:v>
                </c:pt>
                <c:pt idx="146">
                  <c:v>2285.8893549615318</c:v>
                </c:pt>
                <c:pt idx="147">
                  <c:v>2281.8332931191617</c:v>
                </c:pt>
                <c:pt idx="148">
                  <c:v>2277.7772312767916</c:v>
                </c:pt>
                <c:pt idx="149">
                  <c:v>2273.7211694344214</c:v>
                </c:pt>
                <c:pt idx="150">
                  <c:v>2269.6651075920513</c:v>
                </c:pt>
                <c:pt idx="151">
                  <c:v>2265.6090457496812</c:v>
                </c:pt>
                <c:pt idx="152">
                  <c:v>2261.5529839073106</c:v>
                </c:pt>
                <c:pt idx="153">
                  <c:v>2257.4969220649405</c:v>
                </c:pt>
                <c:pt idx="154">
                  <c:v>2253.4408602225703</c:v>
                </c:pt>
                <c:pt idx="155">
                  <c:v>2249.3847983802002</c:v>
                </c:pt>
                <c:pt idx="156">
                  <c:v>2245.3287365378301</c:v>
                </c:pt>
                <c:pt idx="157">
                  <c:v>2241.27267469546</c:v>
                </c:pt>
                <c:pt idx="158">
                  <c:v>2237.2166128530898</c:v>
                </c:pt>
                <c:pt idx="159">
                  <c:v>2233.1605510107197</c:v>
                </c:pt>
                <c:pt idx="160">
                  <c:v>2229.1044891683496</c:v>
                </c:pt>
                <c:pt idx="161">
                  <c:v>2225.0484273259794</c:v>
                </c:pt>
                <c:pt idx="162">
                  <c:v>2220.9923654836093</c:v>
                </c:pt>
                <c:pt idx="163">
                  <c:v>2216.9363036412392</c:v>
                </c:pt>
                <c:pt idx="164">
                  <c:v>2212.8802417988691</c:v>
                </c:pt>
                <c:pt idx="165">
                  <c:v>2208.8241799564989</c:v>
                </c:pt>
                <c:pt idx="166">
                  <c:v>2204.7681181141288</c:v>
                </c:pt>
                <c:pt idx="167">
                  <c:v>2200.7120562717587</c:v>
                </c:pt>
                <c:pt idx="168">
                  <c:v>2196.6559944293886</c:v>
                </c:pt>
                <c:pt idx="169">
                  <c:v>2192.5999325870184</c:v>
                </c:pt>
                <c:pt idx="170">
                  <c:v>2188.5438707446483</c:v>
                </c:pt>
                <c:pt idx="171">
                  <c:v>2184.4878089022777</c:v>
                </c:pt>
                <c:pt idx="172">
                  <c:v>2180.4317470599076</c:v>
                </c:pt>
                <c:pt idx="173">
                  <c:v>2176.3756852175375</c:v>
                </c:pt>
                <c:pt idx="174">
                  <c:v>2172.3196233751673</c:v>
                </c:pt>
                <c:pt idx="175">
                  <c:v>2168.2635615327972</c:v>
                </c:pt>
                <c:pt idx="176">
                  <c:v>2164.2074996904271</c:v>
                </c:pt>
                <c:pt idx="177">
                  <c:v>2160.151437848057</c:v>
                </c:pt>
                <c:pt idx="178">
                  <c:v>2156.0953760056868</c:v>
                </c:pt>
                <c:pt idx="179">
                  <c:v>2152.0393141633167</c:v>
                </c:pt>
                <c:pt idx="180">
                  <c:v>2147.9832523209461</c:v>
                </c:pt>
                <c:pt idx="181">
                  <c:v>2143.927190478576</c:v>
                </c:pt>
                <c:pt idx="182">
                  <c:v>2139.8711286362059</c:v>
                </c:pt>
                <c:pt idx="183">
                  <c:v>2135.8150667938357</c:v>
                </c:pt>
                <c:pt idx="184">
                  <c:v>2131.7590049514656</c:v>
                </c:pt>
                <c:pt idx="185">
                  <c:v>2127.7029431090955</c:v>
                </c:pt>
                <c:pt idx="186">
                  <c:v>2123.6468812667254</c:v>
                </c:pt>
                <c:pt idx="187">
                  <c:v>2119.5908194243552</c:v>
                </c:pt>
                <c:pt idx="188">
                  <c:v>2115.5347575819851</c:v>
                </c:pt>
                <c:pt idx="189">
                  <c:v>2111.4786957396145</c:v>
                </c:pt>
                <c:pt idx="190">
                  <c:v>2107.4226338972444</c:v>
                </c:pt>
                <c:pt idx="191">
                  <c:v>2103.3665720548743</c:v>
                </c:pt>
                <c:pt idx="192">
                  <c:v>2099.3105102125041</c:v>
                </c:pt>
                <c:pt idx="193">
                  <c:v>2095.254448370134</c:v>
                </c:pt>
                <c:pt idx="194">
                  <c:v>2091.1983865277639</c:v>
                </c:pt>
                <c:pt idx="195">
                  <c:v>2087.1423246853938</c:v>
                </c:pt>
                <c:pt idx="196">
                  <c:v>2083.0862628430236</c:v>
                </c:pt>
                <c:pt idx="197">
                  <c:v>2079.0302010006535</c:v>
                </c:pt>
                <c:pt idx="198">
                  <c:v>2074.9741391582834</c:v>
                </c:pt>
                <c:pt idx="199">
                  <c:v>2070.9180773159133</c:v>
                </c:pt>
                <c:pt idx="200">
                  <c:v>2066.8620154735431</c:v>
                </c:pt>
                <c:pt idx="201">
                  <c:v>2063.0102178442366</c:v>
                </c:pt>
                <c:pt idx="202">
                  <c:v>2059.3626844279938</c:v>
                </c:pt>
                <c:pt idx="203">
                  <c:v>2055.700464963762</c:v>
                </c:pt>
                <c:pt idx="204">
                  <c:v>2052.0235385279716</c:v>
                </c:pt>
                <c:pt idx="205">
                  <c:v>2048.3318840730208</c:v>
                </c:pt>
                <c:pt idx="206">
                  <c:v>2044.6254804265764</c:v>
                </c:pt>
                <c:pt idx="207">
                  <c:v>2040.9043062908704</c:v>
                </c:pt>
                <c:pt idx="208">
                  <c:v>2037.1683402419919</c:v>
                </c:pt>
                <c:pt idx="209">
                  <c:v>2033.4175607291659</c:v>
                </c:pt>
                <c:pt idx="210">
                  <c:v>2029.6519460740326</c:v>
                </c:pt>
                <c:pt idx="211">
                  <c:v>2025.8714744699209</c:v>
                </c:pt>
                <c:pt idx="212">
                  <c:v>2022.0761239811063</c:v>
                </c:pt>
                <c:pt idx="213">
                  <c:v>2018.265872542072</c:v>
                </c:pt>
                <c:pt idx="214">
                  <c:v>2014.4406979567598</c:v>
                </c:pt>
                <c:pt idx="215">
                  <c:v>2010.6005778978147</c:v>
                </c:pt>
                <c:pt idx="216">
                  <c:v>2006.7454899058193</c:v>
                </c:pt>
                <c:pt idx="217">
                  <c:v>2002.8754113885286</c:v>
                </c:pt>
                <c:pt idx="218">
                  <c:v>1998.9903196200912</c:v>
                </c:pt>
                <c:pt idx="219">
                  <c:v>1995.090191740265</c:v>
                </c:pt>
                <c:pt idx="220">
                  <c:v>1991.1750047536316</c:v>
                </c:pt>
                <c:pt idx="221">
                  <c:v>1987.2447355287943</c:v>
                </c:pt>
                <c:pt idx="222">
                  <c:v>1983.2993607975777</c:v>
                </c:pt>
                <c:pt idx="223">
                  <c:v>1979.3388571542105</c:v>
                </c:pt>
                <c:pt idx="224">
                  <c:v>1975.3632010545134</c:v>
                </c:pt>
                <c:pt idx="225">
                  <c:v>1971.3723688150676</c:v>
                </c:pt>
                <c:pt idx="226">
                  <c:v>1967.3663366123824</c:v>
                </c:pt>
                <c:pt idx="227">
                  <c:v>1963.3450804820568</c:v>
                </c:pt>
                <c:pt idx="228">
                  <c:v>1959.3085763179242</c:v>
                </c:pt>
                <c:pt idx="229">
                  <c:v>1955.2567998712016</c:v>
                </c:pt>
                <c:pt idx="230">
                  <c:v>1951.1897267496242</c:v>
                </c:pt>
                <c:pt idx="231">
                  <c:v>1947.1073324165689</c:v>
                </c:pt>
                <c:pt idx="232">
                  <c:v>1943.0095921901798</c:v>
                </c:pt>
                <c:pt idx="233">
                  <c:v>1938.8964812424765</c:v>
                </c:pt>
                <c:pt idx="234">
                  <c:v>1934.7679745984569</c:v>
                </c:pt>
                <c:pt idx="235">
                  <c:v>1930.6240471351985</c:v>
                </c:pt>
                <c:pt idx="236">
                  <c:v>1926.4646735809356</c:v>
                </c:pt>
                <c:pt idx="237">
                  <c:v>1922.2898285141487</c:v>
                </c:pt>
                <c:pt idx="238">
                  <c:v>1918.0994863626288</c:v>
                </c:pt>
                <c:pt idx="239">
                  <c:v>1913.8936214025382</c:v>
                </c:pt>
                <c:pt idx="240">
                  <c:v>1909.6722077574686</c:v>
                </c:pt>
                <c:pt idx="241">
                  <c:v>1905.4352193974819</c:v>
                </c:pt>
                <c:pt idx="242">
                  <c:v>1901.1826301381464</c:v>
                </c:pt>
                <c:pt idx="243">
                  <c:v>1896.9144136395653</c:v>
                </c:pt>
                <c:pt idx="244">
                  <c:v>1892.6305434053907</c:v>
                </c:pt>
                <c:pt idx="245">
                  <c:v>1888.3309927818373</c:v>
                </c:pt>
                <c:pt idx="246">
                  <c:v>1884.0157349566757</c:v>
                </c:pt>
                <c:pt idx="247">
                  <c:v>1879.6847429582281</c:v>
                </c:pt>
                <c:pt idx="248">
                  <c:v>1875.3379896543468</c:v>
                </c:pt>
                <c:pt idx="249">
                  <c:v>1870.9754477513839</c:v>
                </c:pt>
                <c:pt idx="250">
                  <c:v>1866.5970897931525</c:v>
                </c:pt>
                <c:pt idx="251">
                  <c:v>1862.2028881598837</c:v>
                </c:pt>
                <c:pt idx="252">
                  <c:v>1857.7928150671626</c:v>
                </c:pt>
                <c:pt idx="253">
                  <c:v>1853.3668425648627</c:v>
                </c:pt>
                <c:pt idx="254">
                  <c:v>1848.9249425360686</c:v>
                </c:pt>
                <c:pt idx="255">
                  <c:v>1844.4670866959868</c:v>
                </c:pt>
                <c:pt idx="256">
                  <c:v>1839.9932465908464</c:v>
                </c:pt>
                <c:pt idx="257">
                  <c:v>1835.5033935967936</c:v>
                </c:pt>
                <c:pt idx="258">
                  <c:v>1830.9974989187688</c:v>
                </c:pt>
                <c:pt idx="259">
                  <c:v>1826.4755335893774</c:v>
                </c:pt>
                <c:pt idx="260">
                  <c:v>1821.9374684677523</c:v>
                </c:pt>
                <c:pt idx="261">
                  <c:v>1817.3832742383979</c:v>
                </c:pt>
                <c:pt idx="262">
                  <c:v>1812.812921410029</c:v>
                </c:pt>
                <c:pt idx="263">
                  <c:v>1808.2263803143992</c:v>
                </c:pt>
                <c:pt idx="264">
                  <c:v>1803.6236211051164</c:v>
                </c:pt>
                <c:pt idx="265">
                  <c:v>1799.0046137564407</c:v>
                </c:pt>
                <c:pt idx="266">
                  <c:v>1794.3693280620846</c:v>
                </c:pt>
                <c:pt idx="267">
                  <c:v>1789.7177336339882</c:v>
                </c:pt>
                <c:pt idx="268">
                  <c:v>1785.0497999010913</c:v>
                </c:pt>
                <c:pt idx="269">
                  <c:v>1780.3654961080879</c:v>
                </c:pt>
                <c:pt idx="270">
                  <c:v>1775.6647913141746</c:v>
                </c:pt>
                <c:pt idx="271">
                  <c:v>1770.9476543917817</c:v>
                </c:pt>
                <c:pt idx="272">
                  <c:v>1766.2140540252908</c:v>
                </c:pt>
                <c:pt idx="273">
                  <c:v>1761.4639587097495</c:v>
                </c:pt>
                <c:pt idx="274">
                  <c:v>1756.6973367495639</c:v>
                </c:pt>
                <c:pt idx="275">
                  <c:v>1751.9141562571795</c:v>
                </c:pt>
                <c:pt idx="276">
                  <c:v>1747.1143851517531</c:v>
                </c:pt>
                <c:pt idx="277">
                  <c:v>1742.2979911578118</c:v>
                </c:pt>
                <c:pt idx="278">
                  <c:v>1737.4649418038937</c:v>
                </c:pt>
                <c:pt idx="279">
                  <c:v>1732.6152044211799</c:v>
                </c:pt>
                <c:pt idx="280">
                  <c:v>1727.7487461421117</c:v>
                </c:pt>
                <c:pt idx="281">
                  <c:v>1722.8655338989947</c:v>
                </c:pt>
                <c:pt idx="282">
                  <c:v>1717.9655344225871</c:v>
                </c:pt>
                <c:pt idx="283">
                  <c:v>1713.0487142406746</c:v>
                </c:pt>
                <c:pt idx="284">
                  <c:v>1708.1150396766359</c:v>
                </c:pt>
                <c:pt idx="285">
                  <c:v>1703.1644768479857</c:v>
                </c:pt>
                <c:pt idx="286">
                  <c:v>1698.1969916649109</c:v>
                </c:pt>
                <c:pt idx="287">
                  <c:v>1693.2125498287849</c:v>
                </c:pt>
                <c:pt idx="288">
                  <c:v>1688.2111168306765</c:v>
                </c:pt>
                <c:pt idx="289">
                  <c:v>1683.1926579498311</c:v>
                </c:pt>
                <c:pt idx="290">
                  <c:v>1678.1571382521529</c:v>
                </c:pt>
                <c:pt idx="291">
                  <c:v>1673.1045225886537</c:v>
                </c:pt>
                <c:pt idx="292">
                  <c:v>1668.0347755939026</c:v>
                </c:pt>
                <c:pt idx="293">
                  <c:v>1662.9478616844476</c:v>
                </c:pt>
                <c:pt idx="294">
                  <c:v>1657.8437450572294</c:v>
                </c:pt>
                <c:pt idx="295">
                  <c:v>1652.7223896879746</c:v>
                </c:pt>
                <c:pt idx="296">
                  <c:v>1647.5837593295755</c:v>
                </c:pt>
                <c:pt idx="297">
                  <c:v>1642.4278175104505</c:v>
                </c:pt>
                <c:pt idx="298">
                  <c:v>1637.2545275328885</c:v>
                </c:pt>
                <c:pt idx="299">
                  <c:v>1632.06385247138</c:v>
                </c:pt>
                <c:pt idx="300">
                  <c:v>1626.8557551709273</c:v>
                </c:pt>
                <c:pt idx="301">
                  <c:v>1621.6301982453374</c:v>
                </c:pt>
                <c:pt idx="302">
                  <c:v>1616.3871440754983</c:v>
                </c:pt>
                <c:pt idx="303">
                  <c:v>1611.1265548076376</c:v>
                </c:pt>
                <c:pt idx="304">
                  <c:v>1605.8483923515641</c:v>
                </c:pt>
                <c:pt idx="305">
                  <c:v>1600.5526183788922</c:v>
                </c:pt>
                <c:pt idx="306">
                  <c:v>1595.2391943212399</c:v>
                </c:pt>
                <c:pt idx="307">
                  <c:v>1589.9080813684186</c:v>
                </c:pt>
                <c:pt idx="308">
                  <c:v>1584.5592404666015</c:v>
                </c:pt>
                <c:pt idx="309">
                  <c:v>1579.1926323164655</c:v>
                </c:pt>
                <c:pt idx="310">
                  <c:v>1573.8082173713224</c:v>
                </c:pt>
                <c:pt idx="311">
                  <c:v>1568.4059558352287</c:v>
                </c:pt>
                <c:pt idx="312">
                  <c:v>1562.9858076610699</c:v>
                </c:pt>
                <c:pt idx="313">
                  <c:v>1557.5477325486345</c:v>
                </c:pt>
                <c:pt idx="314">
                  <c:v>1552.0916899426579</c:v>
                </c:pt>
                <c:pt idx="315">
                  <c:v>1546.6176390308506</c:v>
                </c:pt>
                <c:pt idx="316">
                  <c:v>1541.1255387419064</c:v>
                </c:pt>
                <c:pt idx="317">
                  <c:v>1535.6153477434873</c:v>
                </c:pt>
                <c:pt idx="318">
                  <c:v>1530.0870244401874</c:v>
                </c:pt>
                <c:pt idx="319">
                  <c:v>1524.5405269714738</c:v>
                </c:pt>
                <c:pt idx="320">
                  <c:v>1518.9758132096129</c:v>
                </c:pt>
                <c:pt idx="321">
                  <c:v>1513.3928407575581</c:v>
                </c:pt>
                <c:pt idx="322">
                  <c:v>1507.7915669468375</c:v>
                </c:pt>
                <c:pt idx="323">
                  <c:v>1502.1719488353979</c:v>
                </c:pt>
                <c:pt idx="324">
                  <c:v>1496.5339432054388</c:v>
                </c:pt>
                <c:pt idx="325">
                  <c:v>1490.877506561219</c:v>
                </c:pt>
                <c:pt idx="326">
                  <c:v>1485.2025951268342</c:v>
                </c:pt>
                <c:pt idx="327">
                  <c:v>1479.5091648439814</c:v>
                </c:pt>
                <c:pt idx="328">
                  <c:v>1473.7971713696938</c:v>
                </c:pt>
                <c:pt idx="329">
                  <c:v>1468.0665700740415</c:v>
                </c:pt>
                <c:pt idx="330">
                  <c:v>1462.3173160378249</c:v>
                </c:pt>
                <c:pt idx="331">
                  <c:v>1456.5493640502332</c:v>
                </c:pt>
                <c:pt idx="332">
                  <c:v>1450.7626686064709</c:v>
                </c:pt>
                <c:pt idx="333">
                  <c:v>1444.9571839053733</c:v>
                </c:pt>
                <c:pt idx="334">
                  <c:v>1439.1328638469843</c:v>
                </c:pt>
                <c:pt idx="335">
                  <c:v>1433.2896620301092</c:v>
                </c:pt>
                <c:pt idx="336">
                  <c:v>1427.4275317498432</c:v>
                </c:pt>
                <c:pt idx="337">
                  <c:v>1421.5464259950759</c:v>
                </c:pt>
                <c:pt idx="338">
                  <c:v>1415.6462974459553</c:v>
                </c:pt>
                <c:pt idx="339">
                  <c:v>1409.7270984713361</c:v>
                </c:pt>
                <c:pt idx="340">
                  <c:v>1403.7887811261992</c:v>
                </c:pt>
                <c:pt idx="341">
                  <c:v>1397.8312971490268</c:v>
                </c:pt>
                <c:pt idx="342">
                  <c:v>1391.8545979591734</c:v>
                </c:pt>
                <c:pt idx="343">
                  <c:v>1385.8586346541811</c:v>
                </c:pt>
                <c:pt idx="344">
                  <c:v>1379.8433580070864</c:v>
                </c:pt>
                <c:pt idx="345">
                  <c:v>1373.8087184636775</c:v>
                </c:pt>
                <c:pt idx="346">
                  <c:v>1367.7546661397405</c:v>
                </c:pt>
                <c:pt idx="347">
                  <c:v>1361.6811508182529</c:v>
                </c:pt>
                <c:pt idx="348">
                  <c:v>1355.5881219465662</c:v>
                </c:pt>
                <c:pt idx="349">
                  <c:v>1349.4755286335358</c:v>
                </c:pt>
                <c:pt idx="350">
                  <c:v>1343.3433196466399</c:v>
                </c:pt>
                <c:pt idx="351">
                  <c:v>1337.1914434090422</c:v>
                </c:pt>
                <c:pt idx="352">
                  <c:v>1331.0198479966418</c:v>
                </c:pt>
                <c:pt idx="353">
                  <c:v>1324.8284811350736</c:v>
                </c:pt>
                <c:pt idx="354">
                  <c:v>1318.6172901966845</c:v>
                </c:pt>
                <c:pt idx="355">
                  <c:v>1312.386222197465</c:v>
                </c:pt>
                <c:pt idx="356">
                  <c:v>1306.1352237939575</c:v>
                </c:pt>
                <c:pt idx="357">
                  <c:v>1299.8642412801153</c:v>
                </c:pt>
                <c:pt idx="358">
                  <c:v>1293.5732205841332</c:v>
                </c:pt>
                <c:pt idx="359">
                  <c:v>1287.262107265238</c:v>
                </c:pt>
                <c:pt idx="360">
                  <c:v>1280.9308465104486</c:v>
                </c:pt>
                <c:pt idx="361">
                  <c:v>1274.5793831312803</c:v>
                </c:pt>
                <c:pt idx="362">
                  <c:v>1268.2076615604321</c:v>
                </c:pt>
                <c:pt idx="363">
                  <c:v>1261.8156258484175</c:v>
                </c:pt>
                <c:pt idx="364">
                  <c:v>1255.4032196601661</c:v>
                </c:pt>
                <c:pt idx="365">
                  <c:v>1248.9703862715794</c:v>
                </c:pt>
                <c:pt idx="366">
                  <c:v>1242.5170685660464</c:v>
                </c:pt>
                <c:pt idx="367">
                  <c:v>1236.0432090309198</c:v>
                </c:pt>
                <c:pt idx="368">
                  <c:v>1229.5487497539486</c:v>
                </c:pt>
                <c:pt idx="369">
                  <c:v>1223.0336324196649</c:v>
                </c:pt>
                <c:pt idx="370">
                  <c:v>1216.497798305737</c:v>
                </c:pt>
                <c:pt idx="371">
                  <c:v>1209.9411882792594</c:v>
                </c:pt>
                <c:pt idx="372">
                  <c:v>1203.3637427930248</c:v>
                </c:pt>
                <c:pt idx="373">
                  <c:v>1196.7654018817223</c:v>
                </c:pt>
                <c:pt idx="374">
                  <c:v>1190.1461051581155</c:v>
                </c:pt>
                <c:pt idx="375">
                  <c:v>1183.50579180915</c:v>
                </c:pt>
                <c:pt idx="376">
                  <c:v>1176.8444005920353</c:v>
                </c:pt>
                <c:pt idx="377">
                  <c:v>1170.1618698302616</c:v>
                </c:pt>
                <c:pt idx="378">
                  <c:v>1163.4581374095744</c:v>
                </c:pt>
                <c:pt idx="379">
                  <c:v>1156.7331407739073</c:v>
                </c:pt>
                <c:pt idx="380">
                  <c:v>1149.9868169212452</c:v>
                </c:pt>
                <c:pt idx="381">
                  <c:v>1143.2191023994546</c:v>
                </c:pt>
                <c:pt idx="382">
                  <c:v>1136.4299333020542</c:v>
                </c:pt>
                <c:pt idx="383">
                  <c:v>1129.6192452639352</c:v>
                </c:pt>
                <c:pt idx="384">
                  <c:v>1122.7869734570213</c:v>
                </c:pt>
                <c:pt idx="385">
                  <c:v>1115.9330525858854</c:v>
                </c:pt>
                <c:pt idx="386">
                  <c:v>1109.0574168833002</c:v>
                </c:pt>
                <c:pt idx="387">
                  <c:v>1102.1600001057445</c:v>
                </c:pt>
                <c:pt idx="388">
                  <c:v>1095.2407355288406</c:v>
                </c:pt>
                <c:pt idx="389">
                  <c:v>1088.2995559427427</c:v>
                </c:pt>
                <c:pt idx="390">
                  <c:v>1081.3363936474605</c:v>
                </c:pt>
                <c:pt idx="391">
                  <c:v>1074.3511804481304</c:v>
                </c:pt>
                <c:pt idx="392">
                  <c:v>1067.3438476502167</c:v>
                </c:pt>
                <c:pt idx="393">
                  <c:v>1060.3143260546647</c:v>
                </c:pt>
                <c:pt idx="394">
                  <c:v>1053.2625459529754</c:v>
                </c:pt>
                <c:pt idx="395">
                  <c:v>1046.1884371222284</c:v>
                </c:pt>
                <c:pt idx="396">
                  <c:v>1039.0919288200371</c:v>
                </c:pt>
                <c:pt idx="397">
                  <c:v>1031.9729497794385</c:v>
                </c:pt>
                <c:pt idx="398">
                  <c:v>1024.8314282037181</c:v>
                </c:pt>
                <c:pt idx="399">
                  <c:v>1017.6672917611603</c:v>
                </c:pt>
                <c:pt idx="400">
                  <c:v>1010.4804675797401</c:v>
                </c:pt>
                <c:pt idx="401">
                  <c:v>1003.2708822417409</c:v>
                </c:pt>
                <c:pt idx="402">
                  <c:v>996.03846177830007</c:v>
                </c:pt>
                <c:pt idx="403">
                  <c:v>988.78313166388568</c:v>
                </c:pt>
                <c:pt idx="404">
                  <c:v>981.50481681069243</c:v>
                </c:pt>
                <c:pt idx="405">
                  <c:v>974.20344156297767</c:v>
                </c:pt>
                <c:pt idx="406">
                  <c:v>966.87892969130678</c:v>
                </c:pt>
                <c:pt idx="407">
                  <c:v>959.53120438673693</c:v>
                </c:pt>
                <c:pt idx="408">
                  <c:v>952.16018825490312</c:v>
                </c:pt>
                <c:pt idx="409">
                  <c:v>944.76580331004686</c:v>
                </c:pt>
                <c:pt idx="410">
                  <c:v>937.34797096894783</c:v>
                </c:pt>
                <c:pt idx="411">
                  <c:v>929.90661204478454</c:v>
                </c:pt>
                <c:pt idx="412">
                  <c:v>922.44164674090268</c:v>
                </c:pt>
                <c:pt idx="413">
                  <c:v>914.95299464450625</c:v>
                </c:pt>
                <c:pt idx="414">
                  <c:v>907.44057472026168</c:v>
                </c:pt>
                <c:pt idx="415">
                  <c:v>899.90430530380502</c:v>
                </c:pt>
                <c:pt idx="416">
                  <c:v>892.34410409518011</c:v>
                </c:pt>
                <c:pt idx="417">
                  <c:v>884.75988815216112</c:v>
                </c:pt>
                <c:pt idx="418">
                  <c:v>877.15157388350792</c:v>
                </c:pt>
                <c:pt idx="419">
                  <c:v>869.5190770421051</c:v>
                </c:pt>
                <c:pt idx="420">
                  <c:v>861.8623127180291</c:v>
                </c:pt>
                <c:pt idx="421">
                  <c:v>854.18119533149877</c:v>
                </c:pt>
                <c:pt idx="422">
                  <c:v>846.47563862573622</c:v>
                </c:pt>
                <c:pt idx="423">
                  <c:v>838.74555565973321</c:v>
                </c:pt>
                <c:pt idx="424">
                  <c:v>830.9908588008999</c:v>
                </c:pt>
                <c:pt idx="425">
                  <c:v>823.21145971763269</c:v>
                </c:pt>
                <c:pt idx="426">
                  <c:v>814.06446906008819</c:v>
                </c:pt>
                <c:pt idx="427">
                  <c:v>803.54988682826638</c:v>
                </c:pt>
                <c:pt idx="428">
                  <c:v>792.99802327250723</c:v>
                </c:pt>
                <c:pt idx="429">
                  <c:v>782.40866903892743</c:v>
                </c:pt>
                <c:pt idx="430">
                  <c:v>771.78161245095475</c:v>
                </c:pt>
                <c:pt idx="431">
                  <c:v>761.11663947325655</c:v>
                </c:pt>
                <c:pt idx="432">
                  <c:v>750.41353367494935</c:v>
                </c:pt>
                <c:pt idx="433">
                  <c:v>739.67207619204578</c:v>
                </c:pt>
                <c:pt idx="434">
                  <c:v>728.89204568914943</c:v>
                </c:pt>
                <c:pt idx="435">
                  <c:v>718.07321832035473</c:v>
                </c:pt>
                <c:pt idx="436">
                  <c:v>707.21536768935744</c:v>
                </c:pt>
                <c:pt idx="437">
                  <c:v>696.31826480872564</c:v>
                </c:pt>
                <c:pt idx="438">
                  <c:v>685.38167805832904</c:v>
                </c:pt>
                <c:pt idx="439">
                  <c:v>674.40537314290964</c:v>
                </c:pt>
                <c:pt idx="440">
                  <c:v>663.38911304875523</c:v>
                </c:pt>
                <c:pt idx="441">
                  <c:v>652.33265799946389</c:v>
                </c:pt>
                <c:pt idx="442">
                  <c:v>641.23576541076841</c:v>
                </c:pt>
                <c:pt idx="443">
                  <c:v>630.0981898444054</c:v>
                </c:pt>
                <c:pt idx="444">
                  <c:v>618.91968296099981</c:v>
                </c:pt>
                <c:pt idx="445">
                  <c:v>607.69999347193311</c:v>
                </c:pt>
                <c:pt idx="446">
                  <c:v>596.43886709018238</c:v>
                </c:pt>
                <c:pt idx="447">
                  <c:v>585.13604648008027</c:v>
                </c:pt>
                <c:pt idx="448">
                  <c:v>573.79127120599446</c:v>
                </c:pt>
                <c:pt idx="449">
                  <c:v>562.40427767988081</c:v>
                </c:pt>
                <c:pt idx="450">
                  <c:v>550.97479910767902</c:v>
                </c:pt>
                <c:pt idx="451">
                  <c:v>539.5025654345252</c:v>
                </c:pt>
                <c:pt idx="452">
                  <c:v>527.98730328875467</c:v>
                </c:pt>
                <c:pt idx="453">
                  <c:v>516.42873592464116</c:v>
                </c:pt>
                <c:pt idx="454">
                  <c:v>504.8265831638671</c:v>
                </c:pt>
                <c:pt idx="455">
                  <c:v>493.18056133566756</c:v>
                </c:pt>
                <c:pt idx="456">
                  <c:v>481.49038321560988</c:v>
                </c:pt>
                <c:pt idx="457">
                  <c:v>469.75575796299313</c:v>
                </c:pt>
                <c:pt idx="458">
                  <c:v>457.97639105680832</c:v>
                </c:pt>
                <c:pt idx="459">
                  <c:v>446.15198423022025</c:v>
                </c:pt>
                <c:pt idx="460">
                  <c:v>434.28223540354725</c:v>
                </c:pt>
                <c:pt idx="461">
                  <c:v>422.36683861566303</c:v>
                </c:pt>
                <c:pt idx="462">
                  <c:v>410.40548395381779</c:v>
                </c:pt>
                <c:pt idx="463">
                  <c:v>398.39785748178861</c:v>
                </c:pt>
                <c:pt idx="464">
                  <c:v>386.34364116635675</c:v>
                </c:pt>
                <c:pt idx="465">
                  <c:v>374.24251280201111</c:v>
                </c:pt>
                <c:pt idx="466">
                  <c:v>362.09414593388124</c:v>
                </c:pt>
                <c:pt idx="467">
                  <c:v>349.89820977880049</c:v>
                </c:pt>
                <c:pt idx="468">
                  <c:v>337.65436914447787</c:v>
                </c:pt>
                <c:pt idx="469">
                  <c:v>325.36228434670352</c:v>
                </c:pt>
                <c:pt idx="470">
                  <c:v>313.02161112453064</c:v>
                </c:pt>
                <c:pt idx="471">
                  <c:v>300.6320005533828</c:v>
                </c:pt>
                <c:pt idx="472">
                  <c:v>288.19309895602032</c:v>
                </c:pt>
                <c:pt idx="473">
                  <c:v>275.7045478112866</c:v>
                </c:pt>
                <c:pt idx="474">
                  <c:v>263.16598366059657</c:v>
                </c:pt>
                <c:pt idx="475">
                  <c:v>250.57703801206185</c:v>
                </c:pt>
                <c:pt idx="476">
                  <c:v>239.67957286024603</c:v>
                </c:pt>
                <c:pt idx="477">
                  <c:v>230.4735882051491</c:v>
                </c:pt>
                <c:pt idx="478">
                  <c:v>221.23697705407085</c:v>
                </c:pt>
                <c:pt idx="479">
                  <c:v>211.96959850651047</c:v>
                </c:pt>
                <c:pt idx="480">
                  <c:v>202.6713103226466</c:v>
                </c:pt>
                <c:pt idx="481">
                  <c:v>193.34196890570638</c:v>
                </c:pt>
                <c:pt idx="482">
                  <c:v>183.98142928401057</c:v>
                </c:pt>
                <c:pt idx="483">
                  <c:v>174.58954509272371</c:v>
                </c:pt>
                <c:pt idx="484">
                  <c:v>165.16616855528582</c:v>
                </c:pt>
                <c:pt idx="485">
                  <c:v>155.71115046452314</c:v>
                </c:pt>
                <c:pt idx="486">
                  <c:v>146.22434016342186</c:v>
                </c:pt>
                <c:pt idx="487">
                  <c:v>136.70558552557395</c:v>
                </c:pt>
                <c:pt idx="488">
                  <c:v>127.15473293527157</c:v>
                </c:pt>
                <c:pt idx="489">
                  <c:v>117.57162726726028</c:v>
                </c:pt>
                <c:pt idx="490">
                  <c:v>107.95611186612496</c:v>
                </c:pt>
                <c:pt idx="491">
                  <c:v>98.308028525307236</c:v>
                </c:pt>
                <c:pt idx="492">
                  <c:v>88.627217465760168</c:v>
                </c:pt>
                <c:pt idx="493">
                  <c:v>78.913517314205365</c:v>
                </c:pt>
                <c:pt idx="494">
                  <c:v>69.166765081012727</c:v>
                </c:pt>
                <c:pt idx="495">
                  <c:v>59.386796137671809</c:v>
                </c:pt>
                <c:pt idx="496">
                  <c:v>49.573444193851174</c:v>
                </c:pt>
                <c:pt idx="497">
                  <c:v>39.726541274050305</c:v>
                </c:pt>
                <c:pt idx="498">
                  <c:v>29.845917693814954</c:v>
                </c:pt>
                <c:pt idx="499">
                  <c:v>19.931402035526389</c:v>
                </c:pt>
                <c:pt idx="500">
                  <c:v>9.9828211237254436</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3-BB50-4082-8A2E-2D3442164736}"/>
            </c:ext>
          </c:extLst>
        </c:ser>
        <c:ser>
          <c:idx val="4"/>
          <c:order val="4"/>
          <c:tx>
            <c:strRef>
              <c:f>ANALYSIS!$AH$26</c:f>
              <c:strCache>
                <c:ptCount val="1"/>
                <c:pt idx="0">
                  <c:v>40.0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ANALYSIS!$AH$27:$AH$527</c:f>
              <c:numCache>
                <c:formatCode>0.0</c:formatCode>
                <c:ptCount val="501"/>
                <c:pt idx="0">
                  <c:v>2512.4247354444078</c:v>
                </c:pt>
                <c:pt idx="1">
                  <c:v>2512.4247354444078</c:v>
                </c:pt>
                <c:pt idx="2">
                  <c:v>2508.7376172244085</c:v>
                </c:pt>
                <c:pt idx="3">
                  <c:v>2505.0504990044092</c:v>
                </c:pt>
                <c:pt idx="4">
                  <c:v>2501.3633807844099</c:v>
                </c:pt>
                <c:pt idx="5">
                  <c:v>2497.6762625644105</c:v>
                </c:pt>
                <c:pt idx="6">
                  <c:v>2493.9891443444112</c:v>
                </c:pt>
                <c:pt idx="7">
                  <c:v>2490.3020261244119</c:v>
                </c:pt>
                <c:pt idx="8">
                  <c:v>2486.6149079044126</c:v>
                </c:pt>
                <c:pt idx="9">
                  <c:v>2482.9277896844133</c:v>
                </c:pt>
                <c:pt idx="10">
                  <c:v>2479.2406714644139</c:v>
                </c:pt>
                <c:pt idx="11">
                  <c:v>2475.5535532444146</c:v>
                </c:pt>
                <c:pt idx="12">
                  <c:v>2471.8664350244153</c:v>
                </c:pt>
                <c:pt idx="13">
                  <c:v>2468.179316804416</c:v>
                </c:pt>
                <c:pt idx="14">
                  <c:v>2464.4921985844167</c:v>
                </c:pt>
                <c:pt idx="15">
                  <c:v>2460.8050803644173</c:v>
                </c:pt>
                <c:pt idx="16">
                  <c:v>2457.117962144418</c:v>
                </c:pt>
                <c:pt idx="17">
                  <c:v>2453.4308439244187</c:v>
                </c:pt>
                <c:pt idx="18">
                  <c:v>2449.7437257044194</c:v>
                </c:pt>
                <c:pt idx="19">
                  <c:v>2446.0566074844201</c:v>
                </c:pt>
                <c:pt idx="20">
                  <c:v>2442.3694892644207</c:v>
                </c:pt>
                <c:pt idx="21">
                  <c:v>2438.6823710444214</c:v>
                </c:pt>
                <c:pt idx="22">
                  <c:v>2434.9952528244221</c:v>
                </c:pt>
                <c:pt idx="23">
                  <c:v>2431.3081346044228</c:v>
                </c:pt>
                <c:pt idx="24">
                  <c:v>2427.6210163844235</c:v>
                </c:pt>
                <c:pt idx="25">
                  <c:v>2423.9338981644241</c:v>
                </c:pt>
                <c:pt idx="26">
                  <c:v>2420.2467799444248</c:v>
                </c:pt>
                <c:pt idx="27">
                  <c:v>2416.5596617244255</c:v>
                </c:pt>
                <c:pt idx="28">
                  <c:v>2412.8725435044262</c:v>
                </c:pt>
                <c:pt idx="29">
                  <c:v>2409.1854252844269</c:v>
                </c:pt>
                <c:pt idx="30">
                  <c:v>2405.4983070644275</c:v>
                </c:pt>
                <c:pt idx="31">
                  <c:v>2401.8111888444282</c:v>
                </c:pt>
                <c:pt idx="32">
                  <c:v>2398.1240706244289</c:v>
                </c:pt>
                <c:pt idx="33">
                  <c:v>2394.4369524044296</c:v>
                </c:pt>
                <c:pt idx="34">
                  <c:v>2390.7498341844303</c:v>
                </c:pt>
                <c:pt idx="35">
                  <c:v>2387.0627159644309</c:v>
                </c:pt>
                <c:pt idx="36">
                  <c:v>2383.3755977444316</c:v>
                </c:pt>
                <c:pt idx="37">
                  <c:v>2379.6884795244323</c:v>
                </c:pt>
                <c:pt idx="38">
                  <c:v>2376.001361304433</c:v>
                </c:pt>
                <c:pt idx="39">
                  <c:v>2372.3142430844337</c:v>
                </c:pt>
                <c:pt idx="40">
                  <c:v>2368.6271248644343</c:v>
                </c:pt>
                <c:pt idx="41">
                  <c:v>2364.940006644435</c:v>
                </c:pt>
                <c:pt idx="42">
                  <c:v>2361.2528884244357</c:v>
                </c:pt>
                <c:pt idx="43">
                  <c:v>2357.5657702044364</c:v>
                </c:pt>
                <c:pt idx="44">
                  <c:v>2353.8786519844371</c:v>
                </c:pt>
                <c:pt idx="45">
                  <c:v>2350.1915337644377</c:v>
                </c:pt>
                <c:pt idx="46">
                  <c:v>2346.5044155444384</c:v>
                </c:pt>
                <c:pt idx="47">
                  <c:v>2342.8172973244391</c:v>
                </c:pt>
                <c:pt idx="48">
                  <c:v>2339.1301791044398</c:v>
                </c:pt>
                <c:pt idx="49">
                  <c:v>2335.4430608844405</c:v>
                </c:pt>
                <c:pt idx="50">
                  <c:v>2331.7559426644411</c:v>
                </c:pt>
                <c:pt idx="51">
                  <c:v>2328.0688244444418</c:v>
                </c:pt>
                <c:pt idx="52">
                  <c:v>2324.3817062244425</c:v>
                </c:pt>
                <c:pt idx="53">
                  <c:v>2320.6945880044432</c:v>
                </c:pt>
                <c:pt idx="54">
                  <c:v>2317.0074697844439</c:v>
                </c:pt>
                <c:pt idx="55">
                  <c:v>2313.3203515644445</c:v>
                </c:pt>
                <c:pt idx="56">
                  <c:v>2309.6332333444452</c:v>
                </c:pt>
                <c:pt idx="57">
                  <c:v>2305.9461151244459</c:v>
                </c:pt>
                <c:pt idx="58">
                  <c:v>2302.2589969044466</c:v>
                </c:pt>
                <c:pt idx="59">
                  <c:v>2298.5718786844473</c:v>
                </c:pt>
                <c:pt idx="60">
                  <c:v>2294.8847604644479</c:v>
                </c:pt>
                <c:pt idx="61">
                  <c:v>2291.1976422444486</c:v>
                </c:pt>
                <c:pt idx="62">
                  <c:v>2287.5105240244493</c:v>
                </c:pt>
                <c:pt idx="63">
                  <c:v>2283.82340580445</c:v>
                </c:pt>
                <c:pt idx="64">
                  <c:v>2280.1362875844507</c:v>
                </c:pt>
                <c:pt idx="65">
                  <c:v>2276.4491693644513</c:v>
                </c:pt>
                <c:pt idx="66">
                  <c:v>2272.762051144452</c:v>
                </c:pt>
                <c:pt idx="67">
                  <c:v>2269.0749329244527</c:v>
                </c:pt>
                <c:pt idx="68">
                  <c:v>2265.3878147044534</c:v>
                </c:pt>
                <c:pt idx="69">
                  <c:v>2261.7006964844541</c:v>
                </c:pt>
                <c:pt idx="70">
                  <c:v>2258.0135782644547</c:v>
                </c:pt>
                <c:pt idx="71">
                  <c:v>2254.3264600444554</c:v>
                </c:pt>
                <c:pt idx="72">
                  <c:v>2250.6393418244561</c:v>
                </c:pt>
                <c:pt idx="73">
                  <c:v>2246.9522236044568</c:v>
                </c:pt>
                <c:pt idx="74">
                  <c:v>2243.2651053844575</c:v>
                </c:pt>
                <c:pt idx="75">
                  <c:v>2239.5779871644581</c:v>
                </c:pt>
                <c:pt idx="76">
                  <c:v>2235.8908689444588</c:v>
                </c:pt>
                <c:pt idx="77">
                  <c:v>2232.2037507244595</c:v>
                </c:pt>
                <c:pt idx="78">
                  <c:v>2228.5166325044602</c:v>
                </c:pt>
                <c:pt idx="79">
                  <c:v>2224.8295142844609</c:v>
                </c:pt>
                <c:pt idx="80">
                  <c:v>2221.1423960644615</c:v>
                </c:pt>
                <c:pt idx="81">
                  <c:v>2217.4552778444622</c:v>
                </c:pt>
                <c:pt idx="82">
                  <c:v>2213.7681596244629</c:v>
                </c:pt>
                <c:pt idx="83">
                  <c:v>2210.0810414044636</c:v>
                </c:pt>
                <c:pt idx="84">
                  <c:v>2206.3939231844643</c:v>
                </c:pt>
                <c:pt idx="85">
                  <c:v>2202.7068049644649</c:v>
                </c:pt>
                <c:pt idx="86">
                  <c:v>2199.0196867444656</c:v>
                </c:pt>
                <c:pt idx="87">
                  <c:v>2195.3325685244663</c:v>
                </c:pt>
                <c:pt idx="88">
                  <c:v>2191.645450304467</c:v>
                </c:pt>
                <c:pt idx="89">
                  <c:v>2187.9583320844677</c:v>
                </c:pt>
                <c:pt idx="90">
                  <c:v>2184.2712138644683</c:v>
                </c:pt>
                <c:pt idx="91">
                  <c:v>2180.584095644469</c:v>
                </c:pt>
                <c:pt idx="92">
                  <c:v>2176.8969774244697</c:v>
                </c:pt>
                <c:pt idx="93">
                  <c:v>2173.2098592044704</c:v>
                </c:pt>
                <c:pt idx="94">
                  <c:v>2169.5227409844711</c:v>
                </c:pt>
                <c:pt idx="95">
                  <c:v>2165.8356227644717</c:v>
                </c:pt>
                <c:pt idx="96">
                  <c:v>2162.1485045444724</c:v>
                </c:pt>
                <c:pt idx="97">
                  <c:v>2158.4613863244731</c:v>
                </c:pt>
                <c:pt idx="98">
                  <c:v>2154.7742681044738</c:v>
                </c:pt>
                <c:pt idx="99">
                  <c:v>2151.0871498844745</c:v>
                </c:pt>
                <c:pt idx="100">
                  <c:v>2147.4000316644751</c:v>
                </c:pt>
                <c:pt idx="101">
                  <c:v>2143.7129134444758</c:v>
                </c:pt>
                <c:pt idx="102">
                  <c:v>2140.0257952244765</c:v>
                </c:pt>
                <c:pt idx="103">
                  <c:v>2136.3386770044772</c:v>
                </c:pt>
                <c:pt idx="104">
                  <c:v>2132.6515587844779</c:v>
                </c:pt>
                <c:pt idx="105">
                  <c:v>2128.9644405644785</c:v>
                </c:pt>
                <c:pt idx="106">
                  <c:v>2125.2773223444792</c:v>
                </c:pt>
                <c:pt idx="107">
                  <c:v>2121.5902041244799</c:v>
                </c:pt>
                <c:pt idx="108">
                  <c:v>2117.9030859044806</c:v>
                </c:pt>
                <c:pt idx="109">
                  <c:v>2114.2159676844813</c:v>
                </c:pt>
                <c:pt idx="110">
                  <c:v>2110.5288494644819</c:v>
                </c:pt>
                <c:pt idx="111">
                  <c:v>2106.8417312444826</c:v>
                </c:pt>
                <c:pt idx="112">
                  <c:v>2103.1546130244833</c:v>
                </c:pt>
                <c:pt idx="113">
                  <c:v>2099.467494804484</c:v>
                </c:pt>
                <c:pt idx="114">
                  <c:v>2095.7803765844847</c:v>
                </c:pt>
                <c:pt idx="115">
                  <c:v>2092.0932583644853</c:v>
                </c:pt>
                <c:pt idx="116">
                  <c:v>2088.406140144486</c:v>
                </c:pt>
                <c:pt idx="117">
                  <c:v>2084.7190219244867</c:v>
                </c:pt>
                <c:pt idx="118">
                  <c:v>2081.0319037044874</c:v>
                </c:pt>
                <c:pt idx="119">
                  <c:v>2077.3447854844881</c:v>
                </c:pt>
                <c:pt idx="120">
                  <c:v>2073.6576672644887</c:v>
                </c:pt>
                <c:pt idx="121">
                  <c:v>2069.9705490444894</c:v>
                </c:pt>
                <c:pt idx="122">
                  <c:v>2066.2834308244901</c:v>
                </c:pt>
                <c:pt idx="123">
                  <c:v>2062.5963126044908</c:v>
                </c:pt>
                <c:pt idx="124">
                  <c:v>2058.9091943844915</c:v>
                </c:pt>
                <c:pt idx="125">
                  <c:v>2055.2220761644921</c:v>
                </c:pt>
                <c:pt idx="126">
                  <c:v>2051.5349579444928</c:v>
                </c:pt>
                <c:pt idx="127">
                  <c:v>2047.8478397244935</c:v>
                </c:pt>
                <c:pt idx="128">
                  <c:v>2044.1607215044942</c:v>
                </c:pt>
                <c:pt idx="129">
                  <c:v>2040.4736032844949</c:v>
                </c:pt>
                <c:pt idx="130">
                  <c:v>2036.7864850644955</c:v>
                </c:pt>
                <c:pt idx="131">
                  <c:v>2033.0993668444962</c:v>
                </c:pt>
                <c:pt idx="132">
                  <c:v>2029.4122486244969</c:v>
                </c:pt>
                <c:pt idx="133">
                  <c:v>2025.7251304044976</c:v>
                </c:pt>
                <c:pt idx="134">
                  <c:v>2022.0380121844983</c:v>
                </c:pt>
                <c:pt idx="135">
                  <c:v>2018.3508939644989</c:v>
                </c:pt>
                <c:pt idx="136">
                  <c:v>2014.6637757444996</c:v>
                </c:pt>
                <c:pt idx="137">
                  <c:v>2010.9766575245003</c:v>
                </c:pt>
                <c:pt idx="138">
                  <c:v>2007.289539304501</c:v>
                </c:pt>
                <c:pt idx="139">
                  <c:v>2003.6024210845017</c:v>
                </c:pt>
                <c:pt idx="140">
                  <c:v>1999.9153028645023</c:v>
                </c:pt>
                <c:pt idx="141">
                  <c:v>1996.228184644503</c:v>
                </c:pt>
                <c:pt idx="142">
                  <c:v>1992.5410664245037</c:v>
                </c:pt>
                <c:pt idx="143">
                  <c:v>1988.8539482045044</c:v>
                </c:pt>
                <c:pt idx="144">
                  <c:v>1985.1668299845051</c:v>
                </c:pt>
                <c:pt idx="145">
                  <c:v>1981.4797117645057</c:v>
                </c:pt>
                <c:pt idx="146">
                  <c:v>1977.7925935445064</c:v>
                </c:pt>
                <c:pt idx="147">
                  <c:v>1974.1054753245071</c:v>
                </c:pt>
                <c:pt idx="148">
                  <c:v>1970.4183571045078</c:v>
                </c:pt>
                <c:pt idx="149">
                  <c:v>1966.7312388845085</c:v>
                </c:pt>
                <c:pt idx="150">
                  <c:v>1963.0441206645091</c:v>
                </c:pt>
                <c:pt idx="151">
                  <c:v>1959.3570024445098</c:v>
                </c:pt>
                <c:pt idx="152">
                  <c:v>1955.6698842245105</c:v>
                </c:pt>
                <c:pt idx="153">
                  <c:v>1951.9827660045112</c:v>
                </c:pt>
                <c:pt idx="154">
                  <c:v>1948.2956477845119</c:v>
                </c:pt>
                <c:pt idx="155">
                  <c:v>1944.6085295645125</c:v>
                </c:pt>
                <c:pt idx="156">
                  <c:v>1940.9214113445132</c:v>
                </c:pt>
                <c:pt idx="157">
                  <c:v>1937.2342931245139</c:v>
                </c:pt>
                <c:pt idx="158">
                  <c:v>1933.5471749045146</c:v>
                </c:pt>
                <c:pt idx="159">
                  <c:v>1929.8600566845153</c:v>
                </c:pt>
                <c:pt idx="160">
                  <c:v>1926.1729384645159</c:v>
                </c:pt>
                <c:pt idx="161">
                  <c:v>1922.4858202445166</c:v>
                </c:pt>
                <c:pt idx="162">
                  <c:v>1918.7987020245173</c:v>
                </c:pt>
                <c:pt idx="163">
                  <c:v>1915.111583804518</c:v>
                </c:pt>
                <c:pt idx="164">
                  <c:v>1911.4244655845187</c:v>
                </c:pt>
                <c:pt idx="165">
                  <c:v>1907.7373473645193</c:v>
                </c:pt>
                <c:pt idx="166">
                  <c:v>1904.05022914452</c:v>
                </c:pt>
                <c:pt idx="167">
                  <c:v>1900.3631109245207</c:v>
                </c:pt>
                <c:pt idx="168">
                  <c:v>1896.6759927045214</c:v>
                </c:pt>
                <c:pt idx="169">
                  <c:v>1892.9888744845221</c:v>
                </c:pt>
                <c:pt idx="170">
                  <c:v>1889.3017562645227</c:v>
                </c:pt>
                <c:pt idx="171">
                  <c:v>1885.6146380445234</c:v>
                </c:pt>
                <c:pt idx="172">
                  <c:v>1881.9275198245241</c:v>
                </c:pt>
                <c:pt idx="173">
                  <c:v>1878.2404016045248</c:v>
                </c:pt>
                <c:pt idx="174">
                  <c:v>1874.5532833845255</c:v>
                </c:pt>
                <c:pt idx="175">
                  <c:v>1870.8661651645261</c:v>
                </c:pt>
                <c:pt idx="176">
                  <c:v>1867.1790469445268</c:v>
                </c:pt>
                <c:pt idx="177">
                  <c:v>1863.4919287245275</c:v>
                </c:pt>
                <c:pt idx="178">
                  <c:v>1859.8048105045282</c:v>
                </c:pt>
                <c:pt idx="179">
                  <c:v>1856.1176922845289</c:v>
                </c:pt>
                <c:pt idx="180">
                  <c:v>1852.4305740645295</c:v>
                </c:pt>
                <c:pt idx="181">
                  <c:v>1848.7434558445302</c:v>
                </c:pt>
                <c:pt idx="182">
                  <c:v>1845.0563376245309</c:v>
                </c:pt>
                <c:pt idx="183">
                  <c:v>1841.3692194045316</c:v>
                </c:pt>
                <c:pt idx="184">
                  <c:v>1837.6821011845323</c:v>
                </c:pt>
                <c:pt idx="185">
                  <c:v>1833.9949829645329</c:v>
                </c:pt>
                <c:pt idx="186">
                  <c:v>1830.3078647445336</c:v>
                </c:pt>
                <c:pt idx="187">
                  <c:v>1826.6207465245343</c:v>
                </c:pt>
                <c:pt idx="188">
                  <c:v>1822.933628304535</c:v>
                </c:pt>
                <c:pt idx="189">
                  <c:v>1819.2465100845357</c:v>
                </c:pt>
                <c:pt idx="190">
                  <c:v>1815.5593918645363</c:v>
                </c:pt>
                <c:pt idx="191">
                  <c:v>1811.872273644537</c:v>
                </c:pt>
                <c:pt idx="192">
                  <c:v>1808.1851554245377</c:v>
                </c:pt>
                <c:pt idx="193">
                  <c:v>1804.4980372045384</c:v>
                </c:pt>
                <c:pt idx="194">
                  <c:v>1800.8109189845391</c:v>
                </c:pt>
                <c:pt idx="195">
                  <c:v>1797.1238007645397</c:v>
                </c:pt>
                <c:pt idx="196">
                  <c:v>1793.4366825445404</c:v>
                </c:pt>
                <c:pt idx="197">
                  <c:v>1789.7495643245411</c:v>
                </c:pt>
                <c:pt idx="198">
                  <c:v>1786.0624461045418</c:v>
                </c:pt>
                <c:pt idx="199">
                  <c:v>1782.3753278845427</c:v>
                </c:pt>
                <c:pt idx="200">
                  <c:v>1778.6882096645434</c:v>
                </c:pt>
                <c:pt idx="201">
                  <c:v>1775.2056010338902</c:v>
                </c:pt>
                <c:pt idx="202">
                  <c:v>1771.9275019925828</c:v>
                </c:pt>
                <c:pt idx="203">
                  <c:v>1768.6365041589129</c:v>
                </c:pt>
                <c:pt idx="204">
                  <c:v>1765.332592694497</c:v>
                </c:pt>
                <c:pt idx="205">
                  <c:v>1762.0157526798193</c:v>
                </c:pt>
                <c:pt idx="206">
                  <c:v>1758.6859691138609</c:v>
                </c:pt>
                <c:pt idx="207">
                  <c:v>1755.3432269137083</c:v>
                </c:pt>
                <c:pt idx="208">
                  <c:v>1751.9875109141694</c:v>
                </c:pt>
                <c:pt idx="209">
                  <c:v>1748.6188058673793</c:v>
                </c:pt>
                <c:pt idx="210">
                  <c:v>1745.2370964424151</c:v>
                </c:pt>
                <c:pt idx="211">
                  <c:v>1741.8423672248923</c:v>
                </c:pt>
                <c:pt idx="212">
                  <c:v>1738.4346027165693</c:v>
                </c:pt>
                <c:pt idx="213">
                  <c:v>1735.0137873349413</c:v>
                </c:pt>
                <c:pt idx="214">
                  <c:v>1731.5799054128397</c:v>
                </c:pt>
                <c:pt idx="215">
                  <c:v>1728.1329411980178</c:v>
                </c:pt>
                <c:pt idx="216">
                  <c:v>1724.6728788527439</c:v>
                </c:pt>
                <c:pt idx="217">
                  <c:v>1721.1997024533825</c:v>
                </c:pt>
                <c:pt idx="218">
                  <c:v>1717.7133959899747</c:v>
                </c:pt>
                <c:pt idx="219">
                  <c:v>1714.2139433658208</c:v>
                </c:pt>
                <c:pt idx="220">
                  <c:v>1710.7013283970509</c:v>
                </c:pt>
                <c:pt idx="221">
                  <c:v>1707.1755348121965</c:v>
                </c:pt>
                <c:pt idx="222">
                  <c:v>1703.636546251762</c:v>
                </c:pt>
                <c:pt idx="223">
                  <c:v>1700.0843462677833</c:v>
                </c:pt>
                <c:pt idx="224">
                  <c:v>1696.518918323397</c:v>
                </c:pt>
                <c:pt idx="225">
                  <c:v>1692.9402457923884</c:v>
                </c:pt>
                <c:pt idx="226">
                  <c:v>1689.3483119587536</c:v>
                </c:pt>
                <c:pt idx="227">
                  <c:v>1685.7431000162451</c:v>
                </c:pt>
                <c:pt idx="228">
                  <c:v>1682.1245930679218</c:v>
                </c:pt>
                <c:pt idx="229">
                  <c:v>1678.4927741256879</c:v>
                </c:pt>
                <c:pt idx="230">
                  <c:v>1674.8476261098401</c:v>
                </c:pt>
                <c:pt idx="231">
                  <c:v>1671.1891318485955</c:v>
                </c:pt>
                <c:pt idx="232">
                  <c:v>1667.5172740776279</c:v>
                </c:pt>
                <c:pt idx="233">
                  <c:v>1663.8320354395973</c:v>
                </c:pt>
                <c:pt idx="234">
                  <c:v>1660.1333984836733</c:v>
                </c:pt>
                <c:pt idx="235">
                  <c:v>1656.421345665053</c:v>
                </c:pt>
                <c:pt idx="236">
                  <c:v>1652.6958593444842</c:v>
                </c:pt>
                <c:pt idx="237">
                  <c:v>1648.9569217877734</c:v>
                </c:pt>
                <c:pt idx="238">
                  <c:v>1645.2045151652992</c:v>
                </c:pt>
                <c:pt idx="239">
                  <c:v>1641.4386215515146</c:v>
                </c:pt>
                <c:pt idx="240">
                  <c:v>1637.6592229244493</c:v>
                </c:pt>
                <c:pt idx="241">
                  <c:v>1633.8663011652056</c:v>
                </c:pt>
                <c:pt idx="242">
                  <c:v>1630.0598380574572</c:v>
                </c:pt>
                <c:pt idx="243">
                  <c:v>1626.2398152869314</c:v>
                </c:pt>
                <c:pt idx="244">
                  <c:v>1622.406214440897</c:v>
                </c:pt>
                <c:pt idx="245">
                  <c:v>1618.5590170076468</c:v>
                </c:pt>
                <c:pt idx="246">
                  <c:v>1614.6982043759742</c:v>
                </c:pt>
                <c:pt idx="247">
                  <c:v>1610.8237578346411</c:v>
                </c:pt>
                <c:pt idx="248">
                  <c:v>1606.935658571851</c:v>
                </c:pt>
                <c:pt idx="249">
                  <c:v>1603.0338876747119</c:v>
                </c:pt>
                <c:pt idx="250">
                  <c:v>1599.1184261286937</c:v>
                </c:pt>
                <c:pt idx="251">
                  <c:v>1595.1892548170858</c:v>
                </c:pt>
                <c:pt idx="252">
                  <c:v>1591.246354520445</c:v>
                </c:pt>
                <c:pt idx="253">
                  <c:v>1587.289705916045</c:v>
                </c:pt>
                <c:pt idx="254">
                  <c:v>1583.3192895773141</c:v>
                </c:pt>
                <c:pt idx="255">
                  <c:v>1579.3350859732741</c:v>
                </c:pt>
                <c:pt idx="256">
                  <c:v>1575.3370754679754</c:v>
                </c:pt>
                <c:pt idx="257">
                  <c:v>1571.3252383199213</c:v>
                </c:pt>
                <c:pt idx="258">
                  <c:v>1567.2995546814893</c:v>
                </c:pt>
                <c:pt idx="259">
                  <c:v>1563.260004598354</c:v>
                </c:pt>
                <c:pt idx="260">
                  <c:v>1559.2065680088986</c:v>
                </c:pt>
                <c:pt idx="261">
                  <c:v>1555.139224743624</c:v>
                </c:pt>
                <c:pt idx="262">
                  <c:v>1551.057954524551</c:v>
                </c:pt>
                <c:pt idx="263">
                  <c:v>1546.9627369646196</c:v>
                </c:pt>
                <c:pt idx="264">
                  <c:v>1542.8535515670858</c:v>
                </c:pt>
                <c:pt idx="265">
                  <c:v>1538.7303777249049</c:v>
                </c:pt>
                <c:pt idx="266">
                  <c:v>1534.5931947201227</c:v>
                </c:pt>
                <c:pt idx="267">
                  <c:v>1530.4419817232451</c:v>
                </c:pt>
                <c:pt idx="268">
                  <c:v>1526.2767177926194</c:v>
                </c:pt>
                <c:pt idx="269">
                  <c:v>1522.0973818738005</c:v>
                </c:pt>
                <c:pt idx="270">
                  <c:v>1517.9039527989087</c:v>
                </c:pt>
                <c:pt idx="271">
                  <c:v>1513.6964092859962</c:v>
                </c:pt>
                <c:pt idx="272">
                  <c:v>1509.4747299383921</c:v>
                </c:pt>
                <c:pt idx="273">
                  <c:v>1505.2388932440522</c:v>
                </c:pt>
                <c:pt idx="274">
                  <c:v>1500.9888775748996</c:v>
                </c:pt>
                <c:pt idx="275">
                  <c:v>1496.7246611861615</c:v>
                </c:pt>
                <c:pt idx="276">
                  <c:v>1492.4462222157001</c:v>
                </c:pt>
                <c:pt idx="277">
                  <c:v>1488.1535386833341</c:v>
                </c:pt>
                <c:pt idx="278">
                  <c:v>1483.8465884901598</c:v>
                </c:pt>
                <c:pt idx="279">
                  <c:v>1479.5253494178651</c:v>
                </c:pt>
                <c:pt idx="280">
                  <c:v>1475.1897991280348</c:v>
                </c:pt>
                <c:pt idx="281">
                  <c:v>1470.8399151614533</c:v>
                </c:pt>
                <c:pt idx="282">
                  <c:v>1466.4756749373987</c:v>
                </c:pt>
                <c:pt idx="283">
                  <c:v>1462.0970557529351</c:v>
                </c:pt>
                <c:pt idx="284">
                  <c:v>1457.7040347821949</c:v>
                </c:pt>
                <c:pt idx="285">
                  <c:v>1453.2965890756523</c:v>
                </c:pt>
                <c:pt idx="286">
                  <c:v>1448.8746955594024</c:v>
                </c:pt>
                <c:pt idx="287">
                  <c:v>1444.4383310344203</c:v>
                </c:pt>
                <c:pt idx="288">
                  <c:v>1439.9874721758197</c:v>
                </c:pt>
                <c:pt idx="289">
                  <c:v>1435.5220955321081</c:v>
                </c:pt>
                <c:pt idx="290">
                  <c:v>1431.0421775244331</c:v>
                </c:pt>
                <c:pt idx="291">
                  <c:v>1426.5476944458187</c:v>
                </c:pt>
                <c:pt idx="292">
                  <c:v>1422.0386224604003</c:v>
                </c:pt>
                <c:pt idx="293">
                  <c:v>1417.51493760265</c:v>
                </c:pt>
                <c:pt idx="294">
                  <c:v>1412.9766157765985</c:v>
                </c:pt>
                <c:pt idx="295">
                  <c:v>1408.4236327550443</c:v>
                </c:pt>
                <c:pt idx="296">
                  <c:v>1403.8559641787651</c:v>
                </c:pt>
                <c:pt idx="297">
                  <c:v>1399.2735855557094</c:v>
                </c:pt>
                <c:pt idx="298">
                  <c:v>1394.6764722601968</c:v>
                </c:pt>
                <c:pt idx="299">
                  <c:v>1390.0645995320965</c:v>
                </c:pt>
                <c:pt idx="300">
                  <c:v>1385.4379424760114</c:v>
                </c:pt>
                <c:pt idx="301">
                  <c:v>1380.7964760604434</c:v>
                </c:pt>
                <c:pt idx="302">
                  <c:v>1376.1401751169592</c:v>
                </c:pt>
                <c:pt idx="303">
                  <c:v>1371.4690143393505</c:v>
                </c:pt>
                <c:pt idx="304">
                  <c:v>1366.7829682827751</c:v>
                </c:pt>
                <c:pt idx="305">
                  <c:v>1362.0820113629065</c:v>
                </c:pt>
                <c:pt idx="306">
                  <c:v>1357.3661178550606</c:v>
                </c:pt>
                <c:pt idx="307">
                  <c:v>1352.6352618933302</c:v>
                </c:pt>
                <c:pt idx="308">
                  <c:v>1347.8894174696927</c:v>
                </c:pt>
                <c:pt idx="309">
                  <c:v>1343.1285584331317</c:v>
                </c:pt>
                <c:pt idx="310">
                  <c:v>1338.3526584887341</c:v>
                </c:pt>
                <c:pt idx="311">
                  <c:v>1333.5616911967854</c:v>
                </c:pt>
                <c:pt idx="312">
                  <c:v>1328.7556299718567</c:v>
                </c:pt>
                <c:pt idx="313">
                  <c:v>1323.9344480818856</c:v>
                </c:pt>
                <c:pt idx="314">
                  <c:v>1319.0981186472441</c:v>
                </c:pt>
                <c:pt idx="315">
                  <c:v>1314.2466146398033</c:v>
                </c:pt>
                <c:pt idx="316">
                  <c:v>1309.3799088819837</c:v>
                </c:pt>
                <c:pt idx="317">
                  <c:v>1304.4979740458054</c:v>
                </c:pt>
                <c:pt idx="318">
                  <c:v>1299.6007826519203</c:v>
                </c:pt>
                <c:pt idx="319">
                  <c:v>1294.6883070686426</c:v>
                </c:pt>
                <c:pt idx="320">
                  <c:v>1289.7605195109691</c:v>
                </c:pt>
                <c:pt idx="321">
                  <c:v>1284.8173920395861</c:v>
                </c:pt>
                <c:pt idx="322">
                  <c:v>1279.8588965598767</c:v>
                </c:pt>
                <c:pt idx="323">
                  <c:v>1274.8850048209092</c:v>
                </c:pt>
                <c:pt idx="324">
                  <c:v>1269.8956884144175</c:v>
                </c:pt>
                <c:pt idx="325">
                  <c:v>1264.8909187737854</c:v>
                </c:pt>
                <c:pt idx="326">
                  <c:v>1259.8706671730004</c:v>
                </c:pt>
                <c:pt idx="327">
                  <c:v>1254.8349047256165</c:v>
                </c:pt>
                <c:pt idx="328">
                  <c:v>1249.7836023836958</c:v>
                </c:pt>
                <c:pt idx="329">
                  <c:v>1244.7167309367489</c:v>
                </c:pt>
                <c:pt idx="330">
                  <c:v>1239.6342610106565</c:v>
                </c:pt>
                <c:pt idx="331">
                  <c:v>1234.5361630665902</c:v>
                </c:pt>
                <c:pt idx="332">
                  <c:v>1229.4224073999162</c:v>
                </c:pt>
                <c:pt idx="333">
                  <c:v>1224.292964139094</c:v>
                </c:pt>
                <c:pt idx="334">
                  <c:v>1219.1478032445607</c:v>
                </c:pt>
                <c:pt idx="335">
                  <c:v>1213.9868945076105</c:v>
                </c:pt>
                <c:pt idx="336">
                  <c:v>1208.8102075492554</c:v>
                </c:pt>
                <c:pt idx="337">
                  <c:v>1203.6177118190849</c:v>
                </c:pt>
                <c:pt idx="338">
                  <c:v>1198.4093765941088</c:v>
                </c:pt>
                <c:pt idx="339">
                  <c:v>1193.1851709775888</c:v>
                </c:pt>
                <c:pt idx="340">
                  <c:v>1187.9450638978653</c:v>
                </c:pt>
                <c:pt idx="341">
                  <c:v>1182.6890241071669</c:v>
                </c:pt>
                <c:pt idx="342">
                  <c:v>1177.4170201804093</c:v>
                </c:pt>
                <c:pt idx="343">
                  <c:v>1172.1290205139912</c:v>
                </c:pt>
                <c:pt idx="344">
                  <c:v>1166.8249933245625</c:v>
                </c:pt>
                <c:pt idx="345">
                  <c:v>1161.5049066478002</c:v>
                </c:pt>
                <c:pt idx="346">
                  <c:v>1156.1687283371596</c:v>
                </c:pt>
                <c:pt idx="347">
                  <c:v>1150.8164260626133</c:v>
                </c:pt>
                <c:pt idx="348">
                  <c:v>1145.4479673093906</c:v>
                </c:pt>
                <c:pt idx="349">
                  <c:v>1140.0633193766901</c:v>
                </c:pt>
                <c:pt idx="350">
                  <c:v>1134.662449376387</c:v>
                </c:pt>
                <c:pt idx="351">
                  <c:v>1129.2453242317345</c:v>
                </c:pt>
                <c:pt idx="352">
                  <c:v>1123.8119106760348</c:v>
                </c:pt>
                <c:pt idx="353">
                  <c:v>1118.3621752513204</c:v>
                </c:pt>
                <c:pt idx="354">
                  <c:v>1112.8960843070033</c:v>
                </c:pt>
                <c:pt idx="355">
                  <c:v>1107.4136039985174</c:v>
                </c:pt>
                <c:pt idx="356">
                  <c:v>1101.9147002859586</c:v>
                </c:pt>
                <c:pt idx="357">
                  <c:v>1096.3993389326909</c:v>
                </c:pt>
                <c:pt idx="358">
                  <c:v>1090.8674855039617</c:v>
                </c:pt>
                <c:pt idx="359">
                  <c:v>1085.3191053654832</c:v>
                </c:pt>
                <c:pt idx="360">
                  <c:v>1079.7541636820151</c:v>
                </c:pt>
                <c:pt idx="361">
                  <c:v>1074.1726254159255</c:v>
                </c:pt>
                <c:pt idx="362">
                  <c:v>1068.5744553257402</c:v>
                </c:pt>
                <c:pt idx="363">
                  <c:v>1062.9596179646808</c:v>
                </c:pt>
                <c:pt idx="364">
                  <c:v>1057.3280776791792</c:v>
                </c:pt>
                <c:pt idx="365">
                  <c:v>1051.6797986073893</c:v>
                </c:pt>
                <c:pt idx="366">
                  <c:v>1046.014744677678</c:v>
                </c:pt>
                <c:pt idx="367">
                  <c:v>1040.3328796070984</c:v>
                </c:pt>
                <c:pt idx="368">
                  <c:v>1034.6341668998555</c:v>
                </c:pt>
                <c:pt idx="369">
                  <c:v>1028.9185698457513</c:v>
                </c:pt>
                <c:pt idx="370">
                  <c:v>1023.1860515186121</c:v>
                </c:pt>
                <c:pt idx="371">
                  <c:v>1017.4365747747114</c:v>
                </c:pt>
                <c:pt idx="372">
                  <c:v>1011.6701022511637</c:v>
                </c:pt>
                <c:pt idx="373">
                  <c:v>1005.8865963643121</c:v>
                </c:pt>
                <c:pt idx="374">
                  <c:v>1000.0860193080915</c:v>
                </c:pt>
                <c:pt idx="375">
                  <c:v>994.26833305238472</c:v>
                </c:pt>
                <c:pt idx="376">
                  <c:v>988.43349934135438</c:v>
                </c:pt>
                <c:pt idx="377">
                  <c:v>982.58147969176105</c:v>
                </c:pt>
                <c:pt idx="378">
                  <c:v>976.71223539126993</c:v>
                </c:pt>
                <c:pt idx="379">
                  <c:v>970.82572749672397</c:v>
                </c:pt>
                <c:pt idx="380">
                  <c:v>964.92191683241833</c:v>
                </c:pt>
                <c:pt idx="381">
                  <c:v>959.00076398835051</c:v>
                </c:pt>
                <c:pt idx="382">
                  <c:v>953.06222931844752</c:v>
                </c:pt>
                <c:pt idx="383">
                  <c:v>947.10627293877985</c:v>
                </c:pt>
                <c:pt idx="384">
                  <c:v>941.13285472575706</c:v>
                </c:pt>
                <c:pt idx="385">
                  <c:v>935.14193431430579</c:v>
                </c:pt>
                <c:pt idx="386">
                  <c:v>929.13347109602535</c:v>
                </c:pt>
                <c:pt idx="387">
                  <c:v>923.1074242173305</c:v>
                </c:pt>
                <c:pt idx="388">
                  <c:v>917.06375257756474</c:v>
                </c:pt>
                <c:pt idx="389">
                  <c:v>911.00241482710851</c:v>
                </c:pt>
                <c:pt idx="390">
                  <c:v>904.92336936545428</c:v>
                </c:pt>
                <c:pt idx="391">
                  <c:v>898.82657433926863</c:v>
                </c:pt>
                <c:pt idx="392">
                  <c:v>892.71198764043731</c:v>
                </c:pt>
                <c:pt idx="393">
                  <c:v>886.57956690407934</c:v>
                </c:pt>
                <c:pt idx="394">
                  <c:v>880.4292695065518</c:v>
                </c:pt>
                <c:pt idx="395">
                  <c:v>874.26105256342601</c:v>
                </c:pt>
                <c:pt idx="396">
                  <c:v>868.07487292744543</c:v>
                </c:pt>
                <c:pt idx="397">
                  <c:v>861.87068718646481</c:v>
                </c:pt>
                <c:pt idx="398">
                  <c:v>855.64845166135967</c:v>
                </c:pt>
                <c:pt idx="399">
                  <c:v>849.408122403927</c:v>
                </c:pt>
                <c:pt idx="400">
                  <c:v>843.14965519474288</c:v>
                </c:pt>
                <c:pt idx="401">
                  <c:v>836.87300554102478</c:v>
                </c:pt>
                <c:pt idx="402">
                  <c:v>830.57812867444648</c:v>
                </c:pt>
                <c:pt idx="403">
                  <c:v>824.26497954894228</c:v>
                </c:pt>
                <c:pt idx="404">
                  <c:v>817.93351283848881</c:v>
                </c:pt>
                <c:pt idx="405">
                  <c:v>811.58368293485466</c:v>
                </c:pt>
                <c:pt idx="406">
                  <c:v>805.21544394533259</c:v>
                </c:pt>
                <c:pt idx="407">
                  <c:v>798.82874969044713</c:v>
                </c:pt>
                <c:pt idx="408">
                  <c:v>792.42355370163602</c:v>
                </c:pt>
                <c:pt idx="409">
                  <c:v>785.99980921890585</c:v>
                </c:pt>
                <c:pt idx="410">
                  <c:v>779.5574691884575</c:v>
                </c:pt>
                <c:pt idx="411">
                  <c:v>773.09648626030651</c:v>
                </c:pt>
                <c:pt idx="412">
                  <c:v>766.61681278584467</c:v>
                </c:pt>
                <c:pt idx="413">
                  <c:v>760.1184008154047</c:v>
                </c:pt>
                <c:pt idx="414">
                  <c:v>753.60120209578633</c:v>
                </c:pt>
                <c:pt idx="415">
                  <c:v>747.06516806774709</c:v>
                </c:pt>
                <c:pt idx="416">
                  <c:v>740.51024986348182</c:v>
                </c:pt>
                <c:pt idx="417">
                  <c:v>733.93639830406562</c:v>
                </c:pt>
                <c:pt idx="418">
                  <c:v>727.34356389686593</c:v>
                </c:pt>
                <c:pt idx="419">
                  <c:v>720.73169683293588</c:v>
                </c:pt>
                <c:pt idx="420">
                  <c:v>714.1007469843654</c:v>
                </c:pt>
                <c:pt idx="421">
                  <c:v>707.45066390161617</c:v>
                </c:pt>
                <c:pt idx="422">
                  <c:v>700.78139681081745</c:v>
                </c:pt>
                <c:pt idx="423">
                  <c:v>694.09289461103879</c:v>
                </c:pt>
                <c:pt idx="424">
                  <c:v>687.38510587152439</c:v>
                </c:pt>
                <c:pt idx="425">
                  <c:v>680.6579788289024</c:v>
                </c:pt>
                <c:pt idx="426">
                  <c:v>672.917077302802</c:v>
                </c:pt>
                <c:pt idx="427">
                  <c:v>664.16240129322318</c:v>
                </c:pt>
                <c:pt idx="428">
                  <c:v>655.38170583107262</c:v>
                </c:pt>
                <c:pt idx="429">
                  <c:v>646.57488982562859</c:v>
                </c:pt>
                <c:pt idx="430">
                  <c:v>637.74185135874291</c:v>
                </c:pt>
                <c:pt idx="431">
                  <c:v>628.88248767551363</c:v>
                </c:pt>
                <c:pt idx="432">
                  <c:v>619.99669517480856</c:v>
                </c:pt>
                <c:pt idx="433">
                  <c:v>611.08436939965782</c:v>
                </c:pt>
                <c:pt idx="434">
                  <c:v>602.14540502750629</c:v>
                </c:pt>
                <c:pt idx="435">
                  <c:v>593.17969586031381</c:v>
                </c:pt>
                <c:pt idx="436">
                  <c:v>584.187134814508</c:v>
                </c:pt>
                <c:pt idx="437">
                  <c:v>575.16761391079694</c:v>
                </c:pt>
                <c:pt idx="438">
                  <c:v>566.12102426380784</c:v>
                </c:pt>
                <c:pt idx="439">
                  <c:v>557.0472560716014</c:v>
                </c:pt>
                <c:pt idx="440">
                  <c:v>547.94619860499256</c:v>
                </c:pt>
                <c:pt idx="441">
                  <c:v>538.81774019673617</c:v>
                </c:pt>
                <c:pt idx="442">
                  <c:v>529.66176823053479</c:v>
                </c:pt>
                <c:pt idx="443">
                  <c:v>520.47816912987923</c:v>
                </c:pt>
                <c:pt idx="444">
                  <c:v>511.26682834672624</c:v>
                </c:pt>
                <c:pt idx="445">
                  <c:v>502.02763034998929</c:v>
                </c:pt>
                <c:pt idx="446">
                  <c:v>492.76045861386615</c:v>
                </c:pt>
                <c:pt idx="447">
                  <c:v>483.46519560597358</c:v>
                </c:pt>
                <c:pt idx="448">
                  <c:v>474.14172277530201</c:v>
                </c:pt>
                <c:pt idx="449">
                  <c:v>464.78992053998832</c:v>
                </c:pt>
                <c:pt idx="450">
                  <c:v>455.40966827488251</c:v>
                </c:pt>
                <c:pt idx="451">
                  <c:v>446.00084429893991</c:v>
                </c:pt>
                <c:pt idx="452">
                  <c:v>436.563325862395</c:v>
                </c:pt>
                <c:pt idx="453">
                  <c:v>427.09698913373882</c:v>
                </c:pt>
                <c:pt idx="454">
                  <c:v>417.60170918650078</c:v>
                </c:pt>
                <c:pt idx="455">
                  <c:v>408.0773599858037</c:v>
                </c:pt>
                <c:pt idx="456">
                  <c:v>398.52381437471081</c:v>
                </c:pt>
                <c:pt idx="457">
                  <c:v>388.94094406035788</c:v>
                </c:pt>
                <c:pt idx="458">
                  <c:v>379.32861959985507</c:v>
                </c:pt>
                <c:pt idx="459">
                  <c:v>369.68671038596017</c:v>
                </c:pt>
                <c:pt idx="460">
                  <c:v>360.01508463253299</c:v>
                </c:pt>
                <c:pt idx="461">
                  <c:v>350.31360935973566</c:v>
                </c:pt>
                <c:pt idx="462">
                  <c:v>340.58215037900004</c:v>
                </c:pt>
                <c:pt idx="463">
                  <c:v>330.82057227774862</c:v>
                </c:pt>
                <c:pt idx="464">
                  <c:v>321.02873840386042</c:v>
                </c:pt>
                <c:pt idx="465">
                  <c:v>311.20651084988663</c:v>
                </c:pt>
                <c:pt idx="466">
                  <c:v>301.35375043699673</c:v>
                </c:pt>
                <c:pt idx="467">
                  <c:v>291.47031669866305</c:v>
                </c:pt>
                <c:pt idx="468">
                  <c:v>281.55606786407111</c:v>
                </c:pt>
                <c:pt idx="469">
                  <c:v>271.6108608412494</c:v>
                </c:pt>
                <c:pt idx="470">
                  <c:v>261.63455119992045</c:v>
                </c:pt>
                <c:pt idx="471">
                  <c:v>251.62699315405985</c:v>
                </c:pt>
                <c:pt idx="472">
                  <c:v>241.58803954415566</c:v>
                </c:pt>
                <c:pt idx="473">
                  <c:v>231.51754181917181</c:v>
                </c:pt>
                <c:pt idx="474">
                  <c:v>221.41535001819807</c:v>
                </c:pt>
                <c:pt idx="475">
                  <c:v>211.28131275179135</c:v>
                </c:pt>
                <c:pt idx="476">
                  <c:v>202.30760063934372</c:v>
                </c:pt>
                <c:pt idx="477">
                  <c:v>194.49421368085518</c:v>
                </c:pt>
                <c:pt idx="478">
                  <c:v>186.65818229635011</c:v>
                </c:pt>
                <c:pt idx="479">
                  <c:v>178.79943155460478</c:v>
                </c:pt>
                <c:pt idx="480">
                  <c:v>170.91788597473578</c:v>
                </c:pt>
                <c:pt idx="481">
                  <c:v>163.01346952072981</c:v>
                </c:pt>
                <c:pt idx="482">
                  <c:v>155.08610559589533</c:v>
                </c:pt>
                <c:pt idx="483">
                  <c:v>147.13571703726302</c:v>
                </c:pt>
                <c:pt idx="484">
                  <c:v>139.16222610988257</c:v>
                </c:pt>
                <c:pt idx="485">
                  <c:v>131.16555450106944</c:v>
                </c:pt>
                <c:pt idx="486">
                  <c:v>123.14562331456295</c:v>
                </c:pt>
                <c:pt idx="487">
                  <c:v>115.10235306460731</c:v>
                </c:pt>
                <c:pt idx="488">
                  <c:v>107.03566366996347</c:v>
                </c:pt>
                <c:pt idx="489">
                  <c:v>98.945474447827337</c:v>
                </c:pt>
                <c:pt idx="490">
                  <c:v>90.831704107677979</c:v>
                </c:pt>
                <c:pt idx="491">
                  <c:v>82.694270745039148</c:v>
                </c:pt>
                <c:pt idx="492">
                  <c:v>74.533091835152618</c:v>
                </c:pt>
                <c:pt idx="493">
                  <c:v>66.348084226578749</c:v>
                </c:pt>
                <c:pt idx="494">
                  <c:v>58.139164134696102</c:v>
                </c:pt>
                <c:pt idx="495">
                  <c:v>49.906247135122612</c:v>
                </c:pt>
                <c:pt idx="496">
                  <c:v>41.649248157037164</c:v>
                </c:pt>
                <c:pt idx="497">
                  <c:v>33.368081476426596</c:v>
                </c:pt>
                <c:pt idx="498">
                  <c:v>25.062660709224929</c:v>
                </c:pt>
                <c:pt idx="499">
                  <c:v>16.732898804360957</c:v>
                </c:pt>
                <c:pt idx="500">
                  <c:v>8.3787080367214912</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4-BB50-4082-8A2E-2D3442164736}"/>
            </c:ext>
          </c:extLst>
        </c:ser>
        <c:ser>
          <c:idx val="5"/>
          <c:order val="5"/>
          <c:tx>
            <c:strRef>
              <c:f>ANALYSIS!$AI$26</c:f>
              <c:strCache>
                <c:ptCount val="1"/>
                <c:pt idx="0">
                  <c:v>35.0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ANALYSIS!$AI$27:$AI$527</c:f>
              <c:numCache>
                <c:formatCode>0.0</c:formatCode>
                <c:ptCount val="501"/>
                <c:pt idx="0">
                  <c:v>2171.3669021273759</c:v>
                </c:pt>
                <c:pt idx="1">
                  <c:v>2171.3669021273759</c:v>
                </c:pt>
                <c:pt idx="2">
                  <c:v>2168.0767887257448</c:v>
                </c:pt>
                <c:pt idx="3">
                  <c:v>2164.7866753241137</c:v>
                </c:pt>
                <c:pt idx="4">
                  <c:v>2161.4965619224827</c:v>
                </c:pt>
                <c:pt idx="5">
                  <c:v>2158.2064485208516</c:v>
                </c:pt>
                <c:pt idx="6">
                  <c:v>2154.9163351192205</c:v>
                </c:pt>
                <c:pt idx="7">
                  <c:v>2151.6262217175895</c:v>
                </c:pt>
                <c:pt idx="8">
                  <c:v>2148.3361083159584</c:v>
                </c:pt>
                <c:pt idx="9">
                  <c:v>2145.0459949143274</c:v>
                </c:pt>
                <c:pt idx="10">
                  <c:v>2141.7558815126963</c:v>
                </c:pt>
                <c:pt idx="11">
                  <c:v>2138.4657681110652</c:v>
                </c:pt>
                <c:pt idx="12">
                  <c:v>2135.1756547094342</c:v>
                </c:pt>
                <c:pt idx="13">
                  <c:v>2131.8855413078031</c:v>
                </c:pt>
                <c:pt idx="14">
                  <c:v>2128.5954279061721</c:v>
                </c:pt>
                <c:pt idx="15">
                  <c:v>2125.305314504541</c:v>
                </c:pt>
                <c:pt idx="16">
                  <c:v>2122.0152011029099</c:v>
                </c:pt>
                <c:pt idx="17">
                  <c:v>2118.7250877012789</c:v>
                </c:pt>
                <c:pt idx="18">
                  <c:v>2115.4349742996478</c:v>
                </c:pt>
                <c:pt idx="19">
                  <c:v>2112.1448608980168</c:v>
                </c:pt>
                <c:pt idx="20">
                  <c:v>2108.8547474963857</c:v>
                </c:pt>
                <c:pt idx="21">
                  <c:v>2105.5646340947546</c:v>
                </c:pt>
                <c:pt idx="22">
                  <c:v>2102.2745206931236</c:v>
                </c:pt>
                <c:pt idx="23">
                  <c:v>2098.9844072914925</c:v>
                </c:pt>
                <c:pt idx="24">
                  <c:v>2095.6942938898615</c:v>
                </c:pt>
                <c:pt idx="25">
                  <c:v>2092.4041804882304</c:v>
                </c:pt>
                <c:pt idx="26">
                  <c:v>2089.1140670865993</c:v>
                </c:pt>
                <c:pt idx="27">
                  <c:v>2085.8239536849683</c:v>
                </c:pt>
                <c:pt idx="28">
                  <c:v>2082.5338402833372</c:v>
                </c:pt>
                <c:pt idx="29">
                  <c:v>2079.2437268817062</c:v>
                </c:pt>
                <c:pt idx="30">
                  <c:v>2075.9536134800751</c:v>
                </c:pt>
                <c:pt idx="31">
                  <c:v>2072.663500078444</c:v>
                </c:pt>
                <c:pt idx="32">
                  <c:v>2069.373386676813</c:v>
                </c:pt>
                <c:pt idx="33">
                  <c:v>2066.0832732751819</c:v>
                </c:pt>
                <c:pt idx="34">
                  <c:v>2062.7931598735508</c:v>
                </c:pt>
                <c:pt idx="35">
                  <c:v>2059.5030464719198</c:v>
                </c:pt>
                <c:pt idx="36">
                  <c:v>2056.2129330702887</c:v>
                </c:pt>
                <c:pt idx="37">
                  <c:v>2052.9228196686577</c:v>
                </c:pt>
                <c:pt idx="38">
                  <c:v>2049.6327062670266</c:v>
                </c:pt>
                <c:pt idx="39">
                  <c:v>2046.3425928653953</c:v>
                </c:pt>
                <c:pt idx="40">
                  <c:v>2043.052479463764</c:v>
                </c:pt>
                <c:pt idx="41">
                  <c:v>2039.7623660621327</c:v>
                </c:pt>
                <c:pt idx="42">
                  <c:v>2036.4722526605015</c:v>
                </c:pt>
                <c:pt idx="43">
                  <c:v>2033.1821392588702</c:v>
                </c:pt>
                <c:pt idx="44">
                  <c:v>2029.8920258572389</c:v>
                </c:pt>
                <c:pt idx="45">
                  <c:v>2026.6019124556076</c:v>
                </c:pt>
                <c:pt idx="46">
                  <c:v>2023.3117990539763</c:v>
                </c:pt>
                <c:pt idx="47">
                  <c:v>2020.021685652345</c:v>
                </c:pt>
                <c:pt idx="48">
                  <c:v>2016.7315722507137</c:v>
                </c:pt>
                <c:pt idx="49">
                  <c:v>2013.4414588490824</c:v>
                </c:pt>
                <c:pt idx="50">
                  <c:v>2010.1513454474511</c:v>
                </c:pt>
                <c:pt idx="51">
                  <c:v>2006.8612320458199</c:v>
                </c:pt>
                <c:pt idx="52">
                  <c:v>2003.5711186441886</c:v>
                </c:pt>
                <c:pt idx="53">
                  <c:v>2000.2810052425573</c:v>
                </c:pt>
                <c:pt idx="54">
                  <c:v>1996.990891840926</c:v>
                </c:pt>
                <c:pt idx="55">
                  <c:v>1993.7007784392947</c:v>
                </c:pt>
                <c:pt idx="56">
                  <c:v>1990.4106650376634</c:v>
                </c:pt>
                <c:pt idx="57">
                  <c:v>1987.1205516360321</c:v>
                </c:pt>
                <c:pt idx="58">
                  <c:v>1983.8304382344008</c:v>
                </c:pt>
                <c:pt idx="59">
                  <c:v>1980.5403248327696</c:v>
                </c:pt>
                <c:pt idx="60">
                  <c:v>1977.2502114311383</c:v>
                </c:pt>
                <c:pt idx="61">
                  <c:v>1973.960098029507</c:v>
                </c:pt>
                <c:pt idx="62">
                  <c:v>1970.6699846278757</c:v>
                </c:pt>
                <c:pt idx="63">
                  <c:v>1967.3798712262444</c:v>
                </c:pt>
                <c:pt idx="64">
                  <c:v>1964.0897578246131</c:v>
                </c:pt>
                <c:pt idx="65">
                  <c:v>1960.7996444229818</c:v>
                </c:pt>
                <c:pt idx="66">
                  <c:v>1957.5095310213505</c:v>
                </c:pt>
                <c:pt idx="67">
                  <c:v>1954.2194176197193</c:v>
                </c:pt>
                <c:pt idx="68">
                  <c:v>1950.929304218088</c:v>
                </c:pt>
                <c:pt idx="69">
                  <c:v>1947.6391908164567</c:v>
                </c:pt>
                <c:pt idx="70">
                  <c:v>1944.3490774148254</c:v>
                </c:pt>
                <c:pt idx="71">
                  <c:v>1941.0589640131941</c:v>
                </c:pt>
                <c:pt idx="72">
                  <c:v>1937.7688506115628</c:v>
                </c:pt>
                <c:pt idx="73">
                  <c:v>1934.4787372099315</c:v>
                </c:pt>
                <c:pt idx="74">
                  <c:v>1931.1886238083002</c:v>
                </c:pt>
                <c:pt idx="75">
                  <c:v>1927.8985104066689</c:v>
                </c:pt>
                <c:pt idx="76">
                  <c:v>1924.6083970050377</c:v>
                </c:pt>
                <c:pt idx="77">
                  <c:v>1921.3182836034064</c:v>
                </c:pt>
                <c:pt idx="78">
                  <c:v>1918.0281702017751</c:v>
                </c:pt>
                <c:pt idx="79">
                  <c:v>1914.7380568001438</c:v>
                </c:pt>
                <c:pt idx="80">
                  <c:v>1911.4479433985125</c:v>
                </c:pt>
                <c:pt idx="81">
                  <c:v>1908.1578299968812</c:v>
                </c:pt>
                <c:pt idx="82">
                  <c:v>1904.8677165952499</c:v>
                </c:pt>
                <c:pt idx="83">
                  <c:v>1901.5776031936186</c:v>
                </c:pt>
                <c:pt idx="84">
                  <c:v>1898.2874897919874</c:v>
                </c:pt>
                <c:pt idx="85">
                  <c:v>1894.9973763903561</c:v>
                </c:pt>
                <c:pt idx="86">
                  <c:v>1891.7072629887248</c:v>
                </c:pt>
                <c:pt idx="87">
                  <c:v>1888.4171495870935</c:v>
                </c:pt>
                <c:pt idx="88">
                  <c:v>1885.1270361854622</c:v>
                </c:pt>
                <c:pt idx="89">
                  <c:v>1881.8369227838309</c:v>
                </c:pt>
                <c:pt idx="90">
                  <c:v>1878.5468093821996</c:v>
                </c:pt>
                <c:pt idx="91">
                  <c:v>1875.2566959805683</c:v>
                </c:pt>
                <c:pt idx="92">
                  <c:v>1871.9665825789371</c:v>
                </c:pt>
                <c:pt idx="93">
                  <c:v>1868.6764691773058</c:v>
                </c:pt>
                <c:pt idx="94">
                  <c:v>1865.3863557756745</c:v>
                </c:pt>
                <c:pt idx="95">
                  <c:v>1862.0962423740432</c:v>
                </c:pt>
                <c:pt idx="96">
                  <c:v>1858.8061289724119</c:v>
                </c:pt>
                <c:pt idx="97">
                  <c:v>1855.5160155707806</c:v>
                </c:pt>
                <c:pt idx="98">
                  <c:v>1852.2259021691493</c:v>
                </c:pt>
                <c:pt idx="99">
                  <c:v>1848.935788767518</c:v>
                </c:pt>
                <c:pt idx="100">
                  <c:v>1845.6456753658867</c:v>
                </c:pt>
                <c:pt idx="101">
                  <c:v>1842.3555619642555</c:v>
                </c:pt>
                <c:pt idx="102">
                  <c:v>1839.0654485626242</c:v>
                </c:pt>
                <c:pt idx="103">
                  <c:v>1835.7753351609929</c:v>
                </c:pt>
                <c:pt idx="104">
                  <c:v>1832.4852217593616</c:v>
                </c:pt>
                <c:pt idx="105">
                  <c:v>1829.1951083577303</c:v>
                </c:pt>
                <c:pt idx="106">
                  <c:v>1825.904994956099</c:v>
                </c:pt>
                <c:pt idx="107">
                  <c:v>1822.6148815544677</c:v>
                </c:pt>
                <c:pt idx="108">
                  <c:v>1819.3247681528364</c:v>
                </c:pt>
                <c:pt idx="109">
                  <c:v>1816.0346547512052</c:v>
                </c:pt>
                <c:pt idx="110">
                  <c:v>1812.7445413495739</c:v>
                </c:pt>
                <c:pt idx="111">
                  <c:v>1809.4544279479426</c:v>
                </c:pt>
                <c:pt idx="112">
                  <c:v>1806.1643145463113</c:v>
                </c:pt>
                <c:pt idx="113">
                  <c:v>1802.87420114468</c:v>
                </c:pt>
                <c:pt idx="114">
                  <c:v>1799.5840877430487</c:v>
                </c:pt>
                <c:pt idx="115">
                  <c:v>1796.2939743414174</c:v>
                </c:pt>
                <c:pt idx="116">
                  <c:v>1793.0038609397861</c:v>
                </c:pt>
                <c:pt idx="117">
                  <c:v>1789.7137475381548</c:v>
                </c:pt>
                <c:pt idx="118">
                  <c:v>1786.4236341365236</c:v>
                </c:pt>
                <c:pt idx="119">
                  <c:v>1783.1335207348923</c:v>
                </c:pt>
                <c:pt idx="120">
                  <c:v>1779.843407333261</c:v>
                </c:pt>
                <c:pt idx="121">
                  <c:v>1776.5532939316297</c:v>
                </c:pt>
                <c:pt idx="122">
                  <c:v>1773.2631805299984</c:v>
                </c:pt>
                <c:pt idx="123">
                  <c:v>1769.9730671283671</c:v>
                </c:pt>
                <c:pt idx="124">
                  <c:v>1766.6829537267358</c:v>
                </c:pt>
                <c:pt idx="125">
                  <c:v>1763.3928403251045</c:v>
                </c:pt>
                <c:pt idx="126">
                  <c:v>1760.1027269234733</c:v>
                </c:pt>
                <c:pt idx="127">
                  <c:v>1756.812613521842</c:v>
                </c:pt>
                <c:pt idx="128">
                  <c:v>1753.5225001202107</c:v>
                </c:pt>
                <c:pt idx="129">
                  <c:v>1750.2323867185794</c:v>
                </c:pt>
                <c:pt idx="130">
                  <c:v>1746.9422733169481</c:v>
                </c:pt>
                <c:pt idx="131">
                  <c:v>1743.6521599153168</c:v>
                </c:pt>
                <c:pt idx="132">
                  <c:v>1740.3620465136855</c:v>
                </c:pt>
                <c:pt idx="133">
                  <c:v>1737.0719331120542</c:v>
                </c:pt>
                <c:pt idx="134">
                  <c:v>1733.781819710423</c:v>
                </c:pt>
                <c:pt idx="135">
                  <c:v>1730.4917063087917</c:v>
                </c:pt>
                <c:pt idx="136">
                  <c:v>1727.2015929071604</c:v>
                </c:pt>
                <c:pt idx="137">
                  <c:v>1723.9114795055291</c:v>
                </c:pt>
                <c:pt idx="138">
                  <c:v>1720.6213661038978</c:v>
                </c:pt>
                <c:pt idx="139">
                  <c:v>1717.3312527022665</c:v>
                </c:pt>
                <c:pt idx="140">
                  <c:v>1714.0411393006352</c:v>
                </c:pt>
                <c:pt idx="141">
                  <c:v>1710.7510258990039</c:v>
                </c:pt>
                <c:pt idx="142">
                  <c:v>1707.4609124973726</c:v>
                </c:pt>
                <c:pt idx="143">
                  <c:v>1704.1707990957414</c:v>
                </c:pt>
                <c:pt idx="144">
                  <c:v>1700.8806856941101</c:v>
                </c:pt>
                <c:pt idx="145">
                  <c:v>1697.5905722924788</c:v>
                </c:pt>
                <c:pt idx="146">
                  <c:v>1694.3004588908475</c:v>
                </c:pt>
                <c:pt idx="147">
                  <c:v>1691.0103454892162</c:v>
                </c:pt>
                <c:pt idx="148">
                  <c:v>1687.7202320875849</c:v>
                </c:pt>
                <c:pt idx="149">
                  <c:v>1684.4301186859536</c:v>
                </c:pt>
                <c:pt idx="150">
                  <c:v>1681.1400052843223</c:v>
                </c:pt>
                <c:pt idx="151">
                  <c:v>1677.8498918826911</c:v>
                </c:pt>
                <c:pt idx="152">
                  <c:v>1674.5597784810598</c:v>
                </c:pt>
                <c:pt idx="153">
                  <c:v>1671.2696650794285</c:v>
                </c:pt>
                <c:pt idx="154">
                  <c:v>1667.9795516777972</c:v>
                </c:pt>
                <c:pt idx="155">
                  <c:v>1664.6894382761659</c:v>
                </c:pt>
                <c:pt idx="156">
                  <c:v>1661.3993248745346</c:v>
                </c:pt>
                <c:pt idx="157">
                  <c:v>1658.1092114729033</c:v>
                </c:pt>
                <c:pt idx="158">
                  <c:v>1654.819098071272</c:v>
                </c:pt>
                <c:pt idx="159">
                  <c:v>1651.528984669641</c:v>
                </c:pt>
                <c:pt idx="160">
                  <c:v>1648.2388712680097</c:v>
                </c:pt>
                <c:pt idx="161">
                  <c:v>1644.9487578663784</c:v>
                </c:pt>
                <c:pt idx="162">
                  <c:v>1641.6586444647471</c:v>
                </c:pt>
                <c:pt idx="163">
                  <c:v>1638.3685310631158</c:v>
                </c:pt>
                <c:pt idx="164">
                  <c:v>1635.0784176614845</c:v>
                </c:pt>
                <c:pt idx="165">
                  <c:v>1631.7883042598532</c:v>
                </c:pt>
                <c:pt idx="166">
                  <c:v>1628.4981908582222</c:v>
                </c:pt>
                <c:pt idx="167">
                  <c:v>1625.2080774565909</c:v>
                </c:pt>
                <c:pt idx="168">
                  <c:v>1621.9179640549596</c:v>
                </c:pt>
                <c:pt idx="169">
                  <c:v>1618.6278506533283</c:v>
                </c:pt>
                <c:pt idx="170">
                  <c:v>1615.337737251697</c:v>
                </c:pt>
                <c:pt idx="171">
                  <c:v>1612.0476238500657</c:v>
                </c:pt>
                <c:pt idx="172">
                  <c:v>1608.7575104484345</c:v>
                </c:pt>
                <c:pt idx="173">
                  <c:v>1605.4673970468034</c:v>
                </c:pt>
                <c:pt idx="174">
                  <c:v>1602.1772836451721</c:v>
                </c:pt>
                <c:pt idx="175">
                  <c:v>1598.8871702435408</c:v>
                </c:pt>
                <c:pt idx="176">
                  <c:v>1595.5970568419095</c:v>
                </c:pt>
                <c:pt idx="177">
                  <c:v>1592.3069434402782</c:v>
                </c:pt>
                <c:pt idx="178">
                  <c:v>1589.016830038647</c:v>
                </c:pt>
                <c:pt idx="179">
                  <c:v>1585.7267166370157</c:v>
                </c:pt>
                <c:pt idx="180">
                  <c:v>1582.4366032353846</c:v>
                </c:pt>
                <c:pt idx="181">
                  <c:v>1579.1464898337533</c:v>
                </c:pt>
                <c:pt idx="182">
                  <c:v>1575.856376432122</c:v>
                </c:pt>
                <c:pt idx="183">
                  <c:v>1572.5662630304907</c:v>
                </c:pt>
                <c:pt idx="184">
                  <c:v>1569.2761496288595</c:v>
                </c:pt>
                <c:pt idx="185">
                  <c:v>1565.9860362272282</c:v>
                </c:pt>
                <c:pt idx="186">
                  <c:v>1562.6959228255969</c:v>
                </c:pt>
                <c:pt idx="187">
                  <c:v>1559.4058094239658</c:v>
                </c:pt>
                <c:pt idx="188">
                  <c:v>1556.1156960223345</c:v>
                </c:pt>
                <c:pt idx="189">
                  <c:v>1552.8255826207032</c:v>
                </c:pt>
                <c:pt idx="190">
                  <c:v>1549.535469219072</c:v>
                </c:pt>
                <c:pt idx="191">
                  <c:v>1546.2453558174407</c:v>
                </c:pt>
                <c:pt idx="192">
                  <c:v>1542.9552424158094</c:v>
                </c:pt>
                <c:pt idx="193">
                  <c:v>1539.6651290141781</c:v>
                </c:pt>
                <c:pt idx="194">
                  <c:v>1536.375015612547</c:v>
                </c:pt>
                <c:pt idx="195">
                  <c:v>1533.0849022109157</c:v>
                </c:pt>
                <c:pt idx="196">
                  <c:v>1529.7947888092845</c:v>
                </c:pt>
                <c:pt idx="197">
                  <c:v>1526.5046754076532</c:v>
                </c:pt>
                <c:pt idx="198">
                  <c:v>1523.2145620060219</c:v>
                </c:pt>
                <c:pt idx="199">
                  <c:v>1519.9244486043906</c:v>
                </c:pt>
                <c:pt idx="200">
                  <c:v>1516.6343352027593</c:v>
                </c:pt>
                <c:pt idx="201">
                  <c:v>1513.5424645692647</c:v>
                </c:pt>
                <c:pt idx="202">
                  <c:v>1510.6488367039065</c:v>
                </c:pt>
                <c:pt idx="203">
                  <c:v>1507.744068245745</c:v>
                </c:pt>
                <c:pt idx="204">
                  <c:v>1504.8281492118404</c:v>
                </c:pt>
                <c:pt idx="205">
                  <c:v>1501.9010695689331</c:v>
                </c:pt>
                <c:pt idx="206">
                  <c:v>1498.962819233252</c:v>
                </c:pt>
                <c:pt idx="207">
                  <c:v>1496.013388070319</c:v>
                </c:pt>
                <c:pt idx="208">
                  <c:v>1493.0527658947613</c:v>
                </c:pt>
                <c:pt idx="209">
                  <c:v>1490.0809424701129</c:v>
                </c:pt>
                <c:pt idx="210">
                  <c:v>1487.0979075086216</c:v>
                </c:pt>
                <c:pt idx="211">
                  <c:v>1484.1036506710464</c:v>
                </c:pt>
                <c:pt idx="212">
                  <c:v>1481.0981615664641</c:v>
                </c:pt>
                <c:pt idx="213">
                  <c:v>1478.0814297520685</c:v>
                </c:pt>
                <c:pt idx="214">
                  <c:v>1475.053444732966</c:v>
                </c:pt>
                <c:pt idx="215">
                  <c:v>1472.0141959619764</c:v>
                </c:pt>
                <c:pt idx="216">
                  <c:v>1468.9636728394253</c:v>
                </c:pt>
                <c:pt idx="217">
                  <c:v>1465.9018647129383</c:v>
                </c:pt>
                <c:pt idx="218">
                  <c:v>1462.8287608772412</c:v>
                </c:pt>
                <c:pt idx="219">
                  <c:v>1459.7443505739382</c:v>
                </c:pt>
                <c:pt idx="220">
                  <c:v>1456.6486229913157</c:v>
                </c:pt>
                <c:pt idx="221">
                  <c:v>1453.5415672641216</c:v>
                </c:pt>
                <c:pt idx="222">
                  <c:v>1450.4231724733568</c:v>
                </c:pt>
                <c:pt idx="223">
                  <c:v>1447.2934276460576</c:v>
                </c:pt>
                <c:pt idx="224">
                  <c:v>1444.1523217550839</c:v>
                </c:pt>
                <c:pt idx="225">
                  <c:v>1440.9998437188976</c:v>
                </c:pt>
                <c:pt idx="226">
                  <c:v>1437.835982401348</c:v>
                </c:pt>
                <c:pt idx="227">
                  <c:v>1434.6607266114463</c:v>
                </c:pt>
                <c:pt idx="228">
                  <c:v>1431.4740651031493</c:v>
                </c:pt>
                <c:pt idx="229">
                  <c:v>1428.2759865751316</c:v>
                </c:pt>
                <c:pt idx="230">
                  <c:v>1425.0664796705619</c:v>
                </c:pt>
                <c:pt idx="231">
                  <c:v>1421.8455329768769</c:v>
                </c:pt>
                <c:pt idx="232">
                  <c:v>1418.6131350255532</c:v>
                </c:pt>
                <c:pt idx="233">
                  <c:v>1415.3692742918774</c:v>
                </c:pt>
                <c:pt idx="234">
                  <c:v>1412.113939194714</c:v>
                </c:pt>
                <c:pt idx="235">
                  <c:v>1408.8471180962715</c:v>
                </c:pt>
                <c:pt idx="236">
                  <c:v>1405.5687993018728</c:v>
                </c:pt>
                <c:pt idx="237">
                  <c:v>1402.2789710597117</c:v>
                </c:pt>
                <c:pt idx="238">
                  <c:v>1398.9776215606198</c:v>
                </c:pt>
                <c:pt idx="239">
                  <c:v>1395.6647389378272</c:v>
                </c:pt>
                <c:pt idx="240">
                  <c:v>1392.3403112667188</c:v>
                </c:pt>
                <c:pt idx="241">
                  <c:v>1389.0043265645922</c:v>
                </c:pt>
                <c:pt idx="242">
                  <c:v>1385.6567727904142</c:v>
                </c:pt>
                <c:pt idx="243">
                  <c:v>1382.2976378445724</c:v>
                </c:pt>
                <c:pt idx="244">
                  <c:v>1378.9269095686291</c:v>
                </c:pt>
                <c:pt idx="245">
                  <c:v>1375.5445757450721</c:v>
                </c:pt>
                <c:pt idx="246">
                  <c:v>1372.1506240970598</c:v>
                </c:pt>
                <c:pt idx="247">
                  <c:v>1368.7450422881709</c:v>
                </c:pt>
                <c:pt idx="248">
                  <c:v>1365.3278179221488</c:v>
                </c:pt>
                <c:pt idx="249">
                  <c:v>1361.8989385426441</c:v>
                </c:pt>
                <c:pt idx="250">
                  <c:v>1358.4583916329555</c:v>
                </c:pt>
                <c:pt idx="251">
                  <c:v>1355.0061646157696</c:v>
                </c:pt>
                <c:pt idx="252">
                  <c:v>1351.5422448529007</c:v>
                </c:pt>
                <c:pt idx="253">
                  <c:v>1348.0666196450238</c:v>
                </c:pt>
                <c:pt idx="254">
                  <c:v>1344.579276231409</c:v>
                </c:pt>
                <c:pt idx="255">
                  <c:v>1341.080201789654</c:v>
                </c:pt>
                <c:pt idx="256">
                  <c:v>1337.569383435417</c:v>
                </c:pt>
                <c:pt idx="257">
                  <c:v>1334.0468082221391</c:v>
                </c:pt>
                <c:pt idx="258">
                  <c:v>1330.5124631407757</c:v>
                </c:pt>
                <c:pt idx="259">
                  <c:v>1326.9663351195197</c:v>
                </c:pt>
                <c:pt idx="260">
                  <c:v>1323.4084110235212</c:v>
                </c:pt>
                <c:pt idx="261">
                  <c:v>1319.8386776546135</c:v>
                </c:pt>
                <c:pt idx="262">
                  <c:v>1316.2571217510258</c:v>
                </c:pt>
                <c:pt idx="263">
                  <c:v>1312.6637299871045</c:v>
                </c:pt>
                <c:pt idx="264">
                  <c:v>1309.0584889730226</c:v>
                </c:pt>
                <c:pt idx="265">
                  <c:v>1305.4413852544981</c:v>
                </c:pt>
                <c:pt idx="266">
                  <c:v>1301.8124053124995</c:v>
                </c:pt>
                <c:pt idx="267">
                  <c:v>1298.1715355629585</c:v>
                </c:pt>
                <c:pt idx="268">
                  <c:v>1294.5187623564725</c:v>
                </c:pt>
                <c:pt idx="269">
                  <c:v>1290.8540719780103</c:v>
                </c:pt>
                <c:pt idx="270">
                  <c:v>1287.1774506466136</c:v>
                </c:pt>
                <c:pt idx="271">
                  <c:v>1283.4888845150995</c:v>
                </c:pt>
                <c:pt idx="272">
                  <c:v>1279.7883596697543</c:v>
                </c:pt>
                <c:pt idx="273">
                  <c:v>1276.0758621300338</c:v>
                </c:pt>
                <c:pt idx="274">
                  <c:v>1272.3513778482527</c:v>
                </c:pt>
                <c:pt idx="275">
                  <c:v>1268.6148927092768</c:v>
                </c:pt>
                <c:pt idx="276">
                  <c:v>1264.8663925302146</c:v>
                </c:pt>
                <c:pt idx="277">
                  <c:v>1261.1058630601015</c:v>
                </c:pt>
                <c:pt idx="278">
                  <c:v>1257.3332899795851</c:v>
                </c:pt>
                <c:pt idx="279">
                  <c:v>1253.5486589006082</c:v>
                </c:pt>
                <c:pt idx="280">
                  <c:v>1249.7519553660875</c:v>
                </c:pt>
                <c:pt idx="281">
                  <c:v>1245.9431648495936</c:v>
                </c:pt>
                <c:pt idx="282">
                  <c:v>1242.1222727550225</c:v>
                </c:pt>
                <c:pt idx="283">
                  <c:v>1238.289264416276</c:v>
                </c:pt>
                <c:pt idx="284">
                  <c:v>1234.444125096921</c:v>
                </c:pt>
                <c:pt idx="285">
                  <c:v>1230.58683998987</c:v>
                </c:pt>
                <c:pt idx="286">
                  <c:v>1226.7173942170389</c:v>
                </c:pt>
                <c:pt idx="287">
                  <c:v>1222.8357728290127</c:v>
                </c:pt>
                <c:pt idx="288">
                  <c:v>1218.9419608047092</c:v>
                </c:pt>
                <c:pt idx="289">
                  <c:v>1215.0359430510339</c:v>
                </c:pt>
                <c:pt idx="290">
                  <c:v>1211.1177044025367</c:v>
                </c:pt>
                <c:pt idx="291">
                  <c:v>1207.1872296210684</c:v>
                </c:pt>
                <c:pt idx="292">
                  <c:v>1203.244503395427</c:v>
                </c:pt>
                <c:pt idx="293">
                  <c:v>1199.2895103410133</c:v>
                </c:pt>
                <c:pt idx="294">
                  <c:v>1195.3222349994696</c:v>
                </c:pt>
                <c:pt idx="295">
                  <c:v>1191.3426618383269</c:v>
                </c:pt>
                <c:pt idx="296">
                  <c:v>1187.3507752506448</c:v>
                </c:pt>
                <c:pt idx="297">
                  <c:v>1183.3465595546511</c:v>
                </c:pt>
                <c:pt idx="298">
                  <c:v>1179.3299989933753</c:v>
                </c:pt>
                <c:pt idx="299">
                  <c:v>1175.3010777342802</c:v>
                </c:pt>
                <c:pt idx="300">
                  <c:v>1171.2597798688985</c:v>
                </c:pt>
                <c:pt idx="301">
                  <c:v>1167.2060894124525</c:v>
                </c:pt>
                <c:pt idx="302">
                  <c:v>1163.139990303483</c:v>
                </c:pt>
                <c:pt idx="303">
                  <c:v>1159.061466403472</c:v>
                </c:pt>
                <c:pt idx="304">
                  <c:v>1154.9705014964566</c:v>
                </c:pt>
                <c:pt idx="305">
                  <c:v>1150.8670792886533</c:v>
                </c:pt>
                <c:pt idx="306">
                  <c:v>1146.7511834080642</c:v>
                </c:pt>
                <c:pt idx="307">
                  <c:v>1142.6227974040917</c:v>
                </c:pt>
                <c:pt idx="308">
                  <c:v>1138.4819047471442</c:v>
                </c:pt>
                <c:pt idx="309">
                  <c:v>1134.328488828244</c:v>
                </c:pt>
                <c:pt idx="310">
                  <c:v>1130.1625329586232</c:v>
                </c:pt>
                <c:pt idx="311">
                  <c:v>1125.9840203693302</c:v>
                </c:pt>
                <c:pt idx="312">
                  <c:v>1121.7929342108214</c:v>
                </c:pt>
                <c:pt idx="313">
                  <c:v>1117.5892575525527</c:v>
                </c:pt>
                <c:pt idx="314">
                  <c:v>1113.3729733825739</c:v>
                </c:pt>
                <c:pt idx="315">
                  <c:v>1109.1440646071105</c:v>
                </c:pt>
                <c:pt idx="316">
                  <c:v>1104.9025140501521</c:v>
                </c:pt>
                <c:pt idx="317">
                  <c:v>1100.6483044530307</c:v>
                </c:pt>
                <c:pt idx="318">
                  <c:v>1096.3814184739958</c:v>
                </c:pt>
                <c:pt idx="319">
                  <c:v>1092.1018386877954</c:v>
                </c:pt>
                <c:pt idx="320">
                  <c:v>1087.809547585241</c:v>
                </c:pt>
                <c:pt idx="321">
                  <c:v>1083.5045275727762</c:v>
                </c:pt>
                <c:pt idx="322">
                  <c:v>1079.1867609720443</c:v>
                </c:pt>
                <c:pt idx="323">
                  <c:v>1074.8562300194487</c:v>
                </c:pt>
                <c:pt idx="324">
                  <c:v>1070.5129168657097</c:v>
                </c:pt>
                <c:pt idx="325">
                  <c:v>1066.1568035754181</c:v>
                </c:pt>
                <c:pt idx="326">
                  <c:v>1061.7878721265911</c:v>
                </c:pt>
                <c:pt idx="327">
                  <c:v>1057.4061044102139</c:v>
                </c:pt>
                <c:pt idx="328">
                  <c:v>1053.0114822297899</c:v>
                </c:pt>
                <c:pt idx="329">
                  <c:v>1048.6039873008808</c:v>
                </c:pt>
                <c:pt idx="330">
                  <c:v>1044.1836012506378</c:v>
                </c:pt>
                <c:pt idx="331">
                  <c:v>1039.7503056173464</c:v>
                </c:pt>
                <c:pt idx="332">
                  <c:v>1035.3040818499462</c:v>
                </c:pt>
                <c:pt idx="333">
                  <c:v>1030.8449113075658</c:v>
                </c:pt>
                <c:pt idx="334">
                  <c:v>1026.3727752590394</c:v>
                </c:pt>
                <c:pt idx="335">
                  <c:v>1021.8876548824344</c:v>
                </c:pt>
                <c:pt idx="336">
                  <c:v>1017.3895312645587</c:v>
                </c:pt>
                <c:pt idx="337">
                  <c:v>1012.8783854004791</c:v>
                </c:pt>
                <c:pt idx="338">
                  <c:v>1008.3541981930257</c:v>
                </c:pt>
                <c:pt idx="339">
                  <c:v>1003.8169504522994</c:v>
                </c:pt>
                <c:pt idx="340">
                  <c:v>999.26662289517151</c:v>
                </c:pt>
                <c:pt idx="341">
                  <c:v>994.70319614478115</c:v>
                </c:pt>
                <c:pt idx="342">
                  <c:v>990.1266507300262</c:v>
                </c:pt>
                <c:pt idx="343">
                  <c:v>985.53696708505788</c:v>
                </c:pt>
                <c:pt idx="344">
                  <c:v>980.93412554875829</c:v>
                </c:pt>
                <c:pt idx="345">
                  <c:v>976.31810636422654</c:v>
                </c:pt>
                <c:pt idx="346">
                  <c:v>971.68888967825808</c:v>
                </c:pt>
                <c:pt idx="347">
                  <c:v>967.04645554081048</c:v>
                </c:pt>
                <c:pt idx="348">
                  <c:v>962.39078390447867</c:v>
                </c:pt>
                <c:pt idx="349">
                  <c:v>957.72185462395828</c:v>
                </c:pt>
                <c:pt idx="350">
                  <c:v>953.03964745550127</c:v>
                </c:pt>
                <c:pt idx="351">
                  <c:v>948.34414205638382</c:v>
                </c:pt>
                <c:pt idx="352">
                  <c:v>943.63531798434417</c:v>
                </c:pt>
                <c:pt idx="353">
                  <c:v>938.9131546970433</c:v>
                </c:pt>
                <c:pt idx="354">
                  <c:v>934.17763155149873</c:v>
                </c:pt>
                <c:pt idx="355">
                  <c:v>929.4287278035282</c:v>
                </c:pt>
                <c:pt idx="356">
                  <c:v>924.66642260718675</c:v>
                </c:pt>
                <c:pt idx="357">
                  <c:v>919.89069501419021</c:v>
                </c:pt>
                <c:pt idx="358">
                  <c:v>915.10152397334571</c:v>
                </c:pt>
                <c:pt idx="359">
                  <c:v>910.29888832997233</c:v>
                </c:pt>
                <c:pt idx="360">
                  <c:v>905.48276682531753</c:v>
                </c:pt>
                <c:pt idx="361">
                  <c:v>900.65313809596694</c:v>
                </c:pt>
                <c:pt idx="362">
                  <c:v>895.80998067325515</c:v>
                </c:pt>
                <c:pt idx="363">
                  <c:v>890.95327298266272</c:v>
                </c:pt>
                <c:pt idx="364">
                  <c:v>886.08299334322169</c:v>
                </c:pt>
                <c:pt idx="365">
                  <c:v>881.19911996690143</c:v>
                </c:pt>
                <c:pt idx="366">
                  <c:v>876.30163095800037</c:v>
                </c:pt>
                <c:pt idx="367">
                  <c:v>871.39050431252849</c:v>
                </c:pt>
                <c:pt idx="368">
                  <c:v>866.46571791758504</c:v>
                </c:pt>
                <c:pt idx="369">
                  <c:v>861.52724955073325</c:v>
                </c:pt>
                <c:pt idx="370">
                  <c:v>856.57507687936379</c:v>
                </c:pt>
                <c:pt idx="371">
                  <c:v>851.60917746006385</c:v>
                </c:pt>
                <c:pt idx="372">
                  <c:v>846.62952873797212</c:v>
                </c:pt>
                <c:pt idx="373">
                  <c:v>841.63610804613268</c:v>
                </c:pt>
                <c:pt idx="374">
                  <c:v>836.6288926048378</c:v>
                </c:pt>
                <c:pt idx="375">
                  <c:v>831.60785952097626</c:v>
                </c:pt>
                <c:pt idx="376">
                  <c:v>826.57298578736845</c:v>
                </c:pt>
                <c:pt idx="377">
                  <c:v>821.52424828209541</c:v>
                </c:pt>
                <c:pt idx="378">
                  <c:v>816.4616237678265</c:v>
                </c:pt>
                <c:pt idx="379">
                  <c:v>811.38508889113859</c:v>
                </c:pt>
                <c:pt idx="380">
                  <c:v>806.29462018183381</c:v>
                </c:pt>
                <c:pt idx="381">
                  <c:v>801.19019405224594</c:v>
                </c:pt>
                <c:pt idx="382">
                  <c:v>796.07178679654294</c:v>
                </c:pt>
                <c:pt idx="383">
                  <c:v>790.93937459003041</c:v>
                </c:pt>
                <c:pt idx="384">
                  <c:v>785.79293348843566</c:v>
                </c:pt>
                <c:pt idx="385">
                  <c:v>780.63243942719942</c:v>
                </c:pt>
                <c:pt idx="386">
                  <c:v>775.45786822075775</c:v>
                </c:pt>
                <c:pt idx="387">
                  <c:v>770.26919556180997</c:v>
                </c:pt>
                <c:pt idx="388">
                  <c:v>765.06639702058965</c:v>
                </c:pt>
                <c:pt idx="389">
                  <c:v>759.84944804413271</c:v>
                </c:pt>
                <c:pt idx="390">
                  <c:v>754.61832395552119</c:v>
                </c:pt>
                <c:pt idx="391">
                  <c:v>749.37299995314652</c:v>
                </c:pt>
                <c:pt idx="392">
                  <c:v>744.11345110994375</c:v>
                </c:pt>
                <c:pt idx="393">
                  <c:v>738.83965237263192</c:v>
                </c:pt>
                <c:pt idx="394">
                  <c:v>733.55157856094797</c:v>
                </c:pt>
                <c:pt idx="395">
                  <c:v>728.2492043668633</c:v>
                </c:pt>
                <c:pt idx="396">
                  <c:v>722.93250435381105</c:v>
                </c:pt>
                <c:pt idx="397">
                  <c:v>717.60145295589246</c:v>
                </c:pt>
                <c:pt idx="398">
                  <c:v>712.25602447708025</c:v>
                </c:pt>
                <c:pt idx="399">
                  <c:v>706.89619309041836</c:v>
                </c:pt>
                <c:pt idx="400">
                  <c:v>701.52193283721749</c:v>
                </c:pt>
                <c:pt idx="401">
                  <c:v>696.13321762622991</c:v>
                </c:pt>
                <c:pt idx="402">
                  <c:v>690.73002123283572</c:v>
                </c:pt>
                <c:pt idx="403">
                  <c:v>685.3123172982082</c:v>
                </c:pt>
                <c:pt idx="404">
                  <c:v>679.88007932847904</c:v>
                </c:pt>
                <c:pt idx="405">
                  <c:v>674.43328069389486</c:v>
                </c:pt>
                <c:pt idx="406">
                  <c:v>668.97189462796314</c:v>
                </c:pt>
                <c:pt idx="407">
                  <c:v>663.49589422660119</c:v>
                </c:pt>
                <c:pt idx="408">
                  <c:v>658.0052524472585</c:v>
                </c:pt>
                <c:pt idx="409">
                  <c:v>652.49994210805767</c:v>
                </c:pt>
                <c:pt idx="410">
                  <c:v>646.97993588690088</c:v>
                </c:pt>
                <c:pt idx="411">
                  <c:v>641.44520632059312</c:v>
                </c:pt>
                <c:pt idx="412">
                  <c:v>635.89572580393519</c:v>
                </c:pt>
                <c:pt idx="413">
                  <c:v>630.33146658882811</c:v>
                </c:pt>
                <c:pt idx="414">
                  <c:v>624.75240078336037</c:v>
                </c:pt>
                <c:pt idx="415">
                  <c:v>619.15850035088556</c:v>
                </c:pt>
                <c:pt idx="416">
                  <c:v>613.54973710909371</c:v>
                </c:pt>
                <c:pt idx="417">
                  <c:v>607.92608272908524</c:v>
                </c:pt>
                <c:pt idx="418">
                  <c:v>602.28750873441436</c:v>
                </c:pt>
                <c:pt idx="419">
                  <c:v>596.63398650014574</c:v>
                </c:pt>
                <c:pt idx="420">
                  <c:v>590.96548725189314</c:v>
                </c:pt>
                <c:pt idx="421">
                  <c:v>585.28198206484581</c:v>
                </c:pt>
                <c:pt idx="422">
                  <c:v>579.58344186279692</c:v>
                </c:pt>
                <c:pt idx="423">
                  <c:v>573.8698374171563</c:v>
                </c:pt>
                <c:pt idx="424">
                  <c:v>568.14113934595321</c:v>
                </c:pt>
                <c:pt idx="425">
                  <c:v>562.39731811283559</c:v>
                </c:pt>
                <c:pt idx="426">
                  <c:v>555.8927551354883</c:v>
                </c:pt>
                <c:pt idx="427">
                  <c:v>548.62745041391133</c:v>
                </c:pt>
                <c:pt idx="428">
                  <c:v>541.34348060132277</c:v>
                </c:pt>
                <c:pt idx="429">
                  <c:v>534.04079582558336</c:v>
                </c:pt>
                <c:pt idx="430">
                  <c:v>526.71934590789544</c:v>
                </c:pt>
                <c:pt idx="431">
                  <c:v>519.37908036027773</c:v>
                </c:pt>
                <c:pt idx="432">
                  <c:v>512.0199483830221</c:v>
                </c:pt>
                <c:pt idx="433">
                  <c:v>504.64189886210272</c:v>
                </c:pt>
                <c:pt idx="434">
                  <c:v>497.2448803665792</c:v>
                </c:pt>
                <c:pt idx="435">
                  <c:v>489.82884114596106</c:v>
                </c:pt>
                <c:pt idx="436">
                  <c:v>482.39372912753777</c:v>
                </c:pt>
                <c:pt idx="437">
                  <c:v>474.93949191368858</c:v>
                </c:pt>
                <c:pt idx="438">
                  <c:v>467.46607677916461</c:v>
                </c:pt>
                <c:pt idx="439">
                  <c:v>459.97343066832639</c:v>
                </c:pt>
                <c:pt idx="440">
                  <c:v>452.46150019237064</c:v>
                </c:pt>
                <c:pt idx="441">
                  <c:v>444.93023162651014</c:v>
                </c:pt>
                <c:pt idx="442">
                  <c:v>437.379570907127</c:v>
                </c:pt>
                <c:pt idx="443">
                  <c:v>429.80946362890325</c:v>
                </c:pt>
                <c:pt idx="444">
                  <c:v>422.2198550419065</c:v>
                </c:pt>
                <c:pt idx="445">
                  <c:v>414.61069004864351</c:v>
                </c:pt>
                <c:pt idx="446">
                  <c:v>406.98191320109947</c:v>
                </c:pt>
                <c:pt idx="447">
                  <c:v>399.33346869771378</c:v>
                </c:pt>
                <c:pt idx="448">
                  <c:v>391.66530038035182</c:v>
                </c:pt>
                <c:pt idx="449">
                  <c:v>383.97735173122066</c:v>
                </c:pt>
                <c:pt idx="450">
                  <c:v>376.26956586976019</c:v>
                </c:pt>
                <c:pt idx="451">
                  <c:v>368.54188554949553</c:v>
                </c:pt>
                <c:pt idx="452">
                  <c:v>360.79425315485685</c:v>
                </c:pt>
                <c:pt idx="453">
                  <c:v>353.02661069795852</c:v>
                </c:pt>
                <c:pt idx="454">
                  <c:v>345.2388998153441</c:v>
                </c:pt>
                <c:pt idx="455">
                  <c:v>337.43106176469712</c:v>
                </c:pt>
                <c:pt idx="456">
                  <c:v>329.60303742150506</c:v>
                </c:pt>
                <c:pt idx="457">
                  <c:v>321.75476727569196</c:v>
                </c:pt>
                <c:pt idx="458">
                  <c:v>313.88619142821096</c:v>
                </c:pt>
                <c:pt idx="459">
                  <c:v>305.99724958759941</c:v>
                </c:pt>
                <c:pt idx="460">
                  <c:v>298.08788106648683</c:v>
                </c:pt>
                <c:pt idx="461">
                  <c:v>290.15802477806517</c:v>
                </c:pt>
                <c:pt idx="462">
                  <c:v>282.20761923252883</c:v>
                </c:pt>
                <c:pt idx="463">
                  <c:v>274.23660253345122</c:v>
                </c:pt>
                <c:pt idx="464">
                  <c:v>266.24491237414111</c:v>
                </c:pt>
                <c:pt idx="465">
                  <c:v>258.23248603394029</c:v>
                </c:pt>
                <c:pt idx="466">
                  <c:v>250.1992603744842</c:v>
                </c:pt>
                <c:pt idx="467">
                  <c:v>242.14517183591886</c:v>
                </c:pt>
                <c:pt idx="468">
                  <c:v>234.07015643306829</c:v>
                </c:pt>
                <c:pt idx="469">
                  <c:v>225.97414975156414</c:v>
                </c:pt>
                <c:pt idx="470">
                  <c:v>217.85708694392167</c:v>
                </c:pt>
                <c:pt idx="471">
                  <c:v>209.71890272557118</c:v>
                </c:pt>
                <c:pt idx="472">
                  <c:v>201.55953137084077</c:v>
                </c:pt>
                <c:pt idx="473">
                  <c:v>193.3789067088959</c:v>
                </c:pt>
                <c:pt idx="474">
                  <c:v>185.17696211962618</c:v>
                </c:pt>
                <c:pt idx="475">
                  <c:v>176.95363052947766</c:v>
                </c:pt>
                <c:pt idx="476">
                  <c:v>169.55439690963476</c:v>
                </c:pt>
                <c:pt idx="477">
                  <c:v>162.97926126009747</c:v>
                </c:pt>
                <c:pt idx="478">
                  <c:v>156.3871861002699</c:v>
                </c:pt>
                <c:pt idx="479">
                  <c:v>149.7781317800941</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75.946339649183301</c:v>
                </c:pt>
                <c:pt idx="491">
                  <c:v>69.130358547014794</c:v>
                </c:pt>
                <c:pt idx="492">
                  <c:v>62.296861594463053</c:v>
                </c:pt>
                <c:pt idx="493">
                  <c:v>55.445805811047876</c:v>
                </c:pt>
                <c:pt idx="494">
                  <c:v>48.577147964572077</c:v>
                </c:pt>
                <c:pt idx="495">
                  <c:v>41.690844569173805</c:v>
                </c:pt>
                <c:pt idx="496">
                  <c:v>34.786851883360214</c:v>
                </c:pt>
                <c:pt idx="497">
                  <c:v>27.865125908026585</c:v>
                </c:pt>
                <c:pt idx="498">
                  <c:v>20.925622384447479</c:v>
                </c:pt>
                <c:pt idx="499">
                  <c:v>13.968296792254478</c:v>
                </c:pt>
                <c:pt idx="500">
                  <c:v>6.9931043473795853</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5-BB50-4082-8A2E-2D3442164736}"/>
            </c:ext>
          </c:extLst>
        </c:ser>
        <c:ser>
          <c:idx val="6"/>
          <c:order val="6"/>
          <c:tx>
            <c:strRef>
              <c:f>ANALYSIS!$AJ$26</c:f>
              <c:strCache>
                <c:ptCount val="1"/>
                <c:pt idx="0">
                  <c:v>30.0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ANALYSIS!$AJ$27:$AJ$527</c:f>
              <c:numCache>
                <c:formatCode>0.0</c:formatCode>
                <c:ptCount val="501"/>
                <c:pt idx="0">
                  <c:v>1843.8871972378461</c:v>
                </c:pt>
                <c:pt idx="1">
                  <c:v>1843.8871972378461</c:v>
                </c:pt>
                <c:pt idx="2">
                  <c:v>1841.0191284041941</c:v>
                </c:pt>
                <c:pt idx="3">
                  <c:v>1838.1510595705422</c:v>
                </c:pt>
                <c:pt idx="4">
                  <c:v>1835.2829907368903</c:v>
                </c:pt>
                <c:pt idx="5">
                  <c:v>1832.4149219032383</c:v>
                </c:pt>
                <c:pt idx="6">
                  <c:v>1829.5468530695864</c:v>
                </c:pt>
                <c:pt idx="7">
                  <c:v>1826.6787842359345</c:v>
                </c:pt>
                <c:pt idx="8">
                  <c:v>1823.8107154022825</c:v>
                </c:pt>
                <c:pt idx="9">
                  <c:v>1820.9426465686306</c:v>
                </c:pt>
                <c:pt idx="10">
                  <c:v>1818.0745777349787</c:v>
                </c:pt>
                <c:pt idx="11">
                  <c:v>1815.2065089013267</c:v>
                </c:pt>
                <c:pt idx="12">
                  <c:v>1812.3384400676748</c:v>
                </c:pt>
                <c:pt idx="13">
                  <c:v>1809.4703712340229</c:v>
                </c:pt>
                <c:pt idx="14">
                  <c:v>1806.6023024003709</c:v>
                </c:pt>
                <c:pt idx="15">
                  <c:v>1803.734233566719</c:v>
                </c:pt>
                <c:pt idx="16">
                  <c:v>1800.8661647330671</c:v>
                </c:pt>
                <c:pt idx="17">
                  <c:v>1797.9980958994151</c:v>
                </c:pt>
                <c:pt idx="18">
                  <c:v>1795.1300270657632</c:v>
                </c:pt>
                <c:pt idx="19">
                  <c:v>1792.2619582321113</c:v>
                </c:pt>
                <c:pt idx="20">
                  <c:v>1789.3938893984594</c:v>
                </c:pt>
                <c:pt idx="21">
                  <c:v>1786.5258205648074</c:v>
                </c:pt>
                <c:pt idx="22">
                  <c:v>1783.6577517311555</c:v>
                </c:pt>
                <c:pt idx="23">
                  <c:v>1780.7896828975036</c:v>
                </c:pt>
                <c:pt idx="24">
                  <c:v>1777.9216140638516</c:v>
                </c:pt>
                <c:pt idx="25">
                  <c:v>1775.0535452301997</c:v>
                </c:pt>
                <c:pt idx="26">
                  <c:v>1772.1854763965478</c:v>
                </c:pt>
                <c:pt idx="27">
                  <c:v>1769.3174075628958</c:v>
                </c:pt>
                <c:pt idx="28">
                  <c:v>1766.4493387292439</c:v>
                </c:pt>
                <c:pt idx="29">
                  <c:v>1763.581269895592</c:v>
                </c:pt>
                <c:pt idx="30">
                  <c:v>1760.71320106194</c:v>
                </c:pt>
                <c:pt idx="31">
                  <c:v>1757.8451322282881</c:v>
                </c:pt>
                <c:pt idx="32">
                  <c:v>1754.9770633946362</c:v>
                </c:pt>
                <c:pt idx="33">
                  <c:v>1752.1089945609842</c:v>
                </c:pt>
                <c:pt idx="34">
                  <c:v>1749.2409257273323</c:v>
                </c:pt>
                <c:pt idx="35">
                  <c:v>1746.3728568936804</c:v>
                </c:pt>
                <c:pt idx="36">
                  <c:v>1743.5047880600284</c:v>
                </c:pt>
                <c:pt idx="37">
                  <c:v>1740.6367192263765</c:v>
                </c:pt>
                <c:pt idx="38">
                  <c:v>1737.7686503927246</c:v>
                </c:pt>
                <c:pt idx="39">
                  <c:v>1734.9005815590726</c:v>
                </c:pt>
                <c:pt idx="40">
                  <c:v>1732.0325127254207</c:v>
                </c:pt>
                <c:pt idx="41">
                  <c:v>1729.1644438917688</c:v>
                </c:pt>
                <c:pt idx="42">
                  <c:v>1726.2963750581168</c:v>
                </c:pt>
                <c:pt idx="43">
                  <c:v>1723.4283062244649</c:v>
                </c:pt>
                <c:pt idx="44">
                  <c:v>1720.560237390813</c:v>
                </c:pt>
                <c:pt idx="45">
                  <c:v>1717.692168557161</c:v>
                </c:pt>
                <c:pt idx="46">
                  <c:v>1714.8240997235091</c:v>
                </c:pt>
                <c:pt idx="47">
                  <c:v>1711.9560308898572</c:v>
                </c:pt>
                <c:pt idx="48">
                  <c:v>1709.0879620562052</c:v>
                </c:pt>
                <c:pt idx="49">
                  <c:v>1706.2198932225533</c:v>
                </c:pt>
                <c:pt idx="50">
                  <c:v>1703.3518243889014</c:v>
                </c:pt>
                <c:pt idx="51">
                  <c:v>1700.4837555552494</c:v>
                </c:pt>
                <c:pt idx="52">
                  <c:v>1697.6156867215975</c:v>
                </c:pt>
                <c:pt idx="53">
                  <c:v>1694.7476178879456</c:v>
                </c:pt>
                <c:pt idx="54">
                  <c:v>1691.8795490542936</c:v>
                </c:pt>
                <c:pt idx="55">
                  <c:v>1689.0114802206417</c:v>
                </c:pt>
                <c:pt idx="56">
                  <c:v>1686.1434113869898</c:v>
                </c:pt>
                <c:pt idx="57">
                  <c:v>1683.2753425533379</c:v>
                </c:pt>
                <c:pt idx="58">
                  <c:v>1680.4072737196859</c:v>
                </c:pt>
                <c:pt idx="59">
                  <c:v>1677.539204886034</c:v>
                </c:pt>
                <c:pt idx="60">
                  <c:v>1674.6711360523821</c:v>
                </c:pt>
                <c:pt idx="61">
                  <c:v>1671.8030672187301</c:v>
                </c:pt>
                <c:pt idx="62">
                  <c:v>1668.9349983850782</c:v>
                </c:pt>
                <c:pt idx="63">
                  <c:v>1666.0669295514263</c:v>
                </c:pt>
                <c:pt idx="64">
                  <c:v>1663.1988607177743</c:v>
                </c:pt>
                <c:pt idx="65">
                  <c:v>1660.3307918841224</c:v>
                </c:pt>
                <c:pt idx="66">
                  <c:v>1657.4627230504705</c:v>
                </c:pt>
                <c:pt idx="67">
                  <c:v>1654.5946542168185</c:v>
                </c:pt>
                <c:pt idx="68">
                  <c:v>1651.7265853831666</c:v>
                </c:pt>
                <c:pt idx="69">
                  <c:v>1648.8585165495147</c:v>
                </c:pt>
                <c:pt idx="70">
                  <c:v>1645.9904477158627</c:v>
                </c:pt>
                <c:pt idx="71">
                  <c:v>1643.1223788822108</c:v>
                </c:pt>
                <c:pt idx="72">
                  <c:v>1640.2543100485589</c:v>
                </c:pt>
                <c:pt idx="73">
                  <c:v>1637.3862412149069</c:v>
                </c:pt>
                <c:pt idx="74">
                  <c:v>1634.518172381255</c:v>
                </c:pt>
                <c:pt idx="75">
                  <c:v>1631.6501035476031</c:v>
                </c:pt>
                <c:pt idx="76">
                  <c:v>1628.7820347139511</c:v>
                </c:pt>
                <c:pt idx="77">
                  <c:v>1625.9139658802992</c:v>
                </c:pt>
                <c:pt idx="78">
                  <c:v>1623.0458970466473</c:v>
                </c:pt>
                <c:pt idx="79">
                  <c:v>1620.1778282129953</c:v>
                </c:pt>
                <c:pt idx="80">
                  <c:v>1617.3097593793434</c:v>
                </c:pt>
                <c:pt idx="81">
                  <c:v>1614.4416905456915</c:v>
                </c:pt>
                <c:pt idx="82">
                  <c:v>1611.5736217120395</c:v>
                </c:pt>
                <c:pt idx="83">
                  <c:v>1608.7055528783876</c:v>
                </c:pt>
                <c:pt idx="84">
                  <c:v>1605.8374840447357</c:v>
                </c:pt>
                <c:pt idx="85">
                  <c:v>1602.9694152110837</c:v>
                </c:pt>
                <c:pt idx="86">
                  <c:v>1600.1013463774318</c:v>
                </c:pt>
                <c:pt idx="87">
                  <c:v>1597.2332775437799</c:v>
                </c:pt>
                <c:pt idx="88">
                  <c:v>1594.3652087101279</c:v>
                </c:pt>
                <c:pt idx="89">
                  <c:v>1591.497139876476</c:v>
                </c:pt>
                <c:pt idx="90">
                  <c:v>1588.6290710428241</c:v>
                </c:pt>
                <c:pt idx="91">
                  <c:v>1585.7610022091721</c:v>
                </c:pt>
                <c:pt idx="92">
                  <c:v>1582.89293337552</c:v>
                </c:pt>
                <c:pt idx="93">
                  <c:v>1580.0248645418681</c:v>
                </c:pt>
                <c:pt idx="94">
                  <c:v>1577.1567957082161</c:v>
                </c:pt>
                <c:pt idx="95">
                  <c:v>1574.288726874564</c:v>
                </c:pt>
                <c:pt idx="96">
                  <c:v>1571.420658040912</c:v>
                </c:pt>
                <c:pt idx="97">
                  <c:v>1568.5525892072601</c:v>
                </c:pt>
                <c:pt idx="98">
                  <c:v>1565.6845203736082</c:v>
                </c:pt>
                <c:pt idx="99">
                  <c:v>1562.8164515399562</c:v>
                </c:pt>
                <c:pt idx="100">
                  <c:v>1559.9483827063043</c:v>
                </c:pt>
                <c:pt idx="101">
                  <c:v>1557.0803138726524</c:v>
                </c:pt>
                <c:pt idx="102">
                  <c:v>1554.2122450390002</c:v>
                </c:pt>
                <c:pt idx="103">
                  <c:v>1551.3441762053483</c:v>
                </c:pt>
                <c:pt idx="104">
                  <c:v>1548.4761073716963</c:v>
                </c:pt>
                <c:pt idx="105">
                  <c:v>1545.6080385380442</c:v>
                </c:pt>
                <c:pt idx="106">
                  <c:v>1542.7399697043923</c:v>
                </c:pt>
                <c:pt idx="107">
                  <c:v>1539.8719008707403</c:v>
                </c:pt>
                <c:pt idx="108">
                  <c:v>1537.0038320370882</c:v>
                </c:pt>
                <c:pt idx="109">
                  <c:v>1534.1357632034362</c:v>
                </c:pt>
                <c:pt idx="110">
                  <c:v>1531.2676943697843</c:v>
                </c:pt>
                <c:pt idx="111">
                  <c:v>1528.3996255361321</c:v>
                </c:pt>
                <c:pt idx="112">
                  <c:v>1525.5315567024802</c:v>
                </c:pt>
                <c:pt idx="113">
                  <c:v>1522.6634878688283</c:v>
                </c:pt>
                <c:pt idx="114">
                  <c:v>1519.7954190351763</c:v>
                </c:pt>
                <c:pt idx="115">
                  <c:v>1516.9273502015244</c:v>
                </c:pt>
                <c:pt idx="116">
                  <c:v>1514.0592813678725</c:v>
                </c:pt>
                <c:pt idx="117">
                  <c:v>1511.1912125342205</c:v>
                </c:pt>
                <c:pt idx="118">
                  <c:v>1508.3231437005684</c:v>
                </c:pt>
                <c:pt idx="119">
                  <c:v>1505.4550748669164</c:v>
                </c:pt>
                <c:pt idx="120">
                  <c:v>1502.5870060332645</c:v>
                </c:pt>
                <c:pt idx="121">
                  <c:v>1499.7189371996124</c:v>
                </c:pt>
                <c:pt idx="122">
                  <c:v>1496.8508683659604</c:v>
                </c:pt>
                <c:pt idx="123">
                  <c:v>1493.9827995323085</c:v>
                </c:pt>
                <c:pt idx="124">
                  <c:v>1491.1147306986563</c:v>
                </c:pt>
                <c:pt idx="125">
                  <c:v>1488.2466618650044</c:v>
                </c:pt>
                <c:pt idx="126">
                  <c:v>1485.3785930313525</c:v>
                </c:pt>
                <c:pt idx="127">
                  <c:v>1482.5105241977003</c:v>
                </c:pt>
                <c:pt idx="128">
                  <c:v>1479.6424553640484</c:v>
                </c:pt>
                <c:pt idx="129">
                  <c:v>1476.7743865303964</c:v>
                </c:pt>
                <c:pt idx="130">
                  <c:v>1473.9063176967443</c:v>
                </c:pt>
                <c:pt idx="131">
                  <c:v>1471.0382488630923</c:v>
                </c:pt>
                <c:pt idx="132">
                  <c:v>1468.1701800294404</c:v>
                </c:pt>
                <c:pt idx="133">
                  <c:v>1465.3021111957885</c:v>
                </c:pt>
                <c:pt idx="134">
                  <c:v>1462.4340423621366</c:v>
                </c:pt>
                <c:pt idx="135">
                  <c:v>1459.5659735284846</c:v>
                </c:pt>
                <c:pt idx="136">
                  <c:v>1456.6979046948327</c:v>
                </c:pt>
                <c:pt idx="137">
                  <c:v>1453.8298358611805</c:v>
                </c:pt>
                <c:pt idx="138">
                  <c:v>1450.9617670275286</c:v>
                </c:pt>
                <c:pt idx="139">
                  <c:v>1448.0936981938767</c:v>
                </c:pt>
                <c:pt idx="140">
                  <c:v>1445.2256293602245</c:v>
                </c:pt>
                <c:pt idx="141">
                  <c:v>1442.3575605265726</c:v>
                </c:pt>
                <c:pt idx="142">
                  <c:v>1439.4894916929206</c:v>
                </c:pt>
                <c:pt idx="143">
                  <c:v>1436.6214228592685</c:v>
                </c:pt>
                <c:pt idx="144">
                  <c:v>1433.7533540256165</c:v>
                </c:pt>
                <c:pt idx="145">
                  <c:v>1430.8852851919646</c:v>
                </c:pt>
                <c:pt idx="146">
                  <c:v>1428.0172163583125</c:v>
                </c:pt>
                <c:pt idx="147">
                  <c:v>1425.1491475246605</c:v>
                </c:pt>
                <c:pt idx="148">
                  <c:v>1422.2810786910086</c:v>
                </c:pt>
                <c:pt idx="149">
                  <c:v>1419.4130098573567</c:v>
                </c:pt>
                <c:pt idx="150">
                  <c:v>1416.5449410237047</c:v>
                </c:pt>
                <c:pt idx="151">
                  <c:v>1413.6768721900528</c:v>
                </c:pt>
                <c:pt idx="152">
                  <c:v>1410.8088033564009</c:v>
                </c:pt>
                <c:pt idx="153">
                  <c:v>1407.9407345227487</c:v>
                </c:pt>
                <c:pt idx="154">
                  <c:v>1405.0726656890968</c:v>
                </c:pt>
                <c:pt idx="155">
                  <c:v>1402.2045968554448</c:v>
                </c:pt>
                <c:pt idx="156">
                  <c:v>1399.3365280217927</c:v>
                </c:pt>
                <c:pt idx="157">
                  <c:v>1396.4684591881407</c:v>
                </c:pt>
                <c:pt idx="158">
                  <c:v>1393.6003903544888</c:v>
                </c:pt>
                <c:pt idx="159">
                  <c:v>1390.7323215208366</c:v>
                </c:pt>
                <c:pt idx="160">
                  <c:v>1387.8642526871847</c:v>
                </c:pt>
                <c:pt idx="161">
                  <c:v>1384.9961838535328</c:v>
                </c:pt>
                <c:pt idx="162">
                  <c:v>1382.1281150198806</c:v>
                </c:pt>
                <c:pt idx="163">
                  <c:v>1379.2600461862287</c:v>
                </c:pt>
                <c:pt idx="164">
                  <c:v>1376.3919773525768</c:v>
                </c:pt>
                <c:pt idx="165">
                  <c:v>1373.5239085189246</c:v>
                </c:pt>
                <c:pt idx="166">
                  <c:v>1370.6558396852727</c:v>
                </c:pt>
                <c:pt idx="167">
                  <c:v>1367.7877708516207</c:v>
                </c:pt>
                <c:pt idx="168">
                  <c:v>1364.9197020179688</c:v>
                </c:pt>
                <c:pt idx="169">
                  <c:v>1362.0516331843169</c:v>
                </c:pt>
                <c:pt idx="170">
                  <c:v>1359.1835643506649</c:v>
                </c:pt>
                <c:pt idx="171">
                  <c:v>1356.315495517013</c:v>
                </c:pt>
                <c:pt idx="172">
                  <c:v>1353.4474266833608</c:v>
                </c:pt>
                <c:pt idx="173">
                  <c:v>1350.5793578497089</c:v>
                </c:pt>
                <c:pt idx="174">
                  <c:v>1347.711289016057</c:v>
                </c:pt>
                <c:pt idx="175">
                  <c:v>1344.8432201824048</c:v>
                </c:pt>
                <c:pt idx="176">
                  <c:v>1341.9751513487529</c:v>
                </c:pt>
                <c:pt idx="177">
                  <c:v>1339.107082515101</c:v>
                </c:pt>
                <c:pt idx="178">
                  <c:v>1336.239013681449</c:v>
                </c:pt>
                <c:pt idx="179">
                  <c:v>1333.3709448477971</c:v>
                </c:pt>
                <c:pt idx="180">
                  <c:v>1330.5028760141452</c:v>
                </c:pt>
                <c:pt idx="181">
                  <c:v>1327.6348071804932</c:v>
                </c:pt>
                <c:pt idx="182">
                  <c:v>1324.7667383468411</c:v>
                </c:pt>
                <c:pt idx="183">
                  <c:v>1321.8986695131891</c:v>
                </c:pt>
                <c:pt idx="184">
                  <c:v>1319.0306006795372</c:v>
                </c:pt>
                <c:pt idx="185">
                  <c:v>1316.162531845885</c:v>
                </c:pt>
                <c:pt idx="186">
                  <c:v>1313.2944630122331</c:v>
                </c:pt>
                <c:pt idx="187">
                  <c:v>1310.4263941785812</c:v>
                </c:pt>
                <c:pt idx="188">
                  <c:v>1307.558325344929</c:v>
                </c:pt>
                <c:pt idx="189">
                  <c:v>1304.6902565112771</c:v>
                </c:pt>
                <c:pt idx="190">
                  <c:v>1301.8221876776252</c:v>
                </c:pt>
                <c:pt idx="191">
                  <c:v>1298.954118843973</c:v>
                </c:pt>
                <c:pt idx="192">
                  <c:v>1296.0860500103211</c:v>
                </c:pt>
                <c:pt idx="193">
                  <c:v>1293.2179811766691</c:v>
                </c:pt>
                <c:pt idx="194">
                  <c:v>1290.349912343017</c:v>
                </c:pt>
                <c:pt idx="195">
                  <c:v>1287.481843509365</c:v>
                </c:pt>
                <c:pt idx="196">
                  <c:v>1284.6137746757131</c:v>
                </c:pt>
                <c:pt idx="197">
                  <c:v>1281.7457058420612</c:v>
                </c:pt>
                <c:pt idx="198">
                  <c:v>1278.8776370084092</c:v>
                </c:pt>
                <c:pt idx="199">
                  <c:v>1276.0095681747571</c:v>
                </c:pt>
                <c:pt idx="200">
                  <c:v>1273.1414993411049</c:v>
                </c:pt>
                <c:pt idx="201">
                  <c:v>1270.4587329752144</c:v>
                </c:pt>
                <c:pt idx="202">
                  <c:v>1267.9612690770853</c:v>
                </c:pt>
                <c:pt idx="203">
                  <c:v>1265.4543804025641</c:v>
                </c:pt>
                <c:pt idx="204">
                  <c:v>1262.9380606621185</c:v>
                </c:pt>
                <c:pt idx="205">
                  <c:v>1260.4123035369234</c:v>
                </c:pt>
                <c:pt idx="206">
                  <c:v>1257.8771026787792</c:v>
                </c:pt>
                <c:pt idx="207">
                  <c:v>1255.3324517100236</c:v>
                </c:pt>
                <c:pt idx="208">
                  <c:v>1252.7783442234424</c:v>
                </c:pt>
                <c:pt idx="209">
                  <c:v>1250.2147737821861</c:v>
                </c:pt>
                <c:pt idx="210">
                  <c:v>1247.641733919683</c:v>
                </c:pt>
                <c:pt idx="211">
                  <c:v>1245.0592181395464</c:v>
                </c:pt>
                <c:pt idx="212">
                  <c:v>1242.4672199154886</c:v>
                </c:pt>
                <c:pt idx="213">
                  <c:v>1239.8657326912321</c:v>
                </c:pt>
                <c:pt idx="214">
                  <c:v>1237.2547498804197</c:v>
                </c:pt>
                <c:pt idx="215">
                  <c:v>1234.6342648665209</c:v>
                </c:pt>
                <c:pt idx="216">
                  <c:v>1232.0042710027446</c:v>
                </c:pt>
                <c:pt idx="217">
                  <c:v>1229.3647616119461</c:v>
                </c:pt>
                <c:pt idx="218">
                  <c:v>1226.7157299865364</c:v>
                </c:pt>
                <c:pt idx="219">
                  <c:v>1224.0571693883862</c:v>
                </c:pt>
                <c:pt idx="220">
                  <c:v>1221.3890730487351</c:v>
                </c:pt>
                <c:pt idx="221">
                  <c:v>1218.7114341680999</c:v>
                </c:pt>
                <c:pt idx="222">
                  <c:v>1216.0242459161755</c:v>
                </c:pt>
                <c:pt idx="223">
                  <c:v>1213.3275014317442</c:v>
                </c:pt>
                <c:pt idx="224">
                  <c:v>1210.621193822577</c:v>
                </c:pt>
                <c:pt idx="225">
                  <c:v>1207.9053161653401</c:v>
                </c:pt>
                <c:pt idx="226">
                  <c:v>1205.1798615054981</c:v>
                </c:pt>
                <c:pt idx="227">
                  <c:v>1202.4448228572141</c:v>
                </c:pt>
                <c:pt idx="228">
                  <c:v>1199.700193203256</c:v>
                </c:pt>
                <c:pt idx="229">
                  <c:v>1196.9459654948937</c:v>
                </c:pt>
                <c:pt idx="230">
                  <c:v>1194.1821326518032</c:v>
                </c:pt>
                <c:pt idx="231">
                  <c:v>1191.4086875619676</c:v>
                </c:pt>
                <c:pt idx="232">
                  <c:v>1188.6256230815725</c:v>
                </c:pt>
                <c:pt idx="233">
                  <c:v>1185.8329320349119</c:v>
                </c:pt>
                <c:pt idx="234">
                  <c:v>1183.0306072142812</c:v>
                </c:pt>
                <c:pt idx="235">
                  <c:v>1180.2186413798772</c:v>
                </c:pt>
                <c:pt idx="236">
                  <c:v>1177.3970272596955</c:v>
                </c:pt>
                <c:pt idx="237">
                  <c:v>1174.5657575494286</c:v>
                </c:pt>
                <c:pt idx="238">
                  <c:v>1171.7248249123584</c:v>
                </c:pt>
                <c:pt idx="239">
                  <c:v>1168.8742219792557</c:v>
                </c:pt>
                <c:pt idx="240">
                  <c:v>1166.0139413482746</c:v>
                </c:pt>
                <c:pt idx="241">
                  <c:v>1163.1439755848437</c:v>
                </c:pt>
                <c:pt idx="242">
                  <c:v>1160.2643172215624</c:v>
                </c:pt>
                <c:pt idx="243">
                  <c:v>1157.3749587580926</c:v>
                </c:pt>
                <c:pt idx="244">
                  <c:v>1154.4758926610539</c:v>
                </c:pt>
                <c:pt idx="245">
                  <c:v>1151.5671113639096</c:v>
                </c:pt>
                <c:pt idx="246">
                  <c:v>1148.6486072668633</c:v>
                </c:pt>
                <c:pt idx="247">
                  <c:v>1145.7203727367487</c:v>
                </c:pt>
                <c:pt idx="248">
                  <c:v>1142.7824001069139</c:v>
                </c:pt>
                <c:pt idx="249">
                  <c:v>1139.8346816771173</c:v>
                </c:pt>
                <c:pt idx="250">
                  <c:v>1136.8772097134129</c:v>
                </c:pt>
                <c:pt idx="251">
                  <c:v>1133.9099764480375</c:v>
                </c:pt>
                <c:pt idx="252">
                  <c:v>1130.9329740792978</c:v>
                </c:pt>
                <c:pt idx="253">
                  <c:v>1127.9461947714601</c:v>
                </c:pt>
                <c:pt idx="254">
                  <c:v>1124.9496306546309</c:v>
                </c:pt>
                <c:pt idx="255">
                  <c:v>1121.9432738246442</c:v>
                </c:pt>
                <c:pt idx="256">
                  <c:v>1118.9271163429469</c:v>
                </c:pt>
                <c:pt idx="257">
                  <c:v>1115.9011502364824</c:v>
                </c:pt>
                <c:pt idx="258">
                  <c:v>1112.865367497571</c:v>
                </c:pt>
                <c:pt idx="259">
                  <c:v>1109.8197600837937</c:v>
                </c:pt>
                <c:pt idx="260">
                  <c:v>1106.764319917874</c:v>
                </c:pt>
                <c:pt idx="261">
                  <c:v>1103.6990388875579</c:v>
                </c:pt>
                <c:pt idx="262">
                  <c:v>1100.6239088454943</c:v>
                </c:pt>
                <c:pt idx="263">
                  <c:v>1097.5389216091166</c:v>
                </c:pt>
                <c:pt idx="264">
                  <c:v>1094.444068960516</c:v>
                </c:pt>
                <c:pt idx="265">
                  <c:v>1091.3393426463244</c:v>
                </c:pt>
                <c:pt idx="266">
                  <c:v>1088.2247343775864</c:v>
                </c:pt>
                <c:pt idx="267">
                  <c:v>1085.1002358296435</c:v>
                </c:pt>
                <c:pt idx="268">
                  <c:v>1081.9658386420019</c:v>
                </c:pt>
                <c:pt idx="269">
                  <c:v>1078.8215344182108</c:v>
                </c:pt>
                <c:pt idx="270">
                  <c:v>1075.6673147257375</c:v>
                </c:pt>
                <c:pt idx="271">
                  <c:v>1072.5031710958392</c:v>
                </c:pt>
                <c:pt idx="272">
                  <c:v>1069.3290950234336</c:v>
                </c:pt>
                <c:pt idx="273">
                  <c:v>1066.1450779669776</c:v>
                </c:pt>
                <c:pt idx="274">
                  <c:v>1062.9511113483281</c:v>
                </c:pt>
                <c:pt idx="275">
                  <c:v>1059.7471865526231</c:v>
                </c:pt>
                <c:pt idx="276">
                  <c:v>1056.5332949281424</c:v>
                </c:pt>
                <c:pt idx="277">
                  <c:v>1053.3094277861824</c:v>
                </c:pt>
                <c:pt idx="278">
                  <c:v>1050.0755764009184</c:v>
                </c:pt>
                <c:pt idx="279">
                  <c:v>1046.8317320092792</c:v>
                </c:pt>
                <c:pt idx="280">
                  <c:v>1043.5778858108063</c:v>
                </c:pt>
                <c:pt idx="281">
                  <c:v>1040.3140289675218</c:v>
                </c:pt>
                <c:pt idx="282">
                  <c:v>1037.040152603792</c:v>
                </c:pt>
                <c:pt idx="283">
                  <c:v>1033.7562478061977</c:v>
                </c:pt>
                <c:pt idx="284">
                  <c:v>1030.4623056233845</c:v>
                </c:pt>
                <c:pt idx="285">
                  <c:v>1027.1583170659401</c:v>
                </c:pt>
                <c:pt idx="286">
                  <c:v>1023.8442731062423</c:v>
                </c:pt>
                <c:pt idx="287">
                  <c:v>1020.5201646783291</c:v>
                </c:pt>
                <c:pt idx="288">
                  <c:v>1017.1859826777513</c:v>
                </c:pt>
                <c:pt idx="289">
                  <c:v>1013.8417179614365</c:v>
                </c:pt>
                <c:pt idx="290">
                  <c:v>1010.4873613475432</c:v>
                </c:pt>
                <c:pt idx="291">
                  <c:v>1007.1229036153203</c:v>
                </c:pt>
                <c:pt idx="292">
                  <c:v>1003.7483355049646</c:v>
                </c:pt>
                <c:pt idx="293">
                  <c:v>1000.3636477174693</c:v>
                </c:pt>
                <c:pt idx="294">
                  <c:v>996.96883091448944</c:v>
                </c:pt>
                <c:pt idx="295">
                  <c:v>993.56387571818277</c:v>
                </c:pt>
                <c:pt idx="296">
                  <c:v>990.14877271107252</c:v>
                </c:pt>
                <c:pt idx="297">
                  <c:v>986.72351243589458</c:v>
                </c:pt>
                <c:pt idx="298">
                  <c:v>983.28808539544912</c:v>
                </c:pt>
                <c:pt idx="299">
                  <c:v>979.84248205245012</c:v>
                </c:pt>
                <c:pt idx="300">
                  <c:v>976.38669282937485</c:v>
                </c:pt>
                <c:pt idx="301">
                  <c:v>972.92070810831115</c:v>
                </c:pt>
                <c:pt idx="302">
                  <c:v>969.44451823080612</c:v>
                </c:pt>
                <c:pt idx="303">
                  <c:v>965.95811349770963</c:v>
                </c:pt>
                <c:pt idx="304">
                  <c:v>962.46148416902543</c:v>
                </c:pt>
                <c:pt idx="305">
                  <c:v>958.95462046374519</c:v>
                </c:pt>
                <c:pt idx="306">
                  <c:v>955.4375125597021</c:v>
                </c:pt>
                <c:pt idx="307">
                  <c:v>951.91015059340896</c:v>
                </c:pt>
                <c:pt idx="308">
                  <c:v>948.37252465989729</c:v>
                </c:pt>
                <c:pt idx="309">
                  <c:v>944.82462481256118</c:v>
                </c:pt>
                <c:pt idx="310">
                  <c:v>941.2664410629983</c:v>
                </c:pt>
                <c:pt idx="311">
                  <c:v>937.69796338083984</c:v>
                </c:pt>
                <c:pt idx="312">
                  <c:v>934.11918169360081</c:v>
                </c:pt>
                <c:pt idx="313">
                  <c:v>930.53008588650312</c:v>
                </c:pt>
                <c:pt idx="314">
                  <c:v>926.93066580232085</c:v>
                </c:pt>
                <c:pt idx="315">
                  <c:v>923.32091124120996</c:v>
                </c:pt>
                <c:pt idx="316">
                  <c:v>919.70081196054446</c:v>
                </c:pt>
                <c:pt idx="317">
                  <c:v>916.07035767474429</c:v>
                </c:pt>
                <c:pt idx="318">
                  <c:v>912.4295380551124</c:v>
                </c:pt>
                <c:pt idx="319">
                  <c:v>908.77834272965958</c:v>
                </c:pt>
                <c:pt idx="320">
                  <c:v>905.1167612829388</c:v>
                </c:pt>
                <c:pt idx="321">
                  <c:v>901.44478325586783</c:v>
                </c:pt>
                <c:pt idx="322">
                  <c:v>897.76239814556175</c:v>
                </c:pt>
                <c:pt idx="323">
                  <c:v>894.06959540515504</c:v>
                </c:pt>
                <c:pt idx="324">
                  <c:v>890.36636444362716</c:v>
                </c:pt>
                <c:pt idx="325">
                  <c:v>886.65269462562969</c:v>
                </c:pt>
                <c:pt idx="326">
                  <c:v>882.92857527130298</c:v>
                </c:pt>
                <c:pt idx="327">
                  <c:v>879.19399565610513</c:v>
                </c:pt>
                <c:pt idx="328">
                  <c:v>875.4489450106239</c:v>
                </c:pt>
                <c:pt idx="329">
                  <c:v>871.69341252040613</c:v>
                </c:pt>
                <c:pt idx="330">
                  <c:v>867.92738732576584</c:v>
                </c:pt>
                <c:pt idx="331">
                  <c:v>864.15085852160837</c:v>
                </c:pt>
                <c:pt idx="332">
                  <c:v>860.36381515724497</c:v>
                </c:pt>
                <c:pt idx="333">
                  <c:v>856.56624623620371</c:v>
                </c:pt>
                <c:pt idx="334">
                  <c:v>852.75814071605021</c:v>
                </c:pt>
                <c:pt idx="335">
                  <c:v>848.93948750819197</c:v>
                </c:pt>
                <c:pt idx="336">
                  <c:v>845.11027547769777</c:v>
                </c:pt>
                <c:pt idx="337">
                  <c:v>841.27049344310012</c:v>
                </c:pt>
                <c:pt idx="338">
                  <c:v>837.42013017621036</c:v>
                </c:pt>
                <c:pt idx="339">
                  <c:v>833.55917440192252</c:v>
                </c:pt>
                <c:pt idx="340">
                  <c:v>829.68761479802049</c:v>
                </c:pt>
                <c:pt idx="341">
                  <c:v>825.80543999498764</c:v>
                </c:pt>
                <c:pt idx="342">
                  <c:v>821.91263857580122</c:v>
                </c:pt>
                <c:pt idx="343">
                  <c:v>818.00919907574553</c:v>
                </c:pt>
                <c:pt idx="344">
                  <c:v>814.0951099822081</c:v>
                </c:pt>
                <c:pt idx="345">
                  <c:v>810.17035973448185</c:v>
                </c:pt>
                <c:pt idx="346">
                  <c:v>806.23493672355937</c:v>
                </c:pt>
                <c:pt idx="347">
                  <c:v>802.28882929193844</c:v>
                </c:pt>
                <c:pt idx="348">
                  <c:v>798.33202573341259</c:v>
                </c:pt>
                <c:pt idx="349">
                  <c:v>794.3645142928691</c:v>
                </c:pt>
                <c:pt idx="350">
                  <c:v>790.38628316608197</c:v>
                </c:pt>
                <c:pt idx="351">
                  <c:v>786.39732049950339</c:v>
                </c:pt>
                <c:pt idx="352">
                  <c:v>782.39761439005781</c:v>
                </c:pt>
                <c:pt idx="353">
                  <c:v>778.38715288492915</c:v>
                </c:pt>
                <c:pt idx="354">
                  <c:v>774.36592398134849</c:v>
                </c:pt>
                <c:pt idx="355">
                  <c:v>770.33391562638724</c:v>
                </c:pt>
                <c:pt idx="356">
                  <c:v>766.2911157167357</c:v>
                </c:pt>
                <c:pt idx="357">
                  <c:v>762.2375120984907</c:v>
                </c:pt>
                <c:pt idx="358">
                  <c:v>758.17309256694102</c:v>
                </c:pt>
                <c:pt idx="359">
                  <c:v>754.09784486634453</c:v>
                </c:pt>
                <c:pt idx="360">
                  <c:v>750.01175668970984</c:v>
                </c:pt>
                <c:pt idx="361">
                  <c:v>745.91481567857966</c:v>
                </c:pt>
                <c:pt idx="362">
                  <c:v>741.807009422801</c:v>
                </c:pt>
                <c:pt idx="363">
                  <c:v>737.68832546030717</c:v>
                </c:pt>
                <c:pt idx="364">
                  <c:v>733.5587512768883</c:v>
                </c:pt>
                <c:pt idx="365">
                  <c:v>729.41827430596663</c:v>
                </c:pt>
                <c:pt idx="366">
                  <c:v>725.26688192836787</c:v>
                </c:pt>
                <c:pt idx="367">
                  <c:v>721.10456147209197</c:v>
                </c:pt>
                <c:pt idx="368">
                  <c:v>716.93130021208071</c:v>
                </c:pt>
                <c:pt idx="369">
                  <c:v>712.74708536998298</c:v>
                </c:pt>
                <c:pt idx="370">
                  <c:v>708.55190411392584</c:v>
                </c:pt>
                <c:pt idx="371">
                  <c:v>704.34574355827385</c:v>
                </c:pt>
                <c:pt idx="372">
                  <c:v>700.12859076339157</c:v>
                </c:pt>
                <c:pt idx="373">
                  <c:v>695.90043273541096</c:v>
                </c:pt>
                <c:pt idx="374">
                  <c:v>691.66125642598251</c:v>
                </c:pt>
                <c:pt idx="375">
                  <c:v>687.41104873203949</c:v>
                </c:pt>
                <c:pt idx="376">
                  <c:v>683.14979649554823</c:v>
                </c:pt>
                <c:pt idx="377">
                  <c:v>678.87748650326978</c:v>
                </c:pt>
                <c:pt idx="378">
                  <c:v>674.59410548650851</c:v>
                </c:pt>
                <c:pt idx="379">
                  <c:v>670.29964012086521</c:v>
                </c:pt>
                <c:pt idx="380">
                  <c:v>665.99407702598842</c:v>
                </c:pt>
                <c:pt idx="381">
                  <c:v>661.67740276531742</c:v>
                </c:pt>
                <c:pt idx="382">
                  <c:v>657.34960384583439</c:v>
                </c:pt>
                <c:pt idx="383">
                  <c:v>653.01066671780825</c:v>
                </c:pt>
                <c:pt idx="384">
                  <c:v>648.66057777453454</c:v>
                </c:pt>
                <c:pt idx="385">
                  <c:v>644.29932335208287</c:v>
                </c:pt>
                <c:pt idx="386">
                  <c:v>639.92688972903125</c:v>
                </c:pt>
                <c:pt idx="387">
                  <c:v>635.54326312620765</c:v>
                </c:pt>
                <c:pt idx="388">
                  <c:v>631.14842970642337</c:v>
                </c:pt>
                <c:pt idx="389">
                  <c:v>626.74237557421202</c:v>
                </c:pt>
                <c:pt idx="390">
                  <c:v>622.32508677555722</c:v>
                </c:pt>
                <c:pt idx="391">
                  <c:v>617.89654929762855</c:v>
                </c:pt>
                <c:pt idx="392">
                  <c:v>613.45674906850866</c:v>
                </c:pt>
                <c:pt idx="393">
                  <c:v>609.00567195692304</c:v>
                </c:pt>
                <c:pt idx="394">
                  <c:v>604.54330377195788</c:v>
                </c:pt>
                <c:pt idx="395">
                  <c:v>600.06963026279504</c:v>
                </c:pt>
                <c:pt idx="396">
                  <c:v>595.58463711842637</c:v>
                </c:pt>
                <c:pt idx="397">
                  <c:v>591.08830996737913</c:v>
                </c:pt>
                <c:pt idx="398">
                  <c:v>586.58063437742805</c:v>
                </c:pt>
                <c:pt idx="399">
                  <c:v>582.06159585531952</c:v>
                </c:pt>
                <c:pt idx="400">
                  <c:v>577.5311798464769</c:v>
                </c:pt>
                <c:pt idx="401">
                  <c:v>572.98937173472245</c:v>
                </c:pt>
                <c:pt idx="402">
                  <c:v>568.43615684198119</c:v>
                </c:pt>
                <c:pt idx="403">
                  <c:v>563.87152042799494</c:v>
                </c:pt>
                <c:pt idx="404">
                  <c:v>559.29544769002405</c:v>
                </c:pt>
                <c:pt idx="405">
                  <c:v>554.7079237625544</c:v>
                </c:pt>
                <c:pt idx="406">
                  <c:v>550.1089337170024</c:v>
                </c:pt>
                <c:pt idx="407">
                  <c:v>545.49846256141063</c:v>
                </c:pt>
                <c:pt idx="408">
                  <c:v>540.87649524015274</c:v>
                </c:pt>
                <c:pt idx="409">
                  <c:v>536.24301663362735</c:v>
                </c:pt>
                <c:pt idx="410">
                  <c:v>531.59801155794685</c:v>
                </c:pt>
                <c:pt idx="411">
                  <c:v>526.9414647646438</c:v>
                </c:pt>
                <c:pt idx="412">
                  <c:v>522.27336094034649</c:v>
                </c:pt>
                <c:pt idx="413">
                  <c:v>517.59368470647883</c:v>
                </c:pt>
                <c:pt idx="414">
                  <c:v>512.90242061893673</c:v>
                </c:pt>
                <c:pt idx="415">
                  <c:v>508.19955316778282</c:v>
                </c:pt>
                <c:pt idx="416">
                  <c:v>503.48506677691921</c:v>
                </c:pt>
                <c:pt idx="417">
                  <c:v>498.75894580377053</c:v>
                </c:pt>
                <c:pt idx="418">
                  <c:v>494.02117453896517</c:v>
                </c:pt>
                <c:pt idx="419">
                  <c:v>489.2717372060049</c:v>
                </c:pt>
                <c:pt idx="420">
                  <c:v>484.51061796094086</c:v>
                </c:pt>
                <c:pt idx="421">
                  <c:v>479.73780089204206</c:v>
                </c:pt>
                <c:pt idx="422">
                  <c:v>474.95327001947157</c:v>
                </c:pt>
                <c:pt idx="423">
                  <c:v>470.15700929494096</c:v>
                </c:pt>
                <c:pt idx="424">
                  <c:v>465.34900260138443</c:v>
                </c:pt>
                <c:pt idx="425">
                  <c:v>460.52923375261253</c:v>
                </c:pt>
                <c:pt idx="426">
                  <c:v>455.13608592068636</c:v>
                </c:pt>
                <c:pt idx="427">
                  <c:v>449.16955910560591</c:v>
                </c:pt>
                <c:pt idx="428">
                  <c:v>443.18943389585206</c:v>
                </c:pt>
                <c:pt idx="429">
                  <c:v>437.19568581148792</c:v>
                </c:pt>
                <c:pt idx="430">
                  <c:v>431.18829025781065</c:v>
                </c:pt>
                <c:pt idx="431">
                  <c:v>425.16722252467844</c:v>
                </c:pt>
                <c:pt idx="432">
                  <c:v>419.13245778581768</c:v>
                </c:pt>
                <c:pt idx="433">
                  <c:v>413.08397109812472</c:v>
                </c:pt>
                <c:pt idx="434">
                  <c:v>407.02173740097828</c:v>
                </c:pt>
                <c:pt idx="435">
                  <c:v>400.94573151552595</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326.95010056937895</c:v>
                </c:pt>
                <c:pt idx="448">
                  <c:v>320.69270984833929</c:v>
                </c:pt>
                <c:pt idx="449">
                  <c:v>314.42118161266194</c:v>
                </c:pt>
                <c:pt idx="450">
                  <c:v>308.13548882152327</c:v>
                </c:pt>
                <c:pt idx="451">
                  <c:v>301.83560430379202</c:v>
                </c:pt>
                <c:pt idx="452">
                  <c:v>295.52150075721011</c:v>
                </c:pt>
                <c:pt idx="453">
                  <c:v>289.19315074758515</c:v>
                </c:pt>
                <c:pt idx="454">
                  <c:v>282.85052670796426</c:v>
                </c:pt>
                <c:pt idx="455">
                  <c:v>276.49360093780433</c:v>
                </c:pt>
                <c:pt idx="456">
                  <c:v>270.12234560213642</c:v>
                </c:pt>
                <c:pt idx="457">
                  <c:v>263.73673273072677</c:v>
                </c:pt>
                <c:pt idx="458">
                  <c:v>257.33673421721846</c:v>
                </c:pt>
                <c:pt idx="459">
                  <c:v>250.92232181828012</c:v>
                </c:pt>
                <c:pt idx="460">
                  <c:v>244.49346715273623</c:v>
                </c:pt>
                <c:pt idx="461">
                  <c:v>238.05014170070353</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68.334721350105838</c:v>
                </c:pt>
                <c:pt idx="490">
                  <c:v>62.712077442958162</c:v>
                </c:pt>
                <c:pt idx="491">
                  <c:v>57.076431043237335</c:v>
                </c:pt>
                <c:pt idx="492">
                  <c:v>51.427760421009452</c:v>
                </c:pt>
                <c:pt idx="493">
                  <c:v>45.766043747503772</c:v>
                </c:pt>
                <c:pt idx="494">
                  <c:v>40.091259094558609</c:v>
                </c:pt>
                <c:pt idx="495">
                  <c:v>34.403384434059944</c:v>
                </c:pt>
                <c:pt idx="496">
                  <c:v>28.702397637367994</c:v>
                </c:pt>
                <c:pt idx="497">
                  <c:v>22.988276474756276</c:v>
                </c:pt>
                <c:pt idx="498">
                  <c:v>17.260998614829987</c:v>
                </c:pt>
                <c:pt idx="499">
                  <c:v>11.520541623945974</c:v>
                </c:pt>
                <c:pt idx="500">
                  <c:v>5.7668829656327034</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6-BB50-4082-8A2E-2D3442164736}"/>
            </c:ext>
          </c:extLst>
        </c:ser>
        <c:ser>
          <c:idx val="7"/>
          <c:order val="7"/>
          <c:tx>
            <c:strRef>
              <c:f>ANALYSIS!$AK$26</c:f>
              <c:strCache>
                <c:ptCount val="1"/>
                <c:pt idx="0">
                  <c:v>25.0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ANALYSIS!$AK$27:$AK$527</c:f>
              <c:numCache>
                <c:formatCode>0.0</c:formatCode>
                <c:ptCount val="501"/>
                <c:pt idx="0">
                  <c:v>1525.7474162823435</c:v>
                </c:pt>
                <c:pt idx="1">
                  <c:v>1525.7474162823435</c:v>
                </c:pt>
                <c:pt idx="2">
                  <c:v>1523.3232197522821</c:v>
                </c:pt>
                <c:pt idx="3">
                  <c:v>1520.8990232222206</c:v>
                </c:pt>
                <c:pt idx="4">
                  <c:v>1518.4748266921592</c:v>
                </c:pt>
                <c:pt idx="5">
                  <c:v>1516.0506301620978</c:v>
                </c:pt>
                <c:pt idx="6">
                  <c:v>1513.6264336320364</c:v>
                </c:pt>
                <c:pt idx="7">
                  <c:v>1511.202237101975</c:v>
                </c:pt>
                <c:pt idx="8">
                  <c:v>1508.7780405719136</c:v>
                </c:pt>
                <c:pt idx="9">
                  <c:v>1506.3538440418522</c:v>
                </c:pt>
                <c:pt idx="10">
                  <c:v>1503.9296475117908</c:v>
                </c:pt>
                <c:pt idx="11">
                  <c:v>1501.5054509817294</c:v>
                </c:pt>
                <c:pt idx="12">
                  <c:v>1499.081254451668</c:v>
                </c:pt>
                <c:pt idx="13">
                  <c:v>1496.6570579216066</c:v>
                </c:pt>
                <c:pt idx="14">
                  <c:v>1494.2328613915452</c:v>
                </c:pt>
                <c:pt idx="15">
                  <c:v>1491.8086648614837</c:v>
                </c:pt>
                <c:pt idx="16">
                  <c:v>1489.3844683314223</c:v>
                </c:pt>
                <c:pt idx="17">
                  <c:v>1486.9602718013609</c:v>
                </c:pt>
                <c:pt idx="18">
                  <c:v>1484.5360752712995</c:v>
                </c:pt>
                <c:pt idx="19">
                  <c:v>1482.1118787412381</c:v>
                </c:pt>
                <c:pt idx="20">
                  <c:v>1479.6876822111767</c:v>
                </c:pt>
                <c:pt idx="21">
                  <c:v>1477.2634856811153</c:v>
                </c:pt>
                <c:pt idx="22">
                  <c:v>1474.8392891510539</c:v>
                </c:pt>
                <c:pt idx="23">
                  <c:v>1472.4150926209925</c:v>
                </c:pt>
                <c:pt idx="24">
                  <c:v>1469.9908960909311</c:v>
                </c:pt>
                <c:pt idx="25">
                  <c:v>1467.5666995608697</c:v>
                </c:pt>
                <c:pt idx="26">
                  <c:v>1465.1425030308083</c:v>
                </c:pt>
                <c:pt idx="27">
                  <c:v>1462.7183065007468</c:v>
                </c:pt>
                <c:pt idx="28">
                  <c:v>1460.2941099706854</c:v>
                </c:pt>
                <c:pt idx="29">
                  <c:v>1457.869913440624</c:v>
                </c:pt>
                <c:pt idx="30">
                  <c:v>1455.4457169105626</c:v>
                </c:pt>
                <c:pt idx="31">
                  <c:v>1453.0215203805012</c:v>
                </c:pt>
                <c:pt idx="32">
                  <c:v>1450.5973238504398</c:v>
                </c:pt>
                <c:pt idx="33">
                  <c:v>1448.1731273203784</c:v>
                </c:pt>
                <c:pt idx="34">
                  <c:v>1445.748930790317</c:v>
                </c:pt>
                <c:pt idx="35">
                  <c:v>1443.3247342602556</c:v>
                </c:pt>
                <c:pt idx="36">
                  <c:v>1440.9005377301942</c:v>
                </c:pt>
                <c:pt idx="37">
                  <c:v>1438.4763412001328</c:v>
                </c:pt>
                <c:pt idx="38">
                  <c:v>1436.0521446700714</c:v>
                </c:pt>
                <c:pt idx="39">
                  <c:v>1433.6279481400099</c:v>
                </c:pt>
                <c:pt idx="40">
                  <c:v>1431.2037516099485</c:v>
                </c:pt>
                <c:pt idx="41">
                  <c:v>1428.7795550798871</c:v>
                </c:pt>
                <c:pt idx="42">
                  <c:v>1426.3553585498257</c:v>
                </c:pt>
                <c:pt idx="43">
                  <c:v>1423.9311620197643</c:v>
                </c:pt>
                <c:pt idx="44">
                  <c:v>1421.5069654897029</c:v>
                </c:pt>
                <c:pt idx="45">
                  <c:v>1419.0827689596415</c:v>
                </c:pt>
                <c:pt idx="46">
                  <c:v>1416.6585724295801</c:v>
                </c:pt>
                <c:pt idx="47">
                  <c:v>1414.2343758995187</c:v>
                </c:pt>
                <c:pt idx="48">
                  <c:v>1411.8101793694573</c:v>
                </c:pt>
                <c:pt idx="49">
                  <c:v>1409.3859828393959</c:v>
                </c:pt>
                <c:pt idx="50">
                  <c:v>1406.9617863093345</c:v>
                </c:pt>
                <c:pt idx="51">
                  <c:v>1404.537589779273</c:v>
                </c:pt>
                <c:pt idx="52">
                  <c:v>1402.1133932492116</c:v>
                </c:pt>
                <c:pt idx="53">
                  <c:v>1399.6891967191502</c:v>
                </c:pt>
                <c:pt idx="54">
                  <c:v>1397.2650001890888</c:v>
                </c:pt>
                <c:pt idx="55">
                  <c:v>1394.8408036590274</c:v>
                </c:pt>
                <c:pt idx="56">
                  <c:v>1392.416607128966</c:v>
                </c:pt>
                <c:pt idx="57">
                  <c:v>1389.9924105989046</c:v>
                </c:pt>
                <c:pt idx="58">
                  <c:v>1387.5682140688432</c:v>
                </c:pt>
                <c:pt idx="59">
                  <c:v>1385.1440175387818</c:v>
                </c:pt>
                <c:pt idx="60">
                  <c:v>1382.7198210087204</c:v>
                </c:pt>
                <c:pt idx="61">
                  <c:v>1380.295624478659</c:v>
                </c:pt>
                <c:pt idx="62">
                  <c:v>1377.8714279485976</c:v>
                </c:pt>
                <c:pt idx="63">
                  <c:v>1375.4472314185361</c:v>
                </c:pt>
                <c:pt idx="64">
                  <c:v>1373.0230348884747</c:v>
                </c:pt>
                <c:pt idx="65">
                  <c:v>1370.5988383584133</c:v>
                </c:pt>
                <c:pt idx="66">
                  <c:v>1368.1746418283519</c:v>
                </c:pt>
                <c:pt idx="67">
                  <c:v>1365.7504452982905</c:v>
                </c:pt>
                <c:pt idx="68">
                  <c:v>1363.3262487682291</c:v>
                </c:pt>
                <c:pt idx="69">
                  <c:v>1360.9020522381677</c:v>
                </c:pt>
                <c:pt idx="70">
                  <c:v>1358.4778557081063</c:v>
                </c:pt>
                <c:pt idx="71">
                  <c:v>1356.0536591780449</c:v>
                </c:pt>
                <c:pt idx="72">
                  <c:v>1353.6294626479835</c:v>
                </c:pt>
                <c:pt idx="73">
                  <c:v>1351.2052661179221</c:v>
                </c:pt>
                <c:pt idx="74">
                  <c:v>1348.7810695878607</c:v>
                </c:pt>
                <c:pt idx="75">
                  <c:v>1346.3568730577992</c:v>
                </c:pt>
                <c:pt idx="76">
                  <c:v>1343.9326765277378</c:v>
                </c:pt>
                <c:pt idx="77">
                  <c:v>1341.5084799976764</c:v>
                </c:pt>
                <c:pt idx="78">
                  <c:v>1339.084283467615</c:v>
                </c:pt>
                <c:pt idx="79">
                  <c:v>1336.6600869375536</c:v>
                </c:pt>
                <c:pt idx="80">
                  <c:v>1334.2358904074922</c:v>
                </c:pt>
                <c:pt idx="81">
                  <c:v>1331.8116938774308</c:v>
                </c:pt>
                <c:pt idx="82">
                  <c:v>1329.3874973473694</c:v>
                </c:pt>
                <c:pt idx="83">
                  <c:v>1326.963300817308</c:v>
                </c:pt>
                <c:pt idx="84">
                  <c:v>1324.5391042872466</c:v>
                </c:pt>
                <c:pt idx="85">
                  <c:v>1322.1149077571852</c:v>
                </c:pt>
                <c:pt idx="86">
                  <c:v>1319.6907112271238</c:v>
                </c:pt>
                <c:pt idx="87">
                  <c:v>1317.2665146970623</c:v>
                </c:pt>
                <c:pt idx="88">
                  <c:v>1314.8423181670009</c:v>
                </c:pt>
                <c:pt idx="89">
                  <c:v>1312.4181216369395</c:v>
                </c:pt>
                <c:pt idx="90">
                  <c:v>1309.9939251068781</c:v>
                </c:pt>
                <c:pt idx="91">
                  <c:v>1307.5697285768167</c:v>
                </c:pt>
                <c:pt idx="92">
                  <c:v>1305.1455320467553</c:v>
                </c:pt>
                <c:pt idx="93">
                  <c:v>1302.7213355166939</c:v>
                </c:pt>
                <c:pt idx="94">
                  <c:v>1300.2971389866325</c:v>
                </c:pt>
                <c:pt idx="95">
                  <c:v>1297.8729424565711</c:v>
                </c:pt>
                <c:pt idx="96">
                  <c:v>1295.4487459265097</c:v>
                </c:pt>
                <c:pt idx="97">
                  <c:v>1293.0245493964483</c:v>
                </c:pt>
                <c:pt idx="98">
                  <c:v>1290.6003528663869</c:v>
                </c:pt>
                <c:pt idx="99">
                  <c:v>1288.1761563363254</c:v>
                </c:pt>
                <c:pt idx="100">
                  <c:v>1285.751959806264</c:v>
                </c:pt>
                <c:pt idx="101">
                  <c:v>1283.3277632762026</c:v>
                </c:pt>
                <c:pt idx="102">
                  <c:v>1280.9035667461412</c:v>
                </c:pt>
                <c:pt idx="103">
                  <c:v>1278.4793702160798</c:v>
                </c:pt>
                <c:pt idx="104">
                  <c:v>1276.0551736860184</c:v>
                </c:pt>
                <c:pt idx="105">
                  <c:v>1273.630977155957</c:v>
                </c:pt>
                <c:pt idx="106">
                  <c:v>1271.2067806258956</c:v>
                </c:pt>
                <c:pt idx="107">
                  <c:v>1268.7825840958342</c:v>
                </c:pt>
                <c:pt idx="108">
                  <c:v>1266.3583875657728</c:v>
                </c:pt>
                <c:pt idx="109">
                  <c:v>1263.9341910357114</c:v>
                </c:pt>
                <c:pt idx="110">
                  <c:v>1261.50999450565</c:v>
                </c:pt>
                <c:pt idx="111">
                  <c:v>1259.0857979755885</c:v>
                </c:pt>
                <c:pt idx="112">
                  <c:v>1256.6616014455271</c:v>
                </c:pt>
                <c:pt idx="113">
                  <c:v>1254.2374049154657</c:v>
                </c:pt>
                <c:pt idx="114">
                  <c:v>1251.8132083854043</c:v>
                </c:pt>
                <c:pt idx="115">
                  <c:v>1249.3890118553429</c:v>
                </c:pt>
                <c:pt idx="116">
                  <c:v>1246.9648153252815</c:v>
                </c:pt>
                <c:pt idx="117">
                  <c:v>1244.5406187952201</c:v>
                </c:pt>
                <c:pt idx="118">
                  <c:v>1242.1164222651587</c:v>
                </c:pt>
                <c:pt idx="119">
                  <c:v>1239.6922257350973</c:v>
                </c:pt>
                <c:pt idx="120">
                  <c:v>1237.2680292050359</c:v>
                </c:pt>
                <c:pt idx="121">
                  <c:v>1234.8438326749745</c:v>
                </c:pt>
                <c:pt idx="122">
                  <c:v>1232.4196361449131</c:v>
                </c:pt>
                <c:pt idx="123">
                  <c:v>1229.9954396148516</c:v>
                </c:pt>
                <c:pt idx="124">
                  <c:v>1227.5712430847902</c:v>
                </c:pt>
                <c:pt idx="125">
                  <c:v>1225.1470465547288</c:v>
                </c:pt>
                <c:pt idx="126">
                  <c:v>1222.7228500246674</c:v>
                </c:pt>
                <c:pt idx="127">
                  <c:v>1220.298653494606</c:v>
                </c:pt>
                <c:pt idx="128">
                  <c:v>1217.8744569645446</c:v>
                </c:pt>
                <c:pt idx="129">
                  <c:v>1215.4502604344832</c:v>
                </c:pt>
                <c:pt idx="130">
                  <c:v>1213.0260639044218</c:v>
                </c:pt>
                <c:pt idx="131">
                  <c:v>1210.6018673743604</c:v>
                </c:pt>
                <c:pt idx="132">
                  <c:v>1208.177670844299</c:v>
                </c:pt>
                <c:pt idx="133">
                  <c:v>1205.7534743142376</c:v>
                </c:pt>
                <c:pt idx="134">
                  <c:v>1203.3292777841762</c:v>
                </c:pt>
                <c:pt idx="135">
                  <c:v>1200.9050812541147</c:v>
                </c:pt>
                <c:pt idx="136">
                  <c:v>1198.4808847240533</c:v>
                </c:pt>
                <c:pt idx="137">
                  <c:v>1196.0566881939919</c:v>
                </c:pt>
                <c:pt idx="138">
                  <c:v>1193.6324916639305</c:v>
                </c:pt>
                <c:pt idx="139">
                  <c:v>1191.2082951338691</c:v>
                </c:pt>
                <c:pt idx="140">
                  <c:v>1188.7840986038077</c:v>
                </c:pt>
                <c:pt idx="141">
                  <c:v>1186.3599020737463</c:v>
                </c:pt>
                <c:pt idx="142">
                  <c:v>1183.9357055436849</c:v>
                </c:pt>
                <c:pt idx="143">
                  <c:v>1181.5115090136235</c:v>
                </c:pt>
                <c:pt idx="144">
                  <c:v>1179.0873124835621</c:v>
                </c:pt>
                <c:pt idx="145">
                  <c:v>1176.6631159535007</c:v>
                </c:pt>
                <c:pt idx="146">
                  <c:v>1174.2389194234393</c:v>
                </c:pt>
                <c:pt idx="147">
                  <c:v>1171.8147228933778</c:v>
                </c:pt>
                <c:pt idx="148">
                  <c:v>1169.3905263633164</c:v>
                </c:pt>
                <c:pt idx="149">
                  <c:v>1166.966329833255</c:v>
                </c:pt>
                <c:pt idx="150">
                  <c:v>1164.5421333031936</c:v>
                </c:pt>
                <c:pt idx="151">
                  <c:v>1162.1179367731322</c:v>
                </c:pt>
                <c:pt idx="152">
                  <c:v>1159.6937402430708</c:v>
                </c:pt>
                <c:pt idx="153">
                  <c:v>1157.2695437130094</c:v>
                </c:pt>
                <c:pt idx="154">
                  <c:v>1154.845347182948</c:v>
                </c:pt>
                <c:pt idx="155">
                  <c:v>1152.4211506528866</c:v>
                </c:pt>
                <c:pt idx="156">
                  <c:v>1149.9969541228252</c:v>
                </c:pt>
                <c:pt idx="157">
                  <c:v>1147.5727575927638</c:v>
                </c:pt>
                <c:pt idx="158">
                  <c:v>1145.1485610627024</c:v>
                </c:pt>
                <c:pt idx="159">
                  <c:v>1142.7243645326409</c:v>
                </c:pt>
                <c:pt idx="160">
                  <c:v>1140.3001680025795</c:v>
                </c:pt>
                <c:pt idx="161">
                  <c:v>1137.8759714725181</c:v>
                </c:pt>
                <c:pt idx="162">
                  <c:v>1135.4517749424567</c:v>
                </c:pt>
                <c:pt idx="163">
                  <c:v>1133.0275784123953</c:v>
                </c:pt>
                <c:pt idx="164">
                  <c:v>1130.6033818823339</c:v>
                </c:pt>
                <c:pt idx="165">
                  <c:v>1128.1791853522725</c:v>
                </c:pt>
                <c:pt idx="166">
                  <c:v>1125.7549888222111</c:v>
                </c:pt>
                <c:pt idx="167">
                  <c:v>1123.3307922921497</c:v>
                </c:pt>
                <c:pt idx="168">
                  <c:v>1120.9065957620883</c:v>
                </c:pt>
                <c:pt idx="169">
                  <c:v>1118.4823992320269</c:v>
                </c:pt>
                <c:pt idx="170">
                  <c:v>1116.0582027019655</c:v>
                </c:pt>
                <c:pt idx="171">
                  <c:v>1113.634006171904</c:v>
                </c:pt>
                <c:pt idx="172">
                  <c:v>1111.2098096418426</c:v>
                </c:pt>
                <c:pt idx="173">
                  <c:v>1108.7856131117812</c:v>
                </c:pt>
                <c:pt idx="174">
                  <c:v>1106.3614165817198</c:v>
                </c:pt>
                <c:pt idx="175">
                  <c:v>1103.9372200516584</c:v>
                </c:pt>
                <c:pt idx="176">
                  <c:v>1101.513023521597</c:v>
                </c:pt>
                <c:pt idx="177">
                  <c:v>1099.0888269915356</c:v>
                </c:pt>
                <c:pt idx="178">
                  <c:v>1096.6646304614742</c:v>
                </c:pt>
                <c:pt idx="179">
                  <c:v>1094.2404339314128</c:v>
                </c:pt>
                <c:pt idx="180">
                  <c:v>1091.8162374013514</c:v>
                </c:pt>
                <c:pt idx="181">
                  <c:v>1089.39204087129</c:v>
                </c:pt>
                <c:pt idx="182">
                  <c:v>1086.9678443412286</c:v>
                </c:pt>
                <c:pt idx="183">
                  <c:v>1084.5436478111671</c:v>
                </c:pt>
                <c:pt idx="184">
                  <c:v>1082.1194512811057</c:v>
                </c:pt>
                <c:pt idx="185">
                  <c:v>1079.6952547510443</c:v>
                </c:pt>
                <c:pt idx="186">
                  <c:v>1077.2710582209829</c:v>
                </c:pt>
                <c:pt idx="187">
                  <c:v>1074.8468616909215</c:v>
                </c:pt>
                <c:pt idx="188">
                  <c:v>1072.4226651608601</c:v>
                </c:pt>
                <c:pt idx="189">
                  <c:v>1069.9984686307987</c:v>
                </c:pt>
                <c:pt idx="190">
                  <c:v>1067.5742721007373</c:v>
                </c:pt>
                <c:pt idx="191">
                  <c:v>1065.1500755706759</c:v>
                </c:pt>
                <c:pt idx="192">
                  <c:v>1062.7258790406145</c:v>
                </c:pt>
                <c:pt idx="193">
                  <c:v>1060.3016825105531</c:v>
                </c:pt>
                <c:pt idx="194">
                  <c:v>1057.8774859804917</c:v>
                </c:pt>
                <c:pt idx="195">
                  <c:v>1055.4532894504302</c:v>
                </c:pt>
                <c:pt idx="196">
                  <c:v>1053.0290929203688</c:v>
                </c:pt>
                <c:pt idx="197">
                  <c:v>1050.6048963903074</c:v>
                </c:pt>
                <c:pt idx="198">
                  <c:v>1048.180699860246</c:v>
                </c:pt>
                <c:pt idx="199">
                  <c:v>1045.7565033301846</c:v>
                </c:pt>
                <c:pt idx="200">
                  <c:v>1043.3323068001232</c:v>
                </c:pt>
                <c:pt idx="201">
                  <c:v>1041.0740111580983</c:v>
                </c:pt>
                <c:pt idx="202">
                  <c:v>1038.9816164041101</c:v>
                </c:pt>
                <c:pt idx="203">
                  <c:v>1036.8814644552144</c:v>
                </c:pt>
                <c:pt idx="204">
                  <c:v>1034.7735516786215</c:v>
                </c:pt>
                <c:pt idx="205">
                  <c:v>1032.6578744258361</c:v>
                </c:pt>
                <c:pt idx="206">
                  <c:v>1030.5344290326254</c:v>
                </c:pt>
                <c:pt idx="207">
                  <c:v>1028.4032118189841</c:v>
                </c:pt>
                <c:pt idx="208">
                  <c:v>1026.2642190891004</c:v>
                </c:pt>
                <c:pt idx="209">
                  <c:v>1024.1174471313198</c:v>
                </c:pt>
                <c:pt idx="210">
                  <c:v>1021.9628922181168</c:v>
                </c:pt>
                <c:pt idx="211">
                  <c:v>1019.8005506060554</c:v>
                </c:pt>
                <c:pt idx="212">
                  <c:v>1017.6304185357549</c:v>
                </c:pt>
                <c:pt idx="213">
                  <c:v>1015.4524922318593</c:v>
                </c:pt>
                <c:pt idx="214">
                  <c:v>1013.2667679030005</c:v>
                </c:pt>
                <c:pt idx="215">
                  <c:v>1011.0732417417611</c:v>
                </c:pt>
                <c:pt idx="216">
                  <c:v>1008.8719099246409</c:v>
                </c:pt>
                <c:pt idx="217">
                  <c:v>1006.6627686120241</c:v>
                </c:pt>
                <c:pt idx="218">
                  <c:v>1004.4458139481371</c:v>
                </c:pt>
                <c:pt idx="219">
                  <c:v>1002.2210420610199</c:v>
                </c:pt>
                <c:pt idx="220">
                  <c:v>999.98844906248678</c:v>
                </c:pt>
                <c:pt idx="221">
                  <c:v>997.74803104809052</c:v>
                </c:pt>
                <c:pt idx="222">
                  <c:v>995.49978409708615</c:v>
                </c:pt>
                <c:pt idx="223">
                  <c:v>993.24370427239433</c:v>
                </c:pt>
                <c:pt idx="224">
                  <c:v>990.97978762056596</c:v>
                </c:pt>
                <c:pt idx="225">
                  <c:v>988.70803017173967</c:v>
                </c:pt>
                <c:pt idx="226">
                  <c:v>986.42842793961597</c:v>
                </c:pt>
                <c:pt idx="227">
                  <c:v>984.1409769214082</c:v>
                </c:pt>
                <c:pt idx="228">
                  <c:v>981.84567309781346</c:v>
                </c:pt>
                <c:pt idx="229">
                  <c:v>979.54251243296846</c:v>
                </c:pt>
                <c:pt idx="230">
                  <c:v>977.23149087441902</c:v>
                </c:pt>
                <c:pt idx="231">
                  <c:v>974.91260435307117</c:v>
                </c:pt>
                <c:pt idx="232">
                  <c:v>972.58584878316674</c:v>
                </c:pt>
                <c:pt idx="233">
                  <c:v>970.25122006223455</c:v>
                </c:pt>
                <c:pt idx="234">
                  <c:v>967.90871407105362</c:v>
                </c:pt>
                <c:pt idx="235">
                  <c:v>965.55832667361983</c:v>
                </c:pt>
                <c:pt idx="236">
                  <c:v>963.20005371709681</c:v>
                </c:pt>
                <c:pt idx="237">
                  <c:v>960.83389103179002</c:v>
                </c:pt>
                <c:pt idx="238">
                  <c:v>958.45983443109208</c:v>
                </c:pt>
                <c:pt idx="239">
                  <c:v>956.07787971145513</c:v>
                </c:pt>
                <c:pt idx="240">
                  <c:v>953.68802265234922</c:v>
                </c:pt>
                <c:pt idx="241">
                  <c:v>951.29025901621412</c:v>
                </c:pt>
                <c:pt idx="242">
                  <c:v>948.88458454842703</c:v>
                </c:pt>
                <c:pt idx="243">
                  <c:v>946.47099497726254</c:v>
                </c:pt>
                <c:pt idx="244">
                  <c:v>944.04948601384547</c:v>
                </c:pt>
                <c:pt idx="245">
                  <c:v>941.62005335211643</c:v>
                </c:pt>
                <c:pt idx="246">
                  <c:v>939.18269266878337</c:v>
                </c:pt>
                <c:pt idx="247">
                  <c:v>936.73739962329046</c:v>
                </c:pt>
                <c:pt idx="248">
                  <c:v>934.28416985776857</c:v>
                </c:pt>
                <c:pt idx="249">
                  <c:v>931.82299899699456</c:v>
                </c:pt>
                <c:pt idx="250">
                  <c:v>929.35388264835285</c:v>
                </c:pt>
                <c:pt idx="251">
                  <c:v>926.87681640178801</c:v>
                </c:pt>
                <c:pt idx="252">
                  <c:v>924.39179582976999</c:v>
                </c:pt>
                <c:pt idx="253">
                  <c:v>921.8988164872419</c:v>
                </c:pt>
                <c:pt idx="254">
                  <c:v>919.39787391158495</c:v>
                </c:pt>
                <c:pt idx="255">
                  <c:v>916.88896362257287</c:v>
                </c:pt>
                <c:pt idx="256">
                  <c:v>914.37208112232736</c:v>
                </c:pt>
                <c:pt idx="257">
                  <c:v>911.84722189527554</c:v>
                </c:pt>
                <c:pt idx="258">
                  <c:v>909.31438140810553</c:v>
                </c:pt>
                <c:pt idx="259">
                  <c:v>906.77355510972382</c:v>
                </c:pt>
                <c:pt idx="260">
                  <c:v>904.22473843121406</c:v>
                </c:pt>
                <c:pt idx="261">
                  <c:v>901.66792678578202</c:v>
                </c:pt>
                <c:pt idx="262">
                  <c:v>899.10311556872352</c:v>
                </c:pt>
                <c:pt idx="263">
                  <c:v>896.53030015737113</c:v>
                </c:pt>
                <c:pt idx="264">
                  <c:v>893.94947591105586</c:v>
                </c:pt>
                <c:pt idx="265">
                  <c:v>891.36063817105378</c:v>
                </c:pt>
                <c:pt idx="266">
                  <c:v>888.76378226054487</c:v>
                </c:pt>
                <c:pt idx="267">
                  <c:v>886.15890348457174</c:v>
                </c:pt>
                <c:pt idx="268">
                  <c:v>883.5459971299847</c:v>
                </c:pt>
                <c:pt idx="269">
                  <c:v>880.92505846540041</c:v>
                </c:pt>
                <c:pt idx="270">
                  <c:v>878.29608274115481</c:v>
                </c:pt>
                <c:pt idx="271">
                  <c:v>875.65906518925715</c:v>
                </c:pt>
                <c:pt idx="272">
                  <c:v>873.01400102334253</c:v>
                </c:pt>
                <c:pt idx="273">
                  <c:v>870.36088543862343</c:v>
                </c:pt>
                <c:pt idx="274">
                  <c:v>867.69971361184355</c:v>
                </c:pt>
                <c:pt idx="275">
                  <c:v>865.03048070122929</c:v>
                </c:pt>
                <c:pt idx="276">
                  <c:v>862.35318184644359</c:v>
                </c:pt>
                <c:pt idx="277">
                  <c:v>859.66781216853428</c:v>
                </c:pt>
                <c:pt idx="278">
                  <c:v>856.97436676988821</c:v>
                </c:pt>
                <c:pt idx="279">
                  <c:v>854.27284073418696</c:v>
                </c:pt>
                <c:pt idx="280">
                  <c:v>851.56322912634732</c:v>
                </c:pt>
                <c:pt idx="281">
                  <c:v>848.84552699248002</c:v>
                </c:pt>
                <c:pt idx="282">
                  <c:v>846.11972935983795</c:v>
                </c:pt>
                <c:pt idx="283">
                  <c:v>843.38583123676733</c:v>
                </c:pt>
                <c:pt idx="284">
                  <c:v>840.64382761265858</c:v>
                </c:pt>
                <c:pt idx="285">
                  <c:v>837.89371345789311</c:v>
                </c:pt>
                <c:pt idx="286">
                  <c:v>835.13548372379614</c:v>
                </c:pt>
                <c:pt idx="287">
                  <c:v>832.36913334257974</c:v>
                </c:pt>
                <c:pt idx="288">
                  <c:v>829.59465722730522</c:v>
                </c:pt>
                <c:pt idx="289">
                  <c:v>826.81205027181568</c:v>
                </c:pt>
                <c:pt idx="290">
                  <c:v>824.02130735069477</c:v>
                </c:pt>
                <c:pt idx="291">
                  <c:v>821.22242331921461</c:v>
                </c:pt>
                <c:pt idx="292">
                  <c:v>818.41539301327839</c:v>
                </c:pt>
                <c:pt idx="293">
                  <c:v>815.60021124937396</c:v>
                </c:pt>
                <c:pt idx="294">
                  <c:v>812.77687282451757</c:v>
                </c:pt>
                <c:pt idx="295">
                  <c:v>809.94537251619897</c:v>
                </c:pt>
                <c:pt idx="296">
                  <c:v>807.10570508233866</c:v>
                </c:pt>
                <c:pt idx="297">
                  <c:v>804.25786526122215</c:v>
                </c:pt>
                <c:pt idx="298">
                  <c:v>801.40184777145407</c:v>
                </c:pt>
                <c:pt idx="299">
                  <c:v>798.53764731189904</c:v>
                </c:pt>
                <c:pt idx="300">
                  <c:v>795.66525856163389</c:v>
                </c:pt>
                <c:pt idx="301">
                  <c:v>792.78467617988679</c:v>
                </c:pt>
                <c:pt idx="302">
                  <c:v>789.89589480598829</c:v>
                </c:pt>
                <c:pt idx="303">
                  <c:v>786.99890905931079</c:v>
                </c:pt>
                <c:pt idx="304">
                  <c:v>784.0937135392204</c:v>
                </c:pt>
                <c:pt idx="305">
                  <c:v>781.18030282501161</c:v>
                </c:pt>
                <c:pt idx="306">
                  <c:v>778.25867147586041</c:v>
                </c:pt>
                <c:pt idx="307">
                  <c:v>775.32881403076419</c:v>
                </c:pt>
                <c:pt idx="308">
                  <c:v>772.39072500848533</c:v>
                </c:pt>
                <c:pt idx="309">
                  <c:v>769.44439890749641</c:v>
                </c:pt>
                <c:pt idx="310">
                  <c:v>766.48983020591788</c:v>
                </c:pt>
                <c:pt idx="311">
                  <c:v>763.52701336147152</c:v>
                </c:pt>
                <c:pt idx="312">
                  <c:v>760.55594281140782</c:v>
                </c:pt>
                <c:pt idx="313">
                  <c:v>757.57661297246602</c:v>
                </c:pt>
                <c:pt idx="314">
                  <c:v>754.58901824079942</c:v>
                </c:pt>
                <c:pt idx="315">
                  <c:v>751.59315299192485</c:v>
                </c:pt>
                <c:pt idx="316">
                  <c:v>748.58901158066635</c:v>
                </c:pt>
                <c:pt idx="317">
                  <c:v>745.57658834109077</c:v>
                </c:pt>
                <c:pt idx="318">
                  <c:v>742.55587758645038</c:v>
                </c:pt>
                <c:pt idx="319">
                  <c:v>739.52687360912398</c:v>
                </c:pt>
                <c:pt idx="320">
                  <c:v>736.48957068055654</c:v>
                </c:pt>
                <c:pt idx="321">
                  <c:v>733.44396305119653</c:v>
                </c:pt>
                <c:pt idx="322">
                  <c:v>730.39004495044344</c:v>
                </c:pt>
                <c:pt idx="323">
                  <c:v>727.32781058657383</c:v>
                </c:pt>
                <c:pt idx="324">
                  <c:v>724.25725414669319</c:v>
                </c:pt>
                <c:pt idx="325">
                  <c:v>721.17836979666492</c:v>
                </c:pt>
                <c:pt idx="326">
                  <c:v>718.09115168105473</c:v>
                </c:pt>
                <c:pt idx="327">
                  <c:v>714.99559392306696</c:v>
                </c:pt>
                <c:pt idx="328">
                  <c:v>711.89169062447888</c:v>
                </c:pt>
                <c:pt idx="329">
                  <c:v>708.77943586558092</c:v>
                </c:pt>
                <c:pt idx="330">
                  <c:v>705.65882370511576</c:v>
                </c:pt>
                <c:pt idx="331">
                  <c:v>702.52984818020661</c:v>
                </c:pt>
                <c:pt idx="332">
                  <c:v>699.39250330630693</c:v>
                </c:pt>
                <c:pt idx="333">
                  <c:v>696.24678307712225</c:v>
                </c:pt>
                <c:pt idx="334">
                  <c:v>693.09268146455395</c:v>
                </c:pt>
                <c:pt idx="335">
                  <c:v>689.9301924186351</c:v>
                </c:pt>
                <c:pt idx="336">
                  <c:v>686.75930986746164</c:v>
                </c:pt>
                <c:pt idx="337">
                  <c:v>683.58002771712688</c:v>
                </c:pt>
                <c:pt idx="338">
                  <c:v>680.39233985166049</c:v>
                </c:pt>
                <c:pt idx="339">
                  <c:v>677.19624013295663</c:v>
                </c:pt>
                <c:pt idx="340">
                  <c:v>673.99172240071414</c:v>
                </c:pt>
                <c:pt idx="341">
                  <c:v>670.77878047236095</c:v>
                </c:pt>
                <c:pt idx="342">
                  <c:v>667.55740814299691</c:v>
                </c:pt>
                <c:pt idx="343">
                  <c:v>664.32759918532065</c:v>
                </c:pt>
                <c:pt idx="344">
                  <c:v>661.08934734955972</c:v>
                </c:pt>
                <c:pt idx="345">
                  <c:v>657.84264636340902</c:v>
                </c:pt>
                <c:pt idx="346">
                  <c:v>654.58748993195945</c:v>
                </c:pt>
                <c:pt idx="347">
                  <c:v>651.32387173762447</c:v>
                </c:pt>
                <c:pt idx="348">
                  <c:v>648.05178544008061</c:v>
                </c:pt>
                <c:pt idx="349">
                  <c:v>644.77122467618938</c:v>
                </c:pt>
                <c:pt idx="350">
                  <c:v>641.48218305993055</c:v>
                </c:pt>
                <c:pt idx="351">
                  <c:v>638.18465418233302</c:v>
                </c:pt>
                <c:pt idx="352">
                  <c:v>634.87863161140183</c:v>
                </c:pt>
                <c:pt idx="353">
                  <c:v>631.56410889205233</c:v>
                </c:pt>
                <c:pt idx="354">
                  <c:v>628.24107954602937</c:v>
                </c:pt>
                <c:pt idx="355">
                  <c:v>624.90953707184644</c:v>
                </c:pt>
                <c:pt idx="356">
                  <c:v>621.56947494470569</c:v>
                </c:pt>
                <c:pt idx="357">
                  <c:v>618.22088661642988</c:v>
                </c:pt>
                <c:pt idx="358">
                  <c:v>614.86376551538876</c:v>
                </c:pt>
                <c:pt idx="359">
                  <c:v>611.49810504642289</c:v>
                </c:pt>
                <c:pt idx="360">
                  <c:v>608.12389859077473</c:v>
                </c:pt>
                <c:pt idx="361">
                  <c:v>604.74113950601236</c:v>
                </c:pt>
                <c:pt idx="362">
                  <c:v>601.34982112595367</c:v>
                </c:pt>
                <c:pt idx="363">
                  <c:v>597.94993676059687</c:v>
                </c:pt>
                <c:pt idx="364">
                  <c:v>594.54147969603696</c:v>
                </c:pt>
                <c:pt idx="365">
                  <c:v>591.12444319439999</c:v>
                </c:pt>
                <c:pt idx="366">
                  <c:v>587.69882049376076</c:v>
                </c:pt>
                <c:pt idx="367">
                  <c:v>584.26460480806804</c:v>
                </c:pt>
                <c:pt idx="368">
                  <c:v>580.82178932706768</c:v>
                </c:pt>
                <c:pt idx="369">
                  <c:v>577.37036721622553</c:v>
                </c:pt>
                <c:pt idx="370">
                  <c:v>573.91033161665541</c:v>
                </c:pt>
                <c:pt idx="371">
                  <c:v>570.44167564503164</c:v>
                </c:pt>
                <c:pt idx="372">
                  <c:v>566.96439239351503</c:v>
                </c:pt>
                <c:pt idx="373">
                  <c:v>563.47847492968049</c:v>
                </c:pt>
                <c:pt idx="374">
                  <c:v>559.98391629642742</c:v>
                </c:pt>
                <c:pt idx="375">
                  <c:v>556.48070951190596</c:v>
                </c:pt>
                <c:pt idx="376">
                  <c:v>552.96884756943803</c:v>
                </c:pt>
                <c:pt idx="377">
                  <c:v>549.44832343743315</c:v>
                </c:pt>
                <c:pt idx="378">
                  <c:v>545.9191300593136</c:v>
                </c:pt>
                <c:pt idx="379">
                  <c:v>542.38126035342611</c:v>
                </c:pt>
                <c:pt idx="380">
                  <c:v>538.83470721296703</c:v>
                </c:pt>
                <c:pt idx="381">
                  <c:v>535.2794635058932</c:v>
                </c:pt>
                <c:pt idx="382">
                  <c:v>531.7155220748466</c:v>
                </c:pt>
                <c:pt idx="383">
                  <c:v>528.14287573706804</c:v>
                </c:pt>
                <c:pt idx="384">
                  <c:v>524.56151728431519</c:v>
                </c:pt>
                <c:pt idx="385">
                  <c:v>520.97143948277539</c:v>
                </c:pt>
                <c:pt idx="386">
                  <c:v>517.37263507298769</c:v>
                </c:pt>
                <c:pt idx="387">
                  <c:v>513.76509676975161</c:v>
                </c:pt>
                <c:pt idx="388">
                  <c:v>510.14881726204726</c:v>
                </c:pt>
                <c:pt idx="389">
                  <c:v>506.52378921294724</c:v>
                </c:pt>
                <c:pt idx="390">
                  <c:v>502.89000525953111</c:v>
                </c:pt>
                <c:pt idx="391">
                  <c:v>499.24745801280244</c:v>
                </c:pt>
                <c:pt idx="392">
                  <c:v>495.59614005759329</c:v>
                </c:pt>
                <c:pt idx="393">
                  <c:v>491.93604395248758</c:v>
                </c:pt>
                <c:pt idx="394">
                  <c:v>488.26716222972482</c:v>
                </c:pt>
                <c:pt idx="395">
                  <c:v>484.58948739511811</c:v>
                </c:pt>
                <c:pt idx="396">
                  <c:v>480.90301192796176</c:v>
                </c:pt>
                <c:pt idx="397">
                  <c:v>477.20772828094516</c:v>
                </c:pt>
                <c:pt idx="398">
                  <c:v>473.503628880056</c:v>
                </c:pt>
                <c:pt idx="399">
                  <c:v>469.79070612450107</c:v>
                </c:pt>
                <c:pt idx="400">
                  <c:v>466.06895238660707</c:v>
                </c:pt>
                <c:pt idx="401">
                  <c:v>462.33836001173677</c:v>
                </c:pt>
                <c:pt idx="402">
                  <c:v>458.59892131818776</c:v>
                </c:pt>
                <c:pt idx="403">
                  <c:v>454.85062859710911</c:v>
                </c:pt>
                <c:pt idx="404">
                  <c:v>451.09347411240651</c:v>
                </c:pt>
                <c:pt idx="405">
                  <c:v>447.32745010064718</c:v>
                </c:pt>
                <c:pt idx="406">
                  <c:v>443.55254877097059</c:v>
                </c:pt>
                <c:pt idx="407">
                  <c:v>439.7687623049901</c:v>
                </c:pt>
                <c:pt idx="408">
                  <c:v>435.97608285670026</c:v>
                </c:pt>
                <c:pt idx="409">
                  <c:v>432.17450255238327</c:v>
                </c:pt>
                <c:pt idx="410">
                  <c:v>428.36401349051016</c:v>
                </c:pt>
                <c:pt idx="411">
                  <c:v>424.54460774165057</c:v>
                </c:pt>
                <c:pt idx="412">
                  <c:v>420.71627734836886</c:v>
                </c:pt>
                <c:pt idx="413">
                  <c:v>416.87901432513263</c:v>
                </c:pt>
                <c:pt idx="414">
                  <c:v>413.03281065821648</c:v>
                </c:pt>
                <c:pt idx="415">
                  <c:v>409.17765830559665</c:v>
                </c:pt>
                <c:pt idx="416">
                  <c:v>405.31354919685793</c:v>
                </c:pt>
                <c:pt idx="417">
                  <c:v>401.44047523309621</c:v>
                </c:pt>
                <c:pt idx="418">
                  <c:v>397.55842828681409</c:v>
                </c:pt>
                <c:pt idx="419">
                  <c:v>393.66740020182522</c:v>
                </c:pt>
                <c:pt idx="420">
                  <c:v>389.76738279314725</c:v>
                </c:pt>
                <c:pt idx="421">
                  <c:v>385.85836784691026</c:v>
                </c:pt>
                <c:pt idx="422">
                  <c:v>381.94034712024848</c:v>
                </c:pt>
                <c:pt idx="423">
                  <c:v>378.01331234119289</c:v>
                </c:pt>
                <c:pt idx="424">
                  <c:v>374.07725520858526</c:v>
                </c:pt>
                <c:pt idx="425">
                  <c:v>370.13216739195627</c:v>
                </c:pt>
                <c:pt idx="426">
                  <c:v>365.757222957625</c:v>
                </c:pt>
                <c:pt idx="427">
                  <c:v>360.95242190559145</c:v>
                </c:pt>
                <c:pt idx="428">
                  <c:v>356.13768384879916</c:v>
                </c:pt>
                <c:pt idx="429">
                  <c:v>351.31299719506376</c:v>
                </c:pt>
                <c:pt idx="430">
                  <c:v>346.47835031015813</c:v>
                </c:pt>
                <c:pt idx="431">
                  <c:v>341.63373151762892</c:v>
                </c:pt>
                <c:pt idx="432">
                  <c:v>336.77912909862687</c:v>
                </c:pt>
                <c:pt idx="433">
                  <c:v>331.91453129172658</c:v>
                </c:pt>
                <c:pt idx="434">
                  <c:v>327.03992629274524</c:v>
                </c:pt>
                <c:pt idx="435">
                  <c:v>322.15530225456848</c:v>
                </c:pt>
                <c:pt idx="436">
                  <c:v>317.26064728696167</c:v>
                </c:pt>
                <c:pt idx="437">
                  <c:v>312.35594945639934</c:v>
                </c:pt>
                <c:pt idx="438">
                  <c:v>307.44119678586878</c:v>
                </c:pt>
                <c:pt idx="439">
                  <c:v>302.51637725469561</c:v>
                </c:pt>
                <c:pt idx="440">
                  <c:v>297.58147879836031</c:v>
                </c:pt>
                <c:pt idx="441">
                  <c:v>292.63648930829743</c:v>
                </c:pt>
                <c:pt idx="442">
                  <c:v>287.68139663172849</c:v>
                </c:pt>
                <c:pt idx="443">
                  <c:v>282.71618857145666</c:v>
                </c:pt>
                <c:pt idx="444">
                  <c:v>277.74085288568665</c:v>
                </c:pt>
                <c:pt idx="445">
                  <c:v>272.75537728783058</c:v>
                </c:pt>
                <c:pt idx="446">
                  <c:v>267.7597494463181</c:v>
                </c:pt>
                <c:pt idx="447">
                  <c:v>262.75395698439968</c:v>
                </c:pt>
                <c:pt idx="448">
                  <c:v>257.73798747995522</c:v>
                </c:pt>
                <c:pt idx="449">
                  <c:v>252.71182846530121</c:v>
                </c:pt>
                <c:pt idx="450">
                  <c:v>247.67546742698971</c:v>
                </c:pt>
                <c:pt idx="451">
                  <c:v>242.62889180560899</c:v>
                </c:pt>
                <c:pt idx="452">
                  <c:v>237.57208899559407</c:v>
                </c:pt>
                <c:pt idx="453">
                  <c:v>232.50504634501738</c:v>
                </c:pt>
                <c:pt idx="454">
                  <c:v>227.42775115538927</c:v>
                </c:pt>
                <c:pt idx="455">
                  <c:v>222.34019068146233</c:v>
                </c:pt>
                <c:pt idx="456">
                  <c:v>217.24235213101554</c:v>
                </c:pt>
                <c:pt idx="457">
                  <c:v>212.1342226646633</c:v>
                </c:pt>
                <c:pt idx="458">
                  <c:v>207.01578939563717</c:v>
                </c:pt>
                <c:pt idx="459">
                  <c:v>201.8870393895869</c:v>
                </c:pt>
                <c:pt idx="460">
                  <c:v>196.74795966436488</c:v>
                </c:pt>
                <c:pt idx="461">
                  <c:v>191.59853718982265</c:v>
                </c:pt>
                <c:pt idx="462">
                  <c:v>186.43875888759669</c:v>
                </c:pt>
                <c:pt idx="463">
                  <c:v>181.26861163089382</c:v>
                </c:pt>
                <c:pt idx="464">
                  <c:v>176.08808224428356</c:v>
                </c:pt>
                <c:pt idx="465">
                  <c:v>170.89715750347307</c:v>
                </c:pt>
                <c:pt idx="466">
                  <c:v>165.69582413510273</c:v>
                </c:pt>
                <c:pt idx="467">
                  <c:v>160.48406881652011</c:v>
                </c:pt>
                <c:pt idx="468">
                  <c:v>155.26187817556263</c:v>
                </c:pt>
                <c:pt idx="469">
                  <c:v>150.02923879033858</c:v>
                </c:pt>
                <c:pt idx="470">
                  <c:v>144.78613718900226</c:v>
                </c:pt>
                <c:pt idx="471">
                  <c:v>139.53255984953955</c:v>
                </c:pt>
                <c:pt idx="472">
                  <c:v>134.26849319952873</c:v>
                </c:pt>
                <c:pt idx="473">
                  <c:v>128.99392361592788</c:v>
                </c:pt>
                <c:pt idx="474">
                  <c:v>123.70883742484455</c:v>
                </c:pt>
                <c:pt idx="475">
                  <c:v>118.41322090129722</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73.366139523947822</c:v>
                </c:pt>
                <c:pt idx="486">
                  <c:v>68.853192852239317</c:v>
                </c:pt>
                <c:pt idx="487">
                  <c:v>64.330637065738074</c:v>
                </c:pt>
                <c:pt idx="488">
                  <c:v>59.798461752710864</c:v>
                </c:pt>
                <c:pt idx="489">
                  <c:v>55.256656464183152</c:v>
                </c:pt>
                <c:pt idx="490">
                  <c:v>50.705210713794486</c:v>
                </c:pt>
                <c:pt idx="491">
                  <c:v>46.144113977645702</c:v>
                </c:pt>
                <c:pt idx="492">
                  <c:v>41.573355694147722</c:v>
                </c:pt>
                <c:pt idx="493">
                  <c:v>36.992925263876714</c:v>
                </c:pt>
                <c:pt idx="494">
                  <c:v>32.402812049420845</c:v>
                </c:pt>
                <c:pt idx="495">
                  <c:v>27.803005375225666</c:v>
                </c:pt>
                <c:pt idx="496">
                  <c:v>23.193494527441771</c:v>
                </c:pt>
                <c:pt idx="497">
                  <c:v>18.574268753774504</c:v>
                </c:pt>
                <c:pt idx="498">
                  <c:v>13.945317263324796</c:v>
                </c:pt>
                <c:pt idx="499">
                  <c:v>9.3066292264384174</c:v>
                </c:pt>
                <c:pt idx="500">
                  <c:v>4.6581937745449977</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7-BB50-4082-8A2E-2D3442164736}"/>
            </c:ext>
          </c:extLst>
        </c:ser>
        <c:ser>
          <c:idx val="8"/>
          <c:order val="8"/>
          <c:tx>
            <c:strRef>
              <c:f>ANALYSIS!$AL$26</c:f>
              <c:strCache>
                <c:ptCount val="1"/>
                <c:pt idx="0">
                  <c:v>20.0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ANALYSIS!$AL$27:$AL$527</c:f>
              <c:numCache>
                <c:formatCode>0.0</c:formatCode>
                <c:ptCount val="501"/>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799.58415485154956</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476.16457485333382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339.84908881608061</c:v>
                </c:pt>
                <c:pt idx="409">
                  <c:v>336.84646829778325</c:v>
                </c:pt>
                <c:pt idx="410">
                  <c:v>333.83714667198836</c:v>
                </c:pt>
                <c:pt idx="411">
                  <c:v>330.82112021927918</c:v>
                </c:pt>
                <c:pt idx="412">
                  <c:v>327.7983852091923</c:v>
                </c:pt>
                <c:pt idx="413">
                  <c:v>324.76893790019182</c:v>
                </c:pt>
                <c:pt idx="414">
                  <c:v>321.7327745396388</c:v>
                </c:pt>
                <c:pt idx="415">
                  <c:v>318.6898913637686</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204.36474111313993</c:v>
                </c:pt>
                <c:pt idx="448">
                  <c:v>200.47087957457967</c:v>
                </c:pt>
                <c:pt idx="449">
                  <c:v>196.56974161932891</c:v>
                </c:pt>
                <c:pt idx="450">
                  <c:v>192.66132186537021</c:v>
                </c:pt>
                <c:pt idx="451">
                  <c:v>188.74561491531728</c:v>
                </c:pt>
                <c:pt idx="452">
                  <c:v>184.82261535636013</c:v>
                </c:pt>
                <c:pt idx="453">
                  <c:v>180.89231776024423</c:v>
                </c:pt>
                <c:pt idx="454">
                  <c:v>176.95471668320539</c:v>
                </c:pt>
                <c:pt idx="455">
                  <c:v>173.0098066659321</c:v>
                </c:pt>
                <c:pt idx="456">
                  <c:v>169.05758223352274</c:v>
                </c:pt>
                <c:pt idx="457">
                  <c:v>165.09803789544509</c:v>
                </c:pt>
                <c:pt idx="458">
                  <c:v>161.13116814547703</c:v>
                </c:pt>
                <c:pt idx="459">
                  <c:v>157.15696746167902</c:v>
                </c:pt>
                <c:pt idx="460">
                  <c:v>153.17543030633425</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112.95532315192082</c:v>
                </c:pt>
                <c:pt idx="471">
                  <c:v>108.89271476365053</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21.710712445909849</c:v>
                </c:pt>
                <c:pt idx="496">
                  <c:v>18.109948874459178</c:v>
                </c:pt>
                <c:pt idx="497">
                  <c:v>14.502116300814123</c:v>
                </c:pt>
                <c:pt idx="498">
                  <c:v>10.887209936068757</c:v>
                </c:pt>
                <c:pt idx="499">
                  <c:v>7.265224977585035</c:v>
                </c:pt>
                <c:pt idx="500">
                  <c:v>3.6361566089638018</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8-BB50-4082-8A2E-2D3442164736}"/>
            </c:ext>
          </c:extLst>
        </c:ser>
        <c:ser>
          <c:idx val="9"/>
          <c:order val="9"/>
          <c:tx>
            <c:strRef>
              <c:f>ANALYSIS!$AM$26</c:f>
              <c:strCache>
                <c:ptCount val="1"/>
                <c:pt idx="0">
                  <c:v>15.0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ANALYSIS!$AM$27:$AM$527</c:f>
              <c:numCache>
                <c:formatCode>0.0</c:formatCode>
                <c:ptCount val="501"/>
                <c:pt idx="0">
                  <c:v>907.11023197908048</c:v>
                </c:pt>
                <c:pt idx="1">
                  <c:v>907.11023197908048</c:v>
                </c:pt>
                <c:pt idx="2">
                  <c:v>905.62561030545226</c:v>
                </c:pt>
                <c:pt idx="3">
                  <c:v>904.14098863182403</c:v>
                </c:pt>
                <c:pt idx="4">
                  <c:v>902.6563669581958</c:v>
                </c:pt>
                <c:pt idx="5">
                  <c:v>901.17174528456758</c:v>
                </c:pt>
                <c:pt idx="6">
                  <c:v>899.68712361093935</c:v>
                </c:pt>
                <c:pt idx="7">
                  <c:v>898.20250193731113</c:v>
                </c:pt>
                <c:pt idx="8">
                  <c:v>896.7178802636829</c:v>
                </c:pt>
                <c:pt idx="9">
                  <c:v>895.23325859005467</c:v>
                </c:pt>
                <c:pt idx="10">
                  <c:v>893.74863691642645</c:v>
                </c:pt>
                <c:pt idx="11">
                  <c:v>892.26401524279822</c:v>
                </c:pt>
                <c:pt idx="12">
                  <c:v>890.77939356917</c:v>
                </c:pt>
                <c:pt idx="13">
                  <c:v>889.29477189554177</c:v>
                </c:pt>
                <c:pt idx="14">
                  <c:v>887.81015022191355</c:v>
                </c:pt>
                <c:pt idx="15">
                  <c:v>886.32552854828532</c:v>
                </c:pt>
                <c:pt idx="16">
                  <c:v>884.84090687465709</c:v>
                </c:pt>
                <c:pt idx="17">
                  <c:v>883.35628520102887</c:v>
                </c:pt>
                <c:pt idx="18">
                  <c:v>881.87166352740064</c:v>
                </c:pt>
                <c:pt idx="19">
                  <c:v>880.38704185377242</c:v>
                </c:pt>
                <c:pt idx="20">
                  <c:v>878.90242018014419</c:v>
                </c:pt>
                <c:pt idx="21">
                  <c:v>877.41779850651596</c:v>
                </c:pt>
                <c:pt idx="22">
                  <c:v>875.93317683288774</c:v>
                </c:pt>
                <c:pt idx="23">
                  <c:v>874.44855515925951</c:v>
                </c:pt>
                <c:pt idx="24">
                  <c:v>872.96393348563129</c:v>
                </c:pt>
                <c:pt idx="25">
                  <c:v>871.47931181200306</c:v>
                </c:pt>
                <c:pt idx="26">
                  <c:v>869.99469013837484</c:v>
                </c:pt>
                <c:pt idx="27">
                  <c:v>868.51006846474661</c:v>
                </c:pt>
                <c:pt idx="28">
                  <c:v>867.02544679111838</c:v>
                </c:pt>
                <c:pt idx="29">
                  <c:v>865.54082511749016</c:v>
                </c:pt>
                <c:pt idx="30">
                  <c:v>864.05620344386193</c:v>
                </c:pt>
                <c:pt idx="31">
                  <c:v>862.57158177023371</c:v>
                </c:pt>
                <c:pt idx="32">
                  <c:v>861.08696009660548</c:v>
                </c:pt>
                <c:pt idx="33">
                  <c:v>859.60233842297725</c:v>
                </c:pt>
                <c:pt idx="34">
                  <c:v>858.11771674934903</c:v>
                </c:pt>
                <c:pt idx="35">
                  <c:v>856.6330950757208</c:v>
                </c:pt>
                <c:pt idx="36">
                  <c:v>855.14847340209258</c:v>
                </c:pt>
                <c:pt idx="37">
                  <c:v>853.66385172846435</c:v>
                </c:pt>
                <c:pt idx="38">
                  <c:v>852.17923005483613</c:v>
                </c:pt>
                <c:pt idx="39">
                  <c:v>850.6946083812079</c:v>
                </c:pt>
                <c:pt idx="40">
                  <c:v>849.20998670757967</c:v>
                </c:pt>
                <c:pt idx="41">
                  <c:v>847.72536503395145</c:v>
                </c:pt>
                <c:pt idx="42">
                  <c:v>846.24074336032322</c:v>
                </c:pt>
                <c:pt idx="43">
                  <c:v>844.756121686695</c:v>
                </c:pt>
                <c:pt idx="44">
                  <c:v>843.27150001306677</c:v>
                </c:pt>
                <c:pt idx="45">
                  <c:v>841.78687833943854</c:v>
                </c:pt>
                <c:pt idx="46">
                  <c:v>840.30225666581032</c:v>
                </c:pt>
                <c:pt idx="47">
                  <c:v>838.81763499218209</c:v>
                </c:pt>
                <c:pt idx="48">
                  <c:v>837.33301331855387</c:v>
                </c:pt>
                <c:pt idx="49">
                  <c:v>835.84839164492564</c:v>
                </c:pt>
                <c:pt idx="50">
                  <c:v>834.36376997129742</c:v>
                </c:pt>
                <c:pt idx="51">
                  <c:v>832.87914829766919</c:v>
                </c:pt>
                <c:pt idx="52">
                  <c:v>831.39452662404096</c:v>
                </c:pt>
                <c:pt idx="53">
                  <c:v>829.90990495041274</c:v>
                </c:pt>
                <c:pt idx="54">
                  <c:v>828.42528327678451</c:v>
                </c:pt>
                <c:pt idx="55">
                  <c:v>826.94066160315629</c:v>
                </c:pt>
                <c:pt idx="56">
                  <c:v>825.45603992952806</c:v>
                </c:pt>
                <c:pt idx="57">
                  <c:v>823.97141825589983</c:v>
                </c:pt>
                <c:pt idx="58">
                  <c:v>822.48679658227161</c:v>
                </c:pt>
                <c:pt idx="59">
                  <c:v>821.00217490864338</c:v>
                </c:pt>
                <c:pt idx="60">
                  <c:v>819.51755323501516</c:v>
                </c:pt>
                <c:pt idx="61">
                  <c:v>818.03293156138693</c:v>
                </c:pt>
                <c:pt idx="62">
                  <c:v>816.54830988775871</c:v>
                </c:pt>
                <c:pt idx="63">
                  <c:v>815.06368821413048</c:v>
                </c:pt>
                <c:pt idx="64">
                  <c:v>813.57906654050225</c:v>
                </c:pt>
                <c:pt idx="65">
                  <c:v>812.09444486687403</c:v>
                </c:pt>
                <c:pt idx="66">
                  <c:v>810.6098231932458</c:v>
                </c:pt>
                <c:pt idx="67">
                  <c:v>809.12520151961758</c:v>
                </c:pt>
                <c:pt idx="68">
                  <c:v>807.64057984598935</c:v>
                </c:pt>
                <c:pt idx="69">
                  <c:v>806.15595817236112</c:v>
                </c:pt>
                <c:pt idx="70">
                  <c:v>804.6713364987329</c:v>
                </c:pt>
                <c:pt idx="71">
                  <c:v>803.18671482510467</c:v>
                </c:pt>
                <c:pt idx="72">
                  <c:v>801.70209315147645</c:v>
                </c:pt>
                <c:pt idx="73">
                  <c:v>800.21747147784822</c:v>
                </c:pt>
                <c:pt idx="74">
                  <c:v>798.73284980422</c:v>
                </c:pt>
                <c:pt idx="75">
                  <c:v>797.24822813059177</c:v>
                </c:pt>
                <c:pt idx="76">
                  <c:v>795.76360645696354</c:v>
                </c:pt>
                <c:pt idx="77">
                  <c:v>794.27898478333532</c:v>
                </c:pt>
                <c:pt idx="78">
                  <c:v>792.79436310970709</c:v>
                </c:pt>
                <c:pt idx="79">
                  <c:v>791.30974143607887</c:v>
                </c:pt>
                <c:pt idx="80">
                  <c:v>789.82511976245064</c:v>
                </c:pt>
                <c:pt idx="81">
                  <c:v>788.34049808882241</c:v>
                </c:pt>
                <c:pt idx="82">
                  <c:v>786.85587641519419</c:v>
                </c:pt>
                <c:pt idx="83">
                  <c:v>785.37125474156596</c:v>
                </c:pt>
                <c:pt idx="84">
                  <c:v>783.88663306793774</c:v>
                </c:pt>
                <c:pt idx="85">
                  <c:v>782.40201139430951</c:v>
                </c:pt>
                <c:pt idx="86">
                  <c:v>780.91738972068129</c:v>
                </c:pt>
                <c:pt idx="87">
                  <c:v>779.43276804705306</c:v>
                </c:pt>
                <c:pt idx="88">
                  <c:v>777.94814637342483</c:v>
                </c:pt>
                <c:pt idx="89">
                  <c:v>776.46352469979661</c:v>
                </c:pt>
                <c:pt idx="90">
                  <c:v>774.97890302616838</c:v>
                </c:pt>
                <c:pt idx="91">
                  <c:v>773.49428135254016</c:v>
                </c:pt>
                <c:pt idx="92">
                  <c:v>772.00965967891193</c:v>
                </c:pt>
                <c:pt idx="93">
                  <c:v>770.5250380052837</c:v>
                </c:pt>
                <c:pt idx="94">
                  <c:v>769.04041633165548</c:v>
                </c:pt>
                <c:pt idx="95">
                  <c:v>767.55579465802725</c:v>
                </c:pt>
                <c:pt idx="96">
                  <c:v>766.07117298439903</c:v>
                </c:pt>
                <c:pt idx="97">
                  <c:v>764.5865513107708</c:v>
                </c:pt>
                <c:pt idx="98">
                  <c:v>763.10192963714258</c:v>
                </c:pt>
                <c:pt idx="99">
                  <c:v>761.61730796351435</c:v>
                </c:pt>
                <c:pt idx="100">
                  <c:v>760.13268628988612</c:v>
                </c:pt>
                <c:pt idx="101">
                  <c:v>758.6480646162579</c:v>
                </c:pt>
                <c:pt idx="102">
                  <c:v>757.16344294262967</c:v>
                </c:pt>
                <c:pt idx="103">
                  <c:v>755.67882126900145</c:v>
                </c:pt>
                <c:pt idx="104">
                  <c:v>754.19419959537322</c:v>
                </c:pt>
                <c:pt idx="105">
                  <c:v>752.70957792174499</c:v>
                </c:pt>
                <c:pt idx="106">
                  <c:v>751.22495624811677</c:v>
                </c:pt>
                <c:pt idx="107">
                  <c:v>749.74033457448854</c:v>
                </c:pt>
                <c:pt idx="108">
                  <c:v>748.25571290086032</c:v>
                </c:pt>
                <c:pt idx="109">
                  <c:v>746.77109122723209</c:v>
                </c:pt>
                <c:pt idx="110">
                  <c:v>745.28646955360387</c:v>
                </c:pt>
                <c:pt idx="111">
                  <c:v>743.80184787997564</c:v>
                </c:pt>
                <c:pt idx="112">
                  <c:v>742.31722620634741</c:v>
                </c:pt>
                <c:pt idx="113">
                  <c:v>740.83260453271919</c:v>
                </c:pt>
                <c:pt idx="114">
                  <c:v>739.34798285909096</c:v>
                </c:pt>
                <c:pt idx="115">
                  <c:v>737.86336118546274</c:v>
                </c:pt>
                <c:pt idx="116">
                  <c:v>736.37873951183451</c:v>
                </c:pt>
                <c:pt idx="117">
                  <c:v>734.89411783820628</c:v>
                </c:pt>
                <c:pt idx="118">
                  <c:v>733.40949616457806</c:v>
                </c:pt>
                <c:pt idx="119">
                  <c:v>731.92487449094983</c:v>
                </c:pt>
                <c:pt idx="120">
                  <c:v>730.44025281732161</c:v>
                </c:pt>
                <c:pt idx="121">
                  <c:v>728.95563114369338</c:v>
                </c:pt>
                <c:pt idx="122">
                  <c:v>727.47100947006516</c:v>
                </c:pt>
                <c:pt idx="123">
                  <c:v>725.98638779643693</c:v>
                </c:pt>
                <c:pt idx="124">
                  <c:v>724.5017661228087</c:v>
                </c:pt>
                <c:pt idx="125">
                  <c:v>723.01714444918048</c:v>
                </c:pt>
                <c:pt idx="126">
                  <c:v>721.53252277555225</c:v>
                </c:pt>
                <c:pt idx="127">
                  <c:v>720.04790110192403</c:v>
                </c:pt>
                <c:pt idx="128">
                  <c:v>718.5632794282958</c:v>
                </c:pt>
                <c:pt idx="129">
                  <c:v>717.07865775466757</c:v>
                </c:pt>
                <c:pt idx="130">
                  <c:v>715.59403608103935</c:v>
                </c:pt>
                <c:pt idx="131">
                  <c:v>714.10941440741112</c:v>
                </c:pt>
                <c:pt idx="132">
                  <c:v>712.6247927337829</c:v>
                </c:pt>
                <c:pt idx="133">
                  <c:v>711.14017106015467</c:v>
                </c:pt>
                <c:pt idx="134">
                  <c:v>709.65554938652645</c:v>
                </c:pt>
                <c:pt idx="135">
                  <c:v>708.17092771289822</c:v>
                </c:pt>
                <c:pt idx="136">
                  <c:v>706.68630603926999</c:v>
                </c:pt>
                <c:pt idx="137">
                  <c:v>705.20168436564177</c:v>
                </c:pt>
                <c:pt idx="138">
                  <c:v>703.71706269201354</c:v>
                </c:pt>
                <c:pt idx="139">
                  <c:v>702.23244101838532</c:v>
                </c:pt>
                <c:pt idx="140">
                  <c:v>700.74781934475709</c:v>
                </c:pt>
                <c:pt idx="141">
                  <c:v>699.26319767112886</c:v>
                </c:pt>
                <c:pt idx="142">
                  <c:v>697.77857599750064</c:v>
                </c:pt>
                <c:pt idx="143">
                  <c:v>696.29395432387241</c:v>
                </c:pt>
                <c:pt idx="144">
                  <c:v>694.80933265024419</c:v>
                </c:pt>
                <c:pt idx="145">
                  <c:v>693.32471097661596</c:v>
                </c:pt>
                <c:pt idx="146">
                  <c:v>691.84008930298774</c:v>
                </c:pt>
                <c:pt idx="147">
                  <c:v>690.35546762935951</c:v>
                </c:pt>
                <c:pt idx="148">
                  <c:v>688.87084595573128</c:v>
                </c:pt>
                <c:pt idx="149">
                  <c:v>687.38622428210306</c:v>
                </c:pt>
                <c:pt idx="150">
                  <c:v>685.90160260847483</c:v>
                </c:pt>
                <c:pt idx="151">
                  <c:v>684.41698093484661</c:v>
                </c:pt>
                <c:pt idx="152">
                  <c:v>682.93235926121838</c:v>
                </c:pt>
                <c:pt idx="153">
                  <c:v>681.44773758759015</c:v>
                </c:pt>
                <c:pt idx="154">
                  <c:v>679.96311591396193</c:v>
                </c:pt>
                <c:pt idx="155">
                  <c:v>678.4784942403337</c:v>
                </c:pt>
                <c:pt idx="156">
                  <c:v>676.99387256670548</c:v>
                </c:pt>
                <c:pt idx="157">
                  <c:v>675.50925089307725</c:v>
                </c:pt>
                <c:pt idx="158">
                  <c:v>674.02462921944903</c:v>
                </c:pt>
                <c:pt idx="159">
                  <c:v>672.5400075458208</c:v>
                </c:pt>
                <c:pt idx="160">
                  <c:v>671.05538587219257</c:v>
                </c:pt>
                <c:pt idx="161">
                  <c:v>669.57076419856435</c:v>
                </c:pt>
                <c:pt idx="162">
                  <c:v>668.08614252493612</c:v>
                </c:pt>
                <c:pt idx="163">
                  <c:v>666.6015208513079</c:v>
                </c:pt>
                <c:pt idx="164">
                  <c:v>665.11689917767967</c:v>
                </c:pt>
                <c:pt idx="165">
                  <c:v>663.63227750405144</c:v>
                </c:pt>
                <c:pt idx="166">
                  <c:v>662.14765583042322</c:v>
                </c:pt>
                <c:pt idx="167">
                  <c:v>660.66303415679499</c:v>
                </c:pt>
                <c:pt idx="168">
                  <c:v>659.17841248316677</c:v>
                </c:pt>
                <c:pt idx="169">
                  <c:v>657.69379080953854</c:v>
                </c:pt>
                <c:pt idx="170">
                  <c:v>656.20916913591032</c:v>
                </c:pt>
                <c:pt idx="171">
                  <c:v>654.72454746228209</c:v>
                </c:pt>
                <c:pt idx="172">
                  <c:v>653.23992578865386</c:v>
                </c:pt>
                <c:pt idx="173">
                  <c:v>651.75530411502564</c:v>
                </c:pt>
                <c:pt idx="174">
                  <c:v>650.27068244139741</c:v>
                </c:pt>
                <c:pt idx="175">
                  <c:v>648.78606076776919</c:v>
                </c:pt>
                <c:pt idx="176">
                  <c:v>647.30143909414096</c:v>
                </c:pt>
                <c:pt idx="177">
                  <c:v>645.81681742051273</c:v>
                </c:pt>
                <c:pt idx="178">
                  <c:v>644.33219574688451</c:v>
                </c:pt>
                <c:pt idx="179">
                  <c:v>642.84757407325628</c:v>
                </c:pt>
                <c:pt idx="180">
                  <c:v>641.36295239962806</c:v>
                </c:pt>
                <c:pt idx="181">
                  <c:v>639.87833072599983</c:v>
                </c:pt>
                <c:pt idx="182">
                  <c:v>638.39370905237161</c:v>
                </c:pt>
                <c:pt idx="183">
                  <c:v>636.90908737874338</c:v>
                </c:pt>
                <c:pt idx="184">
                  <c:v>635.42446570511515</c:v>
                </c:pt>
                <c:pt idx="185">
                  <c:v>633.93984403148693</c:v>
                </c:pt>
                <c:pt idx="186">
                  <c:v>632.4552223578587</c:v>
                </c:pt>
                <c:pt idx="187">
                  <c:v>630.97060068423048</c:v>
                </c:pt>
                <c:pt idx="188">
                  <c:v>629.48597901060225</c:v>
                </c:pt>
                <c:pt idx="189">
                  <c:v>628.00135733697402</c:v>
                </c:pt>
                <c:pt idx="190">
                  <c:v>626.5167356633458</c:v>
                </c:pt>
                <c:pt idx="191">
                  <c:v>625.03211398971757</c:v>
                </c:pt>
                <c:pt idx="192">
                  <c:v>623.54749231608935</c:v>
                </c:pt>
                <c:pt idx="193">
                  <c:v>622.06287064246112</c:v>
                </c:pt>
                <c:pt idx="194">
                  <c:v>620.5782489688329</c:v>
                </c:pt>
                <c:pt idx="195">
                  <c:v>619.09362729520467</c:v>
                </c:pt>
                <c:pt idx="196">
                  <c:v>617.60900562157644</c:v>
                </c:pt>
                <c:pt idx="197">
                  <c:v>616.12438394794822</c:v>
                </c:pt>
                <c:pt idx="198">
                  <c:v>614.63976227431999</c:v>
                </c:pt>
                <c:pt idx="199">
                  <c:v>613.15514060069177</c:v>
                </c:pt>
                <c:pt idx="200">
                  <c:v>611.67051892706354</c:v>
                </c:pt>
                <c:pt idx="201">
                  <c:v>610.29608728044661</c:v>
                </c:pt>
                <c:pt idx="202">
                  <c:v>609.03184566084087</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557.60325161342541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150.07929213573027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127.09436997190505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42.240529309466865</c:v>
                </c:pt>
                <c:pt idx="486">
                  <c:v>39.637421436640693</c:v>
                </c:pt>
                <c:pt idx="487">
                  <c:v>37.029398528130287</c:v>
                </c:pt>
                <c:pt idx="488">
                  <c:v>34.416458813567374</c:v>
                </c:pt>
                <c:pt idx="489">
                  <c:v>31.798600518390685</c:v>
                </c:pt>
                <c:pt idx="490">
                  <c:v>29.175821863844021</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9-BB50-4082-8A2E-2D3442164736}"/>
            </c:ext>
          </c:extLst>
        </c:ser>
        <c:ser>
          <c:idx val="10"/>
          <c:order val="10"/>
          <c:tx>
            <c:strRef>
              <c:f>ANALYSIS!$AN$26</c:f>
              <c:strCache>
                <c:ptCount val="1"/>
                <c:pt idx="0">
                  <c:v>10.0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ANALYSIS!$AN$27:$AN$527</c:f>
              <c:numCache>
                <c:formatCode>0.0</c:formatCode>
                <c:ptCount val="501"/>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272.51759387457963</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75.901066618152413</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56.637929607044953</c:v>
                </c:pt>
                <c:pt idx="470">
                  <c:v>54.694251401758379</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pt idx="498">
                  <c:v>5.2757327626643473</c:v>
                </c:pt>
                <c:pt idx="499">
                  <c:v>3.5202829875101429</c:v>
                </c:pt>
                <c:pt idx="500">
                  <c:v>1.7617055668511625</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A-BB50-4082-8A2E-2D3442164736}"/>
            </c:ext>
          </c:extLst>
        </c:ser>
        <c:ser>
          <c:idx val="11"/>
          <c:order val="11"/>
          <c:tx>
            <c:strRef>
              <c:f>ANALYSIS!$AO$26</c:f>
              <c:strCache>
                <c:ptCount val="1"/>
                <c:pt idx="0">
                  <c:v>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ANALYSIS!$AO$27:$AO$527</c:f>
              <c:numCache>
                <c:formatCode>0.0</c:formatCode>
                <c:ptCount val="501"/>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202.13445532176587</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146.23615690801739</c:v>
                </c:pt>
                <c:pt idx="311">
                  <c:v>145.64930572976849</c:v>
                </c:pt>
                <c:pt idx="312">
                  <c:v>145.06094696496396</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pt idx="498">
                  <c:v>2.6178333832801286</c:v>
                </c:pt>
                <c:pt idx="499">
                  <c:v>1.7467392206437466</c:v>
                </c:pt>
                <c:pt idx="500">
                  <c:v>0.87412811280853475</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B-BB50-4082-8A2E-2D3442164736}"/>
            </c:ext>
          </c:extLst>
        </c:ser>
        <c:ser>
          <c:idx val="12"/>
          <c:order val="12"/>
          <c:tx>
            <c:strRef>
              <c:f>ANALYSIS!$AP$26</c:f>
              <c:strCache>
                <c:ptCount val="1"/>
                <c:pt idx="0">
                  <c:v>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ANALYSIS!$AP$27:$AP$527</c:f>
              <c:numCache>
                <c:formatCode>0.0</c:formatCode>
                <c:ptCount val="5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C-BB50-4082-8A2E-2D3442164736}"/>
            </c:ext>
          </c:extLst>
        </c:ser>
        <c:ser>
          <c:idx val="13"/>
          <c:order val="13"/>
          <c:tx>
            <c:strRef>
              <c:f>ANALYSIS!$AQ$26</c:f>
              <c:strCache>
                <c:ptCount val="1"/>
                <c:pt idx="0">
                  <c:v>-5.0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ANALYSIS!$AQ$27:$AQ$527</c:f>
              <c:numCache>
                <c:formatCode>0.0</c:formatCode>
                <c:ptCount val="501"/>
                <c:pt idx="0">
                  <c:v>-301.12204842331249</c:v>
                </c:pt>
                <c:pt idx="1">
                  <c:v>-301.12204842331249</c:v>
                </c:pt>
                <c:pt idx="2">
                  <c:v>-300.62211108441579</c:v>
                </c:pt>
                <c:pt idx="3">
                  <c:v>-300.12217374551909</c:v>
                </c:pt>
                <c:pt idx="4">
                  <c:v>-299.62223640662239</c:v>
                </c:pt>
                <c:pt idx="5">
                  <c:v>-299.12229906772569</c:v>
                </c:pt>
                <c:pt idx="6">
                  <c:v>-298.62236172882899</c:v>
                </c:pt>
                <c:pt idx="7">
                  <c:v>-298.12242438993229</c:v>
                </c:pt>
                <c:pt idx="8">
                  <c:v>-297.62248705103559</c:v>
                </c:pt>
                <c:pt idx="9">
                  <c:v>-297.12254971213889</c:v>
                </c:pt>
                <c:pt idx="10">
                  <c:v>-296.62261237324219</c:v>
                </c:pt>
                <c:pt idx="11">
                  <c:v>-296.12267503434549</c:v>
                </c:pt>
                <c:pt idx="12">
                  <c:v>-295.62273769544879</c:v>
                </c:pt>
                <c:pt idx="13">
                  <c:v>-295.12280035655209</c:v>
                </c:pt>
                <c:pt idx="14">
                  <c:v>-294.62286301765539</c:v>
                </c:pt>
                <c:pt idx="15">
                  <c:v>-294.12292567875869</c:v>
                </c:pt>
                <c:pt idx="16">
                  <c:v>-293.62298833986199</c:v>
                </c:pt>
                <c:pt idx="17">
                  <c:v>-293.12305100096529</c:v>
                </c:pt>
                <c:pt idx="18">
                  <c:v>-292.62311366206859</c:v>
                </c:pt>
                <c:pt idx="19">
                  <c:v>-292.12317632317189</c:v>
                </c:pt>
                <c:pt idx="20">
                  <c:v>-291.62323898427519</c:v>
                </c:pt>
                <c:pt idx="21">
                  <c:v>-291.12330164537849</c:v>
                </c:pt>
                <c:pt idx="22">
                  <c:v>-290.62336430648179</c:v>
                </c:pt>
                <c:pt idx="23">
                  <c:v>-290.12342696758509</c:v>
                </c:pt>
                <c:pt idx="24">
                  <c:v>-289.62348962868839</c:v>
                </c:pt>
                <c:pt idx="25">
                  <c:v>-289.12355228979169</c:v>
                </c:pt>
                <c:pt idx="26">
                  <c:v>-288.62361495089499</c:v>
                </c:pt>
                <c:pt idx="27">
                  <c:v>-288.12367761199829</c:v>
                </c:pt>
                <c:pt idx="28">
                  <c:v>-287.62374027310159</c:v>
                </c:pt>
                <c:pt idx="29">
                  <c:v>-287.12380293420489</c:v>
                </c:pt>
                <c:pt idx="30">
                  <c:v>-286.62386559530819</c:v>
                </c:pt>
                <c:pt idx="31">
                  <c:v>-286.12392825641149</c:v>
                </c:pt>
                <c:pt idx="32">
                  <c:v>-285.62399091751479</c:v>
                </c:pt>
                <c:pt idx="33">
                  <c:v>-285.12405357861809</c:v>
                </c:pt>
                <c:pt idx="34">
                  <c:v>-284.62411623972139</c:v>
                </c:pt>
                <c:pt idx="35">
                  <c:v>-284.12417890082469</c:v>
                </c:pt>
                <c:pt idx="36">
                  <c:v>-283.62424156192799</c:v>
                </c:pt>
                <c:pt idx="37">
                  <c:v>-283.12430422303129</c:v>
                </c:pt>
                <c:pt idx="38">
                  <c:v>-282.62436688413459</c:v>
                </c:pt>
                <c:pt idx="39">
                  <c:v>-282.12442954523789</c:v>
                </c:pt>
                <c:pt idx="40">
                  <c:v>-281.62449220634119</c:v>
                </c:pt>
                <c:pt idx="41">
                  <c:v>-281.12455486744449</c:v>
                </c:pt>
                <c:pt idx="42">
                  <c:v>-280.62461752854779</c:v>
                </c:pt>
                <c:pt idx="43">
                  <c:v>-280.12468018965109</c:v>
                </c:pt>
                <c:pt idx="44">
                  <c:v>-279.62474285075439</c:v>
                </c:pt>
                <c:pt idx="45">
                  <c:v>-279.12480551185769</c:v>
                </c:pt>
                <c:pt idx="46">
                  <c:v>-278.62486817296099</c:v>
                </c:pt>
                <c:pt idx="47">
                  <c:v>-278.12493083406429</c:v>
                </c:pt>
                <c:pt idx="48">
                  <c:v>-277.62499349516759</c:v>
                </c:pt>
                <c:pt idx="49">
                  <c:v>-277.12505615627089</c:v>
                </c:pt>
                <c:pt idx="50">
                  <c:v>-276.62511881737419</c:v>
                </c:pt>
                <c:pt idx="51">
                  <c:v>-276.12518147847749</c:v>
                </c:pt>
                <c:pt idx="52">
                  <c:v>-275.62524413958079</c:v>
                </c:pt>
                <c:pt idx="53">
                  <c:v>-275.12530680068409</c:v>
                </c:pt>
                <c:pt idx="54">
                  <c:v>-274.62536946178739</c:v>
                </c:pt>
                <c:pt idx="55">
                  <c:v>-274.12543212289069</c:v>
                </c:pt>
                <c:pt idx="56">
                  <c:v>-273.62549478399399</c:v>
                </c:pt>
                <c:pt idx="57">
                  <c:v>-273.12555744509729</c:v>
                </c:pt>
                <c:pt idx="58">
                  <c:v>-272.62562010620059</c:v>
                </c:pt>
                <c:pt idx="59">
                  <c:v>-272.12568276730389</c:v>
                </c:pt>
                <c:pt idx="60">
                  <c:v>-271.62574542840719</c:v>
                </c:pt>
                <c:pt idx="61">
                  <c:v>-271.12580808951049</c:v>
                </c:pt>
                <c:pt idx="62">
                  <c:v>-270.62587075061379</c:v>
                </c:pt>
                <c:pt idx="63">
                  <c:v>-270.12593341171709</c:v>
                </c:pt>
                <c:pt idx="64">
                  <c:v>-269.62599607282039</c:v>
                </c:pt>
                <c:pt idx="65">
                  <c:v>-269.12605873392368</c:v>
                </c:pt>
                <c:pt idx="66">
                  <c:v>-268.62612139502698</c:v>
                </c:pt>
                <c:pt idx="67">
                  <c:v>-268.12618405613028</c:v>
                </c:pt>
                <c:pt idx="68">
                  <c:v>-267.62624671723358</c:v>
                </c:pt>
                <c:pt idx="69">
                  <c:v>-267.12630937833688</c:v>
                </c:pt>
                <c:pt idx="70">
                  <c:v>-266.62637203944018</c:v>
                </c:pt>
                <c:pt idx="71">
                  <c:v>-266.12643470054348</c:v>
                </c:pt>
                <c:pt idx="72">
                  <c:v>-265.62649736164678</c:v>
                </c:pt>
                <c:pt idx="73">
                  <c:v>-265.12656002275008</c:v>
                </c:pt>
                <c:pt idx="74">
                  <c:v>-264.62662268385338</c:v>
                </c:pt>
                <c:pt idx="75">
                  <c:v>-264.12668534495668</c:v>
                </c:pt>
                <c:pt idx="76">
                  <c:v>-263.62674800605998</c:v>
                </c:pt>
                <c:pt idx="77">
                  <c:v>-263.12681066716328</c:v>
                </c:pt>
                <c:pt idx="78">
                  <c:v>-262.62687332826658</c:v>
                </c:pt>
                <c:pt idx="79">
                  <c:v>-262.12693598936988</c:v>
                </c:pt>
                <c:pt idx="80">
                  <c:v>-261.62699865047318</c:v>
                </c:pt>
                <c:pt idx="81">
                  <c:v>-261.12706131157648</c:v>
                </c:pt>
                <c:pt idx="82">
                  <c:v>-260.62712397267978</c:v>
                </c:pt>
                <c:pt idx="83">
                  <c:v>-260.12718663378308</c:v>
                </c:pt>
                <c:pt idx="84">
                  <c:v>-259.62724929488638</c:v>
                </c:pt>
                <c:pt idx="85">
                  <c:v>-259.12731195598968</c:v>
                </c:pt>
                <c:pt idx="86">
                  <c:v>-258.62737461709298</c:v>
                </c:pt>
                <c:pt idx="87">
                  <c:v>-258.12743727819628</c:v>
                </c:pt>
                <c:pt idx="88">
                  <c:v>-257.62749993929958</c:v>
                </c:pt>
                <c:pt idx="89">
                  <c:v>-257.12756260040288</c:v>
                </c:pt>
                <c:pt idx="90">
                  <c:v>-256.62762526150618</c:v>
                </c:pt>
                <c:pt idx="91">
                  <c:v>-256.12768792260948</c:v>
                </c:pt>
                <c:pt idx="92">
                  <c:v>-255.62775058371278</c:v>
                </c:pt>
                <c:pt idx="93">
                  <c:v>-255.12781324481608</c:v>
                </c:pt>
                <c:pt idx="94">
                  <c:v>-254.62787590591938</c:v>
                </c:pt>
                <c:pt idx="95">
                  <c:v>-254.12793856702268</c:v>
                </c:pt>
                <c:pt idx="96">
                  <c:v>-253.62800122812598</c:v>
                </c:pt>
                <c:pt idx="97">
                  <c:v>-253.12806388922928</c:v>
                </c:pt>
                <c:pt idx="98">
                  <c:v>-252.62812655033258</c:v>
                </c:pt>
                <c:pt idx="99">
                  <c:v>-252.12818921143588</c:v>
                </c:pt>
                <c:pt idx="100">
                  <c:v>-251.62825187253918</c:v>
                </c:pt>
                <c:pt idx="101">
                  <c:v>-251.12831453364248</c:v>
                </c:pt>
                <c:pt idx="102">
                  <c:v>-250.62837719474578</c:v>
                </c:pt>
                <c:pt idx="103">
                  <c:v>-250.12843985584908</c:v>
                </c:pt>
                <c:pt idx="104">
                  <c:v>-249.62850251695238</c:v>
                </c:pt>
                <c:pt idx="105">
                  <c:v>-249.12856517805568</c:v>
                </c:pt>
                <c:pt idx="106">
                  <c:v>-248.62862783915898</c:v>
                </c:pt>
                <c:pt idx="107">
                  <c:v>-248.12869050026228</c:v>
                </c:pt>
                <c:pt idx="108">
                  <c:v>-247.62875316136558</c:v>
                </c:pt>
                <c:pt idx="109">
                  <c:v>-247.12881582246888</c:v>
                </c:pt>
                <c:pt idx="110">
                  <c:v>-246.62887848357218</c:v>
                </c:pt>
                <c:pt idx="111">
                  <c:v>-246.12894114467548</c:v>
                </c:pt>
                <c:pt idx="112">
                  <c:v>-245.62900380577878</c:v>
                </c:pt>
                <c:pt idx="113">
                  <c:v>-245.12906646688208</c:v>
                </c:pt>
                <c:pt idx="114">
                  <c:v>-244.62912912798538</c:v>
                </c:pt>
                <c:pt idx="115">
                  <c:v>-244.12919178908868</c:v>
                </c:pt>
                <c:pt idx="116">
                  <c:v>-243.62925445019198</c:v>
                </c:pt>
                <c:pt idx="117">
                  <c:v>-243.12931711129528</c:v>
                </c:pt>
                <c:pt idx="118">
                  <c:v>-242.62937977239858</c:v>
                </c:pt>
                <c:pt idx="119">
                  <c:v>-242.12944243350188</c:v>
                </c:pt>
                <c:pt idx="120">
                  <c:v>-241.62950509460518</c:v>
                </c:pt>
                <c:pt idx="121">
                  <c:v>-241.12956775570848</c:v>
                </c:pt>
                <c:pt idx="122">
                  <c:v>-240.62963041681178</c:v>
                </c:pt>
                <c:pt idx="123">
                  <c:v>-240.12969307791508</c:v>
                </c:pt>
                <c:pt idx="124">
                  <c:v>-239.62975573901838</c:v>
                </c:pt>
                <c:pt idx="125">
                  <c:v>-239.12981840012168</c:v>
                </c:pt>
                <c:pt idx="126">
                  <c:v>-238.62988106122498</c:v>
                </c:pt>
                <c:pt idx="127">
                  <c:v>-238.12994372232828</c:v>
                </c:pt>
                <c:pt idx="128">
                  <c:v>-237.63000638343158</c:v>
                </c:pt>
                <c:pt idx="129">
                  <c:v>-237.13006904453488</c:v>
                </c:pt>
                <c:pt idx="130">
                  <c:v>-236.63013170563818</c:v>
                </c:pt>
                <c:pt idx="131">
                  <c:v>-236.13019436674148</c:v>
                </c:pt>
                <c:pt idx="132">
                  <c:v>-235.63025702784478</c:v>
                </c:pt>
                <c:pt idx="133">
                  <c:v>-235.13031968894808</c:v>
                </c:pt>
                <c:pt idx="134">
                  <c:v>-234.63038235005138</c:v>
                </c:pt>
                <c:pt idx="135">
                  <c:v>-234.13044501115468</c:v>
                </c:pt>
                <c:pt idx="136">
                  <c:v>-233.63050767225798</c:v>
                </c:pt>
                <c:pt idx="137">
                  <c:v>-233.13057033336128</c:v>
                </c:pt>
                <c:pt idx="138">
                  <c:v>-232.63063299446458</c:v>
                </c:pt>
                <c:pt idx="139">
                  <c:v>-232.13069565556788</c:v>
                </c:pt>
                <c:pt idx="140">
                  <c:v>-231.63075831667118</c:v>
                </c:pt>
                <c:pt idx="141">
                  <c:v>-231.13082097777448</c:v>
                </c:pt>
                <c:pt idx="142">
                  <c:v>-230.63088363887778</c:v>
                </c:pt>
                <c:pt idx="143">
                  <c:v>-230.13094629998108</c:v>
                </c:pt>
                <c:pt idx="144">
                  <c:v>-229.63100896108438</c:v>
                </c:pt>
                <c:pt idx="145">
                  <c:v>-229.13107162218768</c:v>
                </c:pt>
                <c:pt idx="146">
                  <c:v>-228.63113428329098</c:v>
                </c:pt>
                <c:pt idx="147">
                  <c:v>-228.13119694439428</c:v>
                </c:pt>
                <c:pt idx="148">
                  <c:v>-227.63125960549758</c:v>
                </c:pt>
                <c:pt idx="149">
                  <c:v>-227.13132226660088</c:v>
                </c:pt>
                <c:pt idx="150">
                  <c:v>-226.63138492770418</c:v>
                </c:pt>
                <c:pt idx="151">
                  <c:v>-226.13144758880748</c:v>
                </c:pt>
                <c:pt idx="152">
                  <c:v>-225.63151024991078</c:v>
                </c:pt>
                <c:pt idx="153">
                  <c:v>-225.13157291101408</c:v>
                </c:pt>
                <c:pt idx="154">
                  <c:v>-224.63163557211737</c:v>
                </c:pt>
                <c:pt idx="155">
                  <c:v>-224.13169823322067</c:v>
                </c:pt>
                <c:pt idx="156">
                  <c:v>-223.63176089432397</c:v>
                </c:pt>
                <c:pt idx="157">
                  <c:v>-223.13182355542727</c:v>
                </c:pt>
                <c:pt idx="158">
                  <c:v>-222.63188621653057</c:v>
                </c:pt>
                <c:pt idx="159">
                  <c:v>-222.13194887763387</c:v>
                </c:pt>
                <c:pt idx="160">
                  <c:v>-221.63201153873717</c:v>
                </c:pt>
                <c:pt idx="161">
                  <c:v>-221.13207419984047</c:v>
                </c:pt>
                <c:pt idx="162">
                  <c:v>-220.63213686094377</c:v>
                </c:pt>
                <c:pt idx="163">
                  <c:v>-220.13219952204707</c:v>
                </c:pt>
                <c:pt idx="164">
                  <c:v>-219.63226218315037</c:v>
                </c:pt>
                <c:pt idx="165">
                  <c:v>-219.13232484425367</c:v>
                </c:pt>
                <c:pt idx="166">
                  <c:v>-218.63238750535697</c:v>
                </c:pt>
                <c:pt idx="167">
                  <c:v>-218.13245016646027</c:v>
                </c:pt>
                <c:pt idx="168">
                  <c:v>-217.63251282756357</c:v>
                </c:pt>
                <c:pt idx="169">
                  <c:v>-217.13257548866687</c:v>
                </c:pt>
                <c:pt idx="170">
                  <c:v>-216.63263814977017</c:v>
                </c:pt>
                <c:pt idx="171">
                  <c:v>-216.13270081087347</c:v>
                </c:pt>
                <c:pt idx="172">
                  <c:v>-215.63276347197677</c:v>
                </c:pt>
                <c:pt idx="173">
                  <c:v>-215.13282613308007</c:v>
                </c:pt>
                <c:pt idx="174">
                  <c:v>-214.63288879418337</c:v>
                </c:pt>
                <c:pt idx="175">
                  <c:v>-214.13295145528667</c:v>
                </c:pt>
                <c:pt idx="176">
                  <c:v>-213.63301411638997</c:v>
                </c:pt>
                <c:pt idx="177">
                  <c:v>-213.13307677749327</c:v>
                </c:pt>
                <c:pt idx="178">
                  <c:v>-212.63313943859657</c:v>
                </c:pt>
                <c:pt idx="179">
                  <c:v>-212.13320209969987</c:v>
                </c:pt>
                <c:pt idx="180">
                  <c:v>-211.63326476080317</c:v>
                </c:pt>
                <c:pt idx="181">
                  <c:v>-211.13332742190647</c:v>
                </c:pt>
                <c:pt idx="182">
                  <c:v>-210.63339008300977</c:v>
                </c:pt>
                <c:pt idx="183">
                  <c:v>-210.13345274411307</c:v>
                </c:pt>
                <c:pt idx="184">
                  <c:v>-209.63351540521637</c:v>
                </c:pt>
                <c:pt idx="185">
                  <c:v>-209.13357806631967</c:v>
                </c:pt>
                <c:pt idx="186">
                  <c:v>-208.63364072742297</c:v>
                </c:pt>
                <c:pt idx="187">
                  <c:v>-208.13370338852627</c:v>
                </c:pt>
                <c:pt idx="188">
                  <c:v>-207.63376604962957</c:v>
                </c:pt>
                <c:pt idx="189">
                  <c:v>-207.13382871073287</c:v>
                </c:pt>
                <c:pt idx="190">
                  <c:v>-206.63389137183617</c:v>
                </c:pt>
                <c:pt idx="191">
                  <c:v>-206.13395403293947</c:v>
                </c:pt>
                <c:pt idx="192">
                  <c:v>-205.63401669404277</c:v>
                </c:pt>
                <c:pt idx="193">
                  <c:v>-205.13407935514607</c:v>
                </c:pt>
                <c:pt idx="194">
                  <c:v>-204.63414201624937</c:v>
                </c:pt>
                <c:pt idx="195">
                  <c:v>-204.13420467735267</c:v>
                </c:pt>
                <c:pt idx="196">
                  <c:v>-203.63426733845597</c:v>
                </c:pt>
                <c:pt idx="197">
                  <c:v>-203.13432999955927</c:v>
                </c:pt>
                <c:pt idx="198">
                  <c:v>-202.63439266066257</c:v>
                </c:pt>
                <c:pt idx="199">
                  <c:v>-202.13445532176587</c:v>
                </c:pt>
                <c:pt idx="200">
                  <c:v>-201.63451798286914</c:v>
                </c:pt>
                <c:pt idx="201">
                  <c:v>-201.17317883134348</c:v>
                </c:pt>
                <c:pt idx="202">
                  <c:v>-200.75043786718885</c:v>
                </c:pt>
                <c:pt idx="203">
                  <c:v>-200.32619305442404</c:v>
                </c:pt>
                <c:pt idx="204">
                  <c:v>-199.90044436429807</c:v>
                </c:pt>
                <c:pt idx="205">
                  <c:v>-199.47319176799337</c:v>
                </c:pt>
                <c:pt idx="206">
                  <c:v>-199.04443523656647</c:v>
                </c:pt>
                <c:pt idx="207">
                  <c:v>-198.61417474097033</c:v>
                </c:pt>
                <c:pt idx="208">
                  <c:v>-198.18241025207641</c:v>
                </c:pt>
                <c:pt idx="209">
                  <c:v>-197.74914174062297</c:v>
                </c:pt>
                <c:pt idx="210">
                  <c:v>-197.31436917727424</c:v>
                </c:pt>
                <c:pt idx="211">
                  <c:v>-196.87809253256864</c:v>
                </c:pt>
                <c:pt idx="212">
                  <c:v>-196.44031177696311</c:v>
                </c:pt>
                <c:pt idx="213">
                  <c:v>-196.00102688079619</c:v>
                </c:pt>
                <c:pt idx="214">
                  <c:v>-195.56023781430275</c:v>
                </c:pt>
                <c:pt idx="215">
                  <c:v>-195.11794454763628</c:v>
                </c:pt>
                <c:pt idx="216">
                  <c:v>-194.67414705082439</c:v>
                </c:pt>
                <c:pt idx="217">
                  <c:v>-194.22884529379846</c:v>
                </c:pt>
                <c:pt idx="218">
                  <c:v>-193.78203924639365</c:v>
                </c:pt>
                <c:pt idx="219">
                  <c:v>-193.33372887833411</c:v>
                </c:pt>
                <c:pt idx="220">
                  <c:v>-192.88391415924031</c:v>
                </c:pt>
                <c:pt idx="221">
                  <c:v>-192.43259505864393</c:v>
                </c:pt>
                <c:pt idx="222">
                  <c:v>-191.97977154595819</c:v>
                </c:pt>
                <c:pt idx="223">
                  <c:v>-191.52544359050006</c:v>
                </c:pt>
                <c:pt idx="224">
                  <c:v>-191.06961116149034</c:v>
                </c:pt>
                <c:pt idx="225">
                  <c:v>-190.61227422803131</c:v>
                </c:pt>
                <c:pt idx="226">
                  <c:v>-190.15343275912906</c:v>
                </c:pt>
                <c:pt idx="227">
                  <c:v>-189.69308672370087</c:v>
                </c:pt>
                <c:pt idx="228">
                  <c:v>-189.23123609053818</c:v>
                </c:pt>
                <c:pt idx="229">
                  <c:v>-188.76788082835097</c:v>
                </c:pt>
                <c:pt idx="230">
                  <c:v>-188.30302090573076</c:v>
                </c:pt>
                <c:pt idx="231">
                  <c:v>-187.8366562911655</c:v>
                </c:pt>
                <c:pt idx="232">
                  <c:v>-187.36878695306169</c:v>
                </c:pt>
                <c:pt idx="233">
                  <c:v>-186.89941285969257</c:v>
                </c:pt>
                <c:pt idx="234">
                  <c:v>-186.42853397924998</c:v>
                </c:pt>
                <c:pt idx="235">
                  <c:v>-185.95615027981469</c:v>
                </c:pt>
                <c:pt idx="236">
                  <c:v>-185.48226172936387</c:v>
                </c:pt>
                <c:pt idx="237">
                  <c:v>-185.00686829578586</c:v>
                </c:pt>
                <c:pt idx="238">
                  <c:v>-184.5299699468431</c:v>
                </c:pt>
                <c:pt idx="239">
                  <c:v>-184.05156665021667</c:v>
                </c:pt>
                <c:pt idx="240">
                  <c:v>-183.57165837346179</c:v>
                </c:pt>
                <c:pt idx="241">
                  <c:v>-183.09024508404485</c:v>
                </c:pt>
                <c:pt idx="242">
                  <c:v>-182.60732674934343</c:v>
                </c:pt>
                <c:pt idx="243">
                  <c:v>-182.12290333659442</c:v>
                </c:pt>
                <c:pt idx="244">
                  <c:v>-181.6369748129755</c:v>
                </c:pt>
                <c:pt idx="245">
                  <c:v>-181.14954114552376</c:v>
                </c:pt>
                <c:pt idx="246">
                  <c:v>-180.66060230119476</c:v>
                </c:pt>
                <c:pt idx="247">
                  <c:v>-180.17015824683313</c:v>
                </c:pt>
                <c:pt idx="248">
                  <c:v>-179.67820894918722</c:v>
                </c:pt>
                <c:pt idx="249">
                  <c:v>-179.18475437489434</c:v>
                </c:pt>
                <c:pt idx="250">
                  <c:v>-178.68979449049556</c:v>
                </c:pt>
                <c:pt idx="251">
                  <c:v>-178.19332926242836</c:v>
                </c:pt>
                <c:pt idx="252">
                  <c:v>-177.69535865701175</c:v>
                </c:pt>
                <c:pt idx="253">
                  <c:v>-177.19588264048332</c:v>
                </c:pt>
                <c:pt idx="254">
                  <c:v>-176.69490117896962</c:v>
                </c:pt>
                <c:pt idx="255">
                  <c:v>-176.19241423849354</c:v>
                </c:pt>
                <c:pt idx="256">
                  <c:v>-175.68842178496701</c:v>
                </c:pt>
                <c:pt idx="257">
                  <c:v>-175.18292378421302</c:v>
                </c:pt>
                <c:pt idx="258">
                  <c:v>-174.67592020194363</c:v>
                </c:pt>
                <c:pt idx="259">
                  <c:v>-174.16741100375981</c:v>
                </c:pt>
                <c:pt idx="260">
                  <c:v>-173.65739615518109</c:v>
                </c:pt>
                <c:pt idx="261">
                  <c:v>-173.14587562160122</c:v>
                </c:pt>
                <c:pt idx="262">
                  <c:v>-172.63284936832508</c:v>
                </c:pt>
                <c:pt idx="263">
                  <c:v>-172.11831736054648</c:v>
                </c:pt>
                <c:pt idx="264">
                  <c:v>-171.60227956336308</c:v>
                </c:pt>
                <c:pt idx="265">
                  <c:v>-171.08473594176883</c:v>
                </c:pt>
                <c:pt idx="266">
                  <c:v>-170.56568646063931</c:v>
                </c:pt>
                <c:pt idx="267">
                  <c:v>-170.04513108476118</c:v>
                </c:pt>
                <c:pt idx="268">
                  <c:v>-169.52306977882495</c:v>
                </c:pt>
                <c:pt idx="269">
                  <c:v>-168.99950250740267</c:v>
                </c:pt>
                <c:pt idx="270">
                  <c:v>-168.47442923496277</c:v>
                </c:pt>
                <c:pt idx="271">
                  <c:v>-167.94784992588481</c:v>
                </c:pt>
                <c:pt idx="272">
                  <c:v>-167.41976454442991</c:v>
                </c:pt>
                <c:pt idx="273">
                  <c:v>-166.89017305476301</c:v>
                </c:pt>
                <c:pt idx="274">
                  <c:v>-166.35907542094537</c:v>
                </c:pt>
                <c:pt idx="275">
                  <c:v>-165.82647160693466</c:v>
                </c:pt>
                <c:pt idx="276">
                  <c:v>-165.29236157659224</c:v>
                </c:pt>
                <c:pt idx="277">
                  <c:v>-164.75674529365375</c:v>
                </c:pt>
                <c:pt idx="278">
                  <c:v>-164.21962272178069</c:v>
                </c:pt>
                <c:pt idx="279">
                  <c:v>-163.68099382450879</c:v>
                </c:pt>
                <c:pt idx="280">
                  <c:v>-163.1408585652849</c:v>
                </c:pt>
                <c:pt idx="281">
                  <c:v>-162.59921690743749</c:v>
                </c:pt>
                <c:pt idx="282">
                  <c:v>-162.05606881420616</c:v>
                </c:pt>
                <c:pt idx="283">
                  <c:v>-161.51141424871946</c:v>
                </c:pt>
                <c:pt idx="284">
                  <c:v>-160.96525317400236</c:v>
                </c:pt>
                <c:pt idx="285">
                  <c:v>-160.41758555298355</c:v>
                </c:pt>
                <c:pt idx="286">
                  <c:v>-159.86841134847333</c:v>
                </c:pt>
                <c:pt idx="287">
                  <c:v>-159.31773052319312</c:v>
                </c:pt>
                <c:pt idx="288">
                  <c:v>-158.7655430397607</c:v>
                </c:pt>
                <c:pt idx="289">
                  <c:v>-158.21184886068289</c:v>
                </c:pt>
                <c:pt idx="290">
                  <c:v>-157.65664794835538</c:v>
                </c:pt>
                <c:pt idx="291">
                  <c:v>-157.09994026508508</c:v>
                </c:pt>
                <c:pt idx="292">
                  <c:v>-156.5417257730827</c:v>
                </c:pt>
                <c:pt idx="293">
                  <c:v>-155.98200443442565</c:v>
                </c:pt>
                <c:pt idx="294">
                  <c:v>-155.4207762111173</c:v>
                </c:pt>
                <c:pt idx="295">
                  <c:v>-154.85804106503525</c:v>
                </c:pt>
                <c:pt idx="296">
                  <c:v>-154.29379895796825</c:v>
                </c:pt>
                <c:pt idx="297">
                  <c:v>-153.72804985160138</c:v>
                </c:pt>
                <c:pt idx="298">
                  <c:v>-153.16079370750873</c:v>
                </c:pt>
                <c:pt idx="299">
                  <c:v>-152.59203048716068</c:v>
                </c:pt>
                <c:pt idx="300">
                  <c:v>-152.02176015192407</c:v>
                </c:pt>
                <c:pt idx="301">
                  <c:v>-151.44998266306948</c:v>
                </c:pt>
                <c:pt idx="302">
                  <c:v>-150.87669798175642</c:v>
                </c:pt>
                <c:pt idx="303">
                  <c:v>-150.30190606904821</c:v>
                </c:pt>
                <c:pt idx="304">
                  <c:v>-149.72560688589709</c:v>
                </c:pt>
                <c:pt idx="305">
                  <c:v>-149.14780039315167</c:v>
                </c:pt>
                <c:pt idx="306">
                  <c:v>-148.56848655155699</c:v>
                </c:pt>
                <c:pt idx="307">
                  <c:v>-147.98766532175438</c:v>
                </c:pt>
                <c:pt idx="308">
                  <c:v>-147.40533666429639</c:v>
                </c:pt>
                <c:pt idx="309">
                  <c:v>-146.82150053960231</c:v>
                </c:pt>
                <c:pt idx="310">
                  <c:v>-146.23615690801739</c:v>
                </c:pt>
                <c:pt idx="311">
                  <c:v>-145.64930572976849</c:v>
                </c:pt>
                <c:pt idx="312">
                  <c:v>-145.06094696496396</c:v>
                </c:pt>
                <c:pt idx="313">
                  <c:v>-144.47108057364559</c:v>
                </c:pt>
                <c:pt idx="314">
                  <c:v>-143.8797065157145</c:v>
                </c:pt>
                <c:pt idx="315">
                  <c:v>-143.28682475099777</c:v>
                </c:pt>
                <c:pt idx="316">
                  <c:v>-142.69243523918925</c:v>
                </c:pt>
                <c:pt idx="317">
                  <c:v>-142.09653793989401</c:v>
                </c:pt>
                <c:pt idx="318">
                  <c:v>-141.4991328126282</c:v>
                </c:pt>
                <c:pt idx="319">
                  <c:v>-140.90021981677478</c:v>
                </c:pt>
                <c:pt idx="320">
                  <c:v>-140.29979891163526</c:v>
                </c:pt>
                <c:pt idx="321">
                  <c:v>-139.69787005639276</c:v>
                </c:pt>
                <c:pt idx="322">
                  <c:v>-139.09443321013413</c:v>
                </c:pt>
                <c:pt idx="323">
                  <c:v>-138.48948833183516</c:v>
                </c:pt>
                <c:pt idx="324">
                  <c:v>-137.88303538038286</c:v>
                </c:pt>
                <c:pt idx="325">
                  <c:v>-137.27507431455319</c:v>
                </c:pt>
                <c:pt idx="326">
                  <c:v>-136.66560509300365</c:v>
                </c:pt>
                <c:pt idx="327">
                  <c:v>-136.05462767429555</c:v>
                </c:pt>
                <c:pt idx="328">
                  <c:v>-135.44214201690869</c:v>
                </c:pt>
                <c:pt idx="329">
                  <c:v>-134.82814807918234</c:v>
                </c:pt>
                <c:pt idx="330">
                  <c:v>-134.21264581938166</c:v>
                </c:pt>
                <c:pt idx="331">
                  <c:v>-133.59563519565341</c:v>
                </c:pt>
                <c:pt idx="332">
                  <c:v>-132.97711616603331</c:v>
                </c:pt>
                <c:pt idx="333">
                  <c:v>-132.35708868846081</c:v>
                </c:pt>
                <c:pt idx="334">
                  <c:v>-131.73555272078659</c:v>
                </c:pt>
                <c:pt idx="335">
                  <c:v>-131.11250822073544</c:v>
                </c:pt>
                <c:pt idx="336">
                  <c:v>-130.48795514593593</c:v>
                </c:pt>
                <c:pt idx="337">
                  <c:v>-129.86189345390565</c:v>
                </c:pt>
                <c:pt idx="338">
                  <c:v>-129.23432310207326</c:v>
                </c:pt>
                <c:pt idx="339">
                  <c:v>-128.60524404774907</c:v>
                </c:pt>
                <c:pt idx="340">
                  <c:v>-127.97465624813972</c:v>
                </c:pt>
                <c:pt idx="341">
                  <c:v>-127.34255966036302</c:v>
                </c:pt>
                <c:pt idx="342">
                  <c:v>-126.70895424141831</c:v>
                </c:pt>
                <c:pt idx="343">
                  <c:v>-126.07383994820138</c:v>
                </c:pt>
                <c:pt idx="344">
                  <c:v>-125.4372167375043</c:v>
                </c:pt>
                <c:pt idx="345">
                  <c:v>-124.79908456601557</c:v>
                </c:pt>
                <c:pt idx="346">
                  <c:v>-124.15944339032741</c:v>
                </c:pt>
                <c:pt idx="347">
                  <c:v>-123.51829316692105</c:v>
                </c:pt>
                <c:pt idx="348">
                  <c:v>-122.87563385216664</c:v>
                </c:pt>
                <c:pt idx="349">
                  <c:v>-122.23146540234551</c:v>
                </c:pt>
                <c:pt idx="350">
                  <c:v>-121.58578777361318</c:v>
                </c:pt>
                <c:pt idx="351">
                  <c:v>-120.9386009220437</c:v>
                </c:pt>
                <c:pt idx="352">
                  <c:v>-120.28990480359273</c:v>
                </c:pt>
                <c:pt idx="353">
                  <c:v>-119.63969937411228</c:v>
                </c:pt>
                <c:pt idx="354">
                  <c:v>-118.98798458935808</c:v>
                </c:pt>
                <c:pt idx="355">
                  <c:v>-118.33476040497486</c:v>
                </c:pt>
                <c:pt idx="356">
                  <c:v>-117.68002677650374</c:v>
                </c:pt>
                <c:pt idx="357">
                  <c:v>-117.02378365937479</c:v>
                </c:pt>
                <c:pt idx="358">
                  <c:v>-116.36603100892923</c:v>
                </c:pt>
                <c:pt idx="359">
                  <c:v>-115.70676878039727</c:v>
                </c:pt>
                <c:pt idx="360">
                  <c:v>-115.04599692889066</c:v>
                </c:pt>
                <c:pt idx="361">
                  <c:v>-114.38371540943972</c:v>
                </c:pt>
                <c:pt idx="362">
                  <c:v>-113.71992417694894</c:v>
                </c:pt>
                <c:pt idx="363">
                  <c:v>-113.054623186234</c:v>
                </c:pt>
                <c:pt idx="364">
                  <c:v>-112.3878123919995</c:v>
                </c:pt>
                <c:pt idx="365">
                  <c:v>-111.71949174883908</c:v>
                </c:pt>
                <c:pt idx="366">
                  <c:v>-111.04966121126485</c:v>
                </c:pt>
                <c:pt idx="367">
                  <c:v>-110.37832073364835</c:v>
                </c:pt>
                <c:pt idx="368">
                  <c:v>-109.70547027029447</c:v>
                </c:pt>
                <c:pt idx="369">
                  <c:v>-109.03110977537487</c:v>
                </c:pt>
                <c:pt idx="370">
                  <c:v>-108.35523920296497</c:v>
                </c:pt>
                <c:pt idx="371">
                  <c:v>-107.67785850703653</c:v>
                </c:pt>
                <c:pt idx="372">
                  <c:v>-106.99896764147253</c:v>
                </c:pt>
                <c:pt idx="373">
                  <c:v>-106.3185665600153</c:v>
                </c:pt>
                <c:pt idx="374">
                  <c:v>-105.63665521634049</c:v>
                </c:pt>
                <c:pt idx="375">
                  <c:v>-104.95323356399057</c:v>
                </c:pt>
                <c:pt idx="376">
                  <c:v>-104.26830155641174</c:v>
                </c:pt>
                <c:pt idx="377">
                  <c:v>-103.58185914696141</c:v>
                </c:pt>
                <c:pt idx="378">
                  <c:v>-102.89390628887112</c:v>
                </c:pt>
                <c:pt idx="379">
                  <c:v>-102.20444293526877</c:v>
                </c:pt>
                <c:pt idx="380">
                  <c:v>-101.51346903920084</c:v>
                </c:pt>
                <c:pt idx="381">
                  <c:v>-100.82098455357318</c:v>
                </c:pt>
                <c:pt idx="382">
                  <c:v>-100.12698943121761</c:v>
                </c:pt>
                <c:pt idx="383">
                  <c:v>-99.431483624847502</c:v>
                </c:pt>
                <c:pt idx="384">
                  <c:v>-98.73446708706517</c:v>
                </c:pt>
                <c:pt idx="385">
                  <c:v>-98.035939770384161</c:v>
                </c:pt>
                <c:pt idx="386">
                  <c:v>-97.335901627199533</c:v>
                </c:pt>
                <c:pt idx="387">
                  <c:v>-96.634352609810108</c:v>
                </c:pt>
                <c:pt idx="388">
                  <c:v>-95.931292670403721</c:v>
                </c:pt>
                <c:pt idx="389">
                  <c:v>-95.226721761071943</c:v>
                </c:pt>
                <c:pt idx="390">
                  <c:v>-94.520639833780493</c:v>
                </c:pt>
                <c:pt idx="391">
                  <c:v>-93.813046840413662</c:v>
                </c:pt>
                <c:pt idx="392">
                  <c:v>-93.103942732744756</c:v>
                </c:pt>
                <c:pt idx="393">
                  <c:v>-92.393327462436005</c:v>
                </c:pt>
                <c:pt idx="394">
                  <c:v>-91.681200981045961</c:v>
                </c:pt>
                <c:pt idx="395">
                  <c:v>-90.967563240029634</c:v>
                </c:pt>
                <c:pt idx="396">
                  <c:v>-90.25241419073096</c:v>
                </c:pt>
                <c:pt idx="397">
                  <c:v>-89.535753784405003</c:v>
                </c:pt>
                <c:pt idx="398">
                  <c:v>-88.817581972188449</c:v>
                </c:pt>
                <c:pt idx="399">
                  <c:v>-88.097898705114304</c:v>
                </c:pt>
                <c:pt idx="400">
                  <c:v>-87.376703934111973</c:v>
                </c:pt>
                <c:pt idx="401">
                  <c:v>-86.653997609999848</c:v>
                </c:pt>
                <c:pt idx="402">
                  <c:v>-85.929779683507419</c:v>
                </c:pt>
                <c:pt idx="403">
                  <c:v>-85.20405010523838</c:v>
                </c:pt>
                <c:pt idx="404">
                  <c:v>-84.476808825707579</c:v>
                </c:pt>
                <c:pt idx="405">
                  <c:v>-83.748055795311458</c:v>
                </c:pt>
                <c:pt idx="406">
                  <c:v>-83.017790964357616</c:v>
                </c:pt>
                <c:pt idx="407">
                  <c:v>-82.286014283027768</c:v>
                </c:pt>
                <c:pt idx="408">
                  <c:v>-81.55272570142229</c:v>
                </c:pt>
                <c:pt idx="409">
                  <c:v>-80.8179251695082</c:v>
                </c:pt>
                <c:pt idx="410">
                  <c:v>-80.081612637171176</c:v>
                </c:pt>
                <c:pt idx="411">
                  <c:v>-79.343788054178461</c:v>
                </c:pt>
                <c:pt idx="412">
                  <c:v>-78.604451370201005</c:v>
                </c:pt>
                <c:pt idx="413">
                  <c:v>-77.863602534791383</c:v>
                </c:pt>
                <c:pt idx="414">
                  <c:v>-77.121241497405876</c:v>
                </c:pt>
                <c:pt idx="415">
                  <c:v>-76.377368207397168</c:v>
                </c:pt>
                <c:pt idx="416">
                  <c:v>-75.631982614014348</c:v>
                </c:pt>
                <c:pt idx="417">
                  <c:v>-74.885084666387954</c:v>
                </c:pt>
                <c:pt idx="418">
                  <c:v>-74.136674313552433</c:v>
                </c:pt>
                <c:pt idx="419">
                  <c:v>-73.386751504438465</c:v>
                </c:pt>
                <c:pt idx="420">
                  <c:v>-72.635316187865797</c:v>
                </c:pt>
                <c:pt idx="421">
                  <c:v>-71.882368312550497</c:v>
                </c:pt>
                <c:pt idx="422">
                  <c:v>-71.127907827104977</c:v>
                </c:pt>
                <c:pt idx="423">
                  <c:v>-70.371934680030662</c:v>
                </c:pt>
                <c:pt idx="424">
                  <c:v>-69.614448819732715</c:v>
                </c:pt>
                <c:pt idx="425">
                  <c:v>-68.855450194505281</c:v>
                </c:pt>
                <c:pt idx="426">
                  <c:v>-68.027589994592162</c:v>
                </c:pt>
                <c:pt idx="427">
                  <c:v>-67.13086821999336</c:v>
                </c:pt>
                <c:pt idx="428">
                  <c:v>-66.232628476086504</c:v>
                </c:pt>
                <c:pt idx="429">
                  <c:v>-65.332870701276121</c:v>
                </c:pt>
                <c:pt idx="430">
                  <c:v>-64.431594833848223</c:v>
                </c:pt>
                <c:pt idx="431">
                  <c:v>-63.528800812000114</c:v>
                </c:pt>
                <c:pt idx="432">
                  <c:v>-62.624488573803163</c:v>
                </c:pt>
                <c:pt idx="433">
                  <c:v>-61.718658057232531</c:v>
                </c:pt>
                <c:pt idx="434">
                  <c:v>-60.811309200159783</c:v>
                </c:pt>
                <c:pt idx="435">
                  <c:v>-59.902441940330576</c:v>
                </c:pt>
                <c:pt idx="436">
                  <c:v>-58.992056215401831</c:v>
                </c:pt>
                <c:pt idx="437">
                  <c:v>-58.080151962904509</c:v>
                </c:pt>
                <c:pt idx="438">
                  <c:v>-57.166729120288224</c:v>
                </c:pt>
                <c:pt idx="439">
                  <c:v>-56.251787624869351</c:v>
                </c:pt>
                <c:pt idx="440">
                  <c:v>-55.335327413868029</c:v>
                </c:pt>
                <c:pt idx="441">
                  <c:v>-54.417348424400657</c:v>
                </c:pt>
                <c:pt idx="442">
                  <c:v>-53.497850593465401</c:v>
                </c:pt>
                <c:pt idx="443">
                  <c:v>-52.576833857956572</c:v>
                </c:pt>
                <c:pt idx="444">
                  <c:v>-51.654298154665028</c:v>
                </c:pt>
                <c:pt idx="445">
                  <c:v>-50.730243420277944</c:v>
                </c:pt>
                <c:pt idx="446">
                  <c:v>-49.804669591356529</c:v>
                </c:pt>
                <c:pt idx="447">
                  <c:v>-48.877576604365871</c:v>
                </c:pt>
                <c:pt idx="448">
                  <c:v>-47.948964395674878</c:v>
                </c:pt>
                <c:pt idx="449">
                  <c:v>-47.018832901519161</c:v>
                </c:pt>
                <c:pt idx="450">
                  <c:v>-46.087182058045428</c:v>
                </c:pt>
                <c:pt idx="451">
                  <c:v>-45.154011801282039</c:v>
                </c:pt>
                <c:pt idx="452">
                  <c:v>-44.219322067168505</c:v>
                </c:pt>
                <c:pt idx="453">
                  <c:v>-43.283112791503655</c:v>
                </c:pt>
                <c:pt idx="454">
                  <c:v>-42.345383910012359</c:v>
                </c:pt>
                <c:pt idx="455">
                  <c:v>-41.406135358286249</c:v>
                </c:pt>
                <c:pt idx="456">
                  <c:v>-40.465367071820552</c:v>
                </c:pt>
                <c:pt idx="457">
                  <c:v>-39.52307898599976</c:v>
                </c:pt>
                <c:pt idx="458">
                  <c:v>-38.579271036111791</c:v>
                </c:pt>
                <c:pt idx="459">
                  <c:v>-37.633943157304216</c:v>
                </c:pt>
                <c:pt idx="460">
                  <c:v>-36.687095284665261</c:v>
                </c:pt>
                <c:pt idx="461">
                  <c:v>-35.73872735312024</c:v>
                </c:pt>
                <c:pt idx="462">
                  <c:v>-34.78883929753529</c:v>
                </c:pt>
                <c:pt idx="463">
                  <c:v>-33.837431052636035</c:v>
                </c:pt>
                <c:pt idx="464">
                  <c:v>-32.884502553059022</c:v>
                </c:pt>
                <c:pt idx="465">
                  <c:v>-31.930053733315177</c:v>
                </c:pt>
                <c:pt idx="466">
                  <c:v>-30.974084527819073</c:v>
                </c:pt>
                <c:pt idx="467">
                  <c:v>-30.016594870881661</c:v>
                </c:pt>
                <c:pt idx="468">
                  <c:v>-29.057584696688153</c:v>
                </c:pt>
                <c:pt idx="469">
                  <c:v>-28.097053939327353</c:v>
                </c:pt>
                <c:pt idx="470">
                  <c:v>-27.135002532792001</c:v>
                </c:pt>
                <c:pt idx="471">
                  <c:v>-26.171430410934093</c:v>
                </c:pt>
                <c:pt idx="472">
                  <c:v>-25.206337507524282</c:v>
                </c:pt>
                <c:pt idx="473">
                  <c:v>-24.239723756214588</c:v>
                </c:pt>
                <c:pt idx="474">
                  <c:v>-23.27158909055369</c:v>
                </c:pt>
                <c:pt idx="475">
                  <c:v>-22.301933443971578</c:v>
                </c:pt>
                <c:pt idx="476">
                  <c:v>-21.398237481740466</c:v>
                </c:pt>
                <c:pt idx="477">
                  <c:v>-20.560501203860355</c:v>
                </c:pt>
                <c:pt idx="478">
                  <c:v>-19.721249269038452</c:v>
                </c:pt>
                <c:pt idx="479">
                  <c:v>-18.880481619839372</c:v>
                </c:pt>
                <c:pt idx="480">
                  <c:v>-18.038198198724189</c:v>
                </c:pt>
                <c:pt idx="481">
                  <c:v>-17.194398948042902</c:v>
                </c:pt>
                <c:pt idx="482">
                  <c:v>-16.349083810034443</c:v>
                </c:pt>
                <c:pt idx="483">
                  <c:v>-15.502252726841562</c:v>
                </c:pt>
                <c:pt idx="484">
                  <c:v>-14.653905640495964</c:v>
                </c:pt>
                <c:pt idx="485">
                  <c:v>-13.804042492910838</c:v>
                </c:pt>
                <c:pt idx="486">
                  <c:v>-12.952663225918087</c:v>
                </c:pt>
                <c:pt idx="487">
                  <c:v>-12.099767781216258</c:v>
                </c:pt>
                <c:pt idx="488">
                  <c:v>-11.245356100415108</c:v>
                </c:pt>
                <c:pt idx="489">
                  <c:v>-10.389428125013353</c:v>
                </c:pt>
                <c:pt idx="490">
                  <c:v>-9.5319837963986629</c:v>
                </c:pt>
                <c:pt idx="491">
                  <c:v>-8.6730230558477217</c:v>
                </c:pt>
                <c:pt idx="492">
                  <c:v>-7.8125458445483105</c:v>
                </c:pt>
                <c:pt idx="493">
                  <c:v>-6.9505521035624156</c:v>
                </c:pt>
                <c:pt idx="494">
                  <c:v>-6.087041773848398</c:v>
                </c:pt>
                <c:pt idx="495">
                  <c:v>-5.2220147962683257</c:v>
                </c:pt>
                <c:pt idx="496">
                  <c:v>-4.3554711115733085</c:v>
                </c:pt>
                <c:pt idx="497">
                  <c:v>-3.4874106603959945</c:v>
                </c:pt>
                <c:pt idx="498">
                  <c:v>-2.6178333832801286</c:v>
                </c:pt>
                <c:pt idx="499">
                  <c:v>-1.7467392206437466</c:v>
                </c:pt>
                <c:pt idx="500">
                  <c:v>-0.87412811280853475</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D-BB50-4082-8A2E-2D3442164736}"/>
            </c:ext>
          </c:extLst>
        </c:ser>
        <c:ser>
          <c:idx val="14"/>
          <c:order val="14"/>
          <c:tx>
            <c:strRef>
              <c:f>ANALYSIS!$AR$26</c:f>
              <c:strCache>
                <c:ptCount val="1"/>
                <c:pt idx="0">
                  <c:v>-10.0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ANALYSIS!$AR$27:$AR$527</c:f>
              <c:numCache>
                <c:formatCode>0.0</c:formatCode>
                <c:ptCount val="501"/>
                <c:pt idx="0">
                  <c:v>-603.15976952416008</c:v>
                </c:pt>
                <c:pt idx="1">
                  <c:v>-603.15976952416008</c:v>
                </c:pt>
                <c:pt idx="2">
                  <c:v>-602.1636996713861</c:v>
                </c:pt>
                <c:pt idx="3">
                  <c:v>-601.16762981861211</c:v>
                </c:pt>
                <c:pt idx="4">
                  <c:v>-600.17155996583813</c:v>
                </c:pt>
                <c:pt idx="5">
                  <c:v>-599.17549011306414</c:v>
                </c:pt>
                <c:pt idx="6">
                  <c:v>-598.17942026029016</c:v>
                </c:pt>
                <c:pt idx="7">
                  <c:v>-597.18335040751617</c:v>
                </c:pt>
                <c:pt idx="8">
                  <c:v>-596.18728055474219</c:v>
                </c:pt>
                <c:pt idx="9">
                  <c:v>-595.1912107019682</c:v>
                </c:pt>
                <c:pt idx="10">
                  <c:v>-594.19514084919422</c:v>
                </c:pt>
                <c:pt idx="11">
                  <c:v>-593.19907099642023</c:v>
                </c:pt>
                <c:pt idx="12">
                  <c:v>-592.20300114364625</c:v>
                </c:pt>
                <c:pt idx="13">
                  <c:v>-591.20693129087226</c:v>
                </c:pt>
                <c:pt idx="14">
                  <c:v>-590.21086143809828</c:v>
                </c:pt>
                <c:pt idx="15">
                  <c:v>-589.21479158532429</c:v>
                </c:pt>
                <c:pt idx="16">
                  <c:v>-588.21872173255031</c:v>
                </c:pt>
                <c:pt idx="17">
                  <c:v>-587.22265187977632</c:v>
                </c:pt>
                <c:pt idx="18">
                  <c:v>-586.22658202700234</c:v>
                </c:pt>
                <c:pt idx="19">
                  <c:v>-585.23051217422835</c:v>
                </c:pt>
                <c:pt idx="20">
                  <c:v>-584.23444232145437</c:v>
                </c:pt>
                <c:pt idx="21">
                  <c:v>-583.23837246868038</c:v>
                </c:pt>
                <c:pt idx="22">
                  <c:v>-582.2423026159064</c:v>
                </c:pt>
                <c:pt idx="23">
                  <c:v>-581.24623276313241</c:v>
                </c:pt>
                <c:pt idx="24">
                  <c:v>-580.25016291035843</c:v>
                </c:pt>
                <c:pt idx="25">
                  <c:v>-579.25409305758444</c:v>
                </c:pt>
                <c:pt idx="26">
                  <c:v>-578.25802320481046</c:v>
                </c:pt>
                <c:pt idx="27">
                  <c:v>-577.26195335203647</c:v>
                </c:pt>
                <c:pt idx="28">
                  <c:v>-576.26588349926249</c:v>
                </c:pt>
                <c:pt idx="29">
                  <c:v>-575.2698136464885</c:v>
                </c:pt>
                <c:pt idx="30">
                  <c:v>-574.27374379371452</c:v>
                </c:pt>
                <c:pt idx="31">
                  <c:v>-573.27767394094053</c:v>
                </c:pt>
                <c:pt idx="32">
                  <c:v>-572.28160408816655</c:v>
                </c:pt>
                <c:pt idx="33">
                  <c:v>-571.28553423539256</c:v>
                </c:pt>
                <c:pt idx="34">
                  <c:v>-570.28946438261858</c:v>
                </c:pt>
                <c:pt idx="35">
                  <c:v>-569.29339452984459</c:v>
                </c:pt>
                <c:pt idx="36">
                  <c:v>-568.29732467707061</c:v>
                </c:pt>
                <c:pt idx="37">
                  <c:v>-567.30125482429662</c:v>
                </c:pt>
                <c:pt idx="38">
                  <c:v>-566.30518497152264</c:v>
                </c:pt>
                <c:pt idx="39">
                  <c:v>-565.30911511874865</c:v>
                </c:pt>
                <c:pt idx="40">
                  <c:v>-564.31304526597467</c:v>
                </c:pt>
                <c:pt idx="41">
                  <c:v>-563.31697541320068</c:v>
                </c:pt>
                <c:pt idx="42">
                  <c:v>-562.3209055604267</c:v>
                </c:pt>
                <c:pt idx="43">
                  <c:v>-561.32483570765271</c:v>
                </c:pt>
                <c:pt idx="44">
                  <c:v>-560.32876585487872</c:v>
                </c:pt>
                <c:pt idx="45">
                  <c:v>-559.33269600210474</c:v>
                </c:pt>
                <c:pt idx="46">
                  <c:v>-558.33662614933075</c:v>
                </c:pt>
                <c:pt idx="47">
                  <c:v>-557.34055629655677</c:v>
                </c:pt>
                <c:pt idx="48">
                  <c:v>-556.34448644378278</c:v>
                </c:pt>
                <c:pt idx="49">
                  <c:v>-555.3484165910088</c:v>
                </c:pt>
                <c:pt idx="50">
                  <c:v>-554.35234673823481</c:v>
                </c:pt>
                <c:pt idx="51">
                  <c:v>-553.35627688546083</c:v>
                </c:pt>
                <c:pt idx="52">
                  <c:v>-552.36020703268684</c:v>
                </c:pt>
                <c:pt idx="53">
                  <c:v>-551.36413717991286</c:v>
                </c:pt>
                <c:pt idx="54">
                  <c:v>-550.36806732713887</c:v>
                </c:pt>
                <c:pt idx="55">
                  <c:v>-549.37199747436489</c:v>
                </c:pt>
                <c:pt idx="56">
                  <c:v>-548.3759276215909</c:v>
                </c:pt>
                <c:pt idx="57">
                  <c:v>-547.37985776881692</c:v>
                </c:pt>
                <c:pt idx="58">
                  <c:v>-546.38378791604293</c:v>
                </c:pt>
                <c:pt idx="59">
                  <c:v>-545.38771806326895</c:v>
                </c:pt>
                <c:pt idx="60">
                  <c:v>-544.39164821049496</c:v>
                </c:pt>
                <c:pt idx="61">
                  <c:v>-543.39557835772098</c:v>
                </c:pt>
                <c:pt idx="62">
                  <c:v>-542.39950850494699</c:v>
                </c:pt>
                <c:pt idx="63">
                  <c:v>-541.40343865217301</c:v>
                </c:pt>
                <c:pt idx="64">
                  <c:v>-540.40736879939902</c:v>
                </c:pt>
                <c:pt idx="65">
                  <c:v>-539.41129894662504</c:v>
                </c:pt>
                <c:pt idx="66">
                  <c:v>-538.41522909385105</c:v>
                </c:pt>
                <c:pt idx="67">
                  <c:v>-537.41915924107707</c:v>
                </c:pt>
                <c:pt idx="68">
                  <c:v>-536.42308938830308</c:v>
                </c:pt>
                <c:pt idx="69">
                  <c:v>-535.4270195355291</c:v>
                </c:pt>
                <c:pt idx="70">
                  <c:v>-534.43094968275511</c:v>
                </c:pt>
                <c:pt idx="71">
                  <c:v>-533.43487982998113</c:v>
                </c:pt>
                <c:pt idx="72">
                  <c:v>-532.43880997720714</c:v>
                </c:pt>
                <c:pt idx="73">
                  <c:v>-531.44274012443316</c:v>
                </c:pt>
                <c:pt idx="74">
                  <c:v>-530.44667027165917</c:v>
                </c:pt>
                <c:pt idx="75">
                  <c:v>-529.45060041888519</c:v>
                </c:pt>
                <c:pt idx="76">
                  <c:v>-528.4545305661112</c:v>
                </c:pt>
                <c:pt idx="77">
                  <c:v>-527.45846071333722</c:v>
                </c:pt>
                <c:pt idx="78">
                  <c:v>-526.46239086056323</c:v>
                </c:pt>
                <c:pt idx="79">
                  <c:v>-525.46632100778925</c:v>
                </c:pt>
                <c:pt idx="80">
                  <c:v>-524.47025115501526</c:v>
                </c:pt>
                <c:pt idx="81">
                  <c:v>-523.47418130224128</c:v>
                </c:pt>
                <c:pt idx="82">
                  <c:v>-522.47811144946729</c:v>
                </c:pt>
                <c:pt idx="83">
                  <c:v>-521.48204159669331</c:v>
                </c:pt>
                <c:pt idx="84">
                  <c:v>-520.48597174391932</c:v>
                </c:pt>
                <c:pt idx="85">
                  <c:v>-519.48990189114534</c:v>
                </c:pt>
                <c:pt idx="86">
                  <c:v>-518.49383203837135</c:v>
                </c:pt>
                <c:pt idx="87">
                  <c:v>-517.49776218559737</c:v>
                </c:pt>
                <c:pt idx="88">
                  <c:v>-516.50169233282338</c:v>
                </c:pt>
                <c:pt idx="89">
                  <c:v>-515.5056224800494</c:v>
                </c:pt>
                <c:pt idx="90">
                  <c:v>-514.50955262727541</c:v>
                </c:pt>
                <c:pt idx="91">
                  <c:v>-513.51348277450143</c:v>
                </c:pt>
                <c:pt idx="92">
                  <c:v>-512.51741292172744</c:v>
                </c:pt>
                <c:pt idx="93">
                  <c:v>-511.52134306895346</c:v>
                </c:pt>
                <c:pt idx="94">
                  <c:v>-510.52527321617947</c:v>
                </c:pt>
                <c:pt idx="95">
                  <c:v>-509.52920336340549</c:v>
                </c:pt>
                <c:pt idx="96">
                  <c:v>-508.5331335106315</c:v>
                </c:pt>
                <c:pt idx="97">
                  <c:v>-507.53706365785752</c:v>
                </c:pt>
                <c:pt idx="98">
                  <c:v>-506.54099380508353</c:v>
                </c:pt>
                <c:pt idx="99">
                  <c:v>-505.54492395230955</c:v>
                </c:pt>
                <c:pt idx="100">
                  <c:v>-504.54885409953556</c:v>
                </c:pt>
                <c:pt idx="101">
                  <c:v>-503.55278424676158</c:v>
                </c:pt>
                <c:pt idx="102">
                  <c:v>-502.55671439398759</c:v>
                </c:pt>
                <c:pt idx="103">
                  <c:v>-501.56064454121361</c:v>
                </c:pt>
                <c:pt idx="104">
                  <c:v>-500.56457468843962</c:v>
                </c:pt>
                <c:pt idx="105">
                  <c:v>-499.56850483566564</c:v>
                </c:pt>
                <c:pt idx="106">
                  <c:v>-498.57243498289165</c:v>
                </c:pt>
                <c:pt idx="107">
                  <c:v>-497.57636513011767</c:v>
                </c:pt>
                <c:pt idx="108">
                  <c:v>-496.58029527734368</c:v>
                </c:pt>
                <c:pt idx="109">
                  <c:v>-495.58422542456969</c:v>
                </c:pt>
                <c:pt idx="110">
                  <c:v>-494.58815557179571</c:v>
                </c:pt>
                <c:pt idx="111">
                  <c:v>-493.59208571902172</c:v>
                </c:pt>
                <c:pt idx="112">
                  <c:v>-492.59601586624774</c:v>
                </c:pt>
                <c:pt idx="113">
                  <c:v>-491.59994601347375</c:v>
                </c:pt>
                <c:pt idx="114">
                  <c:v>-490.60387616069977</c:v>
                </c:pt>
                <c:pt idx="115">
                  <c:v>-489.60780630792578</c:v>
                </c:pt>
                <c:pt idx="116">
                  <c:v>-488.6117364551518</c:v>
                </c:pt>
                <c:pt idx="117">
                  <c:v>-487.61566660237781</c:v>
                </c:pt>
                <c:pt idx="118">
                  <c:v>-486.61959674960383</c:v>
                </c:pt>
                <c:pt idx="119">
                  <c:v>-485.62352689682984</c:v>
                </c:pt>
                <c:pt idx="120">
                  <c:v>-484.62745704405586</c:v>
                </c:pt>
                <c:pt idx="121">
                  <c:v>-483.63138719128187</c:v>
                </c:pt>
                <c:pt idx="122">
                  <c:v>-482.63531733850789</c:v>
                </c:pt>
                <c:pt idx="123">
                  <c:v>-481.6392474857339</c:v>
                </c:pt>
                <c:pt idx="124">
                  <c:v>-480.64317763295992</c:v>
                </c:pt>
                <c:pt idx="125">
                  <c:v>-479.64710778018593</c:v>
                </c:pt>
                <c:pt idx="126">
                  <c:v>-478.65103792741195</c:v>
                </c:pt>
                <c:pt idx="127">
                  <c:v>-477.65496807463796</c:v>
                </c:pt>
                <c:pt idx="128">
                  <c:v>-476.65889822186398</c:v>
                </c:pt>
                <c:pt idx="129">
                  <c:v>-475.66282836908999</c:v>
                </c:pt>
                <c:pt idx="130">
                  <c:v>-474.66675851631601</c:v>
                </c:pt>
                <c:pt idx="131">
                  <c:v>-473.67068866354202</c:v>
                </c:pt>
                <c:pt idx="132">
                  <c:v>-472.67461881076804</c:v>
                </c:pt>
                <c:pt idx="133">
                  <c:v>-471.67854895799405</c:v>
                </c:pt>
                <c:pt idx="134">
                  <c:v>-470.68247910522007</c:v>
                </c:pt>
                <c:pt idx="135">
                  <c:v>-469.68640925244608</c:v>
                </c:pt>
                <c:pt idx="136">
                  <c:v>-468.6903393996721</c:v>
                </c:pt>
                <c:pt idx="137">
                  <c:v>-467.69426954689811</c:v>
                </c:pt>
                <c:pt idx="138">
                  <c:v>-466.69819969412413</c:v>
                </c:pt>
                <c:pt idx="139">
                  <c:v>-465.70212984135014</c:v>
                </c:pt>
                <c:pt idx="140">
                  <c:v>-464.70605998857616</c:v>
                </c:pt>
                <c:pt idx="141">
                  <c:v>-463.70999013580217</c:v>
                </c:pt>
                <c:pt idx="142">
                  <c:v>-462.71392028302819</c:v>
                </c:pt>
                <c:pt idx="143">
                  <c:v>-461.7178504302542</c:v>
                </c:pt>
                <c:pt idx="144">
                  <c:v>-460.72178057748022</c:v>
                </c:pt>
                <c:pt idx="145">
                  <c:v>-459.72571072470623</c:v>
                </c:pt>
                <c:pt idx="146">
                  <c:v>-458.72964087193225</c:v>
                </c:pt>
                <c:pt idx="147">
                  <c:v>-457.73357101915826</c:v>
                </c:pt>
                <c:pt idx="148">
                  <c:v>-456.73750116638428</c:v>
                </c:pt>
                <c:pt idx="149">
                  <c:v>-455.74143131361029</c:v>
                </c:pt>
                <c:pt idx="150">
                  <c:v>-454.74536146083631</c:v>
                </c:pt>
                <c:pt idx="151">
                  <c:v>-453.74929160806232</c:v>
                </c:pt>
                <c:pt idx="152">
                  <c:v>-452.75322175528834</c:v>
                </c:pt>
                <c:pt idx="153">
                  <c:v>-451.75715190251435</c:v>
                </c:pt>
                <c:pt idx="154">
                  <c:v>-450.76108204974037</c:v>
                </c:pt>
                <c:pt idx="155">
                  <c:v>-449.76501219696638</c:v>
                </c:pt>
                <c:pt idx="156">
                  <c:v>-448.7689423441924</c:v>
                </c:pt>
                <c:pt idx="157">
                  <c:v>-447.77287249141841</c:v>
                </c:pt>
                <c:pt idx="158">
                  <c:v>-446.77680263864443</c:v>
                </c:pt>
                <c:pt idx="159">
                  <c:v>-445.78073278587044</c:v>
                </c:pt>
                <c:pt idx="160">
                  <c:v>-444.78466293309646</c:v>
                </c:pt>
                <c:pt idx="161">
                  <c:v>-443.78859308032247</c:v>
                </c:pt>
                <c:pt idx="162">
                  <c:v>-442.79252322754849</c:v>
                </c:pt>
                <c:pt idx="163">
                  <c:v>-441.7964533747745</c:v>
                </c:pt>
                <c:pt idx="164">
                  <c:v>-440.80038352200052</c:v>
                </c:pt>
                <c:pt idx="165">
                  <c:v>-439.80431366922653</c:v>
                </c:pt>
                <c:pt idx="166">
                  <c:v>-438.80824381645255</c:v>
                </c:pt>
                <c:pt idx="167">
                  <c:v>-437.81217396367856</c:v>
                </c:pt>
                <c:pt idx="168">
                  <c:v>-436.81610411090458</c:v>
                </c:pt>
                <c:pt idx="169">
                  <c:v>-435.82003425813059</c:v>
                </c:pt>
                <c:pt idx="170">
                  <c:v>-434.82396440535661</c:v>
                </c:pt>
                <c:pt idx="171">
                  <c:v>-433.82789455258262</c:v>
                </c:pt>
                <c:pt idx="172">
                  <c:v>-432.83182469980864</c:v>
                </c:pt>
                <c:pt idx="173">
                  <c:v>-431.83575484703465</c:v>
                </c:pt>
                <c:pt idx="174">
                  <c:v>-430.83968499426067</c:v>
                </c:pt>
                <c:pt idx="175">
                  <c:v>-429.84361514148668</c:v>
                </c:pt>
                <c:pt idx="176">
                  <c:v>-428.84754528871269</c:v>
                </c:pt>
                <c:pt idx="177">
                  <c:v>-427.85147543593871</c:v>
                </c:pt>
                <c:pt idx="178">
                  <c:v>-426.85540558316472</c:v>
                </c:pt>
                <c:pt idx="179">
                  <c:v>-425.85933573039074</c:v>
                </c:pt>
                <c:pt idx="180">
                  <c:v>-424.86326587761675</c:v>
                </c:pt>
                <c:pt idx="181">
                  <c:v>-423.86719602484277</c:v>
                </c:pt>
                <c:pt idx="182">
                  <c:v>-422.87112617206878</c:v>
                </c:pt>
                <c:pt idx="183">
                  <c:v>-421.8750563192948</c:v>
                </c:pt>
                <c:pt idx="184">
                  <c:v>-420.87898646652081</c:v>
                </c:pt>
                <c:pt idx="185">
                  <c:v>-419.88291661374683</c:v>
                </c:pt>
                <c:pt idx="186">
                  <c:v>-418.88684676097284</c:v>
                </c:pt>
                <c:pt idx="187">
                  <c:v>-417.89077690819886</c:v>
                </c:pt>
                <c:pt idx="188">
                  <c:v>-416.89470705542487</c:v>
                </c:pt>
                <c:pt idx="189">
                  <c:v>-415.89863720265089</c:v>
                </c:pt>
                <c:pt idx="190">
                  <c:v>-414.9025673498769</c:v>
                </c:pt>
                <c:pt idx="191">
                  <c:v>-413.90649749710292</c:v>
                </c:pt>
                <c:pt idx="192">
                  <c:v>-412.91042764432893</c:v>
                </c:pt>
                <c:pt idx="193">
                  <c:v>-411.91435779155495</c:v>
                </c:pt>
                <c:pt idx="194">
                  <c:v>-410.91828793878096</c:v>
                </c:pt>
                <c:pt idx="195">
                  <c:v>-409.92221808600698</c:v>
                </c:pt>
                <c:pt idx="196">
                  <c:v>-408.92614823323299</c:v>
                </c:pt>
                <c:pt idx="197">
                  <c:v>-407.93007838045901</c:v>
                </c:pt>
                <c:pt idx="198">
                  <c:v>-406.93400852768502</c:v>
                </c:pt>
                <c:pt idx="199">
                  <c:v>-405.93793867491104</c:v>
                </c:pt>
                <c:pt idx="200">
                  <c:v>-404.94186882213705</c:v>
                </c:pt>
                <c:pt idx="201">
                  <c:v>-404.02157964335964</c:v>
                </c:pt>
                <c:pt idx="202">
                  <c:v>-403.17707113857881</c:v>
                </c:pt>
                <c:pt idx="203">
                  <c:v>-402.32954228477837</c:v>
                </c:pt>
                <c:pt idx="204">
                  <c:v>-401.47899285164408</c:v>
                </c:pt>
                <c:pt idx="205">
                  <c:v>-400.62542260802206</c:v>
                </c:pt>
                <c:pt idx="206">
                  <c:v>-399.76883132191119</c:v>
                </c:pt>
                <c:pt idx="207">
                  <c:v>-398.90921876046718</c:v>
                </c:pt>
                <c:pt idx="208">
                  <c:v>-398.04658469000219</c:v>
                </c:pt>
                <c:pt idx="209">
                  <c:v>-397.18092887597385</c:v>
                </c:pt>
                <c:pt idx="210">
                  <c:v>-396.31225108300396</c:v>
                </c:pt>
                <c:pt idx="211">
                  <c:v>-395.44055107486713</c:v>
                </c:pt>
                <c:pt idx="212">
                  <c:v>-394.56582861448351</c:v>
                </c:pt>
                <c:pt idx="213">
                  <c:v>-393.68808346393342</c:v>
                </c:pt>
                <c:pt idx="214">
                  <c:v>-392.80731538444661</c:v>
                </c:pt>
                <c:pt idx="215">
                  <c:v>-391.92352413640924</c:v>
                </c:pt>
                <c:pt idx="216">
                  <c:v>-391.03670947935308</c:v>
                </c:pt>
                <c:pt idx="217">
                  <c:v>-390.14687117196638</c:v>
                </c:pt>
                <c:pt idx="218">
                  <c:v>-389.25400897209039</c:v>
                </c:pt>
                <c:pt idx="219">
                  <c:v>-388.35812263671181</c:v>
                </c:pt>
                <c:pt idx="220">
                  <c:v>-387.45921192197028</c:v>
                </c:pt>
                <c:pt idx="221">
                  <c:v>-386.55727658315823</c:v>
                </c:pt>
                <c:pt idx="222">
                  <c:v>-385.65231637471743</c:v>
                </c:pt>
                <c:pt idx="223">
                  <c:v>-384.74433105023496</c:v>
                </c:pt>
                <c:pt idx="224">
                  <c:v>-383.83332036245463</c:v>
                </c:pt>
                <c:pt idx="225">
                  <c:v>-382.91928406326565</c:v>
                </c:pt>
                <c:pt idx="226">
                  <c:v>-382.00222190370278</c:v>
                </c:pt>
                <c:pt idx="227">
                  <c:v>-381.08213363395362</c:v>
                </c:pt>
                <c:pt idx="228">
                  <c:v>-380.15901900335496</c:v>
                </c:pt>
                <c:pt idx="229">
                  <c:v>-379.2328777603816</c:v>
                </c:pt>
                <c:pt idx="230">
                  <c:v>-378.30370965266877</c:v>
                </c:pt>
                <c:pt idx="231">
                  <c:v>-377.37151442699337</c:v>
                </c:pt>
                <c:pt idx="232">
                  <c:v>-376.43629182927407</c:v>
                </c:pt>
                <c:pt idx="233">
                  <c:v>-375.49804160457876</c:v>
                </c:pt>
                <c:pt idx="234">
                  <c:v>-374.55676349713195</c:v>
                </c:pt>
                <c:pt idx="235">
                  <c:v>-373.6124572502813</c:v>
                </c:pt>
                <c:pt idx="236">
                  <c:v>-372.66512260654594</c:v>
                </c:pt>
                <c:pt idx="237">
                  <c:v>-371.71475930756446</c:v>
                </c:pt>
                <c:pt idx="238">
                  <c:v>-370.76136709414322</c:v>
                </c:pt>
                <c:pt idx="239">
                  <c:v>-369.80494570621181</c:v>
                </c:pt>
                <c:pt idx="240">
                  <c:v>-368.84549488286007</c:v>
                </c:pt>
                <c:pt idx="241">
                  <c:v>-367.88301436231217</c:v>
                </c:pt>
                <c:pt idx="242">
                  <c:v>-366.91750388193788</c:v>
                </c:pt>
                <c:pt idx="243">
                  <c:v>-365.94896317824856</c:v>
                </c:pt>
                <c:pt idx="244">
                  <c:v>-364.97739198690488</c:v>
                </c:pt>
                <c:pt idx="245">
                  <c:v>-364.0027900426943</c:v>
                </c:pt>
                <c:pt idx="246">
                  <c:v>-363.02515707956468</c:v>
                </c:pt>
                <c:pt idx="247">
                  <c:v>-362.04449283059074</c:v>
                </c:pt>
                <c:pt idx="248">
                  <c:v>-361.06079702799269</c:v>
                </c:pt>
                <c:pt idx="249">
                  <c:v>-360.07406940313621</c:v>
                </c:pt>
                <c:pt idx="250">
                  <c:v>-359.08430968651385</c:v>
                </c:pt>
                <c:pt idx="251">
                  <c:v>-358.09151760777854</c:v>
                </c:pt>
                <c:pt idx="252">
                  <c:v>-357.0956928956989</c:v>
                </c:pt>
                <c:pt idx="253">
                  <c:v>-356.09683527820391</c:v>
                </c:pt>
                <c:pt idx="254">
                  <c:v>-355.0949444823458</c:v>
                </c:pt>
                <c:pt idx="255">
                  <c:v>-354.09002023432214</c:v>
                </c:pt>
                <c:pt idx="256">
                  <c:v>-353.08206225947231</c:v>
                </c:pt>
                <c:pt idx="257">
                  <c:v>-352.07107028225892</c:v>
                </c:pt>
                <c:pt idx="258">
                  <c:v>-351.05704402629738</c:v>
                </c:pt>
                <c:pt idx="259">
                  <c:v>-350.0399832143338</c:v>
                </c:pt>
                <c:pt idx="260">
                  <c:v>-349.01988756824852</c:v>
                </c:pt>
                <c:pt idx="261">
                  <c:v>-347.99675680905636</c:v>
                </c:pt>
                <c:pt idx="262">
                  <c:v>-346.97059065691747</c:v>
                </c:pt>
                <c:pt idx="263">
                  <c:v>-345.9413888311152</c:v>
                </c:pt>
                <c:pt idx="264">
                  <c:v>-344.90915105007468</c:v>
                </c:pt>
                <c:pt idx="265">
                  <c:v>-343.87387703135539</c:v>
                </c:pt>
                <c:pt idx="266">
                  <c:v>-342.83556649165109</c:v>
                </c:pt>
                <c:pt idx="267">
                  <c:v>-341.7942191467825</c:v>
                </c:pt>
                <c:pt idx="268">
                  <c:v>-340.74983471171197</c:v>
                </c:pt>
                <c:pt idx="269">
                  <c:v>-339.70241290052888</c:v>
                </c:pt>
                <c:pt idx="270">
                  <c:v>-338.65195342646052</c:v>
                </c:pt>
                <c:pt idx="271">
                  <c:v>-337.59845600186492</c:v>
                </c:pt>
                <c:pt idx="272">
                  <c:v>-336.54192033822324</c:v>
                </c:pt>
                <c:pt idx="273">
                  <c:v>-335.48234614615831</c:v>
                </c:pt>
                <c:pt idx="274">
                  <c:v>-334.41973313542371</c:v>
                </c:pt>
                <c:pt idx="275">
                  <c:v>-333.35408101489236</c:v>
                </c:pt>
                <c:pt idx="276">
                  <c:v>-332.28538949258279</c:v>
                </c:pt>
                <c:pt idx="277">
                  <c:v>-331.21365827562909</c:v>
                </c:pt>
                <c:pt idx="278">
                  <c:v>-330.13888707030361</c:v>
                </c:pt>
                <c:pt idx="279">
                  <c:v>-329.0610755820054</c:v>
                </c:pt>
                <c:pt idx="280">
                  <c:v>-327.98022351526049</c:v>
                </c:pt>
                <c:pt idx="281">
                  <c:v>-326.8963305737218</c:v>
                </c:pt>
                <c:pt idx="282">
                  <c:v>-325.80939646017282</c:v>
                </c:pt>
                <c:pt idx="283">
                  <c:v>-324.719420876524</c:v>
                </c:pt>
                <c:pt idx="284">
                  <c:v>-323.62640352380896</c:v>
                </c:pt>
                <c:pt idx="285">
                  <c:v>-322.53034410219561</c:v>
                </c:pt>
                <c:pt idx="286">
                  <c:v>-321.43124231096391</c:v>
                </c:pt>
                <c:pt idx="287">
                  <c:v>-320.32909784853553</c:v>
                </c:pt>
                <c:pt idx="288">
                  <c:v>-319.22391041244424</c:v>
                </c:pt>
                <c:pt idx="289">
                  <c:v>-318.11567969935811</c:v>
                </c:pt>
                <c:pt idx="290">
                  <c:v>-317.00440540506094</c:v>
                </c:pt>
                <c:pt idx="291">
                  <c:v>-315.89008722446715</c:v>
                </c:pt>
                <c:pt idx="292">
                  <c:v>-314.77272485161069</c:v>
                </c:pt>
                <c:pt idx="293">
                  <c:v>-313.65231797965225</c:v>
                </c:pt>
                <c:pt idx="294">
                  <c:v>-312.52886630086834</c:v>
                </c:pt>
                <c:pt idx="295">
                  <c:v>-311.40236950666622</c:v>
                </c:pt>
                <c:pt idx="296">
                  <c:v>-310.27282728756495</c:v>
                </c:pt>
                <c:pt idx="297">
                  <c:v>-309.14023933321437</c:v>
                </c:pt>
                <c:pt idx="298">
                  <c:v>-308.00460533237998</c:v>
                </c:pt>
                <c:pt idx="299">
                  <c:v>-306.8659249729468</c:v>
                </c:pt>
                <c:pt idx="300">
                  <c:v>-305.72419794192666</c:v>
                </c:pt>
                <c:pt idx="301">
                  <c:v>-304.57942392543981</c:v>
                </c:pt>
                <c:pt idx="302">
                  <c:v>-303.43160260873333</c:v>
                </c:pt>
                <c:pt idx="303">
                  <c:v>-302.28073367617372</c:v>
                </c:pt>
                <c:pt idx="304">
                  <c:v>-301.12681681123968</c:v>
                </c:pt>
                <c:pt idx="305">
                  <c:v>-299.96985169653294</c:v>
                </c:pt>
                <c:pt idx="306">
                  <c:v>-298.80983801377101</c:v>
                </c:pt>
                <c:pt idx="307">
                  <c:v>-297.64677544378708</c:v>
                </c:pt>
                <c:pt idx="308">
                  <c:v>-296.48066366653399</c:v>
                </c:pt>
                <c:pt idx="309">
                  <c:v>-295.31150236107271</c:v>
                </c:pt>
                <c:pt idx="310">
                  <c:v>-294.13929120559123</c:v>
                </c:pt>
                <c:pt idx="311">
                  <c:v>-292.96402987738202</c:v>
                </c:pt>
                <c:pt idx="312">
                  <c:v>-291.78571805285719</c:v>
                </c:pt>
                <c:pt idx="313">
                  <c:v>-290.60435540754446</c:v>
                </c:pt>
                <c:pt idx="314">
                  <c:v>-289.41994161608352</c:v>
                </c:pt>
                <c:pt idx="315">
                  <c:v>-288.23247635222253</c:v>
                </c:pt>
                <c:pt idx="316">
                  <c:v>-287.0419592888328</c:v>
                </c:pt>
                <c:pt idx="317">
                  <c:v>-285.84839009788652</c:v>
                </c:pt>
                <c:pt idx="318">
                  <c:v>-284.65176845047898</c:v>
                </c:pt>
                <c:pt idx="319">
                  <c:v>-283.45209401680637</c:v>
                </c:pt>
                <c:pt idx="320">
                  <c:v>-282.24936646618073</c:v>
                </c:pt>
                <c:pt idx="321">
                  <c:v>-281.04358546702611</c:v>
                </c:pt>
                <c:pt idx="322">
                  <c:v>-279.83475068687471</c:v>
                </c:pt>
                <c:pt idx="323">
                  <c:v>-278.6228617923673</c:v>
                </c:pt>
                <c:pt idx="324">
                  <c:v>-277.4079184492565</c:v>
                </c:pt>
                <c:pt idx="325">
                  <c:v>-276.18992032239964</c:v>
                </c:pt>
                <c:pt idx="326">
                  <c:v>-274.96886707576596</c:v>
                </c:pt>
                <c:pt idx="327">
                  <c:v>-273.74475837243313</c:v>
                </c:pt>
                <c:pt idx="328">
                  <c:v>-272.51759387457963</c:v>
                </c:pt>
                <c:pt idx="329">
                  <c:v>-271.28737324349237</c:v>
                </c:pt>
                <c:pt idx="330">
                  <c:v>-270.05409613957386</c:v>
                </c:pt>
                <c:pt idx="331">
                  <c:v>-268.81776222232014</c:v>
                </c:pt>
                <c:pt idx="332">
                  <c:v>-267.57837115034306</c:v>
                </c:pt>
                <c:pt idx="333">
                  <c:v>-266.3359225813478</c:v>
                </c:pt>
                <c:pt idx="334">
                  <c:v>-265.09041617215166</c:v>
                </c:pt>
                <c:pt idx="335">
                  <c:v>-263.84185157867273</c:v>
                </c:pt>
                <c:pt idx="336">
                  <c:v>-262.59022845593762</c:v>
                </c:pt>
                <c:pt idx="337">
                  <c:v>-261.33554645806987</c:v>
                </c:pt>
                <c:pt idx="338">
                  <c:v>-260.0778052382978</c:v>
                </c:pt>
                <c:pt idx="339">
                  <c:v>-258.81700444895046</c:v>
                </c:pt>
                <c:pt idx="340">
                  <c:v>-257.55314374145792</c:v>
                </c:pt>
                <c:pt idx="341">
                  <c:v>-256.2862227663511</c:v>
                </c:pt>
                <c:pt idx="342">
                  <c:v>-255.01624117326915</c:v>
                </c:pt>
                <c:pt idx="343">
                  <c:v>-253.74319861093747</c:v>
                </c:pt>
                <c:pt idx="344">
                  <c:v>-252.46709472719326</c:v>
                </c:pt>
                <c:pt idx="345">
                  <c:v>-251.18792916895976</c:v>
                </c:pt>
                <c:pt idx="346">
                  <c:v>-249.90570158227612</c:v>
                </c:pt>
                <c:pt idx="347">
                  <c:v>-248.62041161226003</c:v>
                </c:pt>
                <c:pt idx="348">
                  <c:v>-247.33205890314102</c:v>
                </c:pt>
                <c:pt idx="349">
                  <c:v>-246.04064309823863</c:v>
                </c:pt>
                <c:pt idx="350">
                  <c:v>-244.74616383997315</c:v>
                </c:pt>
                <c:pt idx="351">
                  <c:v>-243.44862076985461</c:v>
                </c:pt>
                <c:pt idx="352">
                  <c:v>-242.14801352849398</c:v>
                </c:pt>
                <c:pt idx="353">
                  <c:v>-240.8443417555919</c:v>
                </c:pt>
                <c:pt idx="354">
                  <c:v>-239.53760508995364</c:v>
                </c:pt>
                <c:pt idx="355">
                  <c:v>-238.2278031694631</c:v>
                </c:pt>
                <c:pt idx="356">
                  <c:v>-236.91493563111251</c:v>
                </c:pt>
                <c:pt idx="357">
                  <c:v>-235.59900211097627</c:v>
                </c:pt>
                <c:pt idx="358">
                  <c:v>-234.28000224422985</c:v>
                </c:pt>
                <c:pt idx="359">
                  <c:v>-232.95793566512722</c:v>
                </c:pt>
                <c:pt idx="360">
                  <c:v>-231.63280200703062</c:v>
                </c:pt>
                <c:pt idx="361">
                  <c:v>-230.3046009023773</c:v>
                </c:pt>
                <c:pt idx="362">
                  <c:v>-228.97333198270528</c:v>
                </c:pt>
                <c:pt idx="363">
                  <c:v>-227.63899487864242</c:v>
                </c:pt>
                <c:pt idx="364">
                  <c:v>-226.30158921989502</c:v>
                </c:pt>
                <c:pt idx="365">
                  <c:v>-224.96111463527043</c:v>
                </c:pt>
                <c:pt idx="366">
                  <c:v>-223.61757075265828</c:v>
                </c:pt>
                <c:pt idx="367">
                  <c:v>-222.27095719903784</c:v>
                </c:pt>
                <c:pt idx="368">
                  <c:v>-220.92127360047076</c:v>
                </c:pt>
                <c:pt idx="369">
                  <c:v>-219.56851958210845</c:v>
                </c:pt>
                <c:pt idx="370">
                  <c:v>-218.21269476819199</c:v>
                </c:pt>
                <c:pt idx="371">
                  <c:v>-216.85379878204489</c:v>
                </c:pt>
                <c:pt idx="372">
                  <c:v>-215.49183124607285</c:v>
                </c:pt>
                <c:pt idx="373">
                  <c:v>-214.12679178176765</c:v>
                </c:pt>
                <c:pt idx="374">
                  <c:v>-212.75868000970704</c:v>
                </c:pt>
                <c:pt idx="375">
                  <c:v>-211.38749554955123</c:v>
                </c:pt>
                <c:pt idx="376">
                  <c:v>-210.01323802003881</c:v>
                </c:pt>
                <c:pt idx="377">
                  <c:v>-208.63590703900198</c:v>
                </c:pt>
                <c:pt idx="378">
                  <c:v>-207.25550222334036</c:v>
                </c:pt>
                <c:pt idx="379">
                  <c:v>-205.87202318904329</c:v>
                </c:pt>
                <c:pt idx="380">
                  <c:v>-204.48546955118238</c:v>
                </c:pt>
                <c:pt idx="381">
                  <c:v>-203.09584092390045</c:v>
                </c:pt>
                <c:pt idx="382">
                  <c:v>-201.70313692043013</c:v>
                </c:pt>
                <c:pt idx="383">
                  <c:v>-200.30735715307512</c:v>
                </c:pt>
                <c:pt idx="384">
                  <c:v>-198.90850123322136</c:v>
                </c:pt>
                <c:pt idx="385">
                  <c:v>-197.50656877132988</c:v>
                </c:pt>
                <c:pt idx="386">
                  <c:v>-196.10155937694381</c:v>
                </c:pt>
                <c:pt idx="387">
                  <c:v>-194.69347265867756</c:v>
                </c:pt>
                <c:pt idx="388">
                  <c:v>-193.28230822422788</c:v>
                </c:pt>
                <c:pt idx="389">
                  <c:v>-191.86806568036255</c:v>
                </c:pt>
                <c:pt idx="390">
                  <c:v>-190.45074463292062</c:v>
                </c:pt>
                <c:pt idx="391">
                  <c:v>-189.03034468682344</c:v>
                </c:pt>
                <c:pt idx="392">
                  <c:v>-187.60686544606713</c:v>
                </c:pt>
                <c:pt idx="393">
                  <c:v>-186.18030651371177</c:v>
                </c:pt>
                <c:pt idx="394">
                  <c:v>-184.75066749189952</c:v>
                </c:pt>
                <c:pt idx="395">
                  <c:v>-183.3179479818364</c:v>
                </c:pt>
                <c:pt idx="396">
                  <c:v>-181.88214758381068</c:v>
                </c:pt>
                <c:pt idx="397">
                  <c:v>-180.44326589717068</c:v>
                </c:pt>
                <c:pt idx="398">
                  <c:v>-179.00130252033958</c:v>
                </c:pt>
                <c:pt idx="399">
                  <c:v>-177.5562570508155</c:v>
                </c:pt>
                <c:pt idx="400">
                  <c:v>-176.10812908516019</c:v>
                </c:pt>
                <c:pt idx="401">
                  <c:v>-174.65691821900296</c:v>
                </c:pt>
                <c:pt idx="402">
                  <c:v>-173.20262404704411</c:v>
                </c:pt>
                <c:pt idx="403">
                  <c:v>-171.74524616305533</c:v>
                </c:pt>
                <c:pt idx="404">
                  <c:v>-170.28478415986822</c:v>
                </c:pt>
                <c:pt idx="405">
                  <c:v>-168.82123762938548</c:v>
                </c:pt>
                <c:pt idx="406">
                  <c:v>-167.35460616256987</c:v>
                </c:pt>
                <c:pt idx="407">
                  <c:v>-165.88488934945909</c:v>
                </c:pt>
                <c:pt idx="408">
                  <c:v>-164.41208677914344</c:v>
                </c:pt>
                <c:pt idx="409">
                  <c:v>-162.93619803979166</c:v>
                </c:pt>
                <c:pt idx="410">
                  <c:v>-161.45722271862516</c:v>
                </c:pt>
                <c:pt idx="411">
                  <c:v>-159.97516040192923</c:v>
                </c:pt>
                <c:pt idx="412">
                  <c:v>-158.49001067505267</c:v>
                </c:pt>
                <c:pt idx="413">
                  <c:v>-157.00177312241183</c:v>
                </c:pt>
                <c:pt idx="414">
                  <c:v>-155.51044732747559</c:v>
                </c:pt>
                <c:pt idx="415">
                  <c:v>-154.01603287277672</c:v>
                </c:pt>
                <c:pt idx="416">
                  <c:v>-152.51852933991151</c:v>
                </c:pt>
                <c:pt idx="417">
                  <c:v>-151.01793630952901</c:v>
                </c:pt>
                <c:pt idx="418">
                  <c:v>-149.51425336134187</c:v>
                </c:pt>
                <c:pt idx="419">
                  <c:v>-148.00748007411917</c:v>
                </c:pt>
                <c:pt idx="420">
                  <c:v>-146.4976160256825</c:v>
                </c:pt>
                <c:pt idx="421">
                  <c:v>-144.98466079292453</c:v>
                </c:pt>
                <c:pt idx="422">
                  <c:v>-143.46861395177589</c:v>
                </c:pt>
                <c:pt idx="423">
                  <c:v>-141.94947507723813</c:v>
                </c:pt>
                <c:pt idx="424">
                  <c:v>-140.42724374335441</c:v>
                </c:pt>
                <c:pt idx="425">
                  <c:v>-138.90191952323894</c:v>
                </c:pt>
                <c:pt idx="426">
                  <c:v>-137.23508737500589</c:v>
                </c:pt>
                <c:pt idx="427">
                  <c:v>-135.42674729865524</c:v>
                </c:pt>
                <c:pt idx="428">
                  <c:v>-133.61527098650168</c:v>
                </c:pt>
                <c:pt idx="429">
                  <c:v>-131.8006579209196</c:v>
                </c:pt>
                <c:pt idx="430">
                  <c:v>-129.98290758326175</c:v>
                </c:pt>
                <c:pt idx="431">
                  <c:v>-128.16201945387382</c:v>
                </c:pt>
                <c:pt idx="432">
                  <c:v>-126.33799301209484</c:v>
                </c:pt>
                <c:pt idx="433">
                  <c:v>-124.51082773624569</c:v>
                </c:pt>
                <c:pt idx="434">
                  <c:v>-122.68052310363305</c:v>
                </c:pt>
                <c:pt idx="435">
                  <c:v>-120.8470785905493</c:v>
                </c:pt>
                <c:pt idx="436">
                  <c:v>-119.01049367227245</c:v>
                </c:pt>
                <c:pt idx="437">
                  <c:v>-117.17076782306634</c:v>
                </c:pt>
                <c:pt idx="438">
                  <c:v>-115.32790051618048</c:v>
                </c:pt>
                <c:pt idx="439">
                  <c:v>-113.48189122383508</c:v>
                </c:pt>
                <c:pt idx="440">
                  <c:v>-111.63273941724378</c:v>
                </c:pt>
                <c:pt idx="441">
                  <c:v>-109.78044456659836</c:v>
                </c:pt>
                <c:pt idx="442">
                  <c:v>-107.92500614106871</c:v>
                </c:pt>
                <c:pt idx="443">
                  <c:v>-106.06642360880323</c:v>
                </c:pt>
                <c:pt idx="444">
                  <c:v>-104.2046964369323</c:v>
                </c:pt>
                <c:pt idx="445">
                  <c:v>-102.33982409156067</c:v>
                </c:pt>
                <c:pt idx="446">
                  <c:v>-100.47180603777167</c:v>
                </c:pt>
                <c:pt idx="447">
                  <c:v>-98.600641739622915</c:v>
                </c:pt>
                <c:pt idx="448">
                  <c:v>-96.726330660150438</c:v>
                </c:pt>
                <c:pt idx="449">
                  <c:v>-94.84887226136118</c:v>
                </c:pt>
                <c:pt idx="450">
                  <c:v>-92.968266004240149</c:v>
                </c:pt>
                <c:pt idx="451">
                  <c:v>-91.084511348739625</c:v>
                </c:pt>
                <c:pt idx="452">
                  <c:v>-89.197607753790294</c:v>
                </c:pt>
                <c:pt idx="453">
                  <c:v>-87.307554677286021</c:v>
                </c:pt>
                <c:pt idx="454">
                  <c:v>-85.414351576099079</c:v>
                </c:pt>
                <c:pt idx="455">
                  <c:v>-83.517997906068786</c:v>
                </c:pt>
                <c:pt idx="456">
                  <c:v>-81.618493121998085</c:v>
                </c:pt>
                <c:pt idx="457">
                  <c:v>-79.715836677667994</c:v>
                </c:pt>
                <c:pt idx="458">
                  <c:v>-77.810028025815541</c:v>
                </c:pt>
                <c:pt idx="459">
                  <c:v>-75.901066618152413</c:v>
                </c:pt>
                <c:pt idx="460">
                  <c:v>-73.988951905350063</c:v>
                </c:pt>
                <c:pt idx="461">
                  <c:v>-72.073683337050397</c:v>
                </c:pt>
                <c:pt idx="462">
                  <c:v>-70.155260361855539</c:v>
                </c:pt>
                <c:pt idx="463">
                  <c:v>-68.233682427330791</c:v>
                </c:pt>
                <c:pt idx="464">
                  <c:v>-66.308948980000991</c:v>
                </c:pt>
                <c:pt idx="465">
                  <c:v>-64.381059465358476</c:v>
                </c:pt>
                <c:pt idx="466">
                  <c:v>-62.450013327855117</c:v>
                </c:pt>
                <c:pt idx="467">
                  <c:v>-60.515810010894825</c:v>
                </c:pt>
                <c:pt idx="468">
                  <c:v>-58.578448956849002</c:v>
                </c:pt>
                <c:pt idx="469">
                  <c:v>-56.637929607044953</c:v>
                </c:pt>
                <c:pt idx="470">
                  <c:v>-54.694251401758379</c:v>
                </c:pt>
                <c:pt idx="471">
                  <c:v>-52.74741378023964</c:v>
                </c:pt>
                <c:pt idx="472">
                  <c:v>-50.797416180676578</c:v>
                </c:pt>
                <c:pt idx="473">
                  <c:v>-48.844258040220438</c:v>
                </c:pt>
                <c:pt idx="474">
                  <c:v>-46.887938794974616</c:v>
                </c:pt>
                <c:pt idx="475">
                  <c:v>-44.928457879994767</c:v>
                </c:pt>
                <c:pt idx="476">
                  <c:v>-43.105334304643009</c:v>
                </c:pt>
                <c:pt idx="477">
                  <c:v>-41.418568068919342</c:v>
                </c:pt>
                <c:pt idx="478">
                  <c:v>-39.728684951688933</c:v>
                </c:pt>
                <c:pt idx="479">
                  <c:v>-38.035684474032621</c:v>
                </c:pt>
                <c:pt idx="480">
                  <c:v>-36.339566156061494</c:v>
                </c:pt>
                <c:pt idx="481">
                  <c:v>-34.640329516891029</c:v>
                </c:pt>
                <c:pt idx="482">
                  <c:v>-32.937974074666897</c:v>
                </c:pt>
                <c:pt idx="483">
                  <c:v>-31.232499346539214</c:v>
                </c:pt>
                <c:pt idx="484">
                  <c:v>-29.523904848684424</c:v>
                </c:pt>
                <c:pt idx="485">
                  <c:v>-27.812190096279835</c:v>
                </c:pt>
                <c:pt idx="486">
                  <c:v>-26.097354603529084</c:v>
                </c:pt>
                <c:pt idx="487">
                  <c:v>-24.379397883644003</c:v>
                </c:pt>
                <c:pt idx="488">
                  <c:v>-22.658319448848033</c:v>
                </c:pt>
                <c:pt idx="489">
                  <c:v>-20.934118810376276</c:v>
                </c:pt>
                <c:pt idx="490">
                  <c:v>-19.206795478479478</c:v>
                </c:pt>
                <c:pt idx="491">
                  <c:v>-17.476348962412487</c:v>
                </c:pt>
                <c:pt idx="492">
                  <c:v>-15.742778770441873</c:v>
                </c:pt>
                <c:pt idx="493">
                  <c:v>-14.006084409846096</c:v>
                </c:pt>
                <c:pt idx="494">
                  <c:v>-12.266265386907662</c:v>
                </c:pt>
                <c:pt idx="495">
                  <c:v>-10.523321206920969</c:v>
                </c:pt>
                <c:pt idx="496">
                  <c:v>-8.7772513741809917</c:v>
                </c:pt>
                <c:pt idx="497">
                  <c:v>-7.0280553919905628</c:v>
                </c:pt>
                <c:pt idx="498">
                  <c:v>-5.2757327626643473</c:v>
                </c:pt>
                <c:pt idx="499">
                  <c:v>-3.5202829875101429</c:v>
                </c:pt>
                <c:pt idx="500">
                  <c:v>-1.7617055668511625</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E-BB50-4082-8A2E-2D3442164736}"/>
            </c:ext>
          </c:extLst>
        </c:ser>
        <c:ser>
          <c:idx val="15"/>
          <c:order val="15"/>
          <c:tx>
            <c:strRef>
              <c:f>ANALYSIS!$AS$26</c:f>
              <c:strCache>
                <c:ptCount val="1"/>
                <c:pt idx="0">
                  <c:v>-15.0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ANALYSIS!$AS$27:$AS$527</c:f>
              <c:numCache>
                <c:formatCode>0.0</c:formatCode>
                <c:ptCount val="501"/>
                <c:pt idx="0">
                  <c:v>-907.11023197908048</c:v>
                </c:pt>
                <c:pt idx="1">
                  <c:v>-907.11023197908048</c:v>
                </c:pt>
                <c:pt idx="2">
                  <c:v>-905.62561030545226</c:v>
                </c:pt>
                <c:pt idx="3">
                  <c:v>-904.14098863182403</c:v>
                </c:pt>
                <c:pt idx="4">
                  <c:v>-902.6563669581958</c:v>
                </c:pt>
                <c:pt idx="5">
                  <c:v>-901.17174528456758</c:v>
                </c:pt>
                <c:pt idx="6">
                  <c:v>-899.68712361093935</c:v>
                </c:pt>
                <c:pt idx="7">
                  <c:v>-898.20250193731113</c:v>
                </c:pt>
                <c:pt idx="8">
                  <c:v>-896.7178802636829</c:v>
                </c:pt>
                <c:pt idx="9">
                  <c:v>-895.23325859005467</c:v>
                </c:pt>
                <c:pt idx="10">
                  <c:v>-893.74863691642645</c:v>
                </c:pt>
                <c:pt idx="11">
                  <c:v>-892.26401524279822</c:v>
                </c:pt>
                <c:pt idx="12">
                  <c:v>-890.77939356917</c:v>
                </c:pt>
                <c:pt idx="13">
                  <c:v>-889.29477189554177</c:v>
                </c:pt>
                <c:pt idx="14">
                  <c:v>-887.81015022191355</c:v>
                </c:pt>
                <c:pt idx="15">
                  <c:v>-886.32552854828532</c:v>
                </c:pt>
                <c:pt idx="16">
                  <c:v>-884.84090687465709</c:v>
                </c:pt>
                <c:pt idx="17">
                  <c:v>-883.35628520102887</c:v>
                </c:pt>
                <c:pt idx="18">
                  <c:v>-881.87166352740064</c:v>
                </c:pt>
                <c:pt idx="19">
                  <c:v>-880.38704185377242</c:v>
                </c:pt>
                <c:pt idx="20">
                  <c:v>-878.90242018014419</c:v>
                </c:pt>
                <c:pt idx="21">
                  <c:v>-877.41779850651596</c:v>
                </c:pt>
                <c:pt idx="22">
                  <c:v>-875.93317683288774</c:v>
                </c:pt>
                <c:pt idx="23">
                  <c:v>-874.44855515925951</c:v>
                </c:pt>
                <c:pt idx="24">
                  <c:v>-872.96393348563129</c:v>
                </c:pt>
                <c:pt idx="25">
                  <c:v>-871.47931181200306</c:v>
                </c:pt>
                <c:pt idx="26">
                  <c:v>-869.99469013837484</c:v>
                </c:pt>
                <c:pt idx="27">
                  <c:v>-868.51006846474661</c:v>
                </c:pt>
                <c:pt idx="28">
                  <c:v>-867.02544679111838</c:v>
                </c:pt>
                <c:pt idx="29">
                  <c:v>-865.54082511749016</c:v>
                </c:pt>
                <c:pt idx="30">
                  <c:v>-864.05620344386193</c:v>
                </c:pt>
                <c:pt idx="31">
                  <c:v>-862.57158177023371</c:v>
                </c:pt>
                <c:pt idx="32">
                  <c:v>-861.08696009660548</c:v>
                </c:pt>
                <c:pt idx="33">
                  <c:v>-859.60233842297725</c:v>
                </c:pt>
                <c:pt idx="34">
                  <c:v>-858.11771674934903</c:v>
                </c:pt>
                <c:pt idx="35">
                  <c:v>-856.6330950757208</c:v>
                </c:pt>
                <c:pt idx="36">
                  <c:v>-855.14847340209258</c:v>
                </c:pt>
                <c:pt idx="37">
                  <c:v>-853.66385172846435</c:v>
                </c:pt>
                <c:pt idx="38">
                  <c:v>-852.17923005483613</c:v>
                </c:pt>
                <c:pt idx="39">
                  <c:v>-850.6946083812079</c:v>
                </c:pt>
                <c:pt idx="40">
                  <c:v>-849.20998670757967</c:v>
                </c:pt>
                <c:pt idx="41">
                  <c:v>-847.72536503395145</c:v>
                </c:pt>
                <c:pt idx="42">
                  <c:v>-846.24074336032322</c:v>
                </c:pt>
                <c:pt idx="43">
                  <c:v>-844.756121686695</c:v>
                </c:pt>
                <c:pt idx="44">
                  <c:v>-843.27150001306677</c:v>
                </c:pt>
                <c:pt idx="45">
                  <c:v>-841.78687833943854</c:v>
                </c:pt>
                <c:pt idx="46">
                  <c:v>-840.30225666581032</c:v>
                </c:pt>
                <c:pt idx="47">
                  <c:v>-838.81763499218209</c:v>
                </c:pt>
                <c:pt idx="48">
                  <c:v>-837.33301331855387</c:v>
                </c:pt>
                <c:pt idx="49">
                  <c:v>-835.84839164492564</c:v>
                </c:pt>
                <c:pt idx="50">
                  <c:v>-834.36376997129742</c:v>
                </c:pt>
                <c:pt idx="51">
                  <c:v>-832.87914829766919</c:v>
                </c:pt>
                <c:pt idx="52">
                  <c:v>-831.39452662404096</c:v>
                </c:pt>
                <c:pt idx="53">
                  <c:v>-829.90990495041274</c:v>
                </c:pt>
                <c:pt idx="54">
                  <c:v>-828.42528327678451</c:v>
                </c:pt>
                <c:pt idx="55">
                  <c:v>-826.94066160315629</c:v>
                </c:pt>
                <c:pt idx="56">
                  <c:v>-825.45603992952806</c:v>
                </c:pt>
                <c:pt idx="57">
                  <c:v>-823.97141825589983</c:v>
                </c:pt>
                <c:pt idx="58">
                  <c:v>-822.48679658227161</c:v>
                </c:pt>
                <c:pt idx="59">
                  <c:v>-821.00217490864338</c:v>
                </c:pt>
                <c:pt idx="60">
                  <c:v>-819.51755323501516</c:v>
                </c:pt>
                <c:pt idx="61">
                  <c:v>-818.03293156138693</c:v>
                </c:pt>
                <c:pt idx="62">
                  <c:v>-816.54830988775871</c:v>
                </c:pt>
                <c:pt idx="63">
                  <c:v>-815.06368821413048</c:v>
                </c:pt>
                <c:pt idx="64">
                  <c:v>-813.57906654050225</c:v>
                </c:pt>
                <c:pt idx="65">
                  <c:v>-812.09444486687403</c:v>
                </c:pt>
                <c:pt idx="66">
                  <c:v>-810.6098231932458</c:v>
                </c:pt>
                <c:pt idx="67">
                  <c:v>-809.12520151961758</c:v>
                </c:pt>
                <c:pt idx="68">
                  <c:v>-807.64057984598935</c:v>
                </c:pt>
                <c:pt idx="69">
                  <c:v>-806.15595817236112</c:v>
                </c:pt>
                <c:pt idx="70">
                  <c:v>-804.6713364987329</c:v>
                </c:pt>
                <c:pt idx="71">
                  <c:v>-803.18671482510467</c:v>
                </c:pt>
                <c:pt idx="72">
                  <c:v>-801.70209315147645</c:v>
                </c:pt>
                <c:pt idx="73">
                  <c:v>-800.21747147784822</c:v>
                </c:pt>
                <c:pt idx="74">
                  <c:v>-798.73284980422</c:v>
                </c:pt>
                <c:pt idx="75">
                  <c:v>-797.24822813059177</c:v>
                </c:pt>
                <c:pt idx="76">
                  <c:v>-795.76360645696354</c:v>
                </c:pt>
                <c:pt idx="77">
                  <c:v>-794.27898478333532</c:v>
                </c:pt>
                <c:pt idx="78">
                  <c:v>-792.79436310970709</c:v>
                </c:pt>
                <c:pt idx="79">
                  <c:v>-791.30974143607887</c:v>
                </c:pt>
                <c:pt idx="80">
                  <c:v>-789.82511976245064</c:v>
                </c:pt>
                <c:pt idx="81">
                  <c:v>-788.34049808882241</c:v>
                </c:pt>
                <c:pt idx="82">
                  <c:v>-786.85587641519419</c:v>
                </c:pt>
                <c:pt idx="83">
                  <c:v>-785.37125474156596</c:v>
                </c:pt>
                <c:pt idx="84">
                  <c:v>-783.88663306793774</c:v>
                </c:pt>
                <c:pt idx="85">
                  <c:v>-782.40201139430951</c:v>
                </c:pt>
                <c:pt idx="86">
                  <c:v>-780.91738972068129</c:v>
                </c:pt>
                <c:pt idx="87">
                  <c:v>-779.43276804705306</c:v>
                </c:pt>
                <c:pt idx="88">
                  <c:v>-777.94814637342483</c:v>
                </c:pt>
                <c:pt idx="89">
                  <c:v>-776.46352469979661</c:v>
                </c:pt>
                <c:pt idx="90">
                  <c:v>-774.97890302616838</c:v>
                </c:pt>
                <c:pt idx="91">
                  <c:v>-773.49428135254016</c:v>
                </c:pt>
                <c:pt idx="92">
                  <c:v>-772.00965967891193</c:v>
                </c:pt>
                <c:pt idx="93">
                  <c:v>-770.5250380052837</c:v>
                </c:pt>
                <c:pt idx="94">
                  <c:v>-769.04041633165548</c:v>
                </c:pt>
                <c:pt idx="95">
                  <c:v>-767.55579465802725</c:v>
                </c:pt>
                <c:pt idx="96">
                  <c:v>-766.07117298439903</c:v>
                </c:pt>
                <c:pt idx="97">
                  <c:v>-764.5865513107708</c:v>
                </c:pt>
                <c:pt idx="98">
                  <c:v>-763.10192963714258</c:v>
                </c:pt>
                <c:pt idx="99">
                  <c:v>-761.61730796351435</c:v>
                </c:pt>
                <c:pt idx="100">
                  <c:v>-760.13268628988612</c:v>
                </c:pt>
                <c:pt idx="101">
                  <c:v>-758.6480646162579</c:v>
                </c:pt>
                <c:pt idx="102">
                  <c:v>-757.16344294262967</c:v>
                </c:pt>
                <c:pt idx="103">
                  <c:v>-755.67882126900145</c:v>
                </c:pt>
                <c:pt idx="104">
                  <c:v>-754.19419959537322</c:v>
                </c:pt>
                <c:pt idx="105">
                  <c:v>-752.70957792174499</c:v>
                </c:pt>
                <c:pt idx="106">
                  <c:v>-751.22495624811677</c:v>
                </c:pt>
                <c:pt idx="107">
                  <c:v>-749.74033457448854</c:v>
                </c:pt>
                <c:pt idx="108">
                  <c:v>-748.25571290086032</c:v>
                </c:pt>
                <c:pt idx="109">
                  <c:v>-746.77109122723209</c:v>
                </c:pt>
                <c:pt idx="110">
                  <c:v>-745.28646955360387</c:v>
                </c:pt>
                <c:pt idx="111">
                  <c:v>-743.80184787997564</c:v>
                </c:pt>
                <c:pt idx="112">
                  <c:v>-742.31722620634741</c:v>
                </c:pt>
                <c:pt idx="113">
                  <c:v>-740.83260453271919</c:v>
                </c:pt>
                <c:pt idx="114">
                  <c:v>-739.34798285909096</c:v>
                </c:pt>
                <c:pt idx="115">
                  <c:v>-737.86336118546274</c:v>
                </c:pt>
                <c:pt idx="116">
                  <c:v>-736.37873951183451</c:v>
                </c:pt>
                <c:pt idx="117">
                  <c:v>-734.89411783820628</c:v>
                </c:pt>
                <c:pt idx="118">
                  <c:v>-733.40949616457806</c:v>
                </c:pt>
                <c:pt idx="119">
                  <c:v>-731.92487449094983</c:v>
                </c:pt>
                <c:pt idx="120">
                  <c:v>-730.44025281732161</c:v>
                </c:pt>
                <c:pt idx="121">
                  <c:v>-728.95563114369338</c:v>
                </c:pt>
                <c:pt idx="122">
                  <c:v>-727.47100947006516</c:v>
                </c:pt>
                <c:pt idx="123">
                  <c:v>-725.98638779643693</c:v>
                </c:pt>
                <c:pt idx="124">
                  <c:v>-724.5017661228087</c:v>
                </c:pt>
                <c:pt idx="125">
                  <c:v>-723.01714444918048</c:v>
                </c:pt>
                <c:pt idx="126">
                  <c:v>-721.53252277555225</c:v>
                </c:pt>
                <c:pt idx="127">
                  <c:v>-720.04790110192403</c:v>
                </c:pt>
                <c:pt idx="128">
                  <c:v>-718.5632794282958</c:v>
                </c:pt>
                <c:pt idx="129">
                  <c:v>-717.07865775466757</c:v>
                </c:pt>
                <c:pt idx="130">
                  <c:v>-715.59403608103935</c:v>
                </c:pt>
                <c:pt idx="131">
                  <c:v>-714.10941440741112</c:v>
                </c:pt>
                <c:pt idx="132">
                  <c:v>-712.6247927337829</c:v>
                </c:pt>
                <c:pt idx="133">
                  <c:v>-711.14017106015467</c:v>
                </c:pt>
                <c:pt idx="134">
                  <c:v>-709.65554938652645</c:v>
                </c:pt>
                <c:pt idx="135">
                  <c:v>-708.17092771289822</c:v>
                </c:pt>
                <c:pt idx="136">
                  <c:v>-706.68630603926999</c:v>
                </c:pt>
                <c:pt idx="137">
                  <c:v>-705.20168436564177</c:v>
                </c:pt>
                <c:pt idx="138">
                  <c:v>-703.71706269201354</c:v>
                </c:pt>
                <c:pt idx="139">
                  <c:v>-702.23244101838532</c:v>
                </c:pt>
                <c:pt idx="140">
                  <c:v>-700.74781934475709</c:v>
                </c:pt>
                <c:pt idx="141">
                  <c:v>-699.26319767112886</c:v>
                </c:pt>
                <c:pt idx="142">
                  <c:v>-697.77857599750064</c:v>
                </c:pt>
                <c:pt idx="143">
                  <c:v>-696.29395432387241</c:v>
                </c:pt>
                <c:pt idx="144">
                  <c:v>-694.80933265024419</c:v>
                </c:pt>
                <c:pt idx="145">
                  <c:v>-693.32471097661596</c:v>
                </c:pt>
                <c:pt idx="146">
                  <c:v>-691.84008930298774</c:v>
                </c:pt>
                <c:pt idx="147">
                  <c:v>-690.35546762935951</c:v>
                </c:pt>
                <c:pt idx="148">
                  <c:v>-688.87084595573128</c:v>
                </c:pt>
                <c:pt idx="149">
                  <c:v>-687.38622428210306</c:v>
                </c:pt>
                <c:pt idx="150">
                  <c:v>-685.90160260847483</c:v>
                </c:pt>
                <c:pt idx="151">
                  <c:v>-684.41698093484661</c:v>
                </c:pt>
                <c:pt idx="152">
                  <c:v>-682.93235926121838</c:v>
                </c:pt>
                <c:pt idx="153">
                  <c:v>-681.44773758759015</c:v>
                </c:pt>
                <c:pt idx="154">
                  <c:v>-679.96311591396193</c:v>
                </c:pt>
                <c:pt idx="155">
                  <c:v>-678.4784942403337</c:v>
                </c:pt>
                <c:pt idx="156">
                  <c:v>-676.99387256670548</c:v>
                </c:pt>
                <c:pt idx="157">
                  <c:v>-675.50925089307725</c:v>
                </c:pt>
                <c:pt idx="158">
                  <c:v>-674.02462921944903</c:v>
                </c:pt>
                <c:pt idx="159">
                  <c:v>-672.5400075458208</c:v>
                </c:pt>
                <c:pt idx="160">
                  <c:v>-671.05538587219257</c:v>
                </c:pt>
                <c:pt idx="161">
                  <c:v>-669.57076419856435</c:v>
                </c:pt>
                <c:pt idx="162">
                  <c:v>-668.08614252493612</c:v>
                </c:pt>
                <c:pt idx="163">
                  <c:v>-666.6015208513079</c:v>
                </c:pt>
                <c:pt idx="164">
                  <c:v>-665.11689917767967</c:v>
                </c:pt>
                <c:pt idx="165">
                  <c:v>-663.63227750405144</c:v>
                </c:pt>
                <c:pt idx="166">
                  <c:v>-662.14765583042322</c:v>
                </c:pt>
                <c:pt idx="167">
                  <c:v>-660.66303415679499</c:v>
                </c:pt>
                <c:pt idx="168">
                  <c:v>-659.17841248316677</c:v>
                </c:pt>
                <c:pt idx="169">
                  <c:v>-657.69379080953854</c:v>
                </c:pt>
                <c:pt idx="170">
                  <c:v>-656.20916913591032</c:v>
                </c:pt>
                <c:pt idx="171">
                  <c:v>-654.72454746228209</c:v>
                </c:pt>
                <c:pt idx="172">
                  <c:v>-653.23992578865386</c:v>
                </c:pt>
                <c:pt idx="173">
                  <c:v>-651.75530411502564</c:v>
                </c:pt>
                <c:pt idx="174">
                  <c:v>-650.27068244139741</c:v>
                </c:pt>
                <c:pt idx="175">
                  <c:v>-648.78606076776919</c:v>
                </c:pt>
                <c:pt idx="176">
                  <c:v>-647.30143909414096</c:v>
                </c:pt>
                <c:pt idx="177">
                  <c:v>-645.81681742051273</c:v>
                </c:pt>
                <c:pt idx="178">
                  <c:v>-644.33219574688451</c:v>
                </c:pt>
                <c:pt idx="179">
                  <c:v>-642.84757407325628</c:v>
                </c:pt>
                <c:pt idx="180">
                  <c:v>-641.36295239962806</c:v>
                </c:pt>
                <c:pt idx="181">
                  <c:v>-639.87833072599983</c:v>
                </c:pt>
                <c:pt idx="182">
                  <c:v>-638.39370905237161</c:v>
                </c:pt>
                <c:pt idx="183">
                  <c:v>-636.90908737874338</c:v>
                </c:pt>
                <c:pt idx="184">
                  <c:v>-635.42446570511515</c:v>
                </c:pt>
                <c:pt idx="185">
                  <c:v>-633.93984403148693</c:v>
                </c:pt>
                <c:pt idx="186">
                  <c:v>-632.4552223578587</c:v>
                </c:pt>
                <c:pt idx="187">
                  <c:v>-630.97060068423048</c:v>
                </c:pt>
                <c:pt idx="188">
                  <c:v>-629.48597901060225</c:v>
                </c:pt>
                <c:pt idx="189">
                  <c:v>-628.00135733697402</c:v>
                </c:pt>
                <c:pt idx="190">
                  <c:v>-626.5167356633458</c:v>
                </c:pt>
                <c:pt idx="191">
                  <c:v>-625.03211398971757</c:v>
                </c:pt>
                <c:pt idx="192">
                  <c:v>-623.54749231608935</c:v>
                </c:pt>
                <c:pt idx="193">
                  <c:v>-622.06287064246112</c:v>
                </c:pt>
                <c:pt idx="194">
                  <c:v>-620.5782489688329</c:v>
                </c:pt>
                <c:pt idx="195">
                  <c:v>-619.09362729520467</c:v>
                </c:pt>
                <c:pt idx="196">
                  <c:v>-617.60900562157644</c:v>
                </c:pt>
                <c:pt idx="197">
                  <c:v>-616.12438394794822</c:v>
                </c:pt>
                <c:pt idx="198">
                  <c:v>-614.63976227431999</c:v>
                </c:pt>
                <c:pt idx="199">
                  <c:v>-613.15514060069177</c:v>
                </c:pt>
                <c:pt idx="200">
                  <c:v>-611.67051892706354</c:v>
                </c:pt>
                <c:pt idx="201">
                  <c:v>-610.29608728044661</c:v>
                </c:pt>
                <c:pt idx="202">
                  <c:v>-609.03184566084087</c:v>
                </c:pt>
                <c:pt idx="203">
                  <c:v>-607.76304258211792</c:v>
                </c:pt>
                <c:pt idx="204">
                  <c:v>-606.48967726469277</c:v>
                </c:pt>
                <c:pt idx="205">
                  <c:v>-605.21174892600391</c:v>
                </c:pt>
                <c:pt idx="206">
                  <c:v>-603.92925678050358</c:v>
                </c:pt>
                <c:pt idx="207">
                  <c:v>-602.64220003965534</c:v>
                </c:pt>
                <c:pt idx="208">
                  <c:v>-601.3505779119414</c:v>
                </c:pt>
                <c:pt idx="209">
                  <c:v>-600.05438960284266</c:v>
                </c:pt>
                <c:pt idx="210">
                  <c:v>-598.75363431484891</c:v>
                </c:pt>
                <c:pt idx="211">
                  <c:v>-597.44831124746111</c:v>
                </c:pt>
                <c:pt idx="212">
                  <c:v>-596.13841959716649</c:v>
                </c:pt>
                <c:pt idx="213">
                  <c:v>-594.82395855746358</c:v>
                </c:pt>
                <c:pt idx="214">
                  <c:v>-593.50492731884208</c:v>
                </c:pt>
                <c:pt idx="215">
                  <c:v>-592.18132506878067</c:v>
                </c:pt>
                <c:pt idx="216">
                  <c:v>-590.85315099175659</c:v>
                </c:pt>
                <c:pt idx="217">
                  <c:v>-589.52040426922849</c:v>
                </c:pt>
                <c:pt idx="218">
                  <c:v>-588.18308407964139</c:v>
                </c:pt>
                <c:pt idx="219">
                  <c:v>-586.84118959842908</c:v>
                </c:pt>
                <c:pt idx="220">
                  <c:v>-585.49471999800153</c:v>
                </c:pt>
                <c:pt idx="221">
                  <c:v>-584.1436744477428</c:v>
                </c:pt>
                <c:pt idx="222">
                  <c:v>-582.788052114018</c:v>
                </c:pt>
                <c:pt idx="223">
                  <c:v>-581.42785216016136</c:v>
                </c:pt>
                <c:pt idx="224">
                  <c:v>-580.06307374647838</c:v>
                </c:pt>
                <c:pt idx="225">
                  <c:v>-578.69371603024069</c:v>
                </c:pt>
                <c:pt idx="226">
                  <c:v>-577.31977816568656</c:v>
                </c:pt>
                <c:pt idx="227">
                  <c:v>-575.9412593040131</c:v>
                </c:pt>
                <c:pt idx="228">
                  <c:v>-574.55815859337861</c:v>
                </c:pt>
                <c:pt idx="229">
                  <c:v>-573.17047517889557</c:v>
                </c:pt>
                <c:pt idx="230">
                  <c:v>-571.77820820263264</c:v>
                </c:pt>
                <c:pt idx="231">
                  <c:v>-570.38135680360745</c:v>
                </c:pt>
                <c:pt idx="232">
                  <c:v>-568.97992011778899</c:v>
                </c:pt>
                <c:pt idx="233">
                  <c:v>-567.57389727808788</c:v>
                </c:pt>
                <c:pt idx="234">
                  <c:v>-566.16328741436087</c:v>
                </c:pt>
                <c:pt idx="235">
                  <c:v>-564.74808965340389</c:v>
                </c:pt>
                <c:pt idx="236">
                  <c:v>-563.32830311894668</c:v>
                </c:pt>
                <c:pt idx="237">
                  <c:v>-561.90392693165802</c:v>
                </c:pt>
                <c:pt idx="238">
                  <c:v>-560.4749602091357</c:v>
                </c:pt>
                <c:pt idx="239">
                  <c:v>-559.04140206590625</c:v>
                </c:pt>
                <c:pt idx="240">
                  <c:v>-557.60325161342541</c:v>
                </c:pt>
                <c:pt idx="241">
                  <c:v>-556.16050796007039</c:v>
                </c:pt>
                <c:pt idx="242">
                  <c:v>-554.71317021113714</c:v>
                </c:pt>
                <c:pt idx="243">
                  <c:v>-553.26123746883843</c:v>
                </c:pt>
                <c:pt idx="244">
                  <c:v>-551.8047088323035</c:v>
                </c:pt>
                <c:pt idx="245">
                  <c:v>-550.34358339757796</c:v>
                </c:pt>
                <c:pt idx="246">
                  <c:v>-548.87786025760647</c:v>
                </c:pt>
                <c:pt idx="247">
                  <c:v>-547.40753850225042</c:v>
                </c:pt>
                <c:pt idx="248">
                  <c:v>-545.93261721826241</c:v>
                </c:pt>
                <c:pt idx="249">
                  <c:v>-544.45309548930697</c:v>
                </c:pt>
                <c:pt idx="250">
                  <c:v>-542.96897239593739</c:v>
                </c:pt>
                <c:pt idx="251">
                  <c:v>-541.48024701560621</c:v>
                </c:pt>
                <c:pt idx="252">
                  <c:v>-539.98691842265748</c:v>
                </c:pt>
                <c:pt idx="253">
                  <c:v>-538.48898568831692</c:v>
                </c:pt>
                <c:pt idx="254">
                  <c:v>-536.9864478807043</c:v>
                </c:pt>
                <c:pt idx="255">
                  <c:v>-535.47930406481839</c:v>
                </c:pt>
                <c:pt idx="256">
                  <c:v>-533.96755330253472</c:v>
                </c:pt>
                <c:pt idx="257">
                  <c:v>-532.45119465260791</c:v>
                </c:pt>
                <c:pt idx="258">
                  <c:v>-530.93022717066924</c:v>
                </c:pt>
                <c:pt idx="259">
                  <c:v>-529.40464990921396</c:v>
                </c:pt>
                <c:pt idx="260">
                  <c:v>-527.87446191760671</c:v>
                </c:pt>
                <c:pt idx="261">
                  <c:v>-526.3396622420812</c:v>
                </c:pt>
                <c:pt idx="262">
                  <c:v>-524.80024992572771</c:v>
                </c:pt>
                <c:pt idx="263">
                  <c:v>-523.2562240084934</c:v>
                </c:pt>
                <c:pt idx="264">
                  <c:v>-521.7075835271844</c:v>
                </c:pt>
                <c:pt idx="265">
                  <c:v>-520.15432751545859</c:v>
                </c:pt>
                <c:pt idx="266">
                  <c:v>-518.59645500381816</c:v>
                </c:pt>
                <c:pt idx="267">
                  <c:v>-517.03396501961697</c:v>
                </c:pt>
                <c:pt idx="268">
                  <c:v>-515.46685658704814</c:v>
                </c:pt>
                <c:pt idx="269">
                  <c:v>-513.89512872714386</c:v>
                </c:pt>
                <c:pt idx="270">
                  <c:v>-512.31878045777569</c:v>
                </c:pt>
                <c:pt idx="271">
                  <c:v>-510.73781079364448</c:v>
                </c:pt>
                <c:pt idx="272">
                  <c:v>-509.1522187462852</c:v>
                </c:pt>
                <c:pt idx="273">
                  <c:v>-507.56200332405473</c:v>
                </c:pt>
                <c:pt idx="274">
                  <c:v>-505.96716353213912</c:v>
                </c:pt>
                <c:pt idx="275">
                  <c:v>-504.36769837254138</c:v>
                </c:pt>
                <c:pt idx="276">
                  <c:v>-502.76360684408104</c:v>
                </c:pt>
                <c:pt idx="277">
                  <c:v>-501.15488794239218</c:v>
                </c:pt>
                <c:pt idx="278">
                  <c:v>-499.5415406599231</c:v>
                </c:pt>
                <c:pt idx="279">
                  <c:v>-497.92356398592398</c:v>
                </c:pt>
                <c:pt idx="280">
                  <c:v>-496.30095690645169</c:v>
                </c:pt>
                <c:pt idx="281">
                  <c:v>-494.67371840436516</c:v>
                </c:pt>
                <c:pt idx="282">
                  <c:v>-493.04184745931997</c:v>
                </c:pt>
                <c:pt idx="283">
                  <c:v>-491.40534304776622</c:v>
                </c:pt>
                <c:pt idx="284">
                  <c:v>-489.76420414294086</c:v>
                </c:pt>
                <c:pt idx="285">
                  <c:v>-488.11842971487505</c:v>
                </c:pt>
                <c:pt idx="286">
                  <c:v>-486.46801873038214</c:v>
                </c:pt>
                <c:pt idx="287">
                  <c:v>-484.81297015305211</c:v>
                </c:pt>
                <c:pt idx="288">
                  <c:v>-483.15328294325701</c:v>
                </c:pt>
                <c:pt idx="289">
                  <c:v>-481.48895605814079</c:v>
                </c:pt>
                <c:pt idx="290">
                  <c:v>-479.81998845161928</c:v>
                </c:pt>
                <c:pt idx="291">
                  <c:v>-478.14637907437782</c:v>
                </c:pt>
                <c:pt idx="292">
                  <c:v>-476.46812687386364</c:v>
                </c:pt>
                <c:pt idx="293">
                  <c:v>-474.7852307942785</c:v>
                </c:pt>
                <c:pt idx="294">
                  <c:v>-473.09768977659115</c:v>
                </c:pt>
                <c:pt idx="295">
                  <c:v>-471.40550275851962</c:v>
                </c:pt>
                <c:pt idx="296">
                  <c:v>-469.70866867453174</c:v>
                </c:pt>
                <c:pt idx="297">
                  <c:v>-468.00718645583959</c:v>
                </c:pt>
                <c:pt idx="298">
                  <c:v>-466.30105503040494</c:v>
                </c:pt>
                <c:pt idx="299">
                  <c:v>-464.59027332292396</c:v>
                </c:pt>
                <c:pt idx="300">
                  <c:v>-462.8748402548274</c:v>
                </c:pt>
                <c:pt idx="301">
                  <c:v>-461.15475474428808</c:v>
                </c:pt>
                <c:pt idx="302">
                  <c:v>-459.43001570619339</c:v>
                </c:pt>
                <c:pt idx="303">
                  <c:v>-457.70062205217016</c:v>
                </c:pt>
                <c:pt idx="304">
                  <c:v>-455.96657269055993</c:v>
                </c:pt>
                <c:pt idx="305">
                  <c:v>-454.22786652642384</c:v>
                </c:pt>
                <c:pt idx="306">
                  <c:v>-452.48450246153743</c:v>
                </c:pt>
                <c:pt idx="307">
                  <c:v>-450.73647939438615</c:v>
                </c:pt>
                <c:pt idx="308">
                  <c:v>-448.98379622016728</c:v>
                </c:pt>
                <c:pt idx="309">
                  <c:v>-447.22645183077788</c:v>
                </c:pt>
                <c:pt idx="310">
                  <c:v>-445.46444511481968</c:v>
                </c:pt>
                <c:pt idx="311">
                  <c:v>-443.69777495758393</c:v>
                </c:pt>
                <c:pt idx="312">
                  <c:v>-441.92644024106414</c:v>
                </c:pt>
                <c:pt idx="313">
                  <c:v>-440.150439843931</c:v>
                </c:pt>
                <c:pt idx="314">
                  <c:v>-438.36977264155479</c:v>
                </c:pt>
                <c:pt idx="315">
                  <c:v>-436.58443750597809</c:v>
                </c:pt>
                <c:pt idx="316">
                  <c:v>-434.79443330592557</c:v>
                </c:pt>
                <c:pt idx="317">
                  <c:v>-432.99975890679173</c:v>
                </c:pt>
                <c:pt idx="318">
                  <c:v>-431.20041317064823</c:v>
                </c:pt>
                <c:pt idx="319">
                  <c:v>-429.39639495622896</c:v>
                </c:pt>
                <c:pt idx="320">
                  <c:v>-427.58770311893511</c:v>
                </c:pt>
                <c:pt idx="321">
                  <c:v>-425.77433651082009</c:v>
                </c:pt>
                <c:pt idx="322">
                  <c:v>-423.95629398060208</c:v>
                </c:pt>
                <c:pt idx="323">
                  <c:v>-422.13357437364402</c:v>
                </c:pt>
                <c:pt idx="324">
                  <c:v>-420.30617653195873</c:v>
                </c:pt>
                <c:pt idx="325">
                  <c:v>-418.47409929420621</c:v>
                </c:pt>
                <c:pt idx="326">
                  <c:v>-416.63734149568137</c:v>
                </c:pt>
                <c:pt idx="327">
                  <c:v>-414.7959019683189</c:v>
                </c:pt>
                <c:pt idx="328">
                  <c:v>-412.94977954068588</c:v>
                </c:pt>
                <c:pt idx="329">
                  <c:v>-411.09897303797919</c:v>
                </c:pt>
                <c:pt idx="330">
                  <c:v>-409.24348128201552</c:v>
                </c:pt>
                <c:pt idx="331">
                  <c:v>-407.38330309123654</c:v>
                </c:pt>
                <c:pt idx="332">
                  <c:v>-405.51843728070128</c:v>
                </c:pt>
                <c:pt idx="333">
                  <c:v>-403.64888266207856</c:v>
                </c:pt>
                <c:pt idx="334">
                  <c:v>-401.77463804364976</c:v>
                </c:pt>
                <c:pt idx="335">
                  <c:v>-399.89570223029858</c:v>
                </c:pt>
                <c:pt idx="336">
                  <c:v>-398.0120740235111</c:v>
                </c:pt>
                <c:pt idx="337">
                  <c:v>-396.12375222136853</c:v>
                </c:pt>
                <c:pt idx="338">
                  <c:v>-394.23073561854687</c:v>
                </c:pt>
                <c:pt idx="339">
                  <c:v>-392.33302300631209</c:v>
                </c:pt>
                <c:pt idx="340">
                  <c:v>-390.43061317251272</c:v>
                </c:pt>
                <c:pt idx="341">
                  <c:v>-388.52350490158221</c:v>
                </c:pt>
                <c:pt idx="342">
                  <c:v>-386.61169697452402</c:v>
                </c:pt>
                <c:pt idx="343">
                  <c:v>-384.69518816891917</c:v>
                </c:pt>
                <c:pt idx="344">
                  <c:v>-382.77397725891615</c:v>
                </c:pt>
                <c:pt idx="345">
                  <c:v>-380.84806301523099</c:v>
                </c:pt>
                <c:pt idx="346">
                  <c:v>-378.91744420513731</c:v>
                </c:pt>
                <c:pt idx="347">
                  <c:v>-376.98211959246373</c:v>
                </c:pt>
                <c:pt idx="348">
                  <c:v>-375.04208793759153</c:v>
                </c:pt>
                <c:pt idx="349">
                  <c:v>-373.09734799745445</c:v>
                </c:pt>
                <c:pt idx="350">
                  <c:v>-371.14789852552394</c:v>
                </c:pt>
                <c:pt idx="351">
                  <c:v>-369.19373827181653</c:v>
                </c:pt>
                <c:pt idx="352">
                  <c:v>-367.23486598287877</c:v>
                </c:pt>
                <c:pt idx="353">
                  <c:v>-365.27128040179247</c:v>
                </c:pt>
                <c:pt idx="354">
                  <c:v>-363.30298026816706</c:v>
                </c:pt>
                <c:pt idx="355">
                  <c:v>-361.32996431812961</c:v>
                </c:pt>
                <c:pt idx="356">
                  <c:v>-359.35223128433233</c:v>
                </c:pt>
                <c:pt idx="357">
                  <c:v>-357.36977989593515</c:v>
                </c:pt>
                <c:pt idx="358">
                  <c:v>-355.38260887861321</c:v>
                </c:pt>
                <c:pt idx="359">
                  <c:v>-353.3907169545443</c:v>
                </c:pt>
                <c:pt idx="360">
                  <c:v>-351.39410284240904</c:v>
                </c:pt>
                <c:pt idx="361">
                  <c:v>-349.39276525738563</c:v>
                </c:pt>
                <c:pt idx="362">
                  <c:v>-347.38670291114011</c:v>
                </c:pt>
                <c:pt idx="363">
                  <c:v>-345.3759145118313</c:v>
                </c:pt>
                <c:pt idx="364">
                  <c:v>-343.36039876410319</c:v>
                </c:pt>
                <c:pt idx="365">
                  <c:v>-341.34015436907521</c:v>
                </c:pt>
                <c:pt idx="366">
                  <c:v>-339.31518002434444</c:v>
                </c:pt>
                <c:pt idx="367">
                  <c:v>-337.28547442397837</c:v>
                </c:pt>
                <c:pt idx="368">
                  <c:v>-335.25103625850966</c:v>
                </c:pt>
                <c:pt idx="369">
                  <c:v>-333.21186421493405</c:v>
                </c:pt>
                <c:pt idx="370">
                  <c:v>-331.16795697670494</c:v>
                </c:pt>
                <c:pt idx="371">
                  <c:v>-329.11931322372362</c:v>
                </c:pt>
                <c:pt idx="372">
                  <c:v>-327.0659316323493</c:v>
                </c:pt>
                <c:pt idx="373">
                  <c:v>-325.00781087537655</c:v>
                </c:pt>
                <c:pt idx="374">
                  <c:v>-322.94494962204539</c:v>
                </c:pt>
                <c:pt idx="375">
                  <c:v>-320.87734653802119</c:v>
                </c:pt>
                <c:pt idx="376">
                  <c:v>-318.80500028541474</c:v>
                </c:pt>
                <c:pt idx="377">
                  <c:v>-316.72790952274738</c:v>
                </c:pt>
                <c:pt idx="378">
                  <c:v>-314.64607290497077</c:v>
                </c:pt>
                <c:pt idx="379">
                  <c:v>-312.55948908344959</c:v>
                </c:pt>
                <c:pt idx="380">
                  <c:v>-310.46815670596158</c:v>
                </c:pt>
                <c:pt idx="381">
                  <c:v>-308.37207441669233</c:v>
                </c:pt>
                <c:pt idx="382">
                  <c:v>-306.27124085622808</c:v>
                </c:pt>
                <c:pt idx="383">
                  <c:v>-304.16565466155549</c:v>
                </c:pt>
                <c:pt idx="384">
                  <c:v>-302.05531446605175</c:v>
                </c:pt>
                <c:pt idx="385">
                  <c:v>-299.94021889948476</c:v>
                </c:pt>
                <c:pt idx="386">
                  <c:v>-297.82036658800774</c:v>
                </c:pt>
                <c:pt idx="387">
                  <c:v>-295.69575615414965</c:v>
                </c:pt>
                <c:pt idx="388">
                  <c:v>-293.56638621681503</c:v>
                </c:pt>
                <c:pt idx="389">
                  <c:v>-291.432255391279</c:v>
                </c:pt>
                <c:pt idx="390">
                  <c:v>-289.29336228918226</c:v>
                </c:pt>
                <c:pt idx="391">
                  <c:v>-287.14970551852616</c:v>
                </c:pt>
                <c:pt idx="392">
                  <c:v>-285.00128368366285</c:v>
                </c:pt>
                <c:pt idx="393">
                  <c:v>-282.84809538529737</c:v>
                </c:pt>
                <c:pt idx="394">
                  <c:v>-280.69013922048805</c:v>
                </c:pt>
                <c:pt idx="395">
                  <c:v>-278.52741378262158</c:v>
                </c:pt>
                <c:pt idx="396">
                  <c:v>-276.35991766143007</c:v>
                </c:pt>
                <c:pt idx="397">
                  <c:v>-274.18764944297158</c:v>
                </c:pt>
                <c:pt idx="398">
                  <c:v>-272.01060770963471</c:v>
                </c:pt>
                <c:pt idx="399">
                  <c:v>-269.82879104012642</c:v>
                </c:pt>
                <c:pt idx="400">
                  <c:v>-267.6421980094695</c:v>
                </c:pt>
                <c:pt idx="401">
                  <c:v>-265.45082718899977</c:v>
                </c:pt>
                <c:pt idx="402">
                  <c:v>-263.25467714636164</c:v>
                </c:pt>
                <c:pt idx="403">
                  <c:v>-261.05374644550011</c:v>
                </c:pt>
                <c:pt idx="404">
                  <c:v>-258.84803364665112</c:v>
                </c:pt>
                <c:pt idx="405">
                  <c:v>-256.63753730635375</c:v>
                </c:pt>
                <c:pt idx="406">
                  <c:v>-254.42225597742316</c:v>
                </c:pt>
                <c:pt idx="407">
                  <c:v>-252.20218820896031</c:v>
                </c:pt>
                <c:pt idx="408">
                  <c:v>-249.97733254634198</c:v>
                </c:pt>
                <c:pt idx="409">
                  <c:v>-247.74768753121833</c:v>
                </c:pt>
                <c:pt idx="410">
                  <c:v>-245.51325170150545</c:v>
                </c:pt>
                <c:pt idx="411">
                  <c:v>-243.27402359137801</c:v>
                </c:pt>
                <c:pt idx="412">
                  <c:v>-241.03000173126878</c:v>
                </c:pt>
                <c:pt idx="413">
                  <c:v>-238.78118464786183</c:v>
                </c:pt>
                <c:pt idx="414">
                  <c:v>-236.52757086408945</c:v>
                </c:pt>
                <c:pt idx="415">
                  <c:v>-234.26915889911999</c:v>
                </c:pt>
                <c:pt idx="416">
                  <c:v>-232.00594726836044</c:v>
                </c:pt>
                <c:pt idx="417">
                  <c:v>-229.73793448344594</c:v>
                </c:pt>
                <c:pt idx="418">
                  <c:v>-227.46511905223809</c:v>
                </c:pt>
                <c:pt idx="419">
                  <c:v>-225.18749947882174</c:v>
                </c:pt>
                <c:pt idx="420">
                  <c:v>-222.90507426349046</c:v>
                </c:pt>
                <c:pt idx="421">
                  <c:v>-220.6178419027537</c:v>
                </c:pt>
                <c:pt idx="422">
                  <c:v>-218.32580088931724</c:v>
                </c:pt>
                <c:pt idx="423">
                  <c:v>-216.02894971209281</c:v>
                </c:pt>
                <c:pt idx="424">
                  <c:v>-213.72728685618068</c:v>
                </c:pt>
                <c:pt idx="425">
                  <c:v>-211.420810802875</c:v>
                </c:pt>
                <c:pt idx="426">
                  <c:v>-208.8921757040597</c:v>
                </c:pt>
                <c:pt idx="427">
                  <c:v>-206.14138155973478</c:v>
                </c:pt>
                <c:pt idx="428">
                  <c:v>-203.38561762944698</c:v>
                </c:pt>
                <c:pt idx="429">
                  <c:v>-200.62488201466726</c:v>
                </c:pt>
                <c:pt idx="430">
                  <c:v>-197.85917281248464</c:v>
                </c:pt>
                <c:pt idx="431">
                  <c:v>-195.08848811557823</c:v>
                </c:pt>
                <c:pt idx="432">
                  <c:v>-192.31282601221767</c:v>
                </c:pt>
                <c:pt idx="433">
                  <c:v>-189.53218458626304</c:v>
                </c:pt>
                <c:pt idx="434">
                  <c:v>-186.74656191714473</c:v>
                </c:pt>
                <c:pt idx="435">
                  <c:v>-183.95595607986115</c:v>
                </c:pt>
                <c:pt idx="436">
                  <c:v>-181.16036514497864</c:v>
                </c:pt>
                <c:pt idx="437">
                  <c:v>-178.35978717861155</c:v>
                </c:pt>
                <c:pt idx="438">
                  <c:v>-175.55422024242478</c:v>
                </c:pt>
                <c:pt idx="439">
                  <c:v>-172.74366239362371</c:v>
                </c:pt>
                <c:pt idx="440">
                  <c:v>-169.92811168494165</c:v>
                </c:pt>
                <c:pt idx="441">
                  <c:v>-167.10756616464266</c:v>
                </c:pt>
                <c:pt idx="442">
                  <c:v>-164.28202387650128</c:v>
                </c:pt>
                <c:pt idx="443">
                  <c:v>-161.45148285981043</c:v>
                </c:pt>
                <c:pt idx="444">
                  <c:v>-158.61594114935826</c:v>
                </c:pt>
                <c:pt idx="445">
                  <c:v>-155.77539677543132</c:v>
                </c:pt>
                <c:pt idx="446">
                  <c:v>-152.92984776380445</c:v>
                </c:pt>
                <c:pt idx="447">
                  <c:v>-150.07929213573027</c:v>
                </c:pt>
                <c:pt idx="448">
                  <c:v>-147.2237279079377</c:v>
                </c:pt>
                <c:pt idx="449">
                  <c:v>-144.3631530926134</c:v>
                </c:pt>
                <c:pt idx="450">
                  <c:v>-141.4975656974101</c:v>
                </c:pt>
                <c:pt idx="451">
                  <c:v>-138.62696372542371</c:v>
                </c:pt>
                <c:pt idx="452">
                  <c:v>-135.75134517519348</c:v>
                </c:pt>
                <c:pt idx="453">
                  <c:v>-132.87070804069208</c:v>
                </c:pt>
                <c:pt idx="454">
                  <c:v>-129.98505031132277</c:v>
                </c:pt>
                <c:pt idx="455">
                  <c:v>-127.09436997190505</c:v>
                </c:pt>
                <c:pt idx="456">
                  <c:v>-124.19866500266914</c:v>
                </c:pt>
                <c:pt idx="457">
                  <c:v>-121.29793337924866</c:v>
                </c:pt>
                <c:pt idx="458">
                  <c:v>-118.39217307267324</c:v>
                </c:pt>
                <c:pt idx="459">
                  <c:v>-115.48138204935594</c:v>
                </c:pt>
                <c:pt idx="460">
                  <c:v>-112.56555827109833</c:v>
                </c:pt>
                <c:pt idx="461">
                  <c:v>-109.64469969506808</c:v>
                </c:pt>
                <c:pt idx="462">
                  <c:v>-106.71880427379642</c:v>
                </c:pt>
                <c:pt idx="463">
                  <c:v>-103.78786995517032</c:v>
                </c:pt>
                <c:pt idx="464">
                  <c:v>-100.85189468243084</c:v>
                </c:pt>
                <c:pt idx="465">
                  <c:v>-97.910876394152183</c:v>
                </c:pt>
                <c:pt idx="466">
                  <c:v>-94.964813024242517</c:v>
                </c:pt>
                <c:pt idx="467">
                  <c:v>-92.013702501936109</c:v>
                </c:pt>
                <c:pt idx="468">
                  <c:v>-89.057542751783217</c:v>
                </c:pt>
                <c:pt idx="469">
                  <c:v>-86.096331693638035</c:v>
                </c:pt>
                <c:pt idx="470">
                  <c:v>-83.130067242660857</c:v>
                </c:pt>
                <c:pt idx="471">
                  <c:v>-80.158747309298292</c:v>
                </c:pt>
                <c:pt idx="472">
                  <c:v>-77.182369799283151</c:v>
                </c:pt>
                <c:pt idx="473">
                  <c:v>-74.200932613624673</c:v>
                </c:pt>
                <c:pt idx="474">
                  <c:v>-71.214433648593285</c:v>
                </c:pt>
                <c:pt idx="475">
                  <c:v>-68.22287079572834</c:v>
                </c:pt>
                <c:pt idx="476">
                  <c:v>-65.447613604243315</c:v>
                </c:pt>
                <c:pt idx="477">
                  <c:v>-62.88866207413821</c:v>
                </c:pt>
                <c:pt idx="478">
                  <c:v>-60.324811254176439</c:v>
                </c:pt>
                <c:pt idx="479">
                  <c:v>-57.756059411415322</c:v>
                </c:pt>
                <c:pt idx="480">
                  <c:v>-55.182404808771935</c:v>
                </c:pt>
                <c:pt idx="481">
                  <c:v>-52.603845705027652</c:v>
                </c:pt>
                <c:pt idx="482">
                  <c:v>-50.020380354821214</c:v>
                </c:pt>
                <c:pt idx="483">
                  <c:v>-47.432007008633263</c:v>
                </c:pt>
                <c:pt idx="484">
                  <c:v>-44.838723912796809</c:v>
                </c:pt>
                <c:pt idx="485">
                  <c:v>-42.240529309466865</c:v>
                </c:pt>
                <c:pt idx="486">
                  <c:v>-39.637421436640693</c:v>
                </c:pt>
                <c:pt idx="487">
                  <c:v>-37.029398528130287</c:v>
                </c:pt>
                <c:pt idx="488">
                  <c:v>-34.416458813567374</c:v>
                </c:pt>
                <c:pt idx="489">
                  <c:v>-31.798600518390685</c:v>
                </c:pt>
                <c:pt idx="490">
                  <c:v>-29.175821863844021</c:v>
                </c:pt>
                <c:pt idx="491">
                  <c:v>-26.548121066963404</c:v>
                </c:pt>
                <c:pt idx="492">
                  <c:v>-23.915496340584468</c:v>
                </c:pt>
                <c:pt idx="493">
                  <c:v>-21.277945893315405</c:v>
                </c:pt>
                <c:pt idx="494">
                  <c:v>-18.635467929549009</c:v>
                </c:pt>
                <c:pt idx="495">
                  <c:v>-15.988060649445629</c:v>
                </c:pt>
                <c:pt idx="496">
                  <c:v>-13.335722248922821</c:v>
                </c:pt>
                <c:pt idx="497">
                  <c:v>-10.678450919668308</c:v>
                </c:pt>
                <c:pt idx="498">
                  <c:v>-8.0162448491067835</c:v>
                </c:pt>
                <c:pt idx="499">
                  <c:v>-5.3491022204134424</c:v>
                </c:pt>
                <c:pt idx="500">
                  <c:v>-2.6770212124978343</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0F-BB50-4082-8A2E-2D3442164736}"/>
            </c:ext>
          </c:extLst>
        </c:ser>
        <c:ser>
          <c:idx val="16"/>
          <c:order val="16"/>
          <c:tx>
            <c:strRef>
              <c:f>ANALYSIS!$AT$26</c:f>
              <c:strCache>
                <c:ptCount val="1"/>
                <c:pt idx="0">
                  <c:v>-20.0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ANALYSIS!$AT$27:$AT$527</c:f>
              <c:numCache>
                <c:formatCode>0.0</c:formatCode>
                <c:ptCount val="501"/>
                <c:pt idx="0">
                  <c:v>-1214.1469188742569</c:v>
                </c:pt>
                <c:pt idx="1">
                  <c:v>-1214.1469188742569</c:v>
                </c:pt>
                <c:pt idx="2">
                  <c:v>-1212.1850442471498</c:v>
                </c:pt>
                <c:pt idx="3">
                  <c:v>-1210.2231696200427</c:v>
                </c:pt>
                <c:pt idx="4">
                  <c:v>-1208.2612949929355</c:v>
                </c:pt>
                <c:pt idx="5">
                  <c:v>-1206.2994203658284</c:v>
                </c:pt>
                <c:pt idx="6">
                  <c:v>-1204.3375457387212</c:v>
                </c:pt>
                <c:pt idx="7">
                  <c:v>-1202.3756711116141</c:v>
                </c:pt>
                <c:pt idx="8">
                  <c:v>-1200.413796484507</c:v>
                </c:pt>
                <c:pt idx="9">
                  <c:v>-1198.4519218573998</c:v>
                </c:pt>
                <c:pt idx="10">
                  <c:v>-1196.4900472302927</c:v>
                </c:pt>
                <c:pt idx="11">
                  <c:v>-1194.5281726031856</c:v>
                </c:pt>
                <c:pt idx="12">
                  <c:v>-1192.5662979760784</c:v>
                </c:pt>
                <c:pt idx="13">
                  <c:v>-1190.6044233489713</c:v>
                </c:pt>
                <c:pt idx="14">
                  <c:v>-1188.6425487218642</c:v>
                </c:pt>
                <c:pt idx="15">
                  <c:v>-1186.680674094757</c:v>
                </c:pt>
                <c:pt idx="16">
                  <c:v>-1184.7187994676499</c:v>
                </c:pt>
                <c:pt idx="17">
                  <c:v>-1182.7569248405428</c:v>
                </c:pt>
                <c:pt idx="18">
                  <c:v>-1180.7950502134356</c:v>
                </c:pt>
                <c:pt idx="19">
                  <c:v>-1178.8331755863285</c:v>
                </c:pt>
                <c:pt idx="20">
                  <c:v>-1176.8713009592213</c:v>
                </c:pt>
                <c:pt idx="21">
                  <c:v>-1174.9094263321142</c:v>
                </c:pt>
                <c:pt idx="22">
                  <c:v>-1172.9475517050071</c:v>
                </c:pt>
                <c:pt idx="23">
                  <c:v>-1170.9856770778999</c:v>
                </c:pt>
                <c:pt idx="24">
                  <c:v>-1169.0238024507928</c:v>
                </c:pt>
                <c:pt idx="25">
                  <c:v>-1167.0619278236857</c:v>
                </c:pt>
                <c:pt idx="26">
                  <c:v>-1165.1000531965785</c:v>
                </c:pt>
                <c:pt idx="27">
                  <c:v>-1163.1381785694714</c:v>
                </c:pt>
                <c:pt idx="28">
                  <c:v>-1161.1763039423643</c:v>
                </c:pt>
                <c:pt idx="29">
                  <c:v>-1159.2144293152571</c:v>
                </c:pt>
                <c:pt idx="30">
                  <c:v>-1157.25255468815</c:v>
                </c:pt>
                <c:pt idx="31">
                  <c:v>-1155.2906800610428</c:v>
                </c:pt>
                <c:pt idx="32">
                  <c:v>-1153.3288054339357</c:v>
                </c:pt>
                <c:pt idx="33">
                  <c:v>-1151.3669308068286</c:v>
                </c:pt>
                <c:pt idx="34">
                  <c:v>-1149.4050561797214</c:v>
                </c:pt>
                <c:pt idx="35">
                  <c:v>-1147.4431815526143</c:v>
                </c:pt>
                <c:pt idx="36">
                  <c:v>-1145.4813069255072</c:v>
                </c:pt>
                <c:pt idx="37">
                  <c:v>-1143.5194322984</c:v>
                </c:pt>
                <c:pt idx="38">
                  <c:v>-1141.5575576712929</c:v>
                </c:pt>
                <c:pt idx="39">
                  <c:v>-1139.5956830441858</c:v>
                </c:pt>
                <c:pt idx="40">
                  <c:v>-1137.6338084170786</c:v>
                </c:pt>
                <c:pt idx="41">
                  <c:v>-1135.6719337899715</c:v>
                </c:pt>
                <c:pt idx="42">
                  <c:v>-1133.7100591628644</c:v>
                </c:pt>
                <c:pt idx="43">
                  <c:v>-1131.7481845357572</c:v>
                </c:pt>
                <c:pt idx="44">
                  <c:v>-1129.7863099086501</c:v>
                </c:pt>
                <c:pt idx="45">
                  <c:v>-1127.8244352815429</c:v>
                </c:pt>
                <c:pt idx="46">
                  <c:v>-1125.8625606544358</c:v>
                </c:pt>
                <c:pt idx="47">
                  <c:v>-1123.9006860273287</c:v>
                </c:pt>
                <c:pt idx="48">
                  <c:v>-1121.9388114002215</c:v>
                </c:pt>
                <c:pt idx="49">
                  <c:v>-1119.9769367731144</c:v>
                </c:pt>
                <c:pt idx="50">
                  <c:v>-1118.0150621460073</c:v>
                </c:pt>
                <c:pt idx="51">
                  <c:v>-1116.0531875189001</c:v>
                </c:pt>
                <c:pt idx="52">
                  <c:v>-1114.091312891793</c:v>
                </c:pt>
                <c:pt idx="53">
                  <c:v>-1112.1294382646859</c:v>
                </c:pt>
                <c:pt idx="54">
                  <c:v>-1110.1675636375787</c:v>
                </c:pt>
                <c:pt idx="55">
                  <c:v>-1108.2056890104716</c:v>
                </c:pt>
                <c:pt idx="56">
                  <c:v>-1106.2438143833645</c:v>
                </c:pt>
                <c:pt idx="57">
                  <c:v>-1104.2819397562573</c:v>
                </c:pt>
                <c:pt idx="58">
                  <c:v>-1102.3200651291502</c:v>
                </c:pt>
                <c:pt idx="59">
                  <c:v>-1100.358190502043</c:v>
                </c:pt>
                <c:pt idx="60">
                  <c:v>-1098.3963158749359</c:v>
                </c:pt>
                <c:pt idx="61">
                  <c:v>-1096.4344412478288</c:v>
                </c:pt>
                <c:pt idx="62">
                  <c:v>-1094.4725666207216</c:v>
                </c:pt>
                <c:pt idx="63">
                  <c:v>-1092.5106919936145</c:v>
                </c:pt>
                <c:pt idx="64">
                  <c:v>-1090.5488173665074</c:v>
                </c:pt>
                <c:pt idx="65">
                  <c:v>-1088.5869427394002</c:v>
                </c:pt>
                <c:pt idx="66">
                  <c:v>-1086.6250681122931</c:v>
                </c:pt>
                <c:pt idx="67">
                  <c:v>-1084.663193485186</c:v>
                </c:pt>
                <c:pt idx="68">
                  <c:v>-1082.7013188580788</c:v>
                </c:pt>
                <c:pt idx="69">
                  <c:v>-1080.7394442309717</c:v>
                </c:pt>
                <c:pt idx="70">
                  <c:v>-1078.7775696038645</c:v>
                </c:pt>
                <c:pt idx="71">
                  <c:v>-1076.8156949767574</c:v>
                </c:pt>
                <c:pt idx="72">
                  <c:v>-1074.8538203496503</c:v>
                </c:pt>
                <c:pt idx="73">
                  <c:v>-1072.8919457225431</c:v>
                </c:pt>
                <c:pt idx="74">
                  <c:v>-1070.930071095436</c:v>
                </c:pt>
                <c:pt idx="75">
                  <c:v>-1068.9681964683289</c:v>
                </c:pt>
                <c:pt idx="76">
                  <c:v>-1067.0063218412217</c:v>
                </c:pt>
                <c:pt idx="77">
                  <c:v>-1065.0444472141146</c:v>
                </c:pt>
                <c:pt idx="78">
                  <c:v>-1063.0825725870075</c:v>
                </c:pt>
                <c:pt idx="79">
                  <c:v>-1061.1206979599003</c:v>
                </c:pt>
                <c:pt idx="80">
                  <c:v>-1059.1588233327932</c:v>
                </c:pt>
                <c:pt idx="81">
                  <c:v>-1057.1969487056861</c:v>
                </c:pt>
                <c:pt idx="82">
                  <c:v>-1055.2350740785789</c:v>
                </c:pt>
                <c:pt idx="83">
                  <c:v>-1053.2731994514718</c:v>
                </c:pt>
                <c:pt idx="84">
                  <c:v>-1051.3113248243646</c:v>
                </c:pt>
                <c:pt idx="85">
                  <c:v>-1049.3494501972575</c:v>
                </c:pt>
                <c:pt idx="86">
                  <c:v>-1047.3875755701504</c:v>
                </c:pt>
                <c:pt idx="87">
                  <c:v>-1045.4257009430432</c:v>
                </c:pt>
                <c:pt idx="88">
                  <c:v>-1043.4638263159361</c:v>
                </c:pt>
                <c:pt idx="89">
                  <c:v>-1041.501951688829</c:v>
                </c:pt>
                <c:pt idx="90">
                  <c:v>-1039.5400770617218</c:v>
                </c:pt>
                <c:pt idx="91">
                  <c:v>-1037.5782024346147</c:v>
                </c:pt>
                <c:pt idx="92">
                  <c:v>-1035.6163278075076</c:v>
                </c:pt>
                <c:pt idx="93">
                  <c:v>-1033.6544531804004</c:v>
                </c:pt>
                <c:pt idx="94">
                  <c:v>-1031.6925785532933</c:v>
                </c:pt>
                <c:pt idx="95">
                  <c:v>-1029.7307039261862</c:v>
                </c:pt>
                <c:pt idx="96">
                  <c:v>-1027.768829299079</c:v>
                </c:pt>
                <c:pt idx="97">
                  <c:v>-1025.8069546719719</c:v>
                </c:pt>
                <c:pt idx="98">
                  <c:v>-1023.8450800448647</c:v>
                </c:pt>
                <c:pt idx="99">
                  <c:v>-1021.8832054177576</c:v>
                </c:pt>
                <c:pt idx="100">
                  <c:v>-1019.9213307906505</c:v>
                </c:pt>
                <c:pt idx="101">
                  <c:v>-1017.9594561635433</c:v>
                </c:pt>
                <c:pt idx="102">
                  <c:v>-1015.9975815364362</c:v>
                </c:pt>
                <c:pt idx="103">
                  <c:v>-1014.0357069093291</c:v>
                </c:pt>
                <c:pt idx="104">
                  <c:v>-1012.0738322822219</c:v>
                </c:pt>
                <c:pt idx="105">
                  <c:v>-1010.1119576551148</c:v>
                </c:pt>
                <c:pt idx="106">
                  <c:v>-1008.1500830280077</c:v>
                </c:pt>
                <c:pt idx="107">
                  <c:v>-1006.1882084009005</c:v>
                </c:pt>
                <c:pt idx="108">
                  <c:v>-1004.2263337737934</c:v>
                </c:pt>
                <c:pt idx="109">
                  <c:v>-1002.2644591466862</c:v>
                </c:pt>
                <c:pt idx="110">
                  <c:v>-1000.3025845195791</c:v>
                </c:pt>
                <c:pt idx="111">
                  <c:v>-998.34070989247198</c:v>
                </c:pt>
                <c:pt idx="112">
                  <c:v>-996.37883526536484</c:v>
                </c:pt>
                <c:pt idx="113">
                  <c:v>-994.41696063825771</c:v>
                </c:pt>
                <c:pt idx="114">
                  <c:v>-992.45508601115057</c:v>
                </c:pt>
                <c:pt idx="115">
                  <c:v>-990.49321138404343</c:v>
                </c:pt>
                <c:pt idx="116">
                  <c:v>-988.5313367569363</c:v>
                </c:pt>
                <c:pt idx="117">
                  <c:v>-986.56946212982916</c:v>
                </c:pt>
                <c:pt idx="118">
                  <c:v>-984.60758750272203</c:v>
                </c:pt>
                <c:pt idx="119">
                  <c:v>-982.64571287561489</c:v>
                </c:pt>
                <c:pt idx="120">
                  <c:v>-980.68383824850775</c:v>
                </c:pt>
                <c:pt idx="121">
                  <c:v>-978.72196362140062</c:v>
                </c:pt>
                <c:pt idx="122">
                  <c:v>-976.76008899429348</c:v>
                </c:pt>
                <c:pt idx="123">
                  <c:v>-974.79821436718635</c:v>
                </c:pt>
                <c:pt idx="124">
                  <c:v>-972.83633974007921</c:v>
                </c:pt>
                <c:pt idx="125">
                  <c:v>-970.87446511297208</c:v>
                </c:pt>
                <c:pt idx="126">
                  <c:v>-968.91259048586494</c:v>
                </c:pt>
                <c:pt idx="127">
                  <c:v>-966.9507158587578</c:v>
                </c:pt>
                <c:pt idx="128">
                  <c:v>-964.98884123165067</c:v>
                </c:pt>
                <c:pt idx="129">
                  <c:v>-963.02696660454353</c:v>
                </c:pt>
                <c:pt idx="130">
                  <c:v>-961.0650919774364</c:v>
                </c:pt>
                <c:pt idx="131">
                  <c:v>-959.10321735032926</c:v>
                </c:pt>
                <c:pt idx="132">
                  <c:v>-957.14134272322212</c:v>
                </c:pt>
                <c:pt idx="133">
                  <c:v>-955.17946809611499</c:v>
                </c:pt>
                <c:pt idx="134">
                  <c:v>-953.21759346900785</c:v>
                </c:pt>
                <c:pt idx="135">
                  <c:v>-951.25571884190072</c:v>
                </c:pt>
                <c:pt idx="136">
                  <c:v>-949.29384421479358</c:v>
                </c:pt>
                <c:pt idx="137">
                  <c:v>-947.33196958768644</c:v>
                </c:pt>
                <c:pt idx="138">
                  <c:v>-945.37009496057931</c:v>
                </c:pt>
                <c:pt idx="139">
                  <c:v>-943.40822033347217</c:v>
                </c:pt>
                <c:pt idx="140">
                  <c:v>-941.44634570636504</c:v>
                </c:pt>
                <c:pt idx="141">
                  <c:v>-939.4844710792579</c:v>
                </c:pt>
                <c:pt idx="142">
                  <c:v>-937.52259645215076</c:v>
                </c:pt>
                <c:pt idx="143">
                  <c:v>-935.56072182504363</c:v>
                </c:pt>
                <c:pt idx="144">
                  <c:v>-933.59884719793649</c:v>
                </c:pt>
                <c:pt idx="145">
                  <c:v>-931.63697257082936</c:v>
                </c:pt>
                <c:pt idx="146">
                  <c:v>-929.67509794372222</c:v>
                </c:pt>
                <c:pt idx="147">
                  <c:v>-927.71322331661509</c:v>
                </c:pt>
                <c:pt idx="148">
                  <c:v>-925.75134868950795</c:v>
                </c:pt>
                <c:pt idx="149">
                  <c:v>-923.78947406240081</c:v>
                </c:pt>
                <c:pt idx="150">
                  <c:v>-921.82759943529368</c:v>
                </c:pt>
                <c:pt idx="151">
                  <c:v>-919.86572480818654</c:v>
                </c:pt>
                <c:pt idx="152">
                  <c:v>-917.90385018107941</c:v>
                </c:pt>
                <c:pt idx="153">
                  <c:v>-915.94197555397227</c:v>
                </c:pt>
                <c:pt idx="154">
                  <c:v>-913.98010092686513</c:v>
                </c:pt>
                <c:pt idx="155">
                  <c:v>-912.018226299758</c:v>
                </c:pt>
                <c:pt idx="156">
                  <c:v>-910.05635167265086</c:v>
                </c:pt>
                <c:pt idx="157">
                  <c:v>-908.09447704554373</c:v>
                </c:pt>
                <c:pt idx="158">
                  <c:v>-906.13260241843659</c:v>
                </c:pt>
                <c:pt idx="159">
                  <c:v>-904.17072779132945</c:v>
                </c:pt>
                <c:pt idx="160">
                  <c:v>-902.20885316422232</c:v>
                </c:pt>
                <c:pt idx="161">
                  <c:v>-900.24697853711518</c:v>
                </c:pt>
                <c:pt idx="162">
                  <c:v>-898.28510391000805</c:v>
                </c:pt>
                <c:pt idx="163">
                  <c:v>-896.32322928290091</c:v>
                </c:pt>
                <c:pt idx="164">
                  <c:v>-894.36135465579378</c:v>
                </c:pt>
                <c:pt idx="165">
                  <c:v>-892.39948002868664</c:v>
                </c:pt>
                <c:pt idx="166">
                  <c:v>-890.4376054015795</c:v>
                </c:pt>
                <c:pt idx="167">
                  <c:v>-888.47573077447237</c:v>
                </c:pt>
                <c:pt idx="168">
                  <c:v>-886.51385614736523</c:v>
                </c:pt>
                <c:pt idx="169">
                  <c:v>-884.5519815202581</c:v>
                </c:pt>
                <c:pt idx="170">
                  <c:v>-882.59010689315096</c:v>
                </c:pt>
                <c:pt idx="171">
                  <c:v>-880.62823226604382</c:v>
                </c:pt>
                <c:pt idx="172">
                  <c:v>-878.66635763893669</c:v>
                </c:pt>
                <c:pt idx="173">
                  <c:v>-876.70448301182955</c:v>
                </c:pt>
                <c:pt idx="174">
                  <c:v>-874.74260838472242</c:v>
                </c:pt>
                <c:pt idx="175">
                  <c:v>-872.78073375761528</c:v>
                </c:pt>
                <c:pt idx="176">
                  <c:v>-870.81885913050814</c:v>
                </c:pt>
                <c:pt idx="177">
                  <c:v>-868.85698450340101</c:v>
                </c:pt>
                <c:pt idx="178">
                  <c:v>-866.89510987629387</c:v>
                </c:pt>
                <c:pt idx="179">
                  <c:v>-864.93323524918674</c:v>
                </c:pt>
                <c:pt idx="180">
                  <c:v>-862.9713606220796</c:v>
                </c:pt>
                <c:pt idx="181">
                  <c:v>-861.00948599497247</c:v>
                </c:pt>
                <c:pt idx="182">
                  <c:v>-859.04761136786533</c:v>
                </c:pt>
                <c:pt idx="183">
                  <c:v>-857.08573674075819</c:v>
                </c:pt>
                <c:pt idx="184">
                  <c:v>-855.12386211365106</c:v>
                </c:pt>
                <c:pt idx="185">
                  <c:v>-853.16198748654392</c:v>
                </c:pt>
                <c:pt idx="186">
                  <c:v>-851.20011285943679</c:v>
                </c:pt>
                <c:pt idx="187">
                  <c:v>-849.23823823232965</c:v>
                </c:pt>
                <c:pt idx="188">
                  <c:v>-847.27636360522251</c:v>
                </c:pt>
                <c:pt idx="189">
                  <c:v>-845.31448897811538</c:v>
                </c:pt>
                <c:pt idx="190">
                  <c:v>-843.35261435100824</c:v>
                </c:pt>
                <c:pt idx="191">
                  <c:v>-841.39073972390111</c:v>
                </c:pt>
                <c:pt idx="192">
                  <c:v>-839.42886509679397</c:v>
                </c:pt>
                <c:pt idx="193">
                  <c:v>-837.46699046968683</c:v>
                </c:pt>
                <c:pt idx="194">
                  <c:v>-835.5051158425797</c:v>
                </c:pt>
                <c:pt idx="195">
                  <c:v>-833.54324121547256</c:v>
                </c:pt>
                <c:pt idx="196">
                  <c:v>-831.58136658836543</c:v>
                </c:pt>
                <c:pt idx="197">
                  <c:v>-829.61949196125829</c:v>
                </c:pt>
                <c:pt idx="198">
                  <c:v>-827.65761733415115</c:v>
                </c:pt>
                <c:pt idx="199">
                  <c:v>-825.69574270704402</c:v>
                </c:pt>
                <c:pt idx="200">
                  <c:v>-823.733868079937</c:v>
                </c:pt>
                <c:pt idx="201">
                  <c:v>-821.91257888220048</c:v>
                </c:pt>
                <c:pt idx="202">
                  <c:v>-820.23187511383458</c:v>
                </c:pt>
                <c:pt idx="203">
                  <c:v>-818.54503366121457</c:v>
                </c:pt>
                <c:pt idx="204">
                  <c:v>-816.8520526701684</c:v>
                </c:pt>
                <c:pt idx="205">
                  <c:v>-815.15293027901646</c:v>
                </c:pt>
                <c:pt idx="206">
                  <c:v>-813.44766461857716</c:v>
                </c:pt>
                <c:pt idx="207">
                  <c:v>-811.73625381214242</c:v>
                </c:pt>
                <c:pt idx="208">
                  <c:v>-810.01869597547397</c:v>
                </c:pt>
                <c:pt idx="209">
                  <c:v>-808.29498921679192</c:v>
                </c:pt>
                <c:pt idx="210">
                  <c:v>-806.56513163676368</c:v>
                </c:pt>
                <c:pt idx="211">
                  <c:v>-804.82912132849219</c:v>
                </c:pt>
                <c:pt idx="212">
                  <c:v>-803.0869563775052</c:v>
                </c:pt>
                <c:pt idx="213">
                  <c:v>-801.33863486174346</c:v>
                </c:pt>
                <c:pt idx="214">
                  <c:v>-799.58415485154956</c:v>
                </c:pt>
                <c:pt idx="215">
                  <c:v>-797.82351440966625</c:v>
                </c:pt>
                <c:pt idx="216">
                  <c:v>-796.05671159120584</c:v>
                </c:pt>
                <c:pt idx="217">
                  <c:v>-794.28374444365818</c:v>
                </c:pt>
                <c:pt idx="218">
                  <c:v>-792.50461100686766</c:v>
                </c:pt>
                <c:pt idx="219">
                  <c:v>-790.71930931302779</c:v>
                </c:pt>
                <c:pt idx="220">
                  <c:v>-788.92783738666799</c:v>
                </c:pt>
                <c:pt idx="221">
                  <c:v>-787.13019324464199</c:v>
                </c:pt>
                <c:pt idx="222">
                  <c:v>-785.32637489611511</c:v>
                </c:pt>
                <c:pt idx="223">
                  <c:v>-783.51638034255632</c:v>
                </c:pt>
                <c:pt idx="224">
                  <c:v>-781.70020757772318</c:v>
                </c:pt>
                <c:pt idx="225">
                  <c:v>-779.87785458765075</c:v>
                </c:pt>
                <c:pt idx="226">
                  <c:v>-778.04931935064383</c:v>
                </c:pt>
                <c:pt idx="227">
                  <c:v>-776.21459983726209</c:v>
                </c:pt>
                <c:pt idx="228">
                  <c:v>-774.37369401030446</c:v>
                </c:pt>
                <c:pt idx="229">
                  <c:v>-772.52659982480441</c:v>
                </c:pt>
                <c:pt idx="230">
                  <c:v>-770.67331522801749</c:v>
                </c:pt>
                <c:pt idx="231">
                  <c:v>-768.81383815940171</c:v>
                </c:pt>
                <c:pt idx="232">
                  <c:v>-766.9481665506147</c:v>
                </c:pt>
                <c:pt idx="233">
                  <c:v>-765.07629832549731</c:v>
                </c:pt>
                <c:pt idx="234">
                  <c:v>-763.19823140006201</c:v>
                </c:pt>
                <c:pt idx="235">
                  <c:v>-761.31396368247988</c:v>
                </c:pt>
                <c:pt idx="236">
                  <c:v>-759.42349307306927</c:v>
                </c:pt>
                <c:pt idx="237">
                  <c:v>-757.5268174642863</c:v>
                </c:pt>
                <c:pt idx="238">
                  <c:v>-755.62393474070768</c:v>
                </c:pt>
                <c:pt idx="239">
                  <c:v>-753.71484277902164</c:v>
                </c:pt>
                <c:pt idx="240">
                  <c:v>-751.79953944801264</c:v>
                </c:pt>
                <c:pt idx="241">
                  <c:v>-749.87802260855597</c:v>
                </c:pt>
                <c:pt idx="242">
                  <c:v>-747.9502901135927</c:v>
                </c:pt>
                <c:pt idx="243">
                  <c:v>-746.01633980813017</c:v>
                </c:pt>
                <c:pt idx="244">
                  <c:v>-744.07616952922285</c:v>
                </c:pt>
                <c:pt idx="245">
                  <c:v>-742.12977710595942</c:v>
                </c:pt>
                <c:pt idx="246">
                  <c:v>-740.17716035945091</c:v>
                </c:pt>
                <c:pt idx="247">
                  <c:v>-738.21831710282027</c:v>
                </c:pt>
                <c:pt idx="248">
                  <c:v>-736.25324514118438</c:v>
                </c:pt>
                <c:pt idx="249">
                  <c:v>-734.28194227164727</c:v>
                </c:pt>
                <c:pt idx="250">
                  <c:v>-732.3044062832829</c:v>
                </c:pt>
                <c:pt idx="251">
                  <c:v>-730.32063495711964</c:v>
                </c:pt>
                <c:pt idx="252">
                  <c:v>-728.3306260661393</c:v>
                </c:pt>
                <c:pt idx="253">
                  <c:v>-726.33437737524787</c:v>
                </c:pt>
                <c:pt idx="254">
                  <c:v>-724.3318866412742</c:v>
                </c:pt>
                <c:pt idx="255">
                  <c:v>-722.32315161294946</c:v>
                </c:pt>
                <c:pt idx="256">
                  <c:v>-720.30817003089874</c:v>
                </c:pt>
                <c:pt idx="257">
                  <c:v>-718.28693962762873</c:v>
                </c:pt>
                <c:pt idx="258">
                  <c:v>-716.25945812750638</c:v>
                </c:pt>
                <c:pt idx="259">
                  <c:v>-714.22572324675184</c:v>
                </c:pt>
                <c:pt idx="260">
                  <c:v>-712.18573269342846</c:v>
                </c:pt>
                <c:pt idx="261">
                  <c:v>-710.13948416741687</c:v>
                </c:pt>
                <c:pt idx="262">
                  <c:v>-708.08697536041484</c:v>
                </c:pt>
                <c:pt idx="263">
                  <c:v>-706.02820395591448</c:v>
                </c:pt>
                <c:pt idx="264">
                  <c:v>-703.96316762919105</c:v>
                </c:pt>
                <c:pt idx="265">
                  <c:v>-701.89186404729173</c:v>
                </c:pt>
                <c:pt idx="266">
                  <c:v>-699.81429086901858</c:v>
                </c:pt>
                <c:pt idx="267">
                  <c:v>-697.73044574491519</c:v>
                </c:pt>
                <c:pt idx="268">
                  <c:v>-695.64032631725354</c:v>
                </c:pt>
                <c:pt idx="269">
                  <c:v>-693.54393022001909</c:v>
                </c:pt>
                <c:pt idx="270">
                  <c:v>-691.44125507889748</c:v>
                </c:pt>
                <c:pt idx="271">
                  <c:v>-689.33229851125748</c:v>
                </c:pt>
                <c:pt idx="272">
                  <c:v>-687.21705812614528</c:v>
                </c:pt>
                <c:pt idx="273">
                  <c:v>-685.09553152425622</c:v>
                </c:pt>
                <c:pt idx="274">
                  <c:v>-682.96771629793329</c:v>
                </c:pt>
                <c:pt idx="275">
                  <c:v>-680.83361003114578</c:v>
                </c:pt>
                <c:pt idx="276">
                  <c:v>-678.6932102994765</c:v>
                </c:pt>
                <c:pt idx="277">
                  <c:v>-676.54651467010649</c:v>
                </c:pt>
                <c:pt idx="278">
                  <c:v>-674.39352070180371</c:v>
                </c:pt>
                <c:pt idx="279">
                  <c:v>-672.23422594490421</c:v>
                </c:pt>
                <c:pt idx="280">
                  <c:v>-670.06862794129734</c:v>
                </c:pt>
                <c:pt idx="281">
                  <c:v>-667.89672422441561</c:v>
                </c:pt>
                <c:pt idx="282">
                  <c:v>-665.7185123192146</c:v>
                </c:pt>
                <c:pt idx="283">
                  <c:v>-663.53398974215952</c:v>
                </c:pt>
                <c:pt idx="284">
                  <c:v>-661.34315400121363</c:v>
                </c:pt>
                <c:pt idx="285">
                  <c:v>-659.14600259581835</c:v>
                </c:pt>
                <c:pt idx="286">
                  <c:v>-656.94253301688059</c:v>
                </c:pt>
                <c:pt idx="287">
                  <c:v>-654.73274274675714</c:v>
                </c:pt>
                <c:pt idx="288">
                  <c:v>-652.51662925923665</c:v>
                </c:pt>
                <c:pt idx="289">
                  <c:v>-650.29419001953283</c:v>
                </c:pt>
                <c:pt idx="290">
                  <c:v>-648.06542248425751</c:v>
                </c:pt>
                <c:pt idx="291">
                  <c:v>-645.83032410141345</c:v>
                </c:pt>
                <c:pt idx="292">
                  <c:v>-643.5888923103771</c:v>
                </c:pt>
                <c:pt idx="293">
                  <c:v>-641.34112454187994</c:v>
                </c:pt>
                <c:pt idx="294">
                  <c:v>-639.08701821799514</c:v>
                </c:pt>
                <c:pt idx="295">
                  <c:v>-636.82657075212273</c:v>
                </c:pt>
                <c:pt idx="296">
                  <c:v>-634.55977954897389</c:v>
                </c:pt>
                <c:pt idx="297">
                  <c:v>-632.28664200455091</c:v>
                </c:pt>
                <c:pt idx="298">
                  <c:v>-630.00715550613563</c:v>
                </c:pt>
                <c:pt idx="299">
                  <c:v>-627.72131743227396</c:v>
                </c:pt>
                <c:pt idx="300">
                  <c:v>-625.42912515275407</c:v>
                </c:pt>
                <c:pt idx="301">
                  <c:v>-623.13057602859794</c:v>
                </c:pt>
                <c:pt idx="302">
                  <c:v>-620.82566741203925</c:v>
                </c:pt>
                <c:pt idx="303">
                  <c:v>-618.51439664651014</c:v>
                </c:pt>
                <c:pt idx="304">
                  <c:v>-616.19676106662223</c:v>
                </c:pt>
                <c:pt idx="305">
                  <c:v>-613.87275799815347</c:v>
                </c:pt>
                <c:pt idx="306">
                  <c:v>-611.54238475803095</c:v>
                </c:pt>
                <c:pt idx="307">
                  <c:v>-609.20563865431268</c:v>
                </c:pt>
                <c:pt idx="308">
                  <c:v>-606.86251698616979</c:v>
                </c:pt>
                <c:pt idx="309">
                  <c:v>-604.51301704387379</c:v>
                </c:pt>
                <c:pt idx="310">
                  <c:v>-602.15713610877947</c:v>
                </c:pt>
                <c:pt idx="311">
                  <c:v>-599.79487145330438</c:v>
                </c:pt>
                <c:pt idx="312">
                  <c:v>-597.42622034091335</c:v>
                </c:pt>
                <c:pt idx="313">
                  <c:v>-595.05118002610175</c:v>
                </c:pt>
                <c:pt idx="314">
                  <c:v>-592.66974775438428</c:v>
                </c:pt>
                <c:pt idx="315">
                  <c:v>-590.28192076226628</c:v>
                </c:pt>
                <c:pt idx="316">
                  <c:v>-587.8876962772365</c:v>
                </c:pt>
                <c:pt idx="317">
                  <c:v>-585.48707151774261</c:v>
                </c:pt>
                <c:pt idx="318">
                  <c:v>-583.08004369318178</c:v>
                </c:pt>
                <c:pt idx="319">
                  <c:v>-580.6666100038758</c:v>
                </c:pt>
                <c:pt idx="320">
                  <c:v>-578.24676764105811</c:v>
                </c:pt>
                <c:pt idx="321">
                  <c:v>-575.82051378685333</c:v>
                </c:pt>
                <c:pt idx="322">
                  <c:v>-573.38784561426337</c:v>
                </c:pt>
                <c:pt idx="323">
                  <c:v>-570.94876028714384</c:v>
                </c:pt>
                <c:pt idx="324">
                  <c:v>-568.50325496019559</c:v>
                </c:pt>
                <c:pt idx="325">
                  <c:v>-566.05132677893505</c:v>
                </c:pt>
                <c:pt idx="326">
                  <c:v>-563.59297287968661</c:v>
                </c:pt>
                <c:pt idx="327">
                  <c:v>-561.12819038956184</c:v>
                </c:pt>
                <c:pt idx="328">
                  <c:v>-558.65697642643477</c:v>
                </c:pt>
                <c:pt idx="329">
                  <c:v>-556.17932809893284</c:v>
                </c:pt>
                <c:pt idx="330">
                  <c:v>-553.69524250641393</c:v>
                </c:pt>
                <c:pt idx="331">
                  <c:v>-551.20471673894963</c:v>
                </c:pt>
                <c:pt idx="332">
                  <c:v>-548.70774787730625</c:v>
                </c:pt>
                <c:pt idx="333">
                  <c:v>-546.20433299292768</c:v>
                </c:pt>
                <c:pt idx="334">
                  <c:v>-543.69446914791126</c:v>
                </c:pt>
                <c:pt idx="335">
                  <c:v>-541.17815339499805</c:v>
                </c:pt>
                <c:pt idx="336">
                  <c:v>-538.65538277754843</c:v>
                </c:pt>
                <c:pt idx="337">
                  <c:v>-536.12615432952498</c:v>
                </c:pt>
                <c:pt idx="338">
                  <c:v>-533.59046507547191</c:v>
                </c:pt>
                <c:pt idx="339">
                  <c:v>-531.04831203049991</c:v>
                </c:pt>
                <c:pt idx="340">
                  <c:v>-528.49969220025969</c:v>
                </c:pt>
                <c:pt idx="341">
                  <c:v>-525.94460258093625</c:v>
                </c:pt>
                <c:pt idx="342">
                  <c:v>-523.38304015921142</c:v>
                </c:pt>
                <c:pt idx="343">
                  <c:v>-520.81500191226564</c:v>
                </c:pt>
                <c:pt idx="344">
                  <c:v>-518.24048480774002</c:v>
                </c:pt>
                <c:pt idx="345">
                  <c:v>-515.65948580372515</c:v>
                </c:pt>
                <c:pt idx="346">
                  <c:v>-513.07200184874614</c:v>
                </c:pt>
                <c:pt idx="347">
                  <c:v>-510.4780298817322</c:v>
                </c:pt>
                <c:pt idx="348">
                  <c:v>-507.87756683200774</c:v>
                </c:pt>
                <c:pt idx="349">
                  <c:v>-505.27060961926514</c:v>
                </c:pt>
                <c:pt idx="350">
                  <c:v>-502.65715515354651</c:v>
                </c:pt>
                <c:pt idx="351">
                  <c:v>-500.03720033523012</c:v>
                </c:pt>
                <c:pt idx="352">
                  <c:v>-497.41074205500064</c:v>
                </c:pt>
                <c:pt idx="353">
                  <c:v>-494.77777719383363</c:v>
                </c:pt>
                <c:pt idx="354">
                  <c:v>-492.13830262297876</c:v>
                </c:pt>
                <c:pt idx="355">
                  <c:v>-489.49231520393522</c:v>
                </c:pt>
                <c:pt idx="356">
                  <c:v>-486.83981178843311</c:v>
                </c:pt>
                <c:pt idx="357">
                  <c:v>-484.18078921840839</c:v>
                </c:pt>
                <c:pt idx="358">
                  <c:v>-481.51524432599393</c:v>
                </c:pt>
                <c:pt idx="359">
                  <c:v>-478.84317393348732</c:v>
                </c:pt>
                <c:pt idx="360">
                  <c:v>-476.16457485333382</c:v>
                </c:pt>
                <c:pt idx="361">
                  <c:v>-473.47944388810737</c:v>
                </c:pt>
                <c:pt idx="362">
                  <c:v>-470.78777783049208</c:v>
                </c:pt>
                <c:pt idx="363">
                  <c:v>-468.08957346325366</c:v>
                </c:pt>
                <c:pt idx="364">
                  <c:v>-465.38482755922809</c:v>
                </c:pt>
                <c:pt idx="365">
                  <c:v>-462.67353688128782</c:v>
                </c:pt>
                <c:pt idx="366">
                  <c:v>-459.95569818233622</c:v>
                </c:pt>
                <c:pt idx="367">
                  <c:v>-457.23130820527507</c:v>
                </c:pt>
                <c:pt idx="368">
                  <c:v>-454.50036368298601</c:v>
                </c:pt>
                <c:pt idx="369">
                  <c:v>-451.76286133830996</c:v>
                </c:pt>
                <c:pt idx="370">
                  <c:v>-449.01879788402783</c:v>
                </c:pt>
                <c:pt idx="371">
                  <c:v>-446.26817002283241</c:v>
                </c:pt>
                <c:pt idx="372">
                  <c:v>-443.51097444731539</c:v>
                </c:pt>
                <c:pt idx="373">
                  <c:v>-440.74720783993865</c:v>
                </c:pt>
                <c:pt idx="374">
                  <c:v>-437.97686687301388</c:v>
                </c:pt>
                <c:pt idx="375">
                  <c:v>-435.19994820868357</c:v>
                </c:pt>
                <c:pt idx="376">
                  <c:v>-432.41644849889627</c:v>
                </c:pt>
                <c:pt idx="377">
                  <c:v>-429.62636438538635</c:v>
                </c:pt>
                <c:pt idx="378">
                  <c:v>-426.82969249964702</c:v>
                </c:pt>
                <c:pt idx="379">
                  <c:v>-424.02642946291775</c:v>
                </c:pt>
                <c:pt idx="380">
                  <c:v>-421.21657188615137</c:v>
                </c:pt>
                <c:pt idx="381">
                  <c:v>-418.40011636999799</c:v>
                </c:pt>
                <c:pt idx="382">
                  <c:v>-415.57705950477788</c:v>
                </c:pt>
                <c:pt idx="383">
                  <c:v>-412.74739787046502</c:v>
                </c:pt>
                <c:pt idx="384">
                  <c:v>-409.9111280366605</c:v>
                </c:pt>
                <c:pt idx="385">
                  <c:v>-407.06824656256384</c:v>
                </c:pt>
                <c:pt idx="386">
                  <c:v>-404.21874999696598</c:v>
                </c:pt>
                <c:pt idx="387">
                  <c:v>-401.36263487820969</c:v>
                </c:pt>
                <c:pt idx="388">
                  <c:v>-398.499897734174</c:v>
                </c:pt>
                <c:pt idx="389">
                  <c:v>-395.63053508225192</c:v>
                </c:pt>
                <c:pt idx="390">
                  <c:v>-392.75454342932375</c:v>
                </c:pt>
                <c:pt idx="391">
                  <c:v>-389.87191927173882</c:v>
                </c:pt>
                <c:pt idx="392">
                  <c:v>-386.98265909528078</c:v>
                </c:pt>
                <c:pt idx="393">
                  <c:v>-384.08675937516051</c:v>
                </c:pt>
                <c:pt idx="394">
                  <c:v>-381.18421657597838</c:v>
                </c:pt>
                <c:pt idx="395">
                  <c:v>-378.27502715170505</c:v>
                </c:pt>
                <c:pt idx="396">
                  <c:v>-375.3591875456612</c:v>
                </c:pt>
                <c:pt idx="397">
                  <c:v>-372.43669419048871</c:v>
                </c:pt>
                <c:pt idx="398">
                  <c:v>-369.50754350812878</c:v>
                </c:pt>
                <c:pt idx="399">
                  <c:v>-366.57173190979648</c:v>
                </c:pt>
                <c:pt idx="400">
                  <c:v>-363.62925579595679</c:v>
                </c:pt>
                <c:pt idx="401">
                  <c:v>-360.68011155630217</c:v>
                </c:pt>
                <c:pt idx="402">
                  <c:v>-357.72429556972526</c:v>
                </c:pt>
                <c:pt idx="403">
                  <c:v>-354.76180420429745</c:v>
                </c:pt>
                <c:pt idx="404">
                  <c:v>-351.7926338172395</c:v>
                </c:pt>
                <c:pt idx="405">
                  <c:v>-348.81678075489953</c:v>
                </c:pt>
                <c:pt idx="406">
                  <c:v>-345.83424135273214</c:v>
                </c:pt>
                <c:pt idx="407">
                  <c:v>-342.8450119352662</c:v>
                </c:pt>
                <c:pt idx="408">
                  <c:v>-339.84908881608061</c:v>
                </c:pt>
                <c:pt idx="409">
                  <c:v>-336.84646829778325</c:v>
                </c:pt>
                <c:pt idx="410">
                  <c:v>-333.83714667198836</c:v>
                </c:pt>
                <c:pt idx="411">
                  <c:v>-330.82112021927918</c:v>
                </c:pt>
                <c:pt idx="412">
                  <c:v>-327.7983852091923</c:v>
                </c:pt>
                <c:pt idx="413">
                  <c:v>-324.76893790019182</c:v>
                </c:pt>
                <c:pt idx="414">
                  <c:v>-321.7327745396388</c:v>
                </c:pt>
                <c:pt idx="415">
                  <c:v>-318.6898913637686</c:v>
                </c:pt>
                <c:pt idx="416">
                  <c:v>-315.6402845976649</c:v>
                </c:pt>
                <c:pt idx="417">
                  <c:v>-312.58395045523065</c:v>
                </c:pt>
                <c:pt idx="418">
                  <c:v>-309.52088513916641</c:v>
                </c:pt>
                <c:pt idx="419">
                  <c:v>-306.45108484093925</c:v>
                </c:pt>
                <c:pt idx="420">
                  <c:v>-303.37454574076258</c:v>
                </c:pt>
                <c:pt idx="421">
                  <c:v>-300.29126400756371</c:v>
                </c:pt>
                <c:pt idx="422">
                  <c:v>-297.20123579895977</c:v>
                </c:pt>
                <c:pt idx="423">
                  <c:v>-294.10445726123083</c:v>
                </c:pt>
                <c:pt idx="424">
                  <c:v>-291.00092452929204</c:v>
                </c:pt>
                <c:pt idx="425">
                  <c:v>-287.8906337266705</c:v>
                </c:pt>
                <c:pt idx="426">
                  <c:v>-284.46435169011141</c:v>
                </c:pt>
                <c:pt idx="427">
                  <c:v>-280.72207841961477</c:v>
                </c:pt>
                <c:pt idx="428">
                  <c:v>-276.97263828007107</c:v>
                </c:pt>
                <c:pt idx="429">
                  <c:v>-273.21602620242783</c:v>
                </c:pt>
                <c:pt idx="430">
                  <c:v>-269.45223710313843</c:v>
                </c:pt>
                <c:pt idx="431">
                  <c:v>-265.68126588412559</c:v>
                </c:pt>
                <c:pt idx="432">
                  <c:v>-261.9031074327458</c:v>
                </c:pt>
                <c:pt idx="433">
                  <c:v>-258.11775662173483</c:v>
                </c:pt>
                <c:pt idx="434">
                  <c:v>-254.32520830918094</c:v>
                </c:pt>
                <c:pt idx="435">
                  <c:v>-250.52545733847961</c:v>
                </c:pt>
                <c:pt idx="436">
                  <c:v>-246.71849853828877</c:v>
                </c:pt>
                <c:pt idx="437">
                  <c:v>-242.90432672249432</c:v>
                </c:pt>
                <c:pt idx="438">
                  <c:v>-239.08293669016103</c:v>
                </c:pt>
                <c:pt idx="439">
                  <c:v>-235.25432322549938</c:v>
                </c:pt>
                <c:pt idx="440">
                  <c:v>-231.41848109781887</c:v>
                </c:pt>
                <c:pt idx="441">
                  <c:v>-227.57540506148854</c:v>
                </c:pt>
                <c:pt idx="442">
                  <c:v>-223.72508985588939</c:v>
                </c:pt>
                <c:pt idx="443">
                  <c:v>-219.86753020538237</c:v>
                </c:pt>
                <c:pt idx="444">
                  <c:v>-216.00272081925442</c:v>
                </c:pt>
                <c:pt idx="445">
                  <c:v>-212.13065639168855</c:v>
                </c:pt>
                <c:pt idx="446">
                  <c:v>-208.25133160170759</c:v>
                </c:pt>
                <c:pt idx="447">
                  <c:v>-204.36474111313993</c:v>
                </c:pt>
                <c:pt idx="448">
                  <c:v>-200.47087957457967</c:v>
                </c:pt>
                <c:pt idx="449">
                  <c:v>-196.56974161932891</c:v>
                </c:pt>
                <c:pt idx="450">
                  <c:v>-192.66132186537021</c:v>
                </c:pt>
                <c:pt idx="451">
                  <c:v>-188.74561491531728</c:v>
                </c:pt>
                <c:pt idx="452">
                  <c:v>-184.82261535636013</c:v>
                </c:pt>
                <c:pt idx="453">
                  <c:v>-180.89231776024423</c:v>
                </c:pt>
                <c:pt idx="454">
                  <c:v>-176.95471668320539</c:v>
                </c:pt>
                <c:pt idx="455">
                  <c:v>-173.0098066659321</c:v>
                </c:pt>
                <c:pt idx="456">
                  <c:v>-169.05758223352274</c:v>
                </c:pt>
                <c:pt idx="457">
                  <c:v>-165.09803789544509</c:v>
                </c:pt>
                <c:pt idx="458">
                  <c:v>-161.13116814547703</c:v>
                </c:pt>
                <c:pt idx="459">
                  <c:v>-157.15696746167902</c:v>
                </c:pt>
                <c:pt idx="460">
                  <c:v>-153.17543030633425</c:v>
                </c:pt>
                <c:pt idx="461">
                  <c:v>-149.1865511259096</c:v>
                </c:pt>
                <c:pt idx="462">
                  <c:v>-145.19032435100922</c:v>
                </c:pt>
                <c:pt idx="463">
                  <c:v>-141.18674439633179</c:v>
                </c:pt>
                <c:pt idx="464">
                  <c:v>-137.17580566061594</c:v>
                </c:pt>
                <c:pt idx="465">
                  <c:v>-133.15750252660047</c:v>
                </c:pt>
                <c:pt idx="466">
                  <c:v>-129.13182936097888</c:v>
                </c:pt>
                <c:pt idx="467">
                  <c:v>-125.09878051434481</c:v>
                </c:pt>
                <c:pt idx="468">
                  <c:v>-121.05835032115289</c:v>
                </c:pt>
                <c:pt idx="469">
                  <c:v>-117.01053309966875</c:v>
                </c:pt>
                <c:pt idx="470">
                  <c:v>-112.95532315192082</c:v>
                </c:pt>
                <c:pt idx="471">
                  <c:v>-108.89271476365053</c:v>
                </c:pt>
                <c:pt idx="472">
                  <c:v>-104.82270220427546</c:v>
                </c:pt>
                <c:pt idx="473">
                  <c:v>-100.74527972682296</c:v>
                </c:pt>
                <c:pt idx="474">
                  <c:v>-96.66044156789718</c:v>
                </c:pt>
                <c:pt idx="475">
                  <c:v>-92.568181947626329</c:v>
                </c:pt>
                <c:pt idx="476">
                  <c:v>-88.788379924082165</c:v>
                </c:pt>
                <c:pt idx="477">
                  <c:v>-85.321035497264688</c:v>
                </c:pt>
                <c:pt idx="478">
                  <c:v>-81.846710496846754</c:v>
                </c:pt>
                <c:pt idx="479">
                  <c:v>-78.365400387977161</c:v>
                </c:pt>
                <c:pt idx="480">
                  <c:v>-74.877100622745843</c:v>
                </c:pt>
                <c:pt idx="481">
                  <c:v>-71.381806640153513</c:v>
                </c:pt>
                <c:pt idx="482">
                  <c:v>-67.879513866071761</c:v>
                </c:pt>
                <c:pt idx="483">
                  <c:v>-64.370217713211673</c:v>
                </c:pt>
                <c:pt idx="484">
                  <c:v>-60.853913581091092</c:v>
                </c:pt>
                <c:pt idx="485">
                  <c:v>-57.330596855996987</c:v>
                </c:pt>
                <c:pt idx="486">
                  <c:v>-53.800262910953734</c:v>
                </c:pt>
                <c:pt idx="487">
                  <c:v>-50.262907105685372</c:v>
                </c:pt>
                <c:pt idx="488">
                  <c:v>-46.718524786584794</c:v>
                </c:pt>
                <c:pt idx="489">
                  <c:v>-43.167111286671343</c:v>
                </c:pt>
                <c:pt idx="490">
                  <c:v>-39.608661925563297</c:v>
                </c:pt>
                <c:pt idx="491">
                  <c:v>-36.043172009437399</c:v>
                </c:pt>
                <c:pt idx="492">
                  <c:v>-32.470636830994181</c:v>
                </c:pt>
                <c:pt idx="493">
                  <c:v>-28.891051669428407</c:v>
                </c:pt>
                <c:pt idx="494">
                  <c:v>-25.304411790379049</c:v>
                </c:pt>
                <c:pt idx="495">
                  <c:v>-21.710712445909849</c:v>
                </c:pt>
                <c:pt idx="496">
                  <c:v>-18.109948874459178</c:v>
                </c:pt>
                <c:pt idx="497">
                  <c:v>-14.502116300814123</c:v>
                </c:pt>
                <c:pt idx="498">
                  <c:v>-10.887209936068757</c:v>
                </c:pt>
                <c:pt idx="499">
                  <c:v>-7.265224977585035</c:v>
                </c:pt>
                <c:pt idx="500">
                  <c:v>-3.6361566089638018</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0-BB50-4082-8A2E-2D3442164736}"/>
            </c:ext>
          </c:extLst>
        </c:ser>
        <c:ser>
          <c:idx val="17"/>
          <c:order val="17"/>
          <c:tx>
            <c:strRef>
              <c:f>ANALYSIS!$AU$26</c:f>
              <c:strCache>
                <c:ptCount val="1"/>
                <c:pt idx="0">
                  <c:v>-25.0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ANALYSIS!$AU$27:$AU$527</c:f>
              <c:numCache>
                <c:formatCode>0.0</c:formatCode>
                <c:ptCount val="501"/>
                <c:pt idx="0">
                  <c:v>-1525.7474162823435</c:v>
                </c:pt>
                <c:pt idx="1">
                  <c:v>-1525.7474162823435</c:v>
                </c:pt>
                <c:pt idx="2">
                  <c:v>-1523.3232197522821</c:v>
                </c:pt>
                <c:pt idx="3">
                  <c:v>-1520.8990232222206</c:v>
                </c:pt>
                <c:pt idx="4">
                  <c:v>-1518.4748266921592</c:v>
                </c:pt>
                <c:pt idx="5">
                  <c:v>-1516.0506301620978</c:v>
                </c:pt>
                <c:pt idx="6">
                  <c:v>-1513.6264336320364</c:v>
                </c:pt>
                <c:pt idx="7">
                  <c:v>-1511.202237101975</c:v>
                </c:pt>
                <c:pt idx="8">
                  <c:v>-1508.7780405719136</c:v>
                </c:pt>
                <c:pt idx="9">
                  <c:v>-1506.3538440418522</c:v>
                </c:pt>
                <c:pt idx="10">
                  <c:v>-1503.9296475117908</c:v>
                </c:pt>
                <c:pt idx="11">
                  <c:v>-1501.5054509817294</c:v>
                </c:pt>
                <c:pt idx="12">
                  <c:v>-1499.081254451668</c:v>
                </c:pt>
                <c:pt idx="13">
                  <c:v>-1496.6570579216066</c:v>
                </c:pt>
                <c:pt idx="14">
                  <c:v>-1494.2328613915452</c:v>
                </c:pt>
                <c:pt idx="15">
                  <c:v>-1491.8086648614837</c:v>
                </c:pt>
                <c:pt idx="16">
                  <c:v>-1489.3844683314223</c:v>
                </c:pt>
                <c:pt idx="17">
                  <c:v>-1486.9602718013609</c:v>
                </c:pt>
                <c:pt idx="18">
                  <c:v>-1484.5360752712995</c:v>
                </c:pt>
                <c:pt idx="19">
                  <c:v>-1482.1118787412381</c:v>
                </c:pt>
                <c:pt idx="20">
                  <c:v>-1479.6876822111767</c:v>
                </c:pt>
                <c:pt idx="21">
                  <c:v>-1477.2634856811153</c:v>
                </c:pt>
                <c:pt idx="22">
                  <c:v>-1474.8392891510539</c:v>
                </c:pt>
                <c:pt idx="23">
                  <c:v>-1472.4150926209925</c:v>
                </c:pt>
                <c:pt idx="24">
                  <c:v>-1469.9908960909311</c:v>
                </c:pt>
                <c:pt idx="25">
                  <c:v>-1467.5666995608697</c:v>
                </c:pt>
                <c:pt idx="26">
                  <c:v>-1465.1425030308083</c:v>
                </c:pt>
                <c:pt idx="27">
                  <c:v>-1462.7183065007468</c:v>
                </c:pt>
                <c:pt idx="28">
                  <c:v>-1460.2941099706854</c:v>
                </c:pt>
                <c:pt idx="29">
                  <c:v>-1457.869913440624</c:v>
                </c:pt>
                <c:pt idx="30">
                  <c:v>-1455.4457169105626</c:v>
                </c:pt>
                <c:pt idx="31">
                  <c:v>-1453.0215203805012</c:v>
                </c:pt>
                <c:pt idx="32">
                  <c:v>-1450.5973238504398</c:v>
                </c:pt>
                <c:pt idx="33">
                  <c:v>-1448.1731273203784</c:v>
                </c:pt>
                <c:pt idx="34">
                  <c:v>-1445.748930790317</c:v>
                </c:pt>
                <c:pt idx="35">
                  <c:v>-1443.3247342602556</c:v>
                </c:pt>
                <c:pt idx="36">
                  <c:v>-1440.9005377301942</c:v>
                </c:pt>
                <c:pt idx="37">
                  <c:v>-1438.4763412001328</c:v>
                </c:pt>
                <c:pt idx="38">
                  <c:v>-1436.0521446700714</c:v>
                </c:pt>
                <c:pt idx="39">
                  <c:v>-1433.6279481400099</c:v>
                </c:pt>
                <c:pt idx="40">
                  <c:v>-1431.2037516099485</c:v>
                </c:pt>
                <c:pt idx="41">
                  <c:v>-1428.7795550798871</c:v>
                </c:pt>
                <c:pt idx="42">
                  <c:v>-1426.3553585498257</c:v>
                </c:pt>
                <c:pt idx="43">
                  <c:v>-1423.9311620197643</c:v>
                </c:pt>
                <c:pt idx="44">
                  <c:v>-1421.5069654897029</c:v>
                </c:pt>
                <c:pt idx="45">
                  <c:v>-1419.0827689596415</c:v>
                </c:pt>
                <c:pt idx="46">
                  <c:v>-1416.6585724295801</c:v>
                </c:pt>
                <c:pt idx="47">
                  <c:v>-1414.2343758995187</c:v>
                </c:pt>
                <c:pt idx="48">
                  <c:v>-1411.8101793694573</c:v>
                </c:pt>
                <c:pt idx="49">
                  <c:v>-1409.3859828393959</c:v>
                </c:pt>
                <c:pt idx="50">
                  <c:v>-1406.9617863093345</c:v>
                </c:pt>
                <c:pt idx="51">
                  <c:v>-1404.537589779273</c:v>
                </c:pt>
                <c:pt idx="52">
                  <c:v>-1402.1133932492116</c:v>
                </c:pt>
                <c:pt idx="53">
                  <c:v>-1399.6891967191502</c:v>
                </c:pt>
                <c:pt idx="54">
                  <c:v>-1397.2650001890888</c:v>
                </c:pt>
                <c:pt idx="55">
                  <c:v>-1394.8408036590274</c:v>
                </c:pt>
                <c:pt idx="56">
                  <c:v>-1392.416607128966</c:v>
                </c:pt>
                <c:pt idx="57">
                  <c:v>-1389.9924105989046</c:v>
                </c:pt>
                <c:pt idx="58">
                  <c:v>-1387.5682140688432</c:v>
                </c:pt>
                <c:pt idx="59">
                  <c:v>-1385.1440175387818</c:v>
                </c:pt>
                <c:pt idx="60">
                  <c:v>-1382.7198210087204</c:v>
                </c:pt>
                <c:pt idx="61">
                  <c:v>-1380.295624478659</c:v>
                </c:pt>
                <c:pt idx="62">
                  <c:v>-1377.8714279485976</c:v>
                </c:pt>
                <c:pt idx="63">
                  <c:v>-1375.4472314185361</c:v>
                </c:pt>
                <c:pt idx="64">
                  <c:v>-1373.0230348884747</c:v>
                </c:pt>
                <c:pt idx="65">
                  <c:v>-1370.5988383584133</c:v>
                </c:pt>
                <c:pt idx="66">
                  <c:v>-1368.1746418283519</c:v>
                </c:pt>
                <c:pt idx="67">
                  <c:v>-1365.7504452982905</c:v>
                </c:pt>
                <c:pt idx="68">
                  <c:v>-1363.3262487682291</c:v>
                </c:pt>
                <c:pt idx="69">
                  <c:v>-1360.9020522381677</c:v>
                </c:pt>
                <c:pt idx="70">
                  <c:v>-1358.4778557081063</c:v>
                </c:pt>
                <c:pt idx="71">
                  <c:v>-1356.0536591780449</c:v>
                </c:pt>
                <c:pt idx="72">
                  <c:v>-1353.6294626479835</c:v>
                </c:pt>
                <c:pt idx="73">
                  <c:v>-1351.2052661179221</c:v>
                </c:pt>
                <c:pt idx="74">
                  <c:v>-1348.7810695878607</c:v>
                </c:pt>
                <c:pt idx="75">
                  <c:v>-1346.3568730577992</c:v>
                </c:pt>
                <c:pt idx="76">
                  <c:v>-1343.9326765277378</c:v>
                </c:pt>
                <c:pt idx="77">
                  <c:v>-1341.5084799976764</c:v>
                </c:pt>
                <c:pt idx="78">
                  <c:v>-1339.084283467615</c:v>
                </c:pt>
                <c:pt idx="79">
                  <c:v>-1336.6600869375536</c:v>
                </c:pt>
                <c:pt idx="80">
                  <c:v>-1334.2358904074922</c:v>
                </c:pt>
                <c:pt idx="81">
                  <c:v>-1331.8116938774308</c:v>
                </c:pt>
                <c:pt idx="82">
                  <c:v>-1329.3874973473694</c:v>
                </c:pt>
                <c:pt idx="83">
                  <c:v>-1326.963300817308</c:v>
                </c:pt>
                <c:pt idx="84">
                  <c:v>-1324.5391042872466</c:v>
                </c:pt>
                <c:pt idx="85">
                  <c:v>-1322.1149077571852</c:v>
                </c:pt>
                <c:pt idx="86">
                  <c:v>-1319.6907112271238</c:v>
                </c:pt>
                <c:pt idx="87">
                  <c:v>-1317.2665146970623</c:v>
                </c:pt>
                <c:pt idx="88">
                  <c:v>-1314.8423181670009</c:v>
                </c:pt>
                <c:pt idx="89">
                  <c:v>-1312.4181216369395</c:v>
                </c:pt>
                <c:pt idx="90">
                  <c:v>-1309.9939251068781</c:v>
                </c:pt>
                <c:pt idx="91">
                  <c:v>-1307.5697285768167</c:v>
                </c:pt>
                <c:pt idx="92">
                  <c:v>-1305.1455320467553</c:v>
                </c:pt>
                <c:pt idx="93">
                  <c:v>-1302.7213355166939</c:v>
                </c:pt>
                <c:pt idx="94">
                  <c:v>-1300.2971389866325</c:v>
                </c:pt>
                <c:pt idx="95">
                  <c:v>-1297.8729424565711</c:v>
                </c:pt>
                <c:pt idx="96">
                  <c:v>-1295.4487459265097</c:v>
                </c:pt>
                <c:pt idx="97">
                  <c:v>-1293.0245493964483</c:v>
                </c:pt>
                <c:pt idx="98">
                  <c:v>-1290.6003528663869</c:v>
                </c:pt>
                <c:pt idx="99">
                  <c:v>-1288.1761563363254</c:v>
                </c:pt>
                <c:pt idx="100">
                  <c:v>-1285.751959806264</c:v>
                </c:pt>
                <c:pt idx="101">
                  <c:v>-1283.3277632762026</c:v>
                </c:pt>
                <c:pt idx="102">
                  <c:v>-1280.9035667461412</c:v>
                </c:pt>
                <c:pt idx="103">
                  <c:v>-1278.4793702160798</c:v>
                </c:pt>
                <c:pt idx="104">
                  <c:v>-1276.0551736860184</c:v>
                </c:pt>
                <c:pt idx="105">
                  <c:v>-1273.630977155957</c:v>
                </c:pt>
                <c:pt idx="106">
                  <c:v>-1271.2067806258956</c:v>
                </c:pt>
                <c:pt idx="107">
                  <c:v>-1268.7825840958342</c:v>
                </c:pt>
                <c:pt idx="108">
                  <c:v>-1266.3583875657728</c:v>
                </c:pt>
                <c:pt idx="109">
                  <c:v>-1263.9341910357114</c:v>
                </c:pt>
                <c:pt idx="110">
                  <c:v>-1261.50999450565</c:v>
                </c:pt>
                <c:pt idx="111">
                  <c:v>-1259.0857979755885</c:v>
                </c:pt>
                <c:pt idx="112">
                  <c:v>-1256.6616014455271</c:v>
                </c:pt>
                <c:pt idx="113">
                  <c:v>-1254.2374049154657</c:v>
                </c:pt>
                <c:pt idx="114">
                  <c:v>-1251.8132083854043</c:v>
                </c:pt>
                <c:pt idx="115">
                  <c:v>-1249.3890118553429</c:v>
                </c:pt>
                <c:pt idx="116">
                  <c:v>-1246.9648153252815</c:v>
                </c:pt>
                <c:pt idx="117">
                  <c:v>-1244.5406187952201</c:v>
                </c:pt>
                <c:pt idx="118">
                  <c:v>-1242.1164222651587</c:v>
                </c:pt>
                <c:pt idx="119">
                  <c:v>-1239.6922257350973</c:v>
                </c:pt>
                <c:pt idx="120">
                  <c:v>-1237.2680292050359</c:v>
                </c:pt>
                <c:pt idx="121">
                  <c:v>-1234.8438326749745</c:v>
                </c:pt>
                <c:pt idx="122">
                  <c:v>-1232.4196361449131</c:v>
                </c:pt>
                <c:pt idx="123">
                  <c:v>-1229.9954396148516</c:v>
                </c:pt>
                <c:pt idx="124">
                  <c:v>-1227.5712430847902</c:v>
                </c:pt>
                <c:pt idx="125">
                  <c:v>-1225.1470465547288</c:v>
                </c:pt>
                <c:pt idx="126">
                  <c:v>-1222.7228500246674</c:v>
                </c:pt>
                <c:pt idx="127">
                  <c:v>-1220.298653494606</c:v>
                </c:pt>
                <c:pt idx="128">
                  <c:v>-1217.8744569645446</c:v>
                </c:pt>
                <c:pt idx="129">
                  <c:v>-1215.4502604344832</c:v>
                </c:pt>
                <c:pt idx="130">
                  <c:v>-1213.0260639044218</c:v>
                </c:pt>
                <c:pt idx="131">
                  <c:v>-1210.6018673743604</c:v>
                </c:pt>
                <c:pt idx="132">
                  <c:v>-1208.177670844299</c:v>
                </c:pt>
                <c:pt idx="133">
                  <c:v>-1205.7534743142376</c:v>
                </c:pt>
                <c:pt idx="134">
                  <c:v>-1203.3292777841762</c:v>
                </c:pt>
                <c:pt idx="135">
                  <c:v>-1200.9050812541147</c:v>
                </c:pt>
                <c:pt idx="136">
                  <c:v>-1198.4808847240533</c:v>
                </c:pt>
                <c:pt idx="137">
                  <c:v>-1196.0566881939919</c:v>
                </c:pt>
                <c:pt idx="138">
                  <c:v>-1193.6324916639305</c:v>
                </c:pt>
                <c:pt idx="139">
                  <c:v>-1191.2082951338691</c:v>
                </c:pt>
                <c:pt idx="140">
                  <c:v>-1188.7840986038077</c:v>
                </c:pt>
                <c:pt idx="141">
                  <c:v>-1186.3599020737463</c:v>
                </c:pt>
                <c:pt idx="142">
                  <c:v>-1183.9357055436849</c:v>
                </c:pt>
                <c:pt idx="143">
                  <c:v>-1181.5115090136235</c:v>
                </c:pt>
                <c:pt idx="144">
                  <c:v>-1179.0873124835621</c:v>
                </c:pt>
                <c:pt idx="145">
                  <c:v>-1176.6631159535007</c:v>
                </c:pt>
                <c:pt idx="146">
                  <c:v>-1174.2389194234393</c:v>
                </c:pt>
                <c:pt idx="147">
                  <c:v>-1171.8147228933778</c:v>
                </c:pt>
                <c:pt idx="148">
                  <c:v>-1169.3905263633164</c:v>
                </c:pt>
                <c:pt idx="149">
                  <c:v>-1166.966329833255</c:v>
                </c:pt>
                <c:pt idx="150">
                  <c:v>-1164.5421333031936</c:v>
                </c:pt>
                <c:pt idx="151">
                  <c:v>-1162.1179367731322</c:v>
                </c:pt>
                <c:pt idx="152">
                  <c:v>-1159.6937402430708</c:v>
                </c:pt>
                <c:pt idx="153">
                  <c:v>-1157.2695437130094</c:v>
                </c:pt>
                <c:pt idx="154">
                  <c:v>-1154.845347182948</c:v>
                </c:pt>
                <c:pt idx="155">
                  <c:v>-1152.4211506528866</c:v>
                </c:pt>
                <c:pt idx="156">
                  <c:v>-1149.9969541228252</c:v>
                </c:pt>
                <c:pt idx="157">
                  <c:v>-1147.5727575927638</c:v>
                </c:pt>
                <c:pt idx="158">
                  <c:v>-1145.1485610627024</c:v>
                </c:pt>
                <c:pt idx="159">
                  <c:v>-1142.7243645326409</c:v>
                </c:pt>
                <c:pt idx="160">
                  <c:v>-1140.3001680025795</c:v>
                </c:pt>
                <c:pt idx="161">
                  <c:v>-1137.8759714725181</c:v>
                </c:pt>
                <c:pt idx="162">
                  <c:v>-1135.4517749424567</c:v>
                </c:pt>
                <c:pt idx="163">
                  <c:v>-1133.0275784123953</c:v>
                </c:pt>
                <c:pt idx="164">
                  <c:v>-1130.6033818823339</c:v>
                </c:pt>
                <c:pt idx="165">
                  <c:v>-1128.1791853522725</c:v>
                </c:pt>
                <c:pt idx="166">
                  <c:v>-1125.7549888222111</c:v>
                </c:pt>
                <c:pt idx="167">
                  <c:v>-1123.3307922921497</c:v>
                </c:pt>
                <c:pt idx="168">
                  <c:v>-1120.9065957620883</c:v>
                </c:pt>
                <c:pt idx="169">
                  <c:v>-1118.4823992320269</c:v>
                </c:pt>
                <c:pt idx="170">
                  <c:v>-1116.0582027019655</c:v>
                </c:pt>
                <c:pt idx="171">
                  <c:v>-1113.634006171904</c:v>
                </c:pt>
                <c:pt idx="172">
                  <c:v>-1111.2098096418426</c:v>
                </c:pt>
                <c:pt idx="173">
                  <c:v>-1108.7856131117812</c:v>
                </c:pt>
                <c:pt idx="174">
                  <c:v>-1106.3614165817198</c:v>
                </c:pt>
                <c:pt idx="175">
                  <c:v>-1103.9372200516584</c:v>
                </c:pt>
                <c:pt idx="176">
                  <c:v>-1101.513023521597</c:v>
                </c:pt>
                <c:pt idx="177">
                  <c:v>-1099.0888269915356</c:v>
                </c:pt>
                <c:pt idx="178">
                  <c:v>-1096.6646304614742</c:v>
                </c:pt>
                <c:pt idx="179">
                  <c:v>-1094.2404339314128</c:v>
                </c:pt>
                <c:pt idx="180">
                  <c:v>-1091.8162374013514</c:v>
                </c:pt>
                <c:pt idx="181">
                  <c:v>-1089.39204087129</c:v>
                </c:pt>
                <c:pt idx="182">
                  <c:v>-1086.9678443412286</c:v>
                </c:pt>
                <c:pt idx="183">
                  <c:v>-1084.5436478111671</c:v>
                </c:pt>
                <c:pt idx="184">
                  <c:v>-1082.1194512811057</c:v>
                </c:pt>
                <c:pt idx="185">
                  <c:v>-1079.6952547510443</c:v>
                </c:pt>
                <c:pt idx="186">
                  <c:v>-1077.2710582209829</c:v>
                </c:pt>
                <c:pt idx="187">
                  <c:v>-1074.8468616909215</c:v>
                </c:pt>
                <c:pt idx="188">
                  <c:v>-1072.4226651608601</c:v>
                </c:pt>
                <c:pt idx="189">
                  <c:v>-1069.9984686307987</c:v>
                </c:pt>
                <c:pt idx="190">
                  <c:v>-1067.5742721007373</c:v>
                </c:pt>
                <c:pt idx="191">
                  <c:v>-1065.1500755706759</c:v>
                </c:pt>
                <c:pt idx="192">
                  <c:v>-1062.7258790406145</c:v>
                </c:pt>
                <c:pt idx="193">
                  <c:v>-1060.3016825105531</c:v>
                </c:pt>
                <c:pt idx="194">
                  <c:v>-1057.8774859804917</c:v>
                </c:pt>
                <c:pt idx="195">
                  <c:v>-1055.4532894504302</c:v>
                </c:pt>
                <c:pt idx="196">
                  <c:v>-1053.0290929203688</c:v>
                </c:pt>
                <c:pt idx="197">
                  <c:v>-1050.6048963903074</c:v>
                </c:pt>
                <c:pt idx="198">
                  <c:v>-1048.180699860246</c:v>
                </c:pt>
                <c:pt idx="199">
                  <c:v>-1045.7565033301846</c:v>
                </c:pt>
                <c:pt idx="200">
                  <c:v>-1043.3323068001232</c:v>
                </c:pt>
                <c:pt idx="201">
                  <c:v>-1041.0740111580983</c:v>
                </c:pt>
                <c:pt idx="202">
                  <c:v>-1038.9816164041101</c:v>
                </c:pt>
                <c:pt idx="203">
                  <c:v>-1036.8814644552144</c:v>
                </c:pt>
                <c:pt idx="204">
                  <c:v>-1034.7735516786215</c:v>
                </c:pt>
                <c:pt idx="205">
                  <c:v>-1032.6578744258361</c:v>
                </c:pt>
                <c:pt idx="206">
                  <c:v>-1030.5344290326254</c:v>
                </c:pt>
                <c:pt idx="207">
                  <c:v>-1028.4032118189841</c:v>
                </c:pt>
                <c:pt idx="208">
                  <c:v>-1026.2642190891004</c:v>
                </c:pt>
                <c:pt idx="209">
                  <c:v>-1024.1174471313198</c:v>
                </c:pt>
                <c:pt idx="210">
                  <c:v>-1021.9628922181168</c:v>
                </c:pt>
                <c:pt idx="211">
                  <c:v>-1019.8005506060554</c:v>
                </c:pt>
                <c:pt idx="212">
                  <c:v>-1017.6304185357549</c:v>
                </c:pt>
                <c:pt idx="213">
                  <c:v>-1015.4524922318593</c:v>
                </c:pt>
                <c:pt idx="214">
                  <c:v>-1013.2667679030005</c:v>
                </c:pt>
                <c:pt idx="215">
                  <c:v>-1011.0732417417611</c:v>
                </c:pt>
                <c:pt idx="216">
                  <c:v>-1008.8719099246409</c:v>
                </c:pt>
                <c:pt idx="217">
                  <c:v>-1006.6627686120241</c:v>
                </c:pt>
                <c:pt idx="218">
                  <c:v>-1004.4458139481371</c:v>
                </c:pt>
                <c:pt idx="219">
                  <c:v>-1002.2210420610199</c:v>
                </c:pt>
                <c:pt idx="220">
                  <c:v>-999.98844906248678</c:v>
                </c:pt>
                <c:pt idx="221">
                  <c:v>-997.74803104809052</c:v>
                </c:pt>
                <c:pt idx="222">
                  <c:v>-995.49978409708615</c:v>
                </c:pt>
                <c:pt idx="223">
                  <c:v>-993.24370427239433</c:v>
                </c:pt>
                <c:pt idx="224">
                  <c:v>-990.97978762056596</c:v>
                </c:pt>
                <c:pt idx="225">
                  <c:v>-988.70803017173967</c:v>
                </c:pt>
                <c:pt idx="226">
                  <c:v>-986.42842793961597</c:v>
                </c:pt>
                <c:pt idx="227">
                  <c:v>-984.1409769214082</c:v>
                </c:pt>
                <c:pt idx="228">
                  <c:v>-981.84567309781346</c:v>
                </c:pt>
                <c:pt idx="229">
                  <c:v>-979.54251243296846</c:v>
                </c:pt>
                <c:pt idx="230">
                  <c:v>-977.23149087441902</c:v>
                </c:pt>
                <c:pt idx="231">
                  <c:v>-974.91260435307117</c:v>
                </c:pt>
                <c:pt idx="232">
                  <c:v>-972.58584878316674</c:v>
                </c:pt>
                <c:pt idx="233">
                  <c:v>-970.25122006223455</c:v>
                </c:pt>
                <c:pt idx="234">
                  <c:v>-967.90871407105362</c:v>
                </c:pt>
                <c:pt idx="235">
                  <c:v>-965.55832667361983</c:v>
                </c:pt>
                <c:pt idx="236">
                  <c:v>-963.20005371709681</c:v>
                </c:pt>
                <c:pt idx="237">
                  <c:v>-960.83389103179002</c:v>
                </c:pt>
                <c:pt idx="238">
                  <c:v>-958.45983443109208</c:v>
                </c:pt>
                <c:pt idx="239">
                  <c:v>-956.07787971145513</c:v>
                </c:pt>
                <c:pt idx="240">
                  <c:v>-953.68802265234922</c:v>
                </c:pt>
                <c:pt idx="241">
                  <c:v>-951.29025901621412</c:v>
                </c:pt>
                <c:pt idx="242">
                  <c:v>-948.88458454842703</c:v>
                </c:pt>
                <c:pt idx="243">
                  <c:v>-946.47099497726254</c:v>
                </c:pt>
                <c:pt idx="244">
                  <c:v>-944.04948601384547</c:v>
                </c:pt>
                <c:pt idx="245">
                  <c:v>-941.62005335211643</c:v>
                </c:pt>
                <c:pt idx="246">
                  <c:v>-939.18269266878337</c:v>
                </c:pt>
                <c:pt idx="247">
                  <c:v>-936.73739962329046</c:v>
                </c:pt>
                <c:pt idx="248">
                  <c:v>-934.28416985776857</c:v>
                </c:pt>
                <c:pt idx="249">
                  <c:v>-931.82299899699456</c:v>
                </c:pt>
                <c:pt idx="250">
                  <c:v>-929.35388264835285</c:v>
                </c:pt>
                <c:pt idx="251">
                  <c:v>-926.87681640178801</c:v>
                </c:pt>
                <c:pt idx="252">
                  <c:v>-924.39179582976999</c:v>
                </c:pt>
                <c:pt idx="253">
                  <c:v>-921.8988164872419</c:v>
                </c:pt>
                <c:pt idx="254">
                  <c:v>-919.39787391158495</c:v>
                </c:pt>
                <c:pt idx="255">
                  <c:v>-916.88896362257287</c:v>
                </c:pt>
                <c:pt idx="256">
                  <c:v>-914.37208112232736</c:v>
                </c:pt>
                <c:pt idx="257">
                  <c:v>-911.84722189527554</c:v>
                </c:pt>
                <c:pt idx="258">
                  <c:v>-909.31438140810553</c:v>
                </c:pt>
                <c:pt idx="259">
                  <c:v>-906.77355510972382</c:v>
                </c:pt>
                <c:pt idx="260">
                  <c:v>-904.22473843121406</c:v>
                </c:pt>
                <c:pt idx="261">
                  <c:v>-901.66792678578202</c:v>
                </c:pt>
                <c:pt idx="262">
                  <c:v>-899.10311556872352</c:v>
                </c:pt>
                <c:pt idx="263">
                  <c:v>-896.53030015737113</c:v>
                </c:pt>
                <c:pt idx="264">
                  <c:v>-893.94947591105586</c:v>
                </c:pt>
                <c:pt idx="265">
                  <c:v>-891.36063817105378</c:v>
                </c:pt>
                <c:pt idx="266">
                  <c:v>-888.76378226054487</c:v>
                </c:pt>
                <c:pt idx="267">
                  <c:v>-886.15890348457174</c:v>
                </c:pt>
                <c:pt idx="268">
                  <c:v>-883.5459971299847</c:v>
                </c:pt>
                <c:pt idx="269">
                  <c:v>-880.92505846540041</c:v>
                </c:pt>
                <c:pt idx="270">
                  <c:v>-878.29608274115481</c:v>
                </c:pt>
                <c:pt idx="271">
                  <c:v>-875.65906518925715</c:v>
                </c:pt>
                <c:pt idx="272">
                  <c:v>-873.01400102334253</c:v>
                </c:pt>
                <c:pt idx="273">
                  <c:v>-870.36088543862343</c:v>
                </c:pt>
                <c:pt idx="274">
                  <c:v>-867.69971361184355</c:v>
                </c:pt>
                <c:pt idx="275">
                  <c:v>-865.03048070122929</c:v>
                </c:pt>
                <c:pt idx="276">
                  <c:v>-862.35318184644359</c:v>
                </c:pt>
                <c:pt idx="277">
                  <c:v>-859.66781216853428</c:v>
                </c:pt>
                <c:pt idx="278">
                  <c:v>-856.97436676988821</c:v>
                </c:pt>
                <c:pt idx="279">
                  <c:v>-854.27284073418696</c:v>
                </c:pt>
                <c:pt idx="280">
                  <c:v>-851.56322912634732</c:v>
                </c:pt>
                <c:pt idx="281">
                  <c:v>-848.84552699248002</c:v>
                </c:pt>
                <c:pt idx="282">
                  <c:v>-846.11972935983795</c:v>
                </c:pt>
                <c:pt idx="283">
                  <c:v>-843.38583123676733</c:v>
                </c:pt>
                <c:pt idx="284">
                  <c:v>-840.64382761265858</c:v>
                </c:pt>
                <c:pt idx="285">
                  <c:v>-837.89371345789311</c:v>
                </c:pt>
                <c:pt idx="286">
                  <c:v>-835.13548372379614</c:v>
                </c:pt>
                <c:pt idx="287">
                  <c:v>-832.36913334257974</c:v>
                </c:pt>
                <c:pt idx="288">
                  <c:v>-829.59465722730522</c:v>
                </c:pt>
                <c:pt idx="289">
                  <c:v>-826.81205027181568</c:v>
                </c:pt>
                <c:pt idx="290">
                  <c:v>-824.02130735069477</c:v>
                </c:pt>
                <c:pt idx="291">
                  <c:v>-821.22242331921461</c:v>
                </c:pt>
                <c:pt idx="292">
                  <c:v>-818.41539301327839</c:v>
                </c:pt>
                <c:pt idx="293">
                  <c:v>-815.60021124937396</c:v>
                </c:pt>
                <c:pt idx="294">
                  <c:v>-812.77687282451757</c:v>
                </c:pt>
                <c:pt idx="295">
                  <c:v>-809.94537251619897</c:v>
                </c:pt>
                <c:pt idx="296">
                  <c:v>-807.10570508233866</c:v>
                </c:pt>
                <c:pt idx="297">
                  <c:v>-804.25786526122215</c:v>
                </c:pt>
                <c:pt idx="298">
                  <c:v>-801.40184777145407</c:v>
                </c:pt>
                <c:pt idx="299">
                  <c:v>-798.53764731189904</c:v>
                </c:pt>
                <c:pt idx="300">
                  <c:v>-795.66525856163389</c:v>
                </c:pt>
                <c:pt idx="301">
                  <c:v>-792.78467617988679</c:v>
                </c:pt>
                <c:pt idx="302">
                  <c:v>-789.89589480598829</c:v>
                </c:pt>
                <c:pt idx="303">
                  <c:v>-786.99890905931079</c:v>
                </c:pt>
                <c:pt idx="304">
                  <c:v>-784.0937135392204</c:v>
                </c:pt>
                <c:pt idx="305">
                  <c:v>-781.18030282501161</c:v>
                </c:pt>
                <c:pt idx="306">
                  <c:v>-778.25867147586041</c:v>
                </c:pt>
                <c:pt idx="307">
                  <c:v>-775.32881403076419</c:v>
                </c:pt>
                <c:pt idx="308">
                  <c:v>-772.39072500848533</c:v>
                </c:pt>
                <c:pt idx="309">
                  <c:v>-769.44439890749641</c:v>
                </c:pt>
                <c:pt idx="310">
                  <c:v>-766.48983020591788</c:v>
                </c:pt>
                <c:pt idx="311">
                  <c:v>-763.52701336147152</c:v>
                </c:pt>
                <c:pt idx="312">
                  <c:v>-760.55594281140782</c:v>
                </c:pt>
                <c:pt idx="313">
                  <c:v>-757.57661297246602</c:v>
                </c:pt>
                <c:pt idx="314">
                  <c:v>-754.58901824079942</c:v>
                </c:pt>
                <c:pt idx="315">
                  <c:v>-751.59315299192485</c:v>
                </c:pt>
                <c:pt idx="316">
                  <c:v>-748.58901158066635</c:v>
                </c:pt>
                <c:pt idx="317">
                  <c:v>-745.57658834109077</c:v>
                </c:pt>
                <c:pt idx="318">
                  <c:v>-742.55587758645038</c:v>
                </c:pt>
                <c:pt idx="319">
                  <c:v>-739.52687360912398</c:v>
                </c:pt>
                <c:pt idx="320">
                  <c:v>-736.48957068055654</c:v>
                </c:pt>
                <c:pt idx="321">
                  <c:v>-733.44396305119653</c:v>
                </c:pt>
                <c:pt idx="322">
                  <c:v>-730.39004495044344</c:v>
                </c:pt>
                <c:pt idx="323">
                  <c:v>-727.32781058657383</c:v>
                </c:pt>
                <c:pt idx="324">
                  <c:v>-724.25725414669319</c:v>
                </c:pt>
                <c:pt idx="325">
                  <c:v>-721.17836979666492</c:v>
                </c:pt>
                <c:pt idx="326">
                  <c:v>-718.09115168105473</c:v>
                </c:pt>
                <c:pt idx="327">
                  <c:v>-714.99559392306696</c:v>
                </c:pt>
                <c:pt idx="328">
                  <c:v>-711.89169062447888</c:v>
                </c:pt>
                <c:pt idx="329">
                  <c:v>-708.77943586558092</c:v>
                </c:pt>
                <c:pt idx="330">
                  <c:v>-705.65882370511576</c:v>
                </c:pt>
                <c:pt idx="331">
                  <c:v>-702.52984818020661</c:v>
                </c:pt>
                <c:pt idx="332">
                  <c:v>-699.39250330630693</c:v>
                </c:pt>
                <c:pt idx="333">
                  <c:v>-696.24678307712225</c:v>
                </c:pt>
                <c:pt idx="334">
                  <c:v>-693.09268146455395</c:v>
                </c:pt>
                <c:pt idx="335">
                  <c:v>-689.9301924186351</c:v>
                </c:pt>
                <c:pt idx="336">
                  <c:v>-686.75930986746164</c:v>
                </c:pt>
                <c:pt idx="337">
                  <c:v>-683.58002771712688</c:v>
                </c:pt>
                <c:pt idx="338">
                  <c:v>-680.39233985166049</c:v>
                </c:pt>
                <c:pt idx="339">
                  <c:v>-677.19624013295663</c:v>
                </c:pt>
                <c:pt idx="340">
                  <c:v>-673.99172240071414</c:v>
                </c:pt>
                <c:pt idx="341">
                  <c:v>-670.77878047236095</c:v>
                </c:pt>
                <c:pt idx="342">
                  <c:v>-667.55740814299691</c:v>
                </c:pt>
                <c:pt idx="343">
                  <c:v>-664.32759918532065</c:v>
                </c:pt>
                <c:pt idx="344">
                  <c:v>-661.08934734955972</c:v>
                </c:pt>
                <c:pt idx="345">
                  <c:v>-657.84264636340902</c:v>
                </c:pt>
                <c:pt idx="346">
                  <c:v>-654.58748993195945</c:v>
                </c:pt>
                <c:pt idx="347">
                  <c:v>-651.32387173762447</c:v>
                </c:pt>
                <c:pt idx="348">
                  <c:v>-648.05178544008061</c:v>
                </c:pt>
                <c:pt idx="349">
                  <c:v>-644.77122467618938</c:v>
                </c:pt>
                <c:pt idx="350">
                  <c:v>-641.48218305993055</c:v>
                </c:pt>
                <c:pt idx="351">
                  <c:v>-638.18465418233302</c:v>
                </c:pt>
                <c:pt idx="352">
                  <c:v>-634.87863161140183</c:v>
                </c:pt>
                <c:pt idx="353">
                  <c:v>-631.56410889205233</c:v>
                </c:pt>
                <c:pt idx="354">
                  <c:v>-628.24107954602937</c:v>
                </c:pt>
                <c:pt idx="355">
                  <c:v>-624.90953707184644</c:v>
                </c:pt>
                <c:pt idx="356">
                  <c:v>-621.56947494470569</c:v>
                </c:pt>
                <c:pt idx="357">
                  <c:v>-618.22088661642988</c:v>
                </c:pt>
                <c:pt idx="358">
                  <c:v>-614.86376551538876</c:v>
                </c:pt>
                <c:pt idx="359">
                  <c:v>-611.49810504642289</c:v>
                </c:pt>
                <c:pt idx="360">
                  <c:v>-608.12389859077473</c:v>
                </c:pt>
                <c:pt idx="361">
                  <c:v>-604.74113950601236</c:v>
                </c:pt>
                <c:pt idx="362">
                  <c:v>-601.34982112595367</c:v>
                </c:pt>
                <c:pt idx="363">
                  <c:v>-597.94993676059687</c:v>
                </c:pt>
                <c:pt idx="364">
                  <c:v>-594.54147969603696</c:v>
                </c:pt>
                <c:pt idx="365">
                  <c:v>-591.12444319439999</c:v>
                </c:pt>
                <c:pt idx="366">
                  <c:v>-587.69882049376076</c:v>
                </c:pt>
                <c:pt idx="367">
                  <c:v>-584.26460480806804</c:v>
                </c:pt>
                <c:pt idx="368">
                  <c:v>-580.82178932706768</c:v>
                </c:pt>
                <c:pt idx="369">
                  <c:v>-577.37036721622553</c:v>
                </c:pt>
                <c:pt idx="370">
                  <c:v>-573.91033161665541</c:v>
                </c:pt>
                <c:pt idx="371">
                  <c:v>-570.44167564503164</c:v>
                </c:pt>
                <c:pt idx="372">
                  <c:v>-566.96439239351503</c:v>
                </c:pt>
                <c:pt idx="373">
                  <c:v>-563.47847492968049</c:v>
                </c:pt>
                <c:pt idx="374">
                  <c:v>-559.98391629642742</c:v>
                </c:pt>
                <c:pt idx="375">
                  <c:v>-556.48070951190596</c:v>
                </c:pt>
                <c:pt idx="376">
                  <c:v>-552.96884756943803</c:v>
                </c:pt>
                <c:pt idx="377">
                  <c:v>-549.44832343743315</c:v>
                </c:pt>
                <c:pt idx="378">
                  <c:v>-545.9191300593136</c:v>
                </c:pt>
                <c:pt idx="379">
                  <c:v>-542.38126035342611</c:v>
                </c:pt>
                <c:pt idx="380">
                  <c:v>-538.83470721296703</c:v>
                </c:pt>
                <c:pt idx="381">
                  <c:v>-535.2794635058932</c:v>
                </c:pt>
                <c:pt idx="382">
                  <c:v>-531.7155220748466</c:v>
                </c:pt>
                <c:pt idx="383">
                  <c:v>-528.14287573706804</c:v>
                </c:pt>
                <c:pt idx="384">
                  <c:v>-524.56151728431519</c:v>
                </c:pt>
                <c:pt idx="385">
                  <c:v>-520.97143948277539</c:v>
                </c:pt>
                <c:pt idx="386">
                  <c:v>-517.37263507298769</c:v>
                </c:pt>
                <c:pt idx="387">
                  <c:v>-513.76509676975161</c:v>
                </c:pt>
                <c:pt idx="388">
                  <c:v>-510.14881726204726</c:v>
                </c:pt>
                <c:pt idx="389">
                  <c:v>-506.52378921294724</c:v>
                </c:pt>
                <c:pt idx="390">
                  <c:v>-502.89000525953111</c:v>
                </c:pt>
                <c:pt idx="391">
                  <c:v>-499.24745801280244</c:v>
                </c:pt>
                <c:pt idx="392">
                  <c:v>-495.59614005759329</c:v>
                </c:pt>
                <c:pt idx="393">
                  <c:v>-491.93604395248758</c:v>
                </c:pt>
                <c:pt idx="394">
                  <c:v>-488.26716222972482</c:v>
                </c:pt>
                <c:pt idx="395">
                  <c:v>-484.58948739511811</c:v>
                </c:pt>
                <c:pt idx="396">
                  <c:v>-480.90301192796176</c:v>
                </c:pt>
                <c:pt idx="397">
                  <c:v>-477.20772828094516</c:v>
                </c:pt>
                <c:pt idx="398">
                  <c:v>-473.503628880056</c:v>
                </c:pt>
                <c:pt idx="399">
                  <c:v>-469.79070612450107</c:v>
                </c:pt>
                <c:pt idx="400">
                  <c:v>-466.06895238660707</c:v>
                </c:pt>
                <c:pt idx="401">
                  <c:v>-462.33836001173677</c:v>
                </c:pt>
                <c:pt idx="402">
                  <c:v>-458.59892131818776</c:v>
                </c:pt>
                <c:pt idx="403">
                  <c:v>-454.85062859710911</c:v>
                </c:pt>
                <c:pt idx="404">
                  <c:v>-451.09347411240651</c:v>
                </c:pt>
                <c:pt idx="405">
                  <c:v>-447.32745010064718</c:v>
                </c:pt>
                <c:pt idx="406">
                  <c:v>-443.55254877097059</c:v>
                </c:pt>
                <c:pt idx="407">
                  <c:v>-439.7687623049901</c:v>
                </c:pt>
                <c:pt idx="408">
                  <c:v>-435.97608285670026</c:v>
                </c:pt>
                <c:pt idx="409">
                  <c:v>-432.17450255238327</c:v>
                </c:pt>
                <c:pt idx="410">
                  <c:v>-428.36401349051016</c:v>
                </c:pt>
                <c:pt idx="411">
                  <c:v>-424.54460774165057</c:v>
                </c:pt>
                <c:pt idx="412">
                  <c:v>-420.71627734836886</c:v>
                </c:pt>
                <c:pt idx="413">
                  <c:v>-416.87901432513263</c:v>
                </c:pt>
                <c:pt idx="414">
                  <c:v>-413.03281065821648</c:v>
                </c:pt>
                <c:pt idx="415">
                  <c:v>-409.17765830559665</c:v>
                </c:pt>
                <c:pt idx="416">
                  <c:v>-405.31354919685793</c:v>
                </c:pt>
                <c:pt idx="417">
                  <c:v>-401.44047523309621</c:v>
                </c:pt>
                <c:pt idx="418">
                  <c:v>-397.55842828681409</c:v>
                </c:pt>
                <c:pt idx="419">
                  <c:v>-393.66740020182522</c:v>
                </c:pt>
                <c:pt idx="420">
                  <c:v>-389.76738279314725</c:v>
                </c:pt>
                <c:pt idx="421">
                  <c:v>-385.85836784691026</c:v>
                </c:pt>
                <c:pt idx="422">
                  <c:v>-381.94034712024848</c:v>
                </c:pt>
                <c:pt idx="423">
                  <c:v>-378.01331234119289</c:v>
                </c:pt>
                <c:pt idx="424">
                  <c:v>-374.07725520858526</c:v>
                </c:pt>
                <c:pt idx="425">
                  <c:v>-370.13216739195627</c:v>
                </c:pt>
                <c:pt idx="426">
                  <c:v>-365.757222957625</c:v>
                </c:pt>
                <c:pt idx="427">
                  <c:v>-360.95242190559145</c:v>
                </c:pt>
                <c:pt idx="428">
                  <c:v>-356.13768384879916</c:v>
                </c:pt>
                <c:pt idx="429">
                  <c:v>-351.31299719506376</c:v>
                </c:pt>
                <c:pt idx="430">
                  <c:v>-346.47835031015813</c:v>
                </c:pt>
                <c:pt idx="431">
                  <c:v>-341.63373151762892</c:v>
                </c:pt>
                <c:pt idx="432">
                  <c:v>-336.77912909862687</c:v>
                </c:pt>
                <c:pt idx="433">
                  <c:v>-331.91453129172658</c:v>
                </c:pt>
                <c:pt idx="434">
                  <c:v>-327.03992629274524</c:v>
                </c:pt>
                <c:pt idx="435">
                  <c:v>-322.15530225456848</c:v>
                </c:pt>
                <c:pt idx="436">
                  <c:v>-317.26064728696167</c:v>
                </c:pt>
                <c:pt idx="437">
                  <c:v>-312.35594945639934</c:v>
                </c:pt>
                <c:pt idx="438">
                  <c:v>-307.44119678586878</c:v>
                </c:pt>
                <c:pt idx="439">
                  <c:v>-302.51637725469561</c:v>
                </c:pt>
                <c:pt idx="440">
                  <c:v>-297.58147879836031</c:v>
                </c:pt>
                <c:pt idx="441">
                  <c:v>-292.63648930829743</c:v>
                </c:pt>
                <c:pt idx="442">
                  <c:v>-287.68139663172849</c:v>
                </c:pt>
                <c:pt idx="443">
                  <c:v>-282.71618857145666</c:v>
                </c:pt>
                <c:pt idx="444">
                  <c:v>-277.74085288568665</c:v>
                </c:pt>
                <c:pt idx="445">
                  <c:v>-272.75537728783058</c:v>
                </c:pt>
                <c:pt idx="446">
                  <c:v>-267.7597494463181</c:v>
                </c:pt>
                <c:pt idx="447">
                  <c:v>-262.75395698439968</c:v>
                </c:pt>
                <c:pt idx="448">
                  <c:v>-257.73798747995522</c:v>
                </c:pt>
                <c:pt idx="449">
                  <c:v>-252.71182846530121</c:v>
                </c:pt>
                <c:pt idx="450">
                  <c:v>-247.67546742698971</c:v>
                </c:pt>
                <c:pt idx="451">
                  <c:v>-242.62889180560899</c:v>
                </c:pt>
                <c:pt idx="452">
                  <c:v>-237.57208899559407</c:v>
                </c:pt>
                <c:pt idx="453">
                  <c:v>-232.50504634501738</c:v>
                </c:pt>
                <c:pt idx="454">
                  <c:v>-227.42775115538927</c:v>
                </c:pt>
                <c:pt idx="455">
                  <c:v>-222.34019068146233</c:v>
                </c:pt>
                <c:pt idx="456">
                  <c:v>-217.24235213101554</c:v>
                </c:pt>
                <c:pt idx="457">
                  <c:v>-212.1342226646633</c:v>
                </c:pt>
                <c:pt idx="458">
                  <c:v>-207.01578939563717</c:v>
                </c:pt>
                <c:pt idx="459">
                  <c:v>-201.8870393895869</c:v>
                </c:pt>
                <c:pt idx="460">
                  <c:v>-196.74795966436488</c:v>
                </c:pt>
                <c:pt idx="461">
                  <c:v>-191.59853718982265</c:v>
                </c:pt>
                <c:pt idx="462">
                  <c:v>-186.43875888759669</c:v>
                </c:pt>
                <c:pt idx="463">
                  <c:v>-181.26861163089382</c:v>
                </c:pt>
                <c:pt idx="464">
                  <c:v>-176.08808224428356</c:v>
                </c:pt>
                <c:pt idx="465">
                  <c:v>-170.89715750347307</c:v>
                </c:pt>
                <c:pt idx="466">
                  <c:v>-165.69582413510273</c:v>
                </c:pt>
                <c:pt idx="467">
                  <c:v>-160.48406881652011</c:v>
                </c:pt>
                <c:pt idx="468">
                  <c:v>-155.26187817556263</c:v>
                </c:pt>
                <c:pt idx="469">
                  <c:v>-150.02923879033858</c:v>
                </c:pt>
                <c:pt idx="470">
                  <c:v>-144.78613718900226</c:v>
                </c:pt>
                <c:pt idx="471">
                  <c:v>-139.53255984953955</c:v>
                </c:pt>
                <c:pt idx="472">
                  <c:v>-134.26849319952873</c:v>
                </c:pt>
                <c:pt idx="473">
                  <c:v>-128.99392361592788</c:v>
                </c:pt>
                <c:pt idx="474">
                  <c:v>-123.70883742484455</c:v>
                </c:pt>
                <c:pt idx="475">
                  <c:v>-118.41322090129722</c:v>
                </c:pt>
                <c:pt idx="476">
                  <c:v>-113.55194909263082</c:v>
                </c:pt>
                <c:pt idx="477">
                  <c:v>-109.12502199884534</c:v>
                </c:pt>
                <c:pt idx="478">
                  <c:v>-104.68857784397801</c:v>
                </c:pt>
                <c:pt idx="479">
                  <c:v>-100.24260654494924</c:v>
                </c:pt>
                <c:pt idx="480">
                  <c:v>-95.787097982737805</c:v>
                </c:pt>
                <c:pt idx="481">
                  <c:v>-91.322042002227818</c:v>
                </c:pt>
                <c:pt idx="482">
                  <c:v>-86.84742841207958</c:v>
                </c:pt>
                <c:pt idx="483">
                  <c:v>-82.363246984578382</c:v>
                </c:pt>
                <c:pt idx="484">
                  <c:v>-77.869487455496255</c:v>
                </c:pt>
                <c:pt idx="485">
                  <c:v>-73.366139523947822</c:v>
                </c:pt>
                <c:pt idx="486">
                  <c:v>-68.853192852239317</c:v>
                </c:pt>
                <c:pt idx="487">
                  <c:v>-64.330637065738074</c:v>
                </c:pt>
                <c:pt idx="488">
                  <c:v>-59.798461752710864</c:v>
                </c:pt>
                <c:pt idx="489">
                  <c:v>-55.256656464183152</c:v>
                </c:pt>
                <c:pt idx="490">
                  <c:v>-50.705210713794486</c:v>
                </c:pt>
                <c:pt idx="491">
                  <c:v>-46.144113977645702</c:v>
                </c:pt>
                <c:pt idx="492">
                  <c:v>-41.573355694147722</c:v>
                </c:pt>
                <c:pt idx="493">
                  <c:v>-36.992925263876714</c:v>
                </c:pt>
                <c:pt idx="494">
                  <c:v>-32.402812049420845</c:v>
                </c:pt>
                <c:pt idx="495">
                  <c:v>-27.803005375225666</c:v>
                </c:pt>
                <c:pt idx="496">
                  <c:v>-23.193494527441771</c:v>
                </c:pt>
                <c:pt idx="497">
                  <c:v>-18.574268753774504</c:v>
                </c:pt>
                <c:pt idx="498">
                  <c:v>-13.945317263324796</c:v>
                </c:pt>
                <c:pt idx="499">
                  <c:v>-9.3066292264384174</c:v>
                </c:pt>
                <c:pt idx="500">
                  <c:v>-4.6581937745449977</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1-BB50-4082-8A2E-2D3442164736}"/>
            </c:ext>
          </c:extLst>
        </c:ser>
        <c:ser>
          <c:idx val="18"/>
          <c:order val="18"/>
          <c:tx>
            <c:strRef>
              <c:f>ANALYSIS!$AV$26</c:f>
              <c:strCache>
                <c:ptCount val="1"/>
                <c:pt idx="0">
                  <c:v>-30.0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ANALYSIS!$AV$27:$AV$527</c:f>
              <c:numCache>
                <c:formatCode>0.0</c:formatCode>
                <c:ptCount val="501"/>
                <c:pt idx="0">
                  <c:v>-1843.8871972378461</c:v>
                </c:pt>
                <c:pt idx="1">
                  <c:v>-1843.8871972378461</c:v>
                </c:pt>
                <c:pt idx="2">
                  <c:v>-1841.0191284041941</c:v>
                </c:pt>
                <c:pt idx="3">
                  <c:v>-1838.1510595705422</c:v>
                </c:pt>
                <c:pt idx="4">
                  <c:v>-1835.2829907368903</c:v>
                </c:pt>
                <c:pt idx="5">
                  <c:v>-1832.4149219032383</c:v>
                </c:pt>
                <c:pt idx="6">
                  <c:v>-1829.5468530695864</c:v>
                </c:pt>
                <c:pt idx="7">
                  <c:v>-1826.6787842359345</c:v>
                </c:pt>
                <c:pt idx="8">
                  <c:v>-1823.8107154022825</c:v>
                </c:pt>
                <c:pt idx="9">
                  <c:v>-1820.9426465686306</c:v>
                </c:pt>
                <c:pt idx="10">
                  <c:v>-1818.0745777349787</c:v>
                </c:pt>
                <c:pt idx="11">
                  <c:v>-1815.2065089013267</c:v>
                </c:pt>
                <c:pt idx="12">
                  <c:v>-1812.3384400676748</c:v>
                </c:pt>
                <c:pt idx="13">
                  <c:v>-1809.4703712340229</c:v>
                </c:pt>
                <c:pt idx="14">
                  <c:v>-1806.6023024003709</c:v>
                </c:pt>
                <c:pt idx="15">
                  <c:v>-1803.734233566719</c:v>
                </c:pt>
                <c:pt idx="16">
                  <c:v>-1800.8661647330671</c:v>
                </c:pt>
                <c:pt idx="17">
                  <c:v>-1797.9980958994151</c:v>
                </c:pt>
                <c:pt idx="18">
                  <c:v>-1795.1300270657632</c:v>
                </c:pt>
                <c:pt idx="19">
                  <c:v>-1792.2619582321113</c:v>
                </c:pt>
                <c:pt idx="20">
                  <c:v>-1789.3938893984594</c:v>
                </c:pt>
                <c:pt idx="21">
                  <c:v>-1786.5258205648074</c:v>
                </c:pt>
                <c:pt idx="22">
                  <c:v>-1783.6577517311555</c:v>
                </c:pt>
                <c:pt idx="23">
                  <c:v>-1780.7896828975036</c:v>
                </c:pt>
                <c:pt idx="24">
                  <c:v>-1777.9216140638516</c:v>
                </c:pt>
                <c:pt idx="25">
                  <c:v>-1775.0535452301997</c:v>
                </c:pt>
                <c:pt idx="26">
                  <c:v>-1772.1854763965478</c:v>
                </c:pt>
                <c:pt idx="27">
                  <c:v>-1769.3174075628958</c:v>
                </c:pt>
                <c:pt idx="28">
                  <c:v>-1766.4493387292439</c:v>
                </c:pt>
                <c:pt idx="29">
                  <c:v>-1763.581269895592</c:v>
                </c:pt>
                <c:pt idx="30">
                  <c:v>-1760.71320106194</c:v>
                </c:pt>
                <c:pt idx="31">
                  <c:v>-1757.8451322282881</c:v>
                </c:pt>
                <c:pt idx="32">
                  <c:v>-1754.9770633946362</c:v>
                </c:pt>
                <c:pt idx="33">
                  <c:v>-1752.1089945609842</c:v>
                </c:pt>
                <c:pt idx="34">
                  <c:v>-1749.2409257273323</c:v>
                </c:pt>
                <c:pt idx="35">
                  <c:v>-1746.3728568936804</c:v>
                </c:pt>
                <c:pt idx="36">
                  <c:v>-1743.5047880600284</c:v>
                </c:pt>
                <c:pt idx="37">
                  <c:v>-1740.6367192263765</c:v>
                </c:pt>
                <c:pt idx="38">
                  <c:v>-1737.7686503927246</c:v>
                </c:pt>
                <c:pt idx="39">
                  <c:v>-1734.9005815590726</c:v>
                </c:pt>
                <c:pt idx="40">
                  <c:v>-1732.0325127254207</c:v>
                </c:pt>
                <c:pt idx="41">
                  <c:v>-1729.1644438917688</c:v>
                </c:pt>
                <c:pt idx="42">
                  <c:v>-1726.2963750581168</c:v>
                </c:pt>
                <c:pt idx="43">
                  <c:v>-1723.4283062244649</c:v>
                </c:pt>
                <c:pt idx="44">
                  <c:v>-1720.560237390813</c:v>
                </c:pt>
                <c:pt idx="45">
                  <c:v>-1717.692168557161</c:v>
                </c:pt>
                <c:pt idx="46">
                  <c:v>-1714.8240997235091</c:v>
                </c:pt>
                <c:pt idx="47">
                  <c:v>-1711.9560308898572</c:v>
                </c:pt>
                <c:pt idx="48">
                  <c:v>-1709.0879620562052</c:v>
                </c:pt>
                <c:pt idx="49">
                  <c:v>-1706.2198932225533</c:v>
                </c:pt>
                <c:pt idx="50">
                  <c:v>-1703.3518243889014</c:v>
                </c:pt>
                <c:pt idx="51">
                  <c:v>-1700.4837555552494</c:v>
                </c:pt>
                <c:pt idx="52">
                  <c:v>-1697.6156867215975</c:v>
                </c:pt>
                <c:pt idx="53">
                  <c:v>-1694.7476178879456</c:v>
                </c:pt>
                <c:pt idx="54">
                  <c:v>-1691.8795490542936</c:v>
                </c:pt>
                <c:pt idx="55">
                  <c:v>-1689.0114802206417</c:v>
                </c:pt>
                <c:pt idx="56">
                  <c:v>-1686.1434113869898</c:v>
                </c:pt>
                <c:pt idx="57">
                  <c:v>-1683.2753425533379</c:v>
                </c:pt>
                <c:pt idx="58">
                  <c:v>-1680.4072737196859</c:v>
                </c:pt>
                <c:pt idx="59">
                  <c:v>-1677.539204886034</c:v>
                </c:pt>
                <c:pt idx="60">
                  <c:v>-1674.6711360523821</c:v>
                </c:pt>
                <c:pt idx="61">
                  <c:v>-1671.8030672187301</c:v>
                </c:pt>
                <c:pt idx="62">
                  <c:v>-1668.9349983850782</c:v>
                </c:pt>
                <c:pt idx="63">
                  <c:v>-1666.0669295514263</c:v>
                </c:pt>
                <c:pt idx="64">
                  <c:v>-1663.1988607177743</c:v>
                </c:pt>
                <c:pt idx="65">
                  <c:v>-1660.3307918841224</c:v>
                </c:pt>
                <c:pt idx="66">
                  <c:v>-1657.4627230504705</c:v>
                </c:pt>
                <c:pt idx="67">
                  <c:v>-1654.5946542168185</c:v>
                </c:pt>
                <c:pt idx="68">
                  <c:v>-1651.7265853831666</c:v>
                </c:pt>
                <c:pt idx="69">
                  <c:v>-1648.8585165495147</c:v>
                </c:pt>
                <c:pt idx="70">
                  <c:v>-1645.9904477158627</c:v>
                </c:pt>
                <c:pt idx="71">
                  <c:v>-1643.1223788822108</c:v>
                </c:pt>
                <c:pt idx="72">
                  <c:v>-1640.2543100485589</c:v>
                </c:pt>
                <c:pt idx="73">
                  <c:v>-1637.3862412149069</c:v>
                </c:pt>
                <c:pt idx="74">
                  <c:v>-1634.518172381255</c:v>
                </c:pt>
                <c:pt idx="75">
                  <c:v>-1631.6501035476031</c:v>
                </c:pt>
                <c:pt idx="76">
                  <c:v>-1628.7820347139511</c:v>
                </c:pt>
                <c:pt idx="77">
                  <c:v>-1625.9139658802992</c:v>
                </c:pt>
                <c:pt idx="78">
                  <c:v>-1623.0458970466473</c:v>
                </c:pt>
                <c:pt idx="79">
                  <c:v>-1620.1778282129953</c:v>
                </c:pt>
                <c:pt idx="80">
                  <c:v>-1617.3097593793434</c:v>
                </c:pt>
                <c:pt idx="81">
                  <c:v>-1614.4416905456915</c:v>
                </c:pt>
                <c:pt idx="82">
                  <c:v>-1611.5736217120395</c:v>
                </c:pt>
                <c:pt idx="83">
                  <c:v>-1608.7055528783876</c:v>
                </c:pt>
                <c:pt idx="84">
                  <c:v>-1605.8374840447357</c:v>
                </c:pt>
                <c:pt idx="85">
                  <c:v>-1602.9694152110837</c:v>
                </c:pt>
                <c:pt idx="86">
                  <c:v>-1600.1013463774318</c:v>
                </c:pt>
                <c:pt idx="87">
                  <c:v>-1597.2332775437799</c:v>
                </c:pt>
                <c:pt idx="88">
                  <c:v>-1594.3652087101279</c:v>
                </c:pt>
                <c:pt idx="89">
                  <c:v>-1591.497139876476</c:v>
                </c:pt>
                <c:pt idx="90">
                  <c:v>-1588.6290710428241</c:v>
                </c:pt>
                <c:pt idx="91">
                  <c:v>-1585.7610022091721</c:v>
                </c:pt>
                <c:pt idx="92">
                  <c:v>-1582.89293337552</c:v>
                </c:pt>
                <c:pt idx="93">
                  <c:v>-1580.0248645418681</c:v>
                </c:pt>
                <c:pt idx="94">
                  <c:v>-1577.1567957082161</c:v>
                </c:pt>
                <c:pt idx="95">
                  <c:v>-1574.288726874564</c:v>
                </c:pt>
                <c:pt idx="96">
                  <c:v>-1571.420658040912</c:v>
                </c:pt>
                <c:pt idx="97">
                  <c:v>-1568.5525892072601</c:v>
                </c:pt>
                <c:pt idx="98">
                  <c:v>-1565.6845203736082</c:v>
                </c:pt>
                <c:pt idx="99">
                  <c:v>-1562.8164515399562</c:v>
                </c:pt>
                <c:pt idx="100">
                  <c:v>-1559.9483827063043</c:v>
                </c:pt>
                <c:pt idx="101">
                  <c:v>-1557.0803138726524</c:v>
                </c:pt>
                <c:pt idx="102">
                  <c:v>-1554.2122450390002</c:v>
                </c:pt>
                <c:pt idx="103">
                  <c:v>-1551.3441762053483</c:v>
                </c:pt>
                <c:pt idx="104">
                  <c:v>-1548.4761073716963</c:v>
                </c:pt>
                <c:pt idx="105">
                  <c:v>-1545.6080385380442</c:v>
                </c:pt>
                <c:pt idx="106">
                  <c:v>-1542.7399697043923</c:v>
                </c:pt>
                <c:pt idx="107">
                  <c:v>-1539.8719008707403</c:v>
                </c:pt>
                <c:pt idx="108">
                  <c:v>-1537.0038320370882</c:v>
                </c:pt>
                <c:pt idx="109">
                  <c:v>-1534.1357632034362</c:v>
                </c:pt>
                <c:pt idx="110">
                  <c:v>-1531.2676943697843</c:v>
                </c:pt>
                <c:pt idx="111">
                  <c:v>-1528.3996255361321</c:v>
                </c:pt>
                <c:pt idx="112">
                  <c:v>-1525.5315567024802</c:v>
                </c:pt>
                <c:pt idx="113">
                  <c:v>-1522.6634878688283</c:v>
                </c:pt>
                <c:pt idx="114">
                  <c:v>-1519.7954190351763</c:v>
                </c:pt>
                <c:pt idx="115">
                  <c:v>-1516.9273502015244</c:v>
                </c:pt>
                <c:pt idx="116">
                  <c:v>-1514.0592813678725</c:v>
                </c:pt>
                <c:pt idx="117">
                  <c:v>-1511.1912125342205</c:v>
                </c:pt>
                <c:pt idx="118">
                  <c:v>-1508.3231437005684</c:v>
                </c:pt>
                <c:pt idx="119">
                  <c:v>-1505.4550748669164</c:v>
                </c:pt>
                <c:pt idx="120">
                  <c:v>-1502.5870060332645</c:v>
                </c:pt>
                <c:pt idx="121">
                  <c:v>-1499.7189371996124</c:v>
                </c:pt>
                <c:pt idx="122">
                  <c:v>-1496.8508683659604</c:v>
                </c:pt>
                <c:pt idx="123">
                  <c:v>-1493.9827995323085</c:v>
                </c:pt>
                <c:pt idx="124">
                  <c:v>-1491.1147306986563</c:v>
                </c:pt>
                <c:pt idx="125">
                  <c:v>-1488.2466618650044</c:v>
                </c:pt>
                <c:pt idx="126">
                  <c:v>-1485.3785930313525</c:v>
                </c:pt>
                <c:pt idx="127">
                  <c:v>-1482.5105241977003</c:v>
                </c:pt>
                <c:pt idx="128">
                  <c:v>-1479.6424553640484</c:v>
                </c:pt>
                <c:pt idx="129">
                  <c:v>-1476.7743865303964</c:v>
                </c:pt>
                <c:pt idx="130">
                  <c:v>-1473.9063176967443</c:v>
                </c:pt>
                <c:pt idx="131">
                  <c:v>-1471.0382488630923</c:v>
                </c:pt>
                <c:pt idx="132">
                  <c:v>-1468.1701800294404</c:v>
                </c:pt>
                <c:pt idx="133">
                  <c:v>-1465.3021111957885</c:v>
                </c:pt>
                <c:pt idx="134">
                  <c:v>-1462.4340423621366</c:v>
                </c:pt>
                <c:pt idx="135">
                  <c:v>-1459.5659735284846</c:v>
                </c:pt>
                <c:pt idx="136">
                  <c:v>-1456.6979046948327</c:v>
                </c:pt>
                <c:pt idx="137">
                  <c:v>-1453.8298358611805</c:v>
                </c:pt>
                <c:pt idx="138">
                  <c:v>-1450.9617670275286</c:v>
                </c:pt>
                <c:pt idx="139">
                  <c:v>-1448.0936981938767</c:v>
                </c:pt>
                <c:pt idx="140">
                  <c:v>-1445.2256293602245</c:v>
                </c:pt>
                <c:pt idx="141">
                  <c:v>-1442.3575605265726</c:v>
                </c:pt>
                <c:pt idx="142">
                  <c:v>-1439.4894916929206</c:v>
                </c:pt>
                <c:pt idx="143">
                  <c:v>-1436.6214228592685</c:v>
                </c:pt>
                <c:pt idx="144">
                  <c:v>-1433.7533540256165</c:v>
                </c:pt>
                <c:pt idx="145">
                  <c:v>-1430.8852851919646</c:v>
                </c:pt>
                <c:pt idx="146">
                  <c:v>-1428.0172163583125</c:v>
                </c:pt>
                <c:pt idx="147">
                  <c:v>-1425.1491475246605</c:v>
                </c:pt>
                <c:pt idx="148">
                  <c:v>-1422.2810786910086</c:v>
                </c:pt>
                <c:pt idx="149">
                  <c:v>-1419.4130098573567</c:v>
                </c:pt>
                <c:pt idx="150">
                  <c:v>-1416.5449410237047</c:v>
                </c:pt>
                <c:pt idx="151">
                  <c:v>-1413.6768721900528</c:v>
                </c:pt>
                <c:pt idx="152">
                  <c:v>-1410.8088033564009</c:v>
                </c:pt>
                <c:pt idx="153">
                  <c:v>-1407.9407345227487</c:v>
                </c:pt>
                <c:pt idx="154">
                  <c:v>-1405.0726656890968</c:v>
                </c:pt>
                <c:pt idx="155">
                  <c:v>-1402.2045968554448</c:v>
                </c:pt>
                <c:pt idx="156">
                  <c:v>-1399.3365280217927</c:v>
                </c:pt>
                <c:pt idx="157">
                  <c:v>-1396.4684591881407</c:v>
                </c:pt>
                <c:pt idx="158">
                  <c:v>-1393.6003903544888</c:v>
                </c:pt>
                <c:pt idx="159">
                  <c:v>-1390.7323215208366</c:v>
                </c:pt>
                <c:pt idx="160">
                  <c:v>-1387.8642526871847</c:v>
                </c:pt>
                <c:pt idx="161">
                  <c:v>-1384.9961838535328</c:v>
                </c:pt>
                <c:pt idx="162">
                  <c:v>-1382.1281150198806</c:v>
                </c:pt>
                <c:pt idx="163">
                  <c:v>-1379.2600461862287</c:v>
                </c:pt>
                <c:pt idx="164">
                  <c:v>-1376.3919773525768</c:v>
                </c:pt>
                <c:pt idx="165">
                  <c:v>-1373.5239085189246</c:v>
                </c:pt>
                <c:pt idx="166">
                  <c:v>-1370.6558396852727</c:v>
                </c:pt>
                <c:pt idx="167">
                  <c:v>-1367.7877708516207</c:v>
                </c:pt>
                <c:pt idx="168">
                  <c:v>-1364.9197020179688</c:v>
                </c:pt>
                <c:pt idx="169">
                  <c:v>-1362.0516331843169</c:v>
                </c:pt>
                <c:pt idx="170">
                  <c:v>-1359.1835643506649</c:v>
                </c:pt>
                <c:pt idx="171">
                  <c:v>-1356.315495517013</c:v>
                </c:pt>
                <c:pt idx="172">
                  <c:v>-1353.4474266833608</c:v>
                </c:pt>
                <c:pt idx="173">
                  <c:v>-1350.5793578497089</c:v>
                </c:pt>
                <c:pt idx="174">
                  <c:v>-1347.711289016057</c:v>
                </c:pt>
                <c:pt idx="175">
                  <c:v>-1344.8432201824048</c:v>
                </c:pt>
                <c:pt idx="176">
                  <c:v>-1341.9751513487529</c:v>
                </c:pt>
                <c:pt idx="177">
                  <c:v>-1339.107082515101</c:v>
                </c:pt>
                <c:pt idx="178">
                  <c:v>-1336.239013681449</c:v>
                </c:pt>
                <c:pt idx="179">
                  <c:v>-1333.3709448477971</c:v>
                </c:pt>
                <c:pt idx="180">
                  <c:v>-1330.5028760141452</c:v>
                </c:pt>
                <c:pt idx="181">
                  <c:v>-1327.6348071804932</c:v>
                </c:pt>
                <c:pt idx="182">
                  <c:v>-1324.7667383468411</c:v>
                </c:pt>
                <c:pt idx="183">
                  <c:v>-1321.8986695131891</c:v>
                </c:pt>
                <c:pt idx="184">
                  <c:v>-1319.0306006795372</c:v>
                </c:pt>
                <c:pt idx="185">
                  <c:v>-1316.162531845885</c:v>
                </c:pt>
                <c:pt idx="186">
                  <c:v>-1313.2944630122331</c:v>
                </c:pt>
                <c:pt idx="187">
                  <c:v>-1310.4263941785812</c:v>
                </c:pt>
                <c:pt idx="188">
                  <c:v>-1307.558325344929</c:v>
                </c:pt>
                <c:pt idx="189">
                  <c:v>-1304.6902565112771</c:v>
                </c:pt>
                <c:pt idx="190">
                  <c:v>-1301.8221876776252</c:v>
                </c:pt>
                <c:pt idx="191">
                  <c:v>-1298.954118843973</c:v>
                </c:pt>
                <c:pt idx="192">
                  <c:v>-1296.0860500103211</c:v>
                </c:pt>
                <c:pt idx="193">
                  <c:v>-1293.2179811766691</c:v>
                </c:pt>
                <c:pt idx="194">
                  <c:v>-1290.349912343017</c:v>
                </c:pt>
                <c:pt idx="195">
                  <c:v>-1287.481843509365</c:v>
                </c:pt>
                <c:pt idx="196">
                  <c:v>-1284.6137746757131</c:v>
                </c:pt>
                <c:pt idx="197">
                  <c:v>-1281.7457058420612</c:v>
                </c:pt>
                <c:pt idx="198">
                  <c:v>-1278.8776370084092</c:v>
                </c:pt>
                <c:pt idx="199">
                  <c:v>-1276.0095681747571</c:v>
                </c:pt>
                <c:pt idx="200">
                  <c:v>-1273.1414993411049</c:v>
                </c:pt>
                <c:pt idx="201">
                  <c:v>-1270.4587329752144</c:v>
                </c:pt>
                <c:pt idx="202">
                  <c:v>-1267.9612690770853</c:v>
                </c:pt>
                <c:pt idx="203">
                  <c:v>-1265.4543804025641</c:v>
                </c:pt>
                <c:pt idx="204">
                  <c:v>-1262.9380606621185</c:v>
                </c:pt>
                <c:pt idx="205">
                  <c:v>-1260.4123035369234</c:v>
                </c:pt>
                <c:pt idx="206">
                  <c:v>-1257.8771026787792</c:v>
                </c:pt>
                <c:pt idx="207">
                  <c:v>-1255.3324517100236</c:v>
                </c:pt>
                <c:pt idx="208">
                  <c:v>-1252.7783442234424</c:v>
                </c:pt>
                <c:pt idx="209">
                  <c:v>-1250.2147737821861</c:v>
                </c:pt>
                <c:pt idx="210">
                  <c:v>-1247.641733919683</c:v>
                </c:pt>
                <c:pt idx="211">
                  <c:v>-1245.0592181395464</c:v>
                </c:pt>
                <c:pt idx="212">
                  <c:v>-1242.4672199154886</c:v>
                </c:pt>
                <c:pt idx="213">
                  <c:v>-1239.8657326912321</c:v>
                </c:pt>
                <c:pt idx="214">
                  <c:v>-1237.2547498804197</c:v>
                </c:pt>
                <c:pt idx="215">
                  <c:v>-1234.6342648665209</c:v>
                </c:pt>
                <c:pt idx="216">
                  <c:v>-1232.0042710027446</c:v>
                </c:pt>
                <c:pt idx="217">
                  <c:v>-1229.3647616119461</c:v>
                </c:pt>
                <c:pt idx="218">
                  <c:v>-1226.7157299865364</c:v>
                </c:pt>
                <c:pt idx="219">
                  <c:v>-1224.0571693883862</c:v>
                </c:pt>
                <c:pt idx="220">
                  <c:v>-1221.3890730487351</c:v>
                </c:pt>
                <c:pt idx="221">
                  <c:v>-1218.7114341680999</c:v>
                </c:pt>
                <c:pt idx="222">
                  <c:v>-1216.0242459161755</c:v>
                </c:pt>
                <c:pt idx="223">
                  <c:v>-1213.3275014317442</c:v>
                </c:pt>
                <c:pt idx="224">
                  <c:v>-1210.621193822577</c:v>
                </c:pt>
                <c:pt idx="225">
                  <c:v>-1207.9053161653401</c:v>
                </c:pt>
                <c:pt idx="226">
                  <c:v>-1205.1798615054981</c:v>
                </c:pt>
                <c:pt idx="227">
                  <c:v>-1202.4448228572141</c:v>
                </c:pt>
                <c:pt idx="228">
                  <c:v>-1199.700193203256</c:v>
                </c:pt>
                <c:pt idx="229">
                  <c:v>-1196.9459654948937</c:v>
                </c:pt>
                <c:pt idx="230">
                  <c:v>-1194.1821326518032</c:v>
                </c:pt>
                <c:pt idx="231">
                  <c:v>-1191.4086875619676</c:v>
                </c:pt>
                <c:pt idx="232">
                  <c:v>-1188.6256230815725</c:v>
                </c:pt>
                <c:pt idx="233">
                  <c:v>-1185.8329320349119</c:v>
                </c:pt>
                <c:pt idx="234">
                  <c:v>-1183.0306072142812</c:v>
                </c:pt>
                <c:pt idx="235">
                  <c:v>-1180.2186413798772</c:v>
                </c:pt>
                <c:pt idx="236">
                  <c:v>-1177.3970272596955</c:v>
                </c:pt>
                <c:pt idx="237">
                  <c:v>-1174.5657575494286</c:v>
                </c:pt>
                <c:pt idx="238">
                  <c:v>-1171.7248249123584</c:v>
                </c:pt>
                <c:pt idx="239">
                  <c:v>-1168.8742219792557</c:v>
                </c:pt>
                <c:pt idx="240">
                  <c:v>-1166.0139413482746</c:v>
                </c:pt>
                <c:pt idx="241">
                  <c:v>-1163.1439755848437</c:v>
                </c:pt>
                <c:pt idx="242">
                  <c:v>-1160.2643172215624</c:v>
                </c:pt>
                <c:pt idx="243">
                  <c:v>-1157.3749587580926</c:v>
                </c:pt>
                <c:pt idx="244">
                  <c:v>-1154.4758926610539</c:v>
                </c:pt>
                <c:pt idx="245">
                  <c:v>-1151.5671113639096</c:v>
                </c:pt>
                <c:pt idx="246">
                  <c:v>-1148.6486072668633</c:v>
                </c:pt>
                <c:pt idx="247">
                  <c:v>-1145.7203727367487</c:v>
                </c:pt>
                <c:pt idx="248">
                  <c:v>-1142.7824001069139</c:v>
                </c:pt>
                <c:pt idx="249">
                  <c:v>-1139.8346816771173</c:v>
                </c:pt>
                <c:pt idx="250">
                  <c:v>-1136.8772097134129</c:v>
                </c:pt>
                <c:pt idx="251">
                  <c:v>-1133.9099764480375</c:v>
                </c:pt>
                <c:pt idx="252">
                  <c:v>-1130.9329740792978</c:v>
                </c:pt>
                <c:pt idx="253">
                  <c:v>-1127.9461947714601</c:v>
                </c:pt>
                <c:pt idx="254">
                  <c:v>-1124.9496306546309</c:v>
                </c:pt>
                <c:pt idx="255">
                  <c:v>-1121.9432738246442</c:v>
                </c:pt>
                <c:pt idx="256">
                  <c:v>-1118.9271163429469</c:v>
                </c:pt>
                <c:pt idx="257">
                  <c:v>-1115.9011502364824</c:v>
                </c:pt>
                <c:pt idx="258">
                  <c:v>-1112.865367497571</c:v>
                </c:pt>
                <c:pt idx="259">
                  <c:v>-1109.8197600837937</c:v>
                </c:pt>
                <c:pt idx="260">
                  <c:v>-1106.764319917874</c:v>
                </c:pt>
                <c:pt idx="261">
                  <c:v>-1103.6990388875579</c:v>
                </c:pt>
                <c:pt idx="262">
                  <c:v>-1100.6239088454943</c:v>
                </c:pt>
                <c:pt idx="263">
                  <c:v>-1097.5389216091166</c:v>
                </c:pt>
                <c:pt idx="264">
                  <c:v>-1094.444068960516</c:v>
                </c:pt>
                <c:pt idx="265">
                  <c:v>-1091.3393426463244</c:v>
                </c:pt>
                <c:pt idx="266">
                  <c:v>-1088.2247343775864</c:v>
                </c:pt>
                <c:pt idx="267">
                  <c:v>-1085.1002358296435</c:v>
                </c:pt>
                <c:pt idx="268">
                  <c:v>-1081.9658386420019</c:v>
                </c:pt>
                <c:pt idx="269">
                  <c:v>-1078.8215344182108</c:v>
                </c:pt>
                <c:pt idx="270">
                  <c:v>-1075.6673147257375</c:v>
                </c:pt>
                <c:pt idx="271">
                  <c:v>-1072.5031710958392</c:v>
                </c:pt>
                <c:pt idx="272">
                  <c:v>-1069.3290950234336</c:v>
                </c:pt>
                <c:pt idx="273">
                  <c:v>-1066.1450779669776</c:v>
                </c:pt>
                <c:pt idx="274">
                  <c:v>-1062.9511113483281</c:v>
                </c:pt>
                <c:pt idx="275">
                  <c:v>-1059.7471865526231</c:v>
                </c:pt>
                <c:pt idx="276">
                  <c:v>-1056.5332949281424</c:v>
                </c:pt>
                <c:pt idx="277">
                  <c:v>-1053.3094277861824</c:v>
                </c:pt>
                <c:pt idx="278">
                  <c:v>-1050.0755764009184</c:v>
                </c:pt>
                <c:pt idx="279">
                  <c:v>-1046.8317320092792</c:v>
                </c:pt>
                <c:pt idx="280">
                  <c:v>-1043.5778858108063</c:v>
                </c:pt>
                <c:pt idx="281">
                  <c:v>-1040.3140289675218</c:v>
                </c:pt>
                <c:pt idx="282">
                  <c:v>-1037.040152603792</c:v>
                </c:pt>
                <c:pt idx="283">
                  <c:v>-1033.7562478061977</c:v>
                </c:pt>
                <c:pt idx="284">
                  <c:v>-1030.4623056233845</c:v>
                </c:pt>
                <c:pt idx="285">
                  <c:v>-1027.1583170659401</c:v>
                </c:pt>
                <c:pt idx="286">
                  <c:v>-1023.8442731062423</c:v>
                </c:pt>
                <c:pt idx="287">
                  <c:v>-1020.5201646783291</c:v>
                </c:pt>
                <c:pt idx="288">
                  <c:v>-1017.1859826777513</c:v>
                </c:pt>
                <c:pt idx="289">
                  <c:v>-1013.8417179614365</c:v>
                </c:pt>
                <c:pt idx="290">
                  <c:v>-1010.4873613475432</c:v>
                </c:pt>
                <c:pt idx="291">
                  <c:v>-1007.1229036153203</c:v>
                </c:pt>
                <c:pt idx="292">
                  <c:v>-1003.7483355049646</c:v>
                </c:pt>
                <c:pt idx="293">
                  <c:v>-1000.3636477174693</c:v>
                </c:pt>
                <c:pt idx="294">
                  <c:v>-996.96883091448944</c:v>
                </c:pt>
                <c:pt idx="295">
                  <c:v>-993.56387571818277</c:v>
                </c:pt>
                <c:pt idx="296">
                  <c:v>-990.14877271107252</c:v>
                </c:pt>
                <c:pt idx="297">
                  <c:v>-986.72351243589458</c:v>
                </c:pt>
                <c:pt idx="298">
                  <c:v>-983.28808539544912</c:v>
                </c:pt>
                <c:pt idx="299">
                  <c:v>-979.84248205245012</c:v>
                </c:pt>
                <c:pt idx="300">
                  <c:v>-976.38669282937485</c:v>
                </c:pt>
                <c:pt idx="301">
                  <c:v>-972.92070810831115</c:v>
                </c:pt>
                <c:pt idx="302">
                  <c:v>-969.44451823080612</c:v>
                </c:pt>
                <c:pt idx="303">
                  <c:v>-965.95811349770963</c:v>
                </c:pt>
                <c:pt idx="304">
                  <c:v>-962.46148416902543</c:v>
                </c:pt>
                <c:pt idx="305">
                  <c:v>-958.95462046374519</c:v>
                </c:pt>
                <c:pt idx="306">
                  <c:v>-955.4375125597021</c:v>
                </c:pt>
                <c:pt idx="307">
                  <c:v>-951.91015059340896</c:v>
                </c:pt>
                <c:pt idx="308">
                  <c:v>-948.37252465989729</c:v>
                </c:pt>
                <c:pt idx="309">
                  <c:v>-944.82462481256118</c:v>
                </c:pt>
                <c:pt idx="310">
                  <c:v>-941.2664410629983</c:v>
                </c:pt>
                <c:pt idx="311">
                  <c:v>-937.69796338083984</c:v>
                </c:pt>
                <c:pt idx="312">
                  <c:v>-934.11918169360081</c:v>
                </c:pt>
                <c:pt idx="313">
                  <c:v>-930.53008588650312</c:v>
                </c:pt>
                <c:pt idx="314">
                  <c:v>-926.93066580232085</c:v>
                </c:pt>
                <c:pt idx="315">
                  <c:v>-923.32091124120996</c:v>
                </c:pt>
                <c:pt idx="316">
                  <c:v>-919.70081196054446</c:v>
                </c:pt>
                <c:pt idx="317">
                  <c:v>-916.07035767474429</c:v>
                </c:pt>
                <c:pt idx="318">
                  <c:v>-912.4295380551124</c:v>
                </c:pt>
                <c:pt idx="319">
                  <c:v>-908.77834272965958</c:v>
                </c:pt>
                <c:pt idx="320">
                  <c:v>-905.1167612829388</c:v>
                </c:pt>
                <c:pt idx="321">
                  <c:v>-901.44478325586783</c:v>
                </c:pt>
                <c:pt idx="322">
                  <c:v>-897.76239814556175</c:v>
                </c:pt>
                <c:pt idx="323">
                  <c:v>-894.06959540515504</c:v>
                </c:pt>
                <c:pt idx="324">
                  <c:v>-890.36636444362716</c:v>
                </c:pt>
                <c:pt idx="325">
                  <c:v>-886.65269462562969</c:v>
                </c:pt>
                <c:pt idx="326">
                  <c:v>-882.92857527130298</c:v>
                </c:pt>
                <c:pt idx="327">
                  <c:v>-879.19399565610513</c:v>
                </c:pt>
                <c:pt idx="328">
                  <c:v>-875.4489450106239</c:v>
                </c:pt>
                <c:pt idx="329">
                  <c:v>-871.69341252040613</c:v>
                </c:pt>
                <c:pt idx="330">
                  <c:v>-867.92738732576584</c:v>
                </c:pt>
                <c:pt idx="331">
                  <c:v>-864.15085852160837</c:v>
                </c:pt>
                <c:pt idx="332">
                  <c:v>-860.36381515724497</c:v>
                </c:pt>
                <c:pt idx="333">
                  <c:v>-856.56624623620371</c:v>
                </c:pt>
                <c:pt idx="334">
                  <c:v>-852.75814071605021</c:v>
                </c:pt>
                <c:pt idx="335">
                  <c:v>-848.93948750819197</c:v>
                </c:pt>
                <c:pt idx="336">
                  <c:v>-845.11027547769777</c:v>
                </c:pt>
                <c:pt idx="337">
                  <c:v>-841.27049344310012</c:v>
                </c:pt>
                <c:pt idx="338">
                  <c:v>-837.42013017621036</c:v>
                </c:pt>
                <c:pt idx="339">
                  <c:v>-833.55917440192252</c:v>
                </c:pt>
                <c:pt idx="340">
                  <c:v>-829.68761479802049</c:v>
                </c:pt>
                <c:pt idx="341">
                  <c:v>-825.80543999498764</c:v>
                </c:pt>
                <c:pt idx="342">
                  <c:v>-821.91263857580122</c:v>
                </c:pt>
                <c:pt idx="343">
                  <c:v>-818.00919907574553</c:v>
                </c:pt>
                <c:pt idx="344">
                  <c:v>-814.0951099822081</c:v>
                </c:pt>
                <c:pt idx="345">
                  <c:v>-810.17035973448185</c:v>
                </c:pt>
                <c:pt idx="346">
                  <c:v>-806.23493672355937</c:v>
                </c:pt>
                <c:pt idx="347">
                  <c:v>-802.28882929193844</c:v>
                </c:pt>
                <c:pt idx="348">
                  <c:v>-798.33202573341259</c:v>
                </c:pt>
                <c:pt idx="349">
                  <c:v>-794.3645142928691</c:v>
                </c:pt>
                <c:pt idx="350">
                  <c:v>-790.38628316608197</c:v>
                </c:pt>
                <c:pt idx="351">
                  <c:v>-786.39732049950339</c:v>
                </c:pt>
                <c:pt idx="352">
                  <c:v>-782.39761439005781</c:v>
                </c:pt>
                <c:pt idx="353">
                  <c:v>-778.38715288492915</c:v>
                </c:pt>
                <c:pt idx="354">
                  <c:v>-774.36592398134849</c:v>
                </c:pt>
                <c:pt idx="355">
                  <c:v>-770.33391562638724</c:v>
                </c:pt>
                <c:pt idx="356">
                  <c:v>-766.2911157167357</c:v>
                </c:pt>
                <c:pt idx="357">
                  <c:v>-762.2375120984907</c:v>
                </c:pt>
                <c:pt idx="358">
                  <c:v>-758.17309256694102</c:v>
                </c:pt>
                <c:pt idx="359">
                  <c:v>-754.09784486634453</c:v>
                </c:pt>
                <c:pt idx="360">
                  <c:v>-750.01175668970984</c:v>
                </c:pt>
                <c:pt idx="361">
                  <c:v>-745.91481567857966</c:v>
                </c:pt>
                <c:pt idx="362">
                  <c:v>-741.807009422801</c:v>
                </c:pt>
                <c:pt idx="363">
                  <c:v>-737.68832546030717</c:v>
                </c:pt>
                <c:pt idx="364">
                  <c:v>-733.5587512768883</c:v>
                </c:pt>
                <c:pt idx="365">
                  <c:v>-729.41827430596663</c:v>
                </c:pt>
                <c:pt idx="366">
                  <c:v>-725.26688192836787</c:v>
                </c:pt>
                <c:pt idx="367">
                  <c:v>-721.10456147209197</c:v>
                </c:pt>
                <c:pt idx="368">
                  <c:v>-716.93130021208071</c:v>
                </c:pt>
                <c:pt idx="369">
                  <c:v>-712.74708536998298</c:v>
                </c:pt>
                <c:pt idx="370">
                  <c:v>-708.55190411392584</c:v>
                </c:pt>
                <c:pt idx="371">
                  <c:v>-704.34574355827385</c:v>
                </c:pt>
                <c:pt idx="372">
                  <c:v>-700.12859076339157</c:v>
                </c:pt>
                <c:pt idx="373">
                  <c:v>-695.90043273541096</c:v>
                </c:pt>
                <c:pt idx="374">
                  <c:v>-691.66125642598251</c:v>
                </c:pt>
                <c:pt idx="375">
                  <c:v>-687.41104873203949</c:v>
                </c:pt>
                <c:pt idx="376">
                  <c:v>-683.14979649554823</c:v>
                </c:pt>
                <c:pt idx="377">
                  <c:v>-678.87748650326978</c:v>
                </c:pt>
                <c:pt idx="378">
                  <c:v>-674.59410548650851</c:v>
                </c:pt>
                <c:pt idx="379">
                  <c:v>-670.29964012086521</c:v>
                </c:pt>
                <c:pt idx="380">
                  <c:v>-665.99407702598842</c:v>
                </c:pt>
                <c:pt idx="381">
                  <c:v>-661.67740276531742</c:v>
                </c:pt>
                <c:pt idx="382">
                  <c:v>-657.34960384583439</c:v>
                </c:pt>
                <c:pt idx="383">
                  <c:v>-653.01066671780825</c:v>
                </c:pt>
                <c:pt idx="384">
                  <c:v>-648.66057777453454</c:v>
                </c:pt>
                <c:pt idx="385">
                  <c:v>-644.29932335208287</c:v>
                </c:pt>
                <c:pt idx="386">
                  <c:v>-639.92688972903125</c:v>
                </c:pt>
                <c:pt idx="387">
                  <c:v>-635.54326312620765</c:v>
                </c:pt>
                <c:pt idx="388">
                  <c:v>-631.14842970642337</c:v>
                </c:pt>
                <c:pt idx="389">
                  <c:v>-626.74237557421202</c:v>
                </c:pt>
                <c:pt idx="390">
                  <c:v>-622.32508677555722</c:v>
                </c:pt>
                <c:pt idx="391">
                  <c:v>-617.89654929762855</c:v>
                </c:pt>
                <c:pt idx="392">
                  <c:v>-613.45674906850866</c:v>
                </c:pt>
                <c:pt idx="393">
                  <c:v>-609.00567195692304</c:v>
                </c:pt>
                <c:pt idx="394">
                  <c:v>-604.54330377195788</c:v>
                </c:pt>
                <c:pt idx="395">
                  <c:v>-600.06963026279504</c:v>
                </c:pt>
                <c:pt idx="396">
                  <c:v>-595.58463711842637</c:v>
                </c:pt>
                <c:pt idx="397">
                  <c:v>-591.08830996737913</c:v>
                </c:pt>
                <c:pt idx="398">
                  <c:v>-586.58063437742805</c:v>
                </c:pt>
                <c:pt idx="399">
                  <c:v>-582.06159585531952</c:v>
                </c:pt>
                <c:pt idx="400">
                  <c:v>-577.5311798464769</c:v>
                </c:pt>
                <c:pt idx="401">
                  <c:v>-572.98937173472245</c:v>
                </c:pt>
                <c:pt idx="402">
                  <c:v>-568.43615684198119</c:v>
                </c:pt>
                <c:pt idx="403">
                  <c:v>-563.87152042799494</c:v>
                </c:pt>
                <c:pt idx="404">
                  <c:v>-559.29544769002405</c:v>
                </c:pt>
                <c:pt idx="405">
                  <c:v>-554.7079237625544</c:v>
                </c:pt>
                <c:pt idx="406">
                  <c:v>-550.1089337170024</c:v>
                </c:pt>
                <c:pt idx="407">
                  <c:v>-545.49846256141063</c:v>
                </c:pt>
                <c:pt idx="408">
                  <c:v>-540.87649524015274</c:v>
                </c:pt>
                <c:pt idx="409">
                  <c:v>-536.24301663362735</c:v>
                </c:pt>
                <c:pt idx="410">
                  <c:v>-531.59801155794685</c:v>
                </c:pt>
                <c:pt idx="411">
                  <c:v>-526.9414647646438</c:v>
                </c:pt>
                <c:pt idx="412">
                  <c:v>-522.27336094034649</c:v>
                </c:pt>
                <c:pt idx="413">
                  <c:v>-517.59368470647883</c:v>
                </c:pt>
                <c:pt idx="414">
                  <c:v>-512.90242061893673</c:v>
                </c:pt>
                <c:pt idx="415">
                  <c:v>-508.19955316778282</c:v>
                </c:pt>
                <c:pt idx="416">
                  <c:v>-503.48506677691921</c:v>
                </c:pt>
                <c:pt idx="417">
                  <c:v>-498.75894580377053</c:v>
                </c:pt>
                <c:pt idx="418">
                  <c:v>-494.02117453896517</c:v>
                </c:pt>
                <c:pt idx="419">
                  <c:v>-489.2717372060049</c:v>
                </c:pt>
                <c:pt idx="420">
                  <c:v>-484.51061796094086</c:v>
                </c:pt>
                <c:pt idx="421">
                  <c:v>-479.73780089204206</c:v>
                </c:pt>
                <c:pt idx="422">
                  <c:v>-474.95327001947157</c:v>
                </c:pt>
                <c:pt idx="423">
                  <c:v>-470.15700929494096</c:v>
                </c:pt>
                <c:pt idx="424">
                  <c:v>-465.34900260138443</c:v>
                </c:pt>
                <c:pt idx="425">
                  <c:v>-460.52923375261253</c:v>
                </c:pt>
                <c:pt idx="426">
                  <c:v>-455.13608592068636</c:v>
                </c:pt>
                <c:pt idx="427">
                  <c:v>-449.16955910560591</c:v>
                </c:pt>
                <c:pt idx="428">
                  <c:v>-443.18943389585206</c:v>
                </c:pt>
                <c:pt idx="429">
                  <c:v>-437.19568581148792</c:v>
                </c:pt>
                <c:pt idx="430">
                  <c:v>-431.18829025781065</c:v>
                </c:pt>
                <c:pt idx="431">
                  <c:v>-425.16722252467844</c:v>
                </c:pt>
                <c:pt idx="432">
                  <c:v>-419.13245778581768</c:v>
                </c:pt>
                <c:pt idx="433">
                  <c:v>-413.08397109812472</c:v>
                </c:pt>
                <c:pt idx="434">
                  <c:v>-407.02173740097828</c:v>
                </c:pt>
                <c:pt idx="435">
                  <c:v>-400.94573151552595</c:v>
                </c:pt>
                <c:pt idx="436">
                  <c:v>-394.85592814397796</c:v>
                </c:pt>
                <c:pt idx="437">
                  <c:v>-388.75230186888734</c:v>
                </c:pt>
                <c:pt idx="438">
                  <c:v>-382.63482715243322</c:v>
                </c:pt>
                <c:pt idx="439">
                  <c:v>-376.50347833568912</c:v>
                </c:pt>
                <c:pt idx="440">
                  <c:v>-370.35822963789155</c:v>
                </c:pt>
                <c:pt idx="441">
                  <c:v>-364.19905515570076</c:v>
                </c:pt>
                <c:pt idx="442">
                  <c:v>-358.02592886245316</c:v>
                </c:pt>
                <c:pt idx="443">
                  <c:v>-351.83882460741211</c:v>
                </c:pt>
                <c:pt idx="444">
                  <c:v>-345.63771611500874</c:v>
                </c:pt>
                <c:pt idx="445">
                  <c:v>-339.42257698407911</c:v>
                </c:pt>
                <c:pt idx="446">
                  <c:v>-333.19338068709362</c:v>
                </c:pt>
                <c:pt idx="447">
                  <c:v>-326.95010056937895</c:v>
                </c:pt>
                <c:pt idx="448">
                  <c:v>-320.69270984833929</c:v>
                </c:pt>
                <c:pt idx="449">
                  <c:v>-314.42118161266194</c:v>
                </c:pt>
                <c:pt idx="450">
                  <c:v>-308.13548882152327</c:v>
                </c:pt>
                <c:pt idx="451">
                  <c:v>-301.83560430379202</c:v>
                </c:pt>
                <c:pt idx="452">
                  <c:v>-295.52150075721011</c:v>
                </c:pt>
                <c:pt idx="453">
                  <c:v>-289.19315074758515</c:v>
                </c:pt>
                <c:pt idx="454">
                  <c:v>-282.85052670796426</c:v>
                </c:pt>
                <c:pt idx="455">
                  <c:v>-276.49360093780433</c:v>
                </c:pt>
                <c:pt idx="456">
                  <c:v>-270.12234560213642</c:v>
                </c:pt>
                <c:pt idx="457">
                  <c:v>-263.73673273072677</c:v>
                </c:pt>
                <c:pt idx="458">
                  <c:v>-257.33673421721846</c:v>
                </c:pt>
                <c:pt idx="459">
                  <c:v>-250.92232181828012</c:v>
                </c:pt>
                <c:pt idx="460">
                  <c:v>-244.49346715273623</c:v>
                </c:pt>
                <c:pt idx="461">
                  <c:v>-238.05014170070353</c:v>
                </c:pt>
                <c:pt idx="462">
                  <c:v>-231.59231680270136</c:v>
                </c:pt>
                <c:pt idx="463">
                  <c:v>-225.11996365877371</c:v>
                </c:pt>
                <c:pt idx="464">
                  <c:v>-218.63305332758864</c:v>
                </c:pt>
                <c:pt idx="465">
                  <c:v>-212.13155672554035</c:v>
                </c:pt>
                <c:pt idx="466">
                  <c:v>-205.61544462583834</c:v>
                </c:pt>
                <c:pt idx="467">
                  <c:v>-199.08468765759085</c:v>
                </c:pt>
                <c:pt idx="468">
                  <c:v>-192.53925630487993</c:v>
                </c:pt>
                <c:pt idx="469">
                  <c:v>-185.97912090582622</c:v>
                </c:pt>
                <c:pt idx="470">
                  <c:v>-179.40425165165311</c:v>
                </c:pt>
                <c:pt idx="471">
                  <c:v>-172.81461858572925</c:v>
                </c:pt>
                <c:pt idx="472">
                  <c:v>-166.21019160262313</c:v>
                </c:pt>
                <c:pt idx="473">
                  <c:v>-159.5909404471272</c:v>
                </c:pt>
                <c:pt idx="474">
                  <c:v>-152.95683471329062</c:v>
                </c:pt>
                <c:pt idx="475">
                  <c:v>-146.30784384343497</c:v>
                </c:pt>
                <c:pt idx="476">
                  <c:v>-140.25557593473445</c:v>
                </c:pt>
                <c:pt idx="477">
                  <c:v>-134.80003098718907</c:v>
                </c:pt>
                <c:pt idx="478">
                  <c:v>-129.3317572885444</c:v>
                </c:pt>
                <c:pt idx="479">
                  <c:v>-123.85073434483138</c:v>
                </c:pt>
                <c:pt idx="480">
                  <c:v>-118.35694157012085</c:v>
                </c:pt>
                <c:pt idx="481">
                  <c:v>-112.85035828602781</c:v>
                </c:pt>
                <c:pt idx="482">
                  <c:v>-107.33096372119394</c:v>
                </c:pt>
                <c:pt idx="483">
                  <c:v>-101.79873701078145</c:v>
                </c:pt>
                <c:pt idx="484">
                  <c:v>-96.253657195949472</c:v>
                </c:pt>
                <c:pt idx="485">
                  <c:v>-90.695703223336295</c:v>
                </c:pt>
                <c:pt idx="486">
                  <c:v>-85.124853944535744</c:v>
                </c:pt>
                <c:pt idx="487">
                  <c:v>-79.541088115565572</c:v>
                </c:pt>
                <c:pt idx="488">
                  <c:v>-73.944384396334272</c:v>
                </c:pt>
                <c:pt idx="489">
                  <c:v>-68.334721350105838</c:v>
                </c:pt>
                <c:pt idx="490">
                  <c:v>-62.712077442958162</c:v>
                </c:pt>
                <c:pt idx="491">
                  <c:v>-57.076431043237335</c:v>
                </c:pt>
                <c:pt idx="492">
                  <c:v>-51.427760421009452</c:v>
                </c:pt>
                <c:pt idx="493">
                  <c:v>-45.766043747503772</c:v>
                </c:pt>
                <c:pt idx="494">
                  <c:v>-40.091259094558609</c:v>
                </c:pt>
                <c:pt idx="495">
                  <c:v>-34.403384434059944</c:v>
                </c:pt>
                <c:pt idx="496">
                  <c:v>-28.702397637367994</c:v>
                </c:pt>
                <c:pt idx="497">
                  <c:v>-22.988276474756276</c:v>
                </c:pt>
                <c:pt idx="498">
                  <c:v>-17.260998614829987</c:v>
                </c:pt>
                <c:pt idx="499">
                  <c:v>-11.520541623945974</c:v>
                </c:pt>
                <c:pt idx="500">
                  <c:v>-5.7668829656327034</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2-BB50-4082-8A2E-2D3442164736}"/>
            </c:ext>
          </c:extLst>
        </c:ser>
        <c:ser>
          <c:idx val="19"/>
          <c:order val="19"/>
          <c:tx>
            <c:strRef>
              <c:f>ANALYSIS!$AW$26</c:f>
              <c:strCache>
                <c:ptCount val="1"/>
                <c:pt idx="0">
                  <c:v>-35.0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ANALYSIS!$AW$27:$AW$527</c:f>
              <c:numCache>
                <c:formatCode>0.0</c:formatCode>
                <c:ptCount val="501"/>
                <c:pt idx="0">
                  <c:v>-2171.3669021273759</c:v>
                </c:pt>
                <c:pt idx="1">
                  <c:v>-2171.3669021273759</c:v>
                </c:pt>
                <c:pt idx="2">
                  <c:v>-2168.0767887257448</c:v>
                </c:pt>
                <c:pt idx="3">
                  <c:v>-2164.7866753241137</c:v>
                </c:pt>
                <c:pt idx="4">
                  <c:v>-2161.4965619224827</c:v>
                </c:pt>
                <c:pt idx="5">
                  <c:v>-2158.2064485208516</c:v>
                </c:pt>
                <c:pt idx="6">
                  <c:v>-2154.9163351192205</c:v>
                </c:pt>
                <c:pt idx="7">
                  <c:v>-2151.6262217175895</c:v>
                </c:pt>
                <c:pt idx="8">
                  <c:v>-2148.3361083159584</c:v>
                </c:pt>
                <c:pt idx="9">
                  <c:v>-2145.0459949143274</c:v>
                </c:pt>
                <c:pt idx="10">
                  <c:v>-2141.7558815126963</c:v>
                </c:pt>
                <c:pt idx="11">
                  <c:v>-2138.4657681110652</c:v>
                </c:pt>
                <c:pt idx="12">
                  <c:v>-2135.1756547094342</c:v>
                </c:pt>
                <c:pt idx="13">
                  <c:v>-2131.8855413078031</c:v>
                </c:pt>
                <c:pt idx="14">
                  <c:v>-2128.5954279061721</c:v>
                </c:pt>
                <c:pt idx="15">
                  <c:v>-2125.305314504541</c:v>
                </c:pt>
                <c:pt idx="16">
                  <c:v>-2122.0152011029099</c:v>
                </c:pt>
                <c:pt idx="17">
                  <c:v>-2118.7250877012789</c:v>
                </c:pt>
                <c:pt idx="18">
                  <c:v>-2115.4349742996478</c:v>
                </c:pt>
                <c:pt idx="19">
                  <c:v>-2112.1448608980168</c:v>
                </c:pt>
                <c:pt idx="20">
                  <c:v>-2108.8547474963857</c:v>
                </c:pt>
                <c:pt idx="21">
                  <c:v>-2105.5646340947546</c:v>
                </c:pt>
                <c:pt idx="22">
                  <c:v>-2102.2745206931236</c:v>
                </c:pt>
                <c:pt idx="23">
                  <c:v>-2098.9844072914925</c:v>
                </c:pt>
                <c:pt idx="24">
                  <c:v>-2095.6942938898615</c:v>
                </c:pt>
                <c:pt idx="25">
                  <c:v>-2092.4041804882304</c:v>
                </c:pt>
                <c:pt idx="26">
                  <c:v>-2089.1140670865993</c:v>
                </c:pt>
                <c:pt idx="27">
                  <c:v>-2085.8239536849683</c:v>
                </c:pt>
                <c:pt idx="28">
                  <c:v>-2082.5338402833372</c:v>
                </c:pt>
                <c:pt idx="29">
                  <c:v>-2079.2437268817062</c:v>
                </c:pt>
                <c:pt idx="30">
                  <c:v>-2075.9536134800751</c:v>
                </c:pt>
                <c:pt idx="31">
                  <c:v>-2072.663500078444</c:v>
                </c:pt>
                <c:pt idx="32">
                  <c:v>-2069.373386676813</c:v>
                </c:pt>
                <c:pt idx="33">
                  <c:v>-2066.0832732751819</c:v>
                </c:pt>
                <c:pt idx="34">
                  <c:v>-2062.7931598735508</c:v>
                </c:pt>
                <c:pt idx="35">
                  <c:v>-2059.5030464719198</c:v>
                </c:pt>
                <c:pt idx="36">
                  <c:v>-2056.2129330702887</c:v>
                </c:pt>
                <c:pt idx="37">
                  <c:v>-2052.9228196686577</c:v>
                </c:pt>
                <c:pt idx="38">
                  <c:v>-2049.6327062670266</c:v>
                </c:pt>
                <c:pt idx="39">
                  <c:v>-2046.3425928653953</c:v>
                </c:pt>
                <c:pt idx="40">
                  <c:v>-2043.052479463764</c:v>
                </c:pt>
                <c:pt idx="41">
                  <c:v>-2039.7623660621327</c:v>
                </c:pt>
                <c:pt idx="42">
                  <c:v>-2036.4722526605015</c:v>
                </c:pt>
                <c:pt idx="43">
                  <c:v>-2033.1821392588702</c:v>
                </c:pt>
                <c:pt idx="44">
                  <c:v>-2029.8920258572389</c:v>
                </c:pt>
                <c:pt idx="45">
                  <c:v>-2026.6019124556076</c:v>
                </c:pt>
                <c:pt idx="46">
                  <c:v>-2023.3117990539763</c:v>
                </c:pt>
                <c:pt idx="47">
                  <c:v>-2020.021685652345</c:v>
                </c:pt>
                <c:pt idx="48">
                  <c:v>-2016.7315722507137</c:v>
                </c:pt>
                <c:pt idx="49">
                  <c:v>-2013.4414588490824</c:v>
                </c:pt>
                <c:pt idx="50">
                  <c:v>-2010.1513454474511</c:v>
                </c:pt>
                <c:pt idx="51">
                  <c:v>-2006.8612320458199</c:v>
                </c:pt>
                <c:pt idx="52">
                  <c:v>-2003.5711186441886</c:v>
                </c:pt>
                <c:pt idx="53">
                  <c:v>-2000.2810052425573</c:v>
                </c:pt>
                <c:pt idx="54">
                  <c:v>-1996.990891840926</c:v>
                </c:pt>
                <c:pt idx="55">
                  <c:v>-1993.7007784392947</c:v>
                </c:pt>
                <c:pt idx="56">
                  <c:v>-1990.4106650376634</c:v>
                </c:pt>
                <c:pt idx="57">
                  <c:v>-1987.1205516360321</c:v>
                </c:pt>
                <c:pt idx="58">
                  <c:v>-1983.8304382344008</c:v>
                </c:pt>
                <c:pt idx="59">
                  <c:v>-1980.5403248327696</c:v>
                </c:pt>
                <c:pt idx="60">
                  <c:v>-1977.2502114311383</c:v>
                </c:pt>
                <c:pt idx="61">
                  <c:v>-1973.960098029507</c:v>
                </c:pt>
                <c:pt idx="62">
                  <c:v>-1970.6699846278757</c:v>
                </c:pt>
                <c:pt idx="63">
                  <c:v>-1967.3798712262444</c:v>
                </c:pt>
                <c:pt idx="64">
                  <c:v>-1964.0897578246131</c:v>
                </c:pt>
                <c:pt idx="65">
                  <c:v>-1960.7996444229818</c:v>
                </c:pt>
                <c:pt idx="66">
                  <c:v>-1957.5095310213505</c:v>
                </c:pt>
                <c:pt idx="67">
                  <c:v>-1954.2194176197193</c:v>
                </c:pt>
                <c:pt idx="68">
                  <c:v>-1950.929304218088</c:v>
                </c:pt>
                <c:pt idx="69">
                  <c:v>-1947.6391908164567</c:v>
                </c:pt>
                <c:pt idx="70">
                  <c:v>-1944.3490774148254</c:v>
                </c:pt>
                <c:pt idx="71">
                  <c:v>-1941.0589640131941</c:v>
                </c:pt>
                <c:pt idx="72">
                  <c:v>-1937.7688506115628</c:v>
                </c:pt>
                <c:pt idx="73">
                  <c:v>-1934.4787372099315</c:v>
                </c:pt>
                <c:pt idx="74">
                  <c:v>-1931.1886238083002</c:v>
                </c:pt>
                <c:pt idx="75">
                  <c:v>-1927.8985104066689</c:v>
                </c:pt>
                <c:pt idx="76">
                  <c:v>-1924.6083970050377</c:v>
                </c:pt>
                <c:pt idx="77">
                  <c:v>-1921.3182836034064</c:v>
                </c:pt>
                <c:pt idx="78">
                  <c:v>-1918.0281702017751</c:v>
                </c:pt>
                <c:pt idx="79">
                  <c:v>-1914.7380568001438</c:v>
                </c:pt>
                <c:pt idx="80">
                  <c:v>-1911.4479433985125</c:v>
                </c:pt>
                <c:pt idx="81">
                  <c:v>-1908.1578299968812</c:v>
                </c:pt>
                <c:pt idx="82">
                  <c:v>-1904.8677165952499</c:v>
                </c:pt>
                <c:pt idx="83">
                  <c:v>-1901.5776031936186</c:v>
                </c:pt>
                <c:pt idx="84">
                  <c:v>-1898.2874897919874</c:v>
                </c:pt>
                <c:pt idx="85">
                  <c:v>-1894.9973763903561</c:v>
                </c:pt>
                <c:pt idx="86">
                  <c:v>-1891.7072629887248</c:v>
                </c:pt>
                <c:pt idx="87">
                  <c:v>-1888.4171495870935</c:v>
                </c:pt>
                <c:pt idx="88">
                  <c:v>-1885.1270361854622</c:v>
                </c:pt>
                <c:pt idx="89">
                  <c:v>-1881.8369227838309</c:v>
                </c:pt>
                <c:pt idx="90">
                  <c:v>-1878.5468093821996</c:v>
                </c:pt>
                <c:pt idx="91">
                  <c:v>-1875.2566959805683</c:v>
                </c:pt>
                <c:pt idx="92">
                  <c:v>-1871.9665825789371</c:v>
                </c:pt>
                <c:pt idx="93">
                  <c:v>-1868.6764691773058</c:v>
                </c:pt>
                <c:pt idx="94">
                  <c:v>-1865.3863557756745</c:v>
                </c:pt>
                <c:pt idx="95">
                  <c:v>-1862.0962423740432</c:v>
                </c:pt>
                <c:pt idx="96">
                  <c:v>-1858.8061289724119</c:v>
                </c:pt>
                <c:pt idx="97">
                  <c:v>-1855.5160155707806</c:v>
                </c:pt>
                <c:pt idx="98">
                  <c:v>-1852.2259021691493</c:v>
                </c:pt>
                <c:pt idx="99">
                  <c:v>-1848.935788767518</c:v>
                </c:pt>
                <c:pt idx="100">
                  <c:v>-1845.6456753658867</c:v>
                </c:pt>
                <c:pt idx="101">
                  <c:v>-1842.3555619642555</c:v>
                </c:pt>
                <c:pt idx="102">
                  <c:v>-1839.0654485626242</c:v>
                </c:pt>
                <c:pt idx="103">
                  <c:v>-1835.7753351609929</c:v>
                </c:pt>
                <c:pt idx="104">
                  <c:v>-1832.4852217593616</c:v>
                </c:pt>
                <c:pt idx="105">
                  <c:v>-1829.1951083577303</c:v>
                </c:pt>
                <c:pt idx="106">
                  <c:v>-1825.904994956099</c:v>
                </c:pt>
                <c:pt idx="107">
                  <c:v>-1822.6148815544677</c:v>
                </c:pt>
                <c:pt idx="108">
                  <c:v>-1819.3247681528364</c:v>
                </c:pt>
                <c:pt idx="109">
                  <c:v>-1816.0346547512052</c:v>
                </c:pt>
                <c:pt idx="110">
                  <c:v>-1812.7445413495739</c:v>
                </c:pt>
                <c:pt idx="111">
                  <c:v>-1809.4544279479426</c:v>
                </c:pt>
                <c:pt idx="112">
                  <c:v>-1806.1643145463113</c:v>
                </c:pt>
                <c:pt idx="113">
                  <c:v>-1802.87420114468</c:v>
                </c:pt>
                <c:pt idx="114">
                  <c:v>-1799.5840877430487</c:v>
                </c:pt>
                <c:pt idx="115">
                  <c:v>-1796.2939743414174</c:v>
                </c:pt>
                <c:pt idx="116">
                  <c:v>-1793.0038609397861</c:v>
                </c:pt>
                <c:pt idx="117">
                  <c:v>-1789.7137475381548</c:v>
                </c:pt>
                <c:pt idx="118">
                  <c:v>-1786.4236341365236</c:v>
                </c:pt>
                <c:pt idx="119">
                  <c:v>-1783.1335207348923</c:v>
                </c:pt>
                <c:pt idx="120">
                  <c:v>-1779.843407333261</c:v>
                </c:pt>
                <c:pt idx="121">
                  <c:v>-1776.5532939316297</c:v>
                </c:pt>
                <c:pt idx="122">
                  <c:v>-1773.2631805299984</c:v>
                </c:pt>
                <c:pt idx="123">
                  <c:v>-1769.9730671283671</c:v>
                </c:pt>
                <c:pt idx="124">
                  <c:v>-1766.6829537267358</c:v>
                </c:pt>
                <c:pt idx="125">
                  <c:v>-1763.3928403251045</c:v>
                </c:pt>
                <c:pt idx="126">
                  <c:v>-1760.1027269234733</c:v>
                </c:pt>
                <c:pt idx="127">
                  <c:v>-1756.812613521842</c:v>
                </c:pt>
                <c:pt idx="128">
                  <c:v>-1753.5225001202107</c:v>
                </c:pt>
                <c:pt idx="129">
                  <c:v>-1750.2323867185794</c:v>
                </c:pt>
                <c:pt idx="130">
                  <c:v>-1746.9422733169481</c:v>
                </c:pt>
                <c:pt idx="131">
                  <c:v>-1743.6521599153168</c:v>
                </c:pt>
                <c:pt idx="132">
                  <c:v>-1740.3620465136855</c:v>
                </c:pt>
                <c:pt idx="133">
                  <c:v>-1737.0719331120542</c:v>
                </c:pt>
                <c:pt idx="134">
                  <c:v>-1733.781819710423</c:v>
                </c:pt>
                <c:pt idx="135">
                  <c:v>-1730.4917063087917</c:v>
                </c:pt>
                <c:pt idx="136">
                  <c:v>-1727.2015929071604</c:v>
                </c:pt>
                <c:pt idx="137">
                  <c:v>-1723.9114795055291</c:v>
                </c:pt>
                <c:pt idx="138">
                  <c:v>-1720.6213661038978</c:v>
                </c:pt>
                <c:pt idx="139">
                  <c:v>-1717.3312527022665</c:v>
                </c:pt>
                <c:pt idx="140">
                  <c:v>-1714.0411393006352</c:v>
                </c:pt>
                <c:pt idx="141">
                  <c:v>-1710.7510258990039</c:v>
                </c:pt>
                <c:pt idx="142">
                  <c:v>-1707.4609124973726</c:v>
                </c:pt>
                <c:pt idx="143">
                  <c:v>-1704.1707990957414</c:v>
                </c:pt>
                <c:pt idx="144">
                  <c:v>-1700.8806856941101</c:v>
                </c:pt>
                <c:pt idx="145">
                  <c:v>-1697.5905722924788</c:v>
                </c:pt>
                <c:pt idx="146">
                  <c:v>-1694.3004588908475</c:v>
                </c:pt>
                <c:pt idx="147">
                  <c:v>-1691.0103454892162</c:v>
                </c:pt>
                <c:pt idx="148">
                  <c:v>-1687.7202320875849</c:v>
                </c:pt>
                <c:pt idx="149">
                  <c:v>-1684.4301186859536</c:v>
                </c:pt>
                <c:pt idx="150">
                  <c:v>-1681.1400052843223</c:v>
                </c:pt>
                <c:pt idx="151">
                  <c:v>-1677.8498918826911</c:v>
                </c:pt>
                <c:pt idx="152">
                  <c:v>-1674.5597784810598</c:v>
                </c:pt>
                <c:pt idx="153">
                  <c:v>-1671.2696650794285</c:v>
                </c:pt>
                <c:pt idx="154">
                  <c:v>-1667.9795516777972</c:v>
                </c:pt>
                <c:pt idx="155">
                  <c:v>-1664.6894382761659</c:v>
                </c:pt>
                <c:pt idx="156">
                  <c:v>-1661.3993248745346</c:v>
                </c:pt>
                <c:pt idx="157">
                  <c:v>-1658.1092114729033</c:v>
                </c:pt>
                <c:pt idx="158">
                  <c:v>-1654.819098071272</c:v>
                </c:pt>
                <c:pt idx="159">
                  <c:v>-1651.528984669641</c:v>
                </c:pt>
                <c:pt idx="160">
                  <c:v>-1648.2388712680097</c:v>
                </c:pt>
                <c:pt idx="161">
                  <c:v>-1644.9487578663784</c:v>
                </c:pt>
                <c:pt idx="162">
                  <c:v>-1641.6586444647471</c:v>
                </c:pt>
                <c:pt idx="163">
                  <c:v>-1638.3685310631158</c:v>
                </c:pt>
                <c:pt idx="164">
                  <c:v>-1635.0784176614845</c:v>
                </c:pt>
                <c:pt idx="165">
                  <c:v>-1631.7883042598532</c:v>
                </c:pt>
                <c:pt idx="166">
                  <c:v>-1628.4981908582222</c:v>
                </c:pt>
                <c:pt idx="167">
                  <c:v>-1625.2080774565909</c:v>
                </c:pt>
                <c:pt idx="168">
                  <c:v>-1621.9179640549596</c:v>
                </c:pt>
                <c:pt idx="169">
                  <c:v>-1618.6278506533283</c:v>
                </c:pt>
                <c:pt idx="170">
                  <c:v>-1615.337737251697</c:v>
                </c:pt>
                <c:pt idx="171">
                  <c:v>-1612.0476238500657</c:v>
                </c:pt>
                <c:pt idx="172">
                  <c:v>-1608.7575104484345</c:v>
                </c:pt>
                <c:pt idx="173">
                  <c:v>-1605.4673970468034</c:v>
                </c:pt>
                <c:pt idx="174">
                  <c:v>-1602.1772836451721</c:v>
                </c:pt>
                <c:pt idx="175">
                  <c:v>-1598.8871702435408</c:v>
                </c:pt>
                <c:pt idx="176">
                  <c:v>-1595.5970568419095</c:v>
                </c:pt>
                <c:pt idx="177">
                  <c:v>-1592.3069434402782</c:v>
                </c:pt>
                <c:pt idx="178">
                  <c:v>-1589.016830038647</c:v>
                </c:pt>
                <c:pt idx="179">
                  <c:v>-1585.7267166370157</c:v>
                </c:pt>
                <c:pt idx="180">
                  <c:v>-1582.4366032353846</c:v>
                </c:pt>
                <c:pt idx="181">
                  <c:v>-1579.1464898337533</c:v>
                </c:pt>
                <c:pt idx="182">
                  <c:v>-1575.856376432122</c:v>
                </c:pt>
                <c:pt idx="183">
                  <c:v>-1572.5662630304907</c:v>
                </c:pt>
                <c:pt idx="184">
                  <c:v>-1569.2761496288595</c:v>
                </c:pt>
                <c:pt idx="185">
                  <c:v>-1565.9860362272282</c:v>
                </c:pt>
                <c:pt idx="186">
                  <c:v>-1562.6959228255969</c:v>
                </c:pt>
                <c:pt idx="187">
                  <c:v>-1559.4058094239658</c:v>
                </c:pt>
                <c:pt idx="188">
                  <c:v>-1556.1156960223345</c:v>
                </c:pt>
                <c:pt idx="189">
                  <c:v>-1552.8255826207032</c:v>
                </c:pt>
                <c:pt idx="190">
                  <c:v>-1549.535469219072</c:v>
                </c:pt>
                <c:pt idx="191">
                  <c:v>-1546.2453558174407</c:v>
                </c:pt>
                <c:pt idx="192">
                  <c:v>-1542.9552424158094</c:v>
                </c:pt>
                <c:pt idx="193">
                  <c:v>-1539.6651290141781</c:v>
                </c:pt>
                <c:pt idx="194">
                  <c:v>-1536.375015612547</c:v>
                </c:pt>
                <c:pt idx="195">
                  <c:v>-1533.0849022109157</c:v>
                </c:pt>
                <c:pt idx="196">
                  <c:v>-1529.7947888092845</c:v>
                </c:pt>
                <c:pt idx="197">
                  <c:v>-1526.5046754076532</c:v>
                </c:pt>
                <c:pt idx="198">
                  <c:v>-1523.2145620060219</c:v>
                </c:pt>
                <c:pt idx="199">
                  <c:v>-1519.9244486043906</c:v>
                </c:pt>
                <c:pt idx="200">
                  <c:v>-1516.6343352027593</c:v>
                </c:pt>
                <c:pt idx="201">
                  <c:v>-1513.5424645692647</c:v>
                </c:pt>
                <c:pt idx="202">
                  <c:v>-1510.6488367039065</c:v>
                </c:pt>
                <c:pt idx="203">
                  <c:v>-1507.744068245745</c:v>
                </c:pt>
                <c:pt idx="204">
                  <c:v>-1504.8281492118404</c:v>
                </c:pt>
                <c:pt idx="205">
                  <c:v>-1501.9010695689331</c:v>
                </c:pt>
                <c:pt idx="206">
                  <c:v>-1498.962819233252</c:v>
                </c:pt>
                <c:pt idx="207">
                  <c:v>-1496.013388070319</c:v>
                </c:pt>
                <c:pt idx="208">
                  <c:v>-1493.0527658947613</c:v>
                </c:pt>
                <c:pt idx="209">
                  <c:v>-1490.0809424701129</c:v>
                </c:pt>
                <c:pt idx="210">
                  <c:v>-1487.0979075086216</c:v>
                </c:pt>
                <c:pt idx="211">
                  <c:v>-1484.1036506710464</c:v>
                </c:pt>
                <c:pt idx="212">
                  <c:v>-1481.0981615664641</c:v>
                </c:pt>
                <c:pt idx="213">
                  <c:v>-1478.0814297520685</c:v>
                </c:pt>
                <c:pt idx="214">
                  <c:v>-1475.053444732966</c:v>
                </c:pt>
                <c:pt idx="215">
                  <c:v>-1472.0141959619764</c:v>
                </c:pt>
                <c:pt idx="216">
                  <c:v>-1468.9636728394253</c:v>
                </c:pt>
                <c:pt idx="217">
                  <c:v>-1465.9018647129383</c:v>
                </c:pt>
                <c:pt idx="218">
                  <c:v>-1462.8287608772412</c:v>
                </c:pt>
                <c:pt idx="219">
                  <c:v>-1459.7443505739382</c:v>
                </c:pt>
                <c:pt idx="220">
                  <c:v>-1456.6486229913157</c:v>
                </c:pt>
                <c:pt idx="221">
                  <c:v>-1453.5415672641216</c:v>
                </c:pt>
                <c:pt idx="222">
                  <c:v>-1450.4231724733568</c:v>
                </c:pt>
                <c:pt idx="223">
                  <c:v>-1447.2934276460576</c:v>
                </c:pt>
                <c:pt idx="224">
                  <c:v>-1444.1523217550839</c:v>
                </c:pt>
                <c:pt idx="225">
                  <c:v>-1440.9998437188976</c:v>
                </c:pt>
                <c:pt idx="226">
                  <c:v>-1437.835982401348</c:v>
                </c:pt>
                <c:pt idx="227">
                  <c:v>-1434.6607266114463</c:v>
                </c:pt>
                <c:pt idx="228">
                  <c:v>-1431.4740651031493</c:v>
                </c:pt>
                <c:pt idx="229">
                  <c:v>-1428.2759865751316</c:v>
                </c:pt>
                <c:pt idx="230">
                  <c:v>-1425.0664796705619</c:v>
                </c:pt>
                <c:pt idx="231">
                  <c:v>-1421.8455329768769</c:v>
                </c:pt>
                <c:pt idx="232">
                  <c:v>-1418.6131350255532</c:v>
                </c:pt>
                <c:pt idx="233">
                  <c:v>-1415.3692742918774</c:v>
                </c:pt>
                <c:pt idx="234">
                  <c:v>-1412.113939194714</c:v>
                </c:pt>
                <c:pt idx="235">
                  <c:v>-1408.8471180962715</c:v>
                </c:pt>
                <c:pt idx="236">
                  <c:v>-1405.5687993018728</c:v>
                </c:pt>
                <c:pt idx="237">
                  <c:v>-1402.2789710597117</c:v>
                </c:pt>
                <c:pt idx="238">
                  <c:v>-1398.9776215606198</c:v>
                </c:pt>
                <c:pt idx="239">
                  <c:v>-1395.6647389378272</c:v>
                </c:pt>
                <c:pt idx="240">
                  <c:v>-1392.3403112667188</c:v>
                </c:pt>
                <c:pt idx="241">
                  <c:v>-1389.0043265645922</c:v>
                </c:pt>
                <c:pt idx="242">
                  <c:v>-1385.6567727904142</c:v>
                </c:pt>
                <c:pt idx="243">
                  <c:v>-1382.2976378445724</c:v>
                </c:pt>
                <c:pt idx="244">
                  <c:v>-1378.9269095686291</c:v>
                </c:pt>
                <c:pt idx="245">
                  <c:v>-1375.5445757450721</c:v>
                </c:pt>
                <c:pt idx="246">
                  <c:v>-1372.1506240970598</c:v>
                </c:pt>
                <c:pt idx="247">
                  <c:v>-1368.7450422881709</c:v>
                </c:pt>
                <c:pt idx="248">
                  <c:v>-1365.3278179221488</c:v>
                </c:pt>
                <c:pt idx="249">
                  <c:v>-1361.8989385426441</c:v>
                </c:pt>
                <c:pt idx="250">
                  <c:v>-1358.4583916329555</c:v>
                </c:pt>
                <c:pt idx="251">
                  <c:v>-1355.0061646157696</c:v>
                </c:pt>
                <c:pt idx="252">
                  <c:v>-1351.5422448529007</c:v>
                </c:pt>
                <c:pt idx="253">
                  <c:v>-1348.0666196450238</c:v>
                </c:pt>
                <c:pt idx="254">
                  <c:v>-1344.579276231409</c:v>
                </c:pt>
                <c:pt idx="255">
                  <c:v>-1341.080201789654</c:v>
                </c:pt>
                <c:pt idx="256">
                  <c:v>-1337.569383435417</c:v>
                </c:pt>
                <c:pt idx="257">
                  <c:v>-1334.0468082221391</c:v>
                </c:pt>
                <c:pt idx="258">
                  <c:v>-1330.5124631407757</c:v>
                </c:pt>
                <c:pt idx="259">
                  <c:v>-1326.9663351195197</c:v>
                </c:pt>
                <c:pt idx="260">
                  <c:v>-1323.4084110235212</c:v>
                </c:pt>
                <c:pt idx="261">
                  <c:v>-1319.8386776546135</c:v>
                </c:pt>
                <c:pt idx="262">
                  <c:v>-1316.2571217510258</c:v>
                </c:pt>
                <c:pt idx="263">
                  <c:v>-1312.6637299871045</c:v>
                </c:pt>
                <c:pt idx="264">
                  <c:v>-1309.0584889730226</c:v>
                </c:pt>
                <c:pt idx="265">
                  <c:v>-1305.4413852544981</c:v>
                </c:pt>
                <c:pt idx="266">
                  <c:v>-1301.8124053124995</c:v>
                </c:pt>
                <c:pt idx="267">
                  <c:v>-1298.1715355629585</c:v>
                </c:pt>
                <c:pt idx="268">
                  <c:v>-1294.5187623564725</c:v>
                </c:pt>
                <c:pt idx="269">
                  <c:v>-1290.8540719780103</c:v>
                </c:pt>
                <c:pt idx="270">
                  <c:v>-1287.1774506466136</c:v>
                </c:pt>
                <c:pt idx="271">
                  <c:v>-1283.4888845150995</c:v>
                </c:pt>
                <c:pt idx="272">
                  <c:v>-1279.7883596697543</c:v>
                </c:pt>
                <c:pt idx="273">
                  <c:v>-1276.0758621300338</c:v>
                </c:pt>
                <c:pt idx="274">
                  <c:v>-1272.3513778482527</c:v>
                </c:pt>
                <c:pt idx="275">
                  <c:v>-1268.6148927092768</c:v>
                </c:pt>
                <c:pt idx="276">
                  <c:v>-1264.8663925302146</c:v>
                </c:pt>
                <c:pt idx="277">
                  <c:v>-1261.1058630601015</c:v>
                </c:pt>
                <c:pt idx="278">
                  <c:v>-1257.3332899795851</c:v>
                </c:pt>
                <c:pt idx="279">
                  <c:v>-1253.5486589006082</c:v>
                </c:pt>
                <c:pt idx="280">
                  <c:v>-1249.7519553660875</c:v>
                </c:pt>
                <c:pt idx="281">
                  <c:v>-1245.9431648495936</c:v>
                </c:pt>
                <c:pt idx="282">
                  <c:v>-1242.1222727550225</c:v>
                </c:pt>
                <c:pt idx="283">
                  <c:v>-1238.289264416276</c:v>
                </c:pt>
                <c:pt idx="284">
                  <c:v>-1234.444125096921</c:v>
                </c:pt>
                <c:pt idx="285">
                  <c:v>-1230.58683998987</c:v>
                </c:pt>
                <c:pt idx="286">
                  <c:v>-1226.7173942170389</c:v>
                </c:pt>
                <c:pt idx="287">
                  <c:v>-1222.8357728290127</c:v>
                </c:pt>
                <c:pt idx="288">
                  <c:v>-1218.9419608047092</c:v>
                </c:pt>
                <c:pt idx="289">
                  <c:v>-1215.0359430510339</c:v>
                </c:pt>
                <c:pt idx="290">
                  <c:v>-1211.1177044025367</c:v>
                </c:pt>
                <c:pt idx="291">
                  <c:v>-1207.1872296210684</c:v>
                </c:pt>
                <c:pt idx="292">
                  <c:v>-1203.244503395427</c:v>
                </c:pt>
                <c:pt idx="293">
                  <c:v>-1199.2895103410133</c:v>
                </c:pt>
                <c:pt idx="294">
                  <c:v>-1195.3222349994696</c:v>
                </c:pt>
                <c:pt idx="295">
                  <c:v>-1191.3426618383269</c:v>
                </c:pt>
                <c:pt idx="296">
                  <c:v>-1187.3507752506448</c:v>
                </c:pt>
                <c:pt idx="297">
                  <c:v>-1183.3465595546511</c:v>
                </c:pt>
                <c:pt idx="298">
                  <c:v>-1179.3299989933753</c:v>
                </c:pt>
                <c:pt idx="299">
                  <c:v>-1175.3010777342802</c:v>
                </c:pt>
                <c:pt idx="300">
                  <c:v>-1171.2597798688985</c:v>
                </c:pt>
                <c:pt idx="301">
                  <c:v>-1167.2060894124525</c:v>
                </c:pt>
                <c:pt idx="302">
                  <c:v>-1163.139990303483</c:v>
                </c:pt>
                <c:pt idx="303">
                  <c:v>-1159.061466403472</c:v>
                </c:pt>
                <c:pt idx="304">
                  <c:v>-1154.9705014964566</c:v>
                </c:pt>
                <c:pt idx="305">
                  <c:v>-1150.8670792886533</c:v>
                </c:pt>
                <c:pt idx="306">
                  <c:v>-1146.7511834080642</c:v>
                </c:pt>
                <c:pt idx="307">
                  <c:v>-1142.6227974040917</c:v>
                </c:pt>
                <c:pt idx="308">
                  <c:v>-1138.4819047471442</c:v>
                </c:pt>
                <c:pt idx="309">
                  <c:v>-1134.328488828244</c:v>
                </c:pt>
                <c:pt idx="310">
                  <c:v>-1130.1625329586232</c:v>
                </c:pt>
                <c:pt idx="311">
                  <c:v>-1125.9840203693302</c:v>
                </c:pt>
                <c:pt idx="312">
                  <c:v>-1121.7929342108214</c:v>
                </c:pt>
                <c:pt idx="313">
                  <c:v>-1117.5892575525527</c:v>
                </c:pt>
                <c:pt idx="314">
                  <c:v>-1113.3729733825739</c:v>
                </c:pt>
                <c:pt idx="315">
                  <c:v>-1109.1440646071105</c:v>
                </c:pt>
                <c:pt idx="316">
                  <c:v>-1104.9025140501521</c:v>
                </c:pt>
                <c:pt idx="317">
                  <c:v>-1100.6483044530307</c:v>
                </c:pt>
                <c:pt idx="318">
                  <c:v>-1096.3814184739958</c:v>
                </c:pt>
                <c:pt idx="319">
                  <c:v>-1092.1018386877954</c:v>
                </c:pt>
                <c:pt idx="320">
                  <c:v>-1087.809547585241</c:v>
                </c:pt>
                <c:pt idx="321">
                  <c:v>-1083.5045275727762</c:v>
                </c:pt>
                <c:pt idx="322">
                  <c:v>-1079.1867609720443</c:v>
                </c:pt>
                <c:pt idx="323">
                  <c:v>-1074.8562300194487</c:v>
                </c:pt>
                <c:pt idx="324">
                  <c:v>-1070.5129168657097</c:v>
                </c:pt>
                <c:pt idx="325">
                  <c:v>-1066.1568035754181</c:v>
                </c:pt>
                <c:pt idx="326">
                  <c:v>-1061.7878721265911</c:v>
                </c:pt>
                <c:pt idx="327">
                  <c:v>-1057.4061044102139</c:v>
                </c:pt>
                <c:pt idx="328">
                  <c:v>-1053.0114822297899</c:v>
                </c:pt>
                <c:pt idx="329">
                  <c:v>-1048.6039873008808</c:v>
                </c:pt>
                <c:pt idx="330">
                  <c:v>-1044.1836012506378</c:v>
                </c:pt>
                <c:pt idx="331">
                  <c:v>-1039.7503056173464</c:v>
                </c:pt>
                <c:pt idx="332">
                  <c:v>-1035.3040818499462</c:v>
                </c:pt>
                <c:pt idx="333">
                  <c:v>-1030.8449113075658</c:v>
                </c:pt>
                <c:pt idx="334">
                  <c:v>-1026.3727752590394</c:v>
                </c:pt>
                <c:pt idx="335">
                  <c:v>-1021.8876548824344</c:v>
                </c:pt>
                <c:pt idx="336">
                  <c:v>-1017.3895312645587</c:v>
                </c:pt>
                <c:pt idx="337">
                  <c:v>-1012.8783854004791</c:v>
                </c:pt>
                <c:pt idx="338">
                  <c:v>-1008.3541981930257</c:v>
                </c:pt>
                <c:pt idx="339">
                  <c:v>-1003.8169504522994</c:v>
                </c:pt>
                <c:pt idx="340">
                  <c:v>-999.26662289517151</c:v>
                </c:pt>
                <c:pt idx="341">
                  <c:v>-994.70319614478115</c:v>
                </c:pt>
                <c:pt idx="342">
                  <c:v>-990.1266507300262</c:v>
                </c:pt>
                <c:pt idx="343">
                  <c:v>-985.53696708505788</c:v>
                </c:pt>
                <c:pt idx="344">
                  <c:v>-980.93412554875829</c:v>
                </c:pt>
                <c:pt idx="345">
                  <c:v>-976.31810636422654</c:v>
                </c:pt>
                <c:pt idx="346">
                  <c:v>-971.68888967825808</c:v>
                </c:pt>
                <c:pt idx="347">
                  <c:v>-967.04645554081048</c:v>
                </c:pt>
                <c:pt idx="348">
                  <c:v>-962.39078390447867</c:v>
                </c:pt>
                <c:pt idx="349">
                  <c:v>-957.72185462395828</c:v>
                </c:pt>
                <c:pt idx="350">
                  <c:v>-953.03964745550127</c:v>
                </c:pt>
                <c:pt idx="351">
                  <c:v>-948.34414205638382</c:v>
                </c:pt>
                <c:pt idx="352">
                  <c:v>-943.63531798434417</c:v>
                </c:pt>
                <c:pt idx="353">
                  <c:v>-938.9131546970433</c:v>
                </c:pt>
                <c:pt idx="354">
                  <c:v>-934.17763155149873</c:v>
                </c:pt>
                <c:pt idx="355">
                  <c:v>-929.4287278035282</c:v>
                </c:pt>
                <c:pt idx="356">
                  <c:v>-924.66642260718675</c:v>
                </c:pt>
                <c:pt idx="357">
                  <c:v>-919.89069501419021</c:v>
                </c:pt>
                <c:pt idx="358">
                  <c:v>-915.10152397334571</c:v>
                </c:pt>
                <c:pt idx="359">
                  <c:v>-910.29888832997233</c:v>
                </c:pt>
                <c:pt idx="360">
                  <c:v>-905.48276682531753</c:v>
                </c:pt>
                <c:pt idx="361">
                  <c:v>-900.65313809596694</c:v>
                </c:pt>
                <c:pt idx="362">
                  <c:v>-895.80998067325515</c:v>
                </c:pt>
                <c:pt idx="363">
                  <c:v>-890.95327298266272</c:v>
                </c:pt>
                <c:pt idx="364">
                  <c:v>-886.08299334322169</c:v>
                </c:pt>
                <c:pt idx="365">
                  <c:v>-881.19911996690143</c:v>
                </c:pt>
                <c:pt idx="366">
                  <c:v>-876.30163095800037</c:v>
                </c:pt>
                <c:pt idx="367">
                  <c:v>-871.39050431252849</c:v>
                </c:pt>
                <c:pt idx="368">
                  <c:v>-866.46571791758504</c:v>
                </c:pt>
                <c:pt idx="369">
                  <c:v>-861.52724955073325</c:v>
                </c:pt>
                <c:pt idx="370">
                  <c:v>-856.57507687936379</c:v>
                </c:pt>
                <c:pt idx="371">
                  <c:v>-851.60917746006385</c:v>
                </c:pt>
                <c:pt idx="372">
                  <c:v>-846.62952873797212</c:v>
                </c:pt>
                <c:pt idx="373">
                  <c:v>-841.63610804613268</c:v>
                </c:pt>
                <c:pt idx="374">
                  <c:v>-836.6288926048378</c:v>
                </c:pt>
                <c:pt idx="375">
                  <c:v>-831.60785952097626</c:v>
                </c:pt>
                <c:pt idx="376">
                  <c:v>-826.57298578736845</c:v>
                </c:pt>
                <c:pt idx="377">
                  <c:v>-821.52424828209541</c:v>
                </c:pt>
                <c:pt idx="378">
                  <c:v>-816.4616237678265</c:v>
                </c:pt>
                <c:pt idx="379">
                  <c:v>-811.38508889113859</c:v>
                </c:pt>
                <c:pt idx="380">
                  <c:v>-806.29462018183381</c:v>
                </c:pt>
                <c:pt idx="381">
                  <c:v>-801.19019405224594</c:v>
                </c:pt>
                <c:pt idx="382">
                  <c:v>-796.07178679654294</c:v>
                </c:pt>
                <c:pt idx="383">
                  <c:v>-790.93937459003041</c:v>
                </c:pt>
                <c:pt idx="384">
                  <c:v>-785.79293348843566</c:v>
                </c:pt>
                <c:pt idx="385">
                  <c:v>-780.63243942719942</c:v>
                </c:pt>
                <c:pt idx="386">
                  <c:v>-775.45786822075775</c:v>
                </c:pt>
                <c:pt idx="387">
                  <c:v>-770.26919556180997</c:v>
                </c:pt>
                <c:pt idx="388">
                  <c:v>-765.06639702058965</c:v>
                </c:pt>
                <c:pt idx="389">
                  <c:v>-759.84944804413271</c:v>
                </c:pt>
                <c:pt idx="390">
                  <c:v>-754.61832395552119</c:v>
                </c:pt>
                <c:pt idx="391">
                  <c:v>-749.37299995314652</c:v>
                </c:pt>
                <c:pt idx="392">
                  <c:v>-744.11345110994375</c:v>
                </c:pt>
                <c:pt idx="393">
                  <c:v>-738.83965237263192</c:v>
                </c:pt>
                <c:pt idx="394">
                  <c:v>-733.55157856094797</c:v>
                </c:pt>
                <c:pt idx="395">
                  <c:v>-728.2492043668633</c:v>
                </c:pt>
                <c:pt idx="396">
                  <c:v>-722.93250435381105</c:v>
                </c:pt>
                <c:pt idx="397">
                  <c:v>-717.60145295589246</c:v>
                </c:pt>
                <c:pt idx="398">
                  <c:v>-712.25602447708025</c:v>
                </c:pt>
                <c:pt idx="399">
                  <c:v>-706.89619309041836</c:v>
                </c:pt>
                <c:pt idx="400">
                  <c:v>-701.52193283721749</c:v>
                </c:pt>
                <c:pt idx="401">
                  <c:v>-696.13321762622991</c:v>
                </c:pt>
                <c:pt idx="402">
                  <c:v>-690.73002123283572</c:v>
                </c:pt>
                <c:pt idx="403">
                  <c:v>-685.3123172982082</c:v>
                </c:pt>
                <c:pt idx="404">
                  <c:v>-679.88007932847904</c:v>
                </c:pt>
                <c:pt idx="405">
                  <c:v>-674.43328069389486</c:v>
                </c:pt>
                <c:pt idx="406">
                  <c:v>-668.97189462796314</c:v>
                </c:pt>
                <c:pt idx="407">
                  <c:v>-663.49589422660119</c:v>
                </c:pt>
                <c:pt idx="408">
                  <c:v>-658.0052524472585</c:v>
                </c:pt>
                <c:pt idx="409">
                  <c:v>-652.49994210805767</c:v>
                </c:pt>
                <c:pt idx="410">
                  <c:v>-646.97993588690088</c:v>
                </c:pt>
                <c:pt idx="411">
                  <c:v>-641.44520632059312</c:v>
                </c:pt>
                <c:pt idx="412">
                  <c:v>-635.89572580393519</c:v>
                </c:pt>
                <c:pt idx="413">
                  <c:v>-630.33146658882811</c:v>
                </c:pt>
                <c:pt idx="414">
                  <c:v>-624.75240078336037</c:v>
                </c:pt>
                <c:pt idx="415">
                  <c:v>-619.15850035088556</c:v>
                </c:pt>
                <c:pt idx="416">
                  <c:v>-613.54973710909371</c:v>
                </c:pt>
                <c:pt idx="417">
                  <c:v>-607.92608272908524</c:v>
                </c:pt>
                <c:pt idx="418">
                  <c:v>-602.28750873441436</c:v>
                </c:pt>
                <c:pt idx="419">
                  <c:v>-596.63398650014574</c:v>
                </c:pt>
                <c:pt idx="420">
                  <c:v>-590.96548725189314</c:v>
                </c:pt>
                <c:pt idx="421">
                  <c:v>-585.28198206484581</c:v>
                </c:pt>
                <c:pt idx="422">
                  <c:v>-579.58344186279692</c:v>
                </c:pt>
                <c:pt idx="423">
                  <c:v>-573.8698374171563</c:v>
                </c:pt>
                <c:pt idx="424">
                  <c:v>-568.14113934595321</c:v>
                </c:pt>
                <c:pt idx="425">
                  <c:v>-562.39731811283559</c:v>
                </c:pt>
                <c:pt idx="426">
                  <c:v>-555.8927551354883</c:v>
                </c:pt>
                <c:pt idx="427">
                  <c:v>-548.62745041391133</c:v>
                </c:pt>
                <c:pt idx="428">
                  <c:v>-541.34348060132277</c:v>
                </c:pt>
                <c:pt idx="429">
                  <c:v>-534.04079582558336</c:v>
                </c:pt>
                <c:pt idx="430">
                  <c:v>-526.71934590789544</c:v>
                </c:pt>
                <c:pt idx="431">
                  <c:v>-519.37908036027773</c:v>
                </c:pt>
                <c:pt idx="432">
                  <c:v>-512.0199483830221</c:v>
                </c:pt>
                <c:pt idx="433">
                  <c:v>-504.64189886210272</c:v>
                </c:pt>
                <c:pt idx="434">
                  <c:v>-497.2448803665792</c:v>
                </c:pt>
                <c:pt idx="435">
                  <c:v>-489.82884114596106</c:v>
                </c:pt>
                <c:pt idx="436">
                  <c:v>-482.39372912753777</c:v>
                </c:pt>
                <c:pt idx="437">
                  <c:v>-474.93949191368858</c:v>
                </c:pt>
                <c:pt idx="438">
                  <c:v>-467.46607677916461</c:v>
                </c:pt>
                <c:pt idx="439">
                  <c:v>-459.97343066832639</c:v>
                </c:pt>
                <c:pt idx="440">
                  <c:v>-452.46150019237064</c:v>
                </c:pt>
                <c:pt idx="441">
                  <c:v>-444.93023162651014</c:v>
                </c:pt>
                <c:pt idx="442">
                  <c:v>-437.379570907127</c:v>
                </c:pt>
                <c:pt idx="443">
                  <c:v>-429.80946362890325</c:v>
                </c:pt>
                <c:pt idx="444">
                  <c:v>-422.2198550419065</c:v>
                </c:pt>
                <c:pt idx="445">
                  <c:v>-414.61069004864351</c:v>
                </c:pt>
                <c:pt idx="446">
                  <c:v>-406.98191320109947</c:v>
                </c:pt>
                <c:pt idx="447">
                  <c:v>-399.33346869771378</c:v>
                </c:pt>
                <c:pt idx="448">
                  <c:v>-391.66530038035182</c:v>
                </c:pt>
                <c:pt idx="449">
                  <c:v>-383.97735173122066</c:v>
                </c:pt>
                <c:pt idx="450">
                  <c:v>-376.26956586976019</c:v>
                </c:pt>
                <c:pt idx="451">
                  <c:v>-368.54188554949553</c:v>
                </c:pt>
                <c:pt idx="452">
                  <c:v>-360.79425315485685</c:v>
                </c:pt>
                <c:pt idx="453">
                  <c:v>-353.02661069795852</c:v>
                </c:pt>
                <c:pt idx="454">
                  <c:v>-345.2388998153441</c:v>
                </c:pt>
                <c:pt idx="455">
                  <c:v>-337.43106176469712</c:v>
                </c:pt>
                <c:pt idx="456">
                  <c:v>-329.60303742150506</c:v>
                </c:pt>
                <c:pt idx="457">
                  <c:v>-321.75476727569196</c:v>
                </c:pt>
                <c:pt idx="458">
                  <c:v>-313.88619142821096</c:v>
                </c:pt>
                <c:pt idx="459">
                  <c:v>-305.99724958759941</c:v>
                </c:pt>
                <c:pt idx="460">
                  <c:v>-298.08788106648683</c:v>
                </c:pt>
                <c:pt idx="461">
                  <c:v>-290.15802477806517</c:v>
                </c:pt>
                <c:pt idx="462">
                  <c:v>-282.20761923252883</c:v>
                </c:pt>
                <c:pt idx="463">
                  <c:v>-274.23660253345122</c:v>
                </c:pt>
                <c:pt idx="464">
                  <c:v>-266.24491237414111</c:v>
                </c:pt>
                <c:pt idx="465">
                  <c:v>-258.23248603394029</c:v>
                </c:pt>
                <c:pt idx="466">
                  <c:v>-250.1992603744842</c:v>
                </c:pt>
                <c:pt idx="467">
                  <c:v>-242.14517183591886</c:v>
                </c:pt>
                <c:pt idx="468">
                  <c:v>-234.07015643306829</c:v>
                </c:pt>
                <c:pt idx="469">
                  <c:v>-225.97414975156414</c:v>
                </c:pt>
                <c:pt idx="470">
                  <c:v>-217.85708694392167</c:v>
                </c:pt>
                <c:pt idx="471">
                  <c:v>-209.71890272557118</c:v>
                </c:pt>
                <c:pt idx="472">
                  <c:v>-201.55953137084077</c:v>
                </c:pt>
                <c:pt idx="473">
                  <c:v>-193.3789067088959</c:v>
                </c:pt>
                <c:pt idx="474">
                  <c:v>-185.17696211962618</c:v>
                </c:pt>
                <c:pt idx="475">
                  <c:v>-176.95363052947766</c:v>
                </c:pt>
                <c:pt idx="476">
                  <c:v>-169.55439690963476</c:v>
                </c:pt>
                <c:pt idx="477">
                  <c:v>-162.97926126009747</c:v>
                </c:pt>
                <c:pt idx="478">
                  <c:v>-156.3871861002699</c:v>
                </c:pt>
                <c:pt idx="479">
                  <c:v>-149.7781317800941</c:v>
                </c:pt>
                <c:pt idx="480">
                  <c:v>-143.15205842306227</c:v>
                </c:pt>
                <c:pt idx="481">
                  <c:v>-136.5089259245326</c:v>
                </c:pt>
                <c:pt idx="482">
                  <c:v>-129.84869395001738</c:v>
                </c:pt>
                <c:pt idx="483">
                  <c:v>-123.17132193345878</c:v>
                </c:pt>
                <c:pt idx="484">
                  <c:v>-116.47676907548703</c:v>
                </c:pt>
                <c:pt idx="485">
                  <c:v>-109.7649943416634</c:v>
                </c:pt>
                <c:pt idx="486">
                  <c:v>-103.03595646070539</c:v>
                </c:pt>
                <c:pt idx="487">
                  <c:v>-96.289613922683429</c:v>
                </c:pt>
                <c:pt idx="488">
                  <c:v>-89.525924977220257</c:v>
                </c:pt>
                <c:pt idx="489">
                  <c:v>-82.744847631652419</c:v>
                </c:pt>
                <c:pt idx="490">
                  <c:v>-75.946339649183301</c:v>
                </c:pt>
                <c:pt idx="491">
                  <c:v>-69.130358547014794</c:v>
                </c:pt>
                <c:pt idx="492">
                  <c:v>-62.296861594463053</c:v>
                </c:pt>
                <c:pt idx="493">
                  <c:v>-55.445805811047876</c:v>
                </c:pt>
                <c:pt idx="494">
                  <c:v>-48.577147964572077</c:v>
                </c:pt>
                <c:pt idx="495">
                  <c:v>-41.690844569173805</c:v>
                </c:pt>
                <c:pt idx="496">
                  <c:v>-34.786851883360214</c:v>
                </c:pt>
                <c:pt idx="497">
                  <c:v>-27.865125908026585</c:v>
                </c:pt>
                <c:pt idx="498">
                  <c:v>-20.925622384447479</c:v>
                </c:pt>
                <c:pt idx="499">
                  <c:v>-13.968296792254478</c:v>
                </c:pt>
                <c:pt idx="500">
                  <c:v>-6.9931043473795853</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3-BB50-4082-8A2E-2D3442164736}"/>
            </c:ext>
          </c:extLst>
        </c:ser>
        <c:ser>
          <c:idx val="20"/>
          <c:order val="20"/>
          <c:tx>
            <c:strRef>
              <c:f>ANALYSIS!$AX$26</c:f>
              <c:strCache>
                <c:ptCount val="1"/>
                <c:pt idx="0">
                  <c:v>-40.0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ANALYSIS!$AX$27:$AX$527</c:f>
              <c:numCache>
                <c:formatCode>0.0</c:formatCode>
                <c:ptCount val="501"/>
                <c:pt idx="0">
                  <c:v>-2512.4247354444078</c:v>
                </c:pt>
                <c:pt idx="1">
                  <c:v>-2512.4247354444078</c:v>
                </c:pt>
                <c:pt idx="2">
                  <c:v>-2508.7376172244085</c:v>
                </c:pt>
                <c:pt idx="3">
                  <c:v>-2505.0504990044092</c:v>
                </c:pt>
                <c:pt idx="4">
                  <c:v>-2501.3633807844099</c:v>
                </c:pt>
                <c:pt idx="5">
                  <c:v>-2497.6762625644105</c:v>
                </c:pt>
                <c:pt idx="6">
                  <c:v>-2493.9891443444112</c:v>
                </c:pt>
                <c:pt idx="7">
                  <c:v>-2490.3020261244119</c:v>
                </c:pt>
                <c:pt idx="8">
                  <c:v>-2486.6149079044126</c:v>
                </c:pt>
                <c:pt idx="9">
                  <c:v>-2482.9277896844133</c:v>
                </c:pt>
                <c:pt idx="10">
                  <c:v>-2479.2406714644139</c:v>
                </c:pt>
                <c:pt idx="11">
                  <c:v>-2475.5535532444146</c:v>
                </c:pt>
                <c:pt idx="12">
                  <c:v>-2471.8664350244153</c:v>
                </c:pt>
                <c:pt idx="13">
                  <c:v>-2468.179316804416</c:v>
                </c:pt>
                <c:pt idx="14">
                  <c:v>-2464.4921985844167</c:v>
                </c:pt>
                <c:pt idx="15">
                  <c:v>-2460.8050803644173</c:v>
                </c:pt>
                <c:pt idx="16">
                  <c:v>-2457.117962144418</c:v>
                </c:pt>
                <c:pt idx="17">
                  <c:v>-2453.4308439244187</c:v>
                </c:pt>
                <c:pt idx="18">
                  <c:v>-2449.7437257044194</c:v>
                </c:pt>
                <c:pt idx="19">
                  <c:v>-2446.0566074844201</c:v>
                </c:pt>
                <c:pt idx="20">
                  <c:v>-2442.3694892644207</c:v>
                </c:pt>
                <c:pt idx="21">
                  <c:v>-2438.6823710444214</c:v>
                </c:pt>
                <c:pt idx="22">
                  <c:v>-2434.9952528244221</c:v>
                </c:pt>
                <c:pt idx="23">
                  <c:v>-2431.3081346044228</c:v>
                </c:pt>
                <c:pt idx="24">
                  <c:v>-2427.6210163844235</c:v>
                </c:pt>
                <c:pt idx="25">
                  <c:v>-2423.9338981644241</c:v>
                </c:pt>
                <c:pt idx="26">
                  <c:v>-2420.2467799444248</c:v>
                </c:pt>
                <c:pt idx="27">
                  <c:v>-2416.5596617244255</c:v>
                </c:pt>
                <c:pt idx="28">
                  <c:v>-2412.8725435044262</c:v>
                </c:pt>
                <c:pt idx="29">
                  <c:v>-2409.1854252844269</c:v>
                </c:pt>
                <c:pt idx="30">
                  <c:v>-2405.4983070644275</c:v>
                </c:pt>
                <c:pt idx="31">
                  <c:v>-2401.8111888444282</c:v>
                </c:pt>
                <c:pt idx="32">
                  <c:v>-2398.1240706244289</c:v>
                </c:pt>
                <c:pt idx="33">
                  <c:v>-2394.4369524044296</c:v>
                </c:pt>
                <c:pt idx="34">
                  <c:v>-2390.7498341844303</c:v>
                </c:pt>
                <c:pt idx="35">
                  <c:v>-2387.0627159644309</c:v>
                </c:pt>
                <c:pt idx="36">
                  <c:v>-2383.3755977444316</c:v>
                </c:pt>
                <c:pt idx="37">
                  <c:v>-2379.6884795244323</c:v>
                </c:pt>
                <c:pt idx="38">
                  <c:v>-2376.001361304433</c:v>
                </c:pt>
                <c:pt idx="39">
                  <c:v>-2372.3142430844337</c:v>
                </c:pt>
                <c:pt idx="40">
                  <c:v>-2368.6271248644343</c:v>
                </c:pt>
                <c:pt idx="41">
                  <c:v>-2364.940006644435</c:v>
                </c:pt>
                <c:pt idx="42">
                  <c:v>-2361.2528884244357</c:v>
                </c:pt>
                <c:pt idx="43">
                  <c:v>-2357.5657702044364</c:v>
                </c:pt>
                <c:pt idx="44">
                  <c:v>-2353.8786519844371</c:v>
                </c:pt>
                <c:pt idx="45">
                  <c:v>-2350.1915337644377</c:v>
                </c:pt>
                <c:pt idx="46">
                  <c:v>-2346.5044155444384</c:v>
                </c:pt>
                <c:pt idx="47">
                  <c:v>-2342.8172973244391</c:v>
                </c:pt>
                <c:pt idx="48">
                  <c:v>-2339.1301791044398</c:v>
                </c:pt>
                <c:pt idx="49">
                  <c:v>-2335.4430608844405</c:v>
                </c:pt>
                <c:pt idx="50">
                  <c:v>-2331.7559426644411</c:v>
                </c:pt>
                <c:pt idx="51">
                  <c:v>-2328.0688244444418</c:v>
                </c:pt>
                <c:pt idx="52">
                  <c:v>-2324.3817062244425</c:v>
                </c:pt>
                <c:pt idx="53">
                  <c:v>-2320.6945880044432</c:v>
                </c:pt>
                <c:pt idx="54">
                  <c:v>-2317.0074697844439</c:v>
                </c:pt>
                <c:pt idx="55">
                  <c:v>-2313.3203515644445</c:v>
                </c:pt>
                <c:pt idx="56">
                  <c:v>-2309.6332333444452</c:v>
                </c:pt>
                <c:pt idx="57">
                  <c:v>-2305.9461151244459</c:v>
                </c:pt>
                <c:pt idx="58">
                  <c:v>-2302.2589969044466</c:v>
                </c:pt>
                <c:pt idx="59">
                  <c:v>-2298.5718786844473</c:v>
                </c:pt>
                <c:pt idx="60">
                  <c:v>-2294.8847604644479</c:v>
                </c:pt>
                <c:pt idx="61">
                  <c:v>-2291.1976422444486</c:v>
                </c:pt>
                <c:pt idx="62">
                  <c:v>-2287.5105240244493</c:v>
                </c:pt>
                <c:pt idx="63">
                  <c:v>-2283.82340580445</c:v>
                </c:pt>
                <c:pt idx="64">
                  <c:v>-2280.1362875844507</c:v>
                </c:pt>
                <c:pt idx="65">
                  <c:v>-2276.4491693644513</c:v>
                </c:pt>
                <c:pt idx="66">
                  <c:v>-2272.762051144452</c:v>
                </c:pt>
                <c:pt idx="67">
                  <c:v>-2269.0749329244527</c:v>
                </c:pt>
                <c:pt idx="68">
                  <c:v>-2265.3878147044534</c:v>
                </c:pt>
                <c:pt idx="69">
                  <c:v>-2261.7006964844541</c:v>
                </c:pt>
                <c:pt idx="70">
                  <c:v>-2258.0135782644547</c:v>
                </c:pt>
                <c:pt idx="71">
                  <c:v>-2254.3264600444554</c:v>
                </c:pt>
                <c:pt idx="72">
                  <c:v>-2250.6393418244561</c:v>
                </c:pt>
                <c:pt idx="73">
                  <c:v>-2246.9522236044568</c:v>
                </c:pt>
                <c:pt idx="74">
                  <c:v>-2243.2651053844575</c:v>
                </c:pt>
                <c:pt idx="75">
                  <c:v>-2239.5779871644581</c:v>
                </c:pt>
                <c:pt idx="76">
                  <c:v>-2235.8908689444588</c:v>
                </c:pt>
                <c:pt idx="77">
                  <c:v>-2232.2037507244595</c:v>
                </c:pt>
                <c:pt idx="78">
                  <c:v>-2228.5166325044602</c:v>
                </c:pt>
                <c:pt idx="79">
                  <c:v>-2224.8295142844609</c:v>
                </c:pt>
                <c:pt idx="80">
                  <c:v>-2221.1423960644615</c:v>
                </c:pt>
                <c:pt idx="81">
                  <c:v>-2217.4552778444622</c:v>
                </c:pt>
                <c:pt idx="82">
                  <c:v>-2213.7681596244629</c:v>
                </c:pt>
                <c:pt idx="83">
                  <c:v>-2210.0810414044636</c:v>
                </c:pt>
                <c:pt idx="84">
                  <c:v>-2206.3939231844643</c:v>
                </c:pt>
                <c:pt idx="85">
                  <c:v>-2202.7068049644649</c:v>
                </c:pt>
                <c:pt idx="86">
                  <c:v>-2199.0196867444656</c:v>
                </c:pt>
                <c:pt idx="87">
                  <c:v>-2195.3325685244663</c:v>
                </c:pt>
                <c:pt idx="88">
                  <c:v>-2191.645450304467</c:v>
                </c:pt>
                <c:pt idx="89">
                  <c:v>-2187.9583320844677</c:v>
                </c:pt>
                <c:pt idx="90">
                  <c:v>-2184.2712138644683</c:v>
                </c:pt>
                <c:pt idx="91">
                  <c:v>-2180.584095644469</c:v>
                </c:pt>
                <c:pt idx="92">
                  <c:v>-2176.8969774244697</c:v>
                </c:pt>
                <c:pt idx="93">
                  <c:v>-2173.2098592044704</c:v>
                </c:pt>
                <c:pt idx="94">
                  <c:v>-2169.5227409844711</c:v>
                </c:pt>
                <c:pt idx="95">
                  <c:v>-2165.8356227644717</c:v>
                </c:pt>
                <c:pt idx="96">
                  <c:v>-2162.1485045444724</c:v>
                </c:pt>
                <c:pt idx="97">
                  <c:v>-2158.4613863244731</c:v>
                </c:pt>
                <c:pt idx="98">
                  <c:v>-2154.7742681044738</c:v>
                </c:pt>
                <c:pt idx="99">
                  <c:v>-2151.0871498844745</c:v>
                </c:pt>
                <c:pt idx="100">
                  <c:v>-2147.4000316644751</c:v>
                </c:pt>
                <c:pt idx="101">
                  <c:v>-2143.7129134444758</c:v>
                </c:pt>
                <c:pt idx="102">
                  <c:v>-2140.0257952244765</c:v>
                </c:pt>
                <c:pt idx="103">
                  <c:v>-2136.3386770044772</c:v>
                </c:pt>
                <c:pt idx="104">
                  <c:v>-2132.6515587844779</c:v>
                </c:pt>
                <c:pt idx="105">
                  <c:v>-2128.9644405644785</c:v>
                </c:pt>
                <c:pt idx="106">
                  <c:v>-2125.2773223444792</c:v>
                </c:pt>
                <c:pt idx="107">
                  <c:v>-2121.5902041244799</c:v>
                </c:pt>
                <c:pt idx="108">
                  <c:v>-2117.9030859044806</c:v>
                </c:pt>
                <c:pt idx="109">
                  <c:v>-2114.2159676844813</c:v>
                </c:pt>
                <c:pt idx="110">
                  <c:v>-2110.5288494644819</c:v>
                </c:pt>
                <c:pt idx="111">
                  <c:v>-2106.8417312444826</c:v>
                </c:pt>
                <c:pt idx="112">
                  <c:v>-2103.1546130244833</c:v>
                </c:pt>
                <c:pt idx="113">
                  <c:v>-2099.467494804484</c:v>
                </c:pt>
                <c:pt idx="114">
                  <c:v>-2095.7803765844847</c:v>
                </c:pt>
                <c:pt idx="115">
                  <c:v>-2092.0932583644853</c:v>
                </c:pt>
                <c:pt idx="116">
                  <c:v>-2088.406140144486</c:v>
                </c:pt>
                <c:pt idx="117">
                  <c:v>-2084.7190219244867</c:v>
                </c:pt>
                <c:pt idx="118">
                  <c:v>-2081.0319037044874</c:v>
                </c:pt>
                <c:pt idx="119">
                  <c:v>-2077.3447854844881</c:v>
                </c:pt>
                <c:pt idx="120">
                  <c:v>-2073.6576672644887</c:v>
                </c:pt>
                <c:pt idx="121">
                  <c:v>-2069.9705490444894</c:v>
                </c:pt>
                <c:pt idx="122">
                  <c:v>-2066.2834308244901</c:v>
                </c:pt>
                <c:pt idx="123">
                  <c:v>-2062.5963126044908</c:v>
                </c:pt>
                <c:pt idx="124">
                  <c:v>-2058.9091943844915</c:v>
                </c:pt>
                <c:pt idx="125">
                  <c:v>-2055.2220761644921</c:v>
                </c:pt>
                <c:pt idx="126">
                  <c:v>-2051.5349579444928</c:v>
                </c:pt>
                <c:pt idx="127">
                  <c:v>-2047.8478397244935</c:v>
                </c:pt>
                <c:pt idx="128">
                  <c:v>-2044.1607215044942</c:v>
                </c:pt>
                <c:pt idx="129">
                  <c:v>-2040.4736032844949</c:v>
                </c:pt>
                <c:pt idx="130">
                  <c:v>-2036.7864850644955</c:v>
                </c:pt>
                <c:pt idx="131">
                  <c:v>-2033.0993668444962</c:v>
                </c:pt>
                <c:pt idx="132">
                  <c:v>-2029.4122486244969</c:v>
                </c:pt>
                <c:pt idx="133">
                  <c:v>-2025.7251304044976</c:v>
                </c:pt>
                <c:pt idx="134">
                  <c:v>-2022.0380121844983</c:v>
                </c:pt>
                <c:pt idx="135">
                  <c:v>-2018.3508939644989</c:v>
                </c:pt>
                <c:pt idx="136">
                  <c:v>-2014.6637757444996</c:v>
                </c:pt>
                <c:pt idx="137">
                  <c:v>-2010.9766575245003</c:v>
                </c:pt>
                <c:pt idx="138">
                  <c:v>-2007.289539304501</c:v>
                </c:pt>
                <c:pt idx="139">
                  <c:v>-2003.6024210845017</c:v>
                </c:pt>
                <c:pt idx="140">
                  <c:v>-1999.9153028645023</c:v>
                </c:pt>
                <c:pt idx="141">
                  <c:v>-1996.228184644503</c:v>
                </c:pt>
                <c:pt idx="142">
                  <c:v>-1992.5410664245037</c:v>
                </c:pt>
                <c:pt idx="143">
                  <c:v>-1988.8539482045044</c:v>
                </c:pt>
                <c:pt idx="144">
                  <c:v>-1985.1668299845051</c:v>
                </c:pt>
                <c:pt idx="145">
                  <c:v>-1981.4797117645057</c:v>
                </c:pt>
                <c:pt idx="146">
                  <c:v>-1977.7925935445064</c:v>
                </c:pt>
                <c:pt idx="147">
                  <c:v>-1974.1054753245071</c:v>
                </c:pt>
                <c:pt idx="148">
                  <c:v>-1970.4183571045078</c:v>
                </c:pt>
                <c:pt idx="149">
                  <c:v>-1966.7312388845085</c:v>
                </c:pt>
                <c:pt idx="150">
                  <c:v>-1963.0441206645091</c:v>
                </c:pt>
                <c:pt idx="151">
                  <c:v>-1959.3570024445098</c:v>
                </c:pt>
                <c:pt idx="152">
                  <c:v>-1955.6698842245105</c:v>
                </c:pt>
                <c:pt idx="153">
                  <c:v>-1951.9827660045112</c:v>
                </c:pt>
                <c:pt idx="154">
                  <c:v>-1948.2956477845119</c:v>
                </c:pt>
                <c:pt idx="155">
                  <c:v>-1944.6085295645125</c:v>
                </c:pt>
                <c:pt idx="156">
                  <c:v>-1940.9214113445132</c:v>
                </c:pt>
                <c:pt idx="157">
                  <c:v>-1937.2342931245139</c:v>
                </c:pt>
                <c:pt idx="158">
                  <c:v>-1933.5471749045146</c:v>
                </c:pt>
                <c:pt idx="159">
                  <c:v>-1929.8600566845153</c:v>
                </c:pt>
                <c:pt idx="160">
                  <c:v>-1926.1729384645159</c:v>
                </c:pt>
                <c:pt idx="161">
                  <c:v>-1922.4858202445166</c:v>
                </c:pt>
                <c:pt idx="162">
                  <c:v>-1918.7987020245173</c:v>
                </c:pt>
                <c:pt idx="163">
                  <c:v>-1915.111583804518</c:v>
                </c:pt>
                <c:pt idx="164">
                  <c:v>-1911.4244655845187</c:v>
                </c:pt>
                <c:pt idx="165">
                  <c:v>-1907.7373473645193</c:v>
                </c:pt>
                <c:pt idx="166">
                  <c:v>-1904.05022914452</c:v>
                </c:pt>
                <c:pt idx="167">
                  <c:v>-1900.3631109245207</c:v>
                </c:pt>
                <c:pt idx="168">
                  <c:v>-1896.6759927045214</c:v>
                </c:pt>
                <c:pt idx="169">
                  <c:v>-1892.9888744845221</c:v>
                </c:pt>
                <c:pt idx="170">
                  <c:v>-1889.3017562645227</c:v>
                </c:pt>
                <c:pt idx="171">
                  <c:v>-1885.6146380445234</c:v>
                </c:pt>
                <c:pt idx="172">
                  <c:v>-1881.9275198245241</c:v>
                </c:pt>
                <c:pt idx="173">
                  <c:v>-1878.2404016045248</c:v>
                </c:pt>
                <c:pt idx="174">
                  <c:v>-1874.5532833845255</c:v>
                </c:pt>
                <c:pt idx="175">
                  <c:v>-1870.8661651645261</c:v>
                </c:pt>
                <c:pt idx="176">
                  <c:v>-1867.1790469445268</c:v>
                </c:pt>
                <c:pt idx="177">
                  <c:v>-1863.4919287245275</c:v>
                </c:pt>
                <c:pt idx="178">
                  <c:v>-1859.8048105045282</c:v>
                </c:pt>
                <c:pt idx="179">
                  <c:v>-1856.1176922845289</c:v>
                </c:pt>
                <c:pt idx="180">
                  <c:v>-1852.4305740645295</c:v>
                </c:pt>
                <c:pt idx="181">
                  <c:v>-1848.7434558445302</c:v>
                </c:pt>
                <c:pt idx="182">
                  <c:v>-1845.0563376245309</c:v>
                </c:pt>
                <c:pt idx="183">
                  <c:v>-1841.3692194045316</c:v>
                </c:pt>
                <c:pt idx="184">
                  <c:v>-1837.6821011845323</c:v>
                </c:pt>
                <c:pt idx="185">
                  <c:v>-1833.9949829645329</c:v>
                </c:pt>
                <c:pt idx="186">
                  <c:v>-1830.3078647445336</c:v>
                </c:pt>
                <c:pt idx="187">
                  <c:v>-1826.6207465245343</c:v>
                </c:pt>
                <c:pt idx="188">
                  <c:v>-1822.933628304535</c:v>
                </c:pt>
                <c:pt idx="189">
                  <c:v>-1819.2465100845357</c:v>
                </c:pt>
                <c:pt idx="190">
                  <c:v>-1815.5593918645363</c:v>
                </c:pt>
                <c:pt idx="191">
                  <c:v>-1811.872273644537</c:v>
                </c:pt>
                <c:pt idx="192">
                  <c:v>-1808.1851554245377</c:v>
                </c:pt>
                <c:pt idx="193">
                  <c:v>-1804.4980372045384</c:v>
                </c:pt>
                <c:pt idx="194">
                  <c:v>-1800.8109189845391</c:v>
                </c:pt>
                <c:pt idx="195">
                  <c:v>-1797.1238007645397</c:v>
                </c:pt>
                <c:pt idx="196">
                  <c:v>-1793.4366825445404</c:v>
                </c:pt>
                <c:pt idx="197">
                  <c:v>-1789.7495643245411</c:v>
                </c:pt>
                <c:pt idx="198">
                  <c:v>-1786.0624461045418</c:v>
                </c:pt>
                <c:pt idx="199">
                  <c:v>-1782.3753278845427</c:v>
                </c:pt>
                <c:pt idx="200">
                  <c:v>-1778.6882096645434</c:v>
                </c:pt>
                <c:pt idx="201">
                  <c:v>-1775.2056010338902</c:v>
                </c:pt>
                <c:pt idx="202">
                  <c:v>-1771.9275019925828</c:v>
                </c:pt>
                <c:pt idx="203">
                  <c:v>-1768.6365041589129</c:v>
                </c:pt>
                <c:pt idx="204">
                  <c:v>-1765.332592694497</c:v>
                </c:pt>
                <c:pt idx="205">
                  <c:v>-1762.0157526798193</c:v>
                </c:pt>
                <c:pt idx="206">
                  <c:v>-1758.6859691138609</c:v>
                </c:pt>
                <c:pt idx="207">
                  <c:v>-1755.3432269137083</c:v>
                </c:pt>
                <c:pt idx="208">
                  <c:v>-1751.9875109141694</c:v>
                </c:pt>
                <c:pt idx="209">
                  <c:v>-1748.6188058673793</c:v>
                </c:pt>
                <c:pt idx="210">
                  <c:v>-1745.2370964424151</c:v>
                </c:pt>
                <c:pt idx="211">
                  <c:v>-1741.8423672248923</c:v>
                </c:pt>
                <c:pt idx="212">
                  <c:v>-1738.4346027165693</c:v>
                </c:pt>
                <c:pt idx="213">
                  <c:v>-1735.0137873349413</c:v>
                </c:pt>
                <c:pt idx="214">
                  <c:v>-1731.5799054128397</c:v>
                </c:pt>
                <c:pt idx="215">
                  <c:v>-1728.1329411980178</c:v>
                </c:pt>
                <c:pt idx="216">
                  <c:v>-1724.6728788527439</c:v>
                </c:pt>
                <c:pt idx="217">
                  <c:v>-1721.1997024533825</c:v>
                </c:pt>
                <c:pt idx="218">
                  <c:v>-1717.7133959899747</c:v>
                </c:pt>
                <c:pt idx="219">
                  <c:v>-1714.2139433658208</c:v>
                </c:pt>
                <c:pt idx="220">
                  <c:v>-1710.7013283970509</c:v>
                </c:pt>
                <c:pt idx="221">
                  <c:v>-1707.1755348121965</c:v>
                </c:pt>
                <c:pt idx="222">
                  <c:v>-1703.636546251762</c:v>
                </c:pt>
                <c:pt idx="223">
                  <c:v>-1700.0843462677833</c:v>
                </c:pt>
                <c:pt idx="224">
                  <c:v>-1696.518918323397</c:v>
                </c:pt>
                <c:pt idx="225">
                  <c:v>-1692.9402457923884</c:v>
                </c:pt>
                <c:pt idx="226">
                  <c:v>-1689.3483119587536</c:v>
                </c:pt>
                <c:pt idx="227">
                  <c:v>-1685.7431000162451</c:v>
                </c:pt>
                <c:pt idx="228">
                  <c:v>-1682.1245930679218</c:v>
                </c:pt>
                <c:pt idx="229">
                  <c:v>-1678.4927741256879</c:v>
                </c:pt>
                <c:pt idx="230">
                  <c:v>-1674.8476261098401</c:v>
                </c:pt>
                <c:pt idx="231">
                  <c:v>-1671.1891318485955</c:v>
                </c:pt>
                <c:pt idx="232">
                  <c:v>-1667.5172740776279</c:v>
                </c:pt>
                <c:pt idx="233">
                  <c:v>-1663.8320354395973</c:v>
                </c:pt>
                <c:pt idx="234">
                  <c:v>-1660.1333984836733</c:v>
                </c:pt>
                <c:pt idx="235">
                  <c:v>-1656.421345665053</c:v>
                </c:pt>
                <c:pt idx="236">
                  <c:v>-1652.6958593444842</c:v>
                </c:pt>
                <c:pt idx="237">
                  <c:v>-1648.9569217877734</c:v>
                </c:pt>
                <c:pt idx="238">
                  <c:v>-1645.2045151652992</c:v>
                </c:pt>
                <c:pt idx="239">
                  <c:v>-1641.4386215515146</c:v>
                </c:pt>
                <c:pt idx="240">
                  <c:v>-1637.6592229244493</c:v>
                </c:pt>
                <c:pt idx="241">
                  <c:v>-1633.8663011652056</c:v>
                </c:pt>
                <c:pt idx="242">
                  <c:v>-1630.0598380574572</c:v>
                </c:pt>
                <c:pt idx="243">
                  <c:v>-1626.2398152869314</c:v>
                </c:pt>
                <c:pt idx="244">
                  <c:v>-1622.406214440897</c:v>
                </c:pt>
                <c:pt idx="245">
                  <c:v>-1618.5590170076468</c:v>
                </c:pt>
                <c:pt idx="246">
                  <c:v>-1614.6982043759742</c:v>
                </c:pt>
                <c:pt idx="247">
                  <c:v>-1610.8237578346411</c:v>
                </c:pt>
                <c:pt idx="248">
                  <c:v>-1606.935658571851</c:v>
                </c:pt>
                <c:pt idx="249">
                  <c:v>-1603.0338876747119</c:v>
                </c:pt>
                <c:pt idx="250">
                  <c:v>-1599.1184261286937</c:v>
                </c:pt>
                <c:pt idx="251">
                  <c:v>-1595.1892548170858</c:v>
                </c:pt>
                <c:pt idx="252">
                  <c:v>-1591.246354520445</c:v>
                </c:pt>
                <c:pt idx="253">
                  <c:v>-1587.289705916045</c:v>
                </c:pt>
                <c:pt idx="254">
                  <c:v>-1583.3192895773141</c:v>
                </c:pt>
                <c:pt idx="255">
                  <c:v>-1579.3350859732741</c:v>
                </c:pt>
                <c:pt idx="256">
                  <c:v>-1575.3370754679754</c:v>
                </c:pt>
                <c:pt idx="257">
                  <c:v>-1571.3252383199213</c:v>
                </c:pt>
                <c:pt idx="258">
                  <c:v>-1567.2995546814893</c:v>
                </c:pt>
                <c:pt idx="259">
                  <c:v>-1563.260004598354</c:v>
                </c:pt>
                <c:pt idx="260">
                  <c:v>-1559.2065680088986</c:v>
                </c:pt>
                <c:pt idx="261">
                  <c:v>-1555.139224743624</c:v>
                </c:pt>
                <c:pt idx="262">
                  <c:v>-1551.057954524551</c:v>
                </c:pt>
                <c:pt idx="263">
                  <c:v>-1546.9627369646196</c:v>
                </c:pt>
                <c:pt idx="264">
                  <c:v>-1542.8535515670858</c:v>
                </c:pt>
                <c:pt idx="265">
                  <c:v>-1538.7303777249049</c:v>
                </c:pt>
                <c:pt idx="266">
                  <c:v>-1534.5931947201227</c:v>
                </c:pt>
                <c:pt idx="267">
                  <c:v>-1530.4419817232451</c:v>
                </c:pt>
                <c:pt idx="268">
                  <c:v>-1526.2767177926194</c:v>
                </c:pt>
                <c:pt idx="269">
                  <c:v>-1522.0973818738005</c:v>
                </c:pt>
                <c:pt idx="270">
                  <c:v>-1517.9039527989087</c:v>
                </c:pt>
                <c:pt idx="271">
                  <c:v>-1513.6964092859962</c:v>
                </c:pt>
                <c:pt idx="272">
                  <c:v>-1509.4747299383921</c:v>
                </c:pt>
                <c:pt idx="273">
                  <c:v>-1505.2388932440522</c:v>
                </c:pt>
                <c:pt idx="274">
                  <c:v>-1500.9888775748996</c:v>
                </c:pt>
                <c:pt idx="275">
                  <c:v>-1496.7246611861615</c:v>
                </c:pt>
                <c:pt idx="276">
                  <c:v>-1492.4462222157001</c:v>
                </c:pt>
                <c:pt idx="277">
                  <c:v>-1488.1535386833341</c:v>
                </c:pt>
                <c:pt idx="278">
                  <c:v>-1483.8465884901598</c:v>
                </c:pt>
                <c:pt idx="279">
                  <c:v>-1479.5253494178651</c:v>
                </c:pt>
                <c:pt idx="280">
                  <c:v>-1475.1897991280348</c:v>
                </c:pt>
                <c:pt idx="281">
                  <c:v>-1470.8399151614533</c:v>
                </c:pt>
                <c:pt idx="282">
                  <c:v>-1466.4756749373987</c:v>
                </c:pt>
                <c:pt idx="283">
                  <c:v>-1462.0970557529351</c:v>
                </c:pt>
                <c:pt idx="284">
                  <c:v>-1457.7040347821949</c:v>
                </c:pt>
                <c:pt idx="285">
                  <c:v>-1453.2965890756523</c:v>
                </c:pt>
                <c:pt idx="286">
                  <c:v>-1448.8746955594024</c:v>
                </c:pt>
                <c:pt idx="287">
                  <c:v>-1444.4383310344203</c:v>
                </c:pt>
                <c:pt idx="288">
                  <c:v>-1439.9874721758197</c:v>
                </c:pt>
                <c:pt idx="289">
                  <c:v>-1435.5220955321081</c:v>
                </c:pt>
                <c:pt idx="290">
                  <c:v>-1431.0421775244331</c:v>
                </c:pt>
                <c:pt idx="291">
                  <c:v>-1426.5476944458187</c:v>
                </c:pt>
                <c:pt idx="292">
                  <c:v>-1422.0386224604003</c:v>
                </c:pt>
                <c:pt idx="293">
                  <c:v>-1417.51493760265</c:v>
                </c:pt>
                <c:pt idx="294">
                  <c:v>-1412.9766157765985</c:v>
                </c:pt>
                <c:pt idx="295">
                  <c:v>-1408.4236327550443</c:v>
                </c:pt>
                <c:pt idx="296">
                  <c:v>-1403.8559641787651</c:v>
                </c:pt>
                <c:pt idx="297">
                  <c:v>-1399.2735855557094</c:v>
                </c:pt>
                <c:pt idx="298">
                  <c:v>-1394.6764722601968</c:v>
                </c:pt>
                <c:pt idx="299">
                  <c:v>-1390.0645995320965</c:v>
                </c:pt>
                <c:pt idx="300">
                  <c:v>-1385.4379424760114</c:v>
                </c:pt>
                <c:pt idx="301">
                  <c:v>-1380.7964760604434</c:v>
                </c:pt>
                <c:pt idx="302">
                  <c:v>-1376.1401751169592</c:v>
                </c:pt>
                <c:pt idx="303">
                  <c:v>-1371.4690143393505</c:v>
                </c:pt>
                <c:pt idx="304">
                  <c:v>-1366.7829682827751</c:v>
                </c:pt>
                <c:pt idx="305">
                  <c:v>-1362.0820113629065</c:v>
                </c:pt>
                <c:pt idx="306">
                  <c:v>-1357.3661178550606</c:v>
                </c:pt>
                <c:pt idx="307">
                  <c:v>-1352.6352618933302</c:v>
                </c:pt>
                <c:pt idx="308">
                  <c:v>-1347.8894174696927</c:v>
                </c:pt>
                <c:pt idx="309">
                  <c:v>-1343.1285584331317</c:v>
                </c:pt>
                <c:pt idx="310">
                  <c:v>-1338.3526584887341</c:v>
                </c:pt>
                <c:pt idx="311">
                  <c:v>-1333.5616911967854</c:v>
                </c:pt>
                <c:pt idx="312">
                  <c:v>-1328.7556299718567</c:v>
                </c:pt>
                <c:pt idx="313">
                  <c:v>-1323.9344480818856</c:v>
                </c:pt>
                <c:pt idx="314">
                  <c:v>-1319.0981186472441</c:v>
                </c:pt>
                <c:pt idx="315">
                  <c:v>-1314.2466146398033</c:v>
                </c:pt>
                <c:pt idx="316">
                  <c:v>-1309.3799088819837</c:v>
                </c:pt>
                <c:pt idx="317">
                  <c:v>-1304.4979740458054</c:v>
                </c:pt>
                <c:pt idx="318">
                  <c:v>-1299.6007826519203</c:v>
                </c:pt>
                <c:pt idx="319">
                  <c:v>-1294.6883070686426</c:v>
                </c:pt>
                <c:pt idx="320">
                  <c:v>-1289.7605195109691</c:v>
                </c:pt>
                <c:pt idx="321">
                  <c:v>-1284.8173920395861</c:v>
                </c:pt>
                <c:pt idx="322">
                  <c:v>-1279.8588965598767</c:v>
                </c:pt>
                <c:pt idx="323">
                  <c:v>-1274.8850048209092</c:v>
                </c:pt>
                <c:pt idx="324">
                  <c:v>-1269.8956884144175</c:v>
                </c:pt>
                <c:pt idx="325">
                  <c:v>-1264.8909187737854</c:v>
                </c:pt>
                <c:pt idx="326">
                  <c:v>-1259.8706671730004</c:v>
                </c:pt>
                <c:pt idx="327">
                  <c:v>-1254.8349047256165</c:v>
                </c:pt>
                <c:pt idx="328">
                  <c:v>-1249.7836023836958</c:v>
                </c:pt>
                <c:pt idx="329">
                  <c:v>-1244.7167309367489</c:v>
                </c:pt>
                <c:pt idx="330">
                  <c:v>-1239.6342610106565</c:v>
                </c:pt>
                <c:pt idx="331">
                  <c:v>-1234.5361630665902</c:v>
                </c:pt>
                <c:pt idx="332">
                  <c:v>-1229.4224073999162</c:v>
                </c:pt>
                <c:pt idx="333">
                  <c:v>-1224.292964139094</c:v>
                </c:pt>
                <c:pt idx="334">
                  <c:v>-1219.1478032445607</c:v>
                </c:pt>
                <c:pt idx="335">
                  <c:v>-1213.9868945076105</c:v>
                </c:pt>
                <c:pt idx="336">
                  <c:v>-1208.8102075492554</c:v>
                </c:pt>
                <c:pt idx="337">
                  <c:v>-1203.6177118190849</c:v>
                </c:pt>
                <c:pt idx="338">
                  <c:v>-1198.4093765941088</c:v>
                </c:pt>
                <c:pt idx="339">
                  <c:v>-1193.1851709775888</c:v>
                </c:pt>
                <c:pt idx="340">
                  <c:v>-1187.9450638978653</c:v>
                </c:pt>
                <c:pt idx="341">
                  <c:v>-1182.6890241071669</c:v>
                </c:pt>
                <c:pt idx="342">
                  <c:v>-1177.4170201804093</c:v>
                </c:pt>
                <c:pt idx="343">
                  <c:v>-1172.1290205139912</c:v>
                </c:pt>
                <c:pt idx="344">
                  <c:v>-1166.8249933245625</c:v>
                </c:pt>
                <c:pt idx="345">
                  <c:v>-1161.5049066478002</c:v>
                </c:pt>
                <c:pt idx="346">
                  <c:v>-1156.1687283371596</c:v>
                </c:pt>
                <c:pt idx="347">
                  <c:v>-1150.8164260626133</c:v>
                </c:pt>
                <c:pt idx="348">
                  <c:v>-1145.4479673093906</c:v>
                </c:pt>
                <c:pt idx="349">
                  <c:v>-1140.0633193766901</c:v>
                </c:pt>
                <c:pt idx="350">
                  <c:v>-1134.662449376387</c:v>
                </c:pt>
                <c:pt idx="351">
                  <c:v>-1129.2453242317345</c:v>
                </c:pt>
                <c:pt idx="352">
                  <c:v>-1123.8119106760348</c:v>
                </c:pt>
                <c:pt idx="353">
                  <c:v>-1118.3621752513204</c:v>
                </c:pt>
                <c:pt idx="354">
                  <c:v>-1112.8960843070033</c:v>
                </c:pt>
                <c:pt idx="355">
                  <c:v>-1107.4136039985174</c:v>
                </c:pt>
                <c:pt idx="356">
                  <c:v>-1101.9147002859586</c:v>
                </c:pt>
                <c:pt idx="357">
                  <c:v>-1096.3993389326909</c:v>
                </c:pt>
                <c:pt idx="358">
                  <c:v>-1090.8674855039617</c:v>
                </c:pt>
                <c:pt idx="359">
                  <c:v>-1085.3191053654832</c:v>
                </c:pt>
                <c:pt idx="360">
                  <c:v>-1079.7541636820151</c:v>
                </c:pt>
                <c:pt idx="361">
                  <c:v>-1074.1726254159255</c:v>
                </c:pt>
                <c:pt idx="362">
                  <c:v>-1068.5744553257402</c:v>
                </c:pt>
                <c:pt idx="363">
                  <c:v>-1062.9596179646808</c:v>
                </c:pt>
                <c:pt idx="364">
                  <c:v>-1057.3280776791792</c:v>
                </c:pt>
                <c:pt idx="365">
                  <c:v>-1051.6797986073893</c:v>
                </c:pt>
                <c:pt idx="366">
                  <c:v>-1046.014744677678</c:v>
                </c:pt>
                <c:pt idx="367">
                  <c:v>-1040.3328796070984</c:v>
                </c:pt>
                <c:pt idx="368">
                  <c:v>-1034.6341668998555</c:v>
                </c:pt>
                <c:pt idx="369">
                  <c:v>-1028.9185698457513</c:v>
                </c:pt>
                <c:pt idx="370">
                  <c:v>-1023.1860515186121</c:v>
                </c:pt>
                <c:pt idx="371">
                  <c:v>-1017.4365747747114</c:v>
                </c:pt>
                <c:pt idx="372">
                  <c:v>-1011.6701022511637</c:v>
                </c:pt>
                <c:pt idx="373">
                  <c:v>-1005.8865963643121</c:v>
                </c:pt>
                <c:pt idx="374">
                  <c:v>-1000.0860193080915</c:v>
                </c:pt>
                <c:pt idx="375">
                  <c:v>-994.26833305238472</c:v>
                </c:pt>
                <c:pt idx="376">
                  <c:v>-988.43349934135438</c:v>
                </c:pt>
                <c:pt idx="377">
                  <c:v>-982.58147969176105</c:v>
                </c:pt>
                <c:pt idx="378">
                  <c:v>-976.71223539126993</c:v>
                </c:pt>
                <c:pt idx="379">
                  <c:v>-970.82572749672397</c:v>
                </c:pt>
                <c:pt idx="380">
                  <c:v>-964.92191683241833</c:v>
                </c:pt>
                <c:pt idx="381">
                  <c:v>-959.00076398835051</c:v>
                </c:pt>
                <c:pt idx="382">
                  <c:v>-953.06222931844752</c:v>
                </c:pt>
                <c:pt idx="383">
                  <c:v>-947.10627293877985</c:v>
                </c:pt>
                <c:pt idx="384">
                  <c:v>-941.13285472575706</c:v>
                </c:pt>
                <c:pt idx="385">
                  <c:v>-935.14193431430579</c:v>
                </c:pt>
                <c:pt idx="386">
                  <c:v>-929.13347109602535</c:v>
                </c:pt>
                <c:pt idx="387">
                  <c:v>-923.1074242173305</c:v>
                </c:pt>
                <c:pt idx="388">
                  <c:v>-917.06375257756474</c:v>
                </c:pt>
                <c:pt idx="389">
                  <c:v>-911.00241482710851</c:v>
                </c:pt>
                <c:pt idx="390">
                  <c:v>-904.92336936545428</c:v>
                </c:pt>
                <c:pt idx="391">
                  <c:v>-898.82657433926863</c:v>
                </c:pt>
                <c:pt idx="392">
                  <c:v>-892.71198764043731</c:v>
                </c:pt>
                <c:pt idx="393">
                  <c:v>-886.57956690407934</c:v>
                </c:pt>
                <c:pt idx="394">
                  <c:v>-880.4292695065518</c:v>
                </c:pt>
                <c:pt idx="395">
                  <c:v>-874.26105256342601</c:v>
                </c:pt>
                <c:pt idx="396">
                  <c:v>-868.07487292744543</c:v>
                </c:pt>
                <c:pt idx="397">
                  <c:v>-861.87068718646481</c:v>
                </c:pt>
                <c:pt idx="398">
                  <c:v>-855.64845166135967</c:v>
                </c:pt>
                <c:pt idx="399">
                  <c:v>-849.408122403927</c:v>
                </c:pt>
                <c:pt idx="400">
                  <c:v>-843.14965519474288</c:v>
                </c:pt>
                <c:pt idx="401">
                  <c:v>-836.87300554102478</c:v>
                </c:pt>
                <c:pt idx="402">
                  <c:v>-830.57812867444648</c:v>
                </c:pt>
                <c:pt idx="403">
                  <c:v>-824.26497954894228</c:v>
                </c:pt>
                <c:pt idx="404">
                  <c:v>-817.93351283848881</c:v>
                </c:pt>
                <c:pt idx="405">
                  <c:v>-811.58368293485466</c:v>
                </c:pt>
                <c:pt idx="406">
                  <c:v>-805.21544394533259</c:v>
                </c:pt>
                <c:pt idx="407">
                  <c:v>-798.82874969044713</c:v>
                </c:pt>
                <c:pt idx="408">
                  <c:v>-792.42355370163602</c:v>
                </c:pt>
                <c:pt idx="409">
                  <c:v>-785.99980921890585</c:v>
                </c:pt>
                <c:pt idx="410">
                  <c:v>-779.5574691884575</c:v>
                </c:pt>
                <c:pt idx="411">
                  <c:v>-773.09648626030651</c:v>
                </c:pt>
                <c:pt idx="412">
                  <c:v>-766.61681278584467</c:v>
                </c:pt>
                <c:pt idx="413">
                  <c:v>-760.1184008154047</c:v>
                </c:pt>
                <c:pt idx="414">
                  <c:v>-753.60120209578633</c:v>
                </c:pt>
                <c:pt idx="415">
                  <c:v>-747.06516806774709</c:v>
                </c:pt>
                <c:pt idx="416">
                  <c:v>-740.51024986348182</c:v>
                </c:pt>
                <c:pt idx="417">
                  <c:v>-733.93639830406562</c:v>
                </c:pt>
                <c:pt idx="418">
                  <c:v>-727.34356389686593</c:v>
                </c:pt>
                <c:pt idx="419">
                  <c:v>-720.73169683293588</c:v>
                </c:pt>
                <c:pt idx="420">
                  <c:v>-714.1007469843654</c:v>
                </c:pt>
                <c:pt idx="421">
                  <c:v>-707.45066390161617</c:v>
                </c:pt>
                <c:pt idx="422">
                  <c:v>-700.78139681081745</c:v>
                </c:pt>
                <c:pt idx="423">
                  <c:v>-694.09289461103879</c:v>
                </c:pt>
                <c:pt idx="424">
                  <c:v>-687.38510587152439</c:v>
                </c:pt>
                <c:pt idx="425">
                  <c:v>-680.6579788289024</c:v>
                </c:pt>
                <c:pt idx="426">
                  <c:v>-672.917077302802</c:v>
                </c:pt>
                <c:pt idx="427">
                  <c:v>-664.16240129322318</c:v>
                </c:pt>
                <c:pt idx="428">
                  <c:v>-655.38170583107262</c:v>
                </c:pt>
                <c:pt idx="429">
                  <c:v>-646.57488982562859</c:v>
                </c:pt>
                <c:pt idx="430">
                  <c:v>-637.74185135874291</c:v>
                </c:pt>
                <c:pt idx="431">
                  <c:v>-628.88248767551363</c:v>
                </c:pt>
                <c:pt idx="432">
                  <c:v>-619.99669517480856</c:v>
                </c:pt>
                <c:pt idx="433">
                  <c:v>-611.08436939965782</c:v>
                </c:pt>
                <c:pt idx="434">
                  <c:v>-602.14540502750629</c:v>
                </c:pt>
                <c:pt idx="435">
                  <c:v>-593.17969586031381</c:v>
                </c:pt>
                <c:pt idx="436">
                  <c:v>-584.187134814508</c:v>
                </c:pt>
                <c:pt idx="437">
                  <c:v>-575.16761391079694</c:v>
                </c:pt>
                <c:pt idx="438">
                  <c:v>-566.12102426380784</c:v>
                </c:pt>
                <c:pt idx="439">
                  <c:v>-557.0472560716014</c:v>
                </c:pt>
                <c:pt idx="440">
                  <c:v>-547.94619860499256</c:v>
                </c:pt>
                <c:pt idx="441">
                  <c:v>-538.81774019673617</c:v>
                </c:pt>
                <c:pt idx="442">
                  <c:v>-529.66176823053479</c:v>
                </c:pt>
                <c:pt idx="443">
                  <c:v>-520.47816912987923</c:v>
                </c:pt>
                <c:pt idx="444">
                  <c:v>-511.26682834672624</c:v>
                </c:pt>
                <c:pt idx="445">
                  <c:v>-502.02763034998929</c:v>
                </c:pt>
                <c:pt idx="446">
                  <c:v>-492.76045861386615</c:v>
                </c:pt>
                <c:pt idx="447">
                  <c:v>-483.46519560597358</c:v>
                </c:pt>
                <c:pt idx="448">
                  <c:v>-474.14172277530201</c:v>
                </c:pt>
                <c:pt idx="449">
                  <c:v>-464.78992053998832</c:v>
                </c:pt>
                <c:pt idx="450">
                  <c:v>-455.40966827488251</c:v>
                </c:pt>
                <c:pt idx="451">
                  <c:v>-446.00084429893991</c:v>
                </c:pt>
                <c:pt idx="452">
                  <c:v>-436.563325862395</c:v>
                </c:pt>
                <c:pt idx="453">
                  <c:v>-427.09698913373882</c:v>
                </c:pt>
                <c:pt idx="454">
                  <c:v>-417.60170918650078</c:v>
                </c:pt>
                <c:pt idx="455">
                  <c:v>-408.0773599858037</c:v>
                </c:pt>
                <c:pt idx="456">
                  <c:v>-398.52381437471081</c:v>
                </c:pt>
                <c:pt idx="457">
                  <c:v>-388.94094406035788</c:v>
                </c:pt>
                <c:pt idx="458">
                  <c:v>-379.32861959985507</c:v>
                </c:pt>
                <c:pt idx="459">
                  <c:v>-369.68671038596017</c:v>
                </c:pt>
                <c:pt idx="460">
                  <c:v>-360.01508463253299</c:v>
                </c:pt>
                <c:pt idx="461">
                  <c:v>-350.31360935973566</c:v>
                </c:pt>
                <c:pt idx="462">
                  <c:v>-340.58215037900004</c:v>
                </c:pt>
                <c:pt idx="463">
                  <c:v>-330.82057227774862</c:v>
                </c:pt>
                <c:pt idx="464">
                  <c:v>-321.02873840386042</c:v>
                </c:pt>
                <c:pt idx="465">
                  <c:v>-311.20651084988663</c:v>
                </c:pt>
                <c:pt idx="466">
                  <c:v>-301.35375043699673</c:v>
                </c:pt>
                <c:pt idx="467">
                  <c:v>-291.47031669866305</c:v>
                </c:pt>
                <c:pt idx="468">
                  <c:v>-281.55606786407111</c:v>
                </c:pt>
                <c:pt idx="469">
                  <c:v>-271.6108608412494</c:v>
                </c:pt>
                <c:pt idx="470">
                  <c:v>-261.63455119992045</c:v>
                </c:pt>
                <c:pt idx="471">
                  <c:v>-251.62699315405985</c:v>
                </c:pt>
                <c:pt idx="472">
                  <c:v>-241.58803954415566</c:v>
                </c:pt>
                <c:pt idx="473">
                  <c:v>-231.51754181917181</c:v>
                </c:pt>
                <c:pt idx="474">
                  <c:v>-221.41535001819807</c:v>
                </c:pt>
                <c:pt idx="475">
                  <c:v>-211.28131275179135</c:v>
                </c:pt>
                <c:pt idx="476">
                  <c:v>-202.30760063934372</c:v>
                </c:pt>
                <c:pt idx="477">
                  <c:v>-194.49421368085518</c:v>
                </c:pt>
                <c:pt idx="478">
                  <c:v>-186.65818229635011</c:v>
                </c:pt>
                <c:pt idx="479">
                  <c:v>-178.79943155460478</c:v>
                </c:pt>
                <c:pt idx="480">
                  <c:v>-170.91788597473578</c:v>
                </c:pt>
                <c:pt idx="481">
                  <c:v>-163.01346952072981</c:v>
                </c:pt>
                <c:pt idx="482">
                  <c:v>-155.08610559589533</c:v>
                </c:pt>
                <c:pt idx="483">
                  <c:v>-147.13571703726302</c:v>
                </c:pt>
                <c:pt idx="484">
                  <c:v>-139.16222610988257</c:v>
                </c:pt>
                <c:pt idx="485">
                  <c:v>-131.16555450106944</c:v>
                </c:pt>
                <c:pt idx="486">
                  <c:v>-123.14562331456295</c:v>
                </c:pt>
                <c:pt idx="487">
                  <c:v>-115.10235306460731</c:v>
                </c:pt>
                <c:pt idx="488">
                  <c:v>-107.03566366996347</c:v>
                </c:pt>
                <c:pt idx="489">
                  <c:v>-98.945474447827337</c:v>
                </c:pt>
                <c:pt idx="490">
                  <c:v>-90.831704107677979</c:v>
                </c:pt>
                <c:pt idx="491">
                  <c:v>-82.694270745039148</c:v>
                </c:pt>
                <c:pt idx="492">
                  <c:v>-74.533091835152618</c:v>
                </c:pt>
                <c:pt idx="493">
                  <c:v>-66.348084226578749</c:v>
                </c:pt>
                <c:pt idx="494">
                  <c:v>-58.139164134696102</c:v>
                </c:pt>
                <c:pt idx="495">
                  <c:v>-49.906247135122612</c:v>
                </c:pt>
                <c:pt idx="496">
                  <c:v>-41.649248157037164</c:v>
                </c:pt>
                <c:pt idx="497">
                  <c:v>-33.368081476426596</c:v>
                </c:pt>
                <c:pt idx="498">
                  <c:v>-25.062660709224929</c:v>
                </c:pt>
                <c:pt idx="499">
                  <c:v>-16.732898804360957</c:v>
                </c:pt>
                <c:pt idx="500">
                  <c:v>-8.3787080367214912</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4-BB50-4082-8A2E-2D3442164736}"/>
            </c:ext>
          </c:extLst>
        </c:ser>
        <c:ser>
          <c:idx val="21"/>
          <c:order val="21"/>
          <c:tx>
            <c:strRef>
              <c:f>ANALYSIS!$AY$26</c:f>
              <c:strCache>
                <c:ptCount val="1"/>
                <c:pt idx="0">
                  <c:v>-45.0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ANALYSIS!$AY$27:$AY$527</c:f>
              <c:numCache>
                <c:formatCode>0.0</c:formatCode>
                <c:ptCount val="501"/>
                <c:pt idx="0">
                  <c:v>-2874.0183221052012</c:v>
                </c:pt>
                <c:pt idx="1">
                  <c:v>-2874.0183221052012</c:v>
                </c:pt>
                <c:pt idx="2">
                  <c:v>-2869.962260262831</c:v>
                </c:pt>
                <c:pt idx="3">
                  <c:v>-2865.9061984204609</c:v>
                </c:pt>
                <c:pt idx="4">
                  <c:v>-2861.8501365780908</c:v>
                </c:pt>
                <c:pt idx="5">
                  <c:v>-2857.7940747357206</c:v>
                </c:pt>
                <c:pt idx="6">
                  <c:v>-2853.7380128933505</c:v>
                </c:pt>
                <c:pt idx="7">
                  <c:v>-2849.6819510509804</c:v>
                </c:pt>
                <c:pt idx="8">
                  <c:v>-2845.6258892086103</c:v>
                </c:pt>
                <c:pt idx="9">
                  <c:v>-2841.5698273662401</c:v>
                </c:pt>
                <c:pt idx="10">
                  <c:v>-2837.51376552387</c:v>
                </c:pt>
                <c:pt idx="11">
                  <c:v>-2833.4577036814999</c:v>
                </c:pt>
                <c:pt idx="12">
                  <c:v>-2829.4016418391298</c:v>
                </c:pt>
                <c:pt idx="13">
                  <c:v>-2825.3455799967596</c:v>
                </c:pt>
                <c:pt idx="14">
                  <c:v>-2821.2895181543895</c:v>
                </c:pt>
                <c:pt idx="15">
                  <c:v>-2817.2334563120194</c:v>
                </c:pt>
                <c:pt idx="16">
                  <c:v>-2813.1773944696492</c:v>
                </c:pt>
                <c:pt idx="17">
                  <c:v>-2809.1213326272791</c:v>
                </c:pt>
                <c:pt idx="18">
                  <c:v>-2805.065270784909</c:v>
                </c:pt>
                <c:pt idx="19">
                  <c:v>-2801.0092089425389</c:v>
                </c:pt>
                <c:pt idx="20">
                  <c:v>-2796.9531471001687</c:v>
                </c:pt>
                <c:pt idx="21">
                  <c:v>-2792.8970852577986</c:v>
                </c:pt>
                <c:pt idx="22">
                  <c:v>-2788.8410234154285</c:v>
                </c:pt>
                <c:pt idx="23">
                  <c:v>-2784.7849615730584</c:v>
                </c:pt>
                <c:pt idx="24">
                  <c:v>-2780.7288997306882</c:v>
                </c:pt>
                <c:pt idx="25">
                  <c:v>-2776.6728378883181</c:v>
                </c:pt>
                <c:pt idx="26">
                  <c:v>-2772.616776045948</c:v>
                </c:pt>
                <c:pt idx="27">
                  <c:v>-2768.5607142035778</c:v>
                </c:pt>
                <c:pt idx="28">
                  <c:v>-2764.5046523612077</c:v>
                </c:pt>
                <c:pt idx="29">
                  <c:v>-2760.4485905188376</c:v>
                </c:pt>
                <c:pt idx="30">
                  <c:v>-2756.3925286764675</c:v>
                </c:pt>
                <c:pt idx="31">
                  <c:v>-2752.3364668340973</c:v>
                </c:pt>
                <c:pt idx="32">
                  <c:v>-2748.2804049917272</c:v>
                </c:pt>
                <c:pt idx="33">
                  <c:v>-2744.2243431493571</c:v>
                </c:pt>
                <c:pt idx="34">
                  <c:v>-2740.168281306987</c:v>
                </c:pt>
                <c:pt idx="35">
                  <c:v>-2736.1122194646168</c:v>
                </c:pt>
                <c:pt idx="36">
                  <c:v>-2732.0561576222467</c:v>
                </c:pt>
                <c:pt idx="37">
                  <c:v>-2728.0000957798766</c:v>
                </c:pt>
                <c:pt idx="38">
                  <c:v>-2723.9440339375064</c:v>
                </c:pt>
                <c:pt idx="39">
                  <c:v>-2719.8879720951363</c:v>
                </c:pt>
                <c:pt idx="40">
                  <c:v>-2715.8319102527662</c:v>
                </c:pt>
                <c:pt idx="41">
                  <c:v>-2711.7758484103961</c:v>
                </c:pt>
                <c:pt idx="42">
                  <c:v>-2707.7197865680259</c:v>
                </c:pt>
                <c:pt idx="43">
                  <c:v>-2703.6637247256558</c:v>
                </c:pt>
                <c:pt idx="44">
                  <c:v>-2699.6076628832857</c:v>
                </c:pt>
                <c:pt idx="45">
                  <c:v>-2695.5516010409156</c:v>
                </c:pt>
                <c:pt idx="46">
                  <c:v>-2691.4955391985454</c:v>
                </c:pt>
                <c:pt idx="47">
                  <c:v>-2687.4394773561753</c:v>
                </c:pt>
                <c:pt idx="48">
                  <c:v>-2683.3834155138052</c:v>
                </c:pt>
                <c:pt idx="49">
                  <c:v>-2679.327353671435</c:v>
                </c:pt>
                <c:pt idx="50">
                  <c:v>-2675.2712918290649</c:v>
                </c:pt>
                <c:pt idx="51">
                  <c:v>-2671.2152299866948</c:v>
                </c:pt>
                <c:pt idx="52">
                  <c:v>-2667.1591681443247</c:v>
                </c:pt>
                <c:pt idx="53">
                  <c:v>-2663.1031063019545</c:v>
                </c:pt>
                <c:pt idx="54">
                  <c:v>-2659.0470444595844</c:v>
                </c:pt>
                <c:pt idx="55">
                  <c:v>-2654.9909826172143</c:v>
                </c:pt>
                <c:pt idx="56">
                  <c:v>-2650.9349207748442</c:v>
                </c:pt>
                <c:pt idx="57">
                  <c:v>-2646.878858932474</c:v>
                </c:pt>
                <c:pt idx="58">
                  <c:v>-2642.8227970901039</c:v>
                </c:pt>
                <c:pt idx="59">
                  <c:v>-2638.7667352477338</c:v>
                </c:pt>
                <c:pt idx="60">
                  <c:v>-2634.7106734053637</c:v>
                </c:pt>
                <c:pt idx="61">
                  <c:v>-2630.6546115629935</c:v>
                </c:pt>
                <c:pt idx="62">
                  <c:v>-2626.5985497206234</c:v>
                </c:pt>
                <c:pt idx="63">
                  <c:v>-2622.5424878782533</c:v>
                </c:pt>
                <c:pt idx="64">
                  <c:v>-2618.4864260358831</c:v>
                </c:pt>
                <c:pt idx="65">
                  <c:v>-2614.430364193513</c:v>
                </c:pt>
                <c:pt idx="66">
                  <c:v>-2610.3743023511429</c:v>
                </c:pt>
                <c:pt idx="67">
                  <c:v>-2606.3182405087728</c:v>
                </c:pt>
                <c:pt idx="68">
                  <c:v>-2602.2621786664026</c:v>
                </c:pt>
                <c:pt idx="69">
                  <c:v>-2598.2061168240325</c:v>
                </c:pt>
                <c:pt idx="70">
                  <c:v>-2594.1500549816624</c:v>
                </c:pt>
                <c:pt idx="71">
                  <c:v>-2590.0939931392923</c:v>
                </c:pt>
                <c:pt idx="72">
                  <c:v>-2586.0379312969221</c:v>
                </c:pt>
                <c:pt idx="73">
                  <c:v>-2581.981869454552</c:v>
                </c:pt>
                <c:pt idx="74">
                  <c:v>-2577.9258076121819</c:v>
                </c:pt>
                <c:pt idx="75">
                  <c:v>-2573.8697457698117</c:v>
                </c:pt>
                <c:pt idx="76">
                  <c:v>-2569.8136839274416</c:v>
                </c:pt>
                <c:pt idx="77">
                  <c:v>-2565.7576220850715</c:v>
                </c:pt>
                <c:pt idx="78">
                  <c:v>-2561.7015602427014</c:v>
                </c:pt>
                <c:pt idx="79">
                  <c:v>-2557.6454984003312</c:v>
                </c:pt>
                <c:pt idx="80">
                  <c:v>-2553.5894365579611</c:v>
                </c:pt>
                <c:pt idx="81">
                  <c:v>-2549.533374715591</c:v>
                </c:pt>
                <c:pt idx="82">
                  <c:v>-2545.4773128732209</c:v>
                </c:pt>
                <c:pt idx="83">
                  <c:v>-2541.4212510308507</c:v>
                </c:pt>
                <c:pt idx="84">
                  <c:v>-2537.3651891884806</c:v>
                </c:pt>
                <c:pt idx="85">
                  <c:v>-2533.3091273461105</c:v>
                </c:pt>
                <c:pt idx="86">
                  <c:v>-2529.2530655037403</c:v>
                </c:pt>
                <c:pt idx="87">
                  <c:v>-2525.1970036613702</c:v>
                </c:pt>
                <c:pt idx="88">
                  <c:v>-2521.1409418190001</c:v>
                </c:pt>
                <c:pt idx="89">
                  <c:v>-2517.08487997663</c:v>
                </c:pt>
                <c:pt idx="90">
                  <c:v>-2513.0288181342598</c:v>
                </c:pt>
                <c:pt idx="91">
                  <c:v>-2508.9727562918897</c:v>
                </c:pt>
                <c:pt idx="92">
                  <c:v>-2504.9166944495196</c:v>
                </c:pt>
                <c:pt idx="93">
                  <c:v>-2500.8606326071495</c:v>
                </c:pt>
                <c:pt idx="94">
                  <c:v>-2496.8045707647793</c:v>
                </c:pt>
                <c:pt idx="95">
                  <c:v>-2492.7485089224092</c:v>
                </c:pt>
                <c:pt idx="96">
                  <c:v>-2488.6924470800391</c:v>
                </c:pt>
                <c:pt idx="97">
                  <c:v>-2484.6363852376689</c:v>
                </c:pt>
                <c:pt idx="98">
                  <c:v>-2480.5803233952988</c:v>
                </c:pt>
                <c:pt idx="99">
                  <c:v>-2476.5242615529287</c:v>
                </c:pt>
                <c:pt idx="100">
                  <c:v>-2472.4681997105586</c:v>
                </c:pt>
                <c:pt idx="101">
                  <c:v>-2468.4121378681884</c:v>
                </c:pt>
                <c:pt idx="102">
                  <c:v>-2464.3560760258183</c:v>
                </c:pt>
                <c:pt idx="103">
                  <c:v>-2460.3000141834482</c:v>
                </c:pt>
                <c:pt idx="104">
                  <c:v>-2456.2439523410781</c:v>
                </c:pt>
                <c:pt idx="105">
                  <c:v>-2452.1878904987079</c:v>
                </c:pt>
                <c:pt idx="106">
                  <c:v>-2448.1318286563378</c:v>
                </c:pt>
                <c:pt idx="107">
                  <c:v>-2444.0757668139677</c:v>
                </c:pt>
                <c:pt idx="108">
                  <c:v>-2440.0197049715975</c:v>
                </c:pt>
                <c:pt idx="109">
                  <c:v>-2435.9636431292274</c:v>
                </c:pt>
                <c:pt idx="110">
                  <c:v>-2431.9075812868573</c:v>
                </c:pt>
                <c:pt idx="111">
                  <c:v>-2427.8515194444872</c:v>
                </c:pt>
                <c:pt idx="112">
                  <c:v>-2423.795457602117</c:v>
                </c:pt>
                <c:pt idx="113">
                  <c:v>-2419.7393957597469</c:v>
                </c:pt>
                <c:pt idx="114">
                  <c:v>-2415.6833339173768</c:v>
                </c:pt>
                <c:pt idx="115">
                  <c:v>-2411.6272720750067</c:v>
                </c:pt>
                <c:pt idx="116">
                  <c:v>-2407.5712102326365</c:v>
                </c:pt>
                <c:pt idx="117">
                  <c:v>-2403.5151483902664</c:v>
                </c:pt>
                <c:pt idx="118">
                  <c:v>-2399.4590865478963</c:v>
                </c:pt>
                <c:pt idx="119">
                  <c:v>-2395.4030247055261</c:v>
                </c:pt>
                <c:pt idx="120">
                  <c:v>-2391.346962863156</c:v>
                </c:pt>
                <c:pt idx="121">
                  <c:v>-2387.2909010207859</c:v>
                </c:pt>
                <c:pt idx="122">
                  <c:v>-2383.2348391784158</c:v>
                </c:pt>
                <c:pt idx="123">
                  <c:v>-2379.1787773360456</c:v>
                </c:pt>
                <c:pt idx="124">
                  <c:v>-2375.1227154936755</c:v>
                </c:pt>
                <c:pt idx="125">
                  <c:v>-2371.0666536513054</c:v>
                </c:pt>
                <c:pt idx="126">
                  <c:v>-2367.0105918089353</c:v>
                </c:pt>
                <c:pt idx="127">
                  <c:v>-2362.9545299665651</c:v>
                </c:pt>
                <c:pt idx="128">
                  <c:v>-2358.898468124195</c:v>
                </c:pt>
                <c:pt idx="129">
                  <c:v>-2354.8424062818249</c:v>
                </c:pt>
                <c:pt idx="130">
                  <c:v>-2350.7863444394548</c:v>
                </c:pt>
                <c:pt idx="131">
                  <c:v>-2346.7302825970846</c:v>
                </c:pt>
                <c:pt idx="132">
                  <c:v>-2342.6742207547145</c:v>
                </c:pt>
                <c:pt idx="133">
                  <c:v>-2338.6181589123444</c:v>
                </c:pt>
                <c:pt idx="134">
                  <c:v>-2334.5620970699738</c:v>
                </c:pt>
                <c:pt idx="135">
                  <c:v>-2330.5060352276037</c:v>
                </c:pt>
                <c:pt idx="136">
                  <c:v>-2326.4499733852335</c:v>
                </c:pt>
                <c:pt idx="137">
                  <c:v>-2322.3939115428634</c:v>
                </c:pt>
                <c:pt idx="138">
                  <c:v>-2318.3378497004933</c:v>
                </c:pt>
                <c:pt idx="139">
                  <c:v>-2314.2817878581232</c:v>
                </c:pt>
                <c:pt idx="140">
                  <c:v>-2310.225726015753</c:v>
                </c:pt>
                <c:pt idx="141">
                  <c:v>-2306.1696641733829</c:v>
                </c:pt>
                <c:pt idx="142">
                  <c:v>-2302.1136023310128</c:v>
                </c:pt>
                <c:pt idx="143">
                  <c:v>-2298.0575404886422</c:v>
                </c:pt>
                <c:pt idx="144">
                  <c:v>-2294.0014786462721</c:v>
                </c:pt>
                <c:pt idx="145">
                  <c:v>-2289.9454168039019</c:v>
                </c:pt>
                <c:pt idx="146">
                  <c:v>-2285.8893549615318</c:v>
                </c:pt>
                <c:pt idx="147">
                  <c:v>-2281.8332931191617</c:v>
                </c:pt>
                <c:pt idx="148">
                  <c:v>-2277.7772312767916</c:v>
                </c:pt>
                <c:pt idx="149">
                  <c:v>-2273.7211694344214</c:v>
                </c:pt>
                <c:pt idx="150">
                  <c:v>-2269.6651075920513</c:v>
                </c:pt>
                <c:pt idx="151">
                  <c:v>-2265.6090457496812</c:v>
                </c:pt>
                <c:pt idx="152">
                  <c:v>-2261.5529839073106</c:v>
                </c:pt>
                <c:pt idx="153">
                  <c:v>-2257.4969220649405</c:v>
                </c:pt>
                <c:pt idx="154">
                  <c:v>-2253.4408602225703</c:v>
                </c:pt>
                <c:pt idx="155">
                  <c:v>-2249.3847983802002</c:v>
                </c:pt>
                <c:pt idx="156">
                  <c:v>-2245.3287365378301</c:v>
                </c:pt>
                <c:pt idx="157">
                  <c:v>-2241.27267469546</c:v>
                </c:pt>
                <c:pt idx="158">
                  <c:v>-2237.2166128530898</c:v>
                </c:pt>
                <c:pt idx="159">
                  <c:v>-2233.1605510107197</c:v>
                </c:pt>
                <c:pt idx="160">
                  <c:v>-2229.1044891683496</c:v>
                </c:pt>
                <c:pt idx="161">
                  <c:v>-2225.0484273259794</c:v>
                </c:pt>
                <c:pt idx="162">
                  <c:v>-2220.9923654836093</c:v>
                </c:pt>
                <c:pt idx="163">
                  <c:v>-2216.9363036412392</c:v>
                </c:pt>
                <c:pt idx="164">
                  <c:v>-2212.8802417988691</c:v>
                </c:pt>
                <c:pt idx="165">
                  <c:v>-2208.8241799564989</c:v>
                </c:pt>
                <c:pt idx="166">
                  <c:v>-2204.7681181141288</c:v>
                </c:pt>
                <c:pt idx="167">
                  <c:v>-2200.7120562717587</c:v>
                </c:pt>
                <c:pt idx="168">
                  <c:v>-2196.6559944293886</c:v>
                </c:pt>
                <c:pt idx="169">
                  <c:v>-2192.5999325870184</c:v>
                </c:pt>
                <c:pt idx="170">
                  <c:v>-2188.5438707446483</c:v>
                </c:pt>
                <c:pt idx="171">
                  <c:v>-2184.4878089022777</c:v>
                </c:pt>
                <c:pt idx="172">
                  <c:v>-2180.4317470599076</c:v>
                </c:pt>
                <c:pt idx="173">
                  <c:v>-2176.3756852175375</c:v>
                </c:pt>
                <c:pt idx="174">
                  <c:v>-2172.3196233751673</c:v>
                </c:pt>
                <c:pt idx="175">
                  <c:v>-2168.2635615327972</c:v>
                </c:pt>
                <c:pt idx="176">
                  <c:v>-2164.2074996904271</c:v>
                </c:pt>
                <c:pt idx="177">
                  <c:v>-2160.151437848057</c:v>
                </c:pt>
                <c:pt idx="178">
                  <c:v>-2156.0953760056868</c:v>
                </c:pt>
                <c:pt idx="179">
                  <c:v>-2152.0393141633167</c:v>
                </c:pt>
                <c:pt idx="180">
                  <c:v>-2147.9832523209461</c:v>
                </c:pt>
                <c:pt idx="181">
                  <c:v>-2143.927190478576</c:v>
                </c:pt>
                <c:pt idx="182">
                  <c:v>-2139.8711286362059</c:v>
                </c:pt>
                <c:pt idx="183">
                  <c:v>-2135.8150667938357</c:v>
                </c:pt>
                <c:pt idx="184">
                  <c:v>-2131.7590049514656</c:v>
                </c:pt>
                <c:pt idx="185">
                  <c:v>-2127.7029431090955</c:v>
                </c:pt>
                <c:pt idx="186">
                  <c:v>-2123.6468812667254</c:v>
                </c:pt>
                <c:pt idx="187">
                  <c:v>-2119.5908194243552</c:v>
                </c:pt>
                <c:pt idx="188">
                  <c:v>-2115.5347575819851</c:v>
                </c:pt>
                <c:pt idx="189">
                  <c:v>-2111.4786957396145</c:v>
                </c:pt>
                <c:pt idx="190">
                  <c:v>-2107.4226338972444</c:v>
                </c:pt>
                <c:pt idx="191">
                  <c:v>-2103.3665720548743</c:v>
                </c:pt>
                <c:pt idx="192">
                  <c:v>-2099.3105102125041</c:v>
                </c:pt>
                <c:pt idx="193">
                  <c:v>-2095.254448370134</c:v>
                </c:pt>
                <c:pt idx="194">
                  <c:v>-2091.1983865277639</c:v>
                </c:pt>
                <c:pt idx="195">
                  <c:v>-2087.1423246853938</c:v>
                </c:pt>
                <c:pt idx="196">
                  <c:v>-2083.0862628430236</c:v>
                </c:pt>
                <c:pt idx="197">
                  <c:v>-2079.0302010006535</c:v>
                </c:pt>
                <c:pt idx="198">
                  <c:v>-2074.9741391582834</c:v>
                </c:pt>
                <c:pt idx="199">
                  <c:v>-2070.9180773159133</c:v>
                </c:pt>
                <c:pt idx="200">
                  <c:v>-2066.8620154735431</c:v>
                </c:pt>
                <c:pt idx="201">
                  <c:v>-2063.0102178442366</c:v>
                </c:pt>
                <c:pt idx="202">
                  <c:v>-2059.3626844279938</c:v>
                </c:pt>
                <c:pt idx="203">
                  <c:v>-2055.700464963762</c:v>
                </c:pt>
                <c:pt idx="204">
                  <c:v>-2052.0235385279716</c:v>
                </c:pt>
                <c:pt idx="205">
                  <c:v>-2048.3318840730208</c:v>
                </c:pt>
                <c:pt idx="206">
                  <c:v>-2044.6254804265764</c:v>
                </c:pt>
                <c:pt idx="207">
                  <c:v>-2040.9043062908704</c:v>
                </c:pt>
                <c:pt idx="208">
                  <c:v>-2037.1683402419919</c:v>
                </c:pt>
                <c:pt idx="209">
                  <c:v>-2033.4175607291659</c:v>
                </c:pt>
                <c:pt idx="210">
                  <c:v>-2029.6519460740326</c:v>
                </c:pt>
                <c:pt idx="211">
                  <c:v>-2025.8714744699209</c:v>
                </c:pt>
                <c:pt idx="212">
                  <c:v>-2022.0761239811063</c:v>
                </c:pt>
                <c:pt idx="213">
                  <c:v>-2018.265872542072</c:v>
                </c:pt>
                <c:pt idx="214">
                  <c:v>-2014.4406979567598</c:v>
                </c:pt>
                <c:pt idx="215">
                  <c:v>-2010.6005778978147</c:v>
                </c:pt>
                <c:pt idx="216">
                  <c:v>-2006.7454899058193</c:v>
                </c:pt>
                <c:pt idx="217">
                  <c:v>-2002.8754113885286</c:v>
                </c:pt>
                <c:pt idx="218">
                  <c:v>-1998.9903196200912</c:v>
                </c:pt>
                <c:pt idx="219">
                  <c:v>-1995.090191740265</c:v>
                </c:pt>
                <c:pt idx="220">
                  <c:v>-1991.1750047536316</c:v>
                </c:pt>
                <c:pt idx="221">
                  <c:v>-1987.2447355287943</c:v>
                </c:pt>
                <c:pt idx="222">
                  <c:v>-1983.2993607975777</c:v>
                </c:pt>
                <c:pt idx="223">
                  <c:v>-1979.3388571542105</c:v>
                </c:pt>
                <c:pt idx="224">
                  <c:v>-1975.3632010545134</c:v>
                </c:pt>
                <c:pt idx="225">
                  <c:v>-1971.3723688150676</c:v>
                </c:pt>
                <c:pt idx="226">
                  <c:v>-1967.3663366123824</c:v>
                </c:pt>
                <c:pt idx="227">
                  <c:v>-1963.3450804820568</c:v>
                </c:pt>
                <c:pt idx="228">
                  <c:v>-1959.3085763179242</c:v>
                </c:pt>
                <c:pt idx="229">
                  <c:v>-1955.2567998712016</c:v>
                </c:pt>
                <c:pt idx="230">
                  <c:v>-1951.1897267496242</c:v>
                </c:pt>
                <c:pt idx="231">
                  <c:v>-1947.1073324165689</c:v>
                </c:pt>
                <c:pt idx="232">
                  <c:v>-1943.0095921901798</c:v>
                </c:pt>
                <c:pt idx="233">
                  <c:v>-1938.8964812424765</c:v>
                </c:pt>
                <c:pt idx="234">
                  <c:v>-1934.7679745984569</c:v>
                </c:pt>
                <c:pt idx="235">
                  <c:v>-1930.6240471351985</c:v>
                </c:pt>
                <c:pt idx="236">
                  <c:v>-1926.4646735809356</c:v>
                </c:pt>
                <c:pt idx="237">
                  <c:v>-1922.2898285141487</c:v>
                </c:pt>
                <c:pt idx="238">
                  <c:v>-1918.0994863626288</c:v>
                </c:pt>
                <c:pt idx="239">
                  <c:v>-1913.8936214025382</c:v>
                </c:pt>
                <c:pt idx="240">
                  <c:v>-1909.6722077574686</c:v>
                </c:pt>
                <c:pt idx="241">
                  <c:v>-1905.4352193974819</c:v>
                </c:pt>
                <c:pt idx="242">
                  <c:v>-1901.1826301381464</c:v>
                </c:pt>
                <c:pt idx="243">
                  <c:v>-1896.9144136395653</c:v>
                </c:pt>
                <c:pt idx="244">
                  <c:v>-1892.6305434053907</c:v>
                </c:pt>
                <c:pt idx="245">
                  <c:v>-1888.3309927818373</c:v>
                </c:pt>
                <c:pt idx="246">
                  <c:v>-1884.0157349566757</c:v>
                </c:pt>
                <c:pt idx="247">
                  <c:v>-1879.6847429582281</c:v>
                </c:pt>
                <c:pt idx="248">
                  <c:v>-1875.3379896543468</c:v>
                </c:pt>
                <c:pt idx="249">
                  <c:v>-1870.9754477513839</c:v>
                </c:pt>
                <c:pt idx="250">
                  <c:v>-1866.5970897931525</c:v>
                </c:pt>
                <c:pt idx="251">
                  <c:v>-1862.2028881598837</c:v>
                </c:pt>
                <c:pt idx="252">
                  <c:v>-1857.7928150671626</c:v>
                </c:pt>
                <c:pt idx="253">
                  <c:v>-1853.3668425648627</c:v>
                </c:pt>
                <c:pt idx="254">
                  <c:v>-1848.9249425360686</c:v>
                </c:pt>
                <c:pt idx="255">
                  <c:v>-1844.4670866959868</c:v>
                </c:pt>
                <c:pt idx="256">
                  <c:v>-1839.9932465908464</c:v>
                </c:pt>
                <c:pt idx="257">
                  <c:v>-1835.5033935967936</c:v>
                </c:pt>
                <c:pt idx="258">
                  <c:v>-1830.9974989187688</c:v>
                </c:pt>
                <c:pt idx="259">
                  <c:v>-1826.4755335893774</c:v>
                </c:pt>
                <c:pt idx="260">
                  <c:v>-1821.9374684677523</c:v>
                </c:pt>
                <c:pt idx="261">
                  <c:v>-1817.3832742383979</c:v>
                </c:pt>
                <c:pt idx="262">
                  <c:v>-1812.812921410029</c:v>
                </c:pt>
                <c:pt idx="263">
                  <c:v>-1808.2263803143992</c:v>
                </c:pt>
                <c:pt idx="264">
                  <c:v>-1803.6236211051164</c:v>
                </c:pt>
                <c:pt idx="265">
                  <c:v>-1799.0046137564407</c:v>
                </c:pt>
                <c:pt idx="266">
                  <c:v>-1794.3693280620846</c:v>
                </c:pt>
                <c:pt idx="267">
                  <c:v>-1789.7177336339882</c:v>
                </c:pt>
                <c:pt idx="268">
                  <c:v>-1785.0497999010913</c:v>
                </c:pt>
                <c:pt idx="269">
                  <c:v>-1780.3654961080879</c:v>
                </c:pt>
                <c:pt idx="270">
                  <c:v>-1775.6647913141746</c:v>
                </c:pt>
                <c:pt idx="271">
                  <c:v>-1770.9476543917817</c:v>
                </c:pt>
                <c:pt idx="272">
                  <c:v>-1766.2140540252908</c:v>
                </c:pt>
                <c:pt idx="273">
                  <c:v>-1761.4639587097495</c:v>
                </c:pt>
                <c:pt idx="274">
                  <c:v>-1756.6973367495639</c:v>
                </c:pt>
                <c:pt idx="275">
                  <c:v>-1751.9141562571795</c:v>
                </c:pt>
                <c:pt idx="276">
                  <c:v>-1747.1143851517531</c:v>
                </c:pt>
                <c:pt idx="277">
                  <c:v>-1742.2979911578118</c:v>
                </c:pt>
                <c:pt idx="278">
                  <c:v>-1737.4649418038937</c:v>
                </c:pt>
                <c:pt idx="279">
                  <c:v>-1732.6152044211799</c:v>
                </c:pt>
                <c:pt idx="280">
                  <c:v>-1727.7487461421117</c:v>
                </c:pt>
                <c:pt idx="281">
                  <c:v>-1722.8655338989947</c:v>
                </c:pt>
                <c:pt idx="282">
                  <c:v>-1717.9655344225871</c:v>
                </c:pt>
                <c:pt idx="283">
                  <c:v>-1713.0487142406746</c:v>
                </c:pt>
                <c:pt idx="284">
                  <c:v>-1708.1150396766359</c:v>
                </c:pt>
                <c:pt idx="285">
                  <c:v>-1703.1644768479857</c:v>
                </c:pt>
                <c:pt idx="286">
                  <c:v>-1698.1969916649109</c:v>
                </c:pt>
                <c:pt idx="287">
                  <c:v>-1693.2125498287849</c:v>
                </c:pt>
                <c:pt idx="288">
                  <c:v>-1688.2111168306765</c:v>
                </c:pt>
                <c:pt idx="289">
                  <c:v>-1683.1926579498311</c:v>
                </c:pt>
                <c:pt idx="290">
                  <c:v>-1678.1571382521529</c:v>
                </c:pt>
                <c:pt idx="291">
                  <c:v>-1673.1045225886537</c:v>
                </c:pt>
                <c:pt idx="292">
                  <c:v>-1668.0347755939026</c:v>
                </c:pt>
                <c:pt idx="293">
                  <c:v>-1662.9478616844476</c:v>
                </c:pt>
                <c:pt idx="294">
                  <c:v>-1657.8437450572294</c:v>
                </c:pt>
                <c:pt idx="295">
                  <c:v>-1652.7223896879746</c:v>
                </c:pt>
                <c:pt idx="296">
                  <c:v>-1647.5837593295755</c:v>
                </c:pt>
                <c:pt idx="297">
                  <c:v>-1642.4278175104505</c:v>
                </c:pt>
                <c:pt idx="298">
                  <c:v>-1637.2545275328885</c:v>
                </c:pt>
                <c:pt idx="299">
                  <c:v>-1632.06385247138</c:v>
                </c:pt>
                <c:pt idx="300">
                  <c:v>-1626.8557551709273</c:v>
                </c:pt>
                <c:pt idx="301">
                  <c:v>-1621.6301982453374</c:v>
                </c:pt>
                <c:pt idx="302">
                  <c:v>-1616.3871440754983</c:v>
                </c:pt>
                <c:pt idx="303">
                  <c:v>-1611.1265548076376</c:v>
                </c:pt>
                <c:pt idx="304">
                  <c:v>-1605.8483923515641</c:v>
                </c:pt>
                <c:pt idx="305">
                  <c:v>-1600.5526183788922</c:v>
                </c:pt>
                <c:pt idx="306">
                  <c:v>-1595.2391943212399</c:v>
                </c:pt>
                <c:pt idx="307">
                  <c:v>-1589.9080813684186</c:v>
                </c:pt>
                <c:pt idx="308">
                  <c:v>-1584.5592404666015</c:v>
                </c:pt>
                <c:pt idx="309">
                  <c:v>-1579.1926323164655</c:v>
                </c:pt>
                <c:pt idx="310">
                  <c:v>-1573.8082173713224</c:v>
                </c:pt>
                <c:pt idx="311">
                  <c:v>-1568.4059558352287</c:v>
                </c:pt>
                <c:pt idx="312">
                  <c:v>-1562.9858076610699</c:v>
                </c:pt>
                <c:pt idx="313">
                  <c:v>-1557.5477325486345</c:v>
                </c:pt>
                <c:pt idx="314">
                  <c:v>-1552.0916899426579</c:v>
                </c:pt>
                <c:pt idx="315">
                  <c:v>-1546.6176390308506</c:v>
                </c:pt>
                <c:pt idx="316">
                  <c:v>-1541.1255387419064</c:v>
                </c:pt>
                <c:pt idx="317">
                  <c:v>-1535.6153477434873</c:v>
                </c:pt>
                <c:pt idx="318">
                  <c:v>-1530.0870244401874</c:v>
                </c:pt>
                <c:pt idx="319">
                  <c:v>-1524.5405269714738</c:v>
                </c:pt>
                <c:pt idx="320">
                  <c:v>-1518.9758132096129</c:v>
                </c:pt>
                <c:pt idx="321">
                  <c:v>-1513.3928407575581</c:v>
                </c:pt>
                <c:pt idx="322">
                  <c:v>-1507.7915669468375</c:v>
                </c:pt>
                <c:pt idx="323">
                  <c:v>-1502.1719488353979</c:v>
                </c:pt>
                <c:pt idx="324">
                  <c:v>-1496.5339432054388</c:v>
                </c:pt>
                <c:pt idx="325">
                  <c:v>-1490.877506561219</c:v>
                </c:pt>
                <c:pt idx="326">
                  <c:v>-1485.2025951268342</c:v>
                </c:pt>
                <c:pt idx="327">
                  <c:v>-1479.5091648439814</c:v>
                </c:pt>
                <c:pt idx="328">
                  <c:v>-1473.7971713696938</c:v>
                </c:pt>
                <c:pt idx="329">
                  <c:v>-1468.0665700740415</c:v>
                </c:pt>
                <c:pt idx="330">
                  <c:v>-1462.3173160378249</c:v>
                </c:pt>
                <c:pt idx="331">
                  <c:v>-1456.5493640502332</c:v>
                </c:pt>
                <c:pt idx="332">
                  <c:v>-1450.7626686064709</c:v>
                </c:pt>
                <c:pt idx="333">
                  <c:v>-1444.9571839053733</c:v>
                </c:pt>
                <c:pt idx="334">
                  <c:v>-1439.1328638469843</c:v>
                </c:pt>
                <c:pt idx="335">
                  <c:v>-1433.2896620301092</c:v>
                </c:pt>
                <c:pt idx="336">
                  <c:v>-1427.4275317498432</c:v>
                </c:pt>
                <c:pt idx="337">
                  <c:v>-1421.5464259950759</c:v>
                </c:pt>
                <c:pt idx="338">
                  <c:v>-1415.6462974459553</c:v>
                </c:pt>
                <c:pt idx="339">
                  <c:v>-1409.7270984713361</c:v>
                </c:pt>
                <c:pt idx="340">
                  <c:v>-1403.7887811261992</c:v>
                </c:pt>
                <c:pt idx="341">
                  <c:v>-1397.8312971490268</c:v>
                </c:pt>
                <c:pt idx="342">
                  <c:v>-1391.8545979591734</c:v>
                </c:pt>
                <c:pt idx="343">
                  <c:v>-1385.8586346541811</c:v>
                </c:pt>
                <c:pt idx="344">
                  <c:v>-1379.8433580070864</c:v>
                </c:pt>
                <c:pt idx="345">
                  <c:v>-1373.8087184636775</c:v>
                </c:pt>
                <c:pt idx="346">
                  <c:v>-1367.7546661397405</c:v>
                </c:pt>
                <c:pt idx="347">
                  <c:v>-1361.6811508182529</c:v>
                </c:pt>
                <c:pt idx="348">
                  <c:v>-1355.5881219465662</c:v>
                </c:pt>
                <c:pt idx="349">
                  <c:v>-1349.4755286335358</c:v>
                </c:pt>
                <c:pt idx="350">
                  <c:v>-1343.3433196466399</c:v>
                </c:pt>
                <c:pt idx="351">
                  <c:v>-1337.1914434090422</c:v>
                </c:pt>
                <c:pt idx="352">
                  <c:v>-1331.0198479966418</c:v>
                </c:pt>
                <c:pt idx="353">
                  <c:v>-1324.8284811350736</c:v>
                </c:pt>
                <c:pt idx="354">
                  <c:v>-1318.6172901966845</c:v>
                </c:pt>
                <c:pt idx="355">
                  <c:v>-1312.386222197465</c:v>
                </c:pt>
                <c:pt idx="356">
                  <c:v>-1306.1352237939575</c:v>
                </c:pt>
                <c:pt idx="357">
                  <c:v>-1299.8642412801153</c:v>
                </c:pt>
                <c:pt idx="358">
                  <c:v>-1293.5732205841332</c:v>
                </c:pt>
                <c:pt idx="359">
                  <c:v>-1287.262107265238</c:v>
                </c:pt>
                <c:pt idx="360">
                  <c:v>-1280.9308465104486</c:v>
                </c:pt>
                <c:pt idx="361">
                  <c:v>-1274.5793831312803</c:v>
                </c:pt>
                <c:pt idx="362">
                  <c:v>-1268.2076615604321</c:v>
                </c:pt>
                <c:pt idx="363">
                  <c:v>-1261.8156258484175</c:v>
                </c:pt>
                <c:pt idx="364">
                  <c:v>-1255.4032196601661</c:v>
                </c:pt>
                <c:pt idx="365">
                  <c:v>-1248.9703862715794</c:v>
                </c:pt>
                <c:pt idx="366">
                  <c:v>-1242.5170685660464</c:v>
                </c:pt>
                <c:pt idx="367">
                  <c:v>-1236.0432090309198</c:v>
                </c:pt>
                <c:pt idx="368">
                  <c:v>-1229.5487497539486</c:v>
                </c:pt>
                <c:pt idx="369">
                  <c:v>-1223.0336324196649</c:v>
                </c:pt>
                <c:pt idx="370">
                  <c:v>-1216.497798305737</c:v>
                </c:pt>
                <c:pt idx="371">
                  <c:v>-1209.9411882792594</c:v>
                </c:pt>
                <c:pt idx="372">
                  <c:v>-1203.3637427930248</c:v>
                </c:pt>
                <c:pt idx="373">
                  <c:v>-1196.7654018817223</c:v>
                </c:pt>
                <c:pt idx="374">
                  <c:v>-1190.1461051581155</c:v>
                </c:pt>
                <c:pt idx="375">
                  <c:v>-1183.50579180915</c:v>
                </c:pt>
                <c:pt idx="376">
                  <c:v>-1176.8444005920353</c:v>
                </c:pt>
                <c:pt idx="377">
                  <c:v>-1170.1618698302616</c:v>
                </c:pt>
                <c:pt idx="378">
                  <c:v>-1163.4581374095744</c:v>
                </c:pt>
                <c:pt idx="379">
                  <c:v>-1156.7331407739073</c:v>
                </c:pt>
                <c:pt idx="380">
                  <c:v>-1149.9868169212452</c:v>
                </c:pt>
                <c:pt idx="381">
                  <c:v>-1143.2191023994546</c:v>
                </c:pt>
                <c:pt idx="382">
                  <c:v>-1136.4299333020542</c:v>
                </c:pt>
                <c:pt idx="383">
                  <c:v>-1129.6192452639352</c:v>
                </c:pt>
                <c:pt idx="384">
                  <c:v>-1122.7869734570213</c:v>
                </c:pt>
                <c:pt idx="385">
                  <c:v>-1115.9330525858854</c:v>
                </c:pt>
                <c:pt idx="386">
                  <c:v>-1109.0574168833002</c:v>
                </c:pt>
                <c:pt idx="387">
                  <c:v>-1102.1600001057445</c:v>
                </c:pt>
                <c:pt idx="388">
                  <c:v>-1095.2407355288406</c:v>
                </c:pt>
                <c:pt idx="389">
                  <c:v>-1088.2995559427427</c:v>
                </c:pt>
                <c:pt idx="390">
                  <c:v>-1081.3363936474605</c:v>
                </c:pt>
                <c:pt idx="391">
                  <c:v>-1074.3511804481304</c:v>
                </c:pt>
                <c:pt idx="392">
                  <c:v>-1067.3438476502167</c:v>
                </c:pt>
                <c:pt idx="393">
                  <c:v>-1060.3143260546647</c:v>
                </c:pt>
                <c:pt idx="394">
                  <c:v>-1053.2625459529754</c:v>
                </c:pt>
                <c:pt idx="395">
                  <c:v>-1046.1884371222284</c:v>
                </c:pt>
                <c:pt idx="396">
                  <c:v>-1039.0919288200371</c:v>
                </c:pt>
                <c:pt idx="397">
                  <c:v>-1031.9729497794385</c:v>
                </c:pt>
                <c:pt idx="398">
                  <c:v>-1024.8314282037181</c:v>
                </c:pt>
                <c:pt idx="399">
                  <c:v>-1017.6672917611603</c:v>
                </c:pt>
                <c:pt idx="400">
                  <c:v>-1010.4804675797401</c:v>
                </c:pt>
                <c:pt idx="401">
                  <c:v>-1003.2708822417409</c:v>
                </c:pt>
                <c:pt idx="402">
                  <c:v>-996.03846177830007</c:v>
                </c:pt>
                <c:pt idx="403">
                  <c:v>-988.78313166388568</c:v>
                </c:pt>
                <c:pt idx="404">
                  <c:v>-981.50481681069243</c:v>
                </c:pt>
                <c:pt idx="405">
                  <c:v>-974.20344156297767</c:v>
                </c:pt>
                <c:pt idx="406">
                  <c:v>-966.87892969130678</c:v>
                </c:pt>
                <c:pt idx="407">
                  <c:v>-959.53120438673693</c:v>
                </c:pt>
                <c:pt idx="408">
                  <c:v>-952.16018825490312</c:v>
                </c:pt>
                <c:pt idx="409">
                  <c:v>-944.76580331004686</c:v>
                </c:pt>
                <c:pt idx="410">
                  <c:v>-937.34797096894783</c:v>
                </c:pt>
                <c:pt idx="411">
                  <c:v>-929.90661204478454</c:v>
                </c:pt>
                <c:pt idx="412">
                  <c:v>-922.44164674090268</c:v>
                </c:pt>
                <c:pt idx="413">
                  <c:v>-914.95299464450625</c:v>
                </c:pt>
                <c:pt idx="414">
                  <c:v>-907.44057472026168</c:v>
                </c:pt>
                <c:pt idx="415">
                  <c:v>-899.90430530380502</c:v>
                </c:pt>
                <c:pt idx="416">
                  <c:v>-892.34410409518011</c:v>
                </c:pt>
                <c:pt idx="417">
                  <c:v>-884.75988815216112</c:v>
                </c:pt>
                <c:pt idx="418">
                  <c:v>-877.15157388350792</c:v>
                </c:pt>
                <c:pt idx="419">
                  <c:v>-869.5190770421051</c:v>
                </c:pt>
                <c:pt idx="420">
                  <c:v>-861.8623127180291</c:v>
                </c:pt>
                <c:pt idx="421">
                  <c:v>-854.18119533149877</c:v>
                </c:pt>
                <c:pt idx="422">
                  <c:v>-846.47563862573622</c:v>
                </c:pt>
                <c:pt idx="423">
                  <c:v>-838.74555565973321</c:v>
                </c:pt>
                <c:pt idx="424">
                  <c:v>-830.9908588008999</c:v>
                </c:pt>
                <c:pt idx="425">
                  <c:v>-823.21145971763269</c:v>
                </c:pt>
                <c:pt idx="426">
                  <c:v>-814.06446906008819</c:v>
                </c:pt>
                <c:pt idx="427">
                  <c:v>-803.54988682826638</c:v>
                </c:pt>
                <c:pt idx="428">
                  <c:v>-792.99802327250723</c:v>
                </c:pt>
                <c:pt idx="429">
                  <c:v>-782.40866903892743</c:v>
                </c:pt>
                <c:pt idx="430">
                  <c:v>-771.78161245095475</c:v>
                </c:pt>
                <c:pt idx="431">
                  <c:v>-761.11663947325655</c:v>
                </c:pt>
                <c:pt idx="432">
                  <c:v>-750.41353367494935</c:v>
                </c:pt>
                <c:pt idx="433">
                  <c:v>-739.67207619204578</c:v>
                </c:pt>
                <c:pt idx="434">
                  <c:v>-728.89204568914943</c:v>
                </c:pt>
                <c:pt idx="435">
                  <c:v>-718.07321832035473</c:v>
                </c:pt>
                <c:pt idx="436">
                  <c:v>-707.21536768935744</c:v>
                </c:pt>
                <c:pt idx="437">
                  <c:v>-696.31826480872564</c:v>
                </c:pt>
                <c:pt idx="438">
                  <c:v>-685.38167805832904</c:v>
                </c:pt>
                <c:pt idx="439">
                  <c:v>-674.40537314290964</c:v>
                </c:pt>
                <c:pt idx="440">
                  <c:v>-663.38911304875523</c:v>
                </c:pt>
                <c:pt idx="441">
                  <c:v>-652.33265799946389</c:v>
                </c:pt>
                <c:pt idx="442">
                  <c:v>-641.23576541076841</c:v>
                </c:pt>
                <c:pt idx="443">
                  <c:v>-630.0981898444054</c:v>
                </c:pt>
                <c:pt idx="444">
                  <c:v>-618.91968296099981</c:v>
                </c:pt>
                <c:pt idx="445">
                  <c:v>-607.69999347193311</c:v>
                </c:pt>
                <c:pt idx="446">
                  <c:v>-596.43886709018238</c:v>
                </c:pt>
                <c:pt idx="447">
                  <c:v>-585.13604648008027</c:v>
                </c:pt>
                <c:pt idx="448">
                  <c:v>-573.79127120599446</c:v>
                </c:pt>
                <c:pt idx="449">
                  <c:v>-562.40427767988081</c:v>
                </c:pt>
                <c:pt idx="450">
                  <c:v>-550.97479910767902</c:v>
                </c:pt>
                <c:pt idx="451">
                  <c:v>-539.5025654345252</c:v>
                </c:pt>
                <c:pt idx="452">
                  <c:v>-527.98730328875467</c:v>
                </c:pt>
                <c:pt idx="453">
                  <c:v>-516.42873592464116</c:v>
                </c:pt>
                <c:pt idx="454">
                  <c:v>-504.8265831638671</c:v>
                </c:pt>
                <c:pt idx="455">
                  <c:v>-493.18056133566756</c:v>
                </c:pt>
                <c:pt idx="456">
                  <c:v>-481.49038321560988</c:v>
                </c:pt>
                <c:pt idx="457">
                  <c:v>-469.75575796299313</c:v>
                </c:pt>
                <c:pt idx="458">
                  <c:v>-457.97639105680832</c:v>
                </c:pt>
                <c:pt idx="459">
                  <c:v>-446.15198423022025</c:v>
                </c:pt>
                <c:pt idx="460">
                  <c:v>-434.28223540354725</c:v>
                </c:pt>
                <c:pt idx="461">
                  <c:v>-422.36683861566303</c:v>
                </c:pt>
                <c:pt idx="462">
                  <c:v>-410.40548395381779</c:v>
                </c:pt>
                <c:pt idx="463">
                  <c:v>-398.39785748178861</c:v>
                </c:pt>
                <c:pt idx="464">
                  <c:v>-386.34364116635675</c:v>
                </c:pt>
                <c:pt idx="465">
                  <c:v>-374.24251280201111</c:v>
                </c:pt>
                <c:pt idx="466">
                  <c:v>-362.09414593388124</c:v>
                </c:pt>
                <c:pt idx="467">
                  <c:v>-349.89820977880049</c:v>
                </c:pt>
                <c:pt idx="468">
                  <c:v>-337.65436914447787</c:v>
                </c:pt>
                <c:pt idx="469">
                  <c:v>-325.36228434670352</c:v>
                </c:pt>
                <c:pt idx="470">
                  <c:v>-313.02161112453064</c:v>
                </c:pt>
                <c:pt idx="471">
                  <c:v>-300.6320005533828</c:v>
                </c:pt>
                <c:pt idx="472">
                  <c:v>-288.19309895602032</c:v>
                </c:pt>
                <c:pt idx="473">
                  <c:v>-275.7045478112866</c:v>
                </c:pt>
                <c:pt idx="474">
                  <c:v>-263.16598366059657</c:v>
                </c:pt>
                <c:pt idx="475">
                  <c:v>-250.57703801206185</c:v>
                </c:pt>
                <c:pt idx="476">
                  <c:v>-239.67957286024603</c:v>
                </c:pt>
                <c:pt idx="477">
                  <c:v>-230.4735882051491</c:v>
                </c:pt>
                <c:pt idx="478">
                  <c:v>-221.23697705407085</c:v>
                </c:pt>
                <c:pt idx="479">
                  <c:v>-211.96959850651047</c:v>
                </c:pt>
                <c:pt idx="480">
                  <c:v>-202.6713103226466</c:v>
                </c:pt>
                <c:pt idx="481">
                  <c:v>-193.34196890570638</c:v>
                </c:pt>
                <c:pt idx="482">
                  <c:v>-183.98142928401057</c:v>
                </c:pt>
                <c:pt idx="483">
                  <c:v>-174.58954509272371</c:v>
                </c:pt>
                <c:pt idx="484">
                  <c:v>-165.16616855528582</c:v>
                </c:pt>
                <c:pt idx="485">
                  <c:v>-155.71115046452314</c:v>
                </c:pt>
                <c:pt idx="486">
                  <c:v>-146.22434016342186</c:v>
                </c:pt>
                <c:pt idx="487">
                  <c:v>-136.70558552557395</c:v>
                </c:pt>
                <c:pt idx="488">
                  <c:v>-127.15473293527157</c:v>
                </c:pt>
                <c:pt idx="489">
                  <c:v>-117.57162726726028</c:v>
                </c:pt>
                <c:pt idx="490">
                  <c:v>-107.95611186612496</c:v>
                </c:pt>
                <c:pt idx="491">
                  <c:v>-98.308028525307236</c:v>
                </c:pt>
                <c:pt idx="492">
                  <c:v>-88.627217465760168</c:v>
                </c:pt>
                <c:pt idx="493">
                  <c:v>-78.913517314205365</c:v>
                </c:pt>
                <c:pt idx="494">
                  <c:v>-69.166765081012727</c:v>
                </c:pt>
                <c:pt idx="495">
                  <c:v>-59.386796137671809</c:v>
                </c:pt>
                <c:pt idx="496">
                  <c:v>-49.573444193851174</c:v>
                </c:pt>
                <c:pt idx="497">
                  <c:v>-39.726541274050305</c:v>
                </c:pt>
                <c:pt idx="498">
                  <c:v>-29.845917693814954</c:v>
                </c:pt>
                <c:pt idx="499">
                  <c:v>-19.931402035526389</c:v>
                </c:pt>
                <c:pt idx="500">
                  <c:v>-9.9828211237254436</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5-BB50-4082-8A2E-2D3442164736}"/>
            </c:ext>
          </c:extLst>
        </c:ser>
        <c:ser>
          <c:idx val="22"/>
          <c:order val="22"/>
          <c:tx>
            <c:strRef>
              <c:f>ANALYSIS!$AZ$26</c:f>
              <c:strCache>
                <c:ptCount val="1"/>
                <c:pt idx="0">
                  <c:v>-50.0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ANALYSIS!$AZ$27:$AZ$527</c:f>
              <c:numCache>
                <c:formatCode>0.0</c:formatCode>
                <c:ptCount val="501"/>
                <c:pt idx="0">
                  <c:v>-3268.9186588308721</c:v>
                </c:pt>
                <c:pt idx="1">
                  <c:v>-3268.9186588308721</c:v>
                </c:pt>
                <c:pt idx="2">
                  <c:v>-3264.5245224458686</c:v>
                </c:pt>
                <c:pt idx="3">
                  <c:v>-3260.130386060865</c:v>
                </c:pt>
                <c:pt idx="4">
                  <c:v>-3255.7362496758615</c:v>
                </c:pt>
                <c:pt idx="5">
                  <c:v>-3251.3421132908579</c:v>
                </c:pt>
                <c:pt idx="6">
                  <c:v>-3246.9479769058544</c:v>
                </c:pt>
                <c:pt idx="7">
                  <c:v>-3242.5538405208508</c:v>
                </c:pt>
                <c:pt idx="8">
                  <c:v>-3238.1597041358473</c:v>
                </c:pt>
                <c:pt idx="9">
                  <c:v>-3233.7655677508437</c:v>
                </c:pt>
                <c:pt idx="10">
                  <c:v>-3229.3714313658402</c:v>
                </c:pt>
                <c:pt idx="11">
                  <c:v>-3224.9772949808366</c:v>
                </c:pt>
                <c:pt idx="12">
                  <c:v>-3220.5831585958331</c:v>
                </c:pt>
                <c:pt idx="13">
                  <c:v>-3216.1890222108295</c:v>
                </c:pt>
                <c:pt idx="14">
                  <c:v>-3211.794885825826</c:v>
                </c:pt>
                <c:pt idx="15">
                  <c:v>-3207.4007494408224</c:v>
                </c:pt>
                <c:pt idx="16">
                  <c:v>-3203.0066130558189</c:v>
                </c:pt>
                <c:pt idx="17">
                  <c:v>-3198.6124766708153</c:v>
                </c:pt>
                <c:pt idx="18">
                  <c:v>-3194.2183402858118</c:v>
                </c:pt>
                <c:pt idx="19">
                  <c:v>-3189.8242039008082</c:v>
                </c:pt>
                <c:pt idx="20">
                  <c:v>-3185.4300675158047</c:v>
                </c:pt>
                <c:pt idx="21">
                  <c:v>-3181.0359311308011</c:v>
                </c:pt>
                <c:pt idx="22">
                  <c:v>-3176.6417947457976</c:v>
                </c:pt>
                <c:pt idx="23">
                  <c:v>-3172.247658360794</c:v>
                </c:pt>
                <c:pt idx="24">
                  <c:v>-3167.8535219757905</c:v>
                </c:pt>
                <c:pt idx="25">
                  <c:v>-3163.459385590787</c:v>
                </c:pt>
                <c:pt idx="26">
                  <c:v>-3159.0652492057834</c:v>
                </c:pt>
                <c:pt idx="27">
                  <c:v>-3154.6711128207799</c:v>
                </c:pt>
                <c:pt idx="28">
                  <c:v>-3150.2769764357763</c:v>
                </c:pt>
                <c:pt idx="29">
                  <c:v>-3145.8828400507728</c:v>
                </c:pt>
                <c:pt idx="30">
                  <c:v>-3141.4887036657692</c:v>
                </c:pt>
                <c:pt idx="31">
                  <c:v>-3137.0945672807657</c:v>
                </c:pt>
                <c:pt idx="32">
                  <c:v>-3132.7004308957621</c:v>
                </c:pt>
                <c:pt idx="33">
                  <c:v>-3128.3062945107586</c:v>
                </c:pt>
                <c:pt idx="34">
                  <c:v>-3123.912158125755</c:v>
                </c:pt>
                <c:pt idx="35">
                  <c:v>-3119.5180217407515</c:v>
                </c:pt>
                <c:pt idx="36">
                  <c:v>-3115.1238853557479</c:v>
                </c:pt>
                <c:pt idx="37">
                  <c:v>-3110.7297489707444</c:v>
                </c:pt>
                <c:pt idx="38">
                  <c:v>-3106.3356125857408</c:v>
                </c:pt>
                <c:pt idx="39">
                  <c:v>-3101.9414762007373</c:v>
                </c:pt>
                <c:pt idx="40">
                  <c:v>-3097.5473398157337</c:v>
                </c:pt>
                <c:pt idx="41">
                  <c:v>-3093.1532034307302</c:v>
                </c:pt>
                <c:pt idx="42">
                  <c:v>-3088.7590670457266</c:v>
                </c:pt>
                <c:pt idx="43">
                  <c:v>-3084.3649306607231</c:v>
                </c:pt>
                <c:pt idx="44">
                  <c:v>-3079.9707942757195</c:v>
                </c:pt>
                <c:pt idx="45">
                  <c:v>-3075.576657890716</c:v>
                </c:pt>
                <c:pt idx="46">
                  <c:v>-3071.1825215057124</c:v>
                </c:pt>
                <c:pt idx="47">
                  <c:v>-3066.7883851207089</c:v>
                </c:pt>
                <c:pt idx="48">
                  <c:v>-3062.3942487357053</c:v>
                </c:pt>
                <c:pt idx="49">
                  <c:v>-3058.0001123507018</c:v>
                </c:pt>
                <c:pt idx="50">
                  <c:v>-3053.6059759656982</c:v>
                </c:pt>
                <c:pt idx="51">
                  <c:v>-3049.2118395806947</c:v>
                </c:pt>
                <c:pt idx="52">
                  <c:v>-3044.8177031956911</c:v>
                </c:pt>
                <c:pt idx="53">
                  <c:v>-3040.4235668106876</c:v>
                </c:pt>
                <c:pt idx="54">
                  <c:v>-3036.029430425684</c:v>
                </c:pt>
                <c:pt idx="55">
                  <c:v>-3031.6352940406805</c:v>
                </c:pt>
                <c:pt idx="56">
                  <c:v>-3027.2411576556769</c:v>
                </c:pt>
                <c:pt idx="57">
                  <c:v>-3022.8470212706734</c:v>
                </c:pt>
                <c:pt idx="58">
                  <c:v>-3018.4528848856698</c:v>
                </c:pt>
                <c:pt idx="59">
                  <c:v>-3014.0587485006663</c:v>
                </c:pt>
                <c:pt idx="60">
                  <c:v>-3009.6646121156627</c:v>
                </c:pt>
                <c:pt idx="61">
                  <c:v>-3005.2704757306592</c:v>
                </c:pt>
                <c:pt idx="62">
                  <c:v>-3000.8763393456557</c:v>
                </c:pt>
                <c:pt idx="63">
                  <c:v>-2996.4822029606521</c:v>
                </c:pt>
                <c:pt idx="64">
                  <c:v>-2992.0880665756486</c:v>
                </c:pt>
                <c:pt idx="65">
                  <c:v>-2987.693930190645</c:v>
                </c:pt>
                <c:pt idx="66">
                  <c:v>-2983.2997938056415</c:v>
                </c:pt>
                <c:pt idx="67">
                  <c:v>-2978.9056574206379</c:v>
                </c:pt>
                <c:pt idx="68">
                  <c:v>-2974.5115210356344</c:v>
                </c:pt>
                <c:pt idx="69">
                  <c:v>-2970.1173846506308</c:v>
                </c:pt>
                <c:pt idx="70">
                  <c:v>-2965.7232482656273</c:v>
                </c:pt>
                <c:pt idx="71">
                  <c:v>-2961.3291118806237</c:v>
                </c:pt>
                <c:pt idx="72">
                  <c:v>-2956.9349754956202</c:v>
                </c:pt>
                <c:pt idx="73">
                  <c:v>-2952.5408391106166</c:v>
                </c:pt>
                <c:pt idx="74">
                  <c:v>-2948.1467027256131</c:v>
                </c:pt>
                <c:pt idx="75">
                  <c:v>-2943.7525663406095</c:v>
                </c:pt>
                <c:pt idx="76">
                  <c:v>-2939.358429955606</c:v>
                </c:pt>
                <c:pt idx="77">
                  <c:v>-2934.9642935706024</c:v>
                </c:pt>
                <c:pt idx="78">
                  <c:v>-2930.5701571855989</c:v>
                </c:pt>
                <c:pt idx="79">
                  <c:v>-2926.1760208005953</c:v>
                </c:pt>
                <c:pt idx="80">
                  <c:v>-2921.7818844155918</c:v>
                </c:pt>
                <c:pt idx="81">
                  <c:v>-2917.3877480305882</c:v>
                </c:pt>
                <c:pt idx="82">
                  <c:v>-2912.9936116455847</c:v>
                </c:pt>
                <c:pt idx="83">
                  <c:v>-2908.5994752605811</c:v>
                </c:pt>
                <c:pt idx="84">
                  <c:v>-2904.2053388755776</c:v>
                </c:pt>
                <c:pt idx="85">
                  <c:v>-2899.811202490574</c:v>
                </c:pt>
                <c:pt idx="86">
                  <c:v>-2895.4170661055705</c:v>
                </c:pt>
                <c:pt idx="87">
                  <c:v>-2891.0229297205669</c:v>
                </c:pt>
                <c:pt idx="88">
                  <c:v>-2886.6287933355634</c:v>
                </c:pt>
                <c:pt idx="89">
                  <c:v>-2882.2346569505598</c:v>
                </c:pt>
                <c:pt idx="90">
                  <c:v>-2877.8405205655563</c:v>
                </c:pt>
                <c:pt idx="91">
                  <c:v>-2873.4463841805527</c:v>
                </c:pt>
                <c:pt idx="92">
                  <c:v>-2869.0522477955492</c:v>
                </c:pt>
                <c:pt idx="93">
                  <c:v>-2864.6581114105456</c:v>
                </c:pt>
                <c:pt idx="94">
                  <c:v>-2860.2639750255421</c:v>
                </c:pt>
                <c:pt idx="95">
                  <c:v>-2855.8698386405385</c:v>
                </c:pt>
                <c:pt idx="96">
                  <c:v>-2851.475702255535</c:v>
                </c:pt>
                <c:pt idx="97">
                  <c:v>-2847.0815658705314</c:v>
                </c:pt>
                <c:pt idx="98">
                  <c:v>-2842.6874294855279</c:v>
                </c:pt>
                <c:pt idx="99">
                  <c:v>-2838.2932931005244</c:v>
                </c:pt>
                <c:pt idx="100">
                  <c:v>-2833.8991567155208</c:v>
                </c:pt>
                <c:pt idx="101">
                  <c:v>-2829.5050203305173</c:v>
                </c:pt>
                <c:pt idx="102">
                  <c:v>-2825.1108839455137</c:v>
                </c:pt>
                <c:pt idx="103">
                  <c:v>-2820.7167475605102</c:v>
                </c:pt>
                <c:pt idx="104">
                  <c:v>-2816.3226111755066</c:v>
                </c:pt>
                <c:pt idx="105">
                  <c:v>-2811.9284747905031</c:v>
                </c:pt>
                <c:pt idx="106">
                  <c:v>-2807.5343384054995</c:v>
                </c:pt>
                <c:pt idx="107">
                  <c:v>-2803.140202020496</c:v>
                </c:pt>
                <c:pt idx="108">
                  <c:v>-2798.7460656354924</c:v>
                </c:pt>
                <c:pt idx="109">
                  <c:v>-2794.3519292504889</c:v>
                </c:pt>
                <c:pt idx="110">
                  <c:v>-2789.9577928654853</c:v>
                </c:pt>
                <c:pt idx="111">
                  <c:v>-2785.5636564804818</c:v>
                </c:pt>
                <c:pt idx="112">
                  <c:v>-2781.1695200954782</c:v>
                </c:pt>
                <c:pt idx="113">
                  <c:v>-2776.7753837104747</c:v>
                </c:pt>
                <c:pt idx="114">
                  <c:v>-2772.3812473254711</c:v>
                </c:pt>
                <c:pt idx="115">
                  <c:v>-2767.9871109404676</c:v>
                </c:pt>
                <c:pt idx="116">
                  <c:v>-2763.592974555464</c:v>
                </c:pt>
                <c:pt idx="117">
                  <c:v>-2759.1988381704605</c:v>
                </c:pt>
                <c:pt idx="118">
                  <c:v>-2754.8047017854569</c:v>
                </c:pt>
                <c:pt idx="119">
                  <c:v>-2750.4105654004534</c:v>
                </c:pt>
                <c:pt idx="120">
                  <c:v>-2746.0164290154498</c:v>
                </c:pt>
                <c:pt idx="121">
                  <c:v>-2741.6222926304463</c:v>
                </c:pt>
                <c:pt idx="122">
                  <c:v>-2737.2281562454427</c:v>
                </c:pt>
                <c:pt idx="123">
                  <c:v>-2732.8340198604392</c:v>
                </c:pt>
                <c:pt idx="124">
                  <c:v>-2728.4398834754356</c:v>
                </c:pt>
                <c:pt idx="125">
                  <c:v>-2724.0457470904321</c:v>
                </c:pt>
                <c:pt idx="126">
                  <c:v>-2719.6516107054285</c:v>
                </c:pt>
                <c:pt idx="127">
                  <c:v>-2715.257474320425</c:v>
                </c:pt>
                <c:pt idx="128">
                  <c:v>-2710.8633379354214</c:v>
                </c:pt>
                <c:pt idx="129">
                  <c:v>-2706.4692015504179</c:v>
                </c:pt>
                <c:pt idx="130">
                  <c:v>-2702.0750651654143</c:v>
                </c:pt>
                <c:pt idx="131">
                  <c:v>-2697.6809287804108</c:v>
                </c:pt>
                <c:pt idx="132">
                  <c:v>-2693.2867923954072</c:v>
                </c:pt>
                <c:pt idx="133">
                  <c:v>-2688.8926560104037</c:v>
                </c:pt>
                <c:pt idx="134">
                  <c:v>-2684.4985196254001</c:v>
                </c:pt>
                <c:pt idx="135">
                  <c:v>-2680.1043832403966</c:v>
                </c:pt>
                <c:pt idx="136">
                  <c:v>-2675.7102468553931</c:v>
                </c:pt>
                <c:pt idx="137">
                  <c:v>-2671.3161104703895</c:v>
                </c:pt>
                <c:pt idx="138">
                  <c:v>-2666.921974085386</c:v>
                </c:pt>
                <c:pt idx="139">
                  <c:v>-2662.5278377003824</c:v>
                </c:pt>
                <c:pt idx="140">
                  <c:v>-2658.1337013153789</c:v>
                </c:pt>
                <c:pt idx="141">
                  <c:v>-2653.7395649303753</c:v>
                </c:pt>
                <c:pt idx="142">
                  <c:v>-2649.3454285453718</c:v>
                </c:pt>
                <c:pt idx="143">
                  <c:v>-2644.9512921603682</c:v>
                </c:pt>
                <c:pt idx="144">
                  <c:v>-2640.5571557753647</c:v>
                </c:pt>
                <c:pt idx="145">
                  <c:v>-2636.1630193903611</c:v>
                </c:pt>
                <c:pt idx="146">
                  <c:v>-2631.7688830053576</c:v>
                </c:pt>
                <c:pt idx="147">
                  <c:v>-2627.374746620354</c:v>
                </c:pt>
                <c:pt idx="148">
                  <c:v>-2622.9806102353505</c:v>
                </c:pt>
                <c:pt idx="149">
                  <c:v>-2618.5864738503469</c:v>
                </c:pt>
                <c:pt idx="150">
                  <c:v>-2614.1923374653434</c:v>
                </c:pt>
                <c:pt idx="151">
                  <c:v>-2609.7982010803398</c:v>
                </c:pt>
                <c:pt idx="152">
                  <c:v>-2605.4040646953363</c:v>
                </c:pt>
                <c:pt idx="153">
                  <c:v>-2601.0099283103327</c:v>
                </c:pt>
                <c:pt idx="154">
                  <c:v>-2596.6157919253292</c:v>
                </c:pt>
                <c:pt idx="155">
                  <c:v>-2592.2216555403256</c:v>
                </c:pt>
                <c:pt idx="156">
                  <c:v>-2587.8275191553221</c:v>
                </c:pt>
                <c:pt idx="157">
                  <c:v>-2583.4333827703185</c:v>
                </c:pt>
                <c:pt idx="158">
                  <c:v>-2579.039246385315</c:v>
                </c:pt>
                <c:pt idx="159">
                  <c:v>-2574.6451100003114</c:v>
                </c:pt>
                <c:pt idx="160">
                  <c:v>-2570.2509736153079</c:v>
                </c:pt>
                <c:pt idx="161">
                  <c:v>-2565.8568372303043</c:v>
                </c:pt>
                <c:pt idx="162">
                  <c:v>-2561.4627008453008</c:v>
                </c:pt>
                <c:pt idx="163">
                  <c:v>-2557.0685644602972</c:v>
                </c:pt>
                <c:pt idx="164">
                  <c:v>-2552.6744280752937</c:v>
                </c:pt>
                <c:pt idx="165">
                  <c:v>-2548.2802916902901</c:v>
                </c:pt>
                <c:pt idx="166">
                  <c:v>-2543.8861553052866</c:v>
                </c:pt>
                <c:pt idx="167">
                  <c:v>-2539.492018920283</c:v>
                </c:pt>
                <c:pt idx="168">
                  <c:v>-2535.0978825352795</c:v>
                </c:pt>
                <c:pt idx="169">
                  <c:v>-2530.7037461502759</c:v>
                </c:pt>
                <c:pt idx="170">
                  <c:v>-2526.3096097652724</c:v>
                </c:pt>
                <c:pt idx="171">
                  <c:v>-2521.9154733802688</c:v>
                </c:pt>
                <c:pt idx="172">
                  <c:v>-2517.5213369952653</c:v>
                </c:pt>
                <c:pt idx="173">
                  <c:v>-2513.1272006102618</c:v>
                </c:pt>
                <c:pt idx="174">
                  <c:v>-2508.7330642252582</c:v>
                </c:pt>
                <c:pt idx="175">
                  <c:v>-2504.3389278402547</c:v>
                </c:pt>
                <c:pt idx="176">
                  <c:v>-2499.9447914552511</c:v>
                </c:pt>
                <c:pt idx="177">
                  <c:v>-2495.5506550702476</c:v>
                </c:pt>
                <c:pt idx="178">
                  <c:v>-2491.156518685244</c:v>
                </c:pt>
                <c:pt idx="179">
                  <c:v>-2486.7623823002405</c:v>
                </c:pt>
                <c:pt idx="180">
                  <c:v>-2482.3682459152369</c:v>
                </c:pt>
                <c:pt idx="181">
                  <c:v>-2477.9741095302334</c:v>
                </c:pt>
                <c:pt idx="182">
                  <c:v>-2473.5799731452298</c:v>
                </c:pt>
                <c:pt idx="183">
                  <c:v>-2469.1858367602263</c:v>
                </c:pt>
                <c:pt idx="184">
                  <c:v>-2464.7917003752227</c:v>
                </c:pt>
                <c:pt idx="185">
                  <c:v>-2460.3975639902192</c:v>
                </c:pt>
                <c:pt idx="186">
                  <c:v>-2456.0034276052156</c:v>
                </c:pt>
                <c:pt idx="187">
                  <c:v>-2451.6092912202121</c:v>
                </c:pt>
                <c:pt idx="188">
                  <c:v>-2447.2151548352085</c:v>
                </c:pt>
                <c:pt idx="189">
                  <c:v>-2442.821018450205</c:v>
                </c:pt>
                <c:pt idx="190">
                  <c:v>-2438.4268820652014</c:v>
                </c:pt>
                <c:pt idx="191">
                  <c:v>-2434.0327456801979</c:v>
                </c:pt>
                <c:pt idx="192">
                  <c:v>-2429.6386092951943</c:v>
                </c:pt>
                <c:pt idx="193">
                  <c:v>-2425.2444729101908</c:v>
                </c:pt>
                <c:pt idx="194">
                  <c:v>-2420.8503365251872</c:v>
                </c:pt>
                <c:pt idx="195">
                  <c:v>-2416.4562001401837</c:v>
                </c:pt>
                <c:pt idx="196">
                  <c:v>-2412.0620637551801</c:v>
                </c:pt>
                <c:pt idx="197">
                  <c:v>-2407.6679273701766</c:v>
                </c:pt>
                <c:pt idx="198">
                  <c:v>-2403.2737909851726</c:v>
                </c:pt>
                <c:pt idx="199">
                  <c:v>-2398.879654600169</c:v>
                </c:pt>
                <c:pt idx="200">
                  <c:v>-2394.4855182151655</c:v>
                </c:pt>
                <c:pt idx="201">
                  <c:v>-2390.289444995984</c:v>
                </c:pt>
                <c:pt idx="202">
                  <c:v>-2386.2914349426242</c:v>
                </c:pt>
                <c:pt idx="203">
                  <c:v>-2382.2769446726893</c:v>
                </c:pt>
                <c:pt idx="204">
                  <c:v>-2378.2459459680376</c:v>
                </c:pt>
                <c:pt idx="205">
                  <c:v>-2374.1984104296303</c:v>
                </c:pt>
                <c:pt idx="206">
                  <c:v>-2370.1343094763452</c:v>
                </c:pt>
                <c:pt idx="207">
                  <c:v>-2366.0536143437803</c:v>
                </c:pt>
                <c:pt idx="208">
                  <c:v>-2361.956296083039</c:v>
                </c:pt>
                <c:pt idx="209">
                  <c:v>-2357.8423255595139</c:v>
                </c:pt>
                <c:pt idx="210">
                  <c:v>-2353.7116734516467</c:v>
                </c:pt>
                <c:pt idx="211">
                  <c:v>-2349.5643102496842</c:v>
                </c:pt>
                <c:pt idx="212">
                  <c:v>-2345.4002062544218</c:v>
                </c:pt>
                <c:pt idx="213">
                  <c:v>-2341.2193315759259</c:v>
                </c:pt>
                <c:pt idx="214">
                  <c:v>-2337.0216561322559</c:v>
                </c:pt>
                <c:pt idx="215">
                  <c:v>-2332.8071496481616</c:v>
                </c:pt>
                <c:pt idx="216">
                  <c:v>-2328.5757816537798</c:v>
                </c:pt>
                <c:pt idx="217">
                  <c:v>-2324.3275214833056</c:v>
                </c:pt>
                <c:pt idx="218">
                  <c:v>-2320.062338273659</c:v>
                </c:pt>
                <c:pt idx="219">
                  <c:v>-2315.7802009631364</c:v>
                </c:pt>
                <c:pt idx="220">
                  <c:v>-2311.4810782900413</c:v>
                </c:pt>
                <c:pt idx="221">
                  <c:v>-2307.1649387913176</c:v>
                </c:pt>
                <c:pt idx="222">
                  <c:v>-2302.8317508011482</c:v>
                </c:pt>
                <c:pt idx="223">
                  <c:v>-2298.4814824495575</c:v>
                </c:pt>
                <c:pt idx="224">
                  <c:v>-2294.1141016609886</c:v>
                </c:pt>
                <c:pt idx="225">
                  <c:v>-2289.7295761528726</c:v>
                </c:pt>
                <c:pt idx="226">
                  <c:v>-2285.327873434177</c:v>
                </c:pt>
                <c:pt idx="227">
                  <c:v>-2280.9089608039471</c:v>
                </c:pt>
                <c:pt idx="228">
                  <c:v>-2276.472805349827</c:v>
                </c:pt>
                <c:pt idx="229">
                  <c:v>-2272.0193739465631</c:v>
                </c:pt>
                <c:pt idx="230">
                  <c:v>-2267.548633254502</c:v>
                </c:pt>
                <c:pt idx="231">
                  <c:v>-2263.060549718065</c:v>
                </c:pt>
                <c:pt idx="232">
                  <c:v>-2258.5550895642068</c:v>
                </c:pt>
                <c:pt idx="233">
                  <c:v>-2254.0322188008649</c:v>
                </c:pt>
                <c:pt idx="234">
                  <c:v>-2249.4919032153844</c:v>
                </c:pt>
                <c:pt idx="235">
                  <c:v>-2244.9341083729341</c:v>
                </c:pt>
                <c:pt idx="236">
                  <c:v>-2240.3587996149013</c:v>
                </c:pt>
                <c:pt idx="237">
                  <c:v>-2235.7659420572741</c:v>
                </c:pt>
                <c:pt idx="238">
                  <c:v>-2231.1555005890023</c:v>
                </c:pt>
                <c:pt idx="239">
                  <c:v>-2226.5274398703432</c:v>
                </c:pt>
                <c:pt idx="240">
                  <c:v>-2221.8817243311946</c:v>
                </c:pt>
                <c:pt idx="241">
                  <c:v>-2217.2183181694004</c:v>
                </c:pt>
                <c:pt idx="242">
                  <c:v>-2212.5371853490497</c:v>
                </c:pt>
                <c:pt idx="243">
                  <c:v>-2207.8382895987502</c:v>
                </c:pt>
                <c:pt idx="244">
                  <c:v>-2203.1215944098858</c:v>
                </c:pt>
                <c:pt idx="245">
                  <c:v>-2198.3870630348583</c:v>
                </c:pt>
                <c:pt idx="246">
                  <c:v>-2193.6346584853081</c:v>
                </c:pt>
                <c:pt idx="247">
                  <c:v>-2188.8643435303143</c:v>
                </c:pt>
                <c:pt idx="248">
                  <c:v>-2184.0760806945805</c:v>
                </c:pt>
                <c:pt idx="249">
                  <c:v>-2179.2698322565984</c:v>
                </c:pt>
                <c:pt idx="250">
                  <c:v>-2174.4455602467906</c:v>
                </c:pt>
                <c:pt idx="251">
                  <c:v>-2169.6032264456389</c:v>
                </c:pt>
                <c:pt idx="252">
                  <c:v>-2164.7427923817863</c:v>
                </c:pt>
                <c:pt idx="253">
                  <c:v>-2159.8642193301243</c:v>
                </c:pt>
                <c:pt idx="254">
                  <c:v>-2154.9674683098519</c:v>
                </c:pt>
                <c:pt idx="255">
                  <c:v>-2150.0525000825273</c:v>
                </c:pt>
                <c:pt idx="256">
                  <c:v>-2145.1192751500812</c:v>
                </c:pt>
                <c:pt idx="257">
                  <c:v>-2140.1677537528271</c:v>
                </c:pt>
                <c:pt idx="258">
                  <c:v>-2135.1978958674331</c:v>
                </c:pt>
                <c:pt idx="259">
                  <c:v>-2130.2096612048845</c:v>
                </c:pt>
                <c:pt idx="260">
                  <c:v>-2125.2030092084156</c:v>
                </c:pt>
                <c:pt idx="261">
                  <c:v>-2120.1778990514276</c:v>
                </c:pt>
                <c:pt idx="262">
                  <c:v>-2115.1342896353744</c:v>
                </c:pt>
                <c:pt idx="263">
                  <c:v>-2110.0721395876358</c:v>
                </c:pt>
                <c:pt idx="264">
                  <c:v>-2104.9914072593551</c:v>
                </c:pt>
                <c:pt idx="265">
                  <c:v>-2099.8920507232633</c:v>
                </c:pt>
                <c:pt idx="266">
                  <c:v>-2094.7740277714774</c:v>
                </c:pt>
                <c:pt idx="267">
                  <c:v>-2089.6372959132686</c:v>
                </c:pt>
                <c:pt idx="268">
                  <c:v>-2084.4818123728146</c:v>
                </c:pt>
                <c:pt idx="269">
                  <c:v>-2079.3075340869204</c:v>
                </c:pt>
                <c:pt idx="270">
                  <c:v>-2074.1144177027163</c:v>
                </c:pt>
                <c:pt idx="271">
                  <c:v>-2068.9024195753309</c:v>
                </c:pt>
                <c:pt idx="272">
                  <c:v>-2063.6714957655367</c:v>
                </c:pt>
                <c:pt idx="273">
                  <c:v>-2058.4216020373715</c:v>
                </c:pt>
                <c:pt idx="274">
                  <c:v>-2053.1526938557327</c:v>
                </c:pt>
                <c:pt idx="275">
                  <c:v>-2047.8647263839403</c:v>
                </c:pt>
                <c:pt idx="276">
                  <c:v>-2042.5576544812832</c:v>
                </c:pt>
                <c:pt idx="277">
                  <c:v>-2037.2314327005226</c:v>
                </c:pt>
                <c:pt idx="278">
                  <c:v>-2031.8860152853838</c:v>
                </c:pt>
                <c:pt idx="279">
                  <c:v>-2026.5213561680066</c:v>
                </c:pt>
                <c:pt idx="280">
                  <c:v>-2021.1374089663736</c:v>
                </c:pt>
                <c:pt idx="281">
                  <c:v>-2015.7341269817075</c:v>
                </c:pt>
                <c:pt idx="282">
                  <c:v>-2010.311463195839</c:v>
                </c:pt>
                <c:pt idx="283">
                  <c:v>-2004.8693702685446</c:v>
                </c:pt>
                <c:pt idx="284">
                  <c:v>-1999.4078005348533</c:v>
                </c:pt>
                <c:pt idx="285">
                  <c:v>-1993.9267060023269</c:v>
                </c:pt>
                <c:pt idx="286">
                  <c:v>-1988.4260383482977</c:v>
                </c:pt>
                <c:pt idx="287">
                  <c:v>-1982.9057489170914</c:v>
                </c:pt>
                <c:pt idx="288">
                  <c:v>-1977.3657887172021</c:v>
                </c:pt>
                <c:pt idx="289">
                  <c:v>-1971.8061084184433</c:v>
                </c:pt>
                <c:pt idx="290">
                  <c:v>-1966.2266583490641</c:v>
                </c:pt>
                <c:pt idx="291">
                  <c:v>-1960.6273884928323</c:v>
                </c:pt>
                <c:pt idx="292">
                  <c:v>-1955.0082484860823</c:v>
                </c:pt>
                <c:pt idx="293">
                  <c:v>-1949.3691876147273</c:v>
                </c:pt>
                <c:pt idx="294">
                  <c:v>-1943.7101548112419</c:v>
                </c:pt>
                <c:pt idx="295">
                  <c:v>-1938.0310986516035</c:v>
                </c:pt>
                <c:pt idx="296">
                  <c:v>-1932.331967352201</c:v>
                </c:pt>
                <c:pt idx="297">
                  <c:v>-1926.6127087667051</c:v>
                </c:pt>
                <c:pt idx="298">
                  <c:v>-1920.873270382905</c:v>
                </c:pt>
                <c:pt idx="299">
                  <c:v>-1915.1135993195023</c:v>
                </c:pt>
                <c:pt idx="300">
                  <c:v>-1909.3336423228734</c:v>
                </c:pt>
                <c:pt idx="301">
                  <c:v>-1903.5333457637848</c:v>
                </c:pt>
                <c:pt idx="302">
                  <c:v>-1897.7126556340811</c:v>
                </c:pt>
                <c:pt idx="303">
                  <c:v>-1891.8715175433208</c:v>
                </c:pt>
                <c:pt idx="304">
                  <c:v>-1886.0098767153791</c:v>
                </c:pt>
                <c:pt idx="305">
                  <c:v>-1880.1276779850109</c:v>
                </c:pt>
                <c:pt idx="306">
                  <c:v>-1874.2248657943669</c:v>
                </c:pt>
                <c:pt idx="307">
                  <c:v>-1868.301384189469</c:v>
                </c:pt>
                <c:pt idx="308">
                  <c:v>-1862.357176816651</c:v>
                </c:pt>
                <c:pt idx="309">
                  <c:v>-1856.3921869189421</c:v>
                </c:pt>
                <c:pt idx="310">
                  <c:v>-1850.4063573324197</c:v>
                </c:pt>
                <c:pt idx="311">
                  <c:v>-1844.3996304825057</c:v>
                </c:pt>
                <c:pt idx="312">
                  <c:v>-1838.3719483802329</c:v>
                </c:pt>
                <c:pt idx="313">
                  <c:v>-1832.3232526184438</c:v>
                </c:pt>
                <c:pt idx="314">
                  <c:v>-1826.253484367968</c:v>
                </c:pt>
                <c:pt idx="315">
                  <c:v>-1820.1625843737302</c:v>
                </c:pt>
                <c:pt idx="316">
                  <c:v>-1814.0504929508229</c:v>
                </c:pt>
                <c:pt idx="317">
                  <c:v>-1807.9171499805284</c:v>
                </c:pt>
                <c:pt idx="318">
                  <c:v>-1801.7624949062883</c:v>
                </c:pt>
                <c:pt idx="319">
                  <c:v>-1795.5864667296223</c:v>
                </c:pt>
                <c:pt idx="320">
                  <c:v>-1789.3890040060023</c:v>
                </c:pt>
                <c:pt idx="321">
                  <c:v>-1783.170044840668</c:v>
                </c:pt>
                <c:pt idx="322">
                  <c:v>-1776.929526884393</c:v>
                </c:pt>
                <c:pt idx="323">
                  <c:v>-1770.6673873291966</c:v>
                </c:pt>
                <c:pt idx="324">
                  <c:v>-1764.383562904002</c:v>
                </c:pt>
                <c:pt idx="325">
                  <c:v>-1758.0779898702406</c:v>
                </c:pt>
                <c:pt idx="326">
                  <c:v>-1751.7506040173971</c:v>
                </c:pt>
                <c:pt idx="327">
                  <c:v>-1745.4013406585007</c:v>
                </c:pt>
                <c:pt idx="328">
                  <c:v>-1739.0301346255601</c:v>
                </c:pt>
                <c:pt idx="329">
                  <c:v>-1732.6369202649323</c:v>
                </c:pt>
                <c:pt idx="330">
                  <c:v>-1726.2216314326447</c:v>
                </c:pt>
                <c:pt idx="331">
                  <c:v>-1719.7842014896464</c:v>
                </c:pt>
                <c:pt idx="332">
                  <c:v>-1713.3245632969983</c:v>
                </c:pt>
                <c:pt idx="333">
                  <c:v>-1706.8426492110088</c:v>
                </c:pt>
                <c:pt idx="334">
                  <c:v>-1700.3383910783011</c:v>
                </c:pt>
                <c:pt idx="335">
                  <c:v>-1693.8117202308133</c:v>
                </c:pt>
                <c:pt idx="336">
                  <c:v>-1687.2625674807418</c:v>
                </c:pt>
                <c:pt idx="337">
                  <c:v>-1680.6908631154083</c:v>
                </c:pt>
                <c:pt idx="338">
                  <c:v>-1674.0965368920658</c:v>
                </c:pt>
                <c:pt idx="339">
                  <c:v>-1667.4795180326391</c:v>
                </c:pt>
                <c:pt idx="340">
                  <c:v>-1660.8397352183872</c:v>
                </c:pt>
                <c:pt idx="341">
                  <c:v>-1654.1771165844948</c:v>
                </c:pt>
                <c:pt idx="342">
                  <c:v>-1647.4915897146102</c:v>
                </c:pt>
                <c:pt idx="343">
                  <c:v>-1640.7830816352819</c:v>
                </c:pt>
                <c:pt idx="344">
                  <c:v>-1634.0515188103418</c:v>
                </c:pt>
                <c:pt idx="345">
                  <c:v>-1627.2968271352097</c:v>
                </c:pt>
                <c:pt idx="346">
                  <c:v>-1620.5189319311144</c:v>
                </c:pt>
                <c:pt idx="347">
                  <c:v>-1613.7177579392396</c:v>
                </c:pt>
                <c:pt idx="348">
                  <c:v>-1606.8932293147966</c:v>
                </c:pt>
                <c:pt idx="349">
                  <c:v>-1600.0452696210079</c:v>
                </c:pt>
                <c:pt idx="350">
                  <c:v>-1593.1738018230146</c:v>
                </c:pt>
                <c:pt idx="351">
                  <c:v>-1586.2787482816984</c:v>
                </c:pt>
                <c:pt idx="352">
                  <c:v>-1579.3600307474196</c:v>
                </c:pt>
                <c:pt idx="353">
                  <c:v>-1572.4175703536691</c:v>
                </c:pt>
                <c:pt idx="354">
                  <c:v>-1565.4512876106362</c:v>
                </c:pt>
                <c:pt idx="355">
                  <c:v>-1558.461102398677</c:v>
                </c:pt>
                <c:pt idx="356">
                  <c:v>-1551.4469339617065</c:v>
                </c:pt>
                <c:pt idx="357">
                  <c:v>-1544.4087009004893</c:v>
                </c:pt>
                <c:pt idx="358">
                  <c:v>-1537.3463211658409</c:v>
                </c:pt>
                <c:pt idx="359">
                  <c:v>-1530.2597120517321</c:v>
                </c:pt>
                <c:pt idx="360">
                  <c:v>-1523.148790188294</c:v>
                </c:pt>
                <c:pt idx="361">
                  <c:v>-1516.0134715347349</c:v>
                </c:pt>
                <c:pt idx="362">
                  <c:v>-1508.8536713721426</c:v>
                </c:pt>
                <c:pt idx="363">
                  <c:v>-1501.6693042961977</c:v>
                </c:pt>
                <c:pt idx="364">
                  <c:v>-1494.4602842097747</c:v>
                </c:pt>
                <c:pt idx="365">
                  <c:v>-1487.2265243154461</c:v>
                </c:pt>
                <c:pt idx="366">
                  <c:v>-1479.9679371078655</c:v>
                </c:pt>
                <c:pt idx="367">
                  <c:v>-1472.6844343660605</c:v>
                </c:pt>
                <c:pt idx="368">
                  <c:v>-1465.3759271455997</c:v>
                </c:pt>
                <c:pt idx="369">
                  <c:v>-1458.0423257706491</c:v>
                </c:pt>
                <c:pt idx="370">
                  <c:v>-1450.6835398259225</c:v>
                </c:pt>
                <c:pt idx="371">
                  <c:v>-1443.2994781485045</c:v>
                </c:pt>
                <c:pt idx="372">
                  <c:v>-1435.8900488195582</c:v>
                </c:pt>
                <c:pt idx="373">
                  <c:v>-1428.4551591559141</c:v>
                </c:pt>
                <c:pt idx="374">
                  <c:v>-1420.9947157015361</c:v>
                </c:pt>
                <c:pt idx="375">
                  <c:v>-1413.5086242188515</c:v>
                </c:pt>
                <c:pt idx="376">
                  <c:v>-1405.996789679969</c:v>
                </c:pt>
                <c:pt idx="377">
                  <c:v>-1398.4591162577567</c:v>
                </c:pt>
                <c:pt idx="378">
                  <c:v>-1390.8955073167879</c:v>
                </c:pt>
                <c:pt idx="379">
                  <c:v>-1383.3058654041556</c:v>
                </c:pt>
                <c:pt idx="380">
                  <c:v>-1375.6900922401492</c:v>
                </c:pt>
                <c:pt idx="381">
                  <c:v>-1368.0480887087842</c:v>
                </c:pt>
                <c:pt idx="382">
                  <c:v>-1360.379754848203</c:v>
                </c:pt>
                <c:pt idx="383">
                  <c:v>-1352.6849898409184</c:v>
                </c:pt>
                <c:pt idx="384">
                  <c:v>-1344.9636920039145</c:v>
                </c:pt>
                <c:pt idx="385">
                  <c:v>-1337.2157587785964</c:v>
                </c:pt>
                <c:pt idx="386">
                  <c:v>-1329.4410867205875</c:v>
                </c:pt>
                <c:pt idx="387">
                  <c:v>-1321.6395714893688</c:v>
                </c:pt>
                <c:pt idx="388">
                  <c:v>-1313.8111078377597</c:v>
                </c:pt>
                <c:pt idx="389">
                  <c:v>-1305.9555896012398</c:v>
                </c:pt>
                <c:pt idx="390">
                  <c:v>-1298.0729096870971</c:v>
                </c:pt>
                <c:pt idx="391">
                  <c:v>-1290.1629600634196</c:v>
                </c:pt>
                <c:pt idx="392">
                  <c:v>-1282.2256317479075</c:v>
                </c:pt>
                <c:pt idx="393">
                  <c:v>-1274.2608147965079</c:v>
                </c:pt>
                <c:pt idx="394">
                  <c:v>-1266.2683982918832</c:v>
                </c:pt>
                <c:pt idx="395">
                  <c:v>-1258.2482703316853</c:v>
                </c:pt>
                <c:pt idx="396">
                  <c:v>-1250.2003180166514</c:v>
                </c:pt>
                <c:pt idx="397">
                  <c:v>-1242.1244274385108</c:v>
                </c:pt>
                <c:pt idx="398">
                  <c:v>-1234.0204836676978</c:v>
                </c:pt>
                <c:pt idx="399">
                  <c:v>-1225.8883707408679</c:v>
                </c:pt>
                <c:pt idx="400">
                  <c:v>-1217.7279716482151</c:v>
                </c:pt>
                <c:pt idx="401">
                  <c:v>-1209.5391683205887</c:v>
                </c:pt>
                <c:pt idx="402">
                  <c:v>-1201.3218416163963</c:v>
                </c:pt>
                <c:pt idx="403">
                  <c:v>-1193.0758713082967</c:v>
                </c:pt>
                <c:pt idx="404">
                  <c:v>-1184.8011360696783</c:v>
                </c:pt>
                <c:pt idx="405">
                  <c:v>-1176.4975134609185</c:v>
                </c:pt>
                <c:pt idx="406">
                  <c:v>-1168.1648799154109</c:v>
                </c:pt>
                <c:pt idx="407">
                  <c:v>-1159.8031107253732</c:v>
                </c:pt>
                <c:pt idx="408">
                  <c:v>-1151.4120800274102</c:v>
                </c:pt>
                <c:pt idx="409">
                  <c:v>-1142.991660787847</c:v>
                </c:pt>
                <c:pt idx="410">
                  <c:v>-1134.5417247878156</c:v>
                </c:pt>
                <c:pt idx="411">
                  <c:v>-1126.0621426080888</c:v>
                </c:pt>
                <c:pt idx="412">
                  <c:v>-1117.5527836136675</c:v>
                </c:pt>
                <c:pt idx="413">
                  <c:v>-1109.0135159381023</c:v>
                </c:pt>
                <c:pt idx="414">
                  <c:v>-1100.4442064675575</c:v>
                </c:pt>
                <c:pt idx="415">
                  <c:v>-1091.8447208245941</c:v>
                </c:pt>
                <c:pt idx="416">
                  <c:v>-1083.2149233516964</c:v>
                </c:pt>
                <c:pt idx="417">
                  <c:v>-1074.5546770944979</c:v>
                </c:pt>
                <c:pt idx="418">
                  <c:v>-1065.8638437847276</c:v>
                </c:pt>
                <c:pt idx="419">
                  <c:v>-1057.1422838228702</c:v>
                </c:pt>
                <c:pt idx="420">
                  <c:v>-1048.3898562605186</c:v>
                </c:pt>
                <c:pt idx="421">
                  <c:v>-1039.6064187824174</c:v>
                </c:pt>
                <c:pt idx="422">
                  <c:v>-1030.7918276882092</c:v>
                </c:pt>
                <c:pt idx="423">
                  <c:v>-1021.945937873848</c:v>
                </c:pt>
                <c:pt idx="424">
                  <c:v>-1013.0686028126898</c:v>
                </c:pt>
                <c:pt idx="425">
                  <c:v>-1004.1596745362607</c:v>
                </c:pt>
                <c:pt idx="426">
                  <c:v>-993.36914091318067</c:v>
                </c:pt>
                <c:pt idx="427">
                  <c:v>-980.69700194344978</c:v>
                </c:pt>
                <c:pt idx="428">
                  <c:v>-967.96918579157</c:v>
                </c:pt>
                <c:pt idx="429">
                  <c:v>-955.18523697279215</c:v>
                </c:pt>
                <c:pt idx="430">
                  <c:v>-942.34469297849864</c:v>
                </c:pt>
                <c:pt idx="431">
                  <c:v>-929.44708412331647</c:v>
                </c:pt>
                <c:pt idx="432">
                  <c:v>-916.49193338789746</c:v>
                </c:pt>
                <c:pt idx="433">
                  <c:v>-903.47875625723327</c:v>
                </c:pt>
                <c:pt idx="434">
                  <c:v>-890.40706055433202</c:v>
                </c:pt>
                <c:pt idx="435">
                  <c:v>-877.27634626908866</c:v>
                </c:pt>
                <c:pt idx="436">
                  <c:v>-864.08610538221546</c:v>
                </c:pt>
                <c:pt idx="437">
                  <c:v>-850.83582168400244</c:v>
                </c:pt>
                <c:pt idx="438">
                  <c:v>-837.52497058775907</c:v>
                </c:pt>
                <c:pt idx="439">
                  <c:v>-824.15301893773039</c:v>
                </c:pt>
                <c:pt idx="440">
                  <c:v>-810.71942481129599</c:v>
                </c:pt>
                <c:pt idx="441">
                  <c:v>-797.22363731523001</c:v>
                </c:pt>
                <c:pt idx="442">
                  <c:v>-783.66509637579929</c:v>
                </c:pt>
                <c:pt idx="443">
                  <c:v>-770.04323252250015</c:v>
                </c:pt>
                <c:pt idx="444">
                  <c:v>-756.35746666515024</c:v>
                </c:pt>
                <c:pt idx="445">
                  <c:v>-742.6072098641198</c:v>
                </c:pt>
                <c:pt idx="446">
                  <c:v>-728.79186309343777</c:v>
                </c:pt>
                <c:pt idx="447">
                  <c:v>-714.91081699647839</c:v>
                </c:pt>
                <c:pt idx="448">
                  <c:v>-700.96345163395426</c:v>
                </c:pt>
                <c:pt idx="449">
                  <c:v>-686.94913622394415</c:v>
                </c:pt>
                <c:pt idx="450">
                  <c:v>-672.8672288735911</c:v>
                </c:pt>
                <c:pt idx="451">
                  <c:v>-658.71707630218589</c:v>
                </c:pt>
                <c:pt idx="452">
                  <c:v>-644.49801355527779</c:v>
                </c:pt>
                <c:pt idx="453">
                  <c:v>-630.20936370945947</c:v>
                </c:pt>
                <c:pt idx="454">
                  <c:v>-615.8504375674388</c:v>
                </c:pt>
                <c:pt idx="455">
                  <c:v>-601.42053334301954</c:v>
                </c:pt>
                <c:pt idx="456">
                  <c:v>-586.91893633557493</c:v>
                </c:pt>
                <c:pt idx="457">
                  <c:v>-572.3449185935674</c:v>
                </c:pt>
                <c:pt idx="458">
                  <c:v>-557.69773856668917</c:v>
                </c:pt>
                <c:pt idx="459">
                  <c:v>-542.97664074611293</c:v>
                </c:pt>
                <c:pt idx="460">
                  <c:v>-528.18085529237942</c:v>
                </c:pt>
                <c:pt idx="461">
                  <c:v>-513.30959765039734</c:v>
                </c:pt>
                <c:pt idx="462">
                  <c:v>-498.36206815097785</c:v>
                </c:pt>
                <c:pt idx="463">
                  <c:v>-483.33745159835144</c:v>
                </c:pt>
                <c:pt idx="464">
                  <c:v>-468.234916843051</c:v>
                </c:pt>
                <c:pt idx="465">
                  <c:v>-453.05361633951361</c:v>
                </c:pt>
                <c:pt idx="466">
                  <c:v>-437.79268568772932</c:v>
                </c:pt>
                <c:pt idx="467">
                  <c:v>-422.45124315823523</c:v>
                </c:pt>
                <c:pt idx="468">
                  <c:v>-407.028389199701</c:v>
                </c:pt>
                <c:pt idx="469">
                  <c:v>-391.52320592830574</c:v>
                </c:pt>
                <c:pt idx="470">
                  <c:v>-375.93475659811702</c:v>
                </c:pt>
                <c:pt idx="471">
                  <c:v>-360.26208505153727</c:v>
                </c:pt>
                <c:pt idx="472">
                  <c:v>-344.50421514896107</c:v>
                </c:pt>
                <c:pt idx="473">
                  <c:v>-328.66015017660629</c:v>
                </c:pt>
                <c:pt idx="474">
                  <c:v>-312.72887223154657</c:v>
                </c:pt>
                <c:pt idx="475">
                  <c:v>-296.70934158281716</c:v>
                </c:pt>
                <c:pt idx="476">
                  <c:v>-283.29978013587197</c:v>
                </c:pt>
                <c:pt idx="477">
                  <c:v>-272.500187890711</c:v>
                </c:pt>
                <c:pt idx="478">
                  <c:v>-261.6584312938262</c:v>
                </c:pt>
                <c:pt idx="479">
                  <c:v>-250.77424285151847</c:v>
                </c:pt>
                <c:pt idx="480">
                  <c:v>-239.84735174234311</c:v>
                </c:pt>
                <c:pt idx="481">
                  <c:v>-228.87748375905676</c:v>
                </c:pt>
                <c:pt idx="482">
                  <c:v>-217.86436124923921</c:v>
                </c:pt>
                <c:pt idx="483">
                  <c:v>-206.80770305456053</c:v>
                </c:pt>
                <c:pt idx="484">
                  <c:v>-195.70722444866942</c:v>
                </c:pt>
                <c:pt idx="485">
                  <c:v>-184.56263707363087</c:v>
                </c:pt>
                <c:pt idx="486">
                  <c:v>-173.37364887490276</c:v>
                </c:pt>
                <c:pt idx="487">
                  <c:v>-162.13996403480041</c:v>
                </c:pt>
                <c:pt idx="488">
                  <c:v>-150.86128290440183</c:v>
                </c:pt>
                <c:pt idx="489">
                  <c:v>-139.53730193383899</c:v>
                </c:pt>
                <c:pt idx="490">
                  <c:v>-128.16771360096209</c:v>
                </c:pt>
                <c:pt idx="491">
                  <c:v>-116.75220633829167</c:v>
                </c:pt>
                <c:pt idx="492">
                  <c:v>-105.2904644582236</c:v>
                </c:pt>
                <c:pt idx="493">
                  <c:v>-93.782168076452308</c:v>
                </c:pt>
                <c:pt idx="494">
                  <c:v>-82.22699303352465</c:v>
                </c:pt>
                <c:pt idx="495">
                  <c:v>-70.624610814491461</c:v>
                </c:pt>
                <c:pt idx="496">
                  <c:v>-58.97468846661468</c:v>
                </c:pt>
                <c:pt idx="497">
                  <c:v>-47.276888515024893</c:v>
                </c:pt>
                <c:pt idx="498">
                  <c:v>-35.530868876313434</c:v>
                </c:pt>
                <c:pt idx="499">
                  <c:v>-23.736282769973513</c:v>
                </c:pt>
                <c:pt idx="500">
                  <c:v>-11.892778627634925</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6-BB50-4082-8A2E-2D3442164736}"/>
            </c:ext>
          </c:extLst>
        </c:ser>
        <c:ser>
          <c:idx val="23"/>
          <c:order val="23"/>
          <c:tx>
            <c:strRef>
              <c:f>ANALYSIS!$BA$26</c:f>
              <c:strCache>
                <c:ptCount val="1"/>
                <c:pt idx="0">
                  <c:v>-55.0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ANALYSIS!$BA$27:$BA$527</c:f>
              <c:numCache>
                <c:formatCode>0.0</c:formatCode>
                <c:ptCount val="501"/>
                <c:pt idx="0">
                  <c:v>-3724.947229782073</c:v>
                </c:pt>
                <c:pt idx="1">
                  <c:v>-3724.947229782073</c:v>
                </c:pt>
                <c:pt idx="2">
                  <c:v>-3720.248460885578</c:v>
                </c:pt>
                <c:pt idx="3">
                  <c:v>-3715.5496919890829</c:v>
                </c:pt>
                <c:pt idx="4">
                  <c:v>-3710.8509230925879</c:v>
                </c:pt>
                <c:pt idx="5">
                  <c:v>-3706.1521541960929</c:v>
                </c:pt>
                <c:pt idx="6">
                  <c:v>-3701.4533852995978</c:v>
                </c:pt>
                <c:pt idx="7">
                  <c:v>-3696.7546164031028</c:v>
                </c:pt>
                <c:pt idx="8">
                  <c:v>-3692.0558475066077</c:v>
                </c:pt>
                <c:pt idx="9">
                  <c:v>-3687.3570786101127</c:v>
                </c:pt>
                <c:pt idx="10">
                  <c:v>-3682.6583097136177</c:v>
                </c:pt>
                <c:pt idx="11">
                  <c:v>-3677.9595408171226</c:v>
                </c:pt>
                <c:pt idx="12">
                  <c:v>-3673.2607719206276</c:v>
                </c:pt>
                <c:pt idx="13">
                  <c:v>-3668.5620030241325</c:v>
                </c:pt>
                <c:pt idx="14">
                  <c:v>-3663.8632341276375</c:v>
                </c:pt>
                <c:pt idx="15">
                  <c:v>-3659.1644652311425</c:v>
                </c:pt>
                <c:pt idx="16">
                  <c:v>-3654.4656963346474</c:v>
                </c:pt>
                <c:pt idx="17">
                  <c:v>-3649.7669274381524</c:v>
                </c:pt>
                <c:pt idx="18">
                  <c:v>-3645.0681585416573</c:v>
                </c:pt>
                <c:pt idx="19">
                  <c:v>-3640.3693896451623</c:v>
                </c:pt>
                <c:pt idx="20">
                  <c:v>-3635.6706207486673</c:v>
                </c:pt>
                <c:pt idx="21">
                  <c:v>-3630.9718518521722</c:v>
                </c:pt>
                <c:pt idx="22">
                  <c:v>-3626.2730829556772</c:v>
                </c:pt>
                <c:pt idx="23">
                  <c:v>-3621.5743140591821</c:v>
                </c:pt>
                <c:pt idx="24">
                  <c:v>-3616.8755451626871</c:v>
                </c:pt>
                <c:pt idx="25">
                  <c:v>-3612.1767762661921</c:v>
                </c:pt>
                <c:pt idx="26">
                  <c:v>-3607.478007369697</c:v>
                </c:pt>
                <c:pt idx="27">
                  <c:v>-3602.779238473202</c:v>
                </c:pt>
                <c:pt idx="28">
                  <c:v>-3598.0804695767069</c:v>
                </c:pt>
                <c:pt idx="29">
                  <c:v>-3593.3817006802119</c:v>
                </c:pt>
                <c:pt idx="30">
                  <c:v>-3588.6829317837169</c:v>
                </c:pt>
                <c:pt idx="31">
                  <c:v>-3583.9841628872218</c:v>
                </c:pt>
                <c:pt idx="32">
                  <c:v>-3579.2853939907268</c:v>
                </c:pt>
                <c:pt idx="33">
                  <c:v>-3574.5866250942317</c:v>
                </c:pt>
                <c:pt idx="34">
                  <c:v>-3569.8878561977367</c:v>
                </c:pt>
                <c:pt idx="35">
                  <c:v>-3565.1890873012417</c:v>
                </c:pt>
                <c:pt idx="36">
                  <c:v>-3560.4903184047466</c:v>
                </c:pt>
                <c:pt idx="37">
                  <c:v>-3555.7915495082516</c:v>
                </c:pt>
                <c:pt idx="38">
                  <c:v>-3551.0927806117566</c:v>
                </c:pt>
                <c:pt idx="39">
                  <c:v>-3546.3940117152615</c:v>
                </c:pt>
                <c:pt idx="40">
                  <c:v>-3541.6952428187665</c:v>
                </c:pt>
                <c:pt idx="41">
                  <c:v>-3536.9964739222714</c:v>
                </c:pt>
                <c:pt idx="42">
                  <c:v>-3532.2977050257764</c:v>
                </c:pt>
                <c:pt idx="43">
                  <c:v>-3527.5989361292814</c:v>
                </c:pt>
                <c:pt idx="44">
                  <c:v>-3522.9001672327863</c:v>
                </c:pt>
                <c:pt idx="45">
                  <c:v>-3518.2013983362913</c:v>
                </c:pt>
                <c:pt idx="46">
                  <c:v>-3513.5026294397962</c:v>
                </c:pt>
                <c:pt idx="47">
                  <c:v>-3508.8038605433012</c:v>
                </c:pt>
                <c:pt idx="48">
                  <c:v>-3504.1050916468062</c:v>
                </c:pt>
                <c:pt idx="49">
                  <c:v>-3499.4063227503111</c:v>
                </c:pt>
                <c:pt idx="50">
                  <c:v>-3494.7075538538161</c:v>
                </c:pt>
                <c:pt idx="51">
                  <c:v>-3490.008784957321</c:v>
                </c:pt>
                <c:pt idx="52">
                  <c:v>-3485.310016060826</c:v>
                </c:pt>
                <c:pt idx="53">
                  <c:v>-3480.611247164331</c:v>
                </c:pt>
                <c:pt idx="54">
                  <c:v>-3475.9124782678359</c:v>
                </c:pt>
                <c:pt idx="55">
                  <c:v>-3471.2137093713409</c:v>
                </c:pt>
                <c:pt idx="56">
                  <c:v>-3466.5149404748458</c:v>
                </c:pt>
                <c:pt idx="57">
                  <c:v>-3461.8161715783508</c:v>
                </c:pt>
                <c:pt idx="58">
                  <c:v>-3457.1174026818558</c:v>
                </c:pt>
                <c:pt idx="59">
                  <c:v>-3452.4186337853607</c:v>
                </c:pt>
                <c:pt idx="60">
                  <c:v>-3447.7198648888657</c:v>
                </c:pt>
                <c:pt idx="61">
                  <c:v>-3443.0210959923706</c:v>
                </c:pt>
                <c:pt idx="62">
                  <c:v>-3438.3223270958756</c:v>
                </c:pt>
                <c:pt idx="63">
                  <c:v>-3433.6235581993806</c:v>
                </c:pt>
                <c:pt idx="64">
                  <c:v>-3428.9247893028855</c:v>
                </c:pt>
                <c:pt idx="65">
                  <c:v>-3424.2260204063905</c:v>
                </c:pt>
                <c:pt idx="66">
                  <c:v>-3419.5272515098954</c:v>
                </c:pt>
                <c:pt idx="67">
                  <c:v>-3414.8284826134004</c:v>
                </c:pt>
                <c:pt idx="68">
                  <c:v>-3410.1297137169054</c:v>
                </c:pt>
                <c:pt idx="69">
                  <c:v>-3405.4309448204103</c:v>
                </c:pt>
                <c:pt idx="70">
                  <c:v>-3400.7321759239153</c:v>
                </c:pt>
                <c:pt idx="71">
                  <c:v>-3396.0334070274203</c:v>
                </c:pt>
                <c:pt idx="72">
                  <c:v>-3391.3346381309252</c:v>
                </c:pt>
                <c:pt idx="73">
                  <c:v>-3386.6358692344302</c:v>
                </c:pt>
                <c:pt idx="74">
                  <c:v>-3381.9371003379351</c:v>
                </c:pt>
                <c:pt idx="75">
                  <c:v>-3377.2383314414401</c:v>
                </c:pt>
                <c:pt idx="76">
                  <c:v>-3372.5395625449451</c:v>
                </c:pt>
                <c:pt idx="77">
                  <c:v>-3367.84079364845</c:v>
                </c:pt>
                <c:pt idx="78">
                  <c:v>-3363.142024751955</c:v>
                </c:pt>
                <c:pt idx="79">
                  <c:v>-3358.4432558554599</c:v>
                </c:pt>
                <c:pt idx="80">
                  <c:v>-3353.7444869589649</c:v>
                </c:pt>
                <c:pt idx="81">
                  <c:v>-3349.0457180624699</c:v>
                </c:pt>
                <c:pt idx="82">
                  <c:v>-3344.3469491659748</c:v>
                </c:pt>
                <c:pt idx="83">
                  <c:v>-3339.6481802694798</c:v>
                </c:pt>
                <c:pt idx="84">
                  <c:v>-3334.9494113729847</c:v>
                </c:pt>
                <c:pt idx="85">
                  <c:v>-3330.2506424764897</c:v>
                </c:pt>
                <c:pt idx="86">
                  <c:v>-3325.5518735799947</c:v>
                </c:pt>
                <c:pt idx="87">
                  <c:v>-3320.8531046834996</c:v>
                </c:pt>
                <c:pt idx="88">
                  <c:v>-3316.1543357870046</c:v>
                </c:pt>
                <c:pt idx="89">
                  <c:v>-3311.4555668905095</c:v>
                </c:pt>
                <c:pt idx="90">
                  <c:v>-3306.7567979940145</c:v>
                </c:pt>
                <c:pt idx="91">
                  <c:v>-3302.0580290975195</c:v>
                </c:pt>
                <c:pt idx="92">
                  <c:v>-3297.3592602010244</c:v>
                </c:pt>
                <c:pt idx="93">
                  <c:v>-3292.6604913045294</c:v>
                </c:pt>
                <c:pt idx="94">
                  <c:v>-3287.9617224080343</c:v>
                </c:pt>
                <c:pt idx="95">
                  <c:v>-3283.2629535115393</c:v>
                </c:pt>
                <c:pt idx="96">
                  <c:v>-3278.5641846150443</c:v>
                </c:pt>
                <c:pt idx="97">
                  <c:v>-3273.8654157185492</c:v>
                </c:pt>
                <c:pt idx="98">
                  <c:v>-3269.1666468220542</c:v>
                </c:pt>
                <c:pt idx="99">
                  <c:v>-3264.4678779255592</c:v>
                </c:pt>
                <c:pt idx="100">
                  <c:v>-3259.7691090290641</c:v>
                </c:pt>
                <c:pt idx="101">
                  <c:v>-3255.0703401325691</c:v>
                </c:pt>
                <c:pt idx="102">
                  <c:v>-3250.371571236074</c:v>
                </c:pt>
                <c:pt idx="103">
                  <c:v>-3245.672802339579</c:v>
                </c:pt>
                <c:pt idx="104">
                  <c:v>-3240.974033443084</c:v>
                </c:pt>
                <c:pt idx="105">
                  <c:v>-3236.2752645465889</c:v>
                </c:pt>
                <c:pt idx="106">
                  <c:v>-3231.5764956500939</c:v>
                </c:pt>
                <c:pt idx="107">
                  <c:v>-3226.8777267535988</c:v>
                </c:pt>
                <c:pt idx="108">
                  <c:v>-3222.1789578571038</c:v>
                </c:pt>
                <c:pt idx="109">
                  <c:v>-3217.4801889606088</c:v>
                </c:pt>
                <c:pt idx="110">
                  <c:v>-3212.7814200641137</c:v>
                </c:pt>
                <c:pt idx="111">
                  <c:v>-3208.0826511676187</c:v>
                </c:pt>
                <c:pt idx="112">
                  <c:v>-3203.3838822711236</c:v>
                </c:pt>
                <c:pt idx="113">
                  <c:v>-3198.6851133746286</c:v>
                </c:pt>
                <c:pt idx="114">
                  <c:v>-3193.9863444781336</c:v>
                </c:pt>
                <c:pt idx="115">
                  <c:v>-3189.2875755816385</c:v>
                </c:pt>
                <c:pt idx="116">
                  <c:v>-3184.5888066851435</c:v>
                </c:pt>
                <c:pt idx="117">
                  <c:v>-3179.8900377886484</c:v>
                </c:pt>
                <c:pt idx="118">
                  <c:v>-3175.1912688921534</c:v>
                </c:pt>
                <c:pt idx="119">
                  <c:v>-3170.4924999956584</c:v>
                </c:pt>
                <c:pt idx="120">
                  <c:v>-3165.7937310991633</c:v>
                </c:pt>
                <c:pt idx="121">
                  <c:v>-3161.0949622026683</c:v>
                </c:pt>
                <c:pt idx="122">
                  <c:v>-3156.3961933061732</c:v>
                </c:pt>
                <c:pt idx="123">
                  <c:v>-3151.6974244096782</c:v>
                </c:pt>
                <c:pt idx="124">
                  <c:v>-3146.9986555131832</c:v>
                </c:pt>
                <c:pt idx="125">
                  <c:v>-3142.2998866166881</c:v>
                </c:pt>
                <c:pt idx="126">
                  <c:v>-3137.6011177201931</c:v>
                </c:pt>
                <c:pt idx="127">
                  <c:v>-3132.902348823698</c:v>
                </c:pt>
                <c:pt idx="128">
                  <c:v>-3128.203579927203</c:v>
                </c:pt>
                <c:pt idx="129">
                  <c:v>-3123.504811030708</c:v>
                </c:pt>
                <c:pt idx="130">
                  <c:v>-3118.8060421342129</c:v>
                </c:pt>
                <c:pt idx="131">
                  <c:v>-3114.1072732377179</c:v>
                </c:pt>
                <c:pt idx="132">
                  <c:v>-3109.4085043412229</c:v>
                </c:pt>
                <c:pt idx="133">
                  <c:v>-3104.7097354447278</c:v>
                </c:pt>
                <c:pt idx="134">
                  <c:v>-3100.0109665482328</c:v>
                </c:pt>
                <c:pt idx="135">
                  <c:v>-3095.3121976517377</c:v>
                </c:pt>
                <c:pt idx="136">
                  <c:v>-3090.6134287552427</c:v>
                </c:pt>
                <c:pt idx="137">
                  <c:v>-3085.9146598587477</c:v>
                </c:pt>
                <c:pt idx="138">
                  <c:v>-3081.2158909622526</c:v>
                </c:pt>
                <c:pt idx="139">
                  <c:v>-3076.5171220657576</c:v>
                </c:pt>
                <c:pt idx="140">
                  <c:v>-3071.8183531692625</c:v>
                </c:pt>
                <c:pt idx="141">
                  <c:v>-3067.1195842727675</c:v>
                </c:pt>
                <c:pt idx="142">
                  <c:v>-3062.4208153762725</c:v>
                </c:pt>
                <c:pt idx="143">
                  <c:v>-3057.7220464797774</c:v>
                </c:pt>
                <c:pt idx="144">
                  <c:v>-3053.0232775832824</c:v>
                </c:pt>
                <c:pt idx="145">
                  <c:v>-3048.3245086867873</c:v>
                </c:pt>
                <c:pt idx="146">
                  <c:v>-3043.6257397902923</c:v>
                </c:pt>
                <c:pt idx="147">
                  <c:v>-3038.9269708937973</c:v>
                </c:pt>
                <c:pt idx="148">
                  <c:v>-3034.2282019973022</c:v>
                </c:pt>
                <c:pt idx="149">
                  <c:v>-3029.5294331008072</c:v>
                </c:pt>
                <c:pt idx="150">
                  <c:v>-3024.8306642043121</c:v>
                </c:pt>
                <c:pt idx="151">
                  <c:v>-3020.1318953078171</c:v>
                </c:pt>
                <c:pt idx="152">
                  <c:v>-3015.4331264113216</c:v>
                </c:pt>
                <c:pt idx="153">
                  <c:v>-3010.7343575148266</c:v>
                </c:pt>
                <c:pt idx="154">
                  <c:v>-3006.0355886183315</c:v>
                </c:pt>
                <c:pt idx="155">
                  <c:v>-3001.3368197218365</c:v>
                </c:pt>
                <c:pt idx="156">
                  <c:v>-2996.6380508253415</c:v>
                </c:pt>
                <c:pt idx="157">
                  <c:v>-2991.9392819288464</c:v>
                </c:pt>
                <c:pt idx="158">
                  <c:v>-2987.2405130323514</c:v>
                </c:pt>
                <c:pt idx="159">
                  <c:v>-2982.5417441358563</c:v>
                </c:pt>
                <c:pt idx="160">
                  <c:v>-2977.8429752393613</c:v>
                </c:pt>
                <c:pt idx="161">
                  <c:v>-2973.1442063428663</c:v>
                </c:pt>
                <c:pt idx="162">
                  <c:v>-2968.4454374463712</c:v>
                </c:pt>
                <c:pt idx="163">
                  <c:v>-2963.7466685498762</c:v>
                </c:pt>
                <c:pt idx="164">
                  <c:v>-2959.0478996533811</c:v>
                </c:pt>
                <c:pt idx="165">
                  <c:v>-2954.3491307568861</c:v>
                </c:pt>
                <c:pt idx="166">
                  <c:v>-2949.6503618603911</c:v>
                </c:pt>
                <c:pt idx="167">
                  <c:v>-2944.951592963896</c:v>
                </c:pt>
                <c:pt idx="168">
                  <c:v>-2940.252824067401</c:v>
                </c:pt>
                <c:pt idx="169">
                  <c:v>-2935.5540551709059</c:v>
                </c:pt>
                <c:pt idx="170">
                  <c:v>-2930.8552862744109</c:v>
                </c:pt>
                <c:pt idx="171">
                  <c:v>-2926.1565173779159</c:v>
                </c:pt>
                <c:pt idx="172">
                  <c:v>-2921.4577484814208</c:v>
                </c:pt>
                <c:pt idx="173">
                  <c:v>-2916.7589795849258</c:v>
                </c:pt>
                <c:pt idx="174">
                  <c:v>-2912.0602106884307</c:v>
                </c:pt>
                <c:pt idx="175">
                  <c:v>-2907.3614417919357</c:v>
                </c:pt>
                <c:pt idx="176">
                  <c:v>-2902.6626728954407</c:v>
                </c:pt>
                <c:pt idx="177">
                  <c:v>-2897.9639039989456</c:v>
                </c:pt>
                <c:pt idx="178">
                  <c:v>-2893.2651351024506</c:v>
                </c:pt>
                <c:pt idx="179">
                  <c:v>-2888.5663662059555</c:v>
                </c:pt>
                <c:pt idx="180">
                  <c:v>-2883.8675973094605</c:v>
                </c:pt>
                <c:pt idx="181">
                  <c:v>-2879.1688284129655</c:v>
                </c:pt>
                <c:pt idx="182">
                  <c:v>-2874.4700595164704</c:v>
                </c:pt>
                <c:pt idx="183">
                  <c:v>-2869.7712906199754</c:v>
                </c:pt>
                <c:pt idx="184">
                  <c:v>-2865.0725217234803</c:v>
                </c:pt>
                <c:pt idx="185">
                  <c:v>-2860.3737528269853</c:v>
                </c:pt>
                <c:pt idx="186">
                  <c:v>-2855.6749839304903</c:v>
                </c:pt>
                <c:pt idx="187">
                  <c:v>-2850.9762150339952</c:v>
                </c:pt>
                <c:pt idx="188">
                  <c:v>-2846.2774461375002</c:v>
                </c:pt>
                <c:pt idx="189">
                  <c:v>-2841.5786772410052</c:v>
                </c:pt>
                <c:pt idx="190">
                  <c:v>-2836.8799083445101</c:v>
                </c:pt>
                <c:pt idx="191">
                  <c:v>-2832.1811394480151</c:v>
                </c:pt>
                <c:pt idx="192">
                  <c:v>-2827.48237055152</c:v>
                </c:pt>
                <c:pt idx="193">
                  <c:v>-2822.783601655025</c:v>
                </c:pt>
                <c:pt idx="194">
                  <c:v>-2818.08483275853</c:v>
                </c:pt>
                <c:pt idx="195">
                  <c:v>-2813.3860638620349</c:v>
                </c:pt>
                <c:pt idx="196">
                  <c:v>-2808.6872949655399</c:v>
                </c:pt>
                <c:pt idx="197">
                  <c:v>-2803.9885260690448</c:v>
                </c:pt>
                <c:pt idx="198">
                  <c:v>-2799.2897571725498</c:v>
                </c:pt>
                <c:pt idx="199">
                  <c:v>-2794.5909882760548</c:v>
                </c:pt>
                <c:pt idx="200">
                  <c:v>-2789.8922193795597</c:v>
                </c:pt>
                <c:pt idx="201">
                  <c:v>-2785.3803066075843</c:v>
                </c:pt>
                <c:pt idx="202">
                  <c:v>-2781.0552499601285</c:v>
                </c:pt>
                <c:pt idx="203">
                  <c:v>-2776.7119439100438</c:v>
                </c:pt>
                <c:pt idx="204">
                  <c:v>-2772.3503518761418</c:v>
                </c:pt>
                <c:pt idx="205">
                  <c:v>-2767.9704370247655</c:v>
                </c:pt>
                <c:pt idx="206">
                  <c:v>-2763.5721622679052</c:v>
                </c:pt>
                <c:pt idx="207">
                  <c:v>-2759.1554902612884</c:v>
                </c:pt>
                <c:pt idx="208">
                  <c:v>-2754.7203834024558</c:v>
                </c:pt>
                <c:pt idx="209">
                  <c:v>-2750.2668038288057</c:v>
                </c:pt>
                <c:pt idx="210">
                  <c:v>-2745.7947134156302</c:v>
                </c:pt>
                <c:pt idx="211">
                  <c:v>-2741.3040737741208</c:v>
                </c:pt>
                <c:pt idx="212">
                  <c:v>-2736.7948462493532</c:v>
                </c:pt>
                <c:pt idx="213">
                  <c:v>-2732.2669919182526</c:v>
                </c:pt>
                <c:pt idx="214">
                  <c:v>-2727.720471587535</c:v>
                </c:pt>
                <c:pt idx="215">
                  <c:v>-2723.155245791625</c:v>
                </c:pt>
                <c:pt idx="216">
                  <c:v>-2718.5712747905563</c:v>
                </c:pt>
                <c:pt idx="217">
                  <c:v>-2713.9685185678381</c:v>
                </c:pt>
                <c:pt idx="218">
                  <c:v>-2709.3469368283063</c:v>
                </c:pt>
                <c:pt idx="219">
                  <c:v>-2704.7064889959502</c:v>
                </c:pt>
                <c:pt idx="220">
                  <c:v>-2700.0471342117112</c:v>
                </c:pt>
                <c:pt idx="221">
                  <c:v>-2695.3688313312618</c:v>
                </c:pt>
                <c:pt idx="222">
                  <c:v>-2690.6715389227511</c:v>
                </c:pt>
                <c:pt idx="223">
                  <c:v>-2685.9552152645374</c:v>
                </c:pt>
                <c:pt idx="224">
                  <c:v>-2681.2198183428854</c:v>
                </c:pt>
                <c:pt idx="225">
                  <c:v>-2676.4653058496406</c:v>
                </c:pt>
                <c:pt idx="226">
                  <c:v>-2671.6916351798795</c:v>
                </c:pt>
                <c:pt idx="227">
                  <c:v>-2666.898763429529</c:v>
                </c:pt>
                <c:pt idx="228">
                  <c:v>-2662.0866473929641</c:v>
                </c:pt>
                <c:pt idx="229">
                  <c:v>-2657.2552435605721</c:v>
                </c:pt>
                <c:pt idx="230">
                  <c:v>-2652.4045081162967</c:v>
                </c:pt>
                <c:pt idx="231">
                  <c:v>-2647.5343969351434</c:v>
                </c:pt>
                <c:pt idx="232">
                  <c:v>-2642.6448655806707</c:v>
                </c:pt>
                <c:pt idx="233">
                  <c:v>-2637.7358693024385</c:v>
                </c:pt>
                <c:pt idx="234">
                  <c:v>-2632.8073630334356</c:v>
                </c:pt>
                <c:pt idx="235">
                  <c:v>-2627.8593013874761</c:v>
                </c:pt>
                <c:pt idx="236">
                  <c:v>-2622.8916386565625</c:v>
                </c:pt>
                <c:pt idx="237">
                  <c:v>-2617.9043288082235</c:v>
                </c:pt>
                <c:pt idx="238">
                  <c:v>-2612.8973254828175</c:v>
                </c:pt>
                <c:pt idx="239">
                  <c:v>-2607.8705819908046</c:v>
                </c:pt>
                <c:pt idx="240">
                  <c:v>-2602.8240513099895</c:v>
                </c:pt>
                <c:pt idx="241">
                  <c:v>-2597.7576860827307</c:v>
                </c:pt>
                <c:pt idx="242">
                  <c:v>-2592.6714386131134</c:v>
                </c:pt>
                <c:pt idx="243">
                  <c:v>-2587.5652608640976</c:v>
                </c:pt>
                <c:pt idx="244">
                  <c:v>-2582.439104454626</c:v>
                </c:pt>
                <c:pt idx="245">
                  <c:v>-2577.2929206566992</c:v>
                </c:pt>
                <c:pt idx="246">
                  <c:v>-2572.1266603924178</c:v>
                </c:pt>
                <c:pt idx="247">
                  <c:v>-2566.9402742309894</c:v>
                </c:pt>
                <c:pt idx="248">
                  <c:v>-2561.7337123856983</c:v>
                </c:pt>
                <c:pt idx="249">
                  <c:v>-2556.5069247108408</c:v>
                </c:pt>
                <c:pt idx="250">
                  <c:v>-2551.2598606986248</c:v>
                </c:pt>
                <c:pt idx="251">
                  <c:v>-2545.9924694760289</c:v>
                </c:pt>
                <c:pt idx="252">
                  <c:v>-2540.7046998016285</c:v>
                </c:pt>
                <c:pt idx="253">
                  <c:v>-2535.3965000623803</c:v>
                </c:pt>
                <c:pt idx="254">
                  <c:v>-2530.0678182703696</c:v>
                </c:pt>
                <c:pt idx="255">
                  <c:v>-2524.7186020595186</c:v>
                </c:pt>
                <c:pt idx="256">
                  <c:v>-2519.3487986822556</c:v>
                </c:pt>
                <c:pt idx="257">
                  <c:v>-2513.9583550061388</c:v>
                </c:pt>
                <c:pt idx="258">
                  <c:v>-2508.5472175104492</c:v>
                </c:pt>
                <c:pt idx="259">
                  <c:v>-2503.1153322827286</c:v>
                </c:pt>
                <c:pt idx="260">
                  <c:v>-2497.6626450152908</c:v>
                </c:pt>
                <c:pt idx="261">
                  <c:v>-2492.1891010016743</c:v>
                </c:pt>
                <c:pt idx="262">
                  <c:v>-2486.6946451330673</c:v>
                </c:pt>
                <c:pt idx="263">
                  <c:v>-2481.179221894673</c:v>
                </c:pt>
                <c:pt idx="264">
                  <c:v>-2475.6427753620419</c:v>
                </c:pt>
                <c:pt idx="265">
                  <c:v>-2470.0852491973546</c:v>
                </c:pt>
                <c:pt idx="266">
                  <c:v>-2464.506586645658</c:v>
                </c:pt>
                <c:pt idx="267">
                  <c:v>-2458.906730531055</c:v>
                </c:pt>
                <c:pt idx="268">
                  <c:v>-2453.2856232528488</c:v>
                </c:pt>
                <c:pt idx="269">
                  <c:v>-2447.6432067816336</c:v>
                </c:pt>
                <c:pt idx="270">
                  <c:v>-2441.9794226553458</c:v>
                </c:pt>
                <c:pt idx="271">
                  <c:v>-2436.2942119752574</c:v>
                </c:pt>
                <c:pt idx="272">
                  <c:v>-2430.5875154019191</c:v>
                </c:pt>
                <c:pt idx="273">
                  <c:v>-2424.8592731510589</c:v>
                </c:pt>
                <c:pt idx="274">
                  <c:v>-2419.1094249894227</c:v>
                </c:pt>
                <c:pt idx="275">
                  <c:v>-2413.3379102305644</c:v>
                </c:pt>
                <c:pt idx="276">
                  <c:v>-2407.544667730584</c:v>
                </c:pt>
                <c:pt idx="277">
                  <c:v>-2401.7296358838048</c:v>
                </c:pt>
                <c:pt idx="278">
                  <c:v>-2395.8927526184075</c:v>
                </c:pt>
                <c:pt idx="279">
                  <c:v>-2390.0339553919925</c:v>
                </c:pt>
                <c:pt idx="280">
                  <c:v>-2384.153181187105</c:v>
                </c:pt>
                <c:pt idx="281">
                  <c:v>-2378.2503665066774</c:v>
                </c:pt>
                <c:pt idx="282">
                  <c:v>-2372.3254473694369</c:v>
                </c:pt>
                <c:pt idx="283">
                  <c:v>-2366.3783593052412</c:v>
                </c:pt>
                <c:pt idx="284">
                  <c:v>-2360.4090373503504</c:v>
                </c:pt>
                <c:pt idx="285">
                  <c:v>-2354.4174160426523</c:v>
                </c:pt>
                <c:pt idx="286">
                  <c:v>-2348.4034294168046</c:v>
                </c:pt>
                <c:pt idx="287">
                  <c:v>-2342.3670109993327</c:v>
                </c:pt>
                <c:pt idx="288">
                  <c:v>-2336.3080938036514</c:v>
                </c:pt>
                <c:pt idx="289">
                  <c:v>-2330.2266103250254</c:v>
                </c:pt>
                <c:pt idx="290">
                  <c:v>-2324.1224925354609</c:v>
                </c:pt>
                <c:pt idx="291">
                  <c:v>-2317.995671878532</c:v>
                </c:pt>
                <c:pt idx="292">
                  <c:v>-2311.8460792641395</c:v>
                </c:pt>
                <c:pt idx="293">
                  <c:v>-2305.6736450631925</c:v>
                </c:pt>
                <c:pt idx="294">
                  <c:v>-2299.4782991022275</c:v>
                </c:pt>
                <c:pt idx="295">
                  <c:v>-2293.2599706579545</c:v>
                </c:pt>
                <c:pt idx="296">
                  <c:v>-2287.0185884517214</c:v>
                </c:pt>
                <c:pt idx="297">
                  <c:v>-2280.7540806439124</c:v>
                </c:pt>
                <c:pt idx="298">
                  <c:v>-2274.4663748282701</c:v>
                </c:pt>
                <c:pt idx="299">
                  <c:v>-2268.1553980261369</c:v>
                </c:pt>
                <c:pt idx="300">
                  <c:v>-2261.8210766806169</c:v>
                </c:pt>
                <c:pt idx="301">
                  <c:v>-2255.4633366506664</c:v>
                </c:pt>
                <c:pt idx="302">
                  <c:v>-2249.082103205094</c:v>
                </c:pt>
                <c:pt idx="303">
                  <c:v>-2242.6773010164852</c:v>
                </c:pt>
                <c:pt idx="304">
                  <c:v>-2236.2488541550374</c:v>
                </c:pt>
                <c:pt idx="305">
                  <c:v>-2229.796686082318</c:v>
                </c:pt>
                <c:pt idx="306">
                  <c:v>-2223.3207196449275</c:v>
                </c:pt>
                <c:pt idx="307">
                  <c:v>-2216.8208770680817</c:v>
                </c:pt>
                <c:pt idx="308">
                  <c:v>-2210.2970799490968</c:v>
                </c:pt>
                <c:pt idx="309">
                  <c:v>-2203.7492492507936</c:v>
                </c:pt>
                <c:pt idx="310">
                  <c:v>-2197.1773052947997</c:v>
                </c:pt>
                <c:pt idx="311">
                  <c:v>-2190.5811677547636</c:v>
                </c:pt>
                <c:pt idx="312">
                  <c:v>-2183.9607556494707</c:v>
                </c:pt>
                <c:pt idx="313">
                  <c:v>-2177.3159873358627</c:v>
                </c:pt>
                <c:pt idx="314">
                  <c:v>-2170.6467805019583</c:v>
                </c:pt>
                <c:pt idx="315">
                  <c:v>-2163.9530521596703</c:v>
                </c:pt>
                <c:pt idx="316">
                  <c:v>-2157.2347186375273</c:v>
                </c:pt>
                <c:pt idx="317">
                  <c:v>-2150.4916955732815</c:v>
                </c:pt>
                <c:pt idx="318">
                  <c:v>-2143.7238979064196</c:v>
                </c:pt>
                <c:pt idx="319">
                  <c:v>-2136.9312398705601</c:v>
                </c:pt>
                <c:pt idx="320">
                  <c:v>-2130.1136349857388</c:v>
                </c:pt>
                <c:pt idx="321">
                  <c:v>-2123.2709960505936</c:v>
                </c:pt>
                <c:pt idx="322">
                  <c:v>-2116.4032351344213</c:v>
                </c:pt>
                <c:pt idx="323">
                  <c:v>-2109.5102635691296</c:v>
                </c:pt>
                <c:pt idx="324">
                  <c:v>-2102.5919919410635</c:v>
                </c:pt>
                <c:pt idx="325">
                  <c:v>-2095.6483300827176</c:v>
                </c:pt>
                <c:pt idx="326">
                  <c:v>-2088.6791870643251</c:v>
                </c:pt>
                <c:pt idx="327">
                  <c:v>-2081.6844711853173</c:v>
                </c:pt>
                <c:pt idx="328">
                  <c:v>-2074.6640899656632</c:v>
                </c:pt>
                <c:pt idx="329">
                  <c:v>-2067.6179501370798</c:v>
                </c:pt>
                <c:pt idx="330">
                  <c:v>-2060.5459576341045</c:v>
                </c:pt>
                <c:pt idx="331">
                  <c:v>-2053.4480175850408</c:v>
                </c:pt>
                <c:pt idx="332">
                  <c:v>-2046.324034302768</c:v>
                </c:pt>
                <c:pt idx="333">
                  <c:v>-2039.1739112754042</c:v>
                </c:pt>
                <c:pt idx="334">
                  <c:v>-2031.9975511568391</c:v>
                </c:pt>
                <c:pt idx="335">
                  <c:v>-2024.7948557571183</c:v>
                </c:pt>
                <c:pt idx="336">
                  <c:v>-2017.5657260326755</c:v>
                </c:pt>
                <c:pt idx="337">
                  <c:v>-2010.3100620764283</c:v>
                </c:pt>
                <c:pt idx="338">
                  <c:v>-2003.0277631077072</c:v>
                </c:pt>
                <c:pt idx="339">
                  <c:v>-1995.7187274620462</c:v>
                </c:pt>
                <c:pt idx="340">
                  <c:v>-1988.3828525807978</c:v>
                </c:pt>
                <c:pt idx="341">
                  <c:v>-1981.0200350006057</c:v>
                </c:pt>
                <c:pt idx="342">
                  <c:v>-1973.6301703426959</c:v>
                </c:pt>
                <c:pt idx="343">
                  <c:v>-1966.2131533020186</c:v>
                </c:pt>
                <c:pt idx="344">
                  <c:v>-1958.7688776362031</c:v>
                </c:pt>
                <c:pt idx="345">
                  <c:v>-1951.2972361543536</c:v>
                </c:pt>
                <c:pt idx="346">
                  <c:v>-1943.7981207056607</c:v>
                </c:pt>
                <c:pt idx="347">
                  <c:v>-1936.2714221678343</c:v>
                </c:pt>
                <c:pt idx="348">
                  <c:v>-1928.7170304353535</c:v>
                </c:pt>
                <c:pt idx="349">
                  <c:v>-1921.1348344075286</c:v>
                </c:pt>
                <c:pt idx="350">
                  <c:v>-1913.5247219763762</c:v>
                </c:pt>
                <c:pt idx="351">
                  <c:v>-1905.8865800142939</c:v>
                </c:pt>
                <c:pt idx="352">
                  <c:v>-1898.2202943615405</c:v>
                </c:pt>
                <c:pt idx="353">
                  <c:v>-1890.525749813514</c:v>
                </c:pt>
                <c:pt idx="354">
                  <c:v>-1882.8028301078211</c:v>
                </c:pt>
                <c:pt idx="355">
                  <c:v>-1875.0514179111406</c:v>
                </c:pt>
                <c:pt idx="356">
                  <c:v>-1867.271394805867</c:v>
                </c:pt>
                <c:pt idx="357">
                  <c:v>-1859.4626412765399</c:v>
                </c:pt>
                <c:pt idx="358">
                  <c:v>-1851.6250366960473</c:v>
                </c:pt>
                <c:pt idx="359">
                  <c:v>-1843.7584593116028</c:v>
                </c:pt>
                <c:pt idx="360">
                  <c:v>-1835.8627862304922</c:v>
                </c:pt>
                <c:pt idx="361">
                  <c:v>-1827.9378934055758</c:v>
                </c:pt>
                <c:pt idx="362">
                  <c:v>-1819.9836556205591</c:v>
                </c:pt>
                <c:pt idx="363">
                  <c:v>-1811.9999464750085</c:v>
                </c:pt>
                <c:pt idx="364">
                  <c:v>-1803.9866383691235</c:v>
                </c:pt>
                <c:pt idx="365">
                  <c:v>-1795.9436024882375</c:v>
                </c:pt>
                <c:pt idx="366">
                  <c:v>-1787.8707087870766</c:v>
                </c:pt>
                <c:pt idx="367">
                  <c:v>-1779.7678259737295</c:v>
                </c:pt>
                <c:pt idx="368">
                  <c:v>-1771.6348214933607</c:v>
                </c:pt>
                <c:pt idx="369">
                  <c:v>-1763.4715615116338</c:v>
                </c:pt>
                <c:pt idx="370">
                  <c:v>-1755.2779108978573</c:v>
                </c:pt>
                <c:pt idx="371">
                  <c:v>-1747.0537332078322</c:v>
                </c:pt>
                <c:pt idx="372">
                  <c:v>-1738.7988906664089</c:v>
                </c:pt>
                <c:pt idx="373">
                  <c:v>-1730.5132441497367</c:v>
                </c:pt>
                <c:pt idx="374">
                  <c:v>-1722.1966531672028</c:v>
                </c:pt>
                <c:pt idx="375">
                  <c:v>-1713.8489758430601</c:v>
                </c:pt>
                <c:pt idx="376">
                  <c:v>-1705.4700688977239</c:v>
                </c:pt>
                <c:pt idx="377">
                  <c:v>-1697.0597876287418</c:v>
                </c:pt>
                <c:pt idx="378">
                  <c:v>-1688.6179858914313</c:v>
                </c:pt>
                <c:pt idx="379">
                  <c:v>-1680.1445160791584</c:v>
                </c:pt>
                <c:pt idx="380">
                  <c:v>-1671.6392291032823</c:v>
                </c:pt>
                <c:pt idx="381">
                  <c:v>-1663.1019743727209</c:v>
                </c:pt>
                <c:pt idx="382">
                  <c:v>-1654.5325997731625</c:v>
                </c:pt>
                <c:pt idx="383">
                  <c:v>-1645.9309516458943</c:v>
                </c:pt>
                <c:pt idx="384">
                  <c:v>-1637.2968747662478</c:v>
                </c:pt>
                <c:pt idx="385">
                  <c:v>-1628.6302123216494</c:v>
                </c:pt>
                <c:pt idx="386">
                  <c:v>-1619.93080588927</c:v>
                </c:pt>
                <c:pt idx="387">
                  <c:v>-1611.1984954132668</c:v>
                </c:pt>
                <c:pt idx="388">
                  <c:v>-1602.4331191815947</c:v>
                </c:pt>
                <c:pt idx="389">
                  <c:v>-1593.6345138024035</c:v>
                </c:pt>
                <c:pt idx="390">
                  <c:v>-1584.8025141799731</c:v>
                </c:pt>
                <c:pt idx="391">
                  <c:v>-1575.9369534902237</c:v>
                </c:pt>
                <c:pt idx="392">
                  <c:v>-1567.0376631557472</c:v>
                </c:pt>
                <c:pt idx="393">
                  <c:v>-1558.104472820374</c:v>
                </c:pt>
                <c:pt idx="394">
                  <c:v>-1549.1372103232602</c:v>
                </c:pt>
                <c:pt idx="395">
                  <c:v>-1540.1357016724771</c:v>
                </c:pt>
                <c:pt idx="396">
                  <c:v>-1531.0997710181016</c:v>
                </c:pt>
                <c:pt idx="397">
                  <c:v>-1522.0292406247836</c:v>
                </c:pt>
                <c:pt idx="398">
                  <c:v>-1512.9239308437907</c:v>
                </c:pt>
                <c:pt idx="399">
                  <c:v>-1503.7836600845078</c:v>
                </c:pt>
                <c:pt idx="400">
                  <c:v>-1494.608244785386</c:v>
                </c:pt>
                <c:pt idx="401">
                  <c:v>-1485.3974993843221</c:v>
                </c:pt>
                <c:pt idx="402">
                  <c:v>-1476.1512362884537</c:v>
                </c:pt>
                <c:pt idx="403">
                  <c:v>-1466.8692658433692</c:v>
                </c:pt>
                <c:pt idx="404">
                  <c:v>-1457.5513963017002</c:v>
                </c:pt>
                <c:pt idx="405">
                  <c:v>-1448.197433791092</c:v>
                </c:pt>
                <c:pt idx="406">
                  <c:v>-1438.807182281533</c:v>
                </c:pt>
                <c:pt idx="407">
                  <c:v>-1429.3804435520371</c:v>
                </c:pt>
                <c:pt idx="408">
                  <c:v>-1419.9170171566418</c:v>
                </c:pt>
                <c:pt idx="409">
                  <c:v>-1410.4167003897303</c:v>
                </c:pt>
                <c:pt idx="410">
                  <c:v>-1400.8792882506423</c:v>
                </c:pt>
                <c:pt idx="411">
                  <c:v>-1391.3045734075627</c:v>
                </c:pt>
                <c:pt idx="412">
                  <c:v>-1381.6923461606755</c:v>
                </c:pt>
                <c:pt idx="413">
                  <c:v>-1372.0423944045485</c:v>
                </c:pt>
                <c:pt idx="414">
                  <c:v>-1362.3545035897469</c:v>
                </c:pt>
                <c:pt idx="415">
                  <c:v>-1352.6284566836439</c:v>
                </c:pt>
                <c:pt idx="416">
                  <c:v>-1342.8640341304197</c:v>
                </c:pt>
                <c:pt idx="417">
                  <c:v>-1333.0610138102097</c:v>
                </c:pt>
                <c:pt idx="418">
                  <c:v>-1323.2191709974029</c:v>
                </c:pt>
                <c:pt idx="419">
                  <c:v>-1313.3382783180427</c:v>
                </c:pt>
                <c:pt idx="420">
                  <c:v>-1303.4181057063331</c:v>
                </c:pt>
                <c:pt idx="421">
                  <c:v>-1293.4584203602153</c:v>
                </c:pt>
                <c:pt idx="422">
                  <c:v>-1283.4589866959675</c:v>
                </c:pt>
                <c:pt idx="423">
                  <c:v>-1273.4195663018561</c:v>
                </c:pt>
                <c:pt idx="424">
                  <c:v>-1263.3399178907544</c:v>
                </c:pt>
                <c:pt idx="425">
                  <c:v>-1253.2197972517401</c:v>
                </c:pt>
                <c:pt idx="426">
                  <c:v>-1240.4366529001793</c:v>
                </c:pt>
                <c:pt idx="427">
                  <c:v>-1224.9904848360718</c:v>
                </c:pt>
                <c:pt idx="428">
                  <c:v>-1209.4559623257117</c:v>
                </c:pt>
                <c:pt idx="429">
                  <c:v>-1193.8320064505349</c:v>
                </c:pt>
                <c:pt idx="430">
                  <c:v>-1178.1175142884074</c:v>
                </c:pt>
                <c:pt idx="431">
                  <c:v>-1162.3113581559498</c:v>
                </c:pt>
                <c:pt idx="432">
                  <c:v>-1146.412384819733</c:v>
                </c:pt>
                <c:pt idx="433">
                  <c:v>-1130.4194146747748</c:v>
                </c:pt>
                <c:pt idx="434">
                  <c:v>-1114.3312408886525</c:v>
                </c:pt>
                <c:pt idx="435">
                  <c:v>-1098.1466285094641</c:v>
                </c:pt>
                <c:pt idx="436">
                  <c:v>-1081.8643135357459</c:v>
                </c:pt>
                <c:pt idx="437">
                  <c:v>-1065.4830019463341</c:v>
                </c:pt>
                <c:pt idx="438">
                  <c:v>-1049.0013686880668</c:v>
                </c:pt>
                <c:pt idx="439">
                  <c:v>-1032.4180566190146</c:v>
                </c:pt>
                <c:pt idx="440">
                  <c:v>-1015.7316754048873</c:v>
                </c:pt>
                <c:pt idx="441">
                  <c:v>-998.94080036598712</c:v>
                </c:pt>
                <c:pt idx="442">
                  <c:v>-982.04397127202469</c:v>
                </c:pt>
                <c:pt idx="443">
                  <c:v>-965.03969108185652</c:v>
                </c:pt>
                <c:pt idx="444">
                  <c:v>-947.92642462501567</c:v>
                </c:pt>
                <c:pt idx="445">
                  <c:v>-930.70259722176365</c:v>
                </c:pt>
                <c:pt idx="446">
                  <c:v>-913.3665932380643</c:v>
                </c:pt>
                <c:pt idx="447">
                  <c:v>-895.91675457171391</c:v>
                </c:pt>
                <c:pt idx="448">
                  <c:v>-878.35137906556861</c:v>
                </c:pt>
                <c:pt idx="449">
                  <c:v>-860.66871884351463</c:v>
                </c:pt>
                <c:pt idx="450">
                  <c:v>-842.86697856455362</c:v>
                </c:pt>
                <c:pt idx="451">
                  <c:v>-824.94431358997122</c:v>
                </c:pt>
                <c:pt idx="452">
                  <c:v>-806.89882805829916</c:v>
                </c:pt>
                <c:pt idx="453">
                  <c:v>-788.72857286226667</c:v>
                </c:pt>
                <c:pt idx="454">
                  <c:v>-770.43154352162514</c:v>
                </c:pt>
                <c:pt idx="455">
                  <c:v>-752.00567794514586</c:v>
                </c:pt>
                <c:pt idx="456">
                  <c:v>-733.44885407472179</c:v>
                </c:pt>
                <c:pt idx="457">
                  <c:v>-714.75888740380856</c:v>
                </c:pt>
                <c:pt idx="458">
                  <c:v>-695.93352836195459</c:v>
                </c:pt>
                <c:pt idx="459">
                  <c:v>-676.97045955646331</c:v>
                </c:pt>
                <c:pt idx="460">
                  <c:v>-657.86729286149944</c:v>
                </c:pt>
                <c:pt idx="461">
                  <c:v>-638.62156634421694</c:v>
                </c:pt>
                <c:pt idx="462">
                  <c:v>-619.23074101657517</c:v>
                </c:pt>
                <c:pt idx="463">
                  <c:v>-599.69219740063932</c:v>
                </c:pt>
                <c:pt idx="464">
                  <c:v>-580.0032318940232</c:v>
                </c:pt>
                <c:pt idx="465">
                  <c:v>-560.16105292113912</c:v>
                </c:pt>
                <c:pt idx="466">
                  <c:v>-540.16277685454338</c:v>
                </c:pt>
                <c:pt idx="467">
                  <c:v>-520.00542368938318</c:v>
                </c:pt>
                <c:pt idx="468">
                  <c:v>-499.68591245240827</c:v>
                </c:pt>
                <c:pt idx="469">
                  <c:v>-479.20105632532363</c:v>
                </c:pt>
                <c:pt idx="470">
                  <c:v>-458.54755746046953</c:v>
                </c:pt>
                <c:pt idx="471">
                  <c:v>-437.72200146470163</c:v>
                </c:pt>
                <c:pt idx="472">
                  <c:v>-416.72085152516024</c:v>
                </c:pt>
                <c:pt idx="473">
                  <c:v>-395.54044214803685</c:v>
                </c:pt>
                <c:pt idx="474">
                  <c:v>-374.1769724787016</c:v>
                </c:pt>
                <c:pt idx="475">
                  <c:v>-352.62649916843498</c:v>
                </c:pt>
                <c:pt idx="476">
                  <c:v>-335.52351826065251</c:v>
                </c:pt>
                <c:pt idx="477">
                  <c:v>-322.8680297553542</c:v>
                </c:pt>
                <c:pt idx="478">
                  <c:v>-310.15313236919701</c:v>
                </c:pt>
                <c:pt idx="479">
                  <c:v>-297.37830710414937</c:v>
                </c:pt>
                <c:pt idx="480">
                  <c:v>-284.54302640990772</c:v>
                </c:pt>
                <c:pt idx="481">
                  <c:v>-271.64675398488271</c:v>
                </c:pt>
                <c:pt idx="482">
                  <c:v>-258.6889445711704</c:v>
                </c:pt>
                <c:pt idx="483">
                  <c:v>-245.66904374326987</c:v>
                </c:pt>
                <c:pt idx="484">
                  <c:v>-232.58648769033198</c:v>
                </c:pt>
                <c:pt idx="485">
                  <c:v>-219.44070299167015</c:v>
                </c:pt>
                <c:pt idx="486">
                  <c:v>-206.23110638530534</c:v>
                </c:pt>
                <c:pt idx="487">
                  <c:v>-192.95710452924641</c:v>
                </c:pt>
                <c:pt idx="488">
                  <c:v>-179.61809375525263</c:v>
                </c:pt>
                <c:pt idx="489">
                  <c:v>-166.21345981477498</c:v>
                </c:pt>
                <c:pt idx="490">
                  <c:v>-152.74257761676063</c:v>
                </c:pt>
                <c:pt idx="491">
                  <c:v>-139.20481095702689</c:v>
                </c:pt>
                <c:pt idx="492">
                  <c:v>-125.59951223882626</c:v>
                </c:pt>
                <c:pt idx="493">
                  <c:v>-111.9260221843042</c:v>
                </c:pt>
                <c:pt idx="494">
                  <c:v>-98.183669536432262</c:v>
                </c:pt>
                <c:pt idx="495">
                  <c:v>-84.371770751065469</c:v>
                </c:pt>
                <c:pt idx="496">
                  <c:v>-70.489629678695565</c:v>
                </c:pt>
                <c:pt idx="497">
                  <c:v>-56.536537235491323</c:v>
                </c:pt>
                <c:pt idx="498">
                  <c:v>-42.511771063183915</c:v>
                </c:pt>
                <c:pt idx="499">
                  <c:v>-28.414595177294814</c:v>
                </c:pt>
                <c:pt idx="500">
                  <c:v>-14.244259603278806</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7-BB50-4082-8A2E-2D3442164736}"/>
            </c:ext>
          </c:extLst>
        </c:ser>
        <c:ser>
          <c:idx val="24"/>
          <c:order val="24"/>
          <c:tx>
            <c:strRef>
              <c:f>ANALYSIS!$BB$26</c:f>
              <c:strCache>
                <c:ptCount val="1"/>
                <c:pt idx="0">
                  <c:v>-60.0</c:v>
                </c:pt>
              </c:strCache>
            </c:strRef>
          </c:tx>
          <c:spPr>
            <a:ln w="12700" cap="rnd" cmpd="sng" algn="ctr">
              <a:solidFill>
                <a:sysClr val="windowText" lastClr="000000">
                  <a:lumMod val="100000"/>
                </a:sysClr>
              </a:solidFill>
              <a:prstDash val="solid"/>
              <a:round/>
              <a:headEnd type="none" w="med" len="med"/>
              <a:tailEnd type="none" w="med" len="med"/>
            </a:ln>
          </c:spPr>
          <c:marker>
            <c:symbol val="none"/>
          </c:marker>
          <c:xVal>
            <c:numRef>
              <c:f>ANALYSIS!$BB$27:$BB$527</c:f>
              <c:numCache>
                <c:formatCode>0.0</c:formatCode>
                <c:ptCount val="501"/>
                <c:pt idx="0">
                  <c:v>-4326.0369495203322</c:v>
                </c:pt>
                <c:pt idx="1">
                  <c:v>-4326.0369495203322</c:v>
                </c:pt>
                <c:pt idx="2">
                  <c:v>-4321.0693085808425</c:v>
                </c:pt>
                <c:pt idx="3">
                  <c:v>-4316.1016676413528</c:v>
                </c:pt>
                <c:pt idx="4">
                  <c:v>-4311.1340267018631</c:v>
                </c:pt>
                <c:pt idx="5">
                  <c:v>-4306.1663857623735</c:v>
                </c:pt>
                <c:pt idx="6">
                  <c:v>-4301.1987448228838</c:v>
                </c:pt>
                <c:pt idx="7">
                  <c:v>-4296.2311038833941</c:v>
                </c:pt>
                <c:pt idx="8">
                  <c:v>-4291.2634629439044</c:v>
                </c:pt>
                <c:pt idx="9">
                  <c:v>-4286.2958220044147</c:v>
                </c:pt>
                <c:pt idx="10">
                  <c:v>-4281.328181064925</c:v>
                </c:pt>
                <c:pt idx="11">
                  <c:v>-4276.3605401254354</c:v>
                </c:pt>
                <c:pt idx="12">
                  <c:v>-4271.3928991859457</c:v>
                </c:pt>
                <c:pt idx="13">
                  <c:v>-4266.425258246456</c:v>
                </c:pt>
                <c:pt idx="14">
                  <c:v>-4261.4576173069663</c:v>
                </c:pt>
                <c:pt idx="15">
                  <c:v>-4256.4899763674766</c:v>
                </c:pt>
                <c:pt idx="16">
                  <c:v>-4251.5223354279869</c:v>
                </c:pt>
                <c:pt idx="17">
                  <c:v>-4246.5546944884973</c:v>
                </c:pt>
                <c:pt idx="18">
                  <c:v>-4241.5870535490076</c:v>
                </c:pt>
                <c:pt idx="19">
                  <c:v>-4236.6194126095179</c:v>
                </c:pt>
                <c:pt idx="20">
                  <c:v>-4231.6517716700282</c:v>
                </c:pt>
                <c:pt idx="21">
                  <c:v>-4226.6841307305385</c:v>
                </c:pt>
                <c:pt idx="22">
                  <c:v>-4221.7164897910488</c:v>
                </c:pt>
                <c:pt idx="23">
                  <c:v>-4216.7488488515592</c:v>
                </c:pt>
                <c:pt idx="24">
                  <c:v>-4211.7812079120695</c:v>
                </c:pt>
                <c:pt idx="25">
                  <c:v>-4206.8135669725798</c:v>
                </c:pt>
                <c:pt idx="26">
                  <c:v>-4201.8459260330901</c:v>
                </c:pt>
                <c:pt idx="27">
                  <c:v>-4196.8782850936004</c:v>
                </c:pt>
                <c:pt idx="28">
                  <c:v>-4191.9106441541107</c:v>
                </c:pt>
                <c:pt idx="29">
                  <c:v>-4186.9430032146211</c:v>
                </c:pt>
                <c:pt idx="30">
                  <c:v>-4181.9753622751314</c:v>
                </c:pt>
                <c:pt idx="31">
                  <c:v>-4177.0077213356417</c:v>
                </c:pt>
                <c:pt idx="32">
                  <c:v>-4172.040080396152</c:v>
                </c:pt>
                <c:pt idx="33">
                  <c:v>-4167.0724394566623</c:v>
                </c:pt>
                <c:pt idx="34">
                  <c:v>-4162.1047985171726</c:v>
                </c:pt>
                <c:pt idx="35">
                  <c:v>-4157.137157577683</c:v>
                </c:pt>
                <c:pt idx="36">
                  <c:v>-4152.1695166381933</c:v>
                </c:pt>
                <c:pt idx="37">
                  <c:v>-4147.2018756987036</c:v>
                </c:pt>
                <c:pt idx="38">
                  <c:v>-4142.2342347592139</c:v>
                </c:pt>
                <c:pt idx="39">
                  <c:v>-4137.2665938197242</c:v>
                </c:pt>
                <c:pt idx="40">
                  <c:v>-4132.2989528802345</c:v>
                </c:pt>
                <c:pt idx="41">
                  <c:v>-4127.3313119407449</c:v>
                </c:pt>
                <c:pt idx="42">
                  <c:v>-4122.3636710012552</c:v>
                </c:pt>
                <c:pt idx="43">
                  <c:v>-4117.3960300617655</c:v>
                </c:pt>
                <c:pt idx="44">
                  <c:v>-4112.4283891222758</c:v>
                </c:pt>
                <c:pt idx="45">
                  <c:v>-4107.4607481827861</c:v>
                </c:pt>
                <c:pt idx="46">
                  <c:v>-4102.4931072432964</c:v>
                </c:pt>
                <c:pt idx="47">
                  <c:v>-4097.5254663038068</c:v>
                </c:pt>
                <c:pt idx="48">
                  <c:v>-4092.5578253643166</c:v>
                </c:pt>
                <c:pt idx="49">
                  <c:v>-4087.5901844248265</c:v>
                </c:pt>
                <c:pt idx="50">
                  <c:v>-4082.6225434853363</c:v>
                </c:pt>
                <c:pt idx="51">
                  <c:v>-4077.6549025458462</c:v>
                </c:pt>
                <c:pt idx="52">
                  <c:v>-4072.6872616063561</c:v>
                </c:pt>
                <c:pt idx="53">
                  <c:v>-4067.7196206668659</c:v>
                </c:pt>
                <c:pt idx="54">
                  <c:v>-4062.7519797273758</c:v>
                </c:pt>
                <c:pt idx="55">
                  <c:v>-4057.7843387878856</c:v>
                </c:pt>
                <c:pt idx="56">
                  <c:v>-4052.8166978483955</c:v>
                </c:pt>
                <c:pt idx="57">
                  <c:v>-4047.8490569089054</c:v>
                </c:pt>
                <c:pt idx="58">
                  <c:v>-4042.8814159694152</c:v>
                </c:pt>
                <c:pt idx="59">
                  <c:v>-4037.9137750299251</c:v>
                </c:pt>
                <c:pt idx="60">
                  <c:v>-4032.946134090435</c:v>
                </c:pt>
                <c:pt idx="61">
                  <c:v>-4027.9784931509448</c:v>
                </c:pt>
                <c:pt idx="62">
                  <c:v>-4023.0108522114547</c:v>
                </c:pt>
                <c:pt idx="63">
                  <c:v>-4018.0432112719645</c:v>
                </c:pt>
                <c:pt idx="64">
                  <c:v>-4013.0755703324744</c:v>
                </c:pt>
                <c:pt idx="65">
                  <c:v>-4008.1079293929843</c:v>
                </c:pt>
                <c:pt idx="66">
                  <c:v>-4003.1402884534941</c:v>
                </c:pt>
                <c:pt idx="67">
                  <c:v>-3998.172647514004</c:v>
                </c:pt>
                <c:pt idx="68">
                  <c:v>-3993.2050065745138</c:v>
                </c:pt>
                <c:pt idx="69">
                  <c:v>-3988.2373656350237</c:v>
                </c:pt>
                <c:pt idx="70">
                  <c:v>-3983.2697246955336</c:v>
                </c:pt>
                <c:pt idx="71">
                  <c:v>-3978.3020837560434</c:v>
                </c:pt>
                <c:pt idx="72">
                  <c:v>-3973.3344428165533</c:v>
                </c:pt>
                <c:pt idx="73">
                  <c:v>-3968.3668018770632</c:v>
                </c:pt>
                <c:pt idx="74">
                  <c:v>-3963.399160937573</c:v>
                </c:pt>
                <c:pt idx="75">
                  <c:v>-3958.4315199980829</c:v>
                </c:pt>
                <c:pt idx="76">
                  <c:v>-3953.4638790585927</c:v>
                </c:pt>
                <c:pt idx="77">
                  <c:v>-3948.4962381191026</c:v>
                </c:pt>
                <c:pt idx="78">
                  <c:v>-3943.5285971796125</c:v>
                </c:pt>
                <c:pt idx="79">
                  <c:v>-3938.5609562401223</c:v>
                </c:pt>
                <c:pt idx="80">
                  <c:v>-3933.5933153006322</c:v>
                </c:pt>
                <c:pt idx="81">
                  <c:v>-3928.625674361142</c:v>
                </c:pt>
                <c:pt idx="82">
                  <c:v>-3923.6580334216519</c:v>
                </c:pt>
                <c:pt idx="83">
                  <c:v>-3918.6903924821618</c:v>
                </c:pt>
                <c:pt idx="84">
                  <c:v>-3913.7227515426716</c:v>
                </c:pt>
                <c:pt idx="85">
                  <c:v>-3908.7551106031815</c:v>
                </c:pt>
                <c:pt idx="86">
                  <c:v>-3903.7874696636914</c:v>
                </c:pt>
                <c:pt idx="87">
                  <c:v>-3898.8198287242012</c:v>
                </c:pt>
                <c:pt idx="88">
                  <c:v>-3893.8521877847111</c:v>
                </c:pt>
                <c:pt idx="89">
                  <c:v>-3888.8845468452209</c:v>
                </c:pt>
                <c:pt idx="90">
                  <c:v>-3883.9169059057308</c:v>
                </c:pt>
                <c:pt idx="91">
                  <c:v>-3878.9492649662407</c:v>
                </c:pt>
                <c:pt idx="92">
                  <c:v>-3873.9816240267505</c:v>
                </c:pt>
                <c:pt idx="93">
                  <c:v>-3869.0139830872604</c:v>
                </c:pt>
                <c:pt idx="94">
                  <c:v>-3864.0463421477702</c:v>
                </c:pt>
                <c:pt idx="95">
                  <c:v>-3859.0787012082801</c:v>
                </c:pt>
                <c:pt idx="96">
                  <c:v>-3854.11106026879</c:v>
                </c:pt>
                <c:pt idx="97">
                  <c:v>-3849.1434193292998</c:v>
                </c:pt>
                <c:pt idx="98">
                  <c:v>-3844.1757783898097</c:v>
                </c:pt>
                <c:pt idx="99">
                  <c:v>-3839.2081374503196</c:v>
                </c:pt>
                <c:pt idx="100">
                  <c:v>-3834.2404965108294</c:v>
                </c:pt>
                <c:pt idx="101">
                  <c:v>-3829.2728555713393</c:v>
                </c:pt>
                <c:pt idx="102">
                  <c:v>-3824.3052146318491</c:v>
                </c:pt>
                <c:pt idx="103">
                  <c:v>-3819.337573692359</c:v>
                </c:pt>
                <c:pt idx="104">
                  <c:v>-3814.3699327528689</c:v>
                </c:pt>
                <c:pt idx="105">
                  <c:v>-3809.4022918133787</c:v>
                </c:pt>
                <c:pt idx="106">
                  <c:v>-3804.4346508738886</c:v>
                </c:pt>
                <c:pt idx="107">
                  <c:v>-3799.4670099343984</c:v>
                </c:pt>
                <c:pt idx="108">
                  <c:v>-3794.4993689949083</c:v>
                </c:pt>
                <c:pt idx="109">
                  <c:v>-3789.5317280554182</c:v>
                </c:pt>
                <c:pt idx="110">
                  <c:v>-3784.564087115928</c:v>
                </c:pt>
                <c:pt idx="111">
                  <c:v>-3779.5964461764379</c:v>
                </c:pt>
                <c:pt idx="112">
                  <c:v>-3774.6288052369478</c:v>
                </c:pt>
                <c:pt idx="113">
                  <c:v>-3769.6611642974576</c:v>
                </c:pt>
                <c:pt idx="114">
                  <c:v>-3764.6935233579675</c:v>
                </c:pt>
                <c:pt idx="115">
                  <c:v>-3759.7258824184773</c:v>
                </c:pt>
                <c:pt idx="116">
                  <c:v>-3754.7582414789872</c:v>
                </c:pt>
                <c:pt idx="117">
                  <c:v>-3749.7906005394971</c:v>
                </c:pt>
                <c:pt idx="118">
                  <c:v>-3744.8229596000069</c:v>
                </c:pt>
                <c:pt idx="119">
                  <c:v>-3739.8553186605168</c:v>
                </c:pt>
                <c:pt idx="120">
                  <c:v>-3734.8876777210266</c:v>
                </c:pt>
                <c:pt idx="121">
                  <c:v>-3729.9200367815365</c:v>
                </c:pt>
                <c:pt idx="122">
                  <c:v>-3724.9523958420464</c:v>
                </c:pt>
                <c:pt idx="123">
                  <c:v>-3719.9847549025562</c:v>
                </c:pt>
                <c:pt idx="124">
                  <c:v>-3715.0171139630661</c:v>
                </c:pt>
                <c:pt idx="125">
                  <c:v>-3710.049473023576</c:v>
                </c:pt>
                <c:pt idx="126">
                  <c:v>-3705.0818320840858</c:v>
                </c:pt>
                <c:pt idx="127">
                  <c:v>-3700.1141911445957</c:v>
                </c:pt>
                <c:pt idx="128">
                  <c:v>-3695.1465502051055</c:v>
                </c:pt>
                <c:pt idx="129">
                  <c:v>-3690.1789092656154</c:v>
                </c:pt>
                <c:pt idx="130">
                  <c:v>-3685.2112683261253</c:v>
                </c:pt>
                <c:pt idx="131">
                  <c:v>-3680.2436273866351</c:v>
                </c:pt>
                <c:pt idx="132">
                  <c:v>-3675.275986447145</c:v>
                </c:pt>
                <c:pt idx="133">
                  <c:v>-3670.3083455076548</c:v>
                </c:pt>
                <c:pt idx="134">
                  <c:v>-3665.3407045681647</c:v>
                </c:pt>
                <c:pt idx="135">
                  <c:v>-3660.3730636286746</c:v>
                </c:pt>
                <c:pt idx="136">
                  <c:v>-3655.4054226891844</c:v>
                </c:pt>
                <c:pt idx="137">
                  <c:v>-3650.4377817496943</c:v>
                </c:pt>
                <c:pt idx="138">
                  <c:v>-3645.4701408102042</c:v>
                </c:pt>
                <c:pt idx="139">
                  <c:v>-3640.502499870714</c:v>
                </c:pt>
                <c:pt idx="140">
                  <c:v>-3635.5348589312239</c:v>
                </c:pt>
                <c:pt idx="141">
                  <c:v>-3630.5672179917337</c:v>
                </c:pt>
                <c:pt idx="142">
                  <c:v>-3625.5995770522436</c:v>
                </c:pt>
                <c:pt idx="143">
                  <c:v>-3620.6319361127535</c:v>
                </c:pt>
                <c:pt idx="144">
                  <c:v>-3615.6642951732633</c:v>
                </c:pt>
                <c:pt idx="145">
                  <c:v>-3610.6966542337732</c:v>
                </c:pt>
                <c:pt idx="146">
                  <c:v>-3605.729013294283</c:v>
                </c:pt>
                <c:pt idx="147">
                  <c:v>-3600.7613723547929</c:v>
                </c:pt>
                <c:pt idx="148">
                  <c:v>-3595.7937314153028</c:v>
                </c:pt>
                <c:pt idx="149">
                  <c:v>-3590.8260904758126</c:v>
                </c:pt>
                <c:pt idx="150">
                  <c:v>-3585.8584495363225</c:v>
                </c:pt>
                <c:pt idx="151">
                  <c:v>-3580.8908085968324</c:v>
                </c:pt>
                <c:pt idx="152">
                  <c:v>-3575.9231676573422</c:v>
                </c:pt>
                <c:pt idx="153">
                  <c:v>-3570.9555267178521</c:v>
                </c:pt>
                <c:pt idx="154">
                  <c:v>-3565.9878857783619</c:v>
                </c:pt>
                <c:pt idx="155">
                  <c:v>-3561.0202448388718</c:v>
                </c:pt>
                <c:pt idx="156">
                  <c:v>-3556.0526038993817</c:v>
                </c:pt>
                <c:pt idx="157">
                  <c:v>-3551.0849629598915</c:v>
                </c:pt>
                <c:pt idx="158">
                  <c:v>-3546.1173220204014</c:v>
                </c:pt>
                <c:pt idx="159">
                  <c:v>-3541.1496810809113</c:v>
                </c:pt>
                <c:pt idx="160">
                  <c:v>-3536.1820401414211</c:v>
                </c:pt>
                <c:pt idx="161">
                  <c:v>-3531.214399201931</c:v>
                </c:pt>
                <c:pt idx="162">
                  <c:v>-3526.2467582624408</c:v>
                </c:pt>
                <c:pt idx="163">
                  <c:v>-3521.2791173229507</c:v>
                </c:pt>
                <c:pt idx="164">
                  <c:v>-3516.3114763834606</c:v>
                </c:pt>
                <c:pt idx="165">
                  <c:v>-3511.3438354439704</c:v>
                </c:pt>
                <c:pt idx="166">
                  <c:v>-3506.3761945044803</c:v>
                </c:pt>
                <c:pt idx="167">
                  <c:v>-3501.4085535649901</c:v>
                </c:pt>
                <c:pt idx="168">
                  <c:v>-3496.4409126255</c:v>
                </c:pt>
                <c:pt idx="169">
                  <c:v>-3491.4732716860099</c:v>
                </c:pt>
                <c:pt idx="170">
                  <c:v>-3486.5056307465197</c:v>
                </c:pt>
                <c:pt idx="171">
                  <c:v>-3481.5379898070296</c:v>
                </c:pt>
                <c:pt idx="172">
                  <c:v>-3476.5703488675395</c:v>
                </c:pt>
                <c:pt idx="173">
                  <c:v>-3471.6027079280493</c:v>
                </c:pt>
                <c:pt idx="174">
                  <c:v>-3466.6350669885592</c:v>
                </c:pt>
                <c:pt idx="175">
                  <c:v>-3461.667426049069</c:v>
                </c:pt>
                <c:pt idx="176">
                  <c:v>-3456.6997851095789</c:v>
                </c:pt>
                <c:pt idx="177">
                  <c:v>-3451.7321441700888</c:v>
                </c:pt>
                <c:pt idx="178">
                  <c:v>-3446.7645032305986</c:v>
                </c:pt>
                <c:pt idx="179">
                  <c:v>-3441.7968622911085</c:v>
                </c:pt>
                <c:pt idx="180">
                  <c:v>-3436.8292213516183</c:v>
                </c:pt>
                <c:pt idx="181">
                  <c:v>-3431.8615804121282</c:v>
                </c:pt>
                <c:pt idx="182">
                  <c:v>-3426.8939394726381</c:v>
                </c:pt>
                <c:pt idx="183">
                  <c:v>-3421.9262985331479</c:v>
                </c:pt>
                <c:pt idx="184">
                  <c:v>-3416.9586575936578</c:v>
                </c:pt>
                <c:pt idx="185">
                  <c:v>-3411.9910166541677</c:v>
                </c:pt>
                <c:pt idx="186">
                  <c:v>-3407.0233757146775</c:v>
                </c:pt>
                <c:pt idx="187">
                  <c:v>-3402.0557347751874</c:v>
                </c:pt>
                <c:pt idx="188">
                  <c:v>-3397.0880938356972</c:v>
                </c:pt>
                <c:pt idx="189">
                  <c:v>-3392.1204528962071</c:v>
                </c:pt>
                <c:pt idx="190">
                  <c:v>-3387.152811956717</c:v>
                </c:pt>
                <c:pt idx="191">
                  <c:v>-3382.1851710172268</c:v>
                </c:pt>
                <c:pt idx="192">
                  <c:v>-3377.2175300777367</c:v>
                </c:pt>
                <c:pt idx="193">
                  <c:v>-3372.2498891382465</c:v>
                </c:pt>
                <c:pt idx="194">
                  <c:v>-3367.2822481987564</c:v>
                </c:pt>
                <c:pt idx="195">
                  <c:v>-3362.3146072592663</c:v>
                </c:pt>
                <c:pt idx="196">
                  <c:v>-3357.3469663197761</c:v>
                </c:pt>
                <c:pt idx="197">
                  <c:v>-3352.379325380286</c:v>
                </c:pt>
                <c:pt idx="198">
                  <c:v>-3347.4116844407959</c:v>
                </c:pt>
                <c:pt idx="199">
                  <c:v>-3342.4440435013057</c:v>
                </c:pt>
                <c:pt idx="200">
                  <c:v>-3337.4764025618156</c:v>
                </c:pt>
                <c:pt idx="201">
                  <c:v>-3332.6807139889024</c:v>
                </c:pt>
                <c:pt idx="202">
                  <c:v>-3328.0569777825663</c:v>
                </c:pt>
                <c:pt idx="203">
                  <c:v>-3323.4132897737613</c:v>
                </c:pt>
                <c:pt idx="204">
                  <c:v>-3318.7496042390367</c:v>
                </c:pt>
                <c:pt idx="205">
                  <c:v>-3314.0658751173141</c:v>
                </c:pt>
                <c:pt idx="206">
                  <c:v>-3309.3620560070708</c:v>
                </c:pt>
                <c:pt idx="207">
                  <c:v>-3304.6381001634886</c:v>
                </c:pt>
                <c:pt idx="208">
                  <c:v>-3299.8939604955722</c:v>
                </c:pt>
                <c:pt idx="209">
                  <c:v>-3295.1295895632315</c:v>
                </c:pt>
                <c:pt idx="210">
                  <c:v>-3290.3449395743251</c:v>
                </c:pt>
                <c:pt idx="211">
                  <c:v>-3285.5399623816747</c:v>
                </c:pt>
                <c:pt idx="212">
                  <c:v>-3280.7146094800419</c:v>
                </c:pt>
                <c:pt idx="213">
                  <c:v>-3275.8688320030633</c:v>
                </c:pt>
                <c:pt idx="214">
                  <c:v>-3271.0025807201582</c:v>
                </c:pt>
                <c:pt idx="215">
                  <c:v>-3266.1158060333896</c:v>
                </c:pt>
                <c:pt idx="216">
                  <c:v>-3261.2084579742914</c:v>
                </c:pt>
                <c:pt idx="217">
                  <c:v>-3256.2804862006615</c:v>
                </c:pt>
                <c:pt idx="218">
                  <c:v>-3251.3318399933064</c:v>
                </c:pt>
                <c:pt idx="219">
                  <c:v>-3246.3624682527538</c:v>
                </c:pt>
                <c:pt idx="220">
                  <c:v>-3241.3723194959202</c:v>
                </c:pt>
                <c:pt idx="221">
                  <c:v>-3236.361341852743</c:v>
                </c:pt>
                <c:pt idx="222">
                  <c:v>-3231.3294830627642</c:v>
                </c:pt>
                <c:pt idx="223">
                  <c:v>-3226.2766904716791</c:v>
                </c:pt>
                <c:pt idx="224">
                  <c:v>-3221.2029110278363</c:v>
                </c:pt>
                <c:pt idx="225">
                  <c:v>-3216.1080912787002</c:v>
                </c:pt>
                <c:pt idx="226">
                  <c:v>-3210.9921773672654</c:v>
                </c:pt>
                <c:pt idx="227">
                  <c:v>-3205.8551150284261</c:v>
                </c:pt>
                <c:pt idx="228">
                  <c:v>-3200.6968495853062</c:v>
                </c:pt>
                <c:pt idx="229">
                  <c:v>-3195.5173259455332</c:v>
                </c:pt>
                <c:pt idx="230">
                  <c:v>-3190.3164885974802</c:v>
                </c:pt>
                <c:pt idx="231">
                  <c:v>-3185.0942816064439</c:v>
                </c:pt>
                <c:pt idx="232">
                  <c:v>-3179.8506486107867</c:v>
                </c:pt>
                <c:pt idx="233">
                  <c:v>-3174.585532818026</c:v>
                </c:pt>
                <c:pt idx="234">
                  <c:v>-3169.2988770008747</c:v>
                </c:pt>
                <c:pt idx="235">
                  <c:v>-3163.9906234932282</c:v>
                </c:pt>
                <c:pt idx="236">
                  <c:v>-3158.6607141861068</c:v>
                </c:pt>
                <c:pt idx="237">
                  <c:v>-3153.3090905235408</c:v>
                </c:pt>
                <c:pt idx="238">
                  <c:v>-3147.9356934984053</c:v>
                </c:pt>
                <c:pt idx="239">
                  <c:v>-3142.5404636482026</c:v>
                </c:pt>
                <c:pt idx="240">
                  <c:v>-3137.1233410507871</c:v>
                </c:pt>
                <c:pt idx="241">
                  <c:v>-3131.6842653200365</c:v>
                </c:pt>
                <c:pt idx="242">
                  <c:v>-3126.2231756014739</c:v>
                </c:pt>
                <c:pt idx="243">
                  <c:v>-3120.7400105678184</c:v>
                </c:pt>
                <c:pt idx="244">
                  <c:v>-3115.2347084144949</c:v>
                </c:pt>
                <c:pt idx="245">
                  <c:v>-3109.7072068550701</c:v>
                </c:pt>
                <c:pt idx="246">
                  <c:v>-3104.1574431166428</c:v>
                </c:pt>
                <c:pt idx="247">
                  <c:v>-3098.5853539351619</c:v>
                </c:pt>
                <c:pt idx="248">
                  <c:v>-3092.9908755506908</c:v>
                </c:pt>
                <c:pt idx="249">
                  <c:v>-3087.3739437026074</c:v>
                </c:pt>
                <c:pt idx="250">
                  <c:v>-3081.7344936247378</c:v>
                </c:pt>
                <c:pt idx="251">
                  <c:v>-3076.0724600404328</c:v>
                </c:pt>
                <c:pt idx="252">
                  <c:v>-3070.3877771575681</c:v>
                </c:pt>
                <c:pt idx="253">
                  <c:v>-3064.6803786634896</c:v>
                </c:pt>
                <c:pt idx="254">
                  <c:v>-3058.9501977198852</c:v>
                </c:pt>
                <c:pt idx="255">
                  <c:v>-3053.197166957586</c:v>
                </c:pt>
                <c:pt idx="256">
                  <c:v>-3047.4212184713047</c:v>
                </c:pt>
                <c:pt idx="257">
                  <c:v>-3041.6222838142949</c:v>
                </c:pt>
                <c:pt idx="258">
                  <c:v>-3035.8002939929474</c:v>
                </c:pt>
                <c:pt idx="259">
                  <c:v>-3029.9551794613039</c:v>
                </c:pt>
                <c:pt idx="260">
                  <c:v>-3024.086870115505</c:v>
                </c:pt>
                <c:pt idx="261">
                  <c:v>-3018.1952952881547</c:v>
                </c:pt>
                <c:pt idx="262">
                  <c:v>-3012.2803837426163</c:v>
                </c:pt>
                <c:pt idx="263">
                  <c:v>-3006.3420636672236</c:v>
                </c:pt>
                <c:pt idx="264">
                  <c:v>-3000.3802626694142</c:v>
                </c:pt>
                <c:pt idx="265">
                  <c:v>-2994.3949077697853</c:v>
                </c:pt>
                <c:pt idx="266">
                  <c:v>-2988.3859253960627</c:v>
                </c:pt>
                <c:pt idx="267">
                  <c:v>-2982.3532413769913</c:v>
                </c:pt>
                <c:pt idx="268">
                  <c:v>-2976.2967809361335</c:v>
                </c:pt>
                <c:pt idx="269">
                  <c:v>-2970.2164686855931</c:v>
                </c:pt>
                <c:pt idx="270">
                  <c:v>-2964.1122286196364</c:v>
                </c:pt>
                <c:pt idx="271">
                  <c:v>-2957.9839841082367</c:v>
                </c:pt>
                <c:pt idx="272">
                  <c:v>-2951.8316578905242</c:v>
                </c:pt>
                <c:pt idx="273">
                  <c:v>-2945.6551720681387</c:v>
                </c:pt>
                <c:pt idx="274">
                  <c:v>-2939.454448098495</c:v>
                </c:pt>
                <c:pt idx="275">
                  <c:v>-2933.2294067879484</c:v>
                </c:pt>
                <c:pt idx="276">
                  <c:v>-2926.9799682848661</c:v>
                </c:pt>
                <c:pt idx="277">
                  <c:v>-2920.7060520725991</c:v>
                </c:pt>
                <c:pt idx="278">
                  <c:v>-2914.40757696235</c:v>
                </c:pt>
                <c:pt idx="279">
                  <c:v>-2908.084461085944</c:v>
                </c:pt>
                <c:pt idx="280">
                  <c:v>-2901.7366218884918</c:v>
                </c:pt>
                <c:pt idx="281">
                  <c:v>-2895.3639761209465</c:v>
                </c:pt>
                <c:pt idx="282">
                  <c:v>-2888.966439832559</c:v>
                </c:pt>
                <c:pt idx="283">
                  <c:v>-2882.5439283632131</c:v>
                </c:pt>
                <c:pt idx="284">
                  <c:v>-2876.0963563356563</c:v>
                </c:pt>
                <c:pt idx="285">
                  <c:v>-2869.6236376476136</c:v>
                </c:pt>
                <c:pt idx="286">
                  <c:v>-2863.125685463795</c:v>
                </c:pt>
                <c:pt idx="287">
                  <c:v>-2856.6024122077656</c:v>
                </c:pt>
                <c:pt idx="288">
                  <c:v>-2850.0537295537169</c:v>
                </c:pt>
                <c:pt idx="289">
                  <c:v>-2843.4795484181027</c:v>
                </c:pt>
                <c:pt idx="290">
                  <c:v>-2836.8797789511541</c:v>
                </c:pt>
                <c:pt idx="291">
                  <c:v>-2830.2543305282734</c:v>
                </c:pt>
                <c:pt idx="292">
                  <c:v>-2823.6031117412904</c:v>
                </c:pt>
                <c:pt idx="293">
                  <c:v>-2816.9260303895935</c:v>
                </c:pt>
                <c:pt idx="294">
                  <c:v>-2810.222993471124</c:v>
                </c:pt>
                <c:pt idx="295">
                  <c:v>-2803.4939071732388</c:v>
                </c:pt>
                <c:pt idx="296">
                  <c:v>-2796.7386768634278</c:v>
                </c:pt>
                <c:pt idx="297">
                  <c:v>-2789.9572070798999</c:v>
                </c:pt>
                <c:pt idx="298">
                  <c:v>-2783.1494015220142</c:v>
                </c:pt>
                <c:pt idx="299">
                  <c:v>-2776.3151630405691</c:v>
                </c:pt>
                <c:pt idx="300">
                  <c:v>-2769.4543936279506</c:v>
                </c:pt>
                <c:pt idx="301">
                  <c:v>-2762.5669944081146</c:v>
                </c:pt>
                <c:pt idx="302">
                  <c:v>-2755.652865626424</c:v>
                </c:pt>
                <c:pt idx="303">
                  <c:v>-2748.7119066393252</c:v>
                </c:pt>
                <c:pt idx="304">
                  <c:v>-2741.744015903862</c:v>
                </c:pt>
                <c:pt idx="305">
                  <c:v>-2734.7490909670305</c:v>
                </c:pt>
                <c:pt idx="306">
                  <c:v>-2727.7270284549627</c:v>
                </c:pt>
                <c:pt idx="307">
                  <c:v>-2720.6777240619426</c:v>
                </c:pt>
                <c:pt idx="308">
                  <c:v>-2713.601072539243</c:v>
                </c:pt>
                <c:pt idx="309">
                  <c:v>-2706.4969676837995</c:v>
                </c:pt>
                <c:pt idx="310">
                  <c:v>-2699.3653023266879</c:v>
                </c:pt>
                <c:pt idx="311">
                  <c:v>-2692.2059683214275</c:v>
                </c:pt>
                <c:pt idx="312">
                  <c:v>-2685.018856532095</c:v>
                </c:pt>
                <c:pt idx="313">
                  <c:v>-2677.803856821246</c:v>
                </c:pt>
                <c:pt idx="314">
                  <c:v>-2670.5608580376465</c:v>
                </c:pt>
                <c:pt idx="315">
                  <c:v>-2663.2897480037991</c:v>
                </c:pt>
                <c:pt idx="316">
                  <c:v>-2655.9904135032734</c:v>
                </c:pt>
                <c:pt idx="317">
                  <c:v>-2648.6627402678232</c:v>
                </c:pt>
                <c:pt idx="318">
                  <c:v>-2641.3066129642971</c:v>
                </c:pt>
                <c:pt idx="319">
                  <c:v>-2633.9219151813372</c:v>
                </c:pt>
                <c:pt idx="320">
                  <c:v>-2626.5085294158525</c:v>
                </c:pt>
                <c:pt idx="321">
                  <c:v>-2619.0663370592711</c:v>
                </c:pt>
                <c:pt idx="322">
                  <c:v>-2611.5952183835643</c:v>
                </c:pt>
                <c:pt idx="323">
                  <c:v>-2604.0950525270391</c:v>
                </c:pt>
                <c:pt idx="324">
                  <c:v>-2596.5657174798935</c:v>
                </c:pt>
                <c:pt idx="325">
                  <c:v>-2589.0070900695255</c:v>
                </c:pt>
                <c:pt idx="326">
                  <c:v>-2581.4190459455995</c:v>
                </c:pt>
                <c:pt idx="327">
                  <c:v>-2573.8014595648569</c:v>
                </c:pt>
                <c:pt idx="328">
                  <c:v>-2566.1542041756711</c:v>
                </c:pt>
                <c:pt idx="329">
                  <c:v>-2558.4771518023363</c:v>
                </c:pt>
                <c:pt idx="330">
                  <c:v>-2550.7701732290948</c:v>
                </c:pt>
                <c:pt idx="331">
                  <c:v>-2543.0331379838804</c:v>
                </c:pt>
                <c:pt idx="332">
                  <c:v>-2535.265914321787</c:v>
                </c:pt>
                <c:pt idx="333">
                  <c:v>-2527.4683692082563</c:v>
                </c:pt>
                <c:pt idx="334">
                  <c:v>-2519.6403683019612</c:v>
                </c:pt>
                <c:pt idx="335">
                  <c:v>-2511.7817759374038</c:v>
                </c:pt>
                <c:pt idx="336">
                  <c:v>-2503.8924551071959</c:v>
                </c:pt>
                <c:pt idx="337">
                  <c:v>-2495.9722674440463</c:v>
                </c:pt>
                <c:pt idx="338">
                  <c:v>-2488.0210732024088</c:v>
                </c:pt>
                <c:pt idx="339">
                  <c:v>-2480.0387312398234</c:v>
                </c:pt>
                <c:pt idx="340">
                  <c:v>-2472.0250989979145</c:v>
                </c:pt>
                <c:pt idx="341">
                  <c:v>-2463.9800324830558</c:v>
                </c:pt>
                <c:pt idx="342">
                  <c:v>-2455.9033862466895</c:v>
                </c:pt>
                <c:pt idx="343">
                  <c:v>-2447.7950133652848</c:v>
                </c:pt>
                <c:pt idx="344">
                  <c:v>-2439.6547654199421</c:v>
                </c:pt>
                <c:pt idx="345">
                  <c:v>-2431.4824924756235</c:v>
                </c:pt>
                <c:pt idx="346">
                  <c:v>-2423.2780430600042</c:v>
                </c:pt>
                <c:pt idx="347">
                  <c:v>-2415.0412641419412</c:v>
                </c:pt>
                <c:pt idx="348">
                  <c:v>-2406.7720011095457</c:v>
                </c:pt>
                <c:pt idx="349">
                  <c:v>-2398.470097747846</c:v>
                </c:pt>
                <c:pt idx="350">
                  <c:v>-2390.1353962160474</c:v>
                </c:pt>
                <c:pt idx="351">
                  <c:v>-2381.7677370243555</c:v>
                </c:pt>
                <c:pt idx="352">
                  <c:v>-2373.3669590103809</c:v>
                </c:pt>
                <c:pt idx="353">
                  <c:v>-2364.9328993150966</c:v>
                </c:pt>
                <c:pt idx="354">
                  <c:v>-2356.465393358339</c:v>
                </c:pt>
                <c:pt idx="355">
                  <c:v>-2347.9642748138467</c:v>
                </c:pt>
                <c:pt idx="356">
                  <c:v>-2339.4293755838366</c:v>
                </c:pt>
                <c:pt idx="357">
                  <c:v>-2330.8605257730806</c:v>
                </c:pt>
                <c:pt idx="358">
                  <c:v>-2322.2575536624913</c:v>
                </c:pt>
                <c:pt idx="359">
                  <c:v>-2313.6202856822069</c:v>
                </c:pt>
                <c:pt idx="360">
                  <c:v>-2304.9485463841474</c:v>
                </c:pt>
                <c:pt idx="361">
                  <c:v>-2296.2421584140402</c:v>
                </c:pt>
                <c:pt idx="362">
                  <c:v>-2287.5009424829091</c:v>
                </c:pt>
                <c:pt idx="363">
                  <c:v>-2278.7247173379942</c:v>
                </c:pt>
                <c:pt idx="364">
                  <c:v>-2269.913299733108</c:v>
                </c:pt>
                <c:pt idx="365">
                  <c:v>-2261.0665043984022</c:v>
                </c:pt>
                <c:pt idx="366">
                  <c:v>-2252.1841440095423</c:v>
                </c:pt>
                <c:pt idx="367">
                  <c:v>-2243.2660291562606</c:v>
                </c:pt>
                <c:pt idx="368">
                  <c:v>-2234.3119683102859</c:v>
                </c:pt>
                <c:pt idx="369">
                  <c:v>-2225.3217677926227</c:v>
                </c:pt>
                <c:pt idx="370">
                  <c:v>-2216.2952317401805</c:v>
                </c:pt>
                <c:pt idx="371">
                  <c:v>-2207.2321620717157</c:v>
                </c:pt>
                <c:pt idx="372">
                  <c:v>-2198.132358453091</c:v>
                </c:pt>
                <c:pt idx="373">
                  <c:v>-2188.995618261813</c:v>
                </c:pt>
                <c:pt idx="374">
                  <c:v>-2179.8217365508453</c:v>
                </c:pt>
                <c:pt idx="375">
                  <c:v>-2170.6105060116843</c:v>
                </c:pt>
                <c:pt idx="376">
                  <c:v>-2161.3617169366539</c:v>
                </c:pt>
                <c:pt idx="377">
                  <c:v>-2152.075157180423</c:v>
                </c:pt>
                <c:pt idx="378">
                  <c:v>-2142.7506121207193</c:v>
                </c:pt>
                <c:pt idx="379">
                  <c:v>-2133.3878646182075</c:v>
                </c:pt>
                <c:pt idx="380">
                  <c:v>-2123.9866949755324</c:v>
                </c:pt>
                <c:pt idx="381">
                  <c:v>-2114.5468808954824</c:v>
                </c:pt>
                <c:pt idx="382">
                  <c:v>-2105.0681974382651</c:v>
                </c:pt>
                <c:pt idx="383">
                  <c:v>-2095.5504169778678</c:v>
                </c:pt>
                <c:pt idx="384">
                  <c:v>-2085.9933091574712</c:v>
                </c:pt>
                <c:pt idx="385">
                  <c:v>-2076.3966408439087</c:v>
                </c:pt>
                <c:pt idx="386">
                  <c:v>-2066.7601760811276</c:v>
                </c:pt>
                <c:pt idx="387">
                  <c:v>-2057.0836760426364</c:v>
                </c:pt>
                <c:pt idx="388">
                  <c:v>-2047.366898982905</c:v>
                </c:pt>
                <c:pt idx="389">
                  <c:v>-2037.6096001876942</c:v>
                </c:pt>
                <c:pt idx="390">
                  <c:v>-2027.8115319232884</c:v>
                </c:pt>
                <c:pt idx="391">
                  <c:v>-2017.9724433845822</c:v>
                </c:pt>
                <c:pt idx="392">
                  <c:v>-2008.0920806420229</c:v>
                </c:pt>
                <c:pt idx="393">
                  <c:v>-1998.1701865873397</c:v>
                </c:pt>
                <c:pt idx="394">
                  <c:v>-1988.2065008780605</c:v>
                </c:pt>
                <c:pt idx="395">
                  <c:v>-1978.2007598807575</c:v>
                </c:pt>
                <c:pt idx="396">
                  <c:v>-1968.152696612995</c:v>
                </c:pt>
                <c:pt idx="397">
                  <c:v>-1958.0620406839507</c:v>
                </c:pt>
                <c:pt idx="398">
                  <c:v>-1947.9285182336534</c:v>
                </c:pt>
                <c:pt idx="399">
                  <c:v>-1937.7518518708227</c:v>
                </c:pt>
                <c:pt idx="400">
                  <c:v>-1927.5317606092485</c:v>
                </c:pt>
                <c:pt idx="401">
                  <c:v>-1917.2679598026828</c:v>
                </c:pt>
                <c:pt idx="402">
                  <c:v>-1906.9601610781885</c:v>
                </c:pt>
                <c:pt idx="403">
                  <c:v>-1896.6080722679187</c:v>
                </c:pt>
                <c:pt idx="404">
                  <c:v>-1886.21139733926</c:v>
                </c:pt>
                <c:pt idx="405">
                  <c:v>-1875.7698363233064</c:v>
                </c:pt>
                <c:pt idx="406">
                  <c:v>-1865.2830852416084</c:v>
                </c:pt>
                <c:pt idx="407">
                  <c:v>-1854.7508360311419</c:v>
                </c:pt>
                <c:pt idx="408">
                  <c:v>-1844.1727764674613</c:v>
                </c:pt>
                <c:pt idx="409">
                  <c:v>-1833.548590085956</c:v>
                </c:pt>
                <c:pt idx="410">
                  <c:v>-1822.8779561011795</c:v>
                </c:pt>
                <c:pt idx="411">
                  <c:v>-1812.1605493241721</c:v>
                </c:pt>
                <c:pt idx="412">
                  <c:v>-1801.3960400777244</c:v>
                </c:pt>
                <c:pt idx="413">
                  <c:v>-1790.5840941095291</c:v>
                </c:pt>
                <c:pt idx="414">
                  <c:v>-1779.7243725031292</c:v>
                </c:pt>
                <c:pt idx="415">
                  <c:v>-1768.8165315866211</c:v>
                </c:pt>
                <c:pt idx="416">
                  <c:v>-1757.8602228390339</c:v>
                </c:pt>
                <c:pt idx="417">
                  <c:v>-1746.8550927942945</c:v>
                </c:pt>
                <c:pt idx="418">
                  <c:v>-1735.8007829427386</c:v>
                </c:pt>
                <c:pt idx="419">
                  <c:v>-1724.6969296300538</c:v>
                </c:pt>
                <c:pt idx="420">
                  <c:v>-1713.5431639535934</c:v>
                </c:pt>
                <c:pt idx="421">
                  <c:v>-1702.3391116559676</c:v>
                </c:pt>
                <c:pt idx="422">
                  <c:v>-1691.0843930158328</c:v>
                </c:pt>
                <c:pt idx="423">
                  <c:v>-1679.7786227357808</c:v>
                </c:pt>
                <c:pt idx="424">
                  <c:v>-1668.4214098272294</c:v>
                </c:pt>
                <c:pt idx="425">
                  <c:v>-1657.0123574922302</c:v>
                </c:pt>
                <c:pt idx="426">
                  <c:v>-1641.6795229822339</c:v>
                </c:pt>
                <c:pt idx="427">
                  <c:v>-1622.4229062972406</c:v>
                </c:pt>
                <c:pt idx="428">
                  <c:v>-1603.0126026246205</c:v>
                </c:pt>
                <c:pt idx="429">
                  <c:v>-1583.4456718180911</c:v>
                </c:pt>
                <c:pt idx="430">
                  <c:v>-1563.71907360201</c:v>
                </c:pt>
                <c:pt idx="431">
                  <c:v>-1543.8296627096245</c:v>
                </c:pt>
                <c:pt idx="432">
                  <c:v>-1523.7741837128945</c:v>
                </c:pt>
                <c:pt idx="433">
                  <c:v>-1503.5492655195978</c:v>
                </c:pt>
                <c:pt idx="434">
                  <c:v>-1483.1514155111615</c:v>
                </c:pt>
                <c:pt idx="435">
                  <c:v>-1462.5770132920659</c:v>
                </c:pt>
                <c:pt idx="436">
                  <c:v>-1441.8223040188898</c:v>
                </c:pt>
                <c:pt idx="437">
                  <c:v>-1420.8833912738812</c:v>
                </c:pt>
                <c:pt idx="438">
                  <c:v>-1399.7562294444303</c:v>
                </c:pt>
                <c:pt idx="439">
                  <c:v>-1378.4366155658633</c:v>
                </c:pt>
                <c:pt idx="440">
                  <c:v>-1356.9201805806003</c:v>
                </c:pt>
                <c:pt idx="441">
                  <c:v>-1335.202379961763</c:v>
                </c:pt>
                <c:pt idx="442">
                  <c:v>-1313.2784836437725</c:v>
                </c:pt>
                <c:pt idx="443">
                  <c:v>-1291.1435651962286</c:v>
                </c:pt>
                <c:pt idx="444">
                  <c:v>-1268.7924901703439</c:v>
                </c:pt>
                <c:pt idx="445">
                  <c:v>-1246.2199035392066</c:v>
                </c:pt>
                <c:pt idx="446">
                  <c:v>-1223.4202161441815</c:v>
                </c:pt>
                <c:pt idx="447">
                  <c:v>-1200.3875900495211</c:v>
                </c:pt>
                <c:pt idx="448">
                  <c:v>-1177.1159226956327</c:v>
                </c:pt>
                <c:pt idx="449">
                  <c:v>-1153.5988297282499</c:v>
                </c:pt>
                <c:pt idx="450">
                  <c:v>-1129.82962636559</c:v>
                </c:pt>
                <c:pt idx="451">
                  <c:v>-1105.8013071483035</c:v>
                </c:pt>
                <c:pt idx="452">
                  <c:v>-1081.5065238971436</c:v>
                </c:pt>
                <c:pt idx="453">
                  <c:v>-1056.9375616804589</c:v>
                </c:pt>
                <c:pt idx="454">
                  <c:v>-1032.0863125671715</c:v>
                </c:pt>
                <c:pt idx="455">
                  <c:v>-1006.9442469104667</c:v>
                </c:pt>
                <c:pt idx="456">
                  <c:v>-981.50238187197488</c:v>
                </c:pt>
                <c:pt idx="457">
                  <c:v>-955.75124685500055</c:v>
                </c:pt>
                <c:pt idx="458">
                  <c:v>-929.68084546731075</c:v>
                </c:pt>
                <c:pt idx="459">
                  <c:v>-903.28061357753791</c:v>
                </c:pt>
                <c:pt idx="460">
                  <c:v>-876.5393729631121</c:v>
                </c:pt>
                <c:pt idx="461">
                  <c:v>-849.44527996939792</c:v>
                </c:pt>
                <c:pt idx="462">
                  <c:v>-821.98576850729</c:v>
                </c:pt>
                <c:pt idx="463">
                  <c:v>-794.1474866064807</c:v>
                </c:pt>
                <c:pt idx="464">
                  <c:v>-765.91622561035706</c:v>
                </c:pt>
                <c:pt idx="465">
                  <c:v>-737.2768409412281</c:v>
                </c:pt>
                <c:pt idx="466">
                  <c:v>-708.2131631750342</c:v>
                </c:pt>
                <c:pt idx="467">
                  <c:v>-678.70789793562358</c:v>
                </c:pt>
                <c:pt idx="468">
                  <c:v>-648.74251283994886</c:v>
                </c:pt>
                <c:pt idx="469">
                  <c:v>-618.29710938501535</c:v>
                </c:pt>
                <c:pt idx="470">
                  <c:v>-587.35027724882616</c:v>
                </c:pt>
                <c:pt idx="471">
                  <c:v>-555.87892796006849</c:v>
                </c:pt>
                <c:pt idx="472">
                  <c:v>-523.8581042476178</c:v>
                </c:pt>
                <c:pt idx="473">
                  <c:v>-491.26076057483147</c:v>
                </c:pt>
                <c:pt idx="474">
                  <c:v>-458.05750934720049</c:v>
                </c:pt>
                <c:pt idx="475">
                  <c:v>-424.21632599068994</c:v>
                </c:pt>
                <c:pt idx="476">
                  <c:v>-399.86928085340605</c:v>
                </c:pt>
                <c:pt idx="477">
                  <c:v>-385.01637393534884</c:v>
                </c:pt>
                <c:pt idx="478">
                  <c:v>-370.07740138746885</c:v>
                </c:pt>
                <c:pt idx="479">
                  <c:v>-355.05132356180593</c:v>
                </c:pt>
                <c:pt idx="480">
                  <c:v>-339.93707778749013</c:v>
                </c:pt>
                <c:pt idx="481">
                  <c:v>-324.73357764756383</c:v>
                </c:pt>
                <c:pt idx="482">
                  <c:v>-309.43971222623804</c:v>
                </c:pt>
                <c:pt idx="483">
                  <c:v>-294.05434532508525</c:v>
                </c:pt>
                <c:pt idx="484">
                  <c:v>-278.57631464659198</c:v>
                </c:pt>
                <c:pt idx="485">
                  <c:v>-263.00443094338016</c:v>
                </c:pt>
                <c:pt idx="486">
                  <c:v>-247.33747713132789</c:v>
                </c:pt>
                <c:pt idx="487">
                  <c:v>-231.57420736468657</c:v>
                </c:pt>
                <c:pt idx="488">
                  <c:v>-215.7133460711907</c:v>
                </c:pt>
                <c:pt idx="489">
                  <c:v>-199.7535869450121</c:v>
                </c:pt>
                <c:pt idx="490">
                  <c:v>-183.69359189528677</c:v>
                </c:pt>
                <c:pt idx="491">
                  <c:v>-167.53198994780178</c:v>
                </c:pt>
                <c:pt idx="492">
                  <c:v>-151.26737609723841</c:v>
                </c:pt>
                <c:pt idx="493">
                  <c:v>-134.89831010725629</c:v>
                </c:pt>
                <c:pt idx="494">
                  <c:v>-118.42331525545023</c:v>
                </c:pt>
                <c:pt idx="495">
                  <c:v>-101.84087702007082</c:v>
                </c:pt>
                <c:pt idx="496">
                  <c:v>-85.149441705167192</c:v>
                </c:pt>
                <c:pt idx="497">
                  <c:v>-68.347415000567707</c:v>
                </c:pt>
                <c:pt idx="498">
                  <c:v>-51.43316047289818</c:v>
                </c:pt>
                <c:pt idx="499">
                  <c:v>-34.404997983536305</c:v>
                </c:pt>
                <c:pt idx="500">
                  <c:v>-17.2612020291308</c:v>
                </c:pt>
              </c:numCache>
            </c:numRef>
          </c:xVal>
          <c:yVal>
            <c:numRef>
              <c:f>ANALYSIS!$AC$27:$AC$527</c:f>
              <c:numCache>
                <c:formatCode>0</c:formatCode>
                <c:ptCount val="50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pt idx="151">
                  <c:v>1510</c:v>
                </c:pt>
                <c:pt idx="152">
                  <c:v>1520</c:v>
                </c:pt>
                <c:pt idx="153">
                  <c:v>1530</c:v>
                </c:pt>
                <c:pt idx="154">
                  <c:v>1540</c:v>
                </c:pt>
                <c:pt idx="155">
                  <c:v>1550</c:v>
                </c:pt>
                <c:pt idx="156">
                  <c:v>1560</c:v>
                </c:pt>
                <c:pt idx="157">
                  <c:v>1570</c:v>
                </c:pt>
                <c:pt idx="158">
                  <c:v>1580</c:v>
                </c:pt>
                <c:pt idx="159">
                  <c:v>1590</c:v>
                </c:pt>
                <c:pt idx="160">
                  <c:v>1600</c:v>
                </c:pt>
                <c:pt idx="161">
                  <c:v>1610</c:v>
                </c:pt>
                <c:pt idx="162">
                  <c:v>1620</c:v>
                </c:pt>
                <c:pt idx="163">
                  <c:v>1630</c:v>
                </c:pt>
                <c:pt idx="164">
                  <c:v>1640</c:v>
                </c:pt>
                <c:pt idx="165">
                  <c:v>1650</c:v>
                </c:pt>
                <c:pt idx="166">
                  <c:v>1660</c:v>
                </c:pt>
                <c:pt idx="167">
                  <c:v>1670</c:v>
                </c:pt>
                <c:pt idx="168">
                  <c:v>1680</c:v>
                </c:pt>
                <c:pt idx="169">
                  <c:v>1690</c:v>
                </c:pt>
                <c:pt idx="170">
                  <c:v>1700</c:v>
                </c:pt>
                <c:pt idx="171">
                  <c:v>1710</c:v>
                </c:pt>
                <c:pt idx="172">
                  <c:v>1720</c:v>
                </c:pt>
                <c:pt idx="173">
                  <c:v>1730</c:v>
                </c:pt>
                <c:pt idx="174">
                  <c:v>1740</c:v>
                </c:pt>
                <c:pt idx="175">
                  <c:v>1750</c:v>
                </c:pt>
                <c:pt idx="176">
                  <c:v>1760</c:v>
                </c:pt>
                <c:pt idx="177">
                  <c:v>1770</c:v>
                </c:pt>
                <c:pt idx="178">
                  <c:v>1780</c:v>
                </c:pt>
                <c:pt idx="179">
                  <c:v>1790</c:v>
                </c:pt>
                <c:pt idx="180">
                  <c:v>1800</c:v>
                </c:pt>
                <c:pt idx="181">
                  <c:v>1810</c:v>
                </c:pt>
                <c:pt idx="182">
                  <c:v>1820</c:v>
                </c:pt>
                <c:pt idx="183">
                  <c:v>1830</c:v>
                </c:pt>
                <c:pt idx="184">
                  <c:v>1840</c:v>
                </c:pt>
                <c:pt idx="185">
                  <c:v>1850</c:v>
                </c:pt>
                <c:pt idx="186">
                  <c:v>1860</c:v>
                </c:pt>
                <c:pt idx="187">
                  <c:v>1870</c:v>
                </c:pt>
                <c:pt idx="188">
                  <c:v>1880</c:v>
                </c:pt>
                <c:pt idx="189">
                  <c:v>1890</c:v>
                </c:pt>
                <c:pt idx="190">
                  <c:v>1900</c:v>
                </c:pt>
                <c:pt idx="191">
                  <c:v>1910</c:v>
                </c:pt>
                <c:pt idx="192">
                  <c:v>1920</c:v>
                </c:pt>
                <c:pt idx="193">
                  <c:v>1930</c:v>
                </c:pt>
                <c:pt idx="194">
                  <c:v>1940</c:v>
                </c:pt>
                <c:pt idx="195">
                  <c:v>1950</c:v>
                </c:pt>
                <c:pt idx="196">
                  <c:v>1960</c:v>
                </c:pt>
                <c:pt idx="197">
                  <c:v>1970</c:v>
                </c:pt>
                <c:pt idx="198">
                  <c:v>1980</c:v>
                </c:pt>
                <c:pt idx="199">
                  <c:v>1990</c:v>
                </c:pt>
                <c:pt idx="200">
                  <c:v>2000</c:v>
                </c:pt>
                <c:pt idx="201">
                  <c:v>2010</c:v>
                </c:pt>
                <c:pt idx="202">
                  <c:v>2020</c:v>
                </c:pt>
                <c:pt idx="203">
                  <c:v>2030</c:v>
                </c:pt>
                <c:pt idx="204">
                  <c:v>2040</c:v>
                </c:pt>
                <c:pt idx="205">
                  <c:v>2050</c:v>
                </c:pt>
                <c:pt idx="206">
                  <c:v>2060</c:v>
                </c:pt>
                <c:pt idx="207">
                  <c:v>2070</c:v>
                </c:pt>
                <c:pt idx="208">
                  <c:v>2080</c:v>
                </c:pt>
                <c:pt idx="209">
                  <c:v>2090</c:v>
                </c:pt>
                <c:pt idx="210">
                  <c:v>2100</c:v>
                </c:pt>
                <c:pt idx="211">
                  <c:v>2110</c:v>
                </c:pt>
                <c:pt idx="212">
                  <c:v>2120</c:v>
                </c:pt>
                <c:pt idx="213">
                  <c:v>2130</c:v>
                </c:pt>
                <c:pt idx="214">
                  <c:v>2140</c:v>
                </c:pt>
                <c:pt idx="215">
                  <c:v>2150</c:v>
                </c:pt>
                <c:pt idx="216">
                  <c:v>2160</c:v>
                </c:pt>
                <c:pt idx="217">
                  <c:v>2170</c:v>
                </c:pt>
                <c:pt idx="218">
                  <c:v>2180</c:v>
                </c:pt>
                <c:pt idx="219">
                  <c:v>2190</c:v>
                </c:pt>
                <c:pt idx="220">
                  <c:v>2200</c:v>
                </c:pt>
                <c:pt idx="221">
                  <c:v>2210</c:v>
                </c:pt>
                <c:pt idx="222">
                  <c:v>2220</c:v>
                </c:pt>
                <c:pt idx="223">
                  <c:v>2230</c:v>
                </c:pt>
                <c:pt idx="224">
                  <c:v>2240</c:v>
                </c:pt>
                <c:pt idx="225">
                  <c:v>2250</c:v>
                </c:pt>
                <c:pt idx="226">
                  <c:v>2260</c:v>
                </c:pt>
                <c:pt idx="227">
                  <c:v>2270</c:v>
                </c:pt>
                <c:pt idx="228">
                  <c:v>2280</c:v>
                </c:pt>
                <c:pt idx="229">
                  <c:v>2290</c:v>
                </c:pt>
                <c:pt idx="230">
                  <c:v>2300</c:v>
                </c:pt>
                <c:pt idx="231">
                  <c:v>2310</c:v>
                </c:pt>
                <c:pt idx="232">
                  <c:v>2320</c:v>
                </c:pt>
                <c:pt idx="233">
                  <c:v>2330</c:v>
                </c:pt>
                <c:pt idx="234">
                  <c:v>2340</c:v>
                </c:pt>
                <c:pt idx="235">
                  <c:v>2350</c:v>
                </c:pt>
                <c:pt idx="236">
                  <c:v>2360</c:v>
                </c:pt>
                <c:pt idx="237">
                  <c:v>2370</c:v>
                </c:pt>
                <c:pt idx="238">
                  <c:v>2380</c:v>
                </c:pt>
                <c:pt idx="239">
                  <c:v>2390</c:v>
                </c:pt>
                <c:pt idx="240">
                  <c:v>2400</c:v>
                </c:pt>
                <c:pt idx="241">
                  <c:v>2410</c:v>
                </c:pt>
                <c:pt idx="242">
                  <c:v>2420</c:v>
                </c:pt>
                <c:pt idx="243">
                  <c:v>2430</c:v>
                </c:pt>
                <c:pt idx="244">
                  <c:v>2440</c:v>
                </c:pt>
                <c:pt idx="245">
                  <c:v>2450</c:v>
                </c:pt>
                <c:pt idx="246">
                  <c:v>2460</c:v>
                </c:pt>
                <c:pt idx="247">
                  <c:v>2470</c:v>
                </c:pt>
                <c:pt idx="248">
                  <c:v>2480</c:v>
                </c:pt>
                <c:pt idx="249">
                  <c:v>2490</c:v>
                </c:pt>
                <c:pt idx="250">
                  <c:v>2500</c:v>
                </c:pt>
                <c:pt idx="251">
                  <c:v>2510</c:v>
                </c:pt>
                <c:pt idx="252">
                  <c:v>2520</c:v>
                </c:pt>
                <c:pt idx="253">
                  <c:v>2530</c:v>
                </c:pt>
                <c:pt idx="254">
                  <c:v>2540</c:v>
                </c:pt>
                <c:pt idx="255">
                  <c:v>2550</c:v>
                </c:pt>
                <c:pt idx="256">
                  <c:v>2560</c:v>
                </c:pt>
                <c:pt idx="257">
                  <c:v>2570</c:v>
                </c:pt>
                <c:pt idx="258">
                  <c:v>2580</c:v>
                </c:pt>
                <c:pt idx="259">
                  <c:v>2590</c:v>
                </c:pt>
                <c:pt idx="260">
                  <c:v>2600</c:v>
                </c:pt>
                <c:pt idx="261">
                  <c:v>2610</c:v>
                </c:pt>
                <c:pt idx="262">
                  <c:v>2620</c:v>
                </c:pt>
                <c:pt idx="263">
                  <c:v>2630</c:v>
                </c:pt>
                <c:pt idx="264">
                  <c:v>2640</c:v>
                </c:pt>
                <c:pt idx="265">
                  <c:v>2650</c:v>
                </c:pt>
                <c:pt idx="266">
                  <c:v>2660</c:v>
                </c:pt>
                <c:pt idx="267">
                  <c:v>2670</c:v>
                </c:pt>
                <c:pt idx="268">
                  <c:v>2680</c:v>
                </c:pt>
                <c:pt idx="269">
                  <c:v>2690</c:v>
                </c:pt>
                <c:pt idx="270">
                  <c:v>2700</c:v>
                </c:pt>
                <c:pt idx="271">
                  <c:v>2710</c:v>
                </c:pt>
                <c:pt idx="272">
                  <c:v>2720</c:v>
                </c:pt>
                <c:pt idx="273">
                  <c:v>2730</c:v>
                </c:pt>
                <c:pt idx="274">
                  <c:v>2740</c:v>
                </c:pt>
                <c:pt idx="275">
                  <c:v>2750</c:v>
                </c:pt>
                <c:pt idx="276">
                  <c:v>2760</c:v>
                </c:pt>
                <c:pt idx="277">
                  <c:v>2770</c:v>
                </c:pt>
                <c:pt idx="278">
                  <c:v>2780</c:v>
                </c:pt>
                <c:pt idx="279">
                  <c:v>2790</c:v>
                </c:pt>
                <c:pt idx="280">
                  <c:v>2800</c:v>
                </c:pt>
                <c:pt idx="281">
                  <c:v>2810</c:v>
                </c:pt>
                <c:pt idx="282">
                  <c:v>2820</c:v>
                </c:pt>
                <c:pt idx="283">
                  <c:v>2830</c:v>
                </c:pt>
                <c:pt idx="284">
                  <c:v>2840</c:v>
                </c:pt>
                <c:pt idx="285">
                  <c:v>2850</c:v>
                </c:pt>
                <c:pt idx="286">
                  <c:v>2860</c:v>
                </c:pt>
                <c:pt idx="287">
                  <c:v>2870</c:v>
                </c:pt>
                <c:pt idx="288">
                  <c:v>2880</c:v>
                </c:pt>
                <c:pt idx="289">
                  <c:v>2890</c:v>
                </c:pt>
                <c:pt idx="290">
                  <c:v>2900</c:v>
                </c:pt>
                <c:pt idx="291">
                  <c:v>2910</c:v>
                </c:pt>
                <c:pt idx="292">
                  <c:v>2920</c:v>
                </c:pt>
                <c:pt idx="293">
                  <c:v>2930</c:v>
                </c:pt>
                <c:pt idx="294">
                  <c:v>2940</c:v>
                </c:pt>
                <c:pt idx="295">
                  <c:v>2950</c:v>
                </c:pt>
                <c:pt idx="296">
                  <c:v>2960</c:v>
                </c:pt>
                <c:pt idx="297">
                  <c:v>2970</c:v>
                </c:pt>
                <c:pt idx="298">
                  <c:v>2980</c:v>
                </c:pt>
                <c:pt idx="299">
                  <c:v>2990</c:v>
                </c:pt>
                <c:pt idx="300">
                  <c:v>3000</c:v>
                </c:pt>
                <c:pt idx="301">
                  <c:v>3010</c:v>
                </c:pt>
                <c:pt idx="302">
                  <c:v>3020</c:v>
                </c:pt>
                <c:pt idx="303">
                  <c:v>3030</c:v>
                </c:pt>
                <c:pt idx="304">
                  <c:v>3040</c:v>
                </c:pt>
                <c:pt idx="305">
                  <c:v>3050</c:v>
                </c:pt>
                <c:pt idx="306">
                  <c:v>3060</c:v>
                </c:pt>
                <c:pt idx="307">
                  <c:v>3070</c:v>
                </c:pt>
                <c:pt idx="308">
                  <c:v>3080</c:v>
                </c:pt>
                <c:pt idx="309">
                  <c:v>3090</c:v>
                </c:pt>
                <c:pt idx="310">
                  <c:v>3100</c:v>
                </c:pt>
                <c:pt idx="311">
                  <c:v>3110</c:v>
                </c:pt>
                <c:pt idx="312">
                  <c:v>3120</c:v>
                </c:pt>
                <c:pt idx="313">
                  <c:v>3130</c:v>
                </c:pt>
                <c:pt idx="314">
                  <c:v>3140</c:v>
                </c:pt>
                <c:pt idx="315">
                  <c:v>3150</c:v>
                </c:pt>
                <c:pt idx="316">
                  <c:v>3160</c:v>
                </c:pt>
                <c:pt idx="317">
                  <c:v>3170</c:v>
                </c:pt>
                <c:pt idx="318">
                  <c:v>3180</c:v>
                </c:pt>
                <c:pt idx="319">
                  <c:v>3190</c:v>
                </c:pt>
                <c:pt idx="320">
                  <c:v>3200</c:v>
                </c:pt>
                <c:pt idx="321">
                  <c:v>3210</c:v>
                </c:pt>
                <c:pt idx="322">
                  <c:v>3220</c:v>
                </c:pt>
                <c:pt idx="323">
                  <c:v>3230</c:v>
                </c:pt>
                <c:pt idx="324">
                  <c:v>3240</c:v>
                </c:pt>
                <c:pt idx="325">
                  <c:v>3250</c:v>
                </c:pt>
                <c:pt idx="326">
                  <c:v>3260</c:v>
                </c:pt>
                <c:pt idx="327">
                  <c:v>3270</c:v>
                </c:pt>
                <c:pt idx="328">
                  <c:v>3280</c:v>
                </c:pt>
                <c:pt idx="329">
                  <c:v>3290</c:v>
                </c:pt>
                <c:pt idx="330">
                  <c:v>3300</c:v>
                </c:pt>
                <c:pt idx="331">
                  <c:v>3310</c:v>
                </c:pt>
                <c:pt idx="332">
                  <c:v>3320</c:v>
                </c:pt>
                <c:pt idx="333">
                  <c:v>3330</c:v>
                </c:pt>
                <c:pt idx="334">
                  <c:v>3340</c:v>
                </c:pt>
                <c:pt idx="335">
                  <c:v>3350</c:v>
                </c:pt>
                <c:pt idx="336">
                  <c:v>3360</c:v>
                </c:pt>
                <c:pt idx="337">
                  <c:v>3370</c:v>
                </c:pt>
                <c:pt idx="338">
                  <c:v>3380</c:v>
                </c:pt>
                <c:pt idx="339">
                  <c:v>3390</c:v>
                </c:pt>
                <c:pt idx="340">
                  <c:v>3400</c:v>
                </c:pt>
                <c:pt idx="341">
                  <c:v>3410</c:v>
                </c:pt>
                <c:pt idx="342">
                  <c:v>3420</c:v>
                </c:pt>
                <c:pt idx="343">
                  <c:v>3430</c:v>
                </c:pt>
                <c:pt idx="344">
                  <c:v>3440</c:v>
                </c:pt>
                <c:pt idx="345">
                  <c:v>3450</c:v>
                </c:pt>
                <c:pt idx="346">
                  <c:v>3460</c:v>
                </c:pt>
                <c:pt idx="347">
                  <c:v>3470</c:v>
                </c:pt>
                <c:pt idx="348">
                  <c:v>3480</c:v>
                </c:pt>
                <c:pt idx="349">
                  <c:v>3490</c:v>
                </c:pt>
                <c:pt idx="350">
                  <c:v>3500</c:v>
                </c:pt>
                <c:pt idx="351">
                  <c:v>3510</c:v>
                </c:pt>
                <c:pt idx="352">
                  <c:v>3520</c:v>
                </c:pt>
                <c:pt idx="353">
                  <c:v>3530</c:v>
                </c:pt>
                <c:pt idx="354">
                  <c:v>3540</c:v>
                </c:pt>
                <c:pt idx="355">
                  <c:v>3550</c:v>
                </c:pt>
                <c:pt idx="356">
                  <c:v>3560</c:v>
                </c:pt>
                <c:pt idx="357">
                  <c:v>3570</c:v>
                </c:pt>
                <c:pt idx="358">
                  <c:v>3580</c:v>
                </c:pt>
                <c:pt idx="359">
                  <c:v>3590</c:v>
                </c:pt>
                <c:pt idx="360">
                  <c:v>3600</c:v>
                </c:pt>
                <c:pt idx="361">
                  <c:v>3610</c:v>
                </c:pt>
                <c:pt idx="362">
                  <c:v>3620</c:v>
                </c:pt>
                <c:pt idx="363">
                  <c:v>3630</c:v>
                </c:pt>
                <c:pt idx="364">
                  <c:v>3640</c:v>
                </c:pt>
                <c:pt idx="365">
                  <c:v>3650</c:v>
                </c:pt>
                <c:pt idx="366">
                  <c:v>3660</c:v>
                </c:pt>
                <c:pt idx="367">
                  <c:v>3670</c:v>
                </c:pt>
                <c:pt idx="368">
                  <c:v>3680</c:v>
                </c:pt>
                <c:pt idx="369">
                  <c:v>3690</c:v>
                </c:pt>
                <c:pt idx="370">
                  <c:v>3700</c:v>
                </c:pt>
                <c:pt idx="371">
                  <c:v>3710</c:v>
                </c:pt>
                <c:pt idx="372">
                  <c:v>3720</c:v>
                </c:pt>
                <c:pt idx="373">
                  <c:v>3730</c:v>
                </c:pt>
                <c:pt idx="374">
                  <c:v>3740</c:v>
                </c:pt>
                <c:pt idx="375">
                  <c:v>3750</c:v>
                </c:pt>
                <c:pt idx="376">
                  <c:v>3760</c:v>
                </c:pt>
                <c:pt idx="377">
                  <c:v>3770</c:v>
                </c:pt>
                <c:pt idx="378">
                  <c:v>3780</c:v>
                </c:pt>
                <c:pt idx="379">
                  <c:v>3790</c:v>
                </c:pt>
                <c:pt idx="380">
                  <c:v>3800</c:v>
                </c:pt>
                <c:pt idx="381">
                  <c:v>3810</c:v>
                </c:pt>
                <c:pt idx="382">
                  <c:v>3820</c:v>
                </c:pt>
                <c:pt idx="383">
                  <c:v>3830</c:v>
                </c:pt>
                <c:pt idx="384">
                  <c:v>3840</c:v>
                </c:pt>
                <c:pt idx="385">
                  <c:v>3850</c:v>
                </c:pt>
                <c:pt idx="386">
                  <c:v>3860</c:v>
                </c:pt>
                <c:pt idx="387">
                  <c:v>3870</c:v>
                </c:pt>
                <c:pt idx="388">
                  <c:v>3880</c:v>
                </c:pt>
                <c:pt idx="389">
                  <c:v>3890</c:v>
                </c:pt>
                <c:pt idx="390">
                  <c:v>3900</c:v>
                </c:pt>
                <c:pt idx="391">
                  <c:v>3910</c:v>
                </c:pt>
                <c:pt idx="392">
                  <c:v>3920</c:v>
                </c:pt>
                <c:pt idx="393">
                  <c:v>3930</c:v>
                </c:pt>
                <c:pt idx="394">
                  <c:v>3940</c:v>
                </c:pt>
                <c:pt idx="395">
                  <c:v>3950</c:v>
                </c:pt>
                <c:pt idx="396">
                  <c:v>3960</c:v>
                </c:pt>
                <c:pt idx="397">
                  <c:v>3970</c:v>
                </c:pt>
                <c:pt idx="398">
                  <c:v>3980</c:v>
                </c:pt>
                <c:pt idx="399">
                  <c:v>3990</c:v>
                </c:pt>
                <c:pt idx="400">
                  <c:v>4000</c:v>
                </c:pt>
                <c:pt idx="401">
                  <c:v>4010</c:v>
                </c:pt>
                <c:pt idx="402">
                  <c:v>4020</c:v>
                </c:pt>
                <c:pt idx="403">
                  <c:v>4030</c:v>
                </c:pt>
                <c:pt idx="404">
                  <c:v>4040</c:v>
                </c:pt>
                <c:pt idx="405">
                  <c:v>4050</c:v>
                </c:pt>
                <c:pt idx="406">
                  <c:v>4060</c:v>
                </c:pt>
                <c:pt idx="407">
                  <c:v>4070</c:v>
                </c:pt>
                <c:pt idx="408">
                  <c:v>4080</c:v>
                </c:pt>
                <c:pt idx="409">
                  <c:v>4090</c:v>
                </c:pt>
                <c:pt idx="410">
                  <c:v>4100</c:v>
                </c:pt>
                <c:pt idx="411">
                  <c:v>4110</c:v>
                </c:pt>
                <c:pt idx="412">
                  <c:v>4120</c:v>
                </c:pt>
                <c:pt idx="413">
                  <c:v>4130</c:v>
                </c:pt>
                <c:pt idx="414">
                  <c:v>4140</c:v>
                </c:pt>
                <c:pt idx="415">
                  <c:v>4150</c:v>
                </c:pt>
                <c:pt idx="416">
                  <c:v>4160</c:v>
                </c:pt>
                <c:pt idx="417">
                  <c:v>4170</c:v>
                </c:pt>
                <c:pt idx="418">
                  <c:v>4180</c:v>
                </c:pt>
                <c:pt idx="419">
                  <c:v>4190</c:v>
                </c:pt>
                <c:pt idx="420">
                  <c:v>4200</c:v>
                </c:pt>
                <c:pt idx="421">
                  <c:v>4210</c:v>
                </c:pt>
                <c:pt idx="422">
                  <c:v>4220</c:v>
                </c:pt>
                <c:pt idx="423">
                  <c:v>4230</c:v>
                </c:pt>
                <c:pt idx="424">
                  <c:v>4240</c:v>
                </c:pt>
                <c:pt idx="425">
                  <c:v>4250</c:v>
                </c:pt>
                <c:pt idx="426">
                  <c:v>4260</c:v>
                </c:pt>
                <c:pt idx="427">
                  <c:v>4270</c:v>
                </c:pt>
                <c:pt idx="428">
                  <c:v>4280</c:v>
                </c:pt>
                <c:pt idx="429">
                  <c:v>4290</c:v>
                </c:pt>
                <c:pt idx="430">
                  <c:v>4300</c:v>
                </c:pt>
                <c:pt idx="431">
                  <c:v>4310</c:v>
                </c:pt>
                <c:pt idx="432">
                  <c:v>4320</c:v>
                </c:pt>
                <c:pt idx="433">
                  <c:v>4330</c:v>
                </c:pt>
                <c:pt idx="434">
                  <c:v>4340</c:v>
                </c:pt>
                <c:pt idx="435">
                  <c:v>4350</c:v>
                </c:pt>
                <c:pt idx="436">
                  <c:v>4360</c:v>
                </c:pt>
                <c:pt idx="437">
                  <c:v>4370</c:v>
                </c:pt>
                <c:pt idx="438">
                  <c:v>4380</c:v>
                </c:pt>
                <c:pt idx="439">
                  <c:v>4390</c:v>
                </c:pt>
                <c:pt idx="440">
                  <c:v>4400</c:v>
                </c:pt>
                <c:pt idx="441">
                  <c:v>4410</c:v>
                </c:pt>
                <c:pt idx="442">
                  <c:v>4420</c:v>
                </c:pt>
                <c:pt idx="443">
                  <c:v>4430</c:v>
                </c:pt>
                <c:pt idx="444">
                  <c:v>4440</c:v>
                </c:pt>
                <c:pt idx="445">
                  <c:v>4450</c:v>
                </c:pt>
                <c:pt idx="446">
                  <c:v>4460</c:v>
                </c:pt>
                <c:pt idx="447">
                  <c:v>4470</c:v>
                </c:pt>
                <c:pt idx="448">
                  <c:v>4480</c:v>
                </c:pt>
                <c:pt idx="449">
                  <c:v>4490</c:v>
                </c:pt>
                <c:pt idx="450">
                  <c:v>4500</c:v>
                </c:pt>
                <c:pt idx="451">
                  <c:v>4510</c:v>
                </c:pt>
                <c:pt idx="452">
                  <c:v>4520</c:v>
                </c:pt>
                <c:pt idx="453">
                  <c:v>4530</c:v>
                </c:pt>
                <c:pt idx="454">
                  <c:v>4540</c:v>
                </c:pt>
                <c:pt idx="455">
                  <c:v>4550</c:v>
                </c:pt>
                <c:pt idx="456">
                  <c:v>4560</c:v>
                </c:pt>
                <c:pt idx="457">
                  <c:v>4570</c:v>
                </c:pt>
                <c:pt idx="458">
                  <c:v>4580</c:v>
                </c:pt>
                <c:pt idx="459">
                  <c:v>4590</c:v>
                </c:pt>
                <c:pt idx="460">
                  <c:v>4600</c:v>
                </c:pt>
                <c:pt idx="461">
                  <c:v>4610</c:v>
                </c:pt>
                <c:pt idx="462">
                  <c:v>4620</c:v>
                </c:pt>
                <c:pt idx="463">
                  <c:v>4630</c:v>
                </c:pt>
                <c:pt idx="464">
                  <c:v>4640</c:v>
                </c:pt>
                <c:pt idx="465">
                  <c:v>4650</c:v>
                </c:pt>
                <c:pt idx="466">
                  <c:v>4660</c:v>
                </c:pt>
                <c:pt idx="467">
                  <c:v>4670</c:v>
                </c:pt>
                <c:pt idx="468">
                  <c:v>4680</c:v>
                </c:pt>
                <c:pt idx="469">
                  <c:v>4690</c:v>
                </c:pt>
                <c:pt idx="470">
                  <c:v>4700</c:v>
                </c:pt>
                <c:pt idx="471">
                  <c:v>4710</c:v>
                </c:pt>
                <c:pt idx="472">
                  <c:v>4720</c:v>
                </c:pt>
                <c:pt idx="473">
                  <c:v>4730</c:v>
                </c:pt>
                <c:pt idx="474">
                  <c:v>4740</c:v>
                </c:pt>
                <c:pt idx="475">
                  <c:v>4750</c:v>
                </c:pt>
                <c:pt idx="476">
                  <c:v>4760</c:v>
                </c:pt>
                <c:pt idx="477">
                  <c:v>4770</c:v>
                </c:pt>
                <c:pt idx="478">
                  <c:v>4780</c:v>
                </c:pt>
                <c:pt idx="479">
                  <c:v>4790</c:v>
                </c:pt>
                <c:pt idx="480">
                  <c:v>4800</c:v>
                </c:pt>
                <c:pt idx="481">
                  <c:v>4810</c:v>
                </c:pt>
                <c:pt idx="482">
                  <c:v>4820</c:v>
                </c:pt>
                <c:pt idx="483">
                  <c:v>4830</c:v>
                </c:pt>
                <c:pt idx="484">
                  <c:v>4840</c:v>
                </c:pt>
                <c:pt idx="485">
                  <c:v>4850</c:v>
                </c:pt>
                <c:pt idx="486">
                  <c:v>4860</c:v>
                </c:pt>
                <c:pt idx="487">
                  <c:v>4870</c:v>
                </c:pt>
                <c:pt idx="488">
                  <c:v>4880</c:v>
                </c:pt>
                <c:pt idx="489">
                  <c:v>4890</c:v>
                </c:pt>
                <c:pt idx="490">
                  <c:v>4900</c:v>
                </c:pt>
                <c:pt idx="491">
                  <c:v>4910</c:v>
                </c:pt>
                <c:pt idx="492">
                  <c:v>4920</c:v>
                </c:pt>
                <c:pt idx="493">
                  <c:v>4930</c:v>
                </c:pt>
                <c:pt idx="494">
                  <c:v>4940</c:v>
                </c:pt>
                <c:pt idx="495">
                  <c:v>4950</c:v>
                </c:pt>
                <c:pt idx="496">
                  <c:v>4960</c:v>
                </c:pt>
                <c:pt idx="497">
                  <c:v>4970</c:v>
                </c:pt>
                <c:pt idx="498">
                  <c:v>4980</c:v>
                </c:pt>
                <c:pt idx="499">
                  <c:v>4990</c:v>
                </c:pt>
                <c:pt idx="500">
                  <c:v>5000</c:v>
                </c:pt>
              </c:numCache>
            </c:numRef>
          </c:yVal>
          <c:smooth val="0"/>
          <c:extLst>
            <c:ext xmlns:c16="http://schemas.microsoft.com/office/drawing/2014/chart" uri="{C3380CC4-5D6E-409C-BE32-E72D297353CC}">
              <c16:uniqueId val="{00000018-BB50-4082-8A2E-2D3442164736}"/>
            </c:ext>
          </c:extLst>
        </c:ser>
        <c:dLbls>
          <c:showLegendKey val="0"/>
          <c:showVal val="0"/>
          <c:showCatName val="0"/>
          <c:showSerName val="0"/>
          <c:showPercent val="0"/>
          <c:showBubbleSize val="0"/>
        </c:dLbls>
        <c:axId val="940011984"/>
        <c:axId val="940012312"/>
      </c:scatterChart>
      <c:valAx>
        <c:axId val="940011984"/>
        <c:scaling>
          <c:orientation val="minMax"/>
        </c:scaling>
        <c:delete val="0"/>
        <c:axPos val="t"/>
        <c:majorGridlines/>
        <c:numFmt formatCode="0.0" sourceLinked="1"/>
        <c:majorTickMark val="out"/>
        <c:minorTickMark val="none"/>
        <c:tickLblPos val="nextTo"/>
        <c:crossAx val="940012312"/>
        <c:crosses val="autoZero"/>
        <c:crossBetween val="midCat"/>
      </c:valAx>
      <c:valAx>
        <c:axId val="940012312"/>
        <c:scaling>
          <c:orientation val="maxMin"/>
        </c:scaling>
        <c:delete val="0"/>
        <c:axPos val="l"/>
        <c:majorGridlines>
          <c:spPr>
            <a:ln>
              <a:solidFill>
                <a:sysClr val="window" lastClr="FFFFFF">
                  <a:lumMod val="75000"/>
                </a:sysClr>
              </a:solidFill>
            </a:ln>
          </c:spPr>
        </c:majorGridlines>
        <c:numFmt formatCode="0" sourceLinked="1"/>
        <c:majorTickMark val="out"/>
        <c:minorTickMark val="none"/>
        <c:tickLblPos val="nextTo"/>
        <c:crossAx val="940011984"/>
        <c:crossesAt val="-999999"/>
        <c:crossBetween val="midCat"/>
      </c:valAx>
      <c:spPr>
        <a:ln w="22225">
          <a:solidFill>
            <a:srgbClr val="4F81BD">
              <a:lumMod val="100000"/>
            </a:srgbClr>
          </a:solidFill>
        </a:ln>
      </c:spPr>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5875">
      <a:solidFill>
        <a:schemeClr val="accent1"/>
      </a:solidFill>
    </a:ln>
  </c:spPr>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nl-NL">
                <a:solidFill>
                  <a:srgbClr val="C00000"/>
                </a:solidFill>
              </a:rPr>
              <a:t>AVO Response - SeismicExcel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NL"/>
        </a:p>
      </c:txPr>
    </c:title>
    <c:autoTitleDeleted val="0"/>
    <c:plotArea>
      <c:layout/>
      <c:scatterChart>
        <c:scatterStyle val="lineMarker"/>
        <c:varyColors val="0"/>
        <c:ser>
          <c:idx val="6"/>
          <c:order val="1"/>
          <c:tx>
            <c:strRef>
              <c:f>ANALYSIS!$AN$13</c:f>
              <c:strCache>
                <c:ptCount val="1"/>
                <c:pt idx="0">
                  <c:v>Zoeppritz</c:v>
                </c:pt>
              </c:strCache>
            </c:strRef>
          </c:tx>
          <c:spPr>
            <a:ln w="19050" cap="rnd">
              <a:solidFill>
                <a:schemeClr val="tx1"/>
              </a:solidFill>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ANALYSIS!$AP$13:$BB$13</c:f>
              <c:numCache>
                <c:formatCode>0.0000</c:formatCode>
                <c:ptCount val="13"/>
                <c:pt idx="0">
                  <c:v>2.5544402777167408E-2</c:v>
                </c:pt>
                <c:pt idx="1">
                  <c:v>2.4466158674991689E-2</c:v>
                </c:pt>
                <c:pt idx="2">
                  <c:v>2.1301241792355929E-2</c:v>
                </c:pt>
                <c:pt idx="3">
                  <c:v>1.6263994309829499E-2</c:v>
                </c:pt>
                <c:pt idx="4">
                  <c:v>9.7299471808534044E-3</c:v>
                </c:pt>
                <c:pt idx="5">
                  <c:v>2.2712506673702171E-3</c:v>
                </c:pt>
                <c:pt idx="6">
                  <c:v>-5.2728908848083123E-3</c:v>
                </c:pt>
                <c:pt idx="7">
                  <c:v>-1.165375252150036E-2</c:v>
                </c:pt>
                <c:pt idx="8">
                  <c:v>-1.4907617285438934E-2</c:v>
                </c:pt>
                <c:pt idx="9">
                  <c:v>-1.1634030271650664E-2</c:v>
                </c:pt>
                <c:pt idx="10">
                  <c:v>4.9897067148925722E-3</c:v>
                </c:pt>
                <c:pt idx="11">
                  <c:v>5.2252823517231484E-2</c:v>
                </c:pt>
                <c:pt idx="12">
                  <c:v>0.20057854004220405</c:v>
                </c:pt>
              </c:numCache>
            </c:numRef>
          </c:yVal>
          <c:smooth val="1"/>
          <c:extLst>
            <c:ext xmlns:c16="http://schemas.microsoft.com/office/drawing/2014/chart" uri="{C3380CC4-5D6E-409C-BE32-E72D297353CC}">
              <c16:uniqueId val="{00000000-680D-4C59-BCAD-0FE8EF0F3D9A}"/>
            </c:ext>
          </c:extLst>
        </c:ser>
        <c:ser>
          <c:idx val="7"/>
          <c:order val="2"/>
          <c:tx>
            <c:strRef>
              <c:f>ANALYSIS!$AN$14</c:f>
              <c:strCache>
                <c:ptCount val="1"/>
                <c:pt idx="0">
                  <c:v>Aki Richardson</c:v>
                </c:pt>
              </c:strCache>
            </c:strRef>
          </c:tx>
          <c:spPr>
            <a:ln w="19050" cap="rnd">
              <a:solidFill>
                <a:srgbClr val="7030A0"/>
              </a:solidFill>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ANALYSIS!$AP$14:$BB$14</c:f>
              <c:numCache>
                <c:formatCode>0.0000</c:formatCode>
                <c:ptCount val="13"/>
                <c:pt idx="0">
                  <c:v>2.5498200016239092E-2</c:v>
                </c:pt>
                <c:pt idx="1">
                  <c:v>2.4234948068615269E-2</c:v>
                </c:pt>
                <c:pt idx="2">
                  <c:v>2.053511208242937E-2</c:v>
                </c:pt>
                <c:pt idx="3">
                  <c:v>1.4673112286629035E-2</c:v>
                </c:pt>
                <c:pt idx="4">
                  <c:v>7.1239343125779377E-3</c:v>
                </c:pt>
                <c:pt idx="5">
                  <c:v>-1.4020380709576577E-3</c:v>
                </c:pt>
                <c:pt idx="6">
                  <c:v>-9.8884617295211877E-3</c:v>
                </c:pt>
                <c:pt idx="7">
                  <c:v>-1.686843217267614E-2</c:v>
                </c:pt>
                <c:pt idx="8">
                  <c:v>-2.011288912048681E-2</c:v>
                </c:pt>
                <c:pt idx="9">
                  <c:v>-1.5897359439839095E-2</c:v>
                </c:pt>
                <c:pt idx="10">
                  <c:v>2.987813774085718E-3</c:v>
                </c:pt>
                <c:pt idx="11">
                  <c:v>5.4119671922683715E-2</c:v>
                </c:pt>
                <c:pt idx="12">
                  <c:v>0.2052359429817574</c:v>
                </c:pt>
              </c:numCache>
            </c:numRef>
          </c:yVal>
          <c:smooth val="1"/>
          <c:extLst>
            <c:ext xmlns:c16="http://schemas.microsoft.com/office/drawing/2014/chart" uri="{C3380CC4-5D6E-409C-BE32-E72D297353CC}">
              <c16:uniqueId val="{00000001-680D-4C59-BCAD-0FE8EF0F3D9A}"/>
            </c:ext>
          </c:extLst>
        </c:ser>
        <c:ser>
          <c:idx val="8"/>
          <c:order val="3"/>
          <c:tx>
            <c:strRef>
              <c:f>ANALYSIS!$AN$15</c:f>
              <c:strCache>
                <c:ptCount val="1"/>
                <c:pt idx="0">
                  <c:v>Shuey 2-param</c:v>
                </c:pt>
              </c:strCache>
            </c:strRef>
          </c:tx>
          <c:spPr>
            <a:ln w="19050" cap="rnd">
              <a:solidFill>
                <a:schemeClr val="accent3"/>
              </a:solidFill>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ANALYSIS!$AP$15:$BB$15</c:f>
              <c:numCache>
                <c:formatCode>0.0000</c:formatCode>
                <c:ptCount val="13"/>
                <c:pt idx="0">
                  <c:v>2.5498200016239092E-2</c:v>
                </c:pt>
                <c:pt idx="1">
                  <c:v>2.437145333326551E-2</c:v>
                </c:pt>
                <c:pt idx="2">
                  <c:v>2.1025448912145583E-2</c:v>
                </c:pt>
                <c:pt idx="3">
                  <c:v>1.5561853404055113E-2</c:v>
                </c:pt>
                <c:pt idx="4">
                  <c:v>8.1466753937946938E-3</c:v>
                </c:pt>
                <c:pt idx="5">
                  <c:v>-9.9477868705503611E-4</c:v>
                </c:pt>
                <c:pt idx="6">
                  <c:v>-1.1584750382046406E-2</c:v>
                </c:pt>
                <c:pt idx="7">
                  <c:v>-2.3301468760011365E-2</c:v>
                </c:pt>
                <c:pt idx="8">
                  <c:v>-3.5788927261981011E-2</c:v>
                </c:pt>
                <c:pt idx="9">
                  <c:v>-4.8667700780331904E-2</c:v>
                </c:pt>
                <c:pt idx="10">
                  <c:v>-6.1546474298682805E-2</c:v>
                </c:pt>
                <c:pt idx="11">
                  <c:v>-7.4033932800652458E-2</c:v>
                </c:pt>
                <c:pt idx="12">
                  <c:v>-8.575065117861741E-2</c:v>
                </c:pt>
              </c:numCache>
            </c:numRef>
          </c:yVal>
          <c:smooth val="1"/>
          <c:extLst>
            <c:ext xmlns:c16="http://schemas.microsoft.com/office/drawing/2014/chart" uri="{C3380CC4-5D6E-409C-BE32-E72D297353CC}">
              <c16:uniqueId val="{00000002-680D-4C59-BCAD-0FE8EF0F3D9A}"/>
            </c:ext>
          </c:extLst>
        </c:ser>
        <c:ser>
          <c:idx val="9"/>
          <c:order val="4"/>
          <c:tx>
            <c:strRef>
              <c:f>ANALYSIS!$AN$16</c:f>
              <c:strCache>
                <c:ptCount val="1"/>
                <c:pt idx="0">
                  <c:v>Zoepp. with losses</c:v>
                </c:pt>
              </c:strCache>
            </c:strRef>
          </c:tx>
          <c:spPr>
            <a:ln w="19050" cap="rnd">
              <a:solidFill>
                <a:srgbClr val="FF0000"/>
              </a:solidFill>
              <a:prstDash val="dash"/>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ANALYSIS!$AP$16:$BB$16</c:f>
              <c:numCache>
                <c:formatCode>0.0000</c:formatCode>
                <c:ptCount val="13"/>
                <c:pt idx="0">
                  <c:v>2.5064497856866694E-2</c:v>
                </c:pt>
                <c:pt idx="1">
                  <c:v>2.3998380339312238E-2</c:v>
                </c:pt>
                <c:pt idx="2">
                  <c:v>2.0872985411152404E-2</c:v>
                </c:pt>
                <c:pt idx="3">
                  <c:v>1.5910922024895441E-2</c:v>
                </c:pt>
                <c:pt idx="4">
                  <c:v>9.4976301801925692E-3</c:v>
                </c:pt>
                <c:pt idx="5">
                  <c:v>2.2109765111195507E-3</c:v>
                </c:pt>
                <c:pt idx="6">
                  <c:v>-5.1166826185610583E-3</c:v>
                </c:pt>
                <c:pt idx="7">
                  <c:v>-1.126785521828502E-2</c:v>
                </c:pt>
                <c:pt idx="8">
                  <c:v>-1.435399446958977E-2</c:v>
                </c:pt>
                <c:pt idx="9">
                  <c:v>-1.1141994751089427E-2</c:v>
                </c:pt>
                <c:pt idx="10">
                  <c:v>4.7372091715169604E-3</c:v>
                </c:pt>
                <c:pt idx="11">
                  <c:v>4.8635912201779929E-2</c:v>
                </c:pt>
                <c:pt idx="12">
                  <c:v>0.17392128640777482</c:v>
                </c:pt>
              </c:numCache>
            </c:numRef>
          </c:yVal>
          <c:smooth val="1"/>
          <c:extLst>
            <c:ext xmlns:c16="http://schemas.microsoft.com/office/drawing/2014/chart" uri="{C3380CC4-5D6E-409C-BE32-E72D297353CC}">
              <c16:uniqueId val="{00000003-680D-4C59-BCAD-0FE8EF0F3D9A}"/>
            </c:ext>
          </c:extLst>
        </c:ser>
        <c:dLbls>
          <c:showLegendKey val="0"/>
          <c:showVal val="0"/>
          <c:showCatName val="0"/>
          <c:showSerName val="0"/>
          <c:showPercent val="0"/>
          <c:showBubbleSize val="0"/>
        </c:dLbls>
        <c:axId val="717371672"/>
        <c:axId val="717370688"/>
      </c:scatterChart>
      <c:scatterChart>
        <c:scatterStyle val="lineMarker"/>
        <c:varyColors val="0"/>
        <c:ser>
          <c:idx val="5"/>
          <c:order val="0"/>
          <c:tx>
            <c:strRef>
              <c:f>ANALYSIS!$AN$12</c:f>
              <c:strCache>
                <c:ptCount val="1"/>
                <c:pt idx="0">
                  <c:v>Transmission losses</c:v>
                </c:pt>
              </c:strCache>
            </c:strRef>
          </c:tx>
          <c:spPr>
            <a:ln w="25400" cap="rnd">
              <a:solidFill>
                <a:schemeClr val="accent1"/>
              </a:solidFill>
              <a:prstDash val="sysDot"/>
              <a:round/>
            </a:ln>
            <a:effectLst/>
          </c:spPr>
          <c:marker>
            <c:symbol val="none"/>
          </c:marker>
          <c:xVal>
            <c:numRef>
              <c:f>ANALYSIS!$AP$6:$BB$6</c:f>
              <c:numCache>
                <c:formatCode>0.0</c:formatCode>
                <c:ptCount val="13"/>
                <c:pt idx="0">
                  <c:v>0</c:v>
                </c:pt>
                <c:pt idx="1">
                  <c:v>5</c:v>
                </c:pt>
                <c:pt idx="2">
                  <c:v>10</c:v>
                </c:pt>
                <c:pt idx="3">
                  <c:v>15</c:v>
                </c:pt>
                <c:pt idx="4">
                  <c:v>20</c:v>
                </c:pt>
                <c:pt idx="5">
                  <c:v>25</c:v>
                </c:pt>
                <c:pt idx="6">
                  <c:v>30</c:v>
                </c:pt>
                <c:pt idx="7">
                  <c:v>35</c:v>
                </c:pt>
                <c:pt idx="8">
                  <c:v>40</c:v>
                </c:pt>
                <c:pt idx="9">
                  <c:v>45</c:v>
                </c:pt>
                <c:pt idx="10">
                  <c:v>50</c:v>
                </c:pt>
                <c:pt idx="11">
                  <c:v>55</c:v>
                </c:pt>
                <c:pt idx="12">
                  <c:v>60</c:v>
                </c:pt>
              </c:numCache>
            </c:numRef>
          </c:xVal>
          <c:yVal>
            <c:numRef>
              <c:f>ANALYSIS!$AP$12:$BB$12</c:f>
              <c:numCache>
                <c:formatCode>0.0000</c:formatCode>
                <c:ptCount val="13"/>
                <c:pt idx="0">
                  <c:v>0.98121291288400481</c:v>
                </c:pt>
                <c:pt idx="1">
                  <c:v>0.98088059748596346</c:v>
                </c:pt>
                <c:pt idx="2">
                  <c:v>0.97989523871996953</c:v>
                </c:pt>
                <c:pt idx="3">
                  <c:v>0.97829117016348976</c:v>
                </c:pt>
                <c:pt idx="4">
                  <c:v>0.976123508551209</c:v>
                </c:pt>
                <c:pt idx="5">
                  <c:v>0.97346212942649124</c:v>
                </c:pt>
                <c:pt idx="6">
                  <c:v>0.97037521358590895</c:v>
                </c:pt>
                <c:pt idx="7">
                  <c:v>0.96688643400455032</c:v>
                </c:pt>
                <c:pt idx="8">
                  <c:v>0.96286309171688245</c:v>
                </c:pt>
                <c:pt idx="9">
                  <c:v>0.95770721675357773</c:v>
                </c:pt>
                <c:pt idx="10">
                  <c:v>0.94939631569486982</c:v>
                </c:pt>
                <c:pt idx="11">
                  <c:v>0.93078055745143029</c:v>
                </c:pt>
                <c:pt idx="12">
                  <c:v>0.86709817695940838</c:v>
                </c:pt>
              </c:numCache>
            </c:numRef>
          </c:yVal>
          <c:smooth val="1"/>
          <c:extLst>
            <c:ext xmlns:c16="http://schemas.microsoft.com/office/drawing/2014/chart" uri="{C3380CC4-5D6E-409C-BE32-E72D297353CC}">
              <c16:uniqueId val="{00000004-680D-4C59-BCAD-0FE8EF0F3D9A}"/>
            </c:ext>
          </c:extLst>
        </c:ser>
        <c:dLbls>
          <c:showLegendKey val="0"/>
          <c:showVal val="0"/>
          <c:showCatName val="0"/>
          <c:showSerName val="0"/>
          <c:showPercent val="0"/>
          <c:showBubbleSize val="0"/>
        </c:dLbls>
        <c:axId val="889526512"/>
        <c:axId val="889525856"/>
      </c:scatterChart>
      <c:valAx>
        <c:axId val="7173716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7370688"/>
        <c:crossesAt val="-99999"/>
        <c:crossBetween val="midCat"/>
      </c:valAx>
      <c:valAx>
        <c:axId val="717370688"/>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7371672"/>
        <c:crosses val="autoZero"/>
        <c:crossBetween val="midCat"/>
      </c:valAx>
      <c:valAx>
        <c:axId val="889525856"/>
        <c:scaling>
          <c:orientation val="minMax"/>
          <c:max val="1"/>
          <c:min val="0.9"/>
        </c:scaling>
        <c:delete val="0"/>
        <c:axPos val="r"/>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NL"/>
          </a:p>
        </c:txPr>
        <c:crossAx val="889526512"/>
        <c:crosses val="max"/>
        <c:crossBetween val="midCat"/>
      </c:valAx>
      <c:valAx>
        <c:axId val="889526512"/>
        <c:scaling>
          <c:orientation val="minMax"/>
        </c:scaling>
        <c:delete val="1"/>
        <c:axPos val="b"/>
        <c:numFmt formatCode="0.0" sourceLinked="1"/>
        <c:majorTickMark val="out"/>
        <c:minorTickMark val="none"/>
        <c:tickLblPos val="nextTo"/>
        <c:crossAx val="889525856"/>
        <c:crosses val="autoZero"/>
        <c:crossBetween val="midCat"/>
      </c:valAx>
      <c:spPr>
        <a:solidFill>
          <a:schemeClr val="bg1"/>
        </a:solid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en-NL"/>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9C9859D-B56F-47D6-B9D5-ADAB13AA9C6D}">
  <sheetPr codeName="Chart1">
    <tabColor rgb="FF0070C0"/>
  </sheetPr>
  <sheetViews>
    <sheetView zoomScale="17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8D3B8E5-8107-4C36-A5C2-CBF4E30635BB}">
  <sheetPr codeName="Chart3">
    <tabColor rgb="FF0070C0"/>
  </sheetPr>
  <sheetViews>
    <sheetView zoomScale="173"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CEF8780-23C1-4FC6-8074-0E24AFE127C4}">
  <sheetPr codeName="Chart4">
    <tabColor rgb="FF0070C0"/>
  </sheetPr>
  <sheetViews>
    <sheetView zoomScale="173"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8A102FB-0FD5-444C-AF97-B01BCCEDCEE6}">
  <sheetPr codeName="Chart6">
    <tabColor rgb="FF0070C0"/>
  </sheetPr>
  <sheetViews>
    <sheetView zoomScale="173"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9FA59CD-7C78-4B11-9A9B-77EFF7D35D1E}">
  <sheetPr codeName="Chart5">
    <tabColor rgb="FF0070C0"/>
  </sheetPr>
  <sheetViews>
    <sheetView zoomScale="173"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FF23ECD-6B3C-41FD-9C71-8B8E7F633521}">
  <sheetPr codeName="Chart2">
    <tabColor rgb="FF0070C0"/>
  </sheetPr>
  <sheetViews>
    <sheetView zoomScale="173"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0488038-2871-47E3-BA91-FE6A3335C045}">
  <sheetPr>
    <tabColor rgb="FF0070C0"/>
  </sheetPr>
  <sheetViews>
    <sheetView zoomScale="173" workbookViewId="0" zoomToFit="1"/>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43782C7-D1EA-428F-9C2C-C5DCCE24131C}">
  <sheetPr>
    <tabColor rgb="FF0070C0"/>
  </sheetPr>
  <sheetViews>
    <sheetView zoomScale="173" workbookViewId="0" zoomToFit="1"/>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B3CD86-E17E-4B39-8F0A-5598C69A792B}">
  <sheetPr codeName="Chart8">
    <tabColor rgb="FF0070C0"/>
  </sheetPr>
  <sheetViews>
    <sheetView zoomScale="17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xdr:col>
      <xdr:colOff>139401</xdr:colOff>
      <xdr:row>29</xdr:row>
      <xdr:rowOff>139513</xdr:rowOff>
    </xdr:from>
    <xdr:to>
      <xdr:col>9</xdr:col>
      <xdr:colOff>64696</xdr:colOff>
      <xdr:row>55</xdr:row>
      <xdr:rowOff>123559</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131686</xdr:colOff>
      <xdr:row>30</xdr:row>
      <xdr:rowOff>27241</xdr:rowOff>
    </xdr:from>
    <xdr:to>
      <xdr:col>24</xdr:col>
      <xdr:colOff>400050</xdr:colOff>
      <xdr:row>55</xdr:row>
      <xdr:rowOff>168404</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403412</xdr:colOff>
      <xdr:row>30</xdr:row>
      <xdr:rowOff>9871</xdr:rowOff>
    </xdr:from>
    <xdr:to>
      <xdr:col>16</xdr:col>
      <xdr:colOff>513764</xdr:colOff>
      <xdr:row>55</xdr:row>
      <xdr:rowOff>139966</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411897</xdr:colOff>
      <xdr:row>58</xdr:row>
      <xdr:rowOff>171401</xdr:rowOff>
    </xdr:from>
    <xdr:to>
      <xdr:col>16</xdr:col>
      <xdr:colOff>419100</xdr:colOff>
      <xdr:row>84</xdr:row>
      <xdr:rowOff>88136</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160904</xdr:colOff>
      <xdr:row>58</xdr:row>
      <xdr:rowOff>121925</xdr:rowOff>
    </xdr:from>
    <xdr:to>
      <xdr:col>9</xdr:col>
      <xdr:colOff>19051</xdr:colOff>
      <xdr:row>84</xdr:row>
      <xdr:rowOff>120015</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157238</xdr:colOff>
      <xdr:row>58</xdr:row>
      <xdr:rowOff>121768</xdr:rowOff>
    </xdr:from>
    <xdr:to>
      <xdr:col>24</xdr:col>
      <xdr:colOff>400050</xdr:colOff>
      <xdr:row>84</xdr:row>
      <xdr:rowOff>69882</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371518</xdr:colOff>
      <xdr:row>86</xdr:row>
      <xdr:rowOff>140973</xdr:rowOff>
    </xdr:from>
    <xdr:to>
      <xdr:col>16</xdr:col>
      <xdr:colOff>419100</xdr:colOff>
      <xdr:row>112</xdr:row>
      <xdr:rowOff>152400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175532</xdr:colOff>
      <xdr:row>86</xdr:row>
      <xdr:rowOff>130633</xdr:rowOff>
    </xdr:from>
    <xdr:to>
      <xdr:col>8</xdr:col>
      <xdr:colOff>714375</xdr:colOff>
      <xdr:row>112</xdr:row>
      <xdr:rowOff>141516</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144296</xdr:colOff>
      <xdr:row>116</xdr:row>
      <xdr:rowOff>83358</xdr:rowOff>
    </xdr:from>
    <xdr:to>
      <xdr:col>24</xdr:col>
      <xdr:colOff>409279</xdr:colOff>
      <xdr:row>142</xdr:row>
      <xdr:rowOff>30289</xdr:rowOff>
    </xdr:to>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138</xdr:col>
      <xdr:colOff>587829</xdr:colOff>
      <xdr:row>31</xdr:row>
      <xdr:rowOff>97970</xdr:rowOff>
    </xdr:from>
    <xdr:to>
      <xdr:col>143</xdr:col>
      <xdr:colOff>158879</xdr:colOff>
      <xdr:row>55</xdr:row>
      <xdr:rowOff>3570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0"/>
        <a:stretch>
          <a:fillRect/>
        </a:stretch>
      </xdr:blipFill>
      <xdr:spPr>
        <a:xfrm>
          <a:off x="76504800" y="12246427"/>
          <a:ext cx="2619048" cy="4085714"/>
        </a:xfrm>
        <a:prstGeom prst="rect">
          <a:avLst/>
        </a:prstGeom>
      </xdr:spPr>
    </xdr:pic>
    <xdr:clientData/>
  </xdr:twoCellAnchor>
  <xdr:twoCellAnchor>
    <xdr:from>
      <xdr:col>17</xdr:col>
      <xdr:colOff>117476</xdr:colOff>
      <xdr:row>87</xdr:row>
      <xdr:rowOff>3175</xdr:rowOff>
    </xdr:from>
    <xdr:to>
      <xdr:col>24</xdr:col>
      <xdr:colOff>352425</xdr:colOff>
      <xdr:row>112</xdr:row>
      <xdr:rowOff>152400</xdr:rowOff>
    </xdr:to>
    <xdr:graphicFrame macro="">
      <xdr:nvGraphicFramePr>
        <xdr:cNvPr id="3" name="Chart 2">
          <a:extLst>
            <a:ext uri="{FF2B5EF4-FFF2-40B4-BE49-F238E27FC236}">
              <a16:creationId xmlns:a16="http://schemas.microsoft.com/office/drawing/2014/main" id="{B5484D8D-27A5-4277-881E-E34BB17A1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absoluteAnchor>
    <xdr:pos x="41406536" y="5737678"/>
    <xdr:ext cx="7982935" cy="3950608"/>
    <xdr:graphicFrame macro="">
      <xdr:nvGraphicFramePr>
        <xdr:cNvPr id="4" name="Chart 3">
          <a:extLst>
            <a:ext uri="{FF2B5EF4-FFF2-40B4-BE49-F238E27FC236}">
              <a16:creationId xmlns:a16="http://schemas.microsoft.com/office/drawing/2014/main" id="{016D610A-985D-4052-8DAA-E371E66AC78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absoluteAnchor>
  <xdr:twoCellAnchor>
    <xdr:from>
      <xdr:col>28</xdr:col>
      <xdr:colOff>626176</xdr:colOff>
      <xdr:row>30</xdr:row>
      <xdr:rowOff>102957</xdr:rowOff>
    </xdr:from>
    <xdr:to>
      <xdr:col>36</xdr:col>
      <xdr:colOff>156694</xdr:colOff>
      <xdr:row>56</xdr:row>
      <xdr:rowOff>56449</xdr:rowOff>
    </xdr:to>
    <xdr:graphicFrame macro="">
      <xdr:nvGraphicFramePr>
        <xdr:cNvPr id="7" name="Chart 6">
          <a:extLst>
            <a:ext uri="{FF2B5EF4-FFF2-40B4-BE49-F238E27FC236}">
              <a16:creationId xmlns:a16="http://schemas.microsoft.com/office/drawing/2014/main" id="{DECF9C66-EDF8-60DF-B7A6-3FF6A213D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DD77904E-300A-45E2-9F81-F5F8F65A008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CE18048B-02E7-4A87-B940-3D9EA5590B9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9293757" cy="6071040"/>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ime2depth.gandi.ws/" TargetMode="External"/><Relationship Id="rId1" Type="http://schemas.openxmlformats.org/officeDocument/2006/relationships/hyperlink" Target="https://library.seg.org/doi/abs/10.1190/1.1436898"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FFFF00"/>
  </sheetPr>
  <dimension ref="A1:ABK3972"/>
  <sheetViews>
    <sheetView tabSelected="1" topLeftCell="A82" zoomScale="92" zoomScaleNormal="92" workbookViewId="0">
      <selection activeCell="T149" sqref="T149"/>
    </sheetView>
  </sheetViews>
  <sheetFormatPr defaultColWidth="8.90625" defaultRowHeight="13" x14ac:dyDescent="0.3"/>
  <cols>
    <col min="1" max="2" width="2.6328125" style="1" customWidth="1"/>
    <col min="3" max="17" width="10.81640625" style="1" customWidth="1"/>
    <col min="18" max="18" width="10.81640625" style="21" customWidth="1"/>
    <col min="19" max="22" width="10.81640625" style="22" customWidth="1"/>
    <col min="23" max="23" width="10.81640625" style="21" customWidth="1"/>
    <col min="24" max="27" width="8.6328125" style="21" customWidth="1"/>
    <col min="28" max="28" width="9.453125" style="21" bestFit="1" customWidth="1"/>
    <col min="29" max="29" width="11.1796875" style="21" customWidth="1"/>
    <col min="30" max="30" width="10.08984375" style="21" customWidth="1"/>
    <col min="31" max="31" width="10.453125" style="21" customWidth="1"/>
    <col min="32" max="33" width="11.6328125" style="21" customWidth="1"/>
    <col min="34" max="37" width="9.6328125" style="21" customWidth="1"/>
    <col min="38" max="38" width="12.1796875" style="21" customWidth="1"/>
    <col min="39" max="39" width="9.81640625" style="21" customWidth="1"/>
    <col min="40" max="40" width="10.6328125" style="21" customWidth="1"/>
    <col min="41" max="41" width="13" style="21" customWidth="1"/>
    <col min="42" max="42" width="10.81640625" style="21" customWidth="1"/>
    <col min="43" max="43" width="12.36328125" style="21" customWidth="1"/>
    <col min="44" max="53" width="10.08984375" style="21" customWidth="1"/>
    <col min="54" max="54" width="13.453125" style="21" customWidth="1"/>
    <col min="55" max="55" width="10.08984375" style="21" customWidth="1"/>
    <col min="56" max="56" width="9.453125" style="18" customWidth="1"/>
    <col min="57" max="58" width="8.90625" style="21"/>
    <col min="59" max="59" width="11" style="21" bestFit="1" customWidth="1"/>
    <col min="60" max="60" width="10" style="21" bestFit="1" customWidth="1"/>
    <col min="61" max="62" width="9.54296875" style="21" customWidth="1"/>
    <col min="63" max="63" width="8.90625" style="21"/>
    <col min="64" max="64" width="11.08984375" style="21" customWidth="1"/>
    <col min="65" max="70" width="8.90625" style="21"/>
    <col min="71" max="71" width="8.81640625" style="21" customWidth="1"/>
    <col min="72" max="81" width="8.90625" style="21"/>
    <col min="82" max="82" width="9" style="21" customWidth="1"/>
    <col min="83" max="87" width="9.453125" style="21" customWidth="1"/>
    <col min="88" max="98" width="9" style="21" bestFit="1" customWidth="1"/>
    <col min="99" max="99" width="9.36328125" style="21" bestFit="1" customWidth="1"/>
    <col min="100" max="100" width="9" style="21" bestFit="1" customWidth="1"/>
    <col min="101" max="127" width="8.90625" style="21"/>
    <col min="128" max="737" width="8.90625" style="18"/>
    <col min="738" max="16384" width="8.90625" style="1"/>
  </cols>
  <sheetData>
    <row r="1" spans="1:739" x14ac:dyDescent="0.3">
      <c r="A1" s="66"/>
      <c r="B1" s="67">
        <v>2</v>
      </c>
      <c r="C1" s="67">
        <v>3</v>
      </c>
      <c r="D1" s="66">
        <v>4</v>
      </c>
      <c r="E1" s="67">
        <v>5</v>
      </c>
      <c r="F1" s="67">
        <v>6</v>
      </c>
      <c r="G1" s="66">
        <v>7</v>
      </c>
      <c r="H1" s="67">
        <v>8</v>
      </c>
      <c r="I1" s="67">
        <v>9</v>
      </c>
      <c r="J1" s="66">
        <v>10</v>
      </c>
      <c r="K1" s="67">
        <v>11</v>
      </c>
      <c r="L1" s="67">
        <v>12</v>
      </c>
      <c r="M1" s="66">
        <v>13</v>
      </c>
      <c r="N1" s="67">
        <v>14</v>
      </c>
      <c r="O1" s="67">
        <v>15</v>
      </c>
      <c r="P1" s="66">
        <v>16</v>
      </c>
      <c r="Q1" s="67">
        <v>17</v>
      </c>
      <c r="R1" s="67">
        <v>18</v>
      </c>
      <c r="S1" s="66">
        <v>19</v>
      </c>
      <c r="T1" s="67">
        <v>20</v>
      </c>
      <c r="U1" s="67">
        <v>21</v>
      </c>
      <c r="V1" s="66">
        <v>22</v>
      </c>
      <c r="W1" s="67">
        <v>23</v>
      </c>
      <c r="AD1" s="23"/>
      <c r="CK1" s="24"/>
      <c r="CL1" s="24"/>
      <c r="DX1" s="21"/>
      <c r="DY1" s="21"/>
      <c r="ABJ1" s="18"/>
      <c r="ABK1" s="18"/>
    </row>
    <row r="2" spans="1:739" ht="13.5" thickBot="1" x14ac:dyDescent="0.35">
      <c r="A2" s="67">
        <v>2</v>
      </c>
      <c r="B2" s="7"/>
      <c r="C2" s="8"/>
      <c r="D2" s="8"/>
      <c r="E2" s="8"/>
      <c r="F2" s="8"/>
      <c r="G2" s="8"/>
      <c r="H2" s="8"/>
      <c r="I2" s="8"/>
      <c r="J2" s="8"/>
      <c r="K2" s="8"/>
      <c r="L2" s="8"/>
      <c r="M2" s="8"/>
      <c r="N2" s="8"/>
      <c r="O2" s="8"/>
      <c r="P2" s="16"/>
      <c r="Q2" s="37"/>
      <c r="R2" s="45"/>
      <c r="S2" s="46"/>
      <c r="T2" s="45"/>
      <c r="U2" s="45"/>
      <c r="V2" s="46"/>
      <c r="W2" s="45"/>
      <c r="X2" s="45"/>
      <c r="Y2" s="45"/>
      <c r="Z2" s="47"/>
      <c r="AH2" s="25"/>
      <c r="AI2" s="25"/>
      <c r="AJ2" s="25"/>
      <c r="AK2" s="25"/>
      <c r="AL2" s="25"/>
      <c r="AM2" s="25"/>
      <c r="AN2" s="25"/>
      <c r="AO2" s="25"/>
      <c r="AP2" s="25"/>
      <c r="AQ2" s="25"/>
      <c r="AR2" s="25"/>
      <c r="AS2" s="25"/>
      <c r="AT2" s="25"/>
      <c r="AU2" s="25"/>
      <c r="AV2" s="25"/>
      <c r="AW2" s="25"/>
      <c r="AX2" s="25"/>
      <c r="AY2" s="25"/>
      <c r="AZ2" s="25"/>
      <c r="BA2" s="25"/>
      <c r="BB2" s="25"/>
      <c r="BC2" s="25"/>
      <c r="BN2" s="25"/>
      <c r="BO2" s="25"/>
      <c r="BP2" s="25"/>
      <c r="BQ2" s="23"/>
      <c r="BR2" s="23"/>
      <c r="BS2" s="23"/>
      <c r="BT2" s="23"/>
      <c r="BU2" s="23"/>
      <c r="BV2" s="23"/>
      <c r="BW2" s="23"/>
      <c r="BX2" s="25"/>
      <c r="CK2" s="24"/>
      <c r="CL2" s="24"/>
      <c r="CN2" s="23"/>
      <c r="CO2" s="23"/>
      <c r="CP2" s="23"/>
      <c r="CQ2" s="23"/>
      <c r="CR2" s="23"/>
      <c r="CS2" s="24"/>
      <c r="CT2" s="24"/>
      <c r="CU2" s="23"/>
      <c r="DX2" s="21"/>
      <c r="DY2" s="21"/>
      <c r="ABJ2" s="18"/>
      <c r="ABK2" s="18"/>
    </row>
    <row r="3" spans="1:739" ht="14.4" customHeight="1" thickBot="1" x14ac:dyDescent="0.35">
      <c r="A3" s="66">
        <v>3</v>
      </c>
      <c r="B3" s="9"/>
      <c r="C3" s="391" t="s">
        <v>19</v>
      </c>
      <c r="D3" s="392"/>
      <c r="E3" s="392"/>
      <c r="F3" s="392"/>
      <c r="G3" s="392"/>
      <c r="H3" s="392"/>
      <c r="I3" s="392"/>
      <c r="J3" s="392"/>
      <c r="K3" s="392"/>
      <c r="L3" s="392"/>
      <c r="M3" s="392"/>
      <c r="N3" s="392"/>
      <c r="O3" s="392"/>
      <c r="P3" s="393"/>
      <c r="Q3" s="38"/>
      <c r="R3" s="38"/>
      <c r="S3" s="38"/>
      <c r="T3" s="38"/>
      <c r="U3" s="38"/>
      <c r="V3" s="38"/>
      <c r="W3" s="38"/>
      <c r="X3" s="38"/>
      <c r="Y3" s="38"/>
      <c r="Z3" s="48"/>
      <c r="AM3" s="25"/>
      <c r="BK3" s="72" t="s">
        <v>53</v>
      </c>
      <c r="BL3" s="141">
        <f>BL22</f>
        <v>-5</v>
      </c>
      <c r="BM3" s="73" t="s">
        <v>44</v>
      </c>
      <c r="BP3" s="23"/>
      <c r="BQ3" s="23"/>
      <c r="BR3" s="23"/>
      <c r="BS3" s="23"/>
      <c r="BT3" s="23"/>
      <c r="BU3" s="23"/>
      <c r="BV3" s="23"/>
      <c r="BW3" s="23"/>
      <c r="BY3" s="25"/>
      <c r="BZ3" s="25"/>
      <c r="CA3" s="65" t="s">
        <v>49</v>
      </c>
      <c r="CB3" s="86">
        <v>90</v>
      </c>
      <c r="CC3" s="70" t="s">
        <v>44</v>
      </c>
      <c r="CD3" s="24"/>
      <c r="CX3" s="25"/>
      <c r="DF3" s="24"/>
      <c r="DG3" s="24"/>
      <c r="DN3" s="24"/>
      <c r="DO3" s="24"/>
      <c r="DP3" s="23"/>
      <c r="DQ3" s="23"/>
      <c r="DR3" s="23"/>
      <c r="DS3" s="23"/>
      <c r="DT3" s="23"/>
      <c r="DU3" s="23"/>
      <c r="DX3" s="21"/>
      <c r="DY3" s="21"/>
      <c r="DZ3" s="21"/>
      <c r="EA3" s="21"/>
      <c r="EB3" s="21"/>
      <c r="EC3" s="21"/>
      <c r="ED3" s="21"/>
      <c r="ABJ3" s="18"/>
      <c r="ABK3" s="18"/>
    </row>
    <row r="4" spans="1:739" ht="14.4" customHeight="1" thickBot="1" x14ac:dyDescent="0.35">
      <c r="A4" s="67">
        <v>4</v>
      </c>
      <c r="B4" s="9"/>
      <c r="C4" s="394"/>
      <c r="D4" s="395"/>
      <c r="E4" s="395"/>
      <c r="F4" s="395"/>
      <c r="G4" s="395"/>
      <c r="H4" s="395"/>
      <c r="I4" s="395"/>
      <c r="J4" s="395"/>
      <c r="K4" s="395"/>
      <c r="L4" s="395"/>
      <c r="M4" s="395"/>
      <c r="N4" s="395"/>
      <c r="O4" s="395"/>
      <c r="P4" s="396"/>
      <c r="Q4" s="38"/>
      <c r="R4" s="38"/>
      <c r="S4" s="38"/>
      <c r="T4" s="38"/>
      <c r="U4" s="38"/>
      <c r="V4" s="38"/>
      <c r="W4" s="38"/>
      <c r="X4" s="38"/>
      <c r="Y4" s="38"/>
      <c r="Z4" s="48"/>
      <c r="BK4" s="68" t="s">
        <v>53</v>
      </c>
      <c r="BL4" s="142" cm="1">
        <f t="array" aca="1" ref="BL4" ca="1">_xll.SE.ray.parameter($AI$14,BL3)</f>
        <v>-3.3329155926446721E-5</v>
      </c>
      <c r="BM4" s="69" t="s">
        <v>44</v>
      </c>
      <c r="BP4" s="23"/>
      <c r="BQ4" s="23"/>
      <c r="BR4" s="23"/>
      <c r="BS4" s="23"/>
      <c r="BT4" s="23"/>
      <c r="BU4" s="23"/>
      <c r="BV4" s="23"/>
      <c r="BW4" s="23"/>
      <c r="BY4" s="25"/>
      <c r="BZ4" s="25"/>
      <c r="CA4" s="68" t="s">
        <v>50</v>
      </c>
      <c r="CB4" s="87">
        <v>0.1</v>
      </c>
      <c r="CC4" s="69" t="s">
        <v>44</v>
      </c>
      <c r="CD4" s="24"/>
      <c r="CX4" s="25"/>
      <c r="DD4" s="24"/>
      <c r="DF4" s="24"/>
      <c r="DG4" s="24"/>
      <c r="DN4" s="24"/>
      <c r="DO4" s="24"/>
      <c r="DP4" s="23"/>
      <c r="DQ4" s="23"/>
      <c r="DR4" s="23"/>
      <c r="DS4" s="23"/>
      <c r="DT4" s="23"/>
      <c r="DU4" s="23"/>
      <c r="DX4" s="21"/>
      <c r="DY4" s="21"/>
      <c r="DZ4" s="21"/>
      <c r="EA4" s="21"/>
      <c r="EB4" s="21"/>
      <c r="EC4" s="21"/>
      <c r="ED4" s="21"/>
      <c r="ABJ4" s="18"/>
      <c r="ABK4" s="18"/>
    </row>
    <row r="5" spans="1:739" ht="15" customHeight="1" thickBot="1" x14ac:dyDescent="0.35">
      <c r="A5" s="66">
        <v>5</v>
      </c>
      <c r="B5" s="9"/>
      <c r="C5" s="11"/>
      <c r="D5" s="11"/>
      <c r="E5" s="11"/>
      <c r="F5" s="11"/>
      <c r="G5" s="11"/>
      <c r="H5" s="11"/>
      <c r="I5" s="11"/>
      <c r="J5" s="11"/>
      <c r="K5" s="11"/>
      <c r="L5" s="11"/>
      <c r="M5" s="11"/>
      <c r="N5" s="11"/>
      <c r="O5" s="11"/>
      <c r="P5" s="14"/>
      <c r="Q5" s="38"/>
      <c r="R5" s="39"/>
      <c r="S5" s="40"/>
      <c r="T5" s="39"/>
      <c r="U5" s="39"/>
      <c r="V5" s="39"/>
      <c r="W5" s="39"/>
      <c r="X5" s="39"/>
      <c r="Y5" s="39"/>
      <c r="Z5" s="48"/>
      <c r="BP5" s="23"/>
      <c r="BQ5" s="23"/>
      <c r="BR5" s="23"/>
      <c r="BS5" s="23"/>
      <c r="BT5" s="23"/>
      <c r="BU5" s="23"/>
      <c r="BV5" s="23"/>
      <c r="BW5" s="23"/>
      <c r="CD5" s="24"/>
      <c r="DD5" s="24"/>
      <c r="DF5" s="24"/>
      <c r="DG5" s="24"/>
      <c r="DN5" s="24"/>
      <c r="DO5" s="24"/>
      <c r="DP5" s="23"/>
      <c r="DQ5" s="23"/>
      <c r="DR5" s="23"/>
      <c r="DS5" s="23"/>
      <c r="DT5" s="23"/>
      <c r="DU5" s="23"/>
      <c r="DX5" s="21"/>
      <c r="DY5" s="21"/>
      <c r="DZ5" s="21"/>
      <c r="EA5" s="21"/>
      <c r="EB5" s="21"/>
      <c r="EC5" s="21"/>
      <c r="ED5" s="21"/>
      <c r="ABJ5" s="18"/>
      <c r="ABK5" s="18"/>
    </row>
    <row r="6" spans="1:739" ht="14" customHeight="1" thickBot="1" x14ac:dyDescent="0.35">
      <c r="A6" s="67">
        <v>6</v>
      </c>
      <c r="B6" s="9"/>
      <c r="C6" s="52"/>
      <c r="D6" s="400" t="s">
        <v>17</v>
      </c>
      <c r="E6" s="397" t="s">
        <v>14</v>
      </c>
      <c r="F6" s="398"/>
      <c r="G6" s="399" t="s">
        <v>15</v>
      </c>
      <c r="H6" s="398"/>
      <c r="I6" s="397" t="s">
        <v>16</v>
      </c>
      <c r="J6" s="398"/>
      <c r="K6" s="11"/>
      <c r="L6" s="61" t="s">
        <v>25</v>
      </c>
      <c r="M6" s="71" t="s">
        <v>33</v>
      </c>
      <c r="N6" s="61" t="s">
        <v>5</v>
      </c>
      <c r="O6" s="62" t="s">
        <v>6</v>
      </c>
      <c r="P6" s="61" t="s">
        <v>28</v>
      </c>
      <c r="Q6" s="62" t="s">
        <v>29</v>
      </c>
      <c r="R6" s="61" t="s">
        <v>27</v>
      </c>
      <c r="S6" s="62" t="s">
        <v>30</v>
      </c>
      <c r="T6" s="61" t="s">
        <v>31</v>
      </c>
      <c r="U6" s="62" t="s">
        <v>32</v>
      </c>
      <c r="V6" s="61" t="s">
        <v>39</v>
      </c>
      <c r="W6" s="62" t="s">
        <v>40</v>
      </c>
      <c r="X6" s="61" t="s">
        <v>34</v>
      </c>
      <c r="Y6" s="62" t="s">
        <v>35</v>
      </c>
      <c r="Z6" s="48"/>
      <c r="AC6" s="65" t="s">
        <v>43</v>
      </c>
      <c r="AD6" s="65" t="s">
        <v>18</v>
      </c>
      <c r="AE6" s="65" t="s">
        <v>42</v>
      </c>
      <c r="AF6" s="65" t="s">
        <v>25</v>
      </c>
      <c r="AG6" s="74" t="s">
        <v>58</v>
      </c>
      <c r="AH6" s="70" t="s">
        <v>54</v>
      </c>
      <c r="AI6" s="65" t="s">
        <v>26</v>
      </c>
      <c r="AJ6" s="65" t="s">
        <v>36</v>
      </c>
      <c r="AK6" s="65" t="s">
        <v>37</v>
      </c>
      <c r="AL6" s="65" t="s">
        <v>41</v>
      </c>
      <c r="AM6" s="65" t="s">
        <v>38</v>
      </c>
      <c r="AN6" s="83" t="s">
        <v>74</v>
      </c>
      <c r="AO6" s="70"/>
      <c r="AP6" s="349">
        <v>0</v>
      </c>
      <c r="AQ6" s="350">
        <f>AP6+$M$21</f>
        <v>5</v>
      </c>
      <c r="AR6" s="350">
        <f t="shared" ref="AR6:BB6" si="0">AQ6+$M$21</f>
        <v>10</v>
      </c>
      <c r="AS6" s="350">
        <f t="shared" si="0"/>
        <v>15</v>
      </c>
      <c r="AT6" s="350">
        <f t="shared" si="0"/>
        <v>20</v>
      </c>
      <c r="AU6" s="350">
        <f t="shared" si="0"/>
        <v>25</v>
      </c>
      <c r="AV6" s="350">
        <f t="shared" si="0"/>
        <v>30</v>
      </c>
      <c r="AW6" s="350">
        <f t="shared" si="0"/>
        <v>35</v>
      </c>
      <c r="AX6" s="350">
        <f t="shared" si="0"/>
        <v>40</v>
      </c>
      <c r="AY6" s="350">
        <f t="shared" si="0"/>
        <v>45</v>
      </c>
      <c r="AZ6" s="350">
        <f t="shared" si="0"/>
        <v>50</v>
      </c>
      <c r="BA6" s="350">
        <f t="shared" si="0"/>
        <v>55</v>
      </c>
      <c r="BB6" s="351">
        <f t="shared" si="0"/>
        <v>60</v>
      </c>
      <c r="BI6" s="75" t="s">
        <v>43</v>
      </c>
      <c r="BJ6" s="75" t="s">
        <v>95</v>
      </c>
      <c r="BK6" s="75" t="s">
        <v>55</v>
      </c>
      <c r="BL6" s="62" t="s">
        <v>57</v>
      </c>
      <c r="BM6" s="65" t="s">
        <v>56</v>
      </c>
      <c r="BN6" s="65" t="s">
        <v>59</v>
      </c>
      <c r="BO6" s="74" t="s">
        <v>60</v>
      </c>
      <c r="BP6" s="70" t="s">
        <v>61</v>
      </c>
      <c r="BQ6" s="23"/>
      <c r="BR6" s="23"/>
      <c r="BS6" s="23"/>
      <c r="BT6" s="23"/>
      <c r="BU6" s="23"/>
      <c r="BV6" s="23"/>
      <c r="BW6" s="23"/>
      <c r="BY6" s="62" t="s">
        <v>46</v>
      </c>
      <c r="BZ6" s="62" t="s">
        <v>47</v>
      </c>
      <c r="CA6" s="62" t="s">
        <v>47</v>
      </c>
      <c r="CB6" s="62" t="s">
        <v>48</v>
      </c>
      <c r="CC6" s="62" t="s">
        <v>66</v>
      </c>
      <c r="CD6" s="62" t="s">
        <v>51</v>
      </c>
      <c r="CE6" s="75" t="s">
        <v>52</v>
      </c>
      <c r="CF6" s="75" t="s">
        <v>64</v>
      </c>
      <c r="CG6" s="62" t="s">
        <v>65</v>
      </c>
      <c r="ABJ6" s="18"/>
      <c r="ABK6" s="18"/>
    </row>
    <row r="7" spans="1:739" ht="14.4" customHeight="1" thickBot="1" x14ac:dyDescent="0.35">
      <c r="A7" s="66">
        <v>7</v>
      </c>
      <c r="B7" s="9"/>
      <c r="C7" s="53"/>
      <c r="D7" s="401"/>
      <c r="E7" s="19" t="s">
        <v>5</v>
      </c>
      <c r="F7" s="32" t="s">
        <v>6</v>
      </c>
      <c r="G7" s="20" t="s">
        <v>7</v>
      </c>
      <c r="H7" s="32" t="s">
        <v>8</v>
      </c>
      <c r="I7" s="19" t="s">
        <v>9</v>
      </c>
      <c r="J7" s="32" t="s">
        <v>10</v>
      </c>
      <c r="K7" s="11"/>
      <c r="L7" s="289">
        <v>0</v>
      </c>
      <c r="M7" s="290">
        <v>0</v>
      </c>
      <c r="N7" s="289">
        <f>N8</f>
        <v>1500</v>
      </c>
      <c r="O7" s="291">
        <f>O8</f>
        <v>0</v>
      </c>
      <c r="P7" s="289">
        <v>0</v>
      </c>
      <c r="Q7" s="292">
        <v>0</v>
      </c>
      <c r="R7" s="289">
        <v>0</v>
      </c>
      <c r="S7" s="292">
        <v>0</v>
      </c>
      <c r="T7" s="289">
        <v>0</v>
      </c>
      <c r="U7" s="292">
        <v>0</v>
      </c>
      <c r="V7" s="289">
        <v>0</v>
      </c>
      <c r="W7" s="292">
        <v>0</v>
      </c>
      <c r="X7" s="289">
        <v>0</v>
      </c>
      <c r="Y7" s="292">
        <v>0</v>
      </c>
      <c r="Z7" s="48"/>
      <c r="AC7" s="402" t="s">
        <v>45</v>
      </c>
      <c r="AD7" s="299">
        <v>1</v>
      </c>
      <c r="AE7" s="299">
        <v>0</v>
      </c>
      <c r="AF7" s="165">
        <v>0</v>
      </c>
      <c r="AG7" s="166">
        <f t="shared" ref="AG7:AG16" ca="1" si="1">OFFSET($E$7,$AD7,0)</f>
        <v>1500</v>
      </c>
      <c r="AH7" s="167">
        <f t="shared" ref="AH7:AH16" ca="1" si="2">OFFSET($F$7,$AD7,0)</f>
        <v>0</v>
      </c>
      <c r="AI7" s="165">
        <f t="shared" ref="AI7:AI16" ca="1" si="3">IF(OFFSET($P$7,$AD7,$AE7)= 0, NA(), OFFSET($P$7,$AD7,$AE7))</f>
        <v>1500</v>
      </c>
      <c r="AJ7" s="165">
        <f t="shared" ref="AJ7:AJ16" ca="1" si="4">IF(OFFSET($T$7,$AD7,$AE7)= 0, NA(), OFFSET($T$7,$AD7,$AE7))</f>
        <v>1000</v>
      </c>
      <c r="AK7" s="165" t="e">
        <f ca="1">AK8</f>
        <v>#N/A</v>
      </c>
      <c r="AL7" s="168" t="e">
        <f ca="1">AL8</f>
        <v>#N/A</v>
      </c>
      <c r="AM7" s="168">
        <f ca="1">AM8</f>
        <v>1.5</v>
      </c>
      <c r="AN7" s="84" t="s">
        <v>73</v>
      </c>
      <c r="AO7" s="69"/>
      <c r="AP7" s="251" cm="1">
        <f t="array" aca="1" ref="AP7" ca="1">_xll.SE.ray.parameter($AI$14,AP6)</f>
        <v>0</v>
      </c>
      <c r="AQ7" s="252" cm="1">
        <f t="array" aca="1" ref="AQ7" ca="1">_xll.SE.ray.parameter($AI$14,AQ6)</f>
        <v>3.3329155926446721E-5</v>
      </c>
      <c r="AR7" s="252" cm="1">
        <f t="array" aca="1" ref="AR7" ca="1">_xll.SE.ray.parameter($AI$14,AR6)</f>
        <v>6.6404656851598595E-5</v>
      </c>
      <c r="AS7" s="252" cm="1">
        <f t="array" aca="1" ref="AS7" ca="1">_xll.SE.ray.parameter($AI$14,AS6)</f>
        <v>9.8974778241881737E-5</v>
      </c>
      <c r="AT7" s="252" cm="1">
        <f t="array" aca="1" ref="AT7" ca="1">_xll.SE.ray.parameter($AI$14,AT6)</f>
        <v>1.3079164180713909E-4</v>
      </c>
      <c r="AU7" s="252" cm="1">
        <f t="array" aca="1" ref="AU7" ca="1">_xll.SE.ray.parameter($AI$14,AU6)</f>
        <v>1.6161310200409157E-4</v>
      </c>
      <c r="AV7" s="252" cm="1">
        <f t="array" aca="1" ref="AV7" ca="1">_xll.SE.ray.parameter($AI$14,AV6)</f>
        <v>1.9120458891013381E-4</v>
      </c>
      <c r="AW7" s="252" cm="1">
        <f t="array" aca="1" ref="AW7" ca="1">_xll.SE.ray.parameter($AI$14,AW6)</f>
        <v>2.1934089344208263E-4</v>
      </c>
      <c r="AX7" s="252" cm="1">
        <f t="array" aca="1" ref="AX7" ca="1">_xll.SE.ray.parameter($AI$14,AX6)</f>
        <v>2.4580788133328463E-4</v>
      </c>
      <c r="AY7" s="252" cm="1">
        <f t="array" aca="1" ref="AY7" ca="1">_xll.SE.ray.parameter($AI$14,AY6)</f>
        <v>2.7040412282468355E-4</v>
      </c>
      <c r="AZ7" s="252" cm="1">
        <f t="array" aca="1" ref="AZ7" ca="1">_xll.SE.ray.parameter($AI$14,AZ6)</f>
        <v>2.929424256669132E-4</v>
      </c>
      <c r="BA7" s="252" cm="1">
        <f t="array" aca="1" ref="BA7" ca="1">_xll.SE.ray.parameter($AI$14,BA6)</f>
        <v>3.1325125976634484E-4</v>
      </c>
      <c r="BB7" s="253" cm="1">
        <f t="array" aca="1" ref="BB7" ca="1">_xll.SE.ray.parameter($AI$14,BB6)</f>
        <v>3.3117606263267251E-4</v>
      </c>
      <c r="BI7" s="379" t="str">
        <f>C8</f>
        <v>Water Layer</v>
      </c>
      <c r="BJ7" s="168" t="s">
        <v>93</v>
      </c>
      <c r="BK7" s="143">
        <f t="shared" ref="BK7:BK13" ca="1" si="5">DEGREES(ASIN($AI7/$AI8*SIN(RADIANS(BK8))))</f>
        <v>-2.8656245113591363</v>
      </c>
      <c r="BL7" s="143">
        <f ca="1">DEGREES(ASIN($AG7*$BL$4))</f>
        <v>-2.8656245113591363</v>
      </c>
      <c r="BM7" s="144">
        <f ca="1">IF($AH7&gt;0,(COS(RADIANS(BL7))-COS(RADIANS(BK7)))/($BL$4*$AH7),$AF7*SIN(RADIANS(BL7)))</f>
        <v>0</v>
      </c>
      <c r="BN7" s="153">
        <f ca="1">IFERROR(BM8-BM7,NA())</f>
        <v>-99.98746777934015</v>
      </c>
      <c r="BO7" s="162">
        <f ca="1">BO9+BN7</f>
        <v>-301.1607785846827</v>
      </c>
      <c r="BP7" s="158">
        <f ca="1">BP9-BN7</f>
        <v>301.1607785846827</v>
      </c>
      <c r="BQ7" s="23"/>
      <c r="BR7" s="23"/>
      <c r="BS7" s="23"/>
      <c r="BT7" s="23"/>
      <c r="BU7" s="23"/>
      <c r="BV7" s="23"/>
      <c r="BW7" s="23"/>
      <c r="BY7" s="169"/>
      <c r="BZ7" s="169"/>
      <c r="CA7" s="169"/>
      <c r="CB7" s="143"/>
      <c r="CC7" s="143">
        <f ca="1">DEGREES(ASIN(AI7/AI8*SIN(RADIANS(CC8))))</f>
        <v>30.739968861826057</v>
      </c>
      <c r="CD7" s="191">
        <f ca="1">SIN(RADIANS(CC7))/AI7</f>
        <v>3.4076174431381466E-4</v>
      </c>
      <c r="CE7" s="373" t="e">
        <f ca="1">IF(AH7=0,NA(),1/($CD$14*AH7)-AG7/AH7)</f>
        <v>#N/A</v>
      </c>
      <c r="CF7" s="381" t="e">
        <f ca="1">IF(BY8&gt;0,BY8,NA())</f>
        <v>#N/A</v>
      </c>
      <c r="CG7" s="383">
        <f ca="1">IF(BY8&lt;0,-BY8,NA())</f>
        <v>57.493803611277485</v>
      </c>
      <c r="ABJ7" s="18"/>
      <c r="ABK7" s="18"/>
    </row>
    <row r="8" spans="1:739" x14ac:dyDescent="0.3">
      <c r="A8" s="67">
        <v>8</v>
      </c>
      <c r="B8" s="9"/>
      <c r="C8" s="28" t="s">
        <v>0</v>
      </c>
      <c r="D8" s="2">
        <v>2000</v>
      </c>
      <c r="E8" s="33">
        <v>1500</v>
      </c>
      <c r="F8" s="34">
        <v>0</v>
      </c>
      <c r="G8" s="33"/>
      <c r="H8" s="34"/>
      <c r="I8" s="33">
        <v>1000</v>
      </c>
      <c r="J8" s="34">
        <v>0</v>
      </c>
      <c r="K8" s="140" t="str">
        <f>C8</f>
        <v>Water Layer</v>
      </c>
      <c r="L8" s="285">
        <f>D8+L7</f>
        <v>2000</v>
      </c>
      <c r="M8" s="117">
        <f>L8-L7</f>
        <v>2000</v>
      </c>
      <c r="N8" s="285">
        <f t="shared" ref="N8:O12" si="6">E8</f>
        <v>1500</v>
      </c>
      <c r="O8" s="287">
        <f t="shared" si="6"/>
        <v>0</v>
      </c>
      <c r="P8" s="116">
        <f>E8+F8*L7</f>
        <v>1500</v>
      </c>
      <c r="Q8" s="118">
        <f>E8+F8*L8</f>
        <v>1500</v>
      </c>
      <c r="R8" s="116">
        <f>G8+H8*P8</f>
        <v>0</v>
      </c>
      <c r="S8" s="118">
        <f>G8+H8*Q8</f>
        <v>0</v>
      </c>
      <c r="T8" s="116">
        <f>I8+J8*P8</f>
        <v>1000</v>
      </c>
      <c r="U8" s="118">
        <f>I8+J8*Q8</f>
        <v>1000</v>
      </c>
      <c r="V8" s="127" t="e">
        <f t="shared" ref="V8:W12" si="7">IF(R8&gt;0, P8/R8, NA())</f>
        <v>#N/A</v>
      </c>
      <c r="W8" s="128" t="e">
        <f t="shared" si="7"/>
        <v>#N/A</v>
      </c>
      <c r="X8" s="129">
        <f t="shared" ref="X8:X12" si="8">0.000001*P8*T8</f>
        <v>1.5</v>
      </c>
      <c r="Y8" s="130">
        <f>0.000001*Q8*U8</f>
        <v>1.5</v>
      </c>
      <c r="Z8" s="48"/>
      <c r="AC8" s="403"/>
      <c r="AD8" s="300">
        <f>AD7</f>
        <v>1</v>
      </c>
      <c r="AE8" s="300">
        <v>1</v>
      </c>
      <c r="AF8" s="170">
        <f t="shared" ref="AF8:AF16" ca="1" si="9">IF(OFFSET($L$7,$AD7,0)&gt;0, OFFSET($L$7,$AD7,0),AF7)</f>
        <v>2000</v>
      </c>
      <c r="AG8" s="131">
        <f t="shared" ca="1" si="1"/>
        <v>1500</v>
      </c>
      <c r="AH8" s="132">
        <f t="shared" ca="1" si="2"/>
        <v>0</v>
      </c>
      <c r="AI8" s="170">
        <f t="shared" ca="1" si="3"/>
        <v>1500</v>
      </c>
      <c r="AJ8" s="170">
        <f t="shared" ca="1" si="4"/>
        <v>1000</v>
      </c>
      <c r="AK8" s="170" t="e">
        <f t="shared" ref="AK8:AK16" ca="1" si="10">IF(OFFSET($R$7,$AD8,$AE8)= 0, NA(), OFFSET($R$7,$AD8,$AE8))</f>
        <v>#N/A</v>
      </c>
      <c r="AL8" s="171" t="e">
        <f t="shared" ref="AL8:AL16" ca="1" si="11">IF(OFFSET($V$7,$AD8,$AE8)= 0, NA(), OFFSET($V$7,$AD8,$AE8))</f>
        <v>#N/A</v>
      </c>
      <c r="AM8" s="171">
        <f t="shared" ref="AM8:AM16" ca="1" si="12">IF(OFFSET($X$7,$AD8,$AE8)= 0, NA(), OFFSET($X$7,$AD8,$AE8))</f>
        <v>1.5</v>
      </c>
      <c r="AN8" s="88" t="s">
        <v>70</v>
      </c>
      <c r="AO8" s="89" t="s">
        <v>78</v>
      </c>
      <c r="AP8" s="254" cm="1">
        <f t="array" aca="1" ref="AP8" ca="1">_xll.SE.avo.Zoeppritz($AI$10,$AK$10,$AJ$10,$AI$11,$AK$11,$AJ$11,AP7,"PP",1)</f>
        <v>0.89934819234709906</v>
      </c>
      <c r="AQ8" s="255" cm="1">
        <f t="array" aca="1" ref="AQ8" ca="1">_xll.SE.avo.Zoeppritz($AI$10,$AK$10,$AJ$10,$AI$11,$AK$11,$AJ$11,AQ7,"PP",1)</f>
        <v>0.89977169319899075</v>
      </c>
      <c r="AR8" s="255" cm="1">
        <f t="array" aca="1" ref="AR8" ca="1">_xll.SE.avo.Zoeppritz($AI$10,$AK$10,$AJ$10,$AI$11,$AK$11,$AJ$11,AR7,"PP",1)</f>
        <v>0.9010722387329666</v>
      </c>
      <c r="AS8" s="255" cm="1">
        <f t="array" aca="1" ref="AS8" ca="1">_xll.SE.avo.Zoeppritz($AI$10,$AK$10,$AJ$10,$AI$11,$AK$11,$AJ$11,AS7,"PP",1)</f>
        <v>0.90334317238970274</v>
      </c>
      <c r="AT8" s="255" cm="1">
        <f t="array" aca="1" ref="AT8" ca="1">_xll.SE.avo.Zoeppritz($AI$10,$AK$10,$AJ$10,$AI$11,$AK$11,$AJ$11,AT7,"PP",1)</f>
        <v>0.9067513570818172</v>
      </c>
      <c r="AU8" s="255" cm="1">
        <f t="array" aca="1" ref="AU8" ca="1">_xll.SE.avo.Zoeppritz($AI$10,$AK$10,$AJ$10,$AI$11,$AK$11,$AJ$11,AU7,"PP",1)</f>
        <v>0.91155629124009396</v>
      </c>
      <c r="AV8" s="255" cm="1">
        <f t="array" aca="1" ref="AV8" ca="1">_xll.SE.avo.Zoeppritz($AI$10,$AK$10,$AJ$10,$AI$11,$AK$11,$AJ$11,AV7,"PP",1)</f>
        <v>0.91814190138047824</v>
      </c>
      <c r="AW8" s="255" cm="1">
        <f t="array" aca="1" ref="AW8" ca="1">_xll.SE.avo.Zoeppritz($AI$10,$AK$10,$AJ$10,$AI$11,$AK$11,$AJ$11,AW7,"PP",1)</f>
        <v>0.92706791274911382</v>
      </c>
      <c r="AX8" s="255" cm="1">
        <f t="array" aca="1" ref="AX8" ca="1">_xll.SE.avo.Zoeppritz($AI$10,$AK$10,$AJ$10,$AI$11,$AK$11,$AJ$11,AX7,"PP",1)</f>
        <v>0.93915335701229297</v>
      </c>
      <c r="AY8" s="255" cm="1">
        <f t="array" aca="1" ref="AY8" ca="1">_xll.SE.avo.Zoeppritz($AI$10,$AK$10,$AJ$10,$AI$11,$AK$11,$AJ$11,AY7,"PP",1)</f>
        <v>0.95561580582032823</v>
      </c>
      <c r="AZ8" s="255" cm="1">
        <f t="array" aca="1" ref="AZ8" ca="1">_xll.SE.avo.Zoeppritz($AI$10,$AK$10,$AJ$10,$AI$11,$AK$11,$AJ$11,AZ7,"PP",1)</f>
        <v>0.97831320052181958</v>
      </c>
      <c r="BA8" s="255" cm="1">
        <f t="array" aca="1" ref="BA8" ca="1">_xll.SE.avo.Zoeppritz($AI$10,$AK$10,$AJ$10,$AI$11,$AK$11,$AJ$11,BA7,"PP",1)</f>
        <v>1.0101896664986107</v>
      </c>
      <c r="BB8" s="256" cm="1">
        <f t="array" aca="1" ref="BB8" ca="1">_xll.SE.avo.Zoeppritz($AI$10,$AK$10,$AJ$10,$AI$11,$AK$11,$AJ$11,BB7,"PP",1)</f>
        <v>1.0561746538356829</v>
      </c>
      <c r="BI8" s="379"/>
      <c r="BJ8" s="171" t="s">
        <v>94</v>
      </c>
      <c r="BK8" s="145">
        <f t="shared" ca="1" si="5"/>
        <v>-2.8656245113591368</v>
      </c>
      <c r="BL8" s="145">
        <f ca="1">DEGREES(ASIN($AG8*$BL$4))</f>
        <v>-2.8656245113591363</v>
      </c>
      <c r="BM8" s="146">
        <f ca="1">IF($AH8&gt;0,(COS(RADIANS(BL8))-COS(RADIANS(BK8)))/($BL$4*$AH8),$AF8*SIN(RADIANS(BL8)))</f>
        <v>-99.98746777934015</v>
      </c>
      <c r="BN8" s="154"/>
      <c r="BO8" s="163">
        <f ca="1">BO9</f>
        <v>-201.17331080534257</v>
      </c>
      <c r="BP8" s="159">
        <f ca="1">BP9</f>
        <v>201.17331080534257</v>
      </c>
      <c r="BQ8" s="23"/>
      <c r="BR8" s="23"/>
      <c r="BS8" s="23"/>
      <c r="BT8" s="23"/>
      <c r="BU8" s="23"/>
      <c r="BV8" s="23"/>
      <c r="BW8" s="23"/>
      <c r="BY8" s="172">
        <f ca="1">IFERROR(DEGREES(ASIN(AI8/AI9)),-DEGREES(ASIN(AI9/AI8)))</f>
        <v>-57.493803611277485</v>
      </c>
      <c r="BZ8" s="172">
        <f ca="1">IF(BY8&gt;0, SIN(RADIANS(BY8))/AI8, -SIN(RADIANS(BY8))/AI9)</f>
        <v>6.6666666666666675E-4</v>
      </c>
      <c r="CA8" s="172">
        <f ca="1">MIN($BZ$7:BZ8)</f>
        <v>6.6666666666666675E-4</v>
      </c>
      <c r="CB8" s="145"/>
      <c r="CC8" s="145">
        <f ca="1">DEGREES(ASIN(AI8/AI9*SIN(RADIANS(CC9))))</f>
        <v>30.739968861826057</v>
      </c>
      <c r="CD8" s="192">
        <f ca="1">SIN(RADIANS(CC8))/AI8</f>
        <v>3.4076174431381466E-4</v>
      </c>
      <c r="CE8" s="374"/>
      <c r="CF8" s="382"/>
      <c r="CG8" s="384"/>
      <c r="ABJ8" s="18"/>
      <c r="ABK8" s="18"/>
    </row>
    <row r="9" spans="1:739" ht="14.4" customHeight="1" x14ac:dyDescent="0.3">
      <c r="A9" s="66">
        <v>9</v>
      </c>
      <c r="B9" s="9"/>
      <c r="C9" s="29" t="s">
        <v>22</v>
      </c>
      <c r="D9" s="3">
        <v>2250</v>
      </c>
      <c r="E9" s="56">
        <v>365</v>
      </c>
      <c r="F9" s="57">
        <v>0.45</v>
      </c>
      <c r="G9" s="56">
        <v>-740</v>
      </c>
      <c r="H9" s="57">
        <v>0.7</v>
      </c>
      <c r="I9" s="56">
        <v>1735</v>
      </c>
      <c r="J9" s="57">
        <v>0.23200000000000001</v>
      </c>
      <c r="K9" s="140" t="str">
        <f t="shared" ref="K9:K12" si="13">C9</f>
        <v>Layer 1</v>
      </c>
      <c r="L9" s="285">
        <f>D9+L8</f>
        <v>4250</v>
      </c>
      <c r="M9" s="117">
        <f>L9-L8</f>
        <v>2250</v>
      </c>
      <c r="N9" s="285">
        <f t="shared" si="6"/>
        <v>365</v>
      </c>
      <c r="O9" s="287">
        <f t="shared" si="6"/>
        <v>0.45</v>
      </c>
      <c r="P9" s="116">
        <f>E9+F9*L8</f>
        <v>1265</v>
      </c>
      <c r="Q9" s="118">
        <f>E9+F9*L9</f>
        <v>2277.5</v>
      </c>
      <c r="R9" s="116">
        <f>G9+H9*P9</f>
        <v>145.5</v>
      </c>
      <c r="S9" s="118">
        <f>G9+H9*Q9</f>
        <v>854.25</v>
      </c>
      <c r="T9" s="116">
        <f>I9+J9*P9</f>
        <v>2028.48</v>
      </c>
      <c r="U9" s="118">
        <f>I9+J9*Q9</f>
        <v>2263.38</v>
      </c>
      <c r="V9" s="127">
        <f t="shared" si="7"/>
        <v>8.6941580756013739</v>
      </c>
      <c r="W9" s="128">
        <f t="shared" si="7"/>
        <v>2.6660813579163007</v>
      </c>
      <c r="X9" s="129">
        <f t="shared" si="8"/>
        <v>2.5660271999999997</v>
      </c>
      <c r="Y9" s="130">
        <f>0.000001*Q9*U9</f>
        <v>5.1548479500000006</v>
      </c>
      <c r="Z9" s="48"/>
      <c r="AC9" s="404" t="s">
        <v>22</v>
      </c>
      <c r="AD9" s="299">
        <f>AD7+1</f>
        <v>2</v>
      </c>
      <c r="AE9" s="299">
        <v>0</v>
      </c>
      <c r="AF9" s="165">
        <f t="shared" ca="1" si="9"/>
        <v>2000</v>
      </c>
      <c r="AG9" s="166">
        <f t="shared" ca="1" si="1"/>
        <v>365</v>
      </c>
      <c r="AH9" s="167">
        <f t="shared" ca="1" si="2"/>
        <v>0.45</v>
      </c>
      <c r="AI9" s="165">
        <f t="shared" ca="1" si="3"/>
        <v>1265</v>
      </c>
      <c r="AJ9" s="165">
        <f t="shared" ca="1" si="4"/>
        <v>2028.48</v>
      </c>
      <c r="AK9" s="165">
        <f t="shared" ca="1" si="10"/>
        <v>145.5</v>
      </c>
      <c r="AL9" s="168">
        <f t="shared" ca="1" si="11"/>
        <v>8.6941580756013739</v>
      </c>
      <c r="AM9" s="168">
        <f t="shared" ca="1" si="12"/>
        <v>2.5660271999999997</v>
      </c>
      <c r="AN9" s="90" t="s">
        <v>71</v>
      </c>
      <c r="AO9" s="91" t="s">
        <v>79</v>
      </c>
      <c r="AP9" s="257" cm="1">
        <f t="array" aca="1" ref="AP9" ca="1">_xll.SE.avo.Zoeppritz($AI$10,$AK$10,$AJ$10,$AI$11,$AK$11,$AJ$11,AP7,"pp",1)</f>
        <v>1.1006518076529008</v>
      </c>
      <c r="AQ9" s="258" cm="1">
        <f t="array" aca="1" ref="AQ9" ca="1">_xll.SE.avo.Zoeppritz($AI$10,$AK$10,$AJ$10,$AI$11,$AK$11,$AJ$11,AQ7,"pp",1)</f>
        <v>1.099950194326782</v>
      </c>
      <c r="AR9" s="258" cm="1">
        <f t="array" aca="1" ref="AR9" ca="1">_xll.SE.avo.Zoeppritz($AI$10,$AK$10,$AJ$10,$AI$11,$AK$11,$AJ$11,AR7,"pp",1)</f>
        <v>1.0978189231384836</v>
      </c>
      <c r="AS9" s="258" cm="1">
        <f t="array" aca="1" ref="AS9" ca="1">_xll.SE.avo.Zoeppritz($AI$10,$AK$10,$AJ$10,$AI$11,$AK$11,$AJ$11,AS7,"pp",1)</f>
        <v>1.0941756291665006</v>
      </c>
      <c r="AT9" s="258" cm="1">
        <f t="array" aca="1" ref="AT9" ca="1">_xll.SE.avo.Zoeppritz($AI$10,$AK$10,$AJ$10,$AI$11,$AK$11,$AJ$11,AT7,"pp",1)</f>
        <v>1.0888721899747913</v>
      </c>
      <c r="AU9" s="258" cm="1">
        <f t="array" aca="1" ref="AU9" ca="1">_xll.SE.avo.Zoeppritz($AI$10,$AK$10,$AJ$10,$AI$11,$AK$11,$AJ$11,AU7,"pp",1)</f>
        <v>1.0816761447848706</v>
      </c>
      <c r="AV9" s="258" cm="1">
        <f t="array" aca="1" ref="AV9" ca="1">_xll.SE.avo.Zoeppritz($AI$10,$AK$10,$AJ$10,$AI$11,$AK$11,$AJ$11,AV7,"pp",1)</f>
        <v>1.0722393591306361</v>
      </c>
      <c r="AW9" s="258" cm="1">
        <f t="array" aca="1" ref="AW9" ca="1">_xll.SE.avo.Zoeppritz($AI$10,$AK$10,$AJ$10,$AI$11,$AK$11,$AJ$11,AW7,"pp",1)</f>
        <v>1.0600466516651201</v>
      </c>
      <c r="AX9" s="258" cm="1">
        <f t="array" aca="1" ref="AX9" ca="1">_xll.SE.avo.Zoeppritz($AI$10,$AK$10,$AJ$10,$AI$11,$AK$11,$AJ$11,AX7,"pp",1)</f>
        <v>1.0443311664921655</v>
      </c>
      <c r="AY9" s="258" cm="1">
        <f t="array" aca="1" ref="AY9" ca="1">_xll.SE.avo.Zoeppritz($AI$10,$AK$10,$AJ$10,$AI$11,$AK$11,$AJ$11,AY7,"pp",1)</f>
        <v>1.0239317346945798</v>
      </c>
      <c r="AZ9" s="258" cm="1">
        <f t="array" aca="1" ref="AZ9" ca="1">_xll.SE.avo.Zoeppritz($AI$10,$AK$10,$AJ$10,$AI$11,$AK$11,$AJ$11,AZ7,"pp",1)</f>
        <v>0.99704312760033242</v>
      </c>
      <c r="BA9" s="258" cm="1">
        <f t="array" aca="1" ref="BA9" ca="1">_xll.SE.avo.Zoeppritz($AI$10,$AK$10,$AJ$10,$AI$11,$AK$11,$AJ$11,BA7,"pp",1)</f>
        <v>0.96075304469807277</v>
      </c>
      <c r="BB9" s="259" cm="1">
        <f t="array" aca="1" ref="BB9" ca="1">_xll.SE.avo.Zoeppritz($AI$10,$AK$10,$AJ$10,$AI$11,$AK$11,$AJ$11,BB7,"pp",1)</f>
        <v>0.91010452194096836</v>
      </c>
      <c r="BI9" s="379" t="str">
        <f>C9</f>
        <v>Layer 1</v>
      </c>
      <c r="BJ9" s="168" t="s">
        <v>93</v>
      </c>
      <c r="BK9" s="143">
        <f t="shared" ca="1" si="5"/>
        <v>-2.4163855093662225</v>
      </c>
      <c r="BL9" s="143">
        <f ca="1">DEGREES(ASIN($AG9*$BL$4))</f>
        <v>-0.69702848180855392</v>
      </c>
      <c r="BM9" s="144">
        <f ca="1">IF($AH9&gt;0,(COS(RADIANS(BL9))-COS(RADIANS(BK9)))/($BL$4*$AH9),$AF9*SIN(RADIANS(BL9)))</f>
        <v>-54.352699998634876</v>
      </c>
      <c r="BN9" s="153">
        <f ca="1">IFERROR(BM10-BM9,NA())</f>
        <v>-133.07824007881206</v>
      </c>
      <c r="BO9" s="162">
        <f ca="1">BO11+BN9</f>
        <v>-201.17331080534257</v>
      </c>
      <c r="BP9" s="158">
        <f ca="1">BP11-BN9</f>
        <v>201.17331080534257</v>
      </c>
      <c r="BQ9" s="23"/>
      <c r="BR9" s="23"/>
      <c r="BS9" s="23"/>
      <c r="BT9" s="23"/>
      <c r="BU9" s="23"/>
      <c r="BV9" s="23"/>
      <c r="BW9" s="23"/>
      <c r="BY9" s="169"/>
      <c r="BZ9" s="169"/>
      <c r="CA9" s="169"/>
      <c r="CB9" s="143">
        <f ca="1">DEGREES(ASIN(AI9*CA8))</f>
        <v>57.493803611277492</v>
      </c>
      <c r="CC9" s="143">
        <f ca="1">DEGREES(ASIN(AI9/AI10*SIN(RADIANS(CC10))))</f>
        <v>25.535078238133249</v>
      </c>
      <c r="CD9" s="191">
        <f ca="1">SIN(RADIANS(CC9))/AI9</f>
        <v>3.4076174431381466E-4</v>
      </c>
      <c r="CE9" s="374">
        <f ca="1">IF(AH9=0,NA(),1/($CD$14*AH9)-AG9/AH9)</f>
        <v>5710.226038095786</v>
      </c>
      <c r="CF9" s="381">
        <f ca="1">IF(BY10&gt;0,BY10,NA())</f>
        <v>58.27774167336122</v>
      </c>
      <c r="CG9" s="383" t="e">
        <f ca="1">IF(BY10&lt;0,-BY10,NA())</f>
        <v>#N/A</v>
      </c>
      <c r="ABJ9" s="18"/>
      <c r="ABK9" s="18"/>
    </row>
    <row r="10" spans="1:739" x14ac:dyDescent="0.3">
      <c r="A10" s="67">
        <v>10</v>
      </c>
      <c r="B10" s="9"/>
      <c r="C10" s="29" t="s">
        <v>23</v>
      </c>
      <c r="D10" s="3">
        <v>500</v>
      </c>
      <c r="E10" s="56">
        <v>765</v>
      </c>
      <c r="F10" s="57">
        <v>0.45</v>
      </c>
      <c r="G10" s="56">
        <v>-740</v>
      </c>
      <c r="H10" s="57">
        <v>0.7</v>
      </c>
      <c r="I10" s="56">
        <v>1735</v>
      </c>
      <c r="J10" s="57">
        <v>0.23200000000000001</v>
      </c>
      <c r="K10" s="140" t="str">
        <f t="shared" si="13"/>
        <v>Layer 2</v>
      </c>
      <c r="L10" s="285">
        <f>D10+L9</f>
        <v>4750</v>
      </c>
      <c r="M10" s="117">
        <f>L10-L9</f>
        <v>500</v>
      </c>
      <c r="N10" s="285">
        <f t="shared" si="6"/>
        <v>765</v>
      </c>
      <c r="O10" s="287">
        <f t="shared" si="6"/>
        <v>0.45</v>
      </c>
      <c r="P10" s="116">
        <f>E10+F10*L9</f>
        <v>2677.5</v>
      </c>
      <c r="Q10" s="118">
        <f>E10+F10*L10</f>
        <v>2902.5</v>
      </c>
      <c r="R10" s="116">
        <f>G10+H10*P10</f>
        <v>1134.2499999999998</v>
      </c>
      <c r="S10" s="118">
        <f>G10+H10*Q10</f>
        <v>1291.7499999999998</v>
      </c>
      <c r="T10" s="116">
        <f>I10+J10*P10</f>
        <v>2356.1800000000003</v>
      </c>
      <c r="U10" s="118">
        <f>I10+J10*Q10</f>
        <v>2408.38</v>
      </c>
      <c r="V10" s="127">
        <f t="shared" si="7"/>
        <v>2.3605906986995815</v>
      </c>
      <c r="W10" s="128">
        <f t="shared" si="7"/>
        <v>2.2469518095606738</v>
      </c>
      <c r="X10" s="129">
        <f t="shared" si="8"/>
        <v>6.3086719499999999</v>
      </c>
      <c r="Y10" s="130">
        <f>0.000001*Q10*U10</f>
        <v>6.9903229499999995</v>
      </c>
      <c r="Z10" s="48"/>
      <c r="AC10" s="403"/>
      <c r="AD10" s="300">
        <f>AD9</f>
        <v>2</v>
      </c>
      <c r="AE10" s="300">
        <v>1</v>
      </c>
      <c r="AF10" s="170">
        <f t="shared" ca="1" si="9"/>
        <v>4250</v>
      </c>
      <c r="AG10" s="131">
        <f t="shared" ca="1" si="1"/>
        <v>365</v>
      </c>
      <c r="AH10" s="132">
        <f t="shared" ca="1" si="2"/>
        <v>0.45</v>
      </c>
      <c r="AI10" s="173">
        <f t="shared" ca="1" si="3"/>
        <v>2277.5</v>
      </c>
      <c r="AJ10" s="173">
        <f t="shared" ca="1" si="4"/>
        <v>2263.38</v>
      </c>
      <c r="AK10" s="173">
        <f t="shared" ca="1" si="10"/>
        <v>854.25</v>
      </c>
      <c r="AL10" s="171">
        <f t="shared" ca="1" si="11"/>
        <v>2.6660813579163007</v>
      </c>
      <c r="AM10" s="171">
        <f t="shared" ca="1" si="12"/>
        <v>5.1548479500000006</v>
      </c>
      <c r="AN10" s="92" t="s">
        <v>70</v>
      </c>
      <c r="AO10" s="93" t="s">
        <v>78</v>
      </c>
      <c r="AP10" s="260" cm="1">
        <f t="array" aca="1" ref="AP10" ca="1">_xll.SE.avo.Zoeppritz($AI$12,$AK$12,$AJ$12,$AI$13,$AK$13,$AJ$13,AP7,"PP",1)</f>
        <v>1.0935141346480302</v>
      </c>
      <c r="AQ10" s="261" cm="1">
        <f t="array" aca="1" ref="AQ10" ca="1">_xll.SE.avo.Zoeppritz($AI$12,$AK$12,$AJ$12,$AI$13,$AK$13,$AJ$13,AQ7,"PP",1)</f>
        <v>1.0927584751633841</v>
      </c>
      <c r="AR10" s="261" cm="1">
        <f t="array" aca="1" ref="AR10" ca="1">_xll.SE.avo.Zoeppritz($AI$12,$AK$12,$AJ$12,$AI$13,$AK$13,$AJ$13,AR7,"PP",1)</f>
        <v>1.0904521397602351</v>
      </c>
      <c r="AS10" s="261" cm="1">
        <f t="array" aca="1" ref="AS10" ca="1">_xll.SE.avo.Zoeppritz($AI$12,$AK$12,$AJ$12,$AI$13,$AK$13,$AJ$13,AS7,"PP",1)</f>
        <v>1.0864707105033458</v>
      </c>
      <c r="AT10" s="261" cm="1">
        <f t="array" aca="1" ref="AT10" ca="1">_xll.SE.avo.Zoeppritz($AI$12,$AK$12,$AJ$12,$AI$13,$AK$13,$AJ$13,AT7,"PP",1)</f>
        <v>1.0805837084562007</v>
      </c>
      <c r="AU10" s="261" cm="1">
        <f t="array" aca="1" ref="AU10" ca="1">_xll.SE.avo.Zoeppritz($AI$12,$AK$12,$AJ$12,$AI$13,$AK$13,$AJ$13,AU7,"PP",1)</f>
        <v>1.0724120698447521</v>
      </c>
      <c r="AV10" s="261" cm="1">
        <f t="array" aca="1" ref="AV10" ca="1">_xll.SE.avo.Zoeppritz($AI$12,$AK$12,$AJ$12,$AI$13,$AK$13,$AJ$13,AV7,"PP",1)</f>
        <v>1.0613485272542307</v>
      </c>
      <c r="AW10" s="261" cm="1">
        <f t="array" aca="1" ref="AW10" ca="1">_xll.SE.avo.Zoeppritz($AI$12,$AK$12,$AJ$12,$AI$13,$AK$13,$AJ$13,AW7,"PP",1)</f>
        <v>1.0464066231929681</v>
      </c>
      <c r="AX10" s="261" cm="1">
        <f t="array" aca="1" ref="AX10" ca="1">_xll.SE.avo.Zoeppritz($AI$12,$AK$12,$AJ$12,$AI$13,$AK$13,$AJ$13,AX7,"PP",1)</f>
        <v>1.0259181928407604</v>
      </c>
      <c r="AY10" s="261" cm="1">
        <f t="array" aca="1" ref="AY10" ca="1">_xll.SE.avo.Zoeppritz($AI$12,$AK$12,$AJ$12,$AI$13,$AK$13,$AJ$13,AY7,"PP",1)</f>
        <v>0.99687015333260898</v>
      </c>
      <c r="AZ10" s="261" cm="1">
        <f t="array" aca="1" ref="AZ10" ca="1">_xll.SE.avo.Zoeppritz($AI$12,$AK$12,$AJ$12,$AI$13,$AK$13,$AJ$13,AZ7,"PP",1)</f>
        <v>0.95323843534827246</v>
      </c>
      <c r="BA10" s="261" cm="1">
        <f t="array" aca="1" ref="BA10" ca="1">_xll.SE.avo.Zoeppritz($AI$12,$AK$12,$AJ$12,$AI$13,$AK$13,$AJ$13,BA7,"PP",1)</f>
        <v>0.88078021381865013</v>
      </c>
      <c r="BB10" s="262" cm="1">
        <f t="array" aca="1" ref="BB10" ca="1">_xll.SE.avo.Zoeppritz($AI$12,$AK$12,$AJ$12,$AI$13,$AK$13,$AJ$13,BB7,"PP",1)</f>
        <v>0.732232782235688</v>
      </c>
      <c r="BI10" s="379"/>
      <c r="BJ10" s="171" t="s">
        <v>94</v>
      </c>
      <c r="BK10" s="145">
        <f t="shared" ca="1" si="5"/>
        <v>-4.3533469139407543</v>
      </c>
      <c r="BL10" s="145">
        <f ca="1">DEGREES(ASIN($AG10*$BL$4))</f>
        <v>-0.69702848180855392</v>
      </c>
      <c r="BM10" s="146">
        <f ca="1">IF($AH10&gt;0,(COS(RADIANS(BL10))-COS(RADIANS(BK10)))/($BL$4*$AH10),$AF10*SIN(RADIANS(BL10)))</f>
        <v>-187.43094007744693</v>
      </c>
      <c r="BN10" s="154"/>
      <c r="BO10" s="163">
        <f ca="1">BO11</f>
        <v>-68.095070726530508</v>
      </c>
      <c r="BP10" s="159">
        <f ca="1">BP11</f>
        <v>68.095070726530508</v>
      </c>
      <c r="BQ10" s="23"/>
      <c r="BR10" s="23"/>
      <c r="BS10" s="23"/>
      <c r="BT10" s="23"/>
      <c r="BU10" s="23"/>
      <c r="BV10" s="23"/>
      <c r="BW10" s="23"/>
      <c r="BY10" s="172">
        <f ca="1">IFERROR(DEGREES(ASIN(AI10/AI11)),-DEGREES(ASIN(AI11/AI10)))</f>
        <v>58.27774167336122</v>
      </c>
      <c r="BZ10" s="172">
        <f ca="1">IF(BY10&gt;0, SIN(RADIANS(BY10))/AI10, SIN(RADIANS(BY10))/AI11)</f>
        <v>3.7348272642390287E-4</v>
      </c>
      <c r="CA10" s="172">
        <f ca="1">MIN($BZ$7:BZ10)</f>
        <v>3.7348272642390287E-4</v>
      </c>
      <c r="CB10" s="145">
        <f ca="1">DEGREES(ASIN(AI10*CA10))</f>
        <v>58.27774167336122</v>
      </c>
      <c r="CC10" s="145">
        <f ca="1">DEGREES(ASIN(AI10/AI11*SIN(RADIANS(CC11))))</f>
        <v>50.903494663482313</v>
      </c>
      <c r="CD10" s="192">
        <f ca="1">SIN(RADIANS(CC10))/AI10</f>
        <v>3.4076174431381466E-4</v>
      </c>
      <c r="CE10" s="374"/>
      <c r="CF10" s="382"/>
      <c r="CG10" s="384"/>
      <c r="ABJ10" s="18"/>
      <c r="ABK10" s="18"/>
    </row>
    <row r="11" spans="1:739" ht="14.4" customHeight="1" thickBot="1" x14ac:dyDescent="0.35">
      <c r="A11" s="66">
        <v>11</v>
      </c>
      <c r="B11" s="9"/>
      <c r="C11" s="30" t="s">
        <v>24</v>
      </c>
      <c r="D11" s="4">
        <v>250</v>
      </c>
      <c r="E11" s="56">
        <v>365</v>
      </c>
      <c r="F11" s="57">
        <v>0.45</v>
      </c>
      <c r="G11" s="56">
        <v>-740</v>
      </c>
      <c r="H11" s="57">
        <v>0.7</v>
      </c>
      <c r="I11" s="56">
        <v>1735</v>
      </c>
      <c r="J11" s="57">
        <v>0.23200000000000001</v>
      </c>
      <c r="K11" s="140" t="str">
        <f t="shared" si="13"/>
        <v>Layer 3</v>
      </c>
      <c r="L11" s="286">
        <f>D11+L10</f>
        <v>5000</v>
      </c>
      <c r="M11" s="120">
        <f>L11-L10</f>
        <v>250</v>
      </c>
      <c r="N11" s="286">
        <f t="shared" si="6"/>
        <v>365</v>
      </c>
      <c r="O11" s="288">
        <f t="shared" si="6"/>
        <v>0.45</v>
      </c>
      <c r="P11" s="119">
        <f>E11+F11*L10</f>
        <v>2502.5</v>
      </c>
      <c r="Q11" s="121">
        <f>E11+F11*L11</f>
        <v>2615</v>
      </c>
      <c r="R11" s="119">
        <f>G11+H11*P11</f>
        <v>1011.75</v>
      </c>
      <c r="S11" s="121">
        <f>G11+H11*Q11</f>
        <v>1090.4999999999998</v>
      </c>
      <c r="T11" s="119">
        <f>I11+J11*P11</f>
        <v>2315.58</v>
      </c>
      <c r="U11" s="121">
        <f>I11+J11*Q11</f>
        <v>2341.6800000000003</v>
      </c>
      <c r="V11" s="131">
        <f t="shared" si="7"/>
        <v>2.4734371139115394</v>
      </c>
      <c r="W11" s="132">
        <f t="shared" si="7"/>
        <v>2.3979825767996337</v>
      </c>
      <c r="X11" s="133">
        <f t="shared" si="8"/>
        <v>5.7947389499999993</v>
      </c>
      <c r="Y11" s="134">
        <f>0.000001*Q11*U11</f>
        <v>6.1234932000000004</v>
      </c>
      <c r="Z11" s="48"/>
      <c r="AC11" s="404" t="s">
        <v>23</v>
      </c>
      <c r="AD11" s="299">
        <f>AD9+1</f>
        <v>3</v>
      </c>
      <c r="AE11" s="299">
        <v>0</v>
      </c>
      <c r="AF11" s="165">
        <f t="shared" ca="1" si="9"/>
        <v>4250</v>
      </c>
      <c r="AG11" s="166">
        <f t="shared" ca="1" si="1"/>
        <v>765</v>
      </c>
      <c r="AH11" s="167">
        <f t="shared" ca="1" si="2"/>
        <v>0.45</v>
      </c>
      <c r="AI11" s="174">
        <f t="shared" ca="1" si="3"/>
        <v>2677.5</v>
      </c>
      <c r="AJ11" s="174">
        <f t="shared" ca="1" si="4"/>
        <v>2356.1800000000003</v>
      </c>
      <c r="AK11" s="174">
        <f t="shared" ca="1" si="10"/>
        <v>1134.2499999999998</v>
      </c>
      <c r="AL11" s="168">
        <f t="shared" ca="1" si="11"/>
        <v>2.3605906986995815</v>
      </c>
      <c r="AM11" s="168">
        <f t="shared" ca="1" si="12"/>
        <v>6.3086719499999999</v>
      </c>
      <c r="AN11" s="94" t="s">
        <v>72</v>
      </c>
      <c r="AO11" s="95" t="s">
        <v>79</v>
      </c>
      <c r="AP11" s="260" cm="1">
        <f t="array" aca="1" ref="AP11" ca="1">_xll.SE.avo.Zoeppritz($AI$12,$AK$12,$AJ$12,$AI$13,$AK$13,$AJ$13,AP7,"pp",1)</f>
        <v>0.90648586535196984</v>
      </c>
      <c r="AQ11" s="261" cm="1">
        <f t="array" aca="1" ref="AQ11" ca="1">_xll.SE.avo.Zoeppritz($AI$12,$AK$12,$AJ$12,$AI$13,$AK$13,$AJ$13,AQ7,"pp",1)</f>
        <v>0.906956825619748</v>
      </c>
      <c r="AR11" s="261" cm="1">
        <f t="array" aca="1" ref="AR11" ca="1">_xll.SE.avo.Zoeppritz($AI$12,$AK$12,$AJ$12,$AI$13,$AK$13,$AJ$13,AR7,"pp",1)</f>
        <v>0.9084116940924285</v>
      </c>
      <c r="AS11" s="261" cm="1">
        <f t="array" aca="1" ref="AS11" ca="1">_xll.SE.avo.Zoeppritz($AI$12,$AK$12,$AJ$12,$AI$13,$AK$13,$AJ$13,AS7,"pp",1)</f>
        <v>0.91098307196438688</v>
      </c>
      <c r="AT11" s="261" cm="1">
        <f t="array" aca="1" ref="AT11" ca="1">_xll.SE.avo.Zoeppritz($AI$12,$AK$12,$AJ$12,$AI$13,$AK$13,$AJ$13,AT7,"pp",1)</f>
        <v>0.91491602930922833</v>
      </c>
      <c r="AU11" s="261" cm="1">
        <f t="array" aca="1" ref="AU11" ca="1">_xll.SE.avo.Zoeppritz($AI$12,$AK$12,$AJ$12,$AI$13,$AK$13,$AJ$13,AU7,"pp",1)</f>
        <v>0.9206119816951247</v>
      </c>
      <c r="AV11" s="261" cm="1">
        <f t="array" aca="1" ref="AV11" ca="1">_xll.SE.avo.Zoeppritz($AI$12,$AK$12,$AJ$12,$AI$13,$AK$13,$AJ$13,AV7,"pp",1)</f>
        <v>0.92870999667624787</v>
      </c>
      <c r="AW11" s="261" cm="1">
        <f t="array" aca="1" ref="AW11" ca="1">_xll.SE.avo.Zoeppritz($AI$12,$AK$12,$AJ$12,$AI$13,$AK$13,$AJ$13,AW7,"pp",1)</f>
        <v>0.94023942750009293</v>
      </c>
      <c r="AX11" s="261" cm="1">
        <f t="array" aca="1" ref="AX11" ca="1">_xll.SE.avo.Zoeppritz($AI$12,$AK$12,$AJ$12,$AI$13,$AK$13,$AJ$13,AX7,"pp",1)</f>
        <v>0.95692313434633058</v>
      </c>
      <c r="AY11" s="261" cm="1">
        <f t="array" aca="1" ref="AY11" ca="1">_xll.SE.avo.Zoeppritz($AI$12,$AK$12,$AJ$12,$AI$13,$AK$13,$AJ$13,AY7,"pp",1)</f>
        <v>0.98183800588586934</v>
      </c>
      <c r="AZ11" s="261" cm="1">
        <f t="array" aca="1" ref="AZ11" ca="1">_xll.SE.avo.Zoeppritz($AI$12,$AK$12,$AJ$12,$AI$13,$AK$13,$AJ$13,AZ7,"pp",1)</f>
        <v>1.0210667615708577</v>
      </c>
      <c r="BA11" s="261" cm="1">
        <f t="array" aca="1" ref="BA11" ca="1">_xll.SE.avo.Zoeppritz($AI$12,$AK$12,$AJ$12,$AI$13,$AK$13,$AJ$13,BA7,"pp",1)</f>
        <v>1.088842494731155</v>
      </c>
      <c r="BB11" s="262" cm="1">
        <f t="array" aca="1" ref="BB11" ca="1">_xll.SE.avo.Zoeppritz($AI$12,$AK$12,$AJ$12,$AI$13,$AK$13,$AJ$13,BB7,"pp",1)</f>
        <v>1.2319471904410071</v>
      </c>
      <c r="BI11" s="379" t="str">
        <f>C10</f>
        <v>Layer 2</v>
      </c>
      <c r="BJ11" s="168" t="s">
        <v>93</v>
      </c>
      <c r="BK11" s="143">
        <f t="shared" ca="1" si="5"/>
        <v>-5.1198181986507878</v>
      </c>
      <c r="BL11" s="143">
        <f ca="1">DEGREES(ASIN($AG11*$BL$4))</f>
        <v>-1.4610176037946074</v>
      </c>
      <c r="BM11" s="144">
        <f ca="1">IF($AH11&gt;0,(COS(RADIANS(BL11))-COS(RADIANS(BK11)))/($BL$4*$AH11),$AF11*SIN(RADIANS(BL11)))</f>
        <v>-244.34033549795825</v>
      </c>
      <c r="BN11" s="153">
        <f ca="1">IFERROR(BM12-BM11,NA())</f>
        <v>-46.696833244790042</v>
      </c>
      <c r="BO11" s="162">
        <f ca="1">BO13+BN11</f>
        <v>-68.095070726530508</v>
      </c>
      <c r="BP11" s="158">
        <f ca="1">BP13-BN11</f>
        <v>68.095070726530508</v>
      </c>
      <c r="BQ11" s="23"/>
      <c r="BR11" s="23"/>
      <c r="BS11" s="23"/>
      <c r="BT11" s="23"/>
      <c r="BU11" s="23"/>
      <c r="BV11" s="23"/>
      <c r="BW11" s="23"/>
      <c r="BY11" s="169"/>
      <c r="BZ11" s="169"/>
      <c r="CA11" s="169"/>
      <c r="CB11" s="143">
        <f ca="1">DEGREES(ASIN(AI11*CA10))</f>
        <v>89.999999146226358</v>
      </c>
      <c r="CC11" s="143">
        <f ca="1">DEGREES(ASIN(AI11/AI12*SIN(RADIANS(CC12))))</f>
        <v>65.837689753530569</v>
      </c>
      <c r="CD11" s="191">
        <f ca="1">SIN(RADIANS(CC11))/AI11</f>
        <v>3.4076174431381471E-4</v>
      </c>
      <c r="CE11" s="374">
        <f ca="1">IF(AH11=0,NA(),1/($CD$14*AH11)-AG11/AH11)</f>
        <v>4821.3371492068973</v>
      </c>
      <c r="CF11" s="381" t="e">
        <f ca="1">IF(BY12&gt;0,BY12,NA())</f>
        <v>#N/A</v>
      </c>
      <c r="CG11" s="383">
        <f ca="1">IF(BY12&lt;0,-BY12,NA())</f>
        <v>59.563120127261492</v>
      </c>
      <c r="ABJ11" s="18"/>
      <c r="ABK11" s="18"/>
    </row>
    <row r="12" spans="1:739" ht="13.5" thickBot="1" x14ac:dyDescent="0.35">
      <c r="A12" s="67">
        <v>12</v>
      </c>
      <c r="B12" s="9"/>
      <c r="C12" s="31" t="s">
        <v>4</v>
      </c>
      <c r="D12" s="293">
        <v>100</v>
      </c>
      <c r="E12" s="60">
        <v>2932</v>
      </c>
      <c r="F12" s="58">
        <v>0</v>
      </c>
      <c r="G12" s="60">
        <v>-947</v>
      </c>
      <c r="H12" s="58">
        <v>0.81499999999999995</v>
      </c>
      <c r="I12" s="60">
        <v>2198</v>
      </c>
      <c r="J12" s="58">
        <v>0</v>
      </c>
      <c r="K12" s="140" t="str">
        <f t="shared" si="13"/>
        <v>Target</v>
      </c>
      <c r="L12" s="122">
        <f>D12+L11</f>
        <v>5100</v>
      </c>
      <c r="M12" s="123">
        <f>L12-L11</f>
        <v>100</v>
      </c>
      <c r="N12" s="122">
        <f t="shared" si="6"/>
        <v>2932</v>
      </c>
      <c r="O12" s="124">
        <f t="shared" si="6"/>
        <v>0</v>
      </c>
      <c r="P12" s="326">
        <f>E12+F12*L11</f>
        <v>2932</v>
      </c>
      <c r="Q12" s="124">
        <f>E12+F12*L12</f>
        <v>2932</v>
      </c>
      <c r="R12" s="122">
        <f>G12+H12*P12</f>
        <v>1442.58</v>
      </c>
      <c r="S12" s="125">
        <f>G12+H12*Q12</f>
        <v>1442.58</v>
      </c>
      <c r="T12" s="122">
        <f>I12+J12*P12</f>
        <v>2198</v>
      </c>
      <c r="U12" s="125">
        <f>I12+J12*Q12</f>
        <v>2198</v>
      </c>
      <c r="V12" s="135">
        <f t="shared" si="7"/>
        <v>2.0324696030722733</v>
      </c>
      <c r="W12" s="136">
        <f t="shared" si="7"/>
        <v>2.0324696030722733</v>
      </c>
      <c r="X12" s="137">
        <f t="shared" si="8"/>
        <v>6.4445359999999994</v>
      </c>
      <c r="Y12" s="138">
        <f>0.000001*Q12*U12</f>
        <v>6.4445359999999994</v>
      </c>
      <c r="Z12" s="48"/>
      <c r="AC12" s="403"/>
      <c r="AD12" s="300">
        <f>AD11</f>
        <v>3</v>
      </c>
      <c r="AE12" s="300">
        <v>1</v>
      </c>
      <c r="AF12" s="170">
        <f t="shared" ca="1" si="9"/>
        <v>4750</v>
      </c>
      <c r="AG12" s="131">
        <f t="shared" ca="1" si="1"/>
        <v>765</v>
      </c>
      <c r="AH12" s="132">
        <f t="shared" ca="1" si="2"/>
        <v>0.45</v>
      </c>
      <c r="AI12" s="175">
        <f t="shared" ca="1" si="3"/>
        <v>2902.5</v>
      </c>
      <c r="AJ12" s="175">
        <f t="shared" ca="1" si="4"/>
        <v>2408.38</v>
      </c>
      <c r="AK12" s="175">
        <f t="shared" ca="1" si="10"/>
        <v>1291.7499999999998</v>
      </c>
      <c r="AL12" s="171">
        <f t="shared" ca="1" si="11"/>
        <v>2.2469518095606738</v>
      </c>
      <c r="AM12" s="171">
        <f t="shared" ca="1" si="12"/>
        <v>6.9903229499999995</v>
      </c>
      <c r="AN12" s="85" t="s">
        <v>77</v>
      </c>
      <c r="AO12" s="73"/>
      <c r="AP12" s="263">
        <f ca="1">PRODUCT(AP8:AP11)</f>
        <v>0.98121291288400481</v>
      </c>
      <c r="AQ12" s="264">
        <f t="shared" ref="AQ12" ca="1" si="14">PRODUCT(AQ8:AQ11)</f>
        <v>0.98088059748596346</v>
      </c>
      <c r="AR12" s="264">
        <f t="shared" ref="AR12:BB12" ca="1" si="15">PRODUCT(AR8:AR11)</f>
        <v>0.97989523871996953</v>
      </c>
      <c r="AS12" s="264">
        <f t="shared" ca="1" si="15"/>
        <v>0.97829117016348976</v>
      </c>
      <c r="AT12" s="264">
        <f t="shared" ca="1" si="15"/>
        <v>0.976123508551209</v>
      </c>
      <c r="AU12" s="264">
        <f t="shared" ca="1" si="15"/>
        <v>0.97346212942649124</v>
      </c>
      <c r="AV12" s="264">
        <f t="shared" ca="1" si="15"/>
        <v>0.97037521358590895</v>
      </c>
      <c r="AW12" s="264">
        <f t="shared" ca="1" si="15"/>
        <v>0.96688643400455032</v>
      </c>
      <c r="AX12" s="264">
        <f t="shared" ca="1" si="15"/>
        <v>0.96286309171688245</v>
      </c>
      <c r="AY12" s="264">
        <f t="shared" ca="1" si="15"/>
        <v>0.95770721675357773</v>
      </c>
      <c r="AZ12" s="264">
        <f t="shared" ca="1" si="15"/>
        <v>0.94939631569486982</v>
      </c>
      <c r="BA12" s="264">
        <f t="shared" ca="1" si="15"/>
        <v>0.93078055745143029</v>
      </c>
      <c r="BB12" s="265">
        <f t="shared" ca="1" si="15"/>
        <v>0.86709817695940838</v>
      </c>
      <c r="BD12" s="25"/>
      <c r="BI12" s="379"/>
      <c r="BJ12" s="171" t="s">
        <v>94</v>
      </c>
      <c r="BK12" s="145">
        <f t="shared" ca="1" si="5"/>
        <v>-5.5513534911839324</v>
      </c>
      <c r="BL12" s="145">
        <f ca="1">DEGREES(ASIN($AG12*$BL$4))</f>
        <v>-1.4610176037946074</v>
      </c>
      <c r="BM12" s="146">
        <f ca="1">IF($AH12&gt;0,(COS(RADIANS(BL12))-COS(RADIANS(BK12)))/($BL$4*$AH12),$AF12*SIN(RADIANS(BL12)))</f>
        <v>-291.03716874274829</v>
      </c>
      <c r="BN12" s="154"/>
      <c r="BO12" s="163">
        <f ca="1">BO13</f>
        <v>-21.398237481740466</v>
      </c>
      <c r="BP12" s="159">
        <f ca="1">BP13</f>
        <v>21.398237481740466</v>
      </c>
      <c r="BQ12" s="23"/>
      <c r="BR12" s="23"/>
      <c r="BS12" s="23"/>
      <c r="BT12" s="23"/>
      <c r="BU12" s="23"/>
      <c r="BV12" s="23"/>
      <c r="BW12" s="23"/>
      <c r="BY12" s="172">
        <f ca="1">IFERROR(DEGREES(ASIN(AI12/AI13)),-DEGREES(ASIN(AI13/AI12)))</f>
        <v>-59.563120127261492</v>
      </c>
      <c r="BZ12" s="172">
        <f ca="1">IF(BY12&gt;0, SIN(RADIANS(BY12))/AI12, -SIN(RADIANS(BY12))/AI13)</f>
        <v>3.4453057708871656E-4</v>
      </c>
      <c r="CA12" s="172">
        <f ca="1">MIN($BZ$7:BZ12)</f>
        <v>3.4453057708871656E-4</v>
      </c>
      <c r="CB12" s="145">
        <f ca="1">DEGREES(ASIN(AI12*CA12))</f>
        <v>89.999998792581735</v>
      </c>
      <c r="CC12" s="145">
        <f ca="1">DEGREES(ASIN(AI12/AI13*SIN(RADIANS(CC13))))</f>
        <v>81.517499932513019</v>
      </c>
      <c r="CD12" s="192">
        <f ca="1">SIN(RADIANS(CC12))/AI12</f>
        <v>3.4076174431381471E-4</v>
      </c>
      <c r="CE12" s="374"/>
      <c r="CF12" s="382"/>
      <c r="CG12" s="384"/>
      <c r="ABJ12" s="18"/>
      <c r="ABK12" s="18"/>
    </row>
    <row r="13" spans="1:739" ht="13.5" thickBot="1" x14ac:dyDescent="0.35">
      <c r="A13" s="66">
        <v>13</v>
      </c>
      <c r="B13" s="9"/>
      <c r="C13" s="10"/>
      <c r="D13" s="54" t="s">
        <v>1</v>
      </c>
      <c r="E13" s="54" t="s">
        <v>2</v>
      </c>
      <c r="F13" s="54" t="s">
        <v>11</v>
      </c>
      <c r="G13" s="54" t="s">
        <v>2</v>
      </c>
      <c r="H13" s="54" t="s">
        <v>12</v>
      </c>
      <c r="I13" s="54" t="s">
        <v>3</v>
      </c>
      <c r="J13" s="54" t="s">
        <v>13</v>
      </c>
      <c r="K13" s="11"/>
      <c r="L13" s="126" t="s">
        <v>1</v>
      </c>
      <c r="M13" s="126" t="s">
        <v>1</v>
      </c>
      <c r="N13" s="54" t="s">
        <v>2</v>
      </c>
      <c r="O13" s="54" t="s">
        <v>11</v>
      </c>
      <c r="P13" s="139">
        <f>1/P12</f>
        <v>3.4106412005457026E-4</v>
      </c>
      <c r="Q13" s="195" t="s">
        <v>92</v>
      </c>
      <c r="R13" s="54" t="s">
        <v>2</v>
      </c>
      <c r="S13" s="54" t="s">
        <v>2</v>
      </c>
      <c r="T13" s="54" t="s">
        <v>3</v>
      </c>
      <c r="U13" s="54" t="s">
        <v>3</v>
      </c>
      <c r="V13" s="204" t="s">
        <v>12</v>
      </c>
      <c r="W13" s="204" t="s">
        <v>12</v>
      </c>
      <c r="X13" s="204" t="s">
        <v>98</v>
      </c>
      <c r="Y13" s="204" t="s">
        <v>98</v>
      </c>
      <c r="Z13" s="48"/>
      <c r="AC13" s="404" t="s">
        <v>24</v>
      </c>
      <c r="AD13" s="299">
        <f>AD11+1</f>
        <v>4</v>
      </c>
      <c r="AE13" s="299">
        <v>0</v>
      </c>
      <c r="AF13" s="165">
        <f t="shared" ca="1" si="9"/>
        <v>4750</v>
      </c>
      <c r="AG13" s="166">
        <f t="shared" ca="1" si="1"/>
        <v>365</v>
      </c>
      <c r="AH13" s="167">
        <f t="shared" ca="1" si="2"/>
        <v>0.45</v>
      </c>
      <c r="AI13" s="176">
        <f t="shared" ca="1" si="3"/>
        <v>2502.5</v>
      </c>
      <c r="AJ13" s="176">
        <f t="shared" ca="1" si="4"/>
        <v>2315.58</v>
      </c>
      <c r="AK13" s="176">
        <f t="shared" ca="1" si="10"/>
        <v>1011.75</v>
      </c>
      <c r="AL13" s="168">
        <f t="shared" ca="1" si="11"/>
        <v>2.4734371139115394</v>
      </c>
      <c r="AM13" s="168">
        <f t="shared" ca="1" si="12"/>
        <v>5.7947389499999993</v>
      </c>
      <c r="AN13" s="96" t="s">
        <v>68</v>
      </c>
      <c r="AO13" s="97"/>
      <c r="AP13" s="254" cm="1">
        <f t="array" aca="1" ref="AP13" ca="1">_xll.SE.avo.Zoeppritz($AI$14,$AK$14,$AJ$14,$AI$15,$AK$15,$AJ$15,AP7,"Pp",1)</f>
        <v>2.5544402777167408E-2</v>
      </c>
      <c r="AQ13" s="255" cm="1">
        <f t="array" aca="1" ref="AQ13" ca="1">_xll.SE.avo.Zoeppritz($AI$14,$AK$14,$AJ$14,$AI$15,$AK$15,$AJ$15,AQ7,"Pp",1)</f>
        <v>2.4466158674991689E-2</v>
      </c>
      <c r="AR13" s="255" cm="1">
        <f t="array" aca="1" ref="AR13" ca="1">_xll.SE.avo.Zoeppritz($AI$14,$AK$14,$AJ$14,$AI$15,$AK$15,$AJ$15,AR7,"Pp",1)</f>
        <v>2.1301241792355929E-2</v>
      </c>
      <c r="AS13" s="255" cm="1">
        <f t="array" aca="1" ref="AS13" ca="1">_xll.SE.avo.Zoeppritz($AI$14,$AK$14,$AJ$14,$AI$15,$AK$15,$AJ$15,AS7,"Pp",1)</f>
        <v>1.6263994309829499E-2</v>
      </c>
      <c r="AT13" s="255" cm="1">
        <f t="array" aca="1" ref="AT13" ca="1">_xll.SE.avo.Zoeppritz($AI$14,$AK$14,$AJ$14,$AI$15,$AK$15,$AJ$15,AT7,"Pp",1)</f>
        <v>9.7299471808534044E-3</v>
      </c>
      <c r="AU13" s="255" cm="1">
        <f t="array" aca="1" ref="AU13" ca="1">_xll.SE.avo.Zoeppritz($AI$14,$AK$14,$AJ$14,$AI$15,$AK$15,$AJ$15,AU7,"Pp",1)</f>
        <v>2.2712506673702171E-3</v>
      </c>
      <c r="AV13" s="255" cm="1">
        <f t="array" aca="1" ref="AV13" ca="1">_xll.SE.avo.Zoeppritz($AI$14,$AK$14,$AJ$14,$AI$15,$AK$15,$AJ$15,AV7,"Pp",1)</f>
        <v>-5.2728908848083123E-3</v>
      </c>
      <c r="AW13" s="255" cm="1">
        <f t="array" aca="1" ref="AW13" ca="1">_xll.SE.avo.Zoeppritz($AI$14,$AK$14,$AJ$14,$AI$15,$AK$15,$AJ$15,AW7,"Pp",1)</f>
        <v>-1.165375252150036E-2</v>
      </c>
      <c r="AX13" s="255" cm="1">
        <f t="array" aca="1" ref="AX13" ca="1">_xll.SE.avo.Zoeppritz($AI$14,$AK$14,$AJ$14,$AI$15,$AK$15,$AJ$15,AX7,"Pp",1)</f>
        <v>-1.4907617285438934E-2</v>
      </c>
      <c r="AY13" s="255" cm="1">
        <f t="array" aca="1" ref="AY13" ca="1">_xll.SE.avo.Zoeppritz($AI$14,$AK$14,$AJ$14,$AI$15,$AK$15,$AJ$15,AY7,"Pp",1)</f>
        <v>-1.1634030271650664E-2</v>
      </c>
      <c r="AZ13" s="255" cm="1">
        <f t="array" aca="1" ref="AZ13" ca="1">_xll.SE.avo.Zoeppritz($AI$14,$AK$14,$AJ$14,$AI$15,$AK$15,$AJ$15,AZ7,"Pp",1)</f>
        <v>4.9897067148925722E-3</v>
      </c>
      <c r="BA13" s="255" cm="1">
        <f t="array" aca="1" ref="BA13" ca="1">_xll.SE.avo.Zoeppritz($AI$14,$AK$14,$AJ$14,$AI$15,$AK$15,$AJ$15,BA7,"Pp",1)</f>
        <v>5.2252823517231484E-2</v>
      </c>
      <c r="BB13" s="256" cm="1">
        <f t="array" aca="1" ref="BB13" ca="1">_xll.SE.avo.Zoeppritz($AI$14,$AK$14,$AJ$14,$AI$15,$AK$15,$AJ$15,BB7,"Pp",1)</f>
        <v>0.20057854004220405</v>
      </c>
      <c r="BD13" s="25"/>
      <c r="BI13" s="379" t="str">
        <f>C11</f>
        <v>Layer 3</v>
      </c>
      <c r="BJ13" s="168" t="s">
        <v>93</v>
      </c>
      <c r="BK13" s="143">
        <f t="shared" ca="1" si="5"/>
        <v>-4.7843821153250037</v>
      </c>
      <c r="BL13" s="143">
        <f ca="1">DEGREES(ASIN($AG13*$BL$4))</f>
        <v>-0.69702848180855392</v>
      </c>
      <c r="BM13" s="144">
        <f ca="1">IF($AH13&gt;0,(COS(RADIANS(BL13))-COS(RADIANS(BK13)))/($BL$4*$AH13),$AF13*SIN(RADIANS(BL13)))</f>
        <v>-227.38652954177837</v>
      </c>
      <c r="BN13" s="153">
        <f ca="1">IFERROR(BM14-BM13,NA())</f>
        <v>-21.398237481740466</v>
      </c>
      <c r="BO13" s="162">
        <f ca="1">BO15+BN13</f>
        <v>-21.398237481740466</v>
      </c>
      <c r="BP13" s="158">
        <f ca="1">BP15-BN13</f>
        <v>21.398237481740466</v>
      </c>
      <c r="BQ13" s="23"/>
      <c r="BR13" s="23"/>
      <c r="BS13" s="23"/>
      <c r="BT13" s="23"/>
      <c r="BU13" s="23"/>
      <c r="BV13" s="23"/>
      <c r="BW13" s="23"/>
      <c r="BY13" s="169"/>
      <c r="BZ13" s="169"/>
      <c r="CA13" s="169"/>
      <c r="CB13" s="143">
        <f ca="1">DEGREES(ASIN(AI13*CA12))</f>
        <v>59.563120127261492</v>
      </c>
      <c r="CC13" s="143">
        <f ca="1">DEGREES(ASIN(AI13/AI14*SIN(RADIANS(CC14))))</f>
        <v>58.512733607914839</v>
      </c>
      <c r="CD13" s="191">
        <f ca="1">SIN(RADIANS(CC13))/AI13</f>
        <v>3.4076174431381476E-4</v>
      </c>
      <c r="CE13" s="375">
        <f ca="1">IF(AH13=0,NA(),1/($CD$14*AH13)-AG13/AH13)</f>
        <v>5710.226038095786</v>
      </c>
      <c r="CF13" s="381">
        <f ca="1">IF(BY14&gt;0,BY14,NA())</f>
        <v>63.110784575683923</v>
      </c>
      <c r="CG13" s="383" t="e">
        <f ca="1">IF(BY14&lt;0,-BY14,NA())</f>
        <v>#N/A</v>
      </c>
      <c r="ABJ13" s="18"/>
      <c r="ABK13" s="18"/>
    </row>
    <row r="14" spans="1:739" ht="15" customHeight="1" thickBot="1" x14ac:dyDescent="0.35">
      <c r="A14" s="67">
        <v>14</v>
      </c>
      <c r="B14" s="9"/>
      <c r="C14" s="11"/>
      <c r="D14" s="11"/>
      <c r="E14" s="115">
        <v>2932</v>
      </c>
      <c r="F14" s="54"/>
      <c r="G14" s="54"/>
      <c r="H14" s="54"/>
      <c r="I14" s="54"/>
      <c r="J14" s="54"/>
      <c r="K14" s="11"/>
      <c r="L14" s="55"/>
      <c r="M14" s="55"/>
      <c r="N14" s="11"/>
      <c r="O14" s="11"/>
      <c r="P14" s="14"/>
      <c r="Q14" s="38"/>
      <c r="R14" s="11"/>
      <c r="S14" s="11"/>
      <c r="T14" s="11"/>
      <c r="U14" s="11"/>
      <c r="V14" s="11"/>
      <c r="W14" s="11"/>
      <c r="X14" s="11"/>
      <c r="Y14" s="11"/>
      <c r="Z14" s="48"/>
      <c r="AC14" s="405"/>
      <c r="AD14" s="301">
        <f>AD13</f>
        <v>4</v>
      </c>
      <c r="AE14" s="301">
        <v>1</v>
      </c>
      <c r="AF14" s="177">
        <f t="shared" ca="1" si="9"/>
        <v>5000</v>
      </c>
      <c r="AG14" s="178">
        <f t="shared" ca="1" si="1"/>
        <v>365</v>
      </c>
      <c r="AH14" s="179">
        <f t="shared" ca="1" si="2"/>
        <v>0.45</v>
      </c>
      <c r="AI14" s="180">
        <f t="shared" ca="1" si="3"/>
        <v>2615</v>
      </c>
      <c r="AJ14" s="180">
        <f t="shared" ca="1" si="4"/>
        <v>2341.6800000000003</v>
      </c>
      <c r="AK14" s="180">
        <f t="shared" ca="1" si="10"/>
        <v>1090.4999999999998</v>
      </c>
      <c r="AL14" s="181">
        <f t="shared" ca="1" si="11"/>
        <v>2.3979825767996337</v>
      </c>
      <c r="AM14" s="181">
        <f t="shared" ca="1" si="12"/>
        <v>6.1234932000000004</v>
      </c>
      <c r="AN14" s="98" t="s">
        <v>69</v>
      </c>
      <c r="AO14" s="99"/>
      <c r="AP14" s="260" cm="1">
        <f t="array" aca="1" ref="AP14" ca="1">_xll.SE.avo.AkiRichards($AI$14,$AK$14,$AJ$14,$AI$15,$AK$15,$AJ$15,AP6)</f>
        <v>2.5498200016239092E-2</v>
      </c>
      <c r="AQ14" s="261" cm="1">
        <f t="array" aca="1" ref="AQ14" ca="1">_xll.SE.avo.AkiRichards($AI$14,$AK$14,$AJ$14,$AI$15,$AK$15,$AJ$15,AQ6)</f>
        <v>2.4234948068615269E-2</v>
      </c>
      <c r="AR14" s="261" cm="1">
        <f t="array" aca="1" ref="AR14" ca="1">_xll.SE.avo.AkiRichards($AI$14,$AK$14,$AJ$14,$AI$15,$AK$15,$AJ$15,AR6)</f>
        <v>2.053511208242937E-2</v>
      </c>
      <c r="AS14" s="261" cm="1">
        <f t="array" aca="1" ref="AS14" ca="1">_xll.SE.avo.AkiRichards($AI$14,$AK$14,$AJ$14,$AI$15,$AK$15,$AJ$15,AS6)</f>
        <v>1.4673112286629035E-2</v>
      </c>
      <c r="AT14" s="261" cm="1">
        <f t="array" aca="1" ref="AT14" ca="1">_xll.SE.avo.AkiRichards($AI$14,$AK$14,$AJ$14,$AI$15,$AK$15,$AJ$15,AT6)</f>
        <v>7.1239343125779377E-3</v>
      </c>
      <c r="AU14" s="261" cm="1">
        <f t="array" aca="1" ref="AU14" ca="1">_xll.SE.avo.AkiRichards($AI$14,$AK$14,$AJ$14,$AI$15,$AK$15,$AJ$15,AU6)</f>
        <v>-1.4020380709576577E-3</v>
      </c>
      <c r="AV14" s="261" cm="1">
        <f t="array" aca="1" ref="AV14" ca="1">_xll.SE.avo.AkiRichards($AI$14,$AK$14,$AJ$14,$AI$15,$AK$15,$AJ$15,AV6)</f>
        <v>-9.8884617295211877E-3</v>
      </c>
      <c r="AW14" s="261" cm="1">
        <f t="array" aca="1" ref="AW14" ca="1">_xll.SE.avo.AkiRichards($AI$14,$AK$14,$AJ$14,$AI$15,$AK$15,$AJ$15,AW6)</f>
        <v>-1.686843217267614E-2</v>
      </c>
      <c r="AX14" s="261" cm="1">
        <f t="array" aca="1" ref="AX14" ca="1">_xll.SE.avo.AkiRichards($AI$14,$AK$14,$AJ$14,$AI$15,$AK$15,$AJ$15,AX6)</f>
        <v>-2.011288912048681E-2</v>
      </c>
      <c r="AY14" s="261" cm="1">
        <f t="array" aca="1" ref="AY14" ca="1">_xll.SE.avo.AkiRichards($AI$14,$AK$14,$AJ$14,$AI$15,$AK$15,$AJ$15,AY6)</f>
        <v>-1.5897359439839095E-2</v>
      </c>
      <c r="AZ14" s="261" cm="1">
        <f t="array" aca="1" ref="AZ14" ca="1">_xll.SE.avo.AkiRichards($AI$14,$AK$14,$AJ$14,$AI$15,$AK$15,$AJ$15,AZ6)</f>
        <v>2.987813774085718E-3</v>
      </c>
      <c r="BA14" s="261" cm="1">
        <f t="array" aca="1" ref="BA14" ca="1">_xll.SE.avo.AkiRichards($AI$14,$AK$14,$AJ$14,$AI$15,$AK$15,$AJ$15,BA6)</f>
        <v>5.4119671922683715E-2</v>
      </c>
      <c r="BB14" s="262" cm="1">
        <f t="array" aca="1" ref="BB14" ca="1">_xll.SE.avo.AkiRichards($AI$14,$AK$14,$AJ$14,$AI$15,$AK$15,$AJ$15,BB6)</f>
        <v>0.2052359429817574</v>
      </c>
      <c r="BD14" s="25"/>
      <c r="BI14" s="380"/>
      <c r="BJ14" s="181" t="s">
        <v>94</v>
      </c>
      <c r="BK14" s="147">
        <f>BL3</f>
        <v>-5</v>
      </c>
      <c r="BL14" s="148">
        <f ca="1">DEGREES(ASIN($AG14*$BL$4))</f>
        <v>-0.69702848180855392</v>
      </c>
      <c r="BM14" s="149">
        <f ca="1">IF($AH14&gt;0,(COS(RADIANS(BL14))-COS(RADIANS(BK14)))/($BL$4*$AH14),$AF14*SIN(RADIANS(BL14)))</f>
        <v>-248.78476702351884</v>
      </c>
      <c r="BN14" s="155"/>
      <c r="BO14" s="163">
        <f>BO15</f>
        <v>0</v>
      </c>
      <c r="BP14" s="160">
        <f>BP15</f>
        <v>0</v>
      </c>
      <c r="BQ14" s="23"/>
      <c r="BR14" s="23"/>
      <c r="BS14" s="23"/>
      <c r="BT14" s="23"/>
      <c r="BU14" s="23"/>
      <c r="BV14" s="23"/>
      <c r="BW14" s="23"/>
      <c r="BY14" s="182">
        <f ca="1">IFERROR(DEGREES(ASIN(AI14/AI15)),-DEGREES(ASIN(AI15/AI14)))</f>
        <v>63.110784575683923</v>
      </c>
      <c r="BZ14" s="182">
        <f ca="1">IF(BY14&gt;0, SIN(RADIANS(BY14))/AI14, -SIN(RADIANS(BY14))/AI15)</f>
        <v>3.4106412005457026E-4</v>
      </c>
      <c r="CA14" s="182">
        <f ca="1">MIN($BZ$7:BZ14)</f>
        <v>3.4106412005457026E-4</v>
      </c>
      <c r="CB14" s="183">
        <f ca="1">MIN(DEGREES(ASIN(AI14*CA14)),CB3)</f>
        <v>63.110784575683923</v>
      </c>
      <c r="CC14" s="148">
        <f ca="1">MIN(IFERROR(DEGREES(ASIN(AI14/AI15)),100),CB14-CB4)</f>
        <v>63.010784575683921</v>
      </c>
      <c r="CD14" s="193">
        <f ca="1">SIN(RADIANS(CC14))/AI14</f>
        <v>3.4076174431381471E-4</v>
      </c>
      <c r="CE14" s="376"/>
      <c r="CF14" s="385"/>
      <c r="CG14" s="386"/>
      <c r="ABJ14" s="18"/>
      <c r="ABK14" s="18"/>
    </row>
    <row r="15" spans="1:739" ht="15" customHeight="1" thickTop="1" thickBot="1" x14ac:dyDescent="0.35">
      <c r="A15" s="66">
        <v>15</v>
      </c>
      <c r="B15" s="9"/>
      <c r="C15" s="11"/>
      <c r="D15" s="11"/>
      <c r="E15" s="11"/>
      <c r="F15" s="11"/>
      <c r="G15" s="11"/>
      <c r="H15" s="11"/>
      <c r="I15" s="11"/>
      <c r="J15" s="11"/>
      <c r="K15" s="11"/>
      <c r="L15" s="11"/>
      <c r="M15" s="11"/>
      <c r="N15" s="11"/>
      <c r="O15" s="11"/>
      <c r="P15" s="11"/>
      <c r="Q15" s="11"/>
      <c r="R15" s="11"/>
      <c r="S15" s="11"/>
      <c r="T15" s="11"/>
      <c r="U15" s="11"/>
      <c r="V15" s="11"/>
      <c r="W15" s="11"/>
      <c r="X15" s="11"/>
      <c r="Y15" s="11"/>
      <c r="Z15" s="48"/>
      <c r="AB15" s="26"/>
      <c r="AC15" s="402" t="s">
        <v>4</v>
      </c>
      <c r="AD15" s="302">
        <f>AD13+1</f>
        <v>5</v>
      </c>
      <c r="AE15" s="302">
        <v>0</v>
      </c>
      <c r="AF15" s="104">
        <f t="shared" ca="1" si="9"/>
        <v>5000</v>
      </c>
      <c r="AG15" s="127">
        <f t="shared" ca="1" si="1"/>
        <v>2932</v>
      </c>
      <c r="AH15" s="128">
        <f t="shared" ca="1" si="2"/>
        <v>0</v>
      </c>
      <c r="AI15" s="184">
        <f t="shared" ca="1" si="3"/>
        <v>2932</v>
      </c>
      <c r="AJ15" s="184">
        <f t="shared" ca="1" si="4"/>
        <v>2198</v>
      </c>
      <c r="AK15" s="184">
        <f t="shared" ca="1" si="10"/>
        <v>1442.58</v>
      </c>
      <c r="AL15" s="185">
        <f t="shared" ca="1" si="11"/>
        <v>2.0324696030722733</v>
      </c>
      <c r="AM15" s="185">
        <f t="shared" ca="1" si="12"/>
        <v>6.4445359999999994</v>
      </c>
      <c r="AN15" s="100" t="s">
        <v>76</v>
      </c>
      <c r="AO15" s="101"/>
      <c r="AP15" s="257" cm="1">
        <f t="array" aca="1" ref="AP15" ca="1">_xll.SE.avo.Shuey2($AI$14,$AK$14,$AJ$14,$AI$15,$AK$15,$AJ$15,AP6)</f>
        <v>2.5498200016239092E-2</v>
      </c>
      <c r="AQ15" s="258" cm="1">
        <f t="array" aca="1" ref="AQ15" ca="1">_xll.SE.avo.Shuey2($AI$14,$AK$14,$AJ$14,$AI$15,$AK$15,$AJ$15,AQ6)</f>
        <v>2.437145333326551E-2</v>
      </c>
      <c r="AR15" s="258" cm="1">
        <f t="array" aca="1" ref="AR15" ca="1">_xll.SE.avo.Shuey2($AI$14,$AK$14,$AJ$14,$AI$15,$AK$15,$AJ$15,AR6)</f>
        <v>2.1025448912145583E-2</v>
      </c>
      <c r="AS15" s="258" cm="1">
        <f t="array" aca="1" ref="AS15" ca="1">_xll.SE.avo.Shuey2($AI$14,$AK$14,$AJ$14,$AI$15,$AK$15,$AJ$15,AS6)</f>
        <v>1.5561853404055113E-2</v>
      </c>
      <c r="AT15" s="258" cm="1">
        <f t="array" aca="1" ref="AT15" ca="1">_xll.SE.avo.Shuey2($AI$14,$AK$14,$AJ$14,$AI$15,$AK$15,$AJ$15,AT6)</f>
        <v>8.1466753937946938E-3</v>
      </c>
      <c r="AU15" s="258" cm="1">
        <f t="array" aca="1" ref="AU15" ca="1">_xll.SE.avo.Shuey2($AI$14,$AK$14,$AJ$14,$AI$15,$AK$15,$AJ$15,AU6)</f>
        <v>-9.9477868705503611E-4</v>
      </c>
      <c r="AV15" s="258" cm="1">
        <f t="array" aca="1" ref="AV15" ca="1">_xll.SE.avo.Shuey2($AI$14,$AK$14,$AJ$14,$AI$15,$AK$15,$AJ$15,AV6)</f>
        <v>-1.1584750382046406E-2</v>
      </c>
      <c r="AW15" s="258" cm="1">
        <f t="array" aca="1" ref="AW15" ca="1">_xll.SE.avo.Shuey2($AI$14,$AK$14,$AJ$14,$AI$15,$AK$15,$AJ$15,AW6)</f>
        <v>-2.3301468760011365E-2</v>
      </c>
      <c r="AX15" s="258" cm="1">
        <f t="array" aca="1" ref="AX15" ca="1">_xll.SE.avo.Shuey2($AI$14,$AK$14,$AJ$14,$AI$15,$AK$15,$AJ$15,AX6)</f>
        <v>-3.5788927261981011E-2</v>
      </c>
      <c r="AY15" s="258" cm="1">
        <f t="array" aca="1" ref="AY15" ca="1">_xll.SE.avo.Shuey2($AI$14,$AK$14,$AJ$14,$AI$15,$AK$15,$AJ$15,AY6)</f>
        <v>-4.8667700780331904E-2</v>
      </c>
      <c r="AZ15" s="258" cm="1">
        <f t="array" aca="1" ref="AZ15" ca="1">_xll.SE.avo.Shuey2($AI$14,$AK$14,$AJ$14,$AI$15,$AK$15,$AJ$15,AZ6)</f>
        <v>-6.1546474298682805E-2</v>
      </c>
      <c r="BA15" s="258" cm="1">
        <f t="array" aca="1" ref="BA15" ca="1">_xll.SE.avo.Shuey2($AI$14,$AK$14,$AJ$14,$AI$15,$AK$15,$AJ$15,BA6)</f>
        <v>-7.4033932800652458E-2</v>
      </c>
      <c r="BB15" s="259" cm="1">
        <f t="array" aca="1" ref="BB15" ca="1">_xll.SE.avo.Shuey2($AI$14,$AK$14,$AJ$14,$AI$15,$AK$15,$AJ$15,BB6)</f>
        <v>-8.575065117861741E-2</v>
      </c>
      <c r="BD15" s="25"/>
      <c r="BI15" s="214" t="str">
        <f>C12</f>
        <v>Target</v>
      </c>
      <c r="BJ15" s="189" t="s">
        <v>93</v>
      </c>
      <c r="BK15" s="151"/>
      <c r="BL15" s="151"/>
      <c r="BM15" s="152"/>
      <c r="BN15" s="156">
        <f ca="1">SUM(BN7:BN13)</f>
        <v>-301.1607785846827</v>
      </c>
      <c r="BO15" s="164">
        <v>0</v>
      </c>
      <c r="BP15" s="161">
        <v>0</v>
      </c>
      <c r="BQ15" s="23"/>
      <c r="BR15" s="23"/>
      <c r="BS15" s="23"/>
      <c r="BT15" s="23"/>
      <c r="BU15" s="23"/>
      <c r="BV15" s="23"/>
      <c r="BW15" s="23"/>
      <c r="BY15" s="186"/>
      <c r="BZ15" s="186">
        <f ca="1">1/AI15</f>
        <v>3.4106412005457026E-4</v>
      </c>
      <c r="CA15" s="186"/>
      <c r="CB15" s="187">
        <f ca="1">DEGREES(ASIN(MIN(AI15*CA14,1)))</f>
        <v>90</v>
      </c>
      <c r="CC15" s="150">
        <f ca="1">CB15</f>
        <v>90</v>
      </c>
      <c r="CD15" s="194">
        <f ca="1">SIN(RADIANS(CC15))/AI15</f>
        <v>3.4106412005457026E-4</v>
      </c>
      <c r="CE15" s="377" t="e">
        <f ca="1">IF(AH15=0,NA(),1/($CD$14*AH15)-AG15/AH15)</f>
        <v>#N/A</v>
      </c>
      <c r="CF15" s="387" t="e">
        <f>IF(BY16&gt;0,BY16,NA())</f>
        <v>#N/A</v>
      </c>
      <c r="CG15" s="389" t="e">
        <f>IF(BY16&lt;0,-BY16,NA())</f>
        <v>#N/A</v>
      </c>
      <c r="ABJ15" s="18"/>
      <c r="ABK15" s="18"/>
    </row>
    <row r="16" spans="1:739" ht="13.5" thickBot="1" x14ac:dyDescent="0.35">
      <c r="A16" s="67">
        <v>16</v>
      </c>
      <c r="B16" s="9"/>
      <c r="C16" s="11"/>
      <c r="D16" s="11"/>
      <c r="E16" s="11"/>
      <c r="F16" s="11"/>
      <c r="G16" s="11"/>
      <c r="H16" s="11"/>
      <c r="I16" s="11"/>
      <c r="J16" s="11"/>
      <c r="K16" s="11"/>
      <c r="L16" s="11"/>
      <c r="M16" s="11"/>
      <c r="N16" s="11"/>
      <c r="O16" s="11"/>
      <c r="P16" s="11"/>
      <c r="Q16" s="11"/>
      <c r="R16" s="11"/>
      <c r="S16" s="11"/>
      <c r="T16" s="11"/>
      <c r="U16" s="11"/>
      <c r="V16" s="11"/>
      <c r="W16" s="11"/>
      <c r="X16" s="11"/>
      <c r="Y16" s="11"/>
      <c r="Z16" s="48"/>
      <c r="AB16" s="26"/>
      <c r="AC16" s="406"/>
      <c r="AD16" s="303">
        <f>AD15</f>
        <v>5</v>
      </c>
      <c r="AE16" s="303">
        <v>1</v>
      </c>
      <c r="AF16" s="188">
        <f t="shared" ca="1" si="9"/>
        <v>5100</v>
      </c>
      <c r="AG16" s="135">
        <f t="shared" ca="1" si="1"/>
        <v>2932</v>
      </c>
      <c r="AH16" s="136">
        <f t="shared" ca="1" si="2"/>
        <v>0</v>
      </c>
      <c r="AI16" s="188">
        <f t="shared" ca="1" si="3"/>
        <v>2932</v>
      </c>
      <c r="AJ16" s="188">
        <f t="shared" ca="1" si="4"/>
        <v>2198</v>
      </c>
      <c r="AK16" s="188">
        <f t="shared" ca="1" si="10"/>
        <v>1442.58</v>
      </c>
      <c r="AL16" s="189">
        <f t="shared" ca="1" si="11"/>
        <v>2.0324696030722733</v>
      </c>
      <c r="AM16" s="189">
        <f t="shared" ca="1" si="12"/>
        <v>6.4445359999999994</v>
      </c>
      <c r="AN16" s="84" t="s">
        <v>75</v>
      </c>
      <c r="AO16" s="69"/>
      <c r="AP16" s="266">
        <f t="shared" ref="AP16:AQ16" ca="1" si="16">AP13*AP12</f>
        <v>2.5064497856866694E-2</v>
      </c>
      <c r="AQ16" s="267">
        <f t="shared" ca="1" si="16"/>
        <v>2.3998380339312238E-2</v>
      </c>
      <c r="AR16" s="267">
        <f t="shared" ref="AR16:BB16" ca="1" si="17">AR13*AR12</f>
        <v>2.0872985411152404E-2</v>
      </c>
      <c r="AS16" s="267">
        <f t="shared" ca="1" si="17"/>
        <v>1.5910922024895441E-2</v>
      </c>
      <c r="AT16" s="267">
        <f t="shared" ca="1" si="17"/>
        <v>9.4976301801925692E-3</v>
      </c>
      <c r="AU16" s="267">
        <f t="shared" ca="1" si="17"/>
        <v>2.2109765111195507E-3</v>
      </c>
      <c r="AV16" s="267">
        <f t="shared" ca="1" si="17"/>
        <v>-5.1166826185610583E-3</v>
      </c>
      <c r="AW16" s="267">
        <f t="shared" ca="1" si="17"/>
        <v>-1.126785521828502E-2</v>
      </c>
      <c r="AX16" s="267">
        <f t="shared" ca="1" si="17"/>
        <v>-1.435399446958977E-2</v>
      </c>
      <c r="AY16" s="267">
        <f t="shared" ca="1" si="17"/>
        <v>-1.1141994751089427E-2</v>
      </c>
      <c r="AZ16" s="267">
        <f t="shared" ca="1" si="17"/>
        <v>4.7372091715169604E-3</v>
      </c>
      <c r="BA16" s="267">
        <f t="shared" ca="1" si="17"/>
        <v>4.8635912201779929E-2</v>
      </c>
      <c r="BB16" s="268">
        <f t="shared" ca="1" si="17"/>
        <v>0.17392128640777482</v>
      </c>
      <c r="BD16" s="25"/>
      <c r="BI16" s="157"/>
      <c r="BJ16" s="157"/>
      <c r="BK16" s="21" t="s">
        <v>96</v>
      </c>
      <c r="BQ16" s="23"/>
      <c r="BR16" s="23"/>
      <c r="BS16" s="23"/>
      <c r="BT16" s="23"/>
      <c r="BU16" s="23"/>
      <c r="BV16" s="23"/>
      <c r="BW16" s="23"/>
      <c r="BY16" s="190"/>
      <c r="BZ16" s="190"/>
      <c r="CA16" s="190"/>
      <c r="CB16" s="151"/>
      <c r="CC16" s="151"/>
      <c r="CD16" s="142"/>
      <c r="CE16" s="378"/>
      <c r="CF16" s="388"/>
      <c r="CG16" s="390"/>
      <c r="ABJ16" s="18"/>
      <c r="ABK16" s="18"/>
    </row>
    <row r="17" spans="1:739" ht="14.4" customHeight="1" x14ac:dyDescent="0.3">
      <c r="A17" s="66">
        <v>17</v>
      </c>
      <c r="B17" s="9"/>
      <c r="C17" s="361" t="s">
        <v>20</v>
      </c>
      <c r="D17" s="362"/>
      <c r="E17" s="362"/>
      <c r="F17" s="362"/>
      <c r="G17" s="362"/>
      <c r="H17" s="362"/>
      <c r="I17" s="362"/>
      <c r="J17" s="363"/>
      <c r="K17" s="11"/>
      <c r="L17" s="367" t="s">
        <v>97</v>
      </c>
      <c r="M17" s="368"/>
      <c r="N17" s="369"/>
      <c r="O17" s="11"/>
      <c r="P17" s="11"/>
      <c r="Q17" s="11"/>
      <c r="R17" s="11"/>
      <c r="S17" s="367" t="s">
        <v>110</v>
      </c>
      <c r="T17" s="368"/>
      <c r="U17" s="369"/>
      <c r="V17" s="11"/>
      <c r="W17" s="11"/>
      <c r="X17" s="11"/>
      <c r="Y17" s="11"/>
      <c r="Z17" s="48"/>
      <c r="AB17" s="26"/>
      <c r="AJ17" s="103"/>
      <c r="AP17" s="25"/>
      <c r="BD17" s="25"/>
      <c r="BI17" s="157"/>
      <c r="BJ17" s="157"/>
      <c r="BQ17" s="23"/>
      <c r="BR17" s="23"/>
      <c r="BS17" s="23"/>
      <c r="BT17" s="23"/>
      <c r="BU17" s="23"/>
      <c r="BV17" s="23"/>
      <c r="BW17" s="23"/>
      <c r="ABJ17" s="18"/>
      <c r="ABK17" s="18"/>
    </row>
    <row r="18" spans="1:739" ht="15" customHeight="1" thickBot="1" x14ac:dyDescent="0.35">
      <c r="A18" s="67">
        <v>18</v>
      </c>
      <c r="B18" s="9"/>
      <c r="C18" s="364"/>
      <c r="D18" s="365"/>
      <c r="E18" s="365"/>
      <c r="F18" s="365"/>
      <c r="G18" s="365"/>
      <c r="H18" s="365"/>
      <c r="I18" s="365"/>
      <c r="J18" s="366"/>
      <c r="K18" s="11"/>
      <c r="L18" s="370"/>
      <c r="M18" s="371"/>
      <c r="N18" s="372"/>
      <c r="O18" s="36"/>
      <c r="P18" s="11"/>
      <c r="Q18" s="11"/>
      <c r="R18" s="11"/>
      <c r="S18" s="370"/>
      <c r="T18" s="371"/>
      <c r="U18" s="372"/>
      <c r="V18" s="11"/>
      <c r="W18" s="11"/>
      <c r="X18" s="11"/>
      <c r="Y18" s="11"/>
      <c r="Z18" s="48"/>
      <c r="AP18" s="25"/>
      <c r="BQ18" s="23"/>
      <c r="BR18" s="23"/>
      <c r="BS18" s="23"/>
      <c r="BT18" s="23"/>
      <c r="BU18" s="23"/>
      <c r="BV18" s="23"/>
      <c r="BW18" s="23"/>
      <c r="CK18" s="24"/>
      <c r="CL18" s="24"/>
      <c r="CS18" s="24"/>
      <c r="CT18" s="24"/>
      <c r="DX18" s="21"/>
      <c r="DY18" s="21"/>
      <c r="ABJ18" s="18"/>
      <c r="ABK18" s="18"/>
    </row>
    <row r="19" spans="1:739" ht="14.4" customHeight="1" x14ac:dyDescent="0.3">
      <c r="A19" s="66">
        <v>19</v>
      </c>
      <c r="B19" s="9"/>
      <c r="C19" s="352" t="s">
        <v>21</v>
      </c>
      <c r="D19" s="353"/>
      <c r="E19" s="353"/>
      <c r="F19" s="353"/>
      <c r="G19" s="353"/>
      <c r="H19" s="353"/>
      <c r="I19" s="353"/>
      <c r="J19" s="354"/>
      <c r="K19" s="11"/>
      <c r="L19" s="249" t="s">
        <v>102</v>
      </c>
      <c r="M19" s="210">
        <f ca="1">CB14</f>
        <v>63.110784575683923</v>
      </c>
      <c r="N19" s="70" t="s">
        <v>44</v>
      </c>
      <c r="O19" s="11"/>
      <c r="P19" s="11"/>
      <c r="Q19" s="11"/>
      <c r="R19" s="11"/>
      <c r="S19" s="345" t="s">
        <v>109</v>
      </c>
      <c r="T19" s="347" t="str" cm="1">
        <f t="array" ref="T19">_xll.SE.lib.OperatingSystem()</f>
        <v>Windows (64-bit) NT 10.00</v>
      </c>
      <c r="U19" s="348"/>
      <c r="V19" s="11"/>
      <c r="W19" s="11"/>
      <c r="X19" s="11"/>
      <c r="Y19" s="11"/>
      <c r="Z19" s="48"/>
      <c r="AF19" s="23"/>
      <c r="AG19" s="23"/>
      <c r="AH19" s="23"/>
      <c r="AI19" s="23"/>
      <c r="AJ19" s="23"/>
      <c r="AK19" s="23"/>
      <c r="AL19" s="23"/>
      <c r="AM19" s="23"/>
      <c r="AN19" s="23"/>
      <c r="AO19" s="23"/>
      <c r="AP19" s="25"/>
      <c r="AQ19" s="25"/>
      <c r="AR19" s="25"/>
      <c r="AS19" s="25"/>
      <c r="AT19" s="25"/>
      <c r="AU19" s="25"/>
      <c r="AV19" s="25"/>
      <c r="AW19" s="25"/>
      <c r="AX19" s="25"/>
      <c r="AY19" s="25"/>
      <c r="AZ19" s="25"/>
      <c r="BA19" s="25"/>
      <c r="BB19" s="25"/>
      <c r="CK19" s="24"/>
      <c r="CL19" s="24"/>
      <c r="CS19" s="24"/>
      <c r="CT19" s="24"/>
      <c r="DX19" s="21"/>
      <c r="DY19" s="21"/>
      <c r="ABJ19" s="18"/>
      <c r="ABK19" s="18"/>
    </row>
    <row r="20" spans="1:739" ht="15" thickBot="1" x14ac:dyDescent="0.4">
      <c r="A20" s="35"/>
      <c r="B20" s="9"/>
      <c r="C20" s="355"/>
      <c r="D20" s="356"/>
      <c r="E20" s="356"/>
      <c r="F20" s="356"/>
      <c r="G20" s="356"/>
      <c r="H20" s="356"/>
      <c r="I20" s="356"/>
      <c r="J20" s="357"/>
      <c r="K20" s="11"/>
      <c r="L20" s="250" t="s">
        <v>103</v>
      </c>
      <c r="M20" s="211">
        <v>60</v>
      </c>
      <c r="N20" s="209" t="s">
        <v>44</v>
      </c>
      <c r="O20" s="11"/>
      <c r="P20" s="11"/>
      <c r="Q20" s="11"/>
      <c r="R20" s="11"/>
      <c r="S20" s="346" t="str" cm="1">
        <f t="array" ref="S20:T22">_xll.SE.lib.Version()</f>
        <v>AssemblyVersion</v>
      </c>
      <c r="T20" t="str">
        <v>1.0.0.0</v>
      </c>
      <c r="U20" s="295"/>
      <c r="V20" s="11"/>
      <c r="W20" s="11"/>
      <c r="X20" s="11"/>
      <c r="Y20" s="11"/>
      <c r="Z20" s="4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K20" s="318">
        <f ca="1">MIN(BK27:BK627)</f>
        <v>-2.8656245113591363</v>
      </c>
      <c r="BL20" s="318">
        <f ca="1">MIN(BL27:BL627)</f>
        <v>-5.5427197711479383</v>
      </c>
      <c r="BM20" s="318">
        <f ca="1">MIN(BM27:BM627)</f>
        <v>-290.06599204857883</v>
      </c>
      <c r="CF20" s="23"/>
      <c r="CG20" s="23"/>
      <c r="CH20" s="23"/>
      <c r="CI20" s="23"/>
      <c r="CJ20" s="23"/>
      <c r="CK20" s="24"/>
      <c r="CL20" s="24"/>
      <c r="DX20" s="21"/>
      <c r="DY20" s="21"/>
      <c r="ABJ20" s="18"/>
      <c r="ABK20" s="18"/>
    </row>
    <row r="21" spans="1:739" ht="15" thickBot="1" x14ac:dyDescent="0.4">
      <c r="A21" s="27"/>
      <c r="B21" s="9"/>
      <c r="C21" s="355"/>
      <c r="D21" s="356"/>
      <c r="E21" s="356"/>
      <c r="F21" s="356"/>
      <c r="G21" s="356"/>
      <c r="H21" s="356"/>
      <c r="I21" s="356"/>
      <c r="J21" s="357"/>
      <c r="K21" s="11"/>
      <c r="L21" s="282" t="s">
        <v>99</v>
      </c>
      <c r="M21" s="283">
        <f>M20/12</f>
        <v>5</v>
      </c>
      <c r="N21" s="284" t="s">
        <v>44</v>
      </c>
      <c r="O21" s="11"/>
      <c r="P21" s="11"/>
      <c r="Q21" s="11"/>
      <c r="R21" s="11"/>
      <c r="S21" s="294" t="str">
        <v>FileVersion</v>
      </c>
      <c r="T21" t="str">
        <v>1.0.261006.1307</v>
      </c>
      <c r="U21" s="295"/>
      <c r="V21" s="11"/>
      <c r="W21" s="11"/>
      <c r="X21" s="11"/>
      <c r="Y21" s="11"/>
      <c r="Z21" s="48"/>
      <c r="AC21" s="111" t="s">
        <v>86</v>
      </c>
      <c r="AD21" s="344" cm="1">
        <f t="array" ref="AD21">_xll.SE.ray.parameter($Q$11,AD23)</f>
        <v>3.3117606263267251E-4</v>
      </c>
      <c r="AE21" s="269" cm="1">
        <f t="array" ref="AE21">_xll.SE.ray.parameter($Q$11,AE23)</f>
        <v>3.1325125976634484E-4</v>
      </c>
      <c r="AF21" s="270" cm="1">
        <f t="array" ref="AF21">_xll.SE.ray.parameter($Q$11,AF23)</f>
        <v>2.929424256669132E-4</v>
      </c>
      <c r="AG21" s="269" cm="1">
        <f t="array" ref="AG21">_xll.SE.ray.parameter($Q$11,AG23)</f>
        <v>2.7040412282468355E-4</v>
      </c>
      <c r="AH21" s="269" cm="1">
        <f t="array" ref="AH21">_xll.SE.ray.parameter($Q$11,AH23)</f>
        <v>2.4580788133328463E-4</v>
      </c>
      <c r="AI21" s="269" cm="1">
        <f t="array" ref="AI21">_xll.SE.ray.parameter($Q$11,AI23)</f>
        <v>2.1934089344208263E-4</v>
      </c>
      <c r="AJ21" s="269" cm="1">
        <f t="array" ref="AJ21">_xll.SE.ray.parameter($Q$11,AJ23)</f>
        <v>1.9120458891013381E-4</v>
      </c>
      <c r="AK21" s="269" cm="1">
        <f t="array" ref="AK21">_xll.SE.ray.parameter($Q$11,AK23)</f>
        <v>1.6161310200409157E-4</v>
      </c>
      <c r="AL21" s="269" cm="1">
        <f t="array" ref="AL21">_xll.SE.ray.parameter($Q$11,AL23)</f>
        <v>1.3079164180713909E-4</v>
      </c>
      <c r="AM21" s="269" cm="1">
        <f t="array" ref="AM21">_xll.SE.ray.parameter($Q$11,AM23)</f>
        <v>9.8974778241881737E-5</v>
      </c>
      <c r="AN21" s="269" cm="1">
        <f t="array" ref="AN21">_xll.SE.ray.parameter($Q$11,AN23)</f>
        <v>6.6404656851598595E-5</v>
      </c>
      <c r="AO21" s="269" cm="1">
        <f t="array" ref="AO21">_xll.SE.ray.parameter($Q$11,AO23)</f>
        <v>3.3329155926446721E-5</v>
      </c>
      <c r="AP21" s="269" cm="1">
        <f t="array" ref="AP21">_xll.SE.ray.parameter($Q$11,AP23)</f>
        <v>0</v>
      </c>
      <c r="AQ21" s="269" cm="1">
        <f t="array" ref="AQ21">_xll.SE.ray.parameter($Q$11,AQ23)</f>
        <v>-3.3329155926446721E-5</v>
      </c>
      <c r="AR21" s="269" cm="1">
        <f t="array" ref="AR21">_xll.SE.ray.parameter($Q$11,AR23)</f>
        <v>-6.6404656851598595E-5</v>
      </c>
      <c r="AS21" s="269" cm="1">
        <f t="array" ref="AS21">_xll.SE.ray.parameter($Q$11,AS23)</f>
        <v>-9.8974778241881737E-5</v>
      </c>
      <c r="AT21" s="269" cm="1">
        <f t="array" ref="AT21">_xll.SE.ray.parameter($Q$11,AT23)</f>
        <v>-1.3079164180713909E-4</v>
      </c>
      <c r="AU21" s="269" cm="1">
        <f t="array" ref="AU21">_xll.SE.ray.parameter($Q$11,AU23)</f>
        <v>-1.6161310200409157E-4</v>
      </c>
      <c r="AV21" s="269" cm="1">
        <f t="array" ref="AV21">_xll.SE.ray.parameter($Q$11,AV23)</f>
        <v>-1.9120458891013381E-4</v>
      </c>
      <c r="AW21" s="269" cm="1">
        <f t="array" ref="AW21">_xll.SE.ray.parameter($Q$11,AW23)</f>
        <v>-2.1934089344208263E-4</v>
      </c>
      <c r="AX21" s="269" cm="1">
        <f t="array" ref="AX21">_xll.SE.ray.parameter($Q$11,AX23)</f>
        <v>-2.4580788133328463E-4</v>
      </c>
      <c r="AY21" s="269" cm="1">
        <f t="array" ref="AY21">_xll.SE.ray.parameter($Q$11,AY23)</f>
        <v>-2.7040412282468355E-4</v>
      </c>
      <c r="AZ21" s="269" cm="1">
        <f t="array" ref="AZ21">_xll.SE.ray.parameter($Q$11,AZ23)</f>
        <v>-2.929424256669132E-4</v>
      </c>
      <c r="BA21" s="269" cm="1">
        <f t="array" ref="BA21">_xll.SE.ray.parameter($Q$11,BA23)</f>
        <v>-3.1325125976634484E-4</v>
      </c>
      <c r="BB21" s="271" cm="1">
        <f t="array" ref="BB21">_xll.SE.ray.parameter($Q$11,BB23)</f>
        <v>-3.3117606263267251E-4</v>
      </c>
      <c r="BG21"/>
      <c r="BK21" s="318">
        <f ca="1">MAX(BK27:BK627)</f>
        <v>-0.69702848180855392</v>
      </c>
      <c r="BL21" s="318">
        <f ca="1">MAX(BL27:BL627)</f>
        <v>-2.4163855093662221</v>
      </c>
      <c r="BM21" s="318">
        <f ca="1">MAX(BM27:BM627)</f>
        <v>0</v>
      </c>
      <c r="CF21" s="23"/>
      <c r="CG21" s="23"/>
      <c r="CH21" s="23"/>
      <c r="CI21" s="23"/>
      <c r="CJ21" s="23"/>
      <c r="CK21" s="23"/>
      <c r="DX21" s="21"/>
      <c r="DY21" s="21"/>
      <c r="ABJ21" s="18"/>
      <c r="ABK21" s="18"/>
    </row>
    <row r="22" spans="1:739" ht="15" thickBot="1" x14ac:dyDescent="0.4">
      <c r="A22" s="27"/>
      <c r="B22" s="9"/>
      <c r="C22" s="355"/>
      <c r="D22" s="356"/>
      <c r="E22" s="356"/>
      <c r="F22" s="356"/>
      <c r="G22" s="356"/>
      <c r="H22" s="356"/>
      <c r="I22" s="356"/>
      <c r="J22" s="357"/>
      <c r="K22" s="11"/>
      <c r="L22" s="280" t="s">
        <v>104</v>
      </c>
      <c r="M22" s="281">
        <f>2*(M20/M21)+1</f>
        <v>25</v>
      </c>
      <c r="N22" s="69" t="s">
        <v>44</v>
      </c>
      <c r="O22" s="11"/>
      <c r="P22" s="11"/>
      <c r="Q22" s="11"/>
      <c r="R22" s="11"/>
      <c r="S22" s="296" t="str">
        <v>InformationalVersion</v>
      </c>
      <c r="T22" s="297" t="str">
        <v>1.0.261006.1307</v>
      </c>
      <c r="U22" s="298"/>
      <c r="V22" s="11"/>
      <c r="W22" s="11"/>
      <c r="X22" s="11"/>
      <c r="Y22" s="11"/>
      <c r="Z22" s="48"/>
      <c r="AA22" s="318"/>
      <c r="AC22" s="112" t="s">
        <v>82</v>
      </c>
      <c r="AD22" s="272">
        <f t="shared" ref="AD22:BB22" si="18">DEGREES(ASIN($N8*AD21))</f>
        <v>29.786144106908367</v>
      </c>
      <c r="AE22" s="273">
        <f t="shared" si="18"/>
        <v>28.026305473377704</v>
      </c>
      <c r="AF22" s="274">
        <f t="shared" si="18"/>
        <v>26.066474954416215</v>
      </c>
      <c r="AG22" s="273">
        <f t="shared" si="18"/>
        <v>23.929119340816037</v>
      </c>
      <c r="AH22" s="273">
        <f t="shared" si="18"/>
        <v>21.636193928666835</v>
      </c>
      <c r="AI22" s="273">
        <f t="shared" si="18"/>
        <v>19.208778855572579</v>
      </c>
      <c r="AJ22" s="273">
        <f t="shared" si="18"/>
        <v>16.666885006418429</v>
      </c>
      <c r="AK22" s="273">
        <f t="shared" si="18"/>
        <v>14.029394362150782</v>
      </c>
      <c r="AL22" s="273">
        <f t="shared" si="18"/>
        <v>11.314100207181937</v>
      </c>
      <c r="AM22" s="273">
        <f t="shared" si="18"/>
        <v>8.5378174163293199</v>
      </c>
      <c r="AN22" s="273">
        <f t="shared" si="18"/>
        <v>5.7165393990355735</v>
      </c>
      <c r="AO22" s="273">
        <f t="shared" si="18"/>
        <v>2.8656245113591363</v>
      </c>
      <c r="AP22" s="273">
        <f t="shared" si="18"/>
        <v>0</v>
      </c>
      <c r="AQ22" s="273">
        <f t="shared" si="18"/>
        <v>-2.8656245113591363</v>
      </c>
      <c r="AR22" s="273">
        <f t="shared" si="18"/>
        <v>-5.7165393990355735</v>
      </c>
      <c r="AS22" s="273">
        <f t="shared" si="18"/>
        <v>-8.5378174163293199</v>
      </c>
      <c r="AT22" s="273">
        <f t="shared" si="18"/>
        <v>-11.314100207181937</v>
      </c>
      <c r="AU22" s="273">
        <f t="shared" si="18"/>
        <v>-14.029394362150782</v>
      </c>
      <c r="AV22" s="273">
        <f t="shared" si="18"/>
        <v>-16.666885006418429</v>
      </c>
      <c r="AW22" s="273">
        <f t="shared" si="18"/>
        <v>-19.208778855572575</v>
      </c>
      <c r="AX22" s="273">
        <f t="shared" si="18"/>
        <v>-21.636193928666835</v>
      </c>
      <c r="AY22" s="273">
        <f t="shared" si="18"/>
        <v>-23.929119340816037</v>
      </c>
      <c r="AZ22" s="273">
        <f t="shared" si="18"/>
        <v>-26.066474954416215</v>
      </c>
      <c r="BA22" s="273">
        <f t="shared" si="18"/>
        <v>-28.026305473377711</v>
      </c>
      <c r="BB22" s="275">
        <f t="shared" si="18"/>
        <v>-29.786144106908367</v>
      </c>
      <c r="BC22" s="305">
        <f ca="1">MIN(BC27:BC627)</f>
        <v>-7.4180661613354459E-12</v>
      </c>
      <c r="BD22" s="305">
        <f ca="1">MIN(BD27:BD627)</f>
        <v>-301.12204842331249</v>
      </c>
      <c r="BE22" s="141">
        <v>10</v>
      </c>
      <c r="BF22" s="241" t="s">
        <v>105</v>
      </c>
      <c r="BG22" s="318">
        <f t="shared" ref="BG22:BP22" ca="1" si="19">MIN(BG27:BG627)</f>
        <v>365</v>
      </c>
      <c r="BH22" s="318">
        <f t="shared" ca="1" si="19"/>
        <v>0</v>
      </c>
      <c r="BI22" s="318">
        <f t="shared" ca="1" si="19"/>
        <v>1265</v>
      </c>
      <c r="BJ22" s="318">
        <f t="shared" si="19"/>
        <v>0</v>
      </c>
      <c r="BK22" s="242" t="s">
        <v>53</v>
      </c>
      <c r="BL22" s="245">
        <f>-M21</f>
        <v>-5</v>
      </c>
      <c r="BM22" s="243" t="s">
        <v>44</v>
      </c>
      <c r="BN22" s="318">
        <f t="shared" ca="1" si="19"/>
        <v>-0.96965564658211179</v>
      </c>
      <c r="BO22" s="318">
        <f t="shared" ca="1" si="19"/>
        <v>-301.12204842331249</v>
      </c>
      <c r="BP22" s="318">
        <f t="shared" ca="1" si="19"/>
        <v>0</v>
      </c>
      <c r="BQ22" s="242" t="s">
        <v>53</v>
      </c>
      <c r="BR22" s="244">
        <f>BL22+$BL$22</f>
        <v>-10</v>
      </c>
      <c r="BS22" s="243" t="s">
        <v>44</v>
      </c>
      <c r="BT22" s="109"/>
      <c r="BU22" s="109"/>
      <c r="BV22" s="109"/>
      <c r="BW22" s="242" t="s">
        <v>53</v>
      </c>
      <c r="BX22" s="245">
        <f>BR22+$BL$22</f>
        <v>-15</v>
      </c>
      <c r="BY22" s="243" t="s">
        <v>44</v>
      </c>
      <c r="BZ22" s="109"/>
      <c r="CA22" s="109"/>
      <c r="CB22" s="109"/>
      <c r="CC22" s="242" t="s">
        <v>53</v>
      </c>
      <c r="CD22" s="244">
        <f>BX22+$BL$22</f>
        <v>-20</v>
      </c>
      <c r="CE22" s="243" t="s">
        <v>44</v>
      </c>
      <c r="CF22" s="109"/>
      <c r="CG22" s="109"/>
      <c r="CH22" s="109"/>
      <c r="CI22" s="242" t="s">
        <v>53</v>
      </c>
      <c r="CJ22" s="245">
        <f>CD22+$BL$22</f>
        <v>-25</v>
      </c>
      <c r="CK22" s="243" t="s">
        <v>44</v>
      </c>
      <c r="CL22" s="109"/>
      <c r="CM22" s="109"/>
      <c r="CN22" s="109"/>
      <c r="CO22" s="242" t="s">
        <v>53</v>
      </c>
      <c r="CP22" s="244">
        <f>CJ22+$BL$22</f>
        <v>-30</v>
      </c>
      <c r="CQ22" s="243" t="s">
        <v>44</v>
      </c>
      <c r="CR22" s="109"/>
      <c r="CS22" s="109"/>
      <c r="CT22" s="109"/>
      <c r="CU22" s="242" t="s">
        <v>53</v>
      </c>
      <c r="CV22" s="245">
        <f>CP22+$BL$22</f>
        <v>-35</v>
      </c>
      <c r="CW22" s="243" t="s">
        <v>44</v>
      </c>
      <c r="CX22" s="109"/>
      <c r="CY22" s="109"/>
      <c r="CZ22" s="109"/>
      <c r="DA22" s="242" t="s">
        <v>53</v>
      </c>
      <c r="DB22" s="244">
        <f>CV22+$BL$22</f>
        <v>-40</v>
      </c>
      <c r="DC22" s="243" t="s">
        <v>44</v>
      </c>
      <c r="DD22" s="109"/>
      <c r="DE22" s="109"/>
      <c r="DF22" s="109"/>
      <c r="DG22" s="242" t="s">
        <v>53</v>
      </c>
      <c r="DH22" s="245">
        <f>DB22+$BL$22</f>
        <v>-45</v>
      </c>
      <c r="DI22" s="243" t="s">
        <v>44</v>
      </c>
      <c r="DJ22" s="109"/>
      <c r="DK22" s="109"/>
      <c r="DL22" s="109"/>
      <c r="DM22" s="242" t="s">
        <v>53</v>
      </c>
      <c r="DN22" s="244">
        <f>DH22+$BL$22</f>
        <v>-50</v>
      </c>
      <c r="DO22" s="243" t="s">
        <v>44</v>
      </c>
      <c r="DP22" s="109"/>
      <c r="DQ22" s="109"/>
      <c r="DR22" s="109"/>
      <c r="DS22" s="242" t="s">
        <v>53</v>
      </c>
      <c r="DT22" s="245">
        <f>DN22+$BL$22</f>
        <v>-55</v>
      </c>
      <c r="DU22" s="243" t="s">
        <v>44</v>
      </c>
      <c r="DV22" s="109"/>
      <c r="DW22" s="109"/>
      <c r="DX22" s="109"/>
      <c r="DY22" s="242" t="s">
        <v>53</v>
      </c>
      <c r="DZ22" s="244">
        <f>DT22+$BL$22</f>
        <v>-60</v>
      </c>
      <c r="EA22" s="243" t="s">
        <v>44</v>
      </c>
      <c r="EB22" s="109"/>
      <c r="EC22" s="109"/>
      <c r="ED22" s="109"/>
      <c r="ABJ22" s="18"/>
      <c r="ABK22" s="18"/>
    </row>
    <row r="23" spans="1:739" ht="16.5" thickBot="1" x14ac:dyDescent="0.5">
      <c r="A23" s="35"/>
      <c r="B23" s="9"/>
      <c r="C23" s="355"/>
      <c r="D23" s="356"/>
      <c r="E23" s="356"/>
      <c r="F23" s="356"/>
      <c r="G23" s="356"/>
      <c r="H23" s="356"/>
      <c r="I23" s="356"/>
      <c r="J23" s="357"/>
      <c r="K23" s="11"/>
      <c r="L23" s="249" t="s">
        <v>100</v>
      </c>
      <c r="M23" s="212">
        <v>25</v>
      </c>
      <c r="N23" s="70" t="s">
        <v>1</v>
      </c>
      <c r="O23" s="11"/>
      <c r="P23" s="11"/>
      <c r="Q23" s="11"/>
      <c r="R23" s="11"/>
      <c r="S23" s="11"/>
      <c r="T23" s="11"/>
      <c r="U23" s="11"/>
      <c r="V23" s="11"/>
      <c r="W23" s="11"/>
      <c r="X23" s="11"/>
      <c r="Y23" s="11"/>
      <c r="Z23" s="48"/>
      <c r="AA23" s="318"/>
      <c r="AC23" s="113" t="s">
        <v>83</v>
      </c>
      <c r="AD23" s="276">
        <f>M20</f>
        <v>60</v>
      </c>
      <c r="AE23" s="277">
        <f>AD23-$M$21</f>
        <v>55</v>
      </c>
      <c r="AF23" s="278">
        <f t="shared" ref="AF23:BB23" si="20">AE23-$M$21</f>
        <v>50</v>
      </c>
      <c r="AG23" s="277">
        <f t="shared" si="20"/>
        <v>45</v>
      </c>
      <c r="AH23" s="277">
        <f t="shared" si="20"/>
        <v>40</v>
      </c>
      <c r="AI23" s="277">
        <f t="shared" si="20"/>
        <v>35</v>
      </c>
      <c r="AJ23" s="277">
        <f t="shared" si="20"/>
        <v>30</v>
      </c>
      <c r="AK23" s="277">
        <f t="shared" si="20"/>
        <v>25</v>
      </c>
      <c r="AL23" s="277">
        <f t="shared" si="20"/>
        <v>20</v>
      </c>
      <c r="AM23" s="277">
        <f t="shared" si="20"/>
        <v>15</v>
      </c>
      <c r="AN23" s="277">
        <f t="shared" si="20"/>
        <v>10</v>
      </c>
      <c r="AO23" s="277">
        <f t="shared" si="20"/>
        <v>5</v>
      </c>
      <c r="AP23" s="277">
        <f t="shared" si="20"/>
        <v>0</v>
      </c>
      <c r="AQ23" s="277">
        <f t="shared" si="20"/>
        <v>-5</v>
      </c>
      <c r="AR23" s="277">
        <f t="shared" si="20"/>
        <v>-10</v>
      </c>
      <c r="AS23" s="277">
        <f t="shared" si="20"/>
        <v>-15</v>
      </c>
      <c r="AT23" s="277">
        <f t="shared" si="20"/>
        <v>-20</v>
      </c>
      <c r="AU23" s="277">
        <f t="shared" si="20"/>
        <v>-25</v>
      </c>
      <c r="AV23" s="277">
        <f t="shared" si="20"/>
        <v>-30</v>
      </c>
      <c r="AW23" s="277">
        <f t="shared" si="20"/>
        <v>-35</v>
      </c>
      <c r="AX23" s="277">
        <f t="shared" si="20"/>
        <v>-40</v>
      </c>
      <c r="AY23" s="277">
        <f t="shared" si="20"/>
        <v>-45</v>
      </c>
      <c r="AZ23" s="277">
        <f t="shared" si="20"/>
        <v>-50</v>
      </c>
      <c r="BA23" s="277">
        <f t="shared" si="20"/>
        <v>-55</v>
      </c>
      <c r="BB23" s="279">
        <f t="shared" si="20"/>
        <v>-60</v>
      </c>
      <c r="BC23" s="305">
        <f ca="1">MAX(BC27:BC627)</f>
        <v>0</v>
      </c>
      <c r="BD23" s="305">
        <f ca="1">MAX(BD27:BD627)</f>
        <v>0</v>
      </c>
      <c r="BE23" s="304">
        <f ca="1">COUNT(BE27:BE627)</f>
        <v>601</v>
      </c>
      <c r="BF23" s="241" t="s">
        <v>106</v>
      </c>
      <c r="BG23" s="318">
        <f t="shared" ref="BG23:BP23" ca="1" si="21">MAX(BG27:BG627)</f>
        <v>1500</v>
      </c>
      <c r="BH23" s="318">
        <f t="shared" ca="1" si="21"/>
        <v>0.45</v>
      </c>
      <c r="BI23" s="318">
        <f t="shared" ca="1" si="21"/>
        <v>2898</v>
      </c>
      <c r="BJ23" s="318">
        <f t="shared" si="21"/>
        <v>0</v>
      </c>
      <c r="BK23" s="246" t="s">
        <v>67</v>
      </c>
      <c r="BL23" s="142">
        <f ca="1">SIN(RADIANS(BL22))/$AI$14</f>
        <v>-3.3329155926446721E-5</v>
      </c>
      <c r="BM23" s="247" t="s">
        <v>63</v>
      </c>
      <c r="BN23" s="318">
        <f t="shared" ca="1" si="21"/>
        <v>0</v>
      </c>
      <c r="BO23" s="318">
        <f t="shared" ca="1" si="21"/>
        <v>0</v>
      </c>
      <c r="BP23" s="318">
        <f t="shared" ca="1" si="21"/>
        <v>301.12204842331249</v>
      </c>
      <c r="BQ23" s="246" t="s">
        <v>67</v>
      </c>
      <c r="BR23" s="248">
        <f ca="1">SIN(RADIANS(BR22))/$AI$14</f>
        <v>-6.6404656851598595E-5</v>
      </c>
      <c r="BS23" s="247" t="s">
        <v>63</v>
      </c>
      <c r="BT23" s="109"/>
      <c r="BU23" s="109"/>
      <c r="BV23" s="109"/>
      <c r="BW23" s="246" t="s">
        <v>67</v>
      </c>
      <c r="BX23" s="142">
        <f ca="1">SIN(RADIANS(BX22))/$AI$14</f>
        <v>-9.8974778241881737E-5</v>
      </c>
      <c r="BY23" s="247" t="s">
        <v>63</v>
      </c>
      <c r="BZ23" s="109"/>
      <c r="CA23" s="109"/>
      <c r="CB23" s="109"/>
      <c r="CC23" s="246" t="s">
        <v>67</v>
      </c>
      <c r="CD23" s="248">
        <f ca="1">SIN(RADIANS(CD22))/$AI$14</f>
        <v>-1.3079164180713909E-4</v>
      </c>
      <c r="CE23" s="247" t="s">
        <v>63</v>
      </c>
      <c r="CF23" s="109"/>
      <c r="CG23" s="109"/>
      <c r="CH23" s="109"/>
      <c r="CI23" s="246" t="s">
        <v>67</v>
      </c>
      <c r="CJ23" s="142">
        <f ca="1">SIN(RADIANS(CJ22))/$AI$14</f>
        <v>-1.6161310200409157E-4</v>
      </c>
      <c r="CK23" s="247" t="s">
        <v>63</v>
      </c>
      <c r="CL23" s="109"/>
      <c r="CM23" s="109"/>
      <c r="CN23" s="109"/>
      <c r="CO23" s="246" t="s">
        <v>67</v>
      </c>
      <c r="CP23" s="248">
        <f ca="1">SIN(RADIANS(CP22))/$AI$14</f>
        <v>-1.9120458891013381E-4</v>
      </c>
      <c r="CQ23" s="247" t="s">
        <v>63</v>
      </c>
      <c r="CR23" s="109"/>
      <c r="CS23" s="109"/>
      <c r="CT23" s="109"/>
      <c r="CU23" s="246" t="s">
        <v>67</v>
      </c>
      <c r="CV23" s="142">
        <f ca="1">SIN(RADIANS(CV22))/$AI$14</f>
        <v>-2.1934089344208263E-4</v>
      </c>
      <c r="CW23" s="247" t="s">
        <v>63</v>
      </c>
      <c r="CX23" s="109"/>
      <c r="CY23" s="109"/>
      <c r="CZ23" s="109"/>
      <c r="DA23" s="246" t="s">
        <v>67</v>
      </c>
      <c r="DB23" s="248">
        <f ca="1">SIN(RADIANS(DB22))/$AI$14</f>
        <v>-2.4580788133328463E-4</v>
      </c>
      <c r="DC23" s="247" t="s">
        <v>63</v>
      </c>
      <c r="DD23" s="109"/>
      <c r="DE23" s="109"/>
      <c r="DF23" s="109"/>
      <c r="DG23" s="246" t="s">
        <v>67</v>
      </c>
      <c r="DH23" s="142">
        <f ca="1">SIN(RADIANS(DH22))/$AI$14</f>
        <v>-2.7040412282468355E-4</v>
      </c>
      <c r="DI23" s="247" t="s">
        <v>63</v>
      </c>
      <c r="DJ23" s="109"/>
      <c r="DK23" s="109"/>
      <c r="DL23" s="109"/>
      <c r="DM23" s="246" t="s">
        <v>67</v>
      </c>
      <c r="DN23" s="248">
        <f ca="1">SIN(RADIANS(DN22))/$AI$14</f>
        <v>-2.929424256669132E-4</v>
      </c>
      <c r="DO23" s="247" t="s">
        <v>63</v>
      </c>
      <c r="DP23" s="109"/>
      <c r="DQ23" s="109"/>
      <c r="DR23" s="109"/>
      <c r="DS23" s="246" t="s">
        <v>67</v>
      </c>
      <c r="DT23" s="142">
        <f ca="1">SIN(RADIANS(DT22))/$AI$14</f>
        <v>-3.1325125976634484E-4</v>
      </c>
      <c r="DU23" s="247" t="s">
        <v>63</v>
      </c>
      <c r="DV23" s="109"/>
      <c r="DW23" s="109"/>
      <c r="DX23" s="109"/>
      <c r="DY23" s="246" t="s">
        <v>67</v>
      </c>
      <c r="DZ23" s="248">
        <f ca="1">SIN(RADIANS(DZ22))/$AI$14</f>
        <v>-3.3117606263267251E-4</v>
      </c>
      <c r="EA23" s="247" t="s">
        <v>63</v>
      </c>
      <c r="EB23" s="109"/>
      <c r="EC23" s="109"/>
      <c r="ED23" s="109"/>
      <c r="EJ23" s="110" t="s">
        <v>85</v>
      </c>
      <c r="ABJ23" s="18"/>
      <c r="ABK23" s="18"/>
    </row>
    <row r="24" spans="1:739" ht="13.5" thickBot="1" x14ac:dyDescent="0.35">
      <c r="A24" s="27"/>
      <c r="B24" s="9"/>
      <c r="C24" s="355"/>
      <c r="D24" s="356"/>
      <c r="E24" s="356"/>
      <c r="F24" s="356"/>
      <c r="G24" s="356"/>
      <c r="H24" s="356"/>
      <c r="I24" s="356"/>
      <c r="J24" s="357"/>
      <c r="K24" s="11"/>
      <c r="L24" s="205" t="s">
        <v>80</v>
      </c>
      <c r="M24" s="213">
        <v>1</v>
      </c>
      <c r="N24" s="69" t="s">
        <v>81</v>
      </c>
      <c r="O24" s="11"/>
      <c r="P24" s="11"/>
      <c r="Q24" s="11"/>
      <c r="R24" s="11"/>
      <c r="S24" s="11"/>
      <c r="T24" s="11"/>
      <c r="U24" s="11"/>
      <c r="V24" s="11"/>
      <c r="W24" s="11"/>
      <c r="X24" s="11"/>
      <c r="Y24" s="11"/>
      <c r="Z24" s="48"/>
      <c r="BC24" s="25"/>
      <c r="DX24" s="21"/>
      <c r="DY24" s="21"/>
      <c r="DZ24" s="21"/>
      <c r="EA24" s="21"/>
      <c r="EB24" s="21"/>
      <c r="EC24" s="21"/>
      <c r="ED24" s="21"/>
      <c r="EJ24" s="109" t="s">
        <v>84</v>
      </c>
      <c r="ABJ24" s="18"/>
      <c r="ABK24" s="18"/>
    </row>
    <row r="25" spans="1:739" ht="13.5" thickBot="1" x14ac:dyDescent="0.35">
      <c r="A25" s="27"/>
      <c r="B25" s="9"/>
      <c r="C25" s="358"/>
      <c r="D25" s="359"/>
      <c r="E25" s="359"/>
      <c r="F25" s="359"/>
      <c r="G25" s="359"/>
      <c r="H25" s="359"/>
      <c r="I25" s="359"/>
      <c r="J25" s="360"/>
      <c r="K25" s="11"/>
      <c r="L25" s="206" t="s">
        <v>101</v>
      </c>
      <c r="M25" s="207">
        <f>P12</f>
        <v>2932</v>
      </c>
      <c r="N25" s="73" t="s">
        <v>2</v>
      </c>
      <c r="O25" s="11"/>
      <c r="P25" s="11"/>
      <c r="Q25" s="11"/>
      <c r="R25" s="11"/>
      <c r="S25" s="11"/>
      <c r="T25" s="11"/>
      <c r="U25" s="11"/>
      <c r="V25" s="11"/>
      <c r="W25" s="11"/>
      <c r="X25" s="11"/>
      <c r="Y25" s="11"/>
      <c r="Z25" s="48"/>
      <c r="AC25" s="201"/>
      <c r="BE25" s="65" t="s">
        <v>25</v>
      </c>
      <c r="BF25" s="74" t="s">
        <v>62</v>
      </c>
      <c r="BG25" s="65" t="s">
        <v>58</v>
      </c>
      <c r="BH25" s="70" t="s">
        <v>54</v>
      </c>
      <c r="BI25" s="65" t="s">
        <v>26</v>
      </c>
      <c r="BJ25" s="81">
        <v>0</v>
      </c>
      <c r="BK25" s="74" t="s">
        <v>57</v>
      </c>
      <c r="BL25" s="70" t="s">
        <v>55</v>
      </c>
      <c r="BM25" s="74" t="s">
        <v>56</v>
      </c>
      <c r="BN25" s="70" t="s">
        <v>59</v>
      </c>
      <c r="BO25" s="81">
        <f>BL22</f>
        <v>-5</v>
      </c>
      <c r="BP25" s="82">
        <f>-BL22</f>
        <v>5</v>
      </c>
      <c r="BQ25" s="74" t="s">
        <v>57</v>
      </c>
      <c r="BR25" s="70" t="s">
        <v>55</v>
      </c>
      <c r="BS25" s="74" t="s">
        <v>56</v>
      </c>
      <c r="BT25" s="70" t="s">
        <v>59</v>
      </c>
      <c r="BU25" s="81">
        <f>BR22</f>
        <v>-10</v>
      </c>
      <c r="BV25" s="82">
        <f>-BR22</f>
        <v>10</v>
      </c>
      <c r="BW25" s="74" t="s">
        <v>57</v>
      </c>
      <c r="BX25" s="70" t="s">
        <v>55</v>
      </c>
      <c r="BY25" s="74" t="s">
        <v>56</v>
      </c>
      <c r="BZ25" s="70" t="s">
        <v>59</v>
      </c>
      <c r="CA25" s="81">
        <f>BX22</f>
        <v>-15</v>
      </c>
      <c r="CB25" s="82">
        <f>-BX22</f>
        <v>15</v>
      </c>
      <c r="CC25" s="74" t="s">
        <v>57</v>
      </c>
      <c r="CD25" s="70" t="s">
        <v>55</v>
      </c>
      <c r="CE25" s="74" t="s">
        <v>56</v>
      </c>
      <c r="CF25" s="70" t="s">
        <v>59</v>
      </c>
      <c r="CG25" s="81">
        <f>CD22</f>
        <v>-20</v>
      </c>
      <c r="CH25" s="82">
        <f>-CD22</f>
        <v>20</v>
      </c>
      <c r="CI25" s="74" t="s">
        <v>57</v>
      </c>
      <c r="CJ25" s="70" t="s">
        <v>55</v>
      </c>
      <c r="CK25" s="74" t="s">
        <v>56</v>
      </c>
      <c r="CL25" s="70" t="s">
        <v>59</v>
      </c>
      <c r="CM25" s="81">
        <f>CJ22</f>
        <v>-25</v>
      </c>
      <c r="CN25" s="82">
        <f>-CJ22</f>
        <v>25</v>
      </c>
      <c r="CO25" s="74" t="s">
        <v>57</v>
      </c>
      <c r="CP25" s="70" t="s">
        <v>55</v>
      </c>
      <c r="CQ25" s="74" t="s">
        <v>56</v>
      </c>
      <c r="CR25" s="70" t="s">
        <v>59</v>
      </c>
      <c r="CS25" s="81">
        <f>CP22</f>
        <v>-30</v>
      </c>
      <c r="CT25" s="82">
        <f>-CP22</f>
        <v>30</v>
      </c>
      <c r="CU25" s="74" t="s">
        <v>57</v>
      </c>
      <c r="CV25" s="70" t="s">
        <v>55</v>
      </c>
      <c r="CW25" s="74" t="s">
        <v>56</v>
      </c>
      <c r="CX25" s="70" t="s">
        <v>59</v>
      </c>
      <c r="CY25" s="81">
        <f>CV22</f>
        <v>-35</v>
      </c>
      <c r="CZ25" s="82">
        <f>-CV22</f>
        <v>35</v>
      </c>
      <c r="DA25" s="74" t="s">
        <v>57</v>
      </c>
      <c r="DB25" s="70" t="s">
        <v>55</v>
      </c>
      <c r="DC25" s="74" t="s">
        <v>56</v>
      </c>
      <c r="DD25" s="70" t="s">
        <v>59</v>
      </c>
      <c r="DE25" s="81">
        <f>DB22</f>
        <v>-40</v>
      </c>
      <c r="DF25" s="82">
        <f>-DB22</f>
        <v>40</v>
      </c>
      <c r="DG25" s="74" t="s">
        <v>57</v>
      </c>
      <c r="DH25" s="70" t="s">
        <v>55</v>
      </c>
      <c r="DI25" s="74" t="s">
        <v>56</v>
      </c>
      <c r="DJ25" s="70" t="s">
        <v>59</v>
      </c>
      <c r="DK25" s="81">
        <f>DH22</f>
        <v>-45</v>
      </c>
      <c r="DL25" s="82">
        <f>-DH22</f>
        <v>45</v>
      </c>
      <c r="DM25" s="74" t="s">
        <v>57</v>
      </c>
      <c r="DN25" s="70" t="s">
        <v>55</v>
      </c>
      <c r="DO25" s="74" t="s">
        <v>56</v>
      </c>
      <c r="DP25" s="70" t="s">
        <v>59</v>
      </c>
      <c r="DQ25" s="81">
        <f>DN22</f>
        <v>-50</v>
      </c>
      <c r="DR25" s="82">
        <f>-DN22</f>
        <v>50</v>
      </c>
      <c r="DS25" s="74" t="s">
        <v>57</v>
      </c>
      <c r="DT25" s="70" t="s">
        <v>55</v>
      </c>
      <c r="DU25" s="74" t="s">
        <v>56</v>
      </c>
      <c r="DV25" s="70" t="s">
        <v>59</v>
      </c>
      <c r="DW25" s="81">
        <f>DT22</f>
        <v>-55</v>
      </c>
      <c r="DX25" s="82">
        <f>-DT22</f>
        <v>55</v>
      </c>
      <c r="DY25" s="74" t="s">
        <v>57</v>
      </c>
      <c r="DZ25" s="70" t="s">
        <v>55</v>
      </c>
      <c r="EA25" s="74" t="s">
        <v>56</v>
      </c>
      <c r="EB25" s="70" t="s">
        <v>59</v>
      </c>
      <c r="EC25" s="81">
        <f>DZ22</f>
        <v>-60</v>
      </c>
      <c r="ED25" s="82">
        <f>-DZ22</f>
        <v>60</v>
      </c>
      <c r="ABJ25" s="18"/>
      <c r="ABK25" s="18"/>
    </row>
    <row r="26" spans="1:739" ht="13.5" thickBot="1" x14ac:dyDescent="0.35">
      <c r="A26" s="27"/>
      <c r="B26" s="9"/>
      <c r="C26" s="11"/>
      <c r="D26" s="36"/>
      <c r="E26" s="11"/>
      <c r="F26" s="11"/>
      <c r="G26" s="11"/>
      <c r="H26" s="11"/>
      <c r="I26" s="11"/>
      <c r="J26" s="11"/>
      <c r="K26" s="11"/>
      <c r="L26" s="11"/>
      <c r="M26" s="11"/>
      <c r="N26" s="11"/>
      <c r="O26" s="11"/>
      <c r="P26" s="11"/>
      <c r="Q26" s="11"/>
      <c r="R26" s="11"/>
      <c r="S26" s="11"/>
      <c r="T26" s="11"/>
      <c r="U26" s="11"/>
      <c r="V26" s="11"/>
      <c r="W26" s="11"/>
      <c r="X26" s="11"/>
      <c r="Y26" s="11"/>
      <c r="Z26" s="48"/>
      <c r="AA26" s="107"/>
      <c r="AC26" s="327"/>
      <c r="AD26" s="328">
        <f t="shared" ref="AD26:BB26" si="22">AD23</f>
        <v>60</v>
      </c>
      <c r="AE26" s="329">
        <f t="shared" si="22"/>
        <v>55</v>
      </c>
      <c r="AF26" s="329">
        <f t="shared" si="22"/>
        <v>50</v>
      </c>
      <c r="AG26" s="329">
        <f t="shared" si="22"/>
        <v>45</v>
      </c>
      <c r="AH26" s="329">
        <f t="shared" si="22"/>
        <v>40</v>
      </c>
      <c r="AI26" s="329">
        <f t="shared" si="22"/>
        <v>35</v>
      </c>
      <c r="AJ26" s="329">
        <f t="shared" si="22"/>
        <v>30</v>
      </c>
      <c r="AK26" s="329">
        <f t="shared" si="22"/>
        <v>25</v>
      </c>
      <c r="AL26" s="329">
        <f t="shared" si="22"/>
        <v>20</v>
      </c>
      <c r="AM26" s="329">
        <f t="shared" si="22"/>
        <v>15</v>
      </c>
      <c r="AN26" s="329">
        <f t="shared" si="22"/>
        <v>10</v>
      </c>
      <c r="AO26" s="329">
        <f t="shared" si="22"/>
        <v>5</v>
      </c>
      <c r="AP26" s="329">
        <f t="shared" si="22"/>
        <v>0</v>
      </c>
      <c r="AQ26" s="330">
        <f t="shared" si="22"/>
        <v>-5</v>
      </c>
      <c r="AR26" s="329">
        <f t="shared" si="22"/>
        <v>-10</v>
      </c>
      <c r="AS26" s="329">
        <f t="shared" si="22"/>
        <v>-15</v>
      </c>
      <c r="AT26" s="329">
        <f t="shared" si="22"/>
        <v>-20</v>
      </c>
      <c r="AU26" s="329">
        <f t="shared" si="22"/>
        <v>-25</v>
      </c>
      <c r="AV26" s="329">
        <f t="shared" si="22"/>
        <v>-30</v>
      </c>
      <c r="AW26" s="329">
        <f t="shared" si="22"/>
        <v>-35</v>
      </c>
      <c r="AX26" s="329">
        <f t="shared" si="22"/>
        <v>-40</v>
      </c>
      <c r="AY26" s="329">
        <f t="shared" si="22"/>
        <v>-45</v>
      </c>
      <c r="AZ26" s="329">
        <f t="shared" si="22"/>
        <v>-50</v>
      </c>
      <c r="BA26" s="329">
        <f t="shared" si="22"/>
        <v>-55</v>
      </c>
      <c r="BB26" s="331">
        <f t="shared" si="22"/>
        <v>-60</v>
      </c>
      <c r="BE26" s="78">
        <f>BE27</f>
        <v>0</v>
      </c>
      <c r="BF26" s="63">
        <f>BF27</f>
        <v>1</v>
      </c>
      <c r="BG26" s="63">
        <f>BG27</f>
        <v>1500</v>
      </c>
      <c r="BH26" s="77">
        <f>BH27</f>
        <v>0</v>
      </c>
      <c r="BI26" s="78">
        <f>BI27</f>
        <v>1500</v>
      </c>
      <c r="BJ26" s="200">
        <f t="shared" ref="BJ26:BJ89" si="23">BJ27</f>
        <v>0</v>
      </c>
      <c r="BK26" s="77">
        <f t="shared" ref="BK26:DV26" ca="1" si="24">BK27</f>
        <v>-2.8656245113591363</v>
      </c>
      <c r="BL26" s="80">
        <f t="shared" ca="1" si="24"/>
        <v>-2.8656245113591363</v>
      </c>
      <c r="BM26" s="76">
        <f t="shared" ca="1" si="24"/>
        <v>0</v>
      </c>
      <c r="BN26" s="80">
        <f t="shared" ca="1" si="24"/>
        <v>0</v>
      </c>
      <c r="BO26" s="324">
        <f t="shared" ca="1" si="24"/>
        <v>-301.12204842331249</v>
      </c>
      <c r="BP26" s="64">
        <f t="shared" ca="1" si="24"/>
        <v>301.12204842331249</v>
      </c>
      <c r="BQ26" s="63">
        <f t="shared" ca="1" si="24"/>
        <v>-5.7165393990355735</v>
      </c>
      <c r="BR26" s="64">
        <f t="shared" ca="1" si="24"/>
        <v>-5.7165393990355735</v>
      </c>
      <c r="BS26" s="76">
        <f t="shared" ca="1" si="24"/>
        <v>0</v>
      </c>
      <c r="BT26" s="80">
        <f t="shared" ca="1" si="24"/>
        <v>0</v>
      </c>
      <c r="BU26" s="79">
        <f t="shared" ca="1" si="24"/>
        <v>-603.15976952416008</v>
      </c>
      <c r="BV26" s="64">
        <f t="shared" ca="1" si="24"/>
        <v>603.15976952416008</v>
      </c>
      <c r="BW26" s="63">
        <f t="shared" ca="1" si="24"/>
        <v>-8.5378174163293199</v>
      </c>
      <c r="BX26" s="64">
        <f t="shared" ca="1" si="24"/>
        <v>-8.5378174163293199</v>
      </c>
      <c r="BY26" s="76">
        <f t="shared" ca="1" si="24"/>
        <v>0</v>
      </c>
      <c r="BZ26" s="80">
        <f t="shared" ca="1" si="24"/>
        <v>0</v>
      </c>
      <c r="CA26" s="79">
        <f t="shared" ca="1" si="24"/>
        <v>-907.11023197907923</v>
      </c>
      <c r="CB26" s="64">
        <f t="shared" ca="1" si="24"/>
        <v>907.11023197907923</v>
      </c>
      <c r="CC26" s="63">
        <f t="shared" ca="1" si="24"/>
        <v>-11.314100207181937</v>
      </c>
      <c r="CD26" s="64">
        <f t="shared" ca="1" si="24"/>
        <v>-11.314100207181937</v>
      </c>
      <c r="CE26" s="76">
        <f t="shared" ca="1" si="24"/>
        <v>0</v>
      </c>
      <c r="CF26" s="80">
        <f t="shared" ca="1" si="24"/>
        <v>0</v>
      </c>
      <c r="CG26" s="79">
        <f t="shared" ca="1" si="24"/>
        <v>-1214.1469188742569</v>
      </c>
      <c r="CH26" s="64">
        <f t="shared" ca="1" si="24"/>
        <v>1214.1469188742569</v>
      </c>
      <c r="CI26" s="63">
        <f t="shared" ca="1" si="24"/>
        <v>-14.029394362150782</v>
      </c>
      <c r="CJ26" s="64">
        <f t="shared" ca="1" si="24"/>
        <v>-14.029394362150782</v>
      </c>
      <c r="CK26" s="76">
        <f t="shared" ca="1" si="24"/>
        <v>0</v>
      </c>
      <c r="CL26" s="80">
        <f t="shared" ca="1" si="24"/>
        <v>0</v>
      </c>
      <c r="CM26" s="79">
        <f t="shared" ca="1" si="24"/>
        <v>-1525.7474162823421</v>
      </c>
      <c r="CN26" s="64">
        <f t="shared" ca="1" si="24"/>
        <v>1525.7474162823421</v>
      </c>
      <c r="CO26" s="63">
        <f t="shared" ca="1" si="24"/>
        <v>-16.666885006418429</v>
      </c>
      <c r="CP26" s="64">
        <f t="shared" ca="1" si="24"/>
        <v>-16.666885006418429</v>
      </c>
      <c r="CQ26" s="76">
        <f t="shared" ca="1" si="24"/>
        <v>0</v>
      </c>
      <c r="CR26" s="80">
        <f t="shared" ca="1" si="24"/>
        <v>0</v>
      </c>
      <c r="CS26" s="79">
        <f t="shared" ca="1" si="24"/>
        <v>-1843.8871972378488</v>
      </c>
      <c r="CT26" s="64">
        <f t="shared" ca="1" si="24"/>
        <v>1843.8871972378488</v>
      </c>
      <c r="CU26" s="63">
        <f t="shared" ca="1" si="24"/>
        <v>-19.208778855572575</v>
      </c>
      <c r="CV26" s="64">
        <f t="shared" ca="1" si="24"/>
        <v>-19.208778855572575</v>
      </c>
      <c r="CW26" s="76">
        <f t="shared" ca="1" si="24"/>
        <v>0</v>
      </c>
      <c r="CX26" s="80">
        <f t="shared" ca="1" si="24"/>
        <v>0</v>
      </c>
      <c r="CY26" s="79">
        <f t="shared" ca="1" si="24"/>
        <v>-2171.3669021273763</v>
      </c>
      <c r="CZ26" s="64">
        <f t="shared" ca="1" si="24"/>
        <v>2171.3669021273763</v>
      </c>
      <c r="DA26" s="63">
        <f t="shared" ca="1" si="24"/>
        <v>-21.636193928666835</v>
      </c>
      <c r="DB26" s="64">
        <f t="shared" ca="1" si="24"/>
        <v>-21.636193928666835</v>
      </c>
      <c r="DC26" s="76">
        <f t="shared" ca="1" si="24"/>
        <v>0</v>
      </c>
      <c r="DD26" s="80">
        <f t="shared" ca="1" si="24"/>
        <v>0</v>
      </c>
      <c r="DE26" s="79">
        <f t="shared" ca="1" si="24"/>
        <v>-2512.4247354444074</v>
      </c>
      <c r="DF26" s="64">
        <f t="shared" ca="1" si="24"/>
        <v>2512.4247354444074</v>
      </c>
      <c r="DG26" s="63">
        <f t="shared" ca="1" si="24"/>
        <v>-23.929119340816037</v>
      </c>
      <c r="DH26" s="64">
        <f t="shared" ca="1" si="24"/>
        <v>-23.929119340816037</v>
      </c>
      <c r="DI26" s="76">
        <f t="shared" ca="1" si="24"/>
        <v>0</v>
      </c>
      <c r="DJ26" s="80">
        <f t="shared" ca="1" si="24"/>
        <v>0</v>
      </c>
      <c r="DK26" s="79">
        <f t="shared" ca="1" si="24"/>
        <v>-2874.0183221051989</v>
      </c>
      <c r="DL26" s="64">
        <f t="shared" ca="1" si="24"/>
        <v>2874.0183221051989</v>
      </c>
      <c r="DM26" s="63">
        <f t="shared" ca="1" si="24"/>
        <v>-26.066474954416215</v>
      </c>
      <c r="DN26" s="64">
        <f t="shared" ca="1" si="24"/>
        <v>-26.066474954416215</v>
      </c>
      <c r="DO26" s="76">
        <f t="shared" ca="1" si="24"/>
        <v>0</v>
      </c>
      <c r="DP26" s="80">
        <f t="shared" ca="1" si="24"/>
        <v>0</v>
      </c>
      <c r="DQ26" s="79">
        <f t="shared" ca="1" si="24"/>
        <v>-3268.9186588308748</v>
      </c>
      <c r="DR26" s="64">
        <f t="shared" ca="1" si="24"/>
        <v>3268.9186588308748</v>
      </c>
      <c r="DS26" s="63">
        <f t="shared" ca="1" si="24"/>
        <v>-28.026305473377711</v>
      </c>
      <c r="DT26" s="64">
        <f t="shared" ca="1" si="24"/>
        <v>-28.026305473377711</v>
      </c>
      <c r="DU26" s="76">
        <f t="shared" ca="1" si="24"/>
        <v>0</v>
      </c>
      <c r="DV26" s="80">
        <f t="shared" ca="1" si="24"/>
        <v>0</v>
      </c>
      <c r="DW26" s="79">
        <f t="shared" ref="DW26:ED26" ca="1" si="25">DW27</f>
        <v>-3724.9472297820766</v>
      </c>
      <c r="DX26" s="64">
        <f t="shared" ca="1" si="25"/>
        <v>3724.9472297820766</v>
      </c>
      <c r="DY26" s="63">
        <f t="shared" ca="1" si="25"/>
        <v>-29.786144106908367</v>
      </c>
      <c r="DZ26" s="64">
        <f t="shared" ca="1" si="25"/>
        <v>-29.786144106908367</v>
      </c>
      <c r="EA26" s="76">
        <f t="shared" ca="1" si="25"/>
        <v>0</v>
      </c>
      <c r="EB26" s="80">
        <f t="shared" ca="1" si="25"/>
        <v>0</v>
      </c>
      <c r="EC26" s="79">
        <f t="shared" ca="1" si="25"/>
        <v>-4326.0369495203377</v>
      </c>
      <c r="ED26" s="64">
        <f t="shared" ca="1" si="25"/>
        <v>4326.0369495203377</v>
      </c>
      <c r="EJ26" s="109" t="s">
        <v>89</v>
      </c>
      <c r="ABJ26" s="18"/>
      <c r="ABK26" s="18"/>
    </row>
    <row r="27" spans="1:739" ht="15" thickBot="1" x14ac:dyDescent="0.4">
      <c r="A27" s="27"/>
      <c r="B27" s="9"/>
      <c r="C27" s="11"/>
      <c r="D27" s="11"/>
      <c r="E27" s="11"/>
      <c r="F27" s="11"/>
      <c r="G27" s="11"/>
      <c r="H27" s="11"/>
      <c r="I27" s="11"/>
      <c r="J27" s="11"/>
      <c r="K27" s="11"/>
      <c r="L27" s="206" t="s">
        <v>107</v>
      </c>
      <c r="M27" s="325">
        <v>0</v>
      </c>
      <c r="N27" s="73" t="s">
        <v>81</v>
      </c>
      <c r="O27" s="11"/>
      <c r="P27" s="11"/>
      <c r="Q27" s="11"/>
      <c r="R27" s="11"/>
      <c r="S27" s="11"/>
      <c r="T27" s="11"/>
      <c r="U27" s="11"/>
      <c r="V27" s="11"/>
      <c r="W27" s="11"/>
      <c r="X27" s="11"/>
      <c r="Y27" s="11"/>
      <c r="Z27" s="48"/>
      <c r="AA27" s="105">
        <f ca="1">AH27-DF27</f>
        <v>0</v>
      </c>
      <c r="AB27" s="21" t="s">
        <v>108</v>
      </c>
      <c r="AC27" s="302">
        <v>0</v>
      </c>
      <c r="AD27" s="332" cm="1">
        <f t="array" ref="AD27:AD624">_xll.SE.ray.segment($L$8:$L$11,$N$8:$N$11,$F$8:$F$11,AD21,$AC$27:$AC$624,$M$27)</f>
        <v>4326.0369495203322</v>
      </c>
      <c r="AE27" s="332" cm="1">
        <f t="array" ref="AE27:AE624">_xll.SE.ray.segment($L$8:$L$11,$N$8:$N$11,$F$8:$F$11,AE21,$AC$27:$AC$624,$M$27)</f>
        <v>3724.947229782073</v>
      </c>
      <c r="AF27" s="332" cm="1">
        <f t="array" ref="AF27:AF624">_xll.SE.ray.segment($L$8:$L$11,$N$8:$N$11,$F$8:$F$11,AF21,$AC$27:$AC$624,$M$27)</f>
        <v>3268.9186588308721</v>
      </c>
      <c r="AG27" s="332" cm="1">
        <f t="array" ref="AG27:AG624">_xll.SE.ray.segment($L$8:$L$11,$N$8:$N$11,$F$8:$F$11,AG21,$AC$27:$AC$624,$M$27)</f>
        <v>2874.0183221052012</v>
      </c>
      <c r="AH27" s="332" cm="1">
        <f t="array" ref="AH27:AH624">_xll.SE.ray.segment($L$8:$L$11,$N$8:$N$11,$F$8:$F$11,AH21,$AC$27:$AC$624,$M$27)</f>
        <v>2512.4247354444078</v>
      </c>
      <c r="AI27" s="332" cm="1">
        <f t="array" ref="AI27:AI624">_xll.SE.ray.segment($L$8:$L$11,$N$8:$N$11,$F$8:$F$11,AI21,$AC$27:$AC$624,$M$27)</f>
        <v>2171.3669021273759</v>
      </c>
      <c r="AJ27" s="332" cm="1">
        <f t="array" ref="AJ27:AJ624">_xll.SE.ray.segment($L$8:$L$11,$N$8:$N$11,$F$8:$F$11,AJ21,$AC$27:$AC$624,$M$27)</f>
        <v>1843.8871972378461</v>
      </c>
      <c r="AK27" s="332" cm="1">
        <f t="array" ref="AK27:AK624">_xll.SE.ray.segment($L$8:$L$11,$N$8:$N$11,$F$8:$F$11,AK21,$AC$27:$AC$624,$M$27)</f>
        <v>1525.7474162823435</v>
      </c>
      <c r="AL27" s="332" cm="1">
        <f t="array" ref="AL27:AL624">_xll.SE.ray.segment($L$8:$L$11,$N$8:$N$11,$F$8:$F$11,AL21,$AC$27:$AC$624,$M$27)</f>
        <v>1214.1469188742569</v>
      </c>
      <c r="AM27" s="332" cm="1">
        <f t="array" ref="AM27:AM624">_xll.SE.ray.segment($L$8:$L$11,$N$8:$N$11,$F$8:$F$11,AM21,$AC$27:$AC$624,$M$27)</f>
        <v>907.11023197908048</v>
      </c>
      <c r="AN27" s="332" cm="1">
        <f t="array" ref="AN27:AN624">_xll.SE.ray.segment($L$8:$L$11,$N$8:$N$11,$F$8:$F$11,AN21,$AC$27:$AC$624,$M$27)</f>
        <v>603.15976952416008</v>
      </c>
      <c r="AO27" s="332" cm="1">
        <f t="array" ref="AO27:AO624">_xll.SE.ray.segment($L$8:$L$11,$N$8:$N$11,$F$8:$F$11,AO21,$AC$27:$AC$624,$M$27)</f>
        <v>301.12204842331249</v>
      </c>
      <c r="AP27" s="332" cm="1">
        <f t="array" ref="AP27:AP624">_xll.SE.ray.segment($L$8:$L$11,$N$8:$N$11,$F$8:$F$11,AP21,$AC$27:$AC$624,$M$27)</f>
        <v>0</v>
      </c>
      <c r="AQ27" s="332" cm="1">
        <f t="array" ref="AQ27:AQ624">_xll.SE.ray.segment($L$8:$L$11,$N$8:$N$11,$F$8:$F$11,AQ21,$AC$27:$AC$624,$M$27)</f>
        <v>-301.12204842331249</v>
      </c>
      <c r="AR27" s="332" cm="1">
        <f t="array" ref="AR27:AR624">_xll.SE.ray.segment($L$8:$L$11,$N$8:$N$11,$F$8:$F$11,AR21,$AC$27:$AC$624,$M$27)</f>
        <v>-603.15976952416008</v>
      </c>
      <c r="AS27" s="332" cm="1">
        <f t="array" ref="AS27:AS624">_xll.SE.ray.segment($L$8:$L$11,$N$8:$N$11,$F$8:$F$11,AS21,$AC$27:$AC$624,$M$27)</f>
        <v>-907.11023197908048</v>
      </c>
      <c r="AT27" s="332" cm="1">
        <f t="array" ref="AT27:AT624">_xll.SE.ray.segment($L$8:$L$11,$N$8:$N$11,$F$8:$F$11,AT21,$AC$27:$AC$624,$M$27)</f>
        <v>-1214.1469188742569</v>
      </c>
      <c r="AU27" s="332" cm="1">
        <f t="array" ref="AU27:AU624">_xll.SE.ray.segment($L$8:$L$11,$N$8:$N$11,$F$8:$F$11,AU21,$AC$27:$AC$624,$M$27)</f>
        <v>-1525.7474162823435</v>
      </c>
      <c r="AV27" s="332" cm="1">
        <f t="array" ref="AV27:AV624">_xll.SE.ray.segment($L$8:$L$11,$N$8:$N$11,$F$8:$F$11,AV21,$AC$27:$AC$624,$M$27)</f>
        <v>-1843.8871972378461</v>
      </c>
      <c r="AW27" s="332" cm="1">
        <f t="array" ref="AW27:AW624">_xll.SE.ray.segment($L$8:$L$11,$N$8:$N$11,$F$8:$F$11,AW21,$AC$27:$AC$624,$M$27)</f>
        <v>-2171.3669021273759</v>
      </c>
      <c r="AX27" s="332" cm="1">
        <f t="array" ref="AX27:AX624">_xll.SE.ray.segment($L$8:$L$11,$N$8:$N$11,$F$8:$F$11,AX21,$AC$27:$AC$624,$M$27)</f>
        <v>-2512.4247354444078</v>
      </c>
      <c r="AY27" s="332" cm="1">
        <f t="array" ref="AY27:AY624">_xll.SE.ray.segment($L$8:$L$11,$N$8:$N$11,$F$8:$F$11,AY21,$AC$27:$AC$624,$M$27)</f>
        <v>-2874.0183221052012</v>
      </c>
      <c r="AZ27" s="332" cm="1">
        <f t="array" ref="AZ27:AZ624">_xll.SE.ray.segment($L$8:$L$11,$N$8:$N$11,$F$8:$F$11,AZ21,$AC$27:$AC$624,$M$27)</f>
        <v>-3268.9186588308721</v>
      </c>
      <c r="BA27" s="332" cm="1">
        <f t="array" ref="BA27:BA624">_xll.SE.ray.segment($L$8:$L$11,$N$8:$N$11,$F$8:$F$11,BA21,$AC$27:$AC$624,$M$27)</f>
        <v>-3724.947229782073</v>
      </c>
      <c r="BB27" s="333" cm="1">
        <f t="array" ref="BB27:BB624">_xll.SE.ray.segment($L$8:$L$11,$N$8:$N$11,$F$8:$F$11,BB21,$AC$27:$AC$624,$M$27)</f>
        <v>-4326.0369495203322</v>
      </c>
      <c r="BC27" s="323">
        <f ca="1">BO27-BD27</f>
        <v>0</v>
      </c>
      <c r="BD27" s="319" cm="1">
        <f t="array" aca="1" ref="BD27:BD627" ca="1">_xll.SE.ray.segment(L8:L11,N8:N11,F8:F11,$BL$23,BE27:BE627)</f>
        <v>-301.12204842331249</v>
      </c>
      <c r="BE27" s="302">
        <v>0</v>
      </c>
      <c r="BF27" s="215">
        <f t="shared" ref="BF27:BF90" si="26">MIN(MATCH(BE27,$L$7:$L$12,1), 4)</f>
        <v>1</v>
      </c>
      <c r="BG27" s="317">
        <f>INDEX(N$8:N$12,$BF27)</f>
        <v>1500</v>
      </c>
      <c r="BH27" s="128">
        <f>INDEX(O$8:O$12,$BF27)</f>
        <v>0</v>
      </c>
      <c r="BI27" s="104">
        <f t="shared" ref="BI27:BI90" si="27">BG27+BH27*BE27</f>
        <v>1500</v>
      </c>
      <c r="BJ27" s="216">
        <f t="shared" si="23"/>
        <v>0</v>
      </c>
      <c r="BK27" s="217">
        <f ca="1">DEGREES(ASIN($BG27*BL$23))</f>
        <v>-2.8656245113591363</v>
      </c>
      <c r="BL27" s="218">
        <f ca="1">DEGREES(ASIN(BL$23*$BI27))</f>
        <v>-2.8656245113591363</v>
      </c>
      <c r="BM27" s="219">
        <f ca="1">IF($BH27&gt;0,(COS(RADIANS(BK27))-COS(RADIANS(BL27)))/(BL$23*$BH27),$BE27*SIN(RADIANS(BK27)))</f>
        <v>0</v>
      </c>
      <c r="BN27" s="218">
        <f t="shared" ref="BN27:BN90" ca="1" si="28">IF($BF26=$BF27,BM27-BM26,0.5*(BN26+BN28))</f>
        <v>0</v>
      </c>
      <c r="BO27" s="220">
        <f ca="1">BO28+BN27</f>
        <v>-301.12204842331249</v>
      </c>
      <c r="BP27" s="221">
        <f ca="1">-BO27</f>
        <v>301.12204842331249</v>
      </c>
      <c r="BQ27" s="222">
        <f t="shared" ref="BQ27:BQ90" ca="1" si="29">DEGREES(ASIN($BG27*BR$23))</f>
        <v>-5.7165393990355735</v>
      </c>
      <c r="BR27" s="223">
        <f t="shared" ref="BR27:BR90" ca="1" si="30">DEGREES(ASIN(BR$23*$BI27))</f>
        <v>-5.7165393990355735</v>
      </c>
      <c r="BS27" s="224">
        <f t="shared" ref="BS27:BS90" ca="1" si="31">IF($BH27&gt;0,(COS(RADIANS(BQ27))-COS(RADIANS(BR27)))/(BR$23*$BH27),$BE27*SIN(RADIANS(BQ27)))</f>
        <v>0</v>
      </c>
      <c r="BT27" s="223">
        <f t="shared" ref="BT27:BT90" ca="1" si="32">IF($BF26=$BF27,BS27-BS26,0.5*(BT26+BT28))</f>
        <v>0</v>
      </c>
      <c r="BU27" s="225">
        <f t="shared" ref="BU27:BU90" ca="1" si="33">BU28+BT27</f>
        <v>-603.15976952416008</v>
      </c>
      <c r="BV27" s="226">
        <f ca="1">-BU27</f>
        <v>603.15976952416008</v>
      </c>
      <c r="BW27" s="217">
        <f t="shared" ref="BW27:BW90" ca="1" si="34">DEGREES(ASIN($BG27*BX$23))</f>
        <v>-8.5378174163293199</v>
      </c>
      <c r="BX27" s="218">
        <f t="shared" ref="BX27:BX90" ca="1" si="35">DEGREES(ASIN(BX$23*$BI27))</f>
        <v>-8.5378174163293199</v>
      </c>
      <c r="BY27" s="219">
        <f t="shared" ref="BY27:BY90" ca="1" si="36">IF($BH27&gt;0,(COS(RADIANS(BW27))-COS(RADIANS(BX27)))/(BX$23*$BH27),$BE27*SIN(RADIANS(BW27)))</f>
        <v>0</v>
      </c>
      <c r="BZ27" s="218">
        <f t="shared" ref="BZ27:BZ90" ca="1" si="37">IF($BF26=$BF27,BY27-BY26,0.5*(BZ26+BZ28))</f>
        <v>0</v>
      </c>
      <c r="CA27" s="227">
        <f t="shared" ref="CA27:CA90" ca="1" si="38">CA28+BZ27</f>
        <v>-907.11023197907923</v>
      </c>
      <c r="CB27" s="228">
        <f ca="1">-CA27</f>
        <v>907.11023197907923</v>
      </c>
      <c r="CC27" s="222">
        <f t="shared" ref="CC27:CC90" ca="1" si="39">DEGREES(ASIN($BG27*CD$23))</f>
        <v>-11.314100207181937</v>
      </c>
      <c r="CD27" s="223">
        <f t="shared" ref="CD27:CD90" ca="1" si="40">DEGREES(ASIN(CD$23*$BI27))</f>
        <v>-11.314100207181937</v>
      </c>
      <c r="CE27" s="224">
        <f t="shared" ref="CE27:CE90" ca="1" si="41">IF($BH27&gt;0,(COS(RADIANS(CC27))-COS(RADIANS(CD27)))/(CD$23*$BH27),$BE27*SIN(RADIANS(CC27)))</f>
        <v>0</v>
      </c>
      <c r="CF27" s="223">
        <f t="shared" ref="CF27:CF90" ca="1" si="42">IF($BF26=$BF27,CE27-CE26,0.5*(CF26+CF28))</f>
        <v>0</v>
      </c>
      <c r="CG27" s="225">
        <f t="shared" ref="CG27:CG90" ca="1" si="43">CG28+CF27</f>
        <v>-1214.1469188742569</v>
      </c>
      <c r="CH27" s="226">
        <f ca="1">-CG27</f>
        <v>1214.1469188742569</v>
      </c>
      <c r="CI27" s="217">
        <f t="shared" ref="CI27:CI90" ca="1" si="44">DEGREES(ASIN($BG27*CJ$23))</f>
        <v>-14.029394362150782</v>
      </c>
      <c r="CJ27" s="218">
        <f t="shared" ref="CJ27:CJ90" ca="1" si="45">DEGREES(ASIN(CJ$23*$BI27))</f>
        <v>-14.029394362150782</v>
      </c>
      <c r="CK27" s="219">
        <f t="shared" ref="CK27:CK90" ca="1" si="46">IF($BH27&gt;0,(COS(RADIANS(CI27))-COS(RADIANS(CJ27)))/(CJ$23*$BH27),$BE27*SIN(RADIANS(CI27)))</f>
        <v>0</v>
      </c>
      <c r="CL27" s="218">
        <f t="shared" ref="CL27:CL90" ca="1" si="47">IF($BF26=$BF27,CK27-CK26,0.5*(CL26+CL28))</f>
        <v>0</v>
      </c>
      <c r="CM27" s="227">
        <f t="shared" ref="CM27:CM90" ca="1" si="48">CM28+CL27</f>
        <v>-1525.7474162823421</v>
      </c>
      <c r="CN27" s="228">
        <f ca="1">-CM27</f>
        <v>1525.7474162823421</v>
      </c>
      <c r="CO27" s="222">
        <f t="shared" ref="CO27:CO90" ca="1" si="49">DEGREES(ASIN($BG27*CP$23))</f>
        <v>-16.666885006418429</v>
      </c>
      <c r="CP27" s="223">
        <f t="shared" ref="CP27:CP90" ca="1" si="50">DEGREES(ASIN(CP$23*$BI27))</f>
        <v>-16.666885006418429</v>
      </c>
      <c r="CQ27" s="224">
        <f t="shared" ref="CQ27:CQ90" ca="1" si="51">IF($BH27&gt;0,(COS(RADIANS(CO27))-COS(RADIANS(CP27)))/(CP$23*$BH27),$BE27*SIN(RADIANS(CO27)))</f>
        <v>0</v>
      </c>
      <c r="CR27" s="223">
        <f t="shared" ref="CR27:CR90" ca="1" si="52">IF($BF26=$BF27,CQ27-CQ26,0.5*(CR26+CR28))</f>
        <v>0</v>
      </c>
      <c r="CS27" s="225">
        <f t="shared" ref="CS27:CS90" ca="1" si="53">CS28+CR27</f>
        <v>-1843.8871972378488</v>
      </c>
      <c r="CT27" s="226">
        <f ca="1">-CS27</f>
        <v>1843.8871972378488</v>
      </c>
      <c r="CU27" s="217">
        <f t="shared" ref="CU27:CU90" ca="1" si="54">DEGREES(ASIN($BG27*CV$23))</f>
        <v>-19.208778855572575</v>
      </c>
      <c r="CV27" s="218">
        <f t="shared" ref="CV27:CV90" ca="1" si="55">DEGREES(ASIN(CV$23*$BI27))</f>
        <v>-19.208778855572575</v>
      </c>
      <c r="CW27" s="219">
        <f t="shared" ref="CW27:CW90" ca="1" si="56">IF($BH27&gt;0,(COS(RADIANS(CU27))-COS(RADIANS(CV27)))/(CV$23*$BH27),$BE27*SIN(RADIANS(CU27)))</f>
        <v>0</v>
      </c>
      <c r="CX27" s="218">
        <f t="shared" ref="CX27:CX90" ca="1" si="57">IF($BF26=$BF27,CW27-CW26,0.5*(CX26+CX28))</f>
        <v>0</v>
      </c>
      <c r="CY27" s="227">
        <f t="shared" ref="CY27:CY90" ca="1" si="58">CY28+CX27</f>
        <v>-2171.3669021273763</v>
      </c>
      <c r="CZ27" s="228">
        <f ca="1">-CY27</f>
        <v>2171.3669021273763</v>
      </c>
      <c r="DA27" s="222">
        <f t="shared" ref="DA27:DA90" ca="1" si="59">DEGREES(ASIN($BG27*DB$23))</f>
        <v>-21.636193928666835</v>
      </c>
      <c r="DB27" s="223">
        <f t="shared" ref="DB27:DB90" ca="1" si="60">DEGREES(ASIN(DB$23*$BI27))</f>
        <v>-21.636193928666835</v>
      </c>
      <c r="DC27" s="224">
        <f t="shared" ref="DC27:DC90" ca="1" si="61">IF($BH27&gt;0,(COS(RADIANS(DA27))-COS(RADIANS(DB27)))/(DB$23*$BH27),$BE27*SIN(RADIANS(DA27)))</f>
        <v>0</v>
      </c>
      <c r="DD27" s="223">
        <f t="shared" ref="DD27:DD90" ca="1" si="62">IF($BF26=$BF27,DC27-DC26,0.5*(DD26+DD28))</f>
        <v>0</v>
      </c>
      <c r="DE27" s="225">
        <f t="shared" ref="DE27:DE90" ca="1" si="63">DE28+DD27</f>
        <v>-2512.4247354444074</v>
      </c>
      <c r="DF27" s="226">
        <f ca="1">-DE27</f>
        <v>2512.4247354444074</v>
      </c>
      <c r="DG27" s="217">
        <f t="shared" ref="DG27:DG90" ca="1" si="64">DEGREES(ASIN($BG27*DH$23))</f>
        <v>-23.929119340816037</v>
      </c>
      <c r="DH27" s="218">
        <f t="shared" ref="DH27:DH90" ca="1" si="65">DEGREES(ASIN(DH$23*$BI27))</f>
        <v>-23.929119340816037</v>
      </c>
      <c r="DI27" s="219">
        <f t="shared" ref="DI27:DI90" ca="1" si="66">IF($BH27&gt;0,(COS(RADIANS(DG27))-COS(RADIANS(DH27)))/(DH$23*$BH27),$BE27*SIN(RADIANS(DG27)))</f>
        <v>0</v>
      </c>
      <c r="DJ27" s="218">
        <f t="shared" ref="DJ27:DJ90" ca="1" si="67">IF($BF26=$BF27,DI27-DI26,0.5*(DJ26+DJ28))</f>
        <v>0</v>
      </c>
      <c r="DK27" s="227">
        <f t="shared" ref="DK27:DK90" ca="1" si="68">DK28+DJ27</f>
        <v>-2874.0183221051989</v>
      </c>
      <c r="DL27" s="228">
        <f ca="1">-DK27</f>
        <v>2874.0183221051989</v>
      </c>
      <c r="DM27" s="222">
        <f t="shared" ref="DM27:DM90" ca="1" si="69">DEGREES(ASIN($BG27*DN$23))</f>
        <v>-26.066474954416215</v>
      </c>
      <c r="DN27" s="223">
        <f t="shared" ref="DN27:DN90" ca="1" si="70">DEGREES(ASIN(DN$23*$BI27))</f>
        <v>-26.066474954416215</v>
      </c>
      <c r="DO27" s="224">
        <f t="shared" ref="DO27:DO90" ca="1" si="71">IF($BH27&gt;0,(COS(RADIANS(DM27))-COS(RADIANS(DN27)))/(DN$23*$BH27),$BE27*SIN(RADIANS(DM27)))</f>
        <v>0</v>
      </c>
      <c r="DP27" s="223">
        <f t="shared" ref="DP27:DP90" ca="1" si="72">IF($BF26=$BF27,DO27-DO26,0.5*(DP26+DP28))</f>
        <v>0</v>
      </c>
      <c r="DQ27" s="225">
        <f t="shared" ref="DQ27:DQ90" ca="1" si="73">DQ28+DP27</f>
        <v>-3268.9186588308748</v>
      </c>
      <c r="DR27" s="226">
        <f ca="1">-DQ27</f>
        <v>3268.9186588308748</v>
      </c>
      <c r="DS27" s="217">
        <f t="shared" ref="DS27:DS90" ca="1" si="74">DEGREES(ASIN($BG27*DT$23))</f>
        <v>-28.026305473377711</v>
      </c>
      <c r="DT27" s="218">
        <f t="shared" ref="DT27:DT90" ca="1" si="75">DEGREES(ASIN(DT$23*$BI27))</f>
        <v>-28.026305473377711</v>
      </c>
      <c r="DU27" s="219">
        <f t="shared" ref="DU27:DU90" ca="1" si="76">IF($BH27&gt;0,(COS(RADIANS(DS27))-COS(RADIANS(DT27)))/(DT$23*$BH27),$BE27*SIN(RADIANS(DS27)))</f>
        <v>0</v>
      </c>
      <c r="DV27" s="218">
        <f t="shared" ref="DV27:DV90" ca="1" si="77">IF($BF26=$BF27,DU27-DU26,0.5*(DV26+DV28))</f>
        <v>0</v>
      </c>
      <c r="DW27" s="227">
        <f t="shared" ref="DW27:DW90" ca="1" si="78">DW28+DV27</f>
        <v>-3724.9472297820766</v>
      </c>
      <c r="DX27" s="228">
        <f ca="1">-DW27</f>
        <v>3724.9472297820766</v>
      </c>
      <c r="DY27" s="222">
        <f t="shared" ref="DY27:DY90" ca="1" si="79">DEGREES(ASIN($BG27*DZ$23))</f>
        <v>-29.786144106908367</v>
      </c>
      <c r="DZ27" s="223">
        <f t="shared" ref="DZ27:DZ90" ca="1" si="80">DEGREES(ASIN(DZ$23*$BI27))</f>
        <v>-29.786144106908367</v>
      </c>
      <c r="EA27" s="224">
        <f t="shared" ref="EA27:EA90" ca="1" si="81">IF($BH27&gt;0,(COS(RADIANS(DY27))-COS(RADIANS(DZ27)))/(DZ$23*$BH27),$BE27*SIN(RADIANS(DY27)))</f>
        <v>0</v>
      </c>
      <c r="EB27" s="223">
        <f t="shared" ref="EB27:EB90" ca="1" si="82">IF($BF26=$BF27,EA27-EA26,0.5*(EB26+EB28))</f>
        <v>0</v>
      </c>
      <c r="EC27" s="225">
        <f t="shared" ref="EC27:EC90" ca="1" si="83">EC28+EB27</f>
        <v>-4326.0369495203377</v>
      </c>
      <c r="ED27" s="226">
        <f ca="1">-EC27</f>
        <v>4326.0369495203377</v>
      </c>
      <c r="EE27" cm="1">
        <f t="array" ref="EE27:EE624">_xll.SE.ray.segment($L$8:$L$11,$N$8:$N$11,$F$8:$F$11,BB21,$AC$27:$AC$624,$M$27)</f>
        <v>-4326.0369495203322</v>
      </c>
      <c r="EJ27" s="114" t="s">
        <v>88</v>
      </c>
      <c r="ABJ27" s="18"/>
      <c r="ABK27" s="18"/>
    </row>
    <row r="28" spans="1:739" x14ac:dyDescent="0.3">
      <c r="A28" s="27"/>
      <c r="B28" s="9"/>
      <c r="C28" s="11"/>
      <c r="D28" s="11"/>
      <c r="E28" s="11"/>
      <c r="F28" s="11"/>
      <c r="G28" s="11"/>
      <c r="H28" s="11"/>
      <c r="I28" s="11"/>
      <c r="J28" s="11"/>
      <c r="K28" s="11"/>
      <c r="L28" s="11"/>
      <c r="M28" s="11"/>
      <c r="N28" s="11"/>
      <c r="O28" s="11"/>
      <c r="P28" s="11"/>
      <c r="Q28" s="11"/>
      <c r="R28" s="11"/>
      <c r="S28" s="11"/>
      <c r="T28" s="11"/>
      <c r="U28" s="11"/>
      <c r="V28" s="11"/>
      <c r="W28" s="11"/>
      <c r="X28" s="11"/>
      <c r="Y28" s="11"/>
      <c r="Z28" s="48"/>
      <c r="AA28" s="105">
        <f ca="1">AH28-DF28</f>
        <v>0</v>
      </c>
      <c r="AC28" s="302">
        <f>AC27+$BE$22</f>
        <v>10</v>
      </c>
      <c r="AD28" s="332">
        <v>4326.0369495203322</v>
      </c>
      <c r="AE28" s="332">
        <v>3724.947229782073</v>
      </c>
      <c r="AF28" s="334">
        <v>3268.9186588308721</v>
      </c>
      <c r="AG28" s="332">
        <v>2874.0183221052012</v>
      </c>
      <c r="AH28" s="332">
        <v>2512.4247354444078</v>
      </c>
      <c r="AI28" s="332">
        <v>2171.3669021273759</v>
      </c>
      <c r="AJ28" s="332">
        <v>1843.8871972378461</v>
      </c>
      <c r="AK28" s="332">
        <v>1525.7474162823435</v>
      </c>
      <c r="AL28" s="332">
        <v>1214.1469188742569</v>
      </c>
      <c r="AM28" s="332">
        <v>907.11023197908048</v>
      </c>
      <c r="AN28" s="332">
        <v>603.15976952416008</v>
      </c>
      <c r="AO28" s="332">
        <v>301.12204842331249</v>
      </c>
      <c r="AP28" s="332">
        <v>0</v>
      </c>
      <c r="AQ28" s="335">
        <v>-301.12204842331249</v>
      </c>
      <c r="AR28" s="335">
        <v>-603.15976952416008</v>
      </c>
      <c r="AS28" s="335">
        <v>-907.11023197908048</v>
      </c>
      <c r="AT28" s="335">
        <v>-1214.1469188742569</v>
      </c>
      <c r="AU28" s="335">
        <v>-1525.7474162823435</v>
      </c>
      <c r="AV28" s="335">
        <v>-1843.8871972378461</v>
      </c>
      <c r="AW28" s="335">
        <v>-2171.3669021273759</v>
      </c>
      <c r="AX28" s="335">
        <v>-2512.4247354444078</v>
      </c>
      <c r="AY28" s="335">
        <v>-2874.0183221052012</v>
      </c>
      <c r="AZ28" s="335">
        <v>-3268.9186588308721</v>
      </c>
      <c r="BA28" s="335">
        <v>-3724.947229782073</v>
      </c>
      <c r="BB28" s="202">
        <v>-4326.0369495203322</v>
      </c>
      <c r="BC28" s="323">
        <f ca="1">BO28-BD28</f>
        <v>0</v>
      </c>
      <c r="BD28" s="320">
        <f ca="1"/>
        <v>-301.12204842331249</v>
      </c>
      <c r="BE28" s="302">
        <f ca="1">MIN($AF$15,BE27+$BE$22)</f>
        <v>10</v>
      </c>
      <c r="BF28" s="215">
        <f t="shared" ca="1" si="26"/>
        <v>1</v>
      </c>
      <c r="BG28" s="317">
        <f ca="1">INDEX(N$8:N$12,$BF28)</f>
        <v>1500</v>
      </c>
      <c r="BH28" s="128">
        <f ca="1">INDEX(O$8:O$12,$BF28)</f>
        <v>0</v>
      </c>
      <c r="BI28" s="104">
        <f t="shared" ca="1" si="27"/>
        <v>1500</v>
      </c>
      <c r="BJ28" s="216">
        <f t="shared" si="23"/>
        <v>0</v>
      </c>
      <c r="BK28" s="217">
        <f ca="1">DEGREES(ASIN($BG28*BL$23))</f>
        <v>-2.8656245113591363</v>
      </c>
      <c r="BL28" s="218">
        <f ca="1">DEGREES(ASIN(BL$23*$BI28))</f>
        <v>-2.8656245113591363</v>
      </c>
      <c r="BM28" s="219">
        <f ca="1">IF($BH28&gt;0,(COS(RADIANS(BK28))-COS(RADIANS(BL28)))/(BL$23*$BH28),$BE28*SIN(RADIANS(BK28)))</f>
        <v>-0.49993733889670072</v>
      </c>
      <c r="BN28" s="218">
        <f t="shared" ca="1" si="28"/>
        <v>-0.49993733889670072</v>
      </c>
      <c r="BO28" s="220">
        <f t="shared" ref="BO28:BO90" ca="1" si="84">BO29+BN28</f>
        <v>-301.12204842331249</v>
      </c>
      <c r="BP28" s="221">
        <f t="shared" ref="BP28:BP91" ca="1" si="85">-BO28</f>
        <v>301.12204842331249</v>
      </c>
      <c r="BQ28" s="222">
        <f t="shared" ca="1" si="29"/>
        <v>-5.7165393990355735</v>
      </c>
      <c r="BR28" s="223">
        <f t="shared" ca="1" si="30"/>
        <v>-5.7165393990355735</v>
      </c>
      <c r="BS28" s="224">
        <f t="shared" ca="1" si="31"/>
        <v>-0.99606985277397886</v>
      </c>
      <c r="BT28" s="223">
        <f t="shared" ca="1" si="32"/>
        <v>-0.99606985277397886</v>
      </c>
      <c r="BU28" s="225">
        <f t="shared" ca="1" si="33"/>
        <v>-603.15976952416008</v>
      </c>
      <c r="BV28" s="226">
        <f t="shared" ref="BV28:BV91" ca="1" si="86">-BU28</f>
        <v>603.15976952416008</v>
      </c>
      <c r="BW28" s="217">
        <f t="shared" ca="1" si="34"/>
        <v>-8.5378174163293199</v>
      </c>
      <c r="BX28" s="218">
        <f t="shared" ca="1" si="35"/>
        <v>-8.5378174163293199</v>
      </c>
      <c r="BY28" s="219">
        <f t="shared" ca="1" si="36"/>
        <v>-1.4846216736282261</v>
      </c>
      <c r="BZ28" s="218">
        <f t="shared" ca="1" si="37"/>
        <v>-1.4846216736282261</v>
      </c>
      <c r="CA28" s="227">
        <f t="shared" ca="1" si="38"/>
        <v>-907.11023197907923</v>
      </c>
      <c r="CB28" s="228">
        <f t="shared" ref="CB28:CB91" ca="1" si="87">-CA28</f>
        <v>907.11023197907923</v>
      </c>
      <c r="CC28" s="222">
        <f t="shared" ca="1" si="39"/>
        <v>-11.314100207181937</v>
      </c>
      <c r="CD28" s="223">
        <f t="shared" ca="1" si="40"/>
        <v>-11.314100207181937</v>
      </c>
      <c r="CE28" s="224">
        <f t="shared" ca="1" si="41"/>
        <v>-1.9618746271070864</v>
      </c>
      <c r="CF28" s="223">
        <f t="shared" ca="1" si="42"/>
        <v>-1.9618746271070864</v>
      </c>
      <c r="CG28" s="225">
        <f t="shared" ca="1" si="43"/>
        <v>-1214.1469188742569</v>
      </c>
      <c r="CH28" s="226">
        <f t="shared" ref="CH28:CH91" ca="1" si="88">-CG28</f>
        <v>1214.1469188742569</v>
      </c>
      <c r="CI28" s="217">
        <f t="shared" ca="1" si="44"/>
        <v>-14.029394362150782</v>
      </c>
      <c r="CJ28" s="218">
        <f t="shared" ca="1" si="45"/>
        <v>-14.029394362150782</v>
      </c>
      <c r="CK28" s="219">
        <f t="shared" ca="1" si="46"/>
        <v>-2.4241965300613737</v>
      </c>
      <c r="CL28" s="218">
        <f t="shared" ca="1" si="47"/>
        <v>-2.4241965300613737</v>
      </c>
      <c r="CM28" s="227">
        <f t="shared" ca="1" si="48"/>
        <v>-1525.7474162823421</v>
      </c>
      <c r="CN28" s="228">
        <f t="shared" ref="CN28:CN91" ca="1" si="89">-CM28</f>
        <v>1525.7474162823421</v>
      </c>
      <c r="CO28" s="222">
        <f t="shared" ca="1" si="49"/>
        <v>-16.666885006418429</v>
      </c>
      <c r="CP28" s="223">
        <f t="shared" ca="1" si="50"/>
        <v>-16.666885006418429</v>
      </c>
      <c r="CQ28" s="224">
        <f t="shared" ca="1" si="51"/>
        <v>-2.8680688336520079</v>
      </c>
      <c r="CR28" s="223">
        <f t="shared" ca="1" si="52"/>
        <v>-2.8680688336520079</v>
      </c>
      <c r="CS28" s="225">
        <f t="shared" ca="1" si="53"/>
        <v>-1843.8871972378488</v>
      </c>
      <c r="CT28" s="226">
        <f t="shared" ref="CT28:CT91" ca="1" si="90">-CS28</f>
        <v>1843.8871972378488</v>
      </c>
      <c r="CU28" s="217">
        <f t="shared" ca="1" si="54"/>
        <v>-19.208778855572575</v>
      </c>
      <c r="CV28" s="218">
        <f t="shared" ca="1" si="55"/>
        <v>-19.208778855572575</v>
      </c>
      <c r="CW28" s="219">
        <f t="shared" ca="1" si="56"/>
        <v>-3.2901134016312392</v>
      </c>
      <c r="CX28" s="218">
        <f t="shared" ca="1" si="57"/>
        <v>-3.2901134016312392</v>
      </c>
      <c r="CY28" s="227">
        <f t="shared" ca="1" si="58"/>
        <v>-2171.3669021273763</v>
      </c>
      <c r="CZ28" s="228">
        <f t="shared" ref="CZ28:CZ91" ca="1" si="91">-CY28</f>
        <v>2171.3669021273763</v>
      </c>
      <c r="DA28" s="222">
        <f t="shared" ca="1" si="59"/>
        <v>-21.636193928666835</v>
      </c>
      <c r="DB28" s="223">
        <f t="shared" ca="1" si="60"/>
        <v>-21.636193928666835</v>
      </c>
      <c r="DC28" s="224">
        <f t="shared" ca="1" si="61"/>
        <v>-3.6871182199992703</v>
      </c>
      <c r="DD28" s="223">
        <f t="shared" ca="1" si="62"/>
        <v>-3.6871182199992703</v>
      </c>
      <c r="DE28" s="225">
        <f t="shared" ca="1" si="63"/>
        <v>-2512.4247354444074</v>
      </c>
      <c r="DF28" s="226">
        <f t="shared" ref="DF28:DF91" ca="1" si="92">-DE28</f>
        <v>2512.4247354444074</v>
      </c>
      <c r="DG28" s="217">
        <f t="shared" ca="1" si="64"/>
        <v>-23.929119340816037</v>
      </c>
      <c r="DH28" s="218">
        <f t="shared" ca="1" si="65"/>
        <v>-23.929119340816037</v>
      </c>
      <c r="DI28" s="219">
        <f t="shared" ca="1" si="66"/>
        <v>-4.0560618423702541</v>
      </c>
      <c r="DJ28" s="218">
        <f t="shared" ca="1" si="67"/>
        <v>-4.0560618423702541</v>
      </c>
      <c r="DK28" s="227">
        <f t="shared" ca="1" si="68"/>
        <v>-2874.0183221051989</v>
      </c>
      <c r="DL28" s="228">
        <f t="shared" ref="DL28:DL91" ca="1" si="93">-DK28</f>
        <v>2874.0183221051989</v>
      </c>
      <c r="DM28" s="222">
        <f t="shared" ca="1" si="69"/>
        <v>-26.066474954416215</v>
      </c>
      <c r="DN28" s="223">
        <f t="shared" ca="1" si="70"/>
        <v>-26.066474954416215</v>
      </c>
      <c r="DO28" s="224">
        <f t="shared" ca="1" si="71"/>
        <v>-4.3941363850036979</v>
      </c>
      <c r="DP28" s="223">
        <f t="shared" ca="1" si="72"/>
        <v>-4.3941363850036979</v>
      </c>
      <c r="DQ28" s="225">
        <f t="shared" ca="1" si="73"/>
        <v>-3268.9186588308748</v>
      </c>
      <c r="DR28" s="226">
        <f t="shared" ref="DR28:DR91" ca="1" si="94">-DQ28</f>
        <v>3268.9186588308748</v>
      </c>
      <c r="DS28" s="217">
        <f t="shared" ca="1" si="74"/>
        <v>-28.026305473377711</v>
      </c>
      <c r="DT28" s="218">
        <f t="shared" ca="1" si="75"/>
        <v>-28.026305473377711</v>
      </c>
      <c r="DU28" s="219">
        <f t="shared" ca="1" si="76"/>
        <v>-4.6987688964951735</v>
      </c>
      <c r="DV28" s="218">
        <f t="shared" ca="1" si="77"/>
        <v>-4.6987688964951735</v>
      </c>
      <c r="DW28" s="227">
        <f t="shared" ca="1" si="78"/>
        <v>-3724.9472297820766</v>
      </c>
      <c r="DX28" s="228">
        <f t="shared" ref="DX28:DX91" ca="1" si="95">-DW28</f>
        <v>3724.9472297820766</v>
      </c>
      <c r="DY28" s="222">
        <f t="shared" ca="1" si="79"/>
        <v>-29.786144106908367</v>
      </c>
      <c r="DZ28" s="223">
        <f t="shared" ca="1" si="80"/>
        <v>-29.786144106908367</v>
      </c>
      <c r="EA28" s="224">
        <f t="shared" ca="1" si="81"/>
        <v>-4.9676409394900869</v>
      </c>
      <c r="EB28" s="223">
        <f t="shared" ca="1" si="82"/>
        <v>-4.9676409394900869</v>
      </c>
      <c r="EC28" s="225">
        <f t="shared" ca="1" si="83"/>
        <v>-4326.0369495203377</v>
      </c>
      <c r="ED28" s="226">
        <f t="shared" ref="ED28:ED91" ca="1" si="96">-EC28</f>
        <v>4326.0369495203377</v>
      </c>
      <c r="EE28" s="18">
        <v>-4326.0369495203322</v>
      </c>
      <c r="ABJ28" s="18"/>
      <c r="ABK28" s="18"/>
    </row>
    <row r="29" spans="1:739" x14ac:dyDescent="0.3">
      <c r="A29" s="27"/>
      <c r="B29" s="9"/>
      <c r="C29" s="36"/>
      <c r="D29" s="36"/>
      <c r="E29" s="36"/>
      <c r="F29" s="36"/>
      <c r="G29" s="59"/>
      <c r="H29" s="11"/>
      <c r="I29" s="11"/>
      <c r="J29" s="11"/>
      <c r="K29" s="11"/>
      <c r="L29" s="11"/>
      <c r="M29" s="11"/>
      <c r="N29" s="11"/>
      <c r="O29" s="11"/>
      <c r="P29" s="11"/>
      <c r="Q29" s="11"/>
      <c r="R29" s="11"/>
      <c r="S29" s="11"/>
      <c r="T29" s="11"/>
      <c r="U29" s="11"/>
      <c r="V29" s="39"/>
      <c r="W29" s="11"/>
      <c r="X29" s="11"/>
      <c r="Y29" s="11"/>
      <c r="Z29" s="48"/>
      <c r="AA29" s="105">
        <f ca="1">AH29-DF29</f>
        <v>0</v>
      </c>
      <c r="AC29" s="302">
        <f>AC28+$BE$22</f>
        <v>20</v>
      </c>
      <c r="AD29" s="332">
        <v>4321.0693085808425</v>
      </c>
      <c r="AE29" s="332">
        <v>3720.248460885578</v>
      </c>
      <c r="AF29" s="334">
        <v>3264.5245224458686</v>
      </c>
      <c r="AG29" s="332">
        <v>2869.962260262831</v>
      </c>
      <c r="AH29" s="332">
        <v>2508.7376172244085</v>
      </c>
      <c r="AI29" s="332">
        <v>2168.0767887257448</v>
      </c>
      <c r="AJ29" s="332">
        <v>1841.0191284041941</v>
      </c>
      <c r="AK29" s="332">
        <v>1523.3232197522821</v>
      </c>
      <c r="AL29" s="332">
        <v>1212.1850442471498</v>
      </c>
      <c r="AM29" s="332">
        <v>905.62561030545226</v>
      </c>
      <c r="AN29" s="332">
        <v>602.1636996713861</v>
      </c>
      <c r="AO29" s="332">
        <v>300.62211108441579</v>
      </c>
      <c r="AP29" s="332">
        <v>0</v>
      </c>
      <c r="AQ29" s="335">
        <v>-300.62211108441579</v>
      </c>
      <c r="AR29" s="335">
        <v>-602.1636996713861</v>
      </c>
      <c r="AS29" s="335">
        <v>-905.62561030545226</v>
      </c>
      <c r="AT29" s="335">
        <v>-1212.1850442471498</v>
      </c>
      <c r="AU29" s="335">
        <v>-1523.3232197522821</v>
      </c>
      <c r="AV29" s="335">
        <v>-1841.0191284041941</v>
      </c>
      <c r="AW29" s="335">
        <v>-2168.0767887257448</v>
      </c>
      <c r="AX29" s="335">
        <v>-2508.7376172244085</v>
      </c>
      <c r="AY29" s="335">
        <v>-2869.962260262831</v>
      </c>
      <c r="AZ29" s="335">
        <v>-3264.5245224458686</v>
      </c>
      <c r="BA29" s="335">
        <v>-3720.248460885578</v>
      </c>
      <c r="BB29" s="202">
        <v>-4321.0693085808425</v>
      </c>
      <c r="BC29" s="323">
        <f ca="1">BO29-BD29</f>
        <v>0</v>
      </c>
      <c r="BD29" s="320">
        <f ca="1"/>
        <v>-300.62211108441579</v>
      </c>
      <c r="BE29" s="302">
        <f ca="1">MIN($AF$15,BE28+$BE$22)</f>
        <v>20</v>
      </c>
      <c r="BF29" s="215">
        <f t="shared" ca="1" si="26"/>
        <v>1</v>
      </c>
      <c r="BG29" s="317">
        <f ca="1">INDEX(N$8:N$12,$BF29)</f>
        <v>1500</v>
      </c>
      <c r="BH29" s="128">
        <f ca="1">INDEX(O$8:O$12,$BF29)</f>
        <v>0</v>
      </c>
      <c r="BI29" s="104">
        <f t="shared" ca="1" si="27"/>
        <v>1500</v>
      </c>
      <c r="BJ29" s="216">
        <f t="shared" si="23"/>
        <v>0</v>
      </c>
      <c r="BK29" s="217">
        <f ca="1">DEGREES(ASIN($BG29*BL$23))</f>
        <v>-2.8656245113591363</v>
      </c>
      <c r="BL29" s="218">
        <f ca="1">DEGREES(ASIN(BL$23*$BI29))</f>
        <v>-2.8656245113591363</v>
      </c>
      <c r="BM29" s="219">
        <f ca="1">IF($BH29&gt;0,(COS(RADIANS(BK29))-COS(RADIANS(BL29)))/(BL$23*$BH29),$BE29*SIN(RADIANS(BK29)))</f>
        <v>-0.99987467779340145</v>
      </c>
      <c r="BN29" s="218">
        <f t="shared" ca="1" si="28"/>
        <v>-0.49993733889670072</v>
      </c>
      <c r="BO29" s="220">
        <f t="shared" ca="1" si="84"/>
        <v>-300.62211108441579</v>
      </c>
      <c r="BP29" s="221">
        <f t="shared" ca="1" si="85"/>
        <v>300.62211108441579</v>
      </c>
      <c r="BQ29" s="222">
        <f t="shared" ca="1" si="29"/>
        <v>-5.7165393990355735</v>
      </c>
      <c r="BR29" s="223">
        <f t="shared" ca="1" si="30"/>
        <v>-5.7165393990355735</v>
      </c>
      <c r="BS29" s="224">
        <f t="shared" ca="1" si="31"/>
        <v>-1.9921397055479577</v>
      </c>
      <c r="BT29" s="223">
        <f t="shared" ca="1" si="32"/>
        <v>-0.99606985277397886</v>
      </c>
      <c r="BU29" s="225">
        <f t="shared" ca="1" si="33"/>
        <v>-602.1636996713861</v>
      </c>
      <c r="BV29" s="226">
        <f t="shared" ca="1" si="86"/>
        <v>602.1636996713861</v>
      </c>
      <c r="BW29" s="217">
        <f t="shared" ca="1" si="34"/>
        <v>-8.5378174163293199</v>
      </c>
      <c r="BX29" s="218">
        <f t="shared" ca="1" si="35"/>
        <v>-8.5378174163293199</v>
      </c>
      <c r="BY29" s="219">
        <f t="shared" ca="1" si="36"/>
        <v>-2.9692433472564521</v>
      </c>
      <c r="BZ29" s="218">
        <f t="shared" ca="1" si="37"/>
        <v>-1.4846216736282261</v>
      </c>
      <c r="CA29" s="227">
        <f t="shared" ca="1" si="38"/>
        <v>-905.625610305451</v>
      </c>
      <c r="CB29" s="228">
        <f t="shared" ca="1" si="87"/>
        <v>905.625610305451</v>
      </c>
      <c r="CC29" s="222">
        <f t="shared" ca="1" si="39"/>
        <v>-11.314100207181937</v>
      </c>
      <c r="CD29" s="223">
        <f t="shared" ca="1" si="40"/>
        <v>-11.314100207181937</v>
      </c>
      <c r="CE29" s="224">
        <f t="shared" ca="1" si="41"/>
        <v>-3.9237492542141728</v>
      </c>
      <c r="CF29" s="223">
        <f t="shared" ca="1" si="42"/>
        <v>-1.9618746271070864</v>
      </c>
      <c r="CG29" s="225">
        <f t="shared" ca="1" si="43"/>
        <v>-1212.1850442471498</v>
      </c>
      <c r="CH29" s="226">
        <f t="shared" ca="1" si="88"/>
        <v>1212.1850442471498</v>
      </c>
      <c r="CI29" s="217">
        <f t="shared" ca="1" si="44"/>
        <v>-14.029394362150782</v>
      </c>
      <c r="CJ29" s="218">
        <f t="shared" ca="1" si="45"/>
        <v>-14.029394362150782</v>
      </c>
      <c r="CK29" s="219">
        <f t="shared" ca="1" si="46"/>
        <v>-4.8483930601227474</v>
      </c>
      <c r="CL29" s="218">
        <f t="shared" ca="1" si="47"/>
        <v>-2.4241965300613737</v>
      </c>
      <c r="CM29" s="227">
        <f t="shared" ca="1" si="48"/>
        <v>-1523.3232197522807</v>
      </c>
      <c r="CN29" s="228">
        <f t="shared" ca="1" si="89"/>
        <v>1523.3232197522807</v>
      </c>
      <c r="CO29" s="222">
        <f t="shared" ca="1" si="49"/>
        <v>-16.666885006418429</v>
      </c>
      <c r="CP29" s="223">
        <f t="shared" ca="1" si="50"/>
        <v>-16.666885006418429</v>
      </c>
      <c r="CQ29" s="224">
        <f t="shared" ca="1" si="51"/>
        <v>-5.7361376673040159</v>
      </c>
      <c r="CR29" s="223">
        <f t="shared" ca="1" si="52"/>
        <v>-2.8680688336520079</v>
      </c>
      <c r="CS29" s="225">
        <f t="shared" ca="1" si="53"/>
        <v>-1841.0191284041969</v>
      </c>
      <c r="CT29" s="226">
        <f t="shared" ca="1" si="90"/>
        <v>1841.0191284041969</v>
      </c>
      <c r="CU29" s="217">
        <f t="shared" ca="1" si="54"/>
        <v>-19.208778855572575</v>
      </c>
      <c r="CV29" s="218">
        <f t="shared" ca="1" si="55"/>
        <v>-19.208778855572575</v>
      </c>
      <c r="CW29" s="219">
        <f t="shared" ca="1" si="56"/>
        <v>-6.5802268032624784</v>
      </c>
      <c r="CX29" s="218">
        <f t="shared" ca="1" si="57"/>
        <v>-3.2901134016312392</v>
      </c>
      <c r="CY29" s="227">
        <f t="shared" ca="1" si="58"/>
        <v>-2168.0767887257452</v>
      </c>
      <c r="CZ29" s="228">
        <f t="shared" ca="1" si="91"/>
        <v>2168.0767887257452</v>
      </c>
      <c r="DA29" s="222">
        <f t="shared" ca="1" si="59"/>
        <v>-21.636193928666835</v>
      </c>
      <c r="DB29" s="223">
        <f t="shared" ca="1" si="60"/>
        <v>-21.636193928666835</v>
      </c>
      <c r="DC29" s="224">
        <f t="shared" ca="1" si="61"/>
        <v>-7.3742364399985405</v>
      </c>
      <c r="DD29" s="223">
        <f t="shared" ca="1" si="62"/>
        <v>-3.6871182199992703</v>
      </c>
      <c r="DE29" s="225">
        <f t="shared" ca="1" si="63"/>
        <v>-2508.737617224408</v>
      </c>
      <c r="DF29" s="226">
        <f t="shared" ca="1" si="92"/>
        <v>2508.737617224408</v>
      </c>
      <c r="DG29" s="217">
        <f t="shared" ca="1" si="64"/>
        <v>-23.929119340816037</v>
      </c>
      <c r="DH29" s="218">
        <f t="shared" ca="1" si="65"/>
        <v>-23.929119340816037</v>
      </c>
      <c r="DI29" s="219">
        <f t="shared" ca="1" si="66"/>
        <v>-8.1121236847405083</v>
      </c>
      <c r="DJ29" s="218">
        <f t="shared" ca="1" si="67"/>
        <v>-4.0560618423702541</v>
      </c>
      <c r="DK29" s="227">
        <f t="shared" ca="1" si="68"/>
        <v>-2869.9622602628287</v>
      </c>
      <c r="DL29" s="228">
        <f t="shared" ca="1" si="93"/>
        <v>2869.9622602628287</v>
      </c>
      <c r="DM29" s="222">
        <f t="shared" ca="1" si="69"/>
        <v>-26.066474954416215</v>
      </c>
      <c r="DN29" s="223">
        <f t="shared" ca="1" si="70"/>
        <v>-26.066474954416215</v>
      </c>
      <c r="DO29" s="224">
        <f t="shared" ca="1" si="71"/>
        <v>-8.7882727700073957</v>
      </c>
      <c r="DP29" s="223">
        <f t="shared" ca="1" si="72"/>
        <v>-4.3941363850036979</v>
      </c>
      <c r="DQ29" s="225">
        <f t="shared" ca="1" si="73"/>
        <v>-3264.5245224458713</v>
      </c>
      <c r="DR29" s="226">
        <f t="shared" ca="1" si="94"/>
        <v>3264.5245224458713</v>
      </c>
      <c r="DS29" s="217">
        <f t="shared" ca="1" si="74"/>
        <v>-28.026305473377711</v>
      </c>
      <c r="DT29" s="218">
        <f t="shared" ca="1" si="75"/>
        <v>-28.026305473377711</v>
      </c>
      <c r="DU29" s="219">
        <f t="shared" ca="1" si="76"/>
        <v>-9.397537792990347</v>
      </c>
      <c r="DV29" s="218">
        <f t="shared" ca="1" si="77"/>
        <v>-4.6987688964951735</v>
      </c>
      <c r="DW29" s="227">
        <f t="shared" ca="1" si="78"/>
        <v>-3720.2484608855816</v>
      </c>
      <c r="DX29" s="228">
        <f t="shared" ca="1" si="95"/>
        <v>3720.2484608855816</v>
      </c>
      <c r="DY29" s="222">
        <f t="shared" ca="1" si="79"/>
        <v>-29.786144106908367</v>
      </c>
      <c r="DZ29" s="223">
        <f t="shared" ca="1" si="80"/>
        <v>-29.786144106908367</v>
      </c>
      <c r="EA29" s="224">
        <f t="shared" ca="1" si="81"/>
        <v>-9.9352818789801738</v>
      </c>
      <c r="EB29" s="223">
        <f t="shared" ca="1" si="82"/>
        <v>-4.9676409394900869</v>
      </c>
      <c r="EC29" s="225">
        <f t="shared" ca="1" si="83"/>
        <v>-4321.069308580848</v>
      </c>
      <c r="ED29" s="226">
        <f t="shared" ca="1" si="96"/>
        <v>4321.069308580848</v>
      </c>
      <c r="EE29" s="18">
        <v>-4321.0693085808425</v>
      </c>
      <c r="EJ29" s="109" t="s">
        <v>90</v>
      </c>
      <c r="ABJ29" s="18"/>
      <c r="ABK29" s="18"/>
    </row>
    <row r="30" spans="1:739" x14ac:dyDescent="0.3">
      <c r="A30" s="27"/>
      <c r="B30" s="9"/>
      <c r="C30" s="11"/>
      <c r="D30" s="11"/>
      <c r="E30" s="11"/>
      <c r="F30" s="11"/>
      <c r="G30" s="11"/>
      <c r="H30" s="11"/>
      <c r="I30" s="11"/>
      <c r="J30" s="11"/>
      <c r="K30" s="11"/>
      <c r="L30" s="11"/>
      <c r="M30" s="11"/>
      <c r="N30" s="11"/>
      <c r="O30" s="11"/>
      <c r="P30" s="14"/>
      <c r="Q30" s="14"/>
      <c r="R30" s="41"/>
      <c r="S30" s="40"/>
      <c r="T30" s="39"/>
      <c r="U30" s="39"/>
      <c r="V30" s="39"/>
      <c r="W30" s="11"/>
      <c r="X30" s="11"/>
      <c r="Y30" s="11"/>
      <c r="Z30" s="48"/>
      <c r="AA30" s="105">
        <f ca="1">AH30-DF30</f>
        <v>0</v>
      </c>
      <c r="AC30" s="302">
        <f>AC29+$BE$22</f>
        <v>30</v>
      </c>
      <c r="AD30" s="332">
        <v>4316.1016676413528</v>
      </c>
      <c r="AE30" s="332">
        <v>3715.5496919890829</v>
      </c>
      <c r="AF30" s="334">
        <v>3260.130386060865</v>
      </c>
      <c r="AG30" s="332">
        <v>2865.9061984204609</v>
      </c>
      <c r="AH30" s="332">
        <v>2505.0504990044092</v>
      </c>
      <c r="AI30" s="332">
        <v>2164.7866753241137</v>
      </c>
      <c r="AJ30" s="332">
        <v>1838.1510595705422</v>
      </c>
      <c r="AK30" s="332">
        <v>1520.8990232222206</v>
      </c>
      <c r="AL30" s="332">
        <v>1210.2231696200427</v>
      </c>
      <c r="AM30" s="332">
        <v>904.14098863182403</v>
      </c>
      <c r="AN30" s="332">
        <v>601.16762981861211</v>
      </c>
      <c r="AO30" s="332">
        <v>300.12217374551909</v>
      </c>
      <c r="AP30" s="332">
        <v>0</v>
      </c>
      <c r="AQ30" s="335">
        <v>-300.12217374551909</v>
      </c>
      <c r="AR30" s="335">
        <v>-601.16762981861211</v>
      </c>
      <c r="AS30" s="335">
        <v>-904.14098863182403</v>
      </c>
      <c r="AT30" s="335">
        <v>-1210.2231696200427</v>
      </c>
      <c r="AU30" s="335">
        <v>-1520.8990232222206</v>
      </c>
      <c r="AV30" s="335">
        <v>-1838.1510595705422</v>
      </c>
      <c r="AW30" s="335">
        <v>-2164.7866753241137</v>
      </c>
      <c r="AX30" s="335">
        <v>-2505.0504990044092</v>
      </c>
      <c r="AY30" s="335">
        <v>-2865.9061984204609</v>
      </c>
      <c r="AZ30" s="335">
        <v>-3260.130386060865</v>
      </c>
      <c r="BA30" s="335">
        <v>-3715.5496919890829</v>
      </c>
      <c r="BB30" s="202">
        <v>-4316.1016676413528</v>
      </c>
      <c r="BC30" s="323">
        <f ca="1">BO30-BD30</f>
        <v>0</v>
      </c>
      <c r="BD30" s="320">
        <f ca="1"/>
        <v>-300.12217374551909</v>
      </c>
      <c r="BE30" s="302">
        <f ca="1">MIN($AF$15,BE29+$BE$22)</f>
        <v>30</v>
      </c>
      <c r="BF30" s="215">
        <f t="shared" ca="1" si="26"/>
        <v>1</v>
      </c>
      <c r="BG30" s="317">
        <f ca="1">INDEX(N$8:N$12,$BF30)</f>
        <v>1500</v>
      </c>
      <c r="BH30" s="128">
        <f ca="1">INDEX(O$8:O$12,$BF30)</f>
        <v>0</v>
      </c>
      <c r="BI30" s="104">
        <f t="shared" ca="1" si="27"/>
        <v>1500</v>
      </c>
      <c r="BJ30" s="216">
        <f t="shared" si="23"/>
        <v>0</v>
      </c>
      <c r="BK30" s="217">
        <f ca="1">DEGREES(ASIN($BG30*BL$23))</f>
        <v>-2.8656245113591363</v>
      </c>
      <c r="BL30" s="218">
        <f ca="1">DEGREES(ASIN(BL$23*$BI30))</f>
        <v>-2.8656245113591363</v>
      </c>
      <c r="BM30" s="219">
        <f ca="1">IF($BH30&gt;0,(COS(RADIANS(BK30))-COS(RADIANS(BL30)))/(BL$23*$BH30),$BE30*SIN(RADIANS(BK30)))</f>
        <v>-1.4998120166901021</v>
      </c>
      <c r="BN30" s="218">
        <f t="shared" ca="1" si="28"/>
        <v>-0.49993733889670067</v>
      </c>
      <c r="BO30" s="220">
        <f t="shared" ca="1" si="84"/>
        <v>-300.12217374551909</v>
      </c>
      <c r="BP30" s="221">
        <f t="shared" ca="1" si="85"/>
        <v>300.12217374551909</v>
      </c>
      <c r="BQ30" s="222">
        <f t="shared" ca="1" si="29"/>
        <v>-5.7165393990355735</v>
      </c>
      <c r="BR30" s="223">
        <f t="shared" ca="1" si="30"/>
        <v>-5.7165393990355735</v>
      </c>
      <c r="BS30" s="224">
        <f t="shared" ca="1" si="31"/>
        <v>-2.9882095583219366</v>
      </c>
      <c r="BT30" s="223">
        <f t="shared" ca="1" si="32"/>
        <v>-0.99606985277397886</v>
      </c>
      <c r="BU30" s="225">
        <f t="shared" ca="1" si="33"/>
        <v>-601.16762981861211</v>
      </c>
      <c r="BV30" s="226">
        <f t="shared" ca="1" si="86"/>
        <v>601.16762981861211</v>
      </c>
      <c r="BW30" s="217">
        <f t="shared" ca="1" si="34"/>
        <v>-8.5378174163293199</v>
      </c>
      <c r="BX30" s="218">
        <f t="shared" ca="1" si="35"/>
        <v>-8.5378174163293199</v>
      </c>
      <c r="BY30" s="219">
        <f t="shared" ca="1" si="36"/>
        <v>-4.4538650208846784</v>
      </c>
      <c r="BZ30" s="218">
        <f t="shared" ca="1" si="37"/>
        <v>-1.4846216736282263</v>
      </c>
      <c r="CA30" s="227">
        <f t="shared" ca="1" si="38"/>
        <v>-904.14098863182278</v>
      </c>
      <c r="CB30" s="228">
        <f t="shared" ca="1" si="87"/>
        <v>904.14098863182278</v>
      </c>
      <c r="CC30" s="222">
        <f t="shared" ca="1" si="39"/>
        <v>-11.314100207181937</v>
      </c>
      <c r="CD30" s="223">
        <f t="shared" ca="1" si="40"/>
        <v>-11.314100207181937</v>
      </c>
      <c r="CE30" s="224">
        <f t="shared" ca="1" si="41"/>
        <v>-5.8856238813212594</v>
      </c>
      <c r="CF30" s="223">
        <f t="shared" ca="1" si="42"/>
        <v>-1.9618746271070866</v>
      </c>
      <c r="CG30" s="225">
        <f t="shared" ca="1" si="43"/>
        <v>-1210.2231696200427</v>
      </c>
      <c r="CH30" s="226">
        <f t="shared" ca="1" si="88"/>
        <v>1210.2231696200427</v>
      </c>
      <c r="CI30" s="217">
        <f t="shared" ca="1" si="44"/>
        <v>-14.029394362150782</v>
      </c>
      <c r="CJ30" s="218">
        <f t="shared" ca="1" si="45"/>
        <v>-14.029394362150782</v>
      </c>
      <c r="CK30" s="219">
        <f t="shared" ca="1" si="46"/>
        <v>-7.2725895901841202</v>
      </c>
      <c r="CL30" s="218">
        <f t="shared" ca="1" si="47"/>
        <v>-2.4241965300613728</v>
      </c>
      <c r="CM30" s="227">
        <f t="shared" ca="1" si="48"/>
        <v>-1520.8990232222193</v>
      </c>
      <c r="CN30" s="228">
        <f t="shared" ca="1" si="89"/>
        <v>1520.8990232222193</v>
      </c>
      <c r="CO30" s="222">
        <f t="shared" ca="1" si="49"/>
        <v>-16.666885006418429</v>
      </c>
      <c r="CP30" s="223">
        <f t="shared" ca="1" si="50"/>
        <v>-16.666885006418429</v>
      </c>
      <c r="CQ30" s="224">
        <f t="shared" ca="1" si="51"/>
        <v>-8.6042065009560229</v>
      </c>
      <c r="CR30" s="223">
        <f t="shared" ca="1" si="52"/>
        <v>-2.868068833652007</v>
      </c>
      <c r="CS30" s="225">
        <f t="shared" ca="1" si="53"/>
        <v>-1838.1510595705449</v>
      </c>
      <c r="CT30" s="226">
        <f t="shared" ca="1" si="90"/>
        <v>1838.1510595705449</v>
      </c>
      <c r="CU30" s="217">
        <f t="shared" ca="1" si="54"/>
        <v>-19.208778855572575</v>
      </c>
      <c r="CV30" s="218">
        <f t="shared" ca="1" si="55"/>
        <v>-19.208778855572575</v>
      </c>
      <c r="CW30" s="219">
        <f t="shared" ca="1" si="56"/>
        <v>-9.8703402048937185</v>
      </c>
      <c r="CX30" s="218">
        <f t="shared" ca="1" si="57"/>
        <v>-3.2901134016312401</v>
      </c>
      <c r="CY30" s="227">
        <f t="shared" ca="1" si="58"/>
        <v>-2164.7866753241142</v>
      </c>
      <c r="CZ30" s="228">
        <f t="shared" ca="1" si="91"/>
        <v>2164.7866753241142</v>
      </c>
      <c r="DA30" s="222">
        <f t="shared" ca="1" si="59"/>
        <v>-21.636193928666835</v>
      </c>
      <c r="DB30" s="223">
        <f t="shared" ca="1" si="60"/>
        <v>-21.636193928666835</v>
      </c>
      <c r="DC30" s="224">
        <f t="shared" ca="1" si="61"/>
        <v>-11.061354659997811</v>
      </c>
      <c r="DD30" s="223">
        <f t="shared" ca="1" si="62"/>
        <v>-3.6871182199992703</v>
      </c>
      <c r="DE30" s="225">
        <f t="shared" ca="1" si="63"/>
        <v>-2505.0504990044087</v>
      </c>
      <c r="DF30" s="226">
        <f t="shared" ca="1" si="92"/>
        <v>2505.0504990044087</v>
      </c>
      <c r="DG30" s="217">
        <f t="shared" ca="1" si="64"/>
        <v>-23.929119340816037</v>
      </c>
      <c r="DH30" s="218">
        <f t="shared" ca="1" si="65"/>
        <v>-23.929119340816037</v>
      </c>
      <c r="DI30" s="219">
        <f t="shared" ca="1" si="66"/>
        <v>-12.168185527110762</v>
      </c>
      <c r="DJ30" s="218">
        <f t="shared" ca="1" si="67"/>
        <v>-4.0560618423702532</v>
      </c>
      <c r="DK30" s="227">
        <f t="shared" ca="1" si="68"/>
        <v>-2865.9061984204586</v>
      </c>
      <c r="DL30" s="228">
        <f t="shared" ca="1" si="93"/>
        <v>2865.9061984204586</v>
      </c>
      <c r="DM30" s="222">
        <f t="shared" ca="1" si="69"/>
        <v>-26.066474954416215</v>
      </c>
      <c r="DN30" s="223">
        <f t="shared" ca="1" si="70"/>
        <v>-26.066474954416215</v>
      </c>
      <c r="DO30" s="224">
        <f t="shared" ca="1" si="71"/>
        <v>-13.182409155011094</v>
      </c>
      <c r="DP30" s="223">
        <f t="shared" ca="1" si="72"/>
        <v>-4.3941363850036979</v>
      </c>
      <c r="DQ30" s="225">
        <f t="shared" ca="1" si="73"/>
        <v>-3260.1303860608677</v>
      </c>
      <c r="DR30" s="226">
        <f t="shared" ca="1" si="94"/>
        <v>3260.1303860608677</v>
      </c>
      <c r="DS30" s="217">
        <f t="shared" ca="1" si="74"/>
        <v>-28.026305473377711</v>
      </c>
      <c r="DT30" s="218">
        <f t="shared" ca="1" si="75"/>
        <v>-28.026305473377711</v>
      </c>
      <c r="DU30" s="219">
        <f t="shared" ca="1" si="76"/>
        <v>-14.09630668948552</v>
      </c>
      <c r="DV30" s="218">
        <f t="shared" ca="1" si="77"/>
        <v>-4.6987688964951726</v>
      </c>
      <c r="DW30" s="227">
        <f t="shared" ca="1" si="78"/>
        <v>-3715.5496919890866</v>
      </c>
      <c r="DX30" s="228">
        <f t="shared" ca="1" si="95"/>
        <v>3715.5496919890866</v>
      </c>
      <c r="DY30" s="222">
        <f t="shared" ca="1" si="79"/>
        <v>-29.786144106908367</v>
      </c>
      <c r="DZ30" s="223">
        <f t="shared" ca="1" si="80"/>
        <v>-29.786144106908367</v>
      </c>
      <c r="EA30" s="224">
        <f t="shared" ca="1" si="81"/>
        <v>-14.902922818470262</v>
      </c>
      <c r="EB30" s="223">
        <f t="shared" ca="1" si="82"/>
        <v>-4.9676409394900887</v>
      </c>
      <c r="EC30" s="225">
        <f t="shared" ca="1" si="83"/>
        <v>-4316.1016676413583</v>
      </c>
      <c r="ED30" s="226">
        <f t="shared" ca="1" si="96"/>
        <v>4316.1016676413583</v>
      </c>
      <c r="EE30" s="18">
        <v>-4316.1016676413528</v>
      </c>
      <c r="EJ30" s="109" t="s">
        <v>91</v>
      </c>
      <c r="ABJ30" s="18"/>
      <c r="ABK30" s="18"/>
    </row>
    <row r="31" spans="1:739" ht="14.5" x14ac:dyDescent="0.35">
      <c r="A31" s="27"/>
      <c r="B31" s="9"/>
      <c r="C31" s="11"/>
      <c r="D31" s="11"/>
      <c r="E31" s="11"/>
      <c r="F31" s="11"/>
      <c r="G31" s="11"/>
      <c r="H31" s="11"/>
      <c r="I31" s="11"/>
      <c r="J31" s="11"/>
      <c r="K31" s="11"/>
      <c r="L31" s="11"/>
      <c r="M31" s="11"/>
      <c r="N31" s="11"/>
      <c r="O31" s="11"/>
      <c r="P31" s="14"/>
      <c r="Q31" s="14"/>
      <c r="R31" s="42"/>
      <c r="S31" s="40"/>
      <c r="T31" s="39"/>
      <c r="U31" s="39"/>
      <c r="V31" s="39"/>
      <c r="W31" s="11"/>
      <c r="X31" s="11"/>
      <c r="Y31" s="11"/>
      <c r="Z31" s="48"/>
      <c r="AA31" s="105">
        <f ca="1">AH31-DF31</f>
        <v>0</v>
      </c>
      <c r="AC31" s="302">
        <f>AC30+$BE$22</f>
        <v>40</v>
      </c>
      <c r="AD31" s="332">
        <v>4311.1340267018631</v>
      </c>
      <c r="AE31" s="332">
        <v>3710.8509230925879</v>
      </c>
      <c r="AF31" s="334">
        <v>3255.7362496758615</v>
      </c>
      <c r="AG31" s="332">
        <v>2861.8501365780908</v>
      </c>
      <c r="AH31" s="332">
        <v>2501.3633807844099</v>
      </c>
      <c r="AI31" s="332">
        <v>2161.4965619224827</v>
      </c>
      <c r="AJ31" s="332">
        <v>1835.2829907368903</v>
      </c>
      <c r="AK31" s="332">
        <v>1518.4748266921592</v>
      </c>
      <c r="AL31" s="332">
        <v>1208.2612949929355</v>
      </c>
      <c r="AM31" s="332">
        <v>902.6563669581958</v>
      </c>
      <c r="AN31" s="332">
        <v>600.17155996583813</v>
      </c>
      <c r="AO31" s="332">
        <v>299.62223640662239</v>
      </c>
      <c r="AP31" s="332">
        <v>0</v>
      </c>
      <c r="AQ31" s="335">
        <v>-299.62223640662239</v>
      </c>
      <c r="AR31" s="335">
        <v>-600.17155996583813</v>
      </c>
      <c r="AS31" s="335">
        <v>-902.6563669581958</v>
      </c>
      <c r="AT31" s="335">
        <v>-1208.2612949929355</v>
      </c>
      <c r="AU31" s="335">
        <v>-1518.4748266921592</v>
      </c>
      <c r="AV31" s="335">
        <v>-1835.2829907368903</v>
      </c>
      <c r="AW31" s="335">
        <v>-2161.4965619224827</v>
      </c>
      <c r="AX31" s="335">
        <v>-2501.3633807844099</v>
      </c>
      <c r="AY31" s="335">
        <v>-2861.8501365780908</v>
      </c>
      <c r="AZ31" s="335">
        <v>-3255.7362496758615</v>
      </c>
      <c r="BA31" s="335">
        <v>-3710.8509230925879</v>
      </c>
      <c r="BB31" s="202">
        <v>-4311.1340267018631</v>
      </c>
      <c r="BC31" s="323">
        <f ca="1">BO31-BD31</f>
        <v>0</v>
      </c>
      <c r="BD31" s="320">
        <f ca="1"/>
        <v>-299.62223640662239</v>
      </c>
      <c r="BE31" s="302">
        <f ca="1">MIN($AF$15,BE30+$BE$22)</f>
        <v>40</v>
      </c>
      <c r="BF31" s="215">
        <f t="shared" ca="1" si="26"/>
        <v>1</v>
      </c>
      <c r="BG31" s="317">
        <f ca="1">INDEX(N$8:N$12,$BF31)</f>
        <v>1500</v>
      </c>
      <c r="BH31" s="128">
        <f ca="1">INDEX(O$8:O$12,$BF31)</f>
        <v>0</v>
      </c>
      <c r="BI31" s="104">
        <f t="shared" ca="1" si="27"/>
        <v>1500</v>
      </c>
      <c r="BJ31" s="216">
        <f t="shared" si="23"/>
        <v>0</v>
      </c>
      <c r="BK31" s="217">
        <f ca="1">DEGREES(ASIN($BG31*BL$23))</f>
        <v>-2.8656245113591363</v>
      </c>
      <c r="BL31" s="218">
        <f ca="1">DEGREES(ASIN(BL$23*$BI31))</f>
        <v>-2.8656245113591363</v>
      </c>
      <c r="BM31" s="219">
        <f ca="1">IF($BH31&gt;0,(COS(RADIANS(BK31))-COS(RADIANS(BL31)))/(BL$23*$BH31),$BE31*SIN(RADIANS(BK31)))</f>
        <v>-1.9997493555868029</v>
      </c>
      <c r="BN31" s="218">
        <f t="shared" ca="1" si="28"/>
        <v>-0.49993733889670078</v>
      </c>
      <c r="BO31" s="220">
        <f t="shared" ca="1" si="84"/>
        <v>-299.62223640662239</v>
      </c>
      <c r="BP31" s="221">
        <f t="shared" ca="1" si="85"/>
        <v>299.62223640662239</v>
      </c>
      <c r="BQ31" s="222">
        <f t="shared" ca="1" si="29"/>
        <v>-5.7165393990355735</v>
      </c>
      <c r="BR31" s="223">
        <f t="shared" ca="1" si="30"/>
        <v>-5.7165393990355735</v>
      </c>
      <c r="BS31" s="224">
        <f t="shared" ca="1" si="31"/>
        <v>-3.9842794110959154</v>
      </c>
      <c r="BT31" s="223">
        <f t="shared" ca="1" si="32"/>
        <v>-0.99606985277397886</v>
      </c>
      <c r="BU31" s="225">
        <f t="shared" ca="1" si="33"/>
        <v>-600.17155996583813</v>
      </c>
      <c r="BV31" s="226">
        <f t="shared" ca="1" si="86"/>
        <v>600.17155996583813</v>
      </c>
      <c r="BW31" s="217">
        <f t="shared" ca="1" si="34"/>
        <v>-8.5378174163293199</v>
      </c>
      <c r="BX31" s="218">
        <f t="shared" ca="1" si="35"/>
        <v>-8.5378174163293199</v>
      </c>
      <c r="BY31" s="219">
        <f t="shared" ca="1" si="36"/>
        <v>-5.9384866945129042</v>
      </c>
      <c r="BZ31" s="218">
        <f t="shared" ca="1" si="37"/>
        <v>-1.4846216736282258</v>
      </c>
      <c r="CA31" s="227">
        <f t="shared" ca="1" si="38"/>
        <v>-902.65636695819455</v>
      </c>
      <c r="CB31" s="228">
        <f t="shared" ca="1" si="87"/>
        <v>902.65636695819455</v>
      </c>
      <c r="CC31" s="222">
        <f t="shared" ca="1" si="39"/>
        <v>-11.314100207181937</v>
      </c>
      <c r="CD31" s="223">
        <f t="shared" ca="1" si="40"/>
        <v>-11.314100207181937</v>
      </c>
      <c r="CE31" s="224">
        <f t="shared" ca="1" si="41"/>
        <v>-7.8474985084283455</v>
      </c>
      <c r="CF31" s="223">
        <f t="shared" ca="1" si="42"/>
        <v>-1.9618746271070862</v>
      </c>
      <c r="CG31" s="225">
        <f t="shared" ca="1" si="43"/>
        <v>-1208.2612949929355</v>
      </c>
      <c r="CH31" s="226">
        <f t="shared" ca="1" si="88"/>
        <v>1208.2612949929355</v>
      </c>
      <c r="CI31" s="217">
        <f t="shared" ca="1" si="44"/>
        <v>-14.029394362150782</v>
      </c>
      <c r="CJ31" s="218">
        <f t="shared" ca="1" si="45"/>
        <v>-14.029394362150782</v>
      </c>
      <c r="CK31" s="219">
        <f t="shared" ca="1" si="46"/>
        <v>-9.6967861202454948</v>
      </c>
      <c r="CL31" s="218">
        <f t="shared" ca="1" si="47"/>
        <v>-2.4241965300613746</v>
      </c>
      <c r="CM31" s="227">
        <f t="shared" ca="1" si="48"/>
        <v>-1518.4748266921579</v>
      </c>
      <c r="CN31" s="228">
        <f t="shared" ca="1" si="89"/>
        <v>1518.4748266921579</v>
      </c>
      <c r="CO31" s="222">
        <f t="shared" ca="1" si="49"/>
        <v>-16.666885006418429</v>
      </c>
      <c r="CP31" s="223">
        <f t="shared" ca="1" si="50"/>
        <v>-16.666885006418429</v>
      </c>
      <c r="CQ31" s="224">
        <f t="shared" ca="1" si="51"/>
        <v>-11.472275334608032</v>
      </c>
      <c r="CR31" s="223">
        <f t="shared" ca="1" si="52"/>
        <v>-2.8680688336520088</v>
      </c>
      <c r="CS31" s="225">
        <f t="shared" ca="1" si="53"/>
        <v>-1835.282990736893</v>
      </c>
      <c r="CT31" s="226">
        <f t="shared" ca="1" si="90"/>
        <v>1835.282990736893</v>
      </c>
      <c r="CU31" s="217">
        <f t="shared" ca="1" si="54"/>
        <v>-19.208778855572575</v>
      </c>
      <c r="CV31" s="218">
        <f t="shared" ca="1" si="55"/>
        <v>-19.208778855572575</v>
      </c>
      <c r="CW31" s="219">
        <f t="shared" ca="1" si="56"/>
        <v>-13.160453606524957</v>
      </c>
      <c r="CX31" s="218">
        <f t="shared" ca="1" si="57"/>
        <v>-3.2901134016312383</v>
      </c>
      <c r="CY31" s="227">
        <f t="shared" ca="1" si="58"/>
        <v>-2161.4965619224831</v>
      </c>
      <c r="CZ31" s="228">
        <f t="shared" ca="1" si="91"/>
        <v>2161.4965619224831</v>
      </c>
      <c r="DA31" s="222">
        <f t="shared" ca="1" si="59"/>
        <v>-21.636193928666835</v>
      </c>
      <c r="DB31" s="223">
        <f t="shared" ca="1" si="60"/>
        <v>-21.636193928666835</v>
      </c>
      <c r="DC31" s="224">
        <f t="shared" ca="1" si="61"/>
        <v>-14.748472879997081</v>
      </c>
      <c r="DD31" s="223">
        <f t="shared" ca="1" si="62"/>
        <v>-3.6871182199992703</v>
      </c>
      <c r="DE31" s="225">
        <f t="shared" ca="1" si="63"/>
        <v>-2501.3633807844094</v>
      </c>
      <c r="DF31" s="226">
        <f t="shared" ca="1" si="92"/>
        <v>2501.3633807844094</v>
      </c>
      <c r="DG31" s="217">
        <f t="shared" ca="1" si="64"/>
        <v>-23.929119340816037</v>
      </c>
      <c r="DH31" s="218">
        <f t="shared" ca="1" si="65"/>
        <v>-23.929119340816037</v>
      </c>
      <c r="DI31" s="219">
        <f t="shared" ca="1" si="66"/>
        <v>-16.224247369481017</v>
      </c>
      <c r="DJ31" s="218">
        <f t="shared" ca="1" si="67"/>
        <v>-4.056061842370255</v>
      </c>
      <c r="DK31" s="227">
        <f t="shared" ca="1" si="68"/>
        <v>-2861.8501365780885</v>
      </c>
      <c r="DL31" s="228">
        <f t="shared" ca="1" si="93"/>
        <v>2861.8501365780885</v>
      </c>
      <c r="DM31" s="222">
        <f t="shared" ca="1" si="69"/>
        <v>-26.066474954416215</v>
      </c>
      <c r="DN31" s="223">
        <f t="shared" ca="1" si="70"/>
        <v>-26.066474954416215</v>
      </c>
      <c r="DO31" s="224">
        <f t="shared" ca="1" si="71"/>
        <v>-17.576545540014791</v>
      </c>
      <c r="DP31" s="223">
        <f t="shared" ca="1" si="72"/>
        <v>-4.3941363850036979</v>
      </c>
      <c r="DQ31" s="225">
        <f t="shared" ca="1" si="73"/>
        <v>-3255.7362496758642</v>
      </c>
      <c r="DR31" s="226">
        <f t="shared" ca="1" si="94"/>
        <v>3255.7362496758642</v>
      </c>
      <c r="DS31" s="217">
        <f t="shared" ca="1" si="74"/>
        <v>-28.026305473377711</v>
      </c>
      <c r="DT31" s="218">
        <f t="shared" ca="1" si="75"/>
        <v>-28.026305473377711</v>
      </c>
      <c r="DU31" s="219">
        <f t="shared" ca="1" si="76"/>
        <v>-18.795075585980694</v>
      </c>
      <c r="DV31" s="218">
        <f t="shared" ca="1" si="77"/>
        <v>-4.6987688964951744</v>
      </c>
      <c r="DW31" s="227">
        <f t="shared" ca="1" si="78"/>
        <v>-3710.8509230925915</v>
      </c>
      <c r="DX31" s="228">
        <f t="shared" ca="1" si="95"/>
        <v>3710.8509230925915</v>
      </c>
      <c r="DY31" s="222">
        <f t="shared" ca="1" si="79"/>
        <v>-29.786144106908367</v>
      </c>
      <c r="DZ31" s="223">
        <f t="shared" ca="1" si="80"/>
        <v>-29.786144106908367</v>
      </c>
      <c r="EA31" s="224">
        <f t="shared" ca="1" si="81"/>
        <v>-19.870563757960348</v>
      </c>
      <c r="EB31" s="223">
        <f t="shared" ca="1" si="82"/>
        <v>-4.9676409394900851</v>
      </c>
      <c r="EC31" s="225">
        <f t="shared" ca="1" si="83"/>
        <v>-4311.1340267018686</v>
      </c>
      <c r="ED31" s="226">
        <f t="shared" ca="1" si="96"/>
        <v>4311.1340267018686</v>
      </c>
      <c r="EE31" s="18">
        <v>-4311.1340267018631</v>
      </c>
      <c r="EJ31" s="114" t="s">
        <v>87</v>
      </c>
      <c r="ABJ31" s="18"/>
      <c r="ABK31" s="18"/>
    </row>
    <row r="32" spans="1:739" x14ac:dyDescent="0.3">
      <c r="A32" s="27"/>
      <c r="B32" s="9"/>
      <c r="C32" s="11"/>
      <c r="D32" s="11"/>
      <c r="E32" s="11"/>
      <c r="F32" s="11"/>
      <c r="G32" s="11"/>
      <c r="H32" s="11"/>
      <c r="I32" s="11"/>
      <c r="J32" s="11"/>
      <c r="K32" s="11"/>
      <c r="L32" s="11"/>
      <c r="M32" s="11"/>
      <c r="N32" s="11"/>
      <c r="O32" s="11"/>
      <c r="P32" s="14"/>
      <c r="Q32" s="14"/>
      <c r="R32" s="42"/>
      <c r="S32" s="40"/>
      <c r="T32" s="39"/>
      <c r="U32" s="39"/>
      <c r="V32" s="39"/>
      <c r="W32" s="11"/>
      <c r="X32" s="11"/>
      <c r="Y32" s="11"/>
      <c r="Z32" s="48"/>
      <c r="AA32" s="105">
        <f ca="1">AH32-DF32</f>
        <v>0</v>
      </c>
      <c r="AC32" s="302">
        <f>AC31+$BE$22</f>
        <v>50</v>
      </c>
      <c r="AD32" s="332">
        <v>4306.1663857623735</v>
      </c>
      <c r="AE32" s="332">
        <v>3706.1521541960929</v>
      </c>
      <c r="AF32" s="334">
        <v>3251.3421132908579</v>
      </c>
      <c r="AG32" s="332">
        <v>2857.7940747357206</v>
      </c>
      <c r="AH32" s="332">
        <v>2497.6762625644105</v>
      </c>
      <c r="AI32" s="332">
        <v>2158.2064485208516</v>
      </c>
      <c r="AJ32" s="332">
        <v>1832.4149219032383</v>
      </c>
      <c r="AK32" s="332">
        <v>1516.0506301620978</v>
      </c>
      <c r="AL32" s="332">
        <v>1206.2994203658284</v>
      </c>
      <c r="AM32" s="332">
        <v>901.17174528456758</v>
      </c>
      <c r="AN32" s="332">
        <v>599.17549011306414</v>
      </c>
      <c r="AO32" s="332">
        <v>299.12229906772569</v>
      </c>
      <c r="AP32" s="332">
        <v>0</v>
      </c>
      <c r="AQ32" s="335">
        <v>-299.12229906772569</v>
      </c>
      <c r="AR32" s="335">
        <v>-599.17549011306414</v>
      </c>
      <c r="AS32" s="335">
        <v>-901.17174528456758</v>
      </c>
      <c r="AT32" s="335">
        <v>-1206.2994203658284</v>
      </c>
      <c r="AU32" s="335">
        <v>-1516.0506301620978</v>
      </c>
      <c r="AV32" s="335">
        <v>-1832.4149219032383</v>
      </c>
      <c r="AW32" s="335">
        <v>-2158.2064485208516</v>
      </c>
      <c r="AX32" s="335">
        <v>-2497.6762625644105</v>
      </c>
      <c r="AY32" s="335">
        <v>-2857.7940747357206</v>
      </c>
      <c r="AZ32" s="335">
        <v>-3251.3421132908579</v>
      </c>
      <c r="BA32" s="335">
        <v>-3706.1521541960929</v>
      </c>
      <c r="BB32" s="202">
        <v>-4306.1663857623735</v>
      </c>
      <c r="BC32" s="323">
        <f ca="1">BO32-BD32</f>
        <v>0</v>
      </c>
      <c r="BD32" s="320">
        <f ca="1"/>
        <v>-299.12229906772569</v>
      </c>
      <c r="BE32" s="302">
        <f ca="1">MIN($AF$15,BE31+$BE$22)</f>
        <v>50</v>
      </c>
      <c r="BF32" s="215">
        <f t="shared" ca="1" si="26"/>
        <v>1</v>
      </c>
      <c r="BG32" s="317">
        <f ca="1">INDEX(N$8:N$12,$BF32)</f>
        <v>1500</v>
      </c>
      <c r="BH32" s="128">
        <f ca="1">INDEX(O$8:O$12,$BF32)</f>
        <v>0</v>
      </c>
      <c r="BI32" s="104">
        <f t="shared" ca="1" si="27"/>
        <v>1500</v>
      </c>
      <c r="BJ32" s="216">
        <f t="shared" si="23"/>
        <v>0</v>
      </c>
      <c r="BK32" s="217">
        <f ca="1">DEGREES(ASIN($BG32*BL$23))</f>
        <v>-2.8656245113591363</v>
      </c>
      <c r="BL32" s="218">
        <f ca="1">DEGREES(ASIN(BL$23*$BI32))</f>
        <v>-2.8656245113591363</v>
      </c>
      <c r="BM32" s="219">
        <f ca="1">IF($BH32&gt;0,(COS(RADIANS(BK32))-COS(RADIANS(BL32)))/(BL$23*$BH32),$BE32*SIN(RADIANS(BK32)))</f>
        <v>-2.4996866944835037</v>
      </c>
      <c r="BN32" s="218">
        <f t="shared" ca="1" si="28"/>
        <v>-0.49993733889670078</v>
      </c>
      <c r="BO32" s="220">
        <f t="shared" ca="1" si="84"/>
        <v>-299.12229906772569</v>
      </c>
      <c r="BP32" s="221">
        <f t="shared" ca="1" si="85"/>
        <v>299.12229906772569</v>
      </c>
      <c r="BQ32" s="222">
        <f t="shared" ca="1" si="29"/>
        <v>-5.7165393990355735</v>
      </c>
      <c r="BR32" s="223">
        <f t="shared" ca="1" si="30"/>
        <v>-5.7165393990355735</v>
      </c>
      <c r="BS32" s="224">
        <f t="shared" ca="1" si="31"/>
        <v>-4.9803492638698943</v>
      </c>
      <c r="BT32" s="223">
        <f t="shared" ca="1" si="32"/>
        <v>-0.99606985277397886</v>
      </c>
      <c r="BU32" s="225">
        <f t="shared" ca="1" si="33"/>
        <v>-599.17549011306414</v>
      </c>
      <c r="BV32" s="226">
        <f t="shared" ca="1" si="86"/>
        <v>599.17549011306414</v>
      </c>
      <c r="BW32" s="217">
        <f t="shared" ca="1" si="34"/>
        <v>-8.5378174163293199</v>
      </c>
      <c r="BX32" s="218">
        <f t="shared" ca="1" si="35"/>
        <v>-8.5378174163293199</v>
      </c>
      <c r="BY32" s="219">
        <f t="shared" ca="1" si="36"/>
        <v>-7.423108368141131</v>
      </c>
      <c r="BZ32" s="218">
        <f t="shared" ca="1" si="37"/>
        <v>-1.4846216736282267</v>
      </c>
      <c r="CA32" s="227">
        <f t="shared" ca="1" si="38"/>
        <v>-901.17174528456633</v>
      </c>
      <c r="CB32" s="228">
        <f t="shared" ca="1" si="87"/>
        <v>901.17174528456633</v>
      </c>
      <c r="CC32" s="222">
        <f t="shared" ca="1" si="39"/>
        <v>-11.314100207181937</v>
      </c>
      <c r="CD32" s="223">
        <f t="shared" ca="1" si="40"/>
        <v>-11.314100207181937</v>
      </c>
      <c r="CE32" s="224">
        <f t="shared" ca="1" si="41"/>
        <v>-9.8093731355354326</v>
      </c>
      <c r="CF32" s="223">
        <f t="shared" ca="1" si="42"/>
        <v>-1.961874627107087</v>
      </c>
      <c r="CG32" s="225">
        <f t="shared" ca="1" si="43"/>
        <v>-1206.2994203658284</v>
      </c>
      <c r="CH32" s="226">
        <f t="shared" ca="1" si="88"/>
        <v>1206.2994203658284</v>
      </c>
      <c r="CI32" s="217">
        <f t="shared" ca="1" si="44"/>
        <v>-14.029394362150782</v>
      </c>
      <c r="CJ32" s="218">
        <f t="shared" ca="1" si="45"/>
        <v>-14.029394362150782</v>
      </c>
      <c r="CK32" s="219">
        <f t="shared" ca="1" si="46"/>
        <v>-12.120982650306868</v>
      </c>
      <c r="CL32" s="218">
        <f t="shared" ca="1" si="47"/>
        <v>-2.4241965300613728</v>
      </c>
      <c r="CM32" s="227">
        <f t="shared" ca="1" si="48"/>
        <v>-1516.0506301620965</v>
      </c>
      <c r="CN32" s="228">
        <f t="shared" ca="1" si="89"/>
        <v>1516.0506301620965</v>
      </c>
      <c r="CO32" s="222">
        <f t="shared" ca="1" si="49"/>
        <v>-16.666885006418429</v>
      </c>
      <c r="CP32" s="223">
        <f t="shared" ca="1" si="50"/>
        <v>-16.666885006418429</v>
      </c>
      <c r="CQ32" s="224">
        <f t="shared" ca="1" si="51"/>
        <v>-14.340344168260039</v>
      </c>
      <c r="CR32" s="223">
        <f t="shared" ca="1" si="52"/>
        <v>-2.868068833652007</v>
      </c>
      <c r="CS32" s="225">
        <f t="shared" ca="1" si="53"/>
        <v>-1832.4149219032411</v>
      </c>
      <c r="CT32" s="226">
        <f t="shared" ca="1" si="90"/>
        <v>1832.4149219032411</v>
      </c>
      <c r="CU32" s="217">
        <f t="shared" ca="1" si="54"/>
        <v>-19.208778855572575</v>
      </c>
      <c r="CV32" s="218">
        <f t="shared" ca="1" si="55"/>
        <v>-19.208778855572575</v>
      </c>
      <c r="CW32" s="219">
        <f t="shared" ca="1" si="56"/>
        <v>-16.450567008156199</v>
      </c>
      <c r="CX32" s="218">
        <f t="shared" ca="1" si="57"/>
        <v>-3.2901134016312419</v>
      </c>
      <c r="CY32" s="227">
        <f t="shared" ca="1" si="58"/>
        <v>-2158.2064485208521</v>
      </c>
      <c r="CZ32" s="228">
        <f t="shared" ca="1" si="91"/>
        <v>2158.2064485208521</v>
      </c>
      <c r="DA32" s="222">
        <f t="shared" ca="1" si="59"/>
        <v>-21.636193928666835</v>
      </c>
      <c r="DB32" s="223">
        <f t="shared" ca="1" si="60"/>
        <v>-21.636193928666835</v>
      </c>
      <c r="DC32" s="224">
        <f t="shared" ca="1" si="61"/>
        <v>-18.435591099996351</v>
      </c>
      <c r="DD32" s="223">
        <f t="shared" ca="1" si="62"/>
        <v>-3.6871182199992703</v>
      </c>
      <c r="DE32" s="225">
        <f t="shared" ca="1" si="63"/>
        <v>-2497.6762625644101</v>
      </c>
      <c r="DF32" s="226">
        <f t="shared" ca="1" si="92"/>
        <v>2497.6762625644101</v>
      </c>
      <c r="DG32" s="217">
        <f t="shared" ca="1" si="64"/>
        <v>-23.929119340816037</v>
      </c>
      <c r="DH32" s="218">
        <f t="shared" ca="1" si="65"/>
        <v>-23.929119340816037</v>
      </c>
      <c r="DI32" s="219">
        <f t="shared" ca="1" si="66"/>
        <v>-20.280309211851268</v>
      </c>
      <c r="DJ32" s="218">
        <f t="shared" ca="1" si="67"/>
        <v>-4.0560618423702515</v>
      </c>
      <c r="DK32" s="227">
        <f t="shared" ca="1" si="68"/>
        <v>-2857.7940747357184</v>
      </c>
      <c r="DL32" s="228">
        <f t="shared" ca="1" si="93"/>
        <v>2857.7940747357184</v>
      </c>
      <c r="DM32" s="222">
        <f t="shared" ca="1" si="69"/>
        <v>-26.066474954416215</v>
      </c>
      <c r="DN32" s="223">
        <f t="shared" ca="1" si="70"/>
        <v>-26.066474954416215</v>
      </c>
      <c r="DO32" s="224">
        <f t="shared" ca="1" si="71"/>
        <v>-21.970681925018489</v>
      </c>
      <c r="DP32" s="223">
        <f t="shared" ca="1" si="72"/>
        <v>-4.3941363850036979</v>
      </c>
      <c r="DQ32" s="225">
        <f t="shared" ca="1" si="73"/>
        <v>-3251.3421132908607</v>
      </c>
      <c r="DR32" s="226">
        <f t="shared" ca="1" si="94"/>
        <v>3251.3421132908607</v>
      </c>
      <c r="DS32" s="217">
        <f t="shared" ca="1" si="74"/>
        <v>-28.026305473377711</v>
      </c>
      <c r="DT32" s="218">
        <f t="shared" ca="1" si="75"/>
        <v>-28.026305473377711</v>
      </c>
      <c r="DU32" s="219">
        <f t="shared" ca="1" si="76"/>
        <v>-23.493844482475868</v>
      </c>
      <c r="DV32" s="218">
        <f t="shared" ca="1" si="77"/>
        <v>-4.6987688964951744</v>
      </c>
      <c r="DW32" s="227">
        <f t="shared" ca="1" si="78"/>
        <v>-3706.1521541960965</v>
      </c>
      <c r="DX32" s="228">
        <f t="shared" ca="1" si="95"/>
        <v>3706.1521541960965</v>
      </c>
      <c r="DY32" s="222">
        <f t="shared" ca="1" si="79"/>
        <v>-29.786144106908367</v>
      </c>
      <c r="DZ32" s="223">
        <f t="shared" ca="1" si="80"/>
        <v>-29.786144106908367</v>
      </c>
      <c r="EA32" s="224">
        <f t="shared" ca="1" si="81"/>
        <v>-24.838204697450436</v>
      </c>
      <c r="EB32" s="223">
        <f t="shared" ca="1" si="82"/>
        <v>-4.9676409394900887</v>
      </c>
      <c r="EC32" s="225">
        <f t="shared" ca="1" si="83"/>
        <v>-4306.1663857623789</v>
      </c>
      <c r="ED32" s="226">
        <f t="shared" ca="1" si="96"/>
        <v>4306.1663857623789</v>
      </c>
      <c r="EE32" s="18">
        <v>-4306.1663857623735</v>
      </c>
      <c r="ABJ32" s="18"/>
      <c r="ABK32" s="18"/>
    </row>
    <row r="33" spans="1:739" x14ac:dyDescent="0.3">
      <c r="A33" s="27"/>
      <c r="B33" s="9"/>
      <c r="C33" s="11"/>
      <c r="D33" s="11"/>
      <c r="E33" s="11"/>
      <c r="F33" s="11"/>
      <c r="G33" s="11"/>
      <c r="H33" s="11"/>
      <c r="I33" s="11"/>
      <c r="J33" s="11"/>
      <c r="K33" s="11"/>
      <c r="L33" s="15"/>
      <c r="M33" s="15"/>
      <c r="N33" s="15"/>
      <c r="O33" s="15"/>
      <c r="P33" s="15"/>
      <c r="Q33" s="15"/>
      <c r="R33" s="43"/>
      <c r="S33" s="40"/>
      <c r="T33" s="39"/>
      <c r="U33" s="39"/>
      <c r="V33" s="39"/>
      <c r="W33" s="11"/>
      <c r="X33" s="11"/>
      <c r="Y33" s="11"/>
      <c r="Z33" s="48"/>
      <c r="AA33" s="105">
        <f ca="1">AH33-DF33</f>
        <v>0</v>
      </c>
      <c r="AC33" s="302">
        <f>AC32+$BE$22</f>
        <v>60</v>
      </c>
      <c r="AD33" s="332">
        <v>4301.1987448228838</v>
      </c>
      <c r="AE33" s="332">
        <v>3701.4533852995978</v>
      </c>
      <c r="AF33" s="334">
        <v>3246.9479769058544</v>
      </c>
      <c r="AG33" s="332">
        <v>2853.7380128933505</v>
      </c>
      <c r="AH33" s="332">
        <v>2493.9891443444112</v>
      </c>
      <c r="AI33" s="332">
        <v>2154.9163351192205</v>
      </c>
      <c r="AJ33" s="332">
        <v>1829.5468530695864</v>
      </c>
      <c r="AK33" s="332">
        <v>1513.6264336320364</v>
      </c>
      <c r="AL33" s="332">
        <v>1204.3375457387212</v>
      </c>
      <c r="AM33" s="332">
        <v>899.68712361093935</v>
      </c>
      <c r="AN33" s="332">
        <v>598.17942026029016</v>
      </c>
      <c r="AO33" s="332">
        <v>298.62236172882899</v>
      </c>
      <c r="AP33" s="332">
        <v>0</v>
      </c>
      <c r="AQ33" s="335">
        <v>-298.62236172882899</v>
      </c>
      <c r="AR33" s="335">
        <v>-598.17942026029016</v>
      </c>
      <c r="AS33" s="335">
        <v>-899.68712361093935</v>
      </c>
      <c r="AT33" s="335">
        <v>-1204.3375457387212</v>
      </c>
      <c r="AU33" s="335">
        <v>-1513.6264336320364</v>
      </c>
      <c r="AV33" s="335">
        <v>-1829.5468530695864</v>
      </c>
      <c r="AW33" s="335">
        <v>-2154.9163351192205</v>
      </c>
      <c r="AX33" s="335">
        <v>-2493.9891443444112</v>
      </c>
      <c r="AY33" s="335">
        <v>-2853.7380128933505</v>
      </c>
      <c r="AZ33" s="335">
        <v>-3246.9479769058544</v>
      </c>
      <c r="BA33" s="335">
        <v>-3701.4533852995978</v>
      </c>
      <c r="BB33" s="202">
        <v>-4301.1987448228838</v>
      </c>
      <c r="BC33" s="323">
        <f ca="1">BO33-BD33</f>
        <v>0</v>
      </c>
      <c r="BD33" s="320">
        <f ca="1"/>
        <v>-298.62236172882899</v>
      </c>
      <c r="BE33" s="302">
        <f ca="1">MIN($AF$15,BE32+$BE$22)</f>
        <v>60</v>
      </c>
      <c r="BF33" s="215">
        <f t="shared" ca="1" si="26"/>
        <v>1</v>
      </c>
      <c r="BG33" s="317">
        <f ca="1">INDEX(N$8:N$12,$BF33)</f>
        <v>1500</v>
      </c>
      <c r="BH33" s="128">
        <f ca="1">INDEX(O$8:O$12,$BF33)</f>
        <v>0</v>
      </c>
      <c r="BI33" s="104">
        <f t="shared" ca="1" si="27"/>
        <v>1500</v>
      </c>
      <c r="BJ33" s="216">
        <f t="shared" si="23"/>
        <v>0</v>
      </c>
      <c r="BK33" s="217">
        <f ca="1">DEGREES(ASIN($BG33*BL$23))</f>
        <v>-2.8656245113591363</v>
      </c>
      <c r="BL33" s="218">
        <f ca="1">DEGREES(ASIN(BL$23*$BI33))</f>
        <v>-2.8656245113591363</v>
      </c>
      <c r="BM33" s="219">
        <f ca="1">IF($BH33&gt;0,(COS(RADIANS(BK33))-COS(RADIANS(BL33)))/(BL$23*$BH33),$BE33*SIN(RADIANS(BK33)))</f>
        <v>-2.9996240333802042</v>
      </c>
      <c r="BN33" s="218">
        <f t="shared" ca="1" si="28"/>
        <v>-0.49993733889670056</v>
      </c>
      <c r="BO33" s="220">
        <f t="shared" ca="1" si="84"/>
        <v>-298.62236172882899</v>
      </c>
      <c r="BP33" s="221">
        <f t="shared" ca="1" si="85"/>
        <v>298.62236172882899</v>
      </c>
      <c r="BQ33" s="222">
        <f t="shared" ca="1" si="29"/>
        <v>-5.7165393990355735</v>
      </c>
      <c r="BR33" s="223">
        <f t="shared" ca="1" si="30"/>
        <v>-5.7165393990355735</v>
      </c>
      <c r="BS33" s="224">
        <f t="shared" ca="1" si="31"/>
        <v>-5.9764191166438732</v>
      </c>
      <c r="BT33" s="223">
        <f t="shared" ca="1" si="32"/>
        <v>-0.99606985277397886</v>
      </c>
      <c r="BU33" s="225">
        <f t="shared" ca="1" si="33"/>
        <v>-598.17942026029016</v>
      </c>
      <c r="BV33" s="226">
        <f t="shared" ca="1" si="86"/>
        <v>598.17942026029016</v>
      </c>
      <c r="BW33" s="217">
        <f t="shared" ca="1" si="34"/>
        <v>-8.5378174163293199</v>
      </c>
      <c r="BX33" s="218">
        <f t="shared" ca="1" si="35"/>
        <v>-8.5378174163293199</v>
      </c>
      <c r="BY33" s="219">
        <f t="shared" ca="1" si="36"/>
        <v>-8.9077300417693568</v>
      </c>
      <c r="BZ33" s="218">
        <f t="shared" ca="1" si="37"/>
        <v>-1.4846216736282258</v>
      </c>
      <c r="CA33" s="227">
        <f t="shared" ca="1" si="38"/>
        <v>-899.6871236109381</v>
      </c>
      <c r="CB33" s="228">
        <f t="shared" ca="1" si="87"/>
        <v>899.6871236109381</v>
      </c>
      <c r="CC33" s="222">
        <f t="shared" ca="1" si="39"/>
        <v>-11.314100207181937</v>
      </c>
      <c r="CD33" s="223">
        <f t="shared" ca="1" si="40"/>
        <v>-11.314100207181937</v>
      </c>
      <c r="CE33" s="224">
        <f t="shared" ca="1" si="41"/>
        <v>-11.771247762642519</v>
      </c>
      <c r="CF33" s="223">
        <f t="shared" ca="1" si="42"/>
        <v>-1.9618746271070862</v>
      </c>
      <c r="CG33" s="225">
        <f t="shared" ca="1" si="43"/>
        <v>-1204.3375457387212</v>
      </c>
      <c r="CH33" s="226">
        <f t="shared" ca="1" si="88"/>
        <v>1204.3375457387212</v>
      </c>
      <c r="CI33" s="217">
        <f t="shared" ca="1" si="44"/>
        <v>-14.029394362150782</v>
      </c>
      <c r="CJ33" s="218">
        <f t="shared" ca="1" si="45"/>
        <v>-14.029394362150782</v>
      </c>
      <c r="CK33" s="219">
        <f t="shared" ca="1" si="46"/>
        <v>-14.54517918036824</v>
      </c>
      <c r="CL33" s="218">
        <f t="shared" ca="1" si="47"/>
        <v>-2.4241965300613728</v>
      </c>
      <c r="CM33" s="227">
        <f t="shared" ca="1" si="48"/>
        <v>-1513.6264336320351</v>
      </c>
      <c r="CN33" s="228">
        <f t="shared" ca="1" si="89"/>
        <v>1513.6264336320351</v>
      </c>
      <c r="CO33" s="222">
        <f t="shared" ca="1" si="49"/>
        <v>-16.666885006418429</v>
      </c>
      <c r="CP33" s="223">
        <f t="shared" ca="1" si="50"/>
        <v>-16.666885006418429</v>
      </c>
      <c r="CQ33" s="224">
        <f t="shared" ca="1" si="51"/>
        <v>-17.208413001912046</v>
      </c>
      <c r="CR33" s="223">
        <f t="shared" ca="1" si="52"/>
        <v>-2.868068833652007</v>
      </c>
      <c r="CS33" s="225">
        <f t="shared" ca="1" si="53"/>
        <v>-1829.5468530695891</v>
      </c>
      <c r="CT33" s="226">
        <f t="shared" ca="1" si="90"/>
        <v>1829.5468530695891</v>
      </c>
      <c r="CU33" s="217">
        <f t="shared" ca="1" si="54"/>
        <v>-19.208778855572575</v>
      </c>
      <c r="CV33" s="218">
        <f t="shared" ca="1" si="55"/>
        <v>-19.208778855572575</v>
      </c>
      <c r="CW33" s="219">
        <f t="shared" ca="1" si="56"/>
        <v>-19.740680409787437</v>
      </c>
      <c r="CX33" s="218">
        <f t="shared" ca="1" si="57"/>
        <v>-3.2901134016312383</v>
      </c>
      <c r="CY33" s="227">
        <f t="shared" ca="1" si="58"/>
        <v>-2154.916335119221</v>
      </c>
      <c r="CZ33" s="228">
        <f t="shared" ca="1" si="91"/>
        <v>2154.916335119221</v>
      </c>
      <c r="DA33" s="222">
        <f t="shared" ca="1" si="59"/>
        <v>-21.636193928666835</v>
      </c>
      <c r="DB33" s="223">
        <f t="shared" ca="1" si="60"/>
        <v>-21.636193928666835</v>
      </c>
      <c r="DC33" s="224">
        <f t="shared" ca="1" si="61"/>
        <v>-22.122709319995622</v>
      </c>
      <c r="DD33" s="223">
        <f t="shared" ca="1" si="62"/>
        <v>-3.6871182199992703</v>
      </c>
      <c r="DE33" s="225">
        <f t="shared" ca="1" si="63"/>
        <v>-2493.9891443444108</v>
      </c>
      <c r="DF33" s="226">
        <f t="shared" ca="1" si="92"/>
        <v>2493.9891443444108</v>
      </c>
      <c r="DG33" s="217">
        <f t="shared" ca="1" si="64"/>
        <v>-23.929119340816037</v>
      </c>
      <c r="DH33" s="218">
        <f t="shared" ca="1" si="65"/>
        <v>-23.929119340816037</v>
      </c>
      <c r="DI33" s="219">
        <f t="shared" ca="1" si="66"/>
        <v>-24.336371054221523</v>
      </c>
      <c r="DJ33" s="218">
        <f t="shared" ca="1" si="67"/>
        <v>-4.056061842370255</v>
      </c>
      <c r="DK33" s="227">
        <f t="shared" ca="1" si="68"/>
        <v>-2853.7380128933482</v>
      </c>
      <c r="DL33" s="228">
        <f t="shared" ca="1" si="93"/>
        <v>2853.7380128933482</v>
      </c>
      <c r="DM33" s="222">
        <f t="shared" ca="1" si="69"/>
        <v>-26.066474954416215</v>
      </c>
      <c r="DN33" s="223">
        <f t="shared" ca="1" si="70"/>
        <v>-26.066474954416215</v>
      </c>
      <c r="DO33" s="224">
        <f t="shared" ca="1" si="71"/>
        <v>-26.364818310022187</v>
      </c>
      <c r="DP33" s="223">
        <f t="shared" ca="1" si="72"/>
        <v>-4.3941363850036979</v>
      </c>
      <c r="DQ33" s="225">
        <f t="shared" ca="1" si="73"/>
        <v>-3246.9479769058571</v>
      </c>
      <c r="DR33" s="226">
        <f t="shared" ca="1" si="94"/>
        <v>3246.9479769058571</v>
      </c>
      <c r="DS33" s="217">
        <f t="shared" ca="1" si="74"/>
        <v>-28.026305473377711</v>
      </c>
      <c r="DT33" s="218">
        <f t="shared" ca="1" si="75"/>
        <v>-28.026305473377711</v>
      </c>
      <c r="DU33" s="219">
        <f t="shared" ca="1" si="76"/>
        <v>-28.192613378971039</v>
      </c>
      <c r="DV33" s="218">
        <f t="shared" ca="1" si="77"/>
        <v>-4.6987688964951708</v>
      </c>
      <c r="DW33" s="227">
        <f t="shared" ca="1" si="78"/>
        <v>-3701.4533852996015</v>
      </c>
      <c r="DX33" s="228">
        <f t="shared" ca="1" si="95"/>
        <v>3701.4533852996015</v>
      </c>
      <c r="DY33" s="222">
        <f t="shared" ca="1" si="79"/>
        <v>-29.786144106908367</v>
      </c>
      <c r="DZ33" s="223">
        <f t="shared" ca="1" si="80"/>
        <v>-29.786144106908367</v>
      </c>
      <c r="EA33" s="224">
        <f t="shared" ca="1" si="81"/>
        <v>-29.805845636940525</v>
      </c>
      <c r="EB33" s="223">
        <f t="shared" ca="1" si="82"/>
        <v>-4.9676409394900887</v>
      </c>
      <c r="EC33" s="225">
        <f t="shared" ca="1" si="83"/>
        <v>-4301.1987448228892</v>
      </c>
      <c r="ED33" s="226">
        <f t="shared" ca="1" si="96"/>
        <v>4301.1987448228892</v>
      </c>
      <c r="EE33" s="18">
        <v>-4301.1987448228838</v>
      </c>
      <c r="ABJ33" s="18"/>
      <c r="ABK33" s="18"/>
    </row>
    <row r="34" spans="1:739" x14ac:dyDescent="0.3">
      <c r="A34" s="27"/>
      <c r="B34" s="9"/>
      <c r="C34" s="11"/>
      <c r="D34" s="11"/>
      <c r="E34" s="11"/>
      <c r="F34" s="11"/>
      <c r="G34" s="11"/>
      <c r="H34" s="11"/>
      <c r="I34" s="11"/>
      <c r="J34" s="11"/>
      <c r="K34" s="11"/>
      <c r="L34" s="15"/>
      <c r="M34" s="15"/>
      <c r="N34" s="15"/>
      <c r="O34" s="15"/>
      <c r="P34" s="15"/>
      <c r="Q34" s="15"/>
      <c r="R34" s="43"/>
      <c r="S34" s="40"/>
      <c r="T34" s="39"/>
      <c r="U34" s="39"/>
      <c r="V34" s="39"/>
      <c r="W34" s="11"/>
      <c r="X34" s="11"/>
      <c r="Y34" s="11"/>
      <c r="Z34" s="48"/>
      <c r="AA34" s="105">
        <f ca="1">AH34-DF34</f>
        <v>0</v>
      </c>
      <c r="AC34" s="302">
        <f>AC33+$BE$22</f>
        <v>70</v>
      </c>
      <c r="AD34" s="332">
        <v>4296.2311038833941</v>
      </c>
      <c r="AE34" s="332">
        <v>3696.7546164031028</v>
      </c>
      <c r="AF34" s="334">
        <v>3242.5538405208508</v>
      </c>
      <c r="AG34" s="332">
        <v>2849.6819510509804</v>
      </c>
      <c r="AH34" s="332">
        <v>2490.3020261244119</v>
      </c>
      <c r="AI34" s="332">
        <v>2151.6262217175895</v>
      </c>
      <c r="AJ34" s="332">
        <v>1826.6787842359345</v>
      </c>
      <c r="AK34" s="332">
        <v>1511.202237101975</v>
      </c>
      <c r="AL34" s="332">
        <v>1202.3756711116141</v>
      </c>
      <c r="AM34" s="332">
        <v>898.20250193731113</v>
      </c>
      <c r="AN34" s="332">
        <v>597.18335040751617</v>
      </c>
      <c r="AO34" s="332">
        <v>298.12242438993229</v>
      </c>
      <c r="AP34" s="332">
        <v>0</v>
      </c>
      <c r="AQ34" s="335">
        <v>-298.12242438993229</v>
      </c>
      <c r="AR34" s="335">
        <v>-597.18335040751617</v>
      </c>
      <c r="AS34" s="335">
        <v>-898.20250193731113</v>
      </c>
      <c r="AT34" s="335">
        <v>-1202.3756711116141</v>
      </c>
      <c r="AU34" s="335">
        <v>-1511.202237101975</v>
      </c>
      <c r="AV34" s="335">
        <v>-1826.6787842359345</v>
      </c>
      <c r="AW34" s="335">
        <v>-2151.6262217175895</v>
      </c>
      <c r="AX34" s="335">
        <v>-2490.3020261244119</v>
      </c>
      <c r="AY34" s="335">
        <v>-2849.6819510509804</v>
      </c>
      <c r="AZ34" s="335">
        <v>-3242.5538405208508</v>
      </c>
      <c r="BA34" s="335">
        <v>-3696.7546164031028</v>
      </c>
      <c r="BB34" s="202">
        <v>-4296.2311038833941</v>
      </c>
      <c r="BC34" s="323">
        <f ca="1">BO34-BD34</f>
        <v>0</v>
      </c>
      <c r="BD34" s="320">
        <f ca="1"/>
        <v>-298.12242438993229</v>
      </c>
      <c r="BE34" s="302">
        <f ca="1">MIN($AF$15,BE33+$BE$22)</f>
        <v>70</v>
      </c>
      <c r="BF34" s="215">
        <f t="shared" ca="1" si="26"/>
        <v>1</v>
      </c>
      <c r="BG34" s="317">
        <f ca="1">INDEX(N$8:N$12,$BF34)</f>
        <v>1500</v>
      </c>
      <c r="BH34" s="128">
        <f ca="1">INDEX(O$8:O$12,$BF34)</f>
        <v>0</v>
      </c>
      <c r="BI34" s="104">
        <f t="shared" ca="1" si="27"/>
        <v>1500</v>
      </c>
      <c r="BJ34" s="216">
        <f t="shared" si="23"/>
        <v>0</v>
      </c>
      <c r="BK34" s="217">
        <f ca="1">DEGREES(ASIN($BG34*BL$23))</f>
        <v>-2.8656245113591363</v>
      </c>
      <c r="BL34" s="218">
        <f ca="1">DEGREES(ASIN(BL$23*$BI34))</f>
        <v>-2.8656245113591363</v>
      </c>
      <c r="BM34" s="219">
        <f ca="1">IF($BH34&gt;0,(COS(RADIANS(BK34))-COS(RADIANS(BL34)))/(BL$23*$BH34),$BE34*SIN(RADIANS(BK34)))</f>
        <v>-3.4995613722769052</v>
      </c>
      <c r="BN34" s="218">
        <f t="shared" ca="1" si="28"/>
        <v>-0.499937338896701</v>
      </c>
      <c r="BO34" s="220">
        <f t="shared" ca="1" si="84"/>
        <v>-298.12242438993229</v>
      </c>
      <c r="BP34" s="221">
        <f t="shared" ca="1" si="85"/>
        <v>298.12242438993229</v>
      </c>
      <c r="BQ34" s="222">
        <f t="shared" ca="1" si="29"/>
        <v>-5.7165393990355735</v>
      </c>
      <c r="BR34" s="223">
        <f t="shared" ca="1" si="30"/>
        <v>-5.7165393990355735</v>
      </c>
      <c r="BS34" s="224">
        <f t="shared" ca="1" si="31"/>
        <v>-6.972488969417852</v>
      </c>
      <c r="BT34" s="223">
        <f t="shared" ca="1" si="32"/>
        <v>-0.99606985277397886</v>
      </c>
      <c r="BU34" s="225">
        <f t="shared" ca="1" si="33"/>
        <v>-597.18335040751617</v>
      </c>
      <c r="BV34" s="226">
        <f t="shared" ca="1" si="86"/>
        <v>597.18335040751617</v>
      </c>
      <c r="BW34" s="217">
        <f t="shared" ca="1" si="34"/>
        <v>-8.5378174163293199</v>
      </c>
      <c r="BX34" s="218">
        <f t="shared" ca="1" si="35"/>
        <v>-8.5378174163293199</v>
      </c>
      <c r="BY34" s="219">
        <f t="shared" ca="1" si="36"/>
        <v>-10.392351715397583</v>
      </c>
      <c r="BZ34" s="218">
        <f t="shared" ca="1" si="37"/>
        <v>-1.4846216736282258</v>
      </c>
      <c r="CA34" s="227">
        <f t="shared" ca="1" si="38"/>
        <v>-898.20250193730988</v>
      </c>
      <c r="CB34" s="228">
        <f t="shared" ca="1" si="87"/>
        <v>898.20250193730988</v>
      </c>
      <c r="CC34" s="222">
        <f t="shared" ca="1" si="39"/>
        <v>-11.314100207181937</v>
      </c>
      <c r="CD34" s="223">
        <f t="shared" ca="1" si="40"/>
        <v>-11.314100207181937</v>
      </c>
      <c r="CE34" s="224">
        <f t="shared" ca="1" si="41"/>
        <v>-13.733122389749605</v>
      </c>
      <c r="CF34" s="223">
        <f t="shared" ca="1" si="42"/>
        <v>-1.9618746271070862</v>
      </c>
      <c r="CG34" s="225">
        <f t="shared" ca="1" si="43"/>
        <v>-1202.3756711116141</v>
      </c>
      <c r="CH34" s="226">
        <f t="shared" ca="1" si="88"/>
        <v>1202.3756711116141</v>
      </c>
      <c r="CI34" s="217">
        <f t="shared" ca="1" si="44"/>
        <v>-14.029394362150782</v>
      </c>
      <c r="CJ34" s="218">
        <f t="shared" ca="1" si="45"/>
        <v>-14.029394362150782</v>
      </c>
      <c r="CK34" s="219">
        <f t="shared" ca="1" si="46"/>
        <v>-16.969375710429613</v>
      </c>
      <c r="CL34" s="218">
        <f t="shared" ca="1" si="47"/>
        <v>-2.4241965300613728</v>
      </c>
      <c r="CM34" s="227">
        <f t="shared" ca="1" si="48"/>
        <v>-1511.2022371019737</v>
      </c>
      <c r="CN34" s="228">
        <f t="shared" ca="1" si="89"/>
        <v>1511.2022371019737</v>
      </c>
      <c r="CO34" s="222">
        <f t="shared" ca="1" si="49"/>
        <v>-16.666885006418429</v>
      </c>
      <c r="CP34" s="223">
        <f t="shared" ca="1" si="50"/>
        <v>-16.666885006418429</v>
      </c>
      <c r="CQ34" s="224">
        <f t="shared" ca="1" si="51"/>
        <v>-20.076481835564053</v>
      </c>
      <c r="CR34" s="223">
        <f t="shared" ca="1" si="52"/>
        <v>-2.868068833652007</v>
      </c>
      <c r="CS34" s="225">
        <f t="shared" ca="1" si="53"/>
        <v>-1826.6787842359372</v>
      </c>
      <c r="CT34" s="226">
        <f t="shared" ca="1" si="90"/>
        <v>1826.6787842359372</v>
      </c>
      <c r="CU34" s="217">
        <f t="shared" ca="1" si="54"/>
        <v>-19.208778855572575</v>
      </c>
      <c r="CV34" s="218">
        <f t="shared" ca="1" si="55"/>
        <v>-19.208778855572575</v>
      </c>
      <c r="CW34" s="219">
        <f t="shared" ca="1" si="56"/>
        <v>-23.030793811418675</v>
      </c>
      <c r="CX34" s="218">
        <f t="shared" ca="1" si="57"/>
        <v>-3.2901134016312383</v>
      </c>
      <c r="CY34" s="227">
        <f t="shared" ca="1" si="58"/>
        <v>-2151.6262217175899</v>
      </c>
      <c r="CZ34" s="228">
        <f t="shared" ca="1" si="91"/>
        <v>2151.6262217175899</v>
      </c>
      <c r="DA34" s="222">
        <f t="shared" ca="1" si="59"/>
        <v>-21.636193928666835</v>
      </c>
      <c r="DB34" s="223">
        <f t="shared" ca="1" si="60"/>
        <v>-21.636193928666835</v>
      </c>
      <c r="DC34" s="224">
        <f t="shared" ca="1" si="61"/>
        <v>-25.809827539994892</v>
      </c>
      <c r="DD34" s="223">
        <f t="shared" ca="1" si="62"/>
        <v>-3.6871182199992703</v>
      </c>
      <c r="DE34" s="225">
        <f t="shared" ca="1" si="63"/>
        <v>-2490.3020261244114</v>
      </c>
      <c r="DF34" s="226">
        <f t="shared" ca="1" si="92"/>
        <v>2490.3020261244114</v>
      </c>
      <c r="DG34" s="217">
        <f t="shared" ca="1" si="64"/>
        <v>-23.929119340816037</v>
      </c>
      <c r="DH34" s="218">
        <f t="shared" ca="1" si="65"/>
        <v>-23.929119340816037</v>
      </c>
      <c r="DI34" s="219">
        <f t="shared" ca="1" si="66"/>
        <v>-28.392432896591778</v>
      </c>
      <c r="DJ34" s="218">
        <f t="shared" ca="1" si="67"/>
        <v>-4.056061842370255</v>
      </c>
      <c r="DK34" s="227">
        <f t="shared" ca="1" si="68"/>
        <v>-2849.6819510509781</v>
      </c>
      <c r="DL34" s="228">
        <f t="shared" ca="1" si="93"/>
        <v>2849.6819510509781</v>
      </c>
      <c r="DM34" s="222">
        <f t="shared" ca="1" si="69"/>
        <v>-26.066474954416215</v>
      </c>
      <c r="DN34" s="223">
        <f t="shared" ca="1" si="70"/>
        <v>-26.066474954416215</v>
      </c>
      <c r="DO34" s="224">
        <f t="shared" ca="1" si="71"/>
        <v>-30.758954695025885</v>
      </c>
      <c r="DP34" s="223">
        <f t="shared" ca="1" si="72"/>
        <v>-4.3941363850036979</v>
      </c>
      <c r="DQ34" s="225">
        <f t="shared" ca="1" si="73"/>
        <v>-3242.5538405208536</v>
      </c>
      <c r="DR34" s="226">
        <f t="shared" ca="1" si="94"/>
        <v>3242.5538405208536</v>
      </c>
      <c r="DS34" s="217">
        <f t="shared" ca="1" si="74"/>
        <v>-28.026305473377711</v>
      </c>
      <c r="DT34" s="218">
        <f t="shared" ca="1" si="75"/>
        <v>-28.026305473377711</v>
      </c>
      <c r="DU34" s="219">
        <f t="shared" ca="1" si="76"/>
        <v>-32.891382275466214</v>
      </c>
      <c r="DV34" s="218">
        <f t="shared" ca="1" si="77"/>
        <v>-4.6987688964951744</v>
      </c>
      <c r="DW34" s="227">
        <f t="shared" ca="1" si="78"/>
        <v>-3696.7546164031064</v>
      </c>
      <c r="DX34" s="228">
        <f t="shared" ca="1" si="95"/>
        <v>3696.7546164031064</v>
      </c>
      <c r="DY34" s="222">
        <f t="shared" ca="1" si="79"/>
        <v>-29.786144106908367</v>
      </c>
      <c r="DZ34" s="223">
        <f t="shared" ca="1" si="80"/>
        <v>-29.786144106908367</v>
      </c>
      <c r="EA34" s="224">
        <f t="shared" ca="1" si="81"/>
        <v>-34.773486576430614</v>
      </c>
      <c r="EB34" s="223">
        <f t="shared" ca="1" si="82"/>
        <v>-4.9676409394900887</v>
      </c>
      <c r="EC34" s="225">
        <f t="shared" ca="1" si="83"/>
        <v>-4296.2311038833996</v>
      </c>
      <c r="ED34" s="226">
        <f t="shared" ca="1" si="96"/>
        <v>4296.2311038833996</v>
      </c>
      <c r="EE34" s="18">
        <v>-4296.2311038833941</v>
      </c>
    </row>
    <row r="35" spans="1:739" x14ac:dyDescent="0.3">
      <c r="A35" s="27"/>
      <c r="B35" s="9"/>
      <c r="C35" s="11"/>
      <c r="D35" s="11"/>
      <c r="E35" s="11"/>
      <c r="F35" s="11"/>
      <c r="G35" s="11"/>
      <c r="H35" s="11"/>
      <c r="I35" s="11"/>
      <c r="J35" s="11"/>
      <c r="K35" s="11"/>
      <c r="L35" s="15"/>
      <c r="M35" s="15"/>
      <c r="N35" s="15"/>
      <c r="O35" s="15"/>
      <c r="P35" s="15"/>
      <c r="Q35" s="15"/>
      <c r="R35" s="43"/>
      <c r="S35" s="40"/>
      <c r="T35" s="39"/>
      <c r="U35" s="39"/>
      <c r="V35" s="39"/>
      <c r="W35" s="11"/>
      <c r="X35" s="11"/>
      <c r="Y35" s="11"/>
      <c r="Z35" s="48"/>
      <c r="AA35" s="105">
        <f ca="1">AH35-DF35</f>
        <v>0</v>
      </c>
      <c r="AC35" s="302">
        <f>AC34+$BE$22</f>
        <v>80</v>
      </c>
      <c r="AD35" s="332">
        <v>4291.2634629439044</v>
      </c>
      <c r="AE35" s="332">
        <v>3692.0558475066077</v>
      </c>
      <c r="AF35" s="334">
        <v>3238.1597041358473</v>
      </c>
      <c r="AG35" s="332">
        <v>2845.6258892086103</v>
      </c>
      <c r="AH35" s="332">
        <v>2486.6149079044126</v>
      </c>
      <c r="AI35" s="332">
        <v>2148.3361083159584</v>
      </c>
      <c r="AJ35" s="332">
        <v>1823.8107154022825</v>
      </c>
      <c r="AK35" s="332">
        <v>1508.7780405719136</v>
      </c>
      <c r="AL35" s="332">
        <v>1200.413796484507</v>
      </c>
      <c r="AM35" s="332">
        <v>896.7178802636829</v>
      </c>
      <c r="AN35" s="332">
        <v>596.18728055474219</v>
      </c>
      <c r="AO35" s="332">
        <v>297.62248705103559</v>
      </c>
      <c r="AP35" s="332">
        <v>0</v>
      </c>
      <c r="AQ35" s="335">
        <v>-297.62248705103559</v>
      </c>
      <c r="AR35" s="335">
        <v>-596.18728055474219</v>
      </c>
      <c r="AS35" s="335">
        <v>-896.7178802636829</v>
      </c>
      <c r="AT35" s="335">
        <v>-1200.413796484507</v>
      </c>
      <c r="AU35" s="335">
        <v>-1508.7780405719136</v>
      </c>
      <c r="AV35" s="335">
        <v>-1823.8107154022825</v>
      </c>
      <c r="AW35" s="335">
        <v>-2148.3361083159584</v>
      </c>
      <c r="AX35" s="335">
        <v>-2486.6149079044126</v>
      </c>
      <c r="AY35" s="335">
        <v>-2845.6258892086103</v>
      </c>
      <c r="AZ35" s="335">
        <v>-3238.1597041358473</v>
      </c>
      <c r="BA35" s="335">
        <v>-3692.0558475066077</v>
      </c>
      <c r="BB35" s="202">
        <v>-4291.2634629439044</v>
      </c>
      <c r="BC35" s="323">
        <f ca="1">BO35-BD35</f>
        <v>0</v>
      </c>
      <c r="BD35" s="320">
        <f ca="1"/>
        <v>-297.62248705103559</v>
      </c>
      <c r="BE35" s="302">
        <f ca="1">MIN($AF$15,BE34+$BE$22)</f>
        <v>80</v>
      </c>
      <c r="BF35" s="215">
        <f t="shared" ca="1" si="26"/>
        <v>1</v>
      </c>
      <c r="BG35" s="317">
        <f ca="1">INDEX(N$8:N$12,$BF35)</f>
        <v>1500</v>
      </c>
      <c r="BH35" s="128">
        <f ca="1">INDEX(O$8:O$12,$BF35)</f>
        <v>0</v>
      </c>
      <c r="BI35" s="104">
        <f t="shared" ca="1" si="27"/>
        <v>1500</v>
      </c>
      <c r="BJ35" s="216">
        <f t="shared" si="23"/>
        <v>0</v>
      </c>
      <c r="BK35" s="217">
        <f ca="1">DEGREES(ASIN($BG35*BL$23))</f>
        <v>-2.8656245113591363</v>
      </c>
      <c r="BL35" s="218">
        <f ca="1">DEGREES(ASIN(BL$23*$BI35))</f>
        <v>-2.8656245113591363</v>
      </c>
      <c r="BM35" s="219">
        <f ca="1">IF($BH35&gt;0,(COS(RADIANS(BK35))-COS(RADIANS(BL35)))/(BL$23*$BH35),$BE35*SIN(RADIANS(BK35)))</f>
        <v>-3.9994987111736058</v>
      </c>
      <c r="BN35" s="218">
        <f t="shared" ca="1" si="28"/>
        <v>-0.49993733889670056</v>
      </c>
      <c r="BO35" s="220">
        <f t="shared" ca="1" si="84"/>
        <v>-297.62248705103559</v>
      </c>
      <c r="BP35" s="221">
        <f t="shared" ca="1" si="85"/>
        <v>297.62248705103559</v>
      </c>
      <c r="BQ35" s="222">
        <f t="shared" ca="1" si="29"/>
        <v>-5.7165393990355735</v>
      </c>
      <c r="BR35" s="223">
        <f t="shared" ca="1" si="30"/>
        <v>-5.7165393990355735</v>
      </c>
      <c r="BS35" s="224">
        <f t="shared" ca="1" si="31"/>
        <v>-7.9685588221918309</v>
      </c>
      <c r="BT35" s="223">
        <f t="shared" ca="1" si="32"/>
        <v>-0.99606985277397886</v>
      </c>
      <c r="BU35" s="225">
        <f t="shared" ca="1" si="33"/>
        <v>-596.18728055474219</v>
      </c>
      <c r="BV35" s="226">
        <f t="shared" ca="1" si="86"/>
        <v>596.18728055474219</v>
      </c>
      <c r="BW35" s="217">
        <f t="shared" ca="1" si="34"/>
        <v>-8.5378174163293199</v>
      </c>
      <c r="BX35" s="218">
        <f t="shared" ca="1" si="35"/>
        <v>-8.5378174163293199</v>
      </c>
      <c r="BY35" s="219">
        <f t="shared" ca="1" si="36"/>
        <v>-11.876973389025808</v>
      </c>
      <c r="BZ35" s="218">
        <f t="shared" ca="1" si="37"/>
        <v>-1.4846216736282258</v>
      </c>
      <c r="CA35" s="227">
        <f t="shared" ca="1" si="38"/>
        <v>-896.71788026368165</v>
      </c>
      <c r="CB35" s="228">
        <f t="shared" ca="1" si="87"/>
        <v>896.71788026368165</v>
      </c>
      <c r="CC35" s="222">
        <f ca="1">DEGREES(ASIN($BG35*CD$23))</f>
        <v>-11.314100207181937</v>
      </c>
      <c r="CD35" s="223">
        <f t="shared" ca="1" si="40"/>
        <v>-11.314100207181937</v>
      </c>
      <c r="CE35" s="224">
        <f t="shared" ca="1" si="41"/>
        <v>-15.694997016856691</v>
      </c>
      <c r="CF35" s="223">
        <f t="shared" ca="1" si="42"/>
        <v>-1.9618746271070862</v>
      </c>
      <c r="CG35" s="225">
        <f t="shared" ca="1" si="43"/>
        <v>-1200.413796484507</v>
      </c>
      <c r="CH35" s="226">
        <f t="shared" ca="1" si="88"/>
        <v>1200.413796484507</v>
      </c>
      <c r="CI35" s="217">
        <f t="shared" ca="1" si="44"/>
        <v>-14.029394362150782</v>
      </c>
      <c r="CJ35" s="218">
        <f t="shared" ca="1" si="45"/>
        <v>-14.029394362150782</v>
      </c>
      <c r="CK35" s="219">
        <f t="shared" ca="1" si="46"/>
        <v>-19.39357224049099</v>
      </c>
      <c r="CL35" s="218">
        <f t="shared" ca="1" si="47"/>
        <v>-2.4241965300613764</v>
      </c>
      <c r="CM35" s="227">
        <f t="shared" ca="1" si="48"/>
        <v>-1508.7780405719122</v>
      </c>
      <c r="CN35" s="228">
        <f t="shared" ca="1" si="89"/>
        <v>1508.7780405719122</v>
      </c>
      <c r="CO35" s="222">
        <f t="shared" ca="1" si="49"/>
        <v>-16.666885006418429</v>
      </c>
      <c r="CP35" s="223">
        <f t="shared" ca="1" si="50"/>
        <v>-16.666885006418429</v>
      </c>
      <c r="CQ35" s="224">
        <f t="shared" ca="1" si="51"/>
        <v>-22.944550669216063</v>
      </c>
      <c r="CR35" s="223">
        <f t="shared" ca="1" si="52"/>
        <v>-2.8680688336520106</v>
      </c>
      <c r="CS35" s="225">
        <f t="shared" ca="1" si="53"/>
        <v>-1823.8107154022853</v>
      </c>
      <c r="CT35" s="226">
        <f t="shared" ca="1" si="90"/>
        <v>1823.8107154022853</v>
      </c>
      <c r="CU35" s="217">
        <f t="shared" ca="1" si="54"/>
        <v>-19.208778855572575</v>
      </c>
      <c r="CV35" s="218">
        <f t="shared" ca="1" si="55"/>
        <v>-19.208778855572575</v>
      </c>
      <c r="CW35" s="219">
        <f t="shared" ca="1" si="56"/>
        <v>-26.320907213049914</v>
      </c>
      <c r="CX35" s="218">
        <f t="shared" ca="1" si="57"/>
        <v>-3.2901134016312383</v>
      </c>
      <c r="CY35" s="227">
        <f t="shared" ca="1" si="58"/>
        <v>-2148.3361083159589</v>
      </c>
      <c r="CZ35" s="228">
        <f t="shared" ca="1" si="91"/>
        <v>2148.3361083159589</v>
      </c>
      <c r="DA35" s="222">
        <f t="shared" ca="1" si="59"/>
        <v>-21.636193928666835</v>
      </c>
      <c r="DB35" s="223">
        <f t="shared" ca="1" si="60"/>
        <v>-21.636193928666835</v>
      </c>
      <c r="DC35" s="224">
        <f t="shared" ca="1" si="61"/>
        <v>-29.496945759994162</v>
      </c>
      <c r="DD35" s="223">
        <f t="shared" ca="1" si="62"/>
        <v>-3.6871182199992703</v>
      </c>
      <c r="DE35" s="225">
        <f t="shared" ca="1" si="63"/>
        <v>-2486.6149079044121</v>
      </c>
      <c r="DF35" s="226">
        <f t="shared" ca="1" si="92"/>
        <v>2486.6149079044121</v>
      </c>
      <c r="DG35" s="217">
        <f t="shared" ca="1" si="64"/>
        <v>-23.929119340816037</v>
      </c>
      <c r="DH35" s="218">
        <f t="shared" ca="1" si="65"/>
        <v>-23.929119340816037</v>
      </c>
      <c r="DI35" s="219">
        <f t="shared" ca="1" si="66"/>
        <v>-32.448494738962033</v>
      </c>
      <c r="DJ35" s="218">
        <f t="shared" ca="1" si="67"/>
        <v>-4.056061842370255</v>
      </c>
      <c r="DK35" s="227">
        <f t="shared" ca="1" si="68"/>
        <v>-2845.625889208608</v>
      </c>
      <c r="DL35" s="228">
        <f t="shared" ca="1" si="93"/>
        <v>2845.625889208608</v>
      </c>
      <c r="DM35" s="222">
        <f t="shared" ca="1" si="69"/>
        <v>-26.066474954416215</v>
      </c>
      <c r="DN35" s="223">
        <f t="shared" ca="1" si="70"/>
        <v>-26.066474954416215</v>
      </c>
      <c r="DO35" s="224">
        <f t="shared" ca="1" si="71"/>
        <v>-35.153091080029583</v>
      </c>
      <c r="DP35" s="223">
        <f t="shared" ca="1" si="72"/>
        <v>-4.3941363850036979</v>
      </c>
      <c r="DQ35" s="225">
        <f t="shared" ca="1" si="73"/>
        <v>-3238.15970413585</v>
      </c>
      <c r="DR35" s="226">
        <f t="shared" ca="1" si="94"/>
        <v>3238.15970413585</v>
      </c>
      <c r="DS35" s="217">
        <f t="shared" ca="1" si="74"/>
        <v>-28.026305473377711</v>
      </c>
      <c r="DT35" s="218">
        <f t="shared" ca="1" si="75"/>
        <v>-28.026305473377711</v>
      </c>
      <c r="DU35" s="219">
        <f t="shared" ca="1" si="76"/>
        <v>-37.590151171961388</v>
      </c>
      <c r="DV35" s="218">
        <f t="shared" ca="1" si="77"/>
        <v>-4.6987688964951744</v>
      </c>
      <c r="DW35" s="227">
        <f t="shared" ca="1" si="78"/>
        <v>-3692.0558475066114</v>
      </c>
      <c r="DX35" s="228">
        <f t="shared" ca="1" si="95"/>
        <v>3692.0558475066114</v>
      </c>
      <c r="DY35" s="222">
        <f t="shared" ca="1" si="79"/>
        <v>-29.786144106908367</v>
      </c>
      <c r="DZ35" s="223">
        <f t="shared" ca="1" si="80"/>
        <v>-29.786144106908367</v>
      </c>
      <c r="EA35" s="224">
        <f t="shared" ca="1" si="81"/>
        <v>-39.741127515920695</v>
      </c>
      <c r="EB35" s="223">
        <f t="shared" ca="1" si="82"/>
        <v>-4.9676409394900816</v>
      </c>
      <c r="EC35" s="225">
        <f t="shared" ca="1" si="83"/>
        <v>-4291.2634629439099</v>
      </c>
      <c r="ED35" s="226">
        <f t="shared" ca="1" si="96"/>
        <v>4291.2634629439099</v>
      </c>
      <c r="EE35" s="18">
        <v>-4291.2634629439044</v>
      </c>
    </row>
    <row r="36" spans="1:739" x14ac:dyDescent="0.3">
      <c r="A36" s="27"/>
      <c r="B36" s="9"/>
      <c r="C36" s="11"/>
      <c r="D36" s="11"/>
      <c r="E36" s="11"/>
      <c r="F36" s="11"/>
      <c r="G36" s="11"/>
      <c r="H36" s="11"/>
      <c r="I36" s="11"/>
      <c r="J36" s="11"/>
      <c r="K36" s="11"/>
      <c r="L36" s="15"/>
      <c r="M36" s="15"/>
      <c r="N36" s="15"/>
      <c r="O36" s="15"/>
      <c r="P36" s="15"/>
      <c r="Q36" s="15"/>
      <c r="R36" s="43"/>
      <c r="S36" s="40"/>
      <c r="T36" s="39"/>
      <c r="U36" s="39"/>
      <c r="V36" s="39"/>
      <c r="W36" s="11"/>
      <c r="X36" s="11"/>
      <c r="Y36" s="11"/>
      <c r="Z36" s="48"/>
      <c r="AA36" s="105">
        <f ca="1">AH36-DF36</f>
        <v>0</v>
      </c>
      <c r="AC36" s="302">
        <f>AC35+$BE$22</f>
        <v>90</v>
      </c>
      <c r="AD36" s="332">
        <v>4286.2958220044147</v>
      </c>
      <c r="AE36" s="332">
        <v>3687.3570786101127</v>
      </c>
      <c r="AF36" s="334">
        <v>3233.7655677508437</v>
      </c>
      <c r="AG36" s="332">
        <v>2841.5698273662401</v>
      </c>
      <c r="AH36" s="332">
        <v>2482.9277896844133</v>
      </c>
      <c r="AI36" s="332">
        <v>2145.0459949143274</v>
      </c>
      <c r="AJ36" s="332">
        <v>1820.9426465686306</v>
      </c>
      <c r="AK36" s="332">
        <v>1506.3538440418522</v>
      </c>
      <c r="AL36" s="332">
        <v>1198.4519218573998</v>
      </c>
      <c r="AM36" s="332">
        <v>895.23325859005467</v>
      </c>
      <c r="AN36" s="332">
        <v>595.1912107019682</v>
      </c>
      <c r="AO36" s="332">
        <v>297.12254971213889</v>
      </c>
      <c r="AP36" s="332">
        <v>0</v>
      </c>
      <c r="AQ36" s="335">
        <v>-297.12254971213889</v>
      </c>
      <c r="AR36" s="335">
        <v>-595.1912107019682</v>
      </c>
      <c r="AS36" s="335">
        <v>-895.23325859005467</v>
      </c>
      <c r="AT36" s="335">
        <v>-1198.4519218573998</v>
      </c>
      <c r="AU36" s="335">
        <v>-1506.3538440418522</v>
      </c>
      <c r="AV36" s="335">
        <v>-1820.9426465686306</v>
      </c>
      <c r="AW36" s="335">
        <v>-2145.0459949143274</v>
      </c>
      <c r="AX36" s="335">
        <v>-2482.9277896844133</v>
      </c>
      <c r="AY36" s="335">
        <v>-2841.5698273662401</v>
      </c>
      <c r="AZ36" s="335">
        <v>-3233.7655677508437</v>
      </c>
      <c r="BA36" s="335">
        <v>-3687.3570786101127</v>
      </c>
      <c r="BB36" s="202">
        <v>-4286.2958220044147</v>
      </c>
      <c r="BC36" s="323">
        <f ca="1">BO36-BD36</f>
        <v>0</v>
      </c>
      <c r="BD36" s="320">
        <f ca="1"/>
        <v>-297.12254971213889</v>
      </c>
      <c r="BE36" s="302">
        <f ca="1">MIN($AF$15,BE35+$BE$22)</f>
        <v>90</v>
      </c>
      <c r="BF36" s="215">
        <f t="shared" ca="1" si="26"/>
        <v>1</v>
      </c>
      <c r="BG36" s="317">
        <f ca="1">INDEX(N$8:N$12,$BF36)</f>
        <v>1500</v>
      </c>
      <c r="BH36" s="128">
        <f ca="1">INDEX(O$8:O$12,$BF36)</f>
        <v>0</v>
      </c>
      <c r="BI36" s="104">
        <f t="shared" ca="1" si="27"/>
        <v>1500</v>
      </c>
      <c r="BJ36" s="216">
        <f t="shared" si="23"/>
        <v>0</v>
      </c>
      <c r="BK36" s="217">
        <f ca="1">DEGREES(ASIN($BG36*BL$23))</f>
        <v>-2.8656245113591363</v>
      </c>
      <c r="BL36" s="218">
        <f ca="1">DEGREES(ASIN(BL$23*$BI36))</f>
        <v>-2.8656245113591363</v>
      </c>
      <c r="BM36" s="219">
        <f ca="1">IF($BH36&gt;0,(COS(RADIANS(BK36))-COS(RADIANS(BL36)))/(BL$23*$BH36),$BE36*SIN(RADIANS(BK36)))</f>
        <v>-4.4994360500703063</v>
      </c>
      <c r="BN36" s="218">
        <f t="shared" ca="1" si="28"/>
        <v>-0.49993733889670056</v>
      </c>
      <c r="BO36" s="220">
        <f t="shared" ca="1" si="84"/>
        <v>-297.12254971213889</v>
      </c>
      <c r="BP36" s="221">
        <f t="shared" ca="1" si="85"/>
        <v>297.12254971213889</v>
      </c>
      <c r="BQ36" s="222">
        <f t="shared" ca="1" si="29"/>
        <v>-5.7165393990355735</v>
      </c>
      <c r="BR36" s="223">
        <f t="shared" ca="1" si="30"/>
        <v>-5.7165393990355735</v>
      </c>
      <c r="BS36" s="224">
        <f t="shared" ca="1" si="31"/>
        <v>-8.9646286749658106</v>
      </c>
      <c r="BT36" s="223">
        <f t="shared" ca="1" si="32"/>
        <v>-0.99606985277397975</v>
      </c>
      <c r="BU36" s="225">
        <f t="shared" ca="1" si="33"/>
        <v>-595.1912107019682</v>
      </c>
      <c r="BV36" s="226">
        <f t="shared" ca="1" si="86"/>
        <v>595.1912107019682</v>
      </c>
      <c r="BW36" s="217">
        <f t="shared" ca="1" si="34"/>
        <v>-8.5378174163293199</v>
      </c>
      <c r="BX36" s="218">
        <f t="shared" ca="1" si="35"/>
        <v>-8.5378174163293199</v>
      </c>
      <c r="BY36" s="219">
        <f t="shared" ca="1" si="36"/>
        <v>-13.361595062654034</v>
      </c>
      <c r="BZ36" s="218">
        <f t="shared" ca="1" si="37"/>
        <v>-1.4846216736282258</v>
      </c>
      <c r="CA36" s="227">
        <f t="shared" ca="1" si="38"/>
        <v>-895.23325859005342</v>
      </c>
      <c r="CB36" s="228">
        <f t="shared" ca="1" si="87"/>
        <v>895.23325859005342</v>
      </c>
      <c r="CC36" s="222">
        <f t="shared" ca="1" si="39"/>
        <v>-11.314100207181937</v>
      </c>
      <c r="CD36" s="223">
        <f t="shared" ca="1" si="40"/>
        <v>-11.314100207181937</v>
      </c>
      <c r="CE36" s="224">
        <f t="shared" ca="1" si="41"/>
        <v>-17.656871643963779</v>
      </c>
      <c r="CF36" s="223">
        <f t="shared" ca="1" si="42"/>
        <v>-1.9618746271070879</v>
      </c>
      <c r="CG36" s="225">
        <f t="shared" ca="1" si="43"/>
        <v>-1198.4519218573998</v>
      </c>
      <c r="CH36" s="226">
        <f t="shared" ca="1" si="88"/>
        <v>1198.4519218573998</v>
      </c>
      <c r="CI36" s="217">
        <f t="shared" ca="1" si="44"/>
        <v>-14.029394362150782</v>
      </c>
      <c r="CJ36" s="218">
        <f t="shared" ca="1" si="45"/>
        <v>-14.029394362150782</v>
      </c>
      <c r="CK36" s="219">
        <f t="shared" ca="1" si="46"/>
        <v>-21.817768770552362</v>
      </c>
      <c r="CL36" s="218">
        <f t="shared" ca="1" si="47"/>
        <v>-2.4241965300613728</v>
      </c>
      <c r="CM36" s="227">
        <f t="shared" ca="1" si="48"/>
        <v>-1506.3538440418508</v>
      </c>
      <c r="CN36" s="228">
        <f t="shared" ca="1" si="89"/>
        <v>1506.3538440418508</v>
      </c>
      <c r="CO36" s="222">
        <f t="shared" ca="1" si="49"/>
        <v>-16.666885006418429</v>
      </c>
      <c r="CP36" s="223">
        <f t="shared" ca="1" si="50"/>
        <v>-16.666885006418429</v>
      </c>
      <c r="CQ36" s="224">
        <f t="shared" ca="1" si="51"/>
        <v>-25.81261950286807</v>
      </c>
      <c r="CR36" s="223">
        <f t="shared" ca="1" si="52"/>
        <v>-2.868068833652007</v>
      </c>
      <c r="CS36" s="225">
        <f t="shared" ca="1" si="53"/>
        <v>-1820.9426465686333</v>
      </c>
      <c r="CT36" s="226">
        <f t="shared" ca="1" si="90"/>
        <v>1820.9426465686333</v>
      </c>
      <c r="CU36" s="217">
        <f t="shared" ca="1" si="54"/>
        <v>-19.208778855572575</v>
      </c>
      <c r="CV36" s="218">
        <f t="shared" ca="1" si="55"/>
        <v>-19.208778855572575</v>
      </c>
      <c r="CW36" s="219">
        <f t="shared" ca="1" si="56"/>
        <v>-29.611020614681156</v>
      </c>
      <c r="CX36" s="218">
        <f t="shared" ca="1" si="57"/>
        <v>-3.2901134016312419</v>
      </c>
      <c r="CY36" s="227">
        <f t="shared" ca="1" si="58"/>
        <v>-2145.0459949143278</v>
      </c>
      <c r="CZ36" s="228">
        <f t="shared" ca="1" si="91"/>
        <v>2145.0459949143278</v>
      </c>
      <c r="DA36" s="222">
        <f t="shared" ca="1" si="59"/>
        <v>-21.636193928666835</v>
      </c>
      <c r="DB36" s="223">
        <f t="shared" ca="1" si="60"/>
        <v>-21.636193928666835</v>
      </c>
      <c r="DC36" s="224">
        <f t="shared" ca="1" si="61"/>
        <v>-33.184063979993432</v>
      </c>
      <c r="DD36" s="223">
        <f t="shared" ca="1" si="62"/>
        <v>-3.6871182199992703</v>
      </c>
      <c r="DE36" s="225">
        <f t="shared" ca="1" si="63"/>
        <v>-2482.9277896844128</v>
      </c>
      <c r="DF36" s="226">
        <f t="shared" ca="1" si="92"/>
        <v>2482.9277896844128</v>
      </c>
      <c r="DG36" s="217">
        <f t="shared" ca="1" si="64"/>
        <v>-23.929119340816037</v>
      </c>
      <c r="DH36" s="218">
        <f t="shared" ca="1" si="65"/>
        <v>-23.929119340816037</v>
      </c>
      <c r="DI36" s="219">
        <f t="shared" ca="1" si="66"/>
        <v>-36.504556581332281</v>
      </c>
      <c r="DJ36" s="218">
        <f t="shared" ca="1" si="67"/>
        <v>-4.0560618423702479</v>
      </c>
      <c r="DK36" s="227">
        <f t="shared" ca="1" si="68"/>
        <v>-2841.5698273662379</v>
      </c>
      <c r="DL36" s="228">
        <f t="shared" ca="1" si="93"/>
        <v>2841.5698273662379</v>
      </c>
      <c r="DM36" s="222">
        <f t="shared" ca="1" si="69"/>
        <v>-26.066474954416215</v>
      </c>
      <c r="DN36" s="223">
        <f t="shared" ca="1" si="70"/>
        <v>-26.066474954416215</v>
      </c>
      <c r="DO36" s="224">
        <f t="shared" ca="1" si="71"/>
        <v>-39.547227465033281</v>
      </c>
      <c r="DP36" s="223">
        <f t="shared" ca="1" si="72"/>
        <v>-4.3941363850036979</v>
      </c>
      <c r="DQ36" s="225">
        <f t="shared" ca="1" si="73"/>
        <v>-3233.7655677508465</v>
      </c>
      <c r="DR36" s="226">
        <f t="shared" ca="1" si="94"/>
        <v>3233.7655677508465</v>
      </c>
      <c r="DS36" s="217">
        <f t="shared" ca="1" si="74"/>
        <v>-28.026305473377711</v>
      </c>
      <c r="DT36" s="218">
        <f t="shared" ca="1" si="75"/>
        <v>-28.026305473377711</v>
      </c>
      <c r="DU36" s="219">
        <f t="shared" ca="1" si="76"/>
        <v>-42.288920068456562</v>
      </c>
      <c r="DV36" s="218">
        <f t="shared" ca="1" si="77"/>
        <v>-4.6987688964951744</v>
      </c>
      <c r="DW36" s="227">
        <f t="shared" ca="1" si="78"/>
        <v>-3687.3570786101163</v>
      </c>
      <c r="DX36" s="228">
        <f t="shared" ca="1" si="95"/>
        <v>3687.3570786101163</v>
      </c>
      <c r="DY36" s="222">
        <f t="shared" ca="1" si="79"/>
        <v>-29.786144106908367</v>
      </c>
      <c r="DZ36" s="223">
        <f t="shared" ca="1" si="80"/>
        <v>-29.786144106908367</v>
      </c>
      <c r="EA36" s="224">
        <f t="shared" ca="1" si="81"/>
        <v>-44.708768455410784</v>
      </c>
      <c r="EB36" s="223">
        <f t="shared" ca="1" si="82"/>
        <v>-4.9676409394900887</v>
      </c>
      <c r="EC36" s="225">
        <f t="shared" ca="1" si="83"/>
        <v>-4286.2958220044202</v>
      </c>
      <c r="ED36" s="226">
        <f t="shared" ca="1" si="96"/>
        <v>4286.2958220044202</v>
      </c>
      <c r="EE36" s="18">
        <v>-4286.2958220044147</v>
      </c>
    </row>
    <row r="37" spans="1:739" x14ac:dyDescent="0.3">
      <c r="A37" s="27"/>
      <c r="B37" s="9"/>
      <c r="C37" s="11"/>
      <c r="D37" s="11"/>
      <c r="E37" s="11"/>
      <c r="F37" s="11"/>
      <c r="G37" s="11"/>
      <c r="H37" s="11"/>
      <c r="I37" s="11"/>
      <c r="J37" s="11"/>
      <c r="K37" s="11"/>
      <c r="L37" s="15"/>
      <c r="M37" s="15"/>
      <c r="N37" s="15"/>
      <c r="O37" s="15"/>
      <c r="P37" s="15"/>
      <c r="Q37" s="15"/>
      <c r="R37" s="43"/>
      <c r="S37" s="40"/>
      <c r="T37" s="39"/>
      <c r="U37" s="39"/>
      <c r="V37" s="39"/>
      <c r="W37" s="11"/>
      <c r="X37" s="11"/>
      <c r="Y37" s="11"/>
      <c r="Z37" s="48"/>
      <c r="AA37" s="105">
        <f ca="1">AH37-DF37</f>
        <v>0</v>
      </c>
      <c r="AC37" s="302">
        <f>AC36+$BE$22</f>
        <v>100</v>
      </c>
      <c r="AD37" s="332">
        <v>4281.328181064925</v>
      </c>
      <c r="AE37" s="332">
        <v>3682.6583097136177</v>
      </c>
      <c r="AF37" s="334">
        <v>3229.3714313658402</v>
      </c>
      <c r="AG37" s="332">
        <v>2837.51376552387</v>
      </c>
      <c r="AH37" s="332">
        <v>2479.2406714644139</v>
      </c>
      <c r="AI37" s="332">
        <v>2141.7558815126963</v>
      </c>
      <c r="AJ37" s="332">
        <v>1818.0745777349787</v>
      </c>
      <c r="AK37" s="332">
        <v>1503.9296475117908</v>
      </c>
      <c r="AL37" s="332">
        <v>1196.4900472302927</v>
      </c>
      <c r="AM37" s="332">
        <v>893.74863691642645</v>
      </c>
      <c r="AN37" s="332">
        <v>594.19514084919422</v>
      </c>
      <c r="AO37" s="332">
        <v>296.62261237324219</v>
      </c>
      <c r="AP37" s="332">
        <v>0</v>
      </c>
      <c r="AQ37" s="335">
        <v>-296.62261237324219</v>
      </c>
      <c r="AR37" s="335">
        <v>-594.19514084919422</v>
      </c>
      <c r="AS37" s="335">
        <v>-893.74863691642645</v>
      </c>
      <c r="AT37" s="335">
        <v>-1196.4900472302927</v>
      </c>
      <c r="AU37" s="335">
        <v>-1503.9296475117908</v>
      </c>
      <c r="AV37" s="335">
        <v>-1818.0745777349787</v>
      </c>
      <c r="AW37" s="335">
        <v>-2141.7558815126963</v>
      </c>
      <c r="AX37" s="335">
        <v>-2479.2406714644139</v>
      </c>
      <c r="AY37" s="335">
        <v>-2837.51376552387</v>
      </c>
      <c r="AZ37" s="335">
        <v>-3229.3714313658402</v>
      </c>
      <c r="BA37" s="335">
        <v>-3682.6583097136177</v>
      </c>
      <c r="BB37" s="202">
        <v>-4281.328181064925</v>
      </c>
      <c r="BC37" s="323">
        <f ca="1">BO37-BD37</f>
        <v>0</v>
      </c>
      <c r="BD37" s="320">
        <f ca="1"/>
        <v>-296.62261237324219</v>
      </c>
      <c r="BE37" s="302">
        <f ca="1">MIN($AF$15,BE36+$BE$22)</f>
        <v>100</v>
      </c>
      <c r="BF37" s="215">
        <f t="shared" ca="1" si="26"/>
        <v>1</v>
      </c>
      <c r="BG37" s="317">
        <f ca="1">INDEX(N$8:N$12,$BF37)</f>
        <v>1500</v>
      </c>
      <c r="BH37" s="128">
        <f ca="1">INDEX(O$8:O$12,$BF37)</f>
        <v>0</v>
      </c>
      <c r="BI37" s="104">
        <f t="shared" ca="1" si="27"/>
        <v>1500</v>
      </c>
      <c r="BJ37" s="216">
        <f t="shared" si="23"/>
        <v>0</v>
      </c>
      <c r="BK37" s="217">
        <f ca="1">DEGREES(ASIN($BG37*BL$23))</f>
        <v>-2.8656245113591363</v>
      </c>
      <c r="BL37" s="218">
        <f ca="1">DEGREES(ASIN(BL$23*$BI37))</f>
        <v>-2.8656245113591363</v>
      </c>
      <c r="BM37" s="219">
        <f ca="1">IF($BH37&gt;0,(COS(RADIANS(BK37))-COS(RADIANS(BL37)))/(BL$23*$BH37),$BE37*SIN(RADIANS(BK37)))</f>
        <v>-4.9993733889670073</v>
      </c>
      <c r="BN37" s="218">
        <f t="shared" ca="1" si="28"/>
        <v>-0.499937338896701</v>
      </c>
      <c r="BO37" s="220">
        <f t="shared" ca="1" si="84"/>
        <v>-296.62261237324219</v>
      </c>
      <c r="BP37" s="221">
        <f t="shared" ca="1" si="85"/>
        <v>296.62261237324219</v>
      </c>
      <c r="BQ37" s="222">
        <f t="shared" ca="1" si="29"/>
        <v>-5.7165393990355735</v>
      </c>
      <c r="BR37" s="223">
        <f t="shared" ca="1" si="30"/>
        <v>-5.7165393990355735</v>
      </c>
      <c r="BS37" s="224">
        <f t="shared" ca="1" si="31"/>
        <v>-9.9606985277397886</v>
      </c>
      <c r="BT37" s="223">
        <f t="shared" ca="1" si="32"/>
        <v>-0.99606985277397797</v>
      </c>
      <c r="BU37" s="225">
        <f t="shared" ca="1" si="33"/>
        <v>-594.19514084919422</v>
      </c>
      <c r="BV37" s="226">
        <f t="shared" ca="1" si="86"/>
        <v>594.19514084919422</v>
      </c>
      <c r="BW37" s="217">
        <f t="shared" ca="1" si="34"/>
        <v>-8.5378174163293199</v>
      </c>
      <c r="BX37" s="218">
        <f t="shared" ca="1" si="35"/>
        <v>-8.5378174163293199</v>
      </c>
      <c r="BY37" s="219">
        <f t="shared" ca="1" si="36"/>
        <v>-14.846216736282262</v>
      </c>
      <c r="BZ37" s="218">
        <f t="shared" ca="1" si="37"/>
        <v>-1.4846216736282276</v>
      </c>
      <c r="CA37" s="227">
        <f t="shared" ca="1" si="38"/>
        <v>-893.7486369164252</v>
      </c>
      <c r="CB37" s="228">
        <f t="shared" ca="1" si="87"/>
        <v>893.7486369164252</v>
      </c>
      <c r="CC37" s="222">
        <f t="shared" ca="1" si="39"/>
        <v>-11.314100207181937</v>
      </c>
      <c r="CD37" s="223">
        <f t="shared" ca="1" si="40"/>
        <v>-11.314100207181937</v>
      </c>
      <c r="CE37" s="224">
        <f t="shared" ca="1" si="41"/>
        <v>-19.618746271070865</v>
      </c>
      <c r="CF37" s="223">
        <f t="shared" ca="1" si="42"/>
        <v>-1.9618746271070862</v>
      </c>
      <c r="CG37" s="225">
        <f t="shared" ca="1" si="43"/>
        <v>-1196.4900472302927</v>
      </c>
      <c r="CH37" s="226">
        <f t="shared" ca="1" si="88"/>
        <v>1196.4900472302927</v>
      </c>
      <c r="CI37" s="217">
        <f t="shared" ca="1" si="44"/>
        <v>-14.029394362150782</v>
      </c>
      <c r="CJ37" s="218">
        <f t="shared" ca="1" si="45"/>
        <v>-14.029394362150782</v>
      </c>
      <c r="CK37" s="219">
        <f t="shared" ca="1" si="46"/>
        <v>-24.241965300613735</v>
      </c>
      <c r="CL37" s="218">
        <f t="shared" ca="1" si="47"/>
        <v>-2.4241965300613728</v>
      </c>
      <c r="CM37" s="227">
        <f t="shared" ca="1" si="48"/>
        <v>-1503.9296475117894</v>
      </c>
      <c r="CN37" s="228">
        <f t="shared" ca="1" si="89"/>
        <v>1503.9296475117894</v>
      </c>
      <c r="CO37" s="222">
        <f t="shared" ca="1" si="49"/>
        <v>-16.666885006418429</v>
      </c>
      <c r="CP37" s="223">
        <f t="shared" ca="1" si="50"/>
        <v>-16.666885006418429</v>
      </c>
      <c r="CQ37" s="224">
        <f t="shared" ca="1" si="51"/>
        <v>-28.680688336520078</v>
      </c>
      <c r="CR37" s="223">
        <f t="shared" ca="1" si="52"/>
        <v>-2.868068833652007</v>
      </c>
      <c r="CS37" s="225">
        <f t="shared" ca="1" si="53"/>
        <v>-1818.0745777349814</v>
      </c>
      <c r="CT37" s="226">
        <f t="shared" ca="1" si="90"/>
        <v>1818.0745777349814</v>
      </c>
      <c r="CU37" s="217">
        <f t="shared" ca="1" si="54"/>
        <v>-19.208778855572575</v>
      </c>
      <c r="CV37" s="218">
        <f t="shared" ca="1" si="55"/>
        <v>-19.208778855572575</v>
      </c>
      <c r="CW37" s="219">
        <f t="shared" ca="1" si="56"/>
        <v>-32.901134016312398</v>
      </c>
      <c r="CX37" s="218">
        <f t="shared" ca="1" si="57"/>
        <v>-3.2901134016312419</v>
      </c>
      <c r="CY37" s="227">
        <f t="shared" ca="1" si="58"/>
        <v>-2141.7558815126968</v>
      </c>
      <c r="CZ37" s="228">
        <f t="shared" ca="1" si="91"/>
        <v>2141.7558815126968</v>
      </c>
      <c r="DA37" s="222">
        <f t="shared" ca="1" si="59"/>
        <v>-21.636193928666835</v>
      </c>
      <c r="DB37" s="223">
        <f t="shared" ca="1" si="60"/>
        <v>-21.636193928666835</v>
      </c>
      <c r="DC37" s="224">
        <f t="shared" ca="1" si="61"/>
        <v>-36.871182199992703</v>
      </c>
      <c r="DD37" s="223">
        <f t="shared" ca="1" si="62"/>
        <v>-3.6871182199992703</v>
      </c>
      <c r="DE37" s="225">
        <f t="shared" ca="1" si="63"/>
        <v>-2479.2406714644135</v>
      </c>
      <c r="DF37" s="226">
        <f t="shared" ca="1" si="92"/>
        <v>2479.2406714644135</v>
      </c>
      <c r="DG37" s="217">
        <f t="shared" ca="1" si="64"/>
        <v>-23.929119340816037</v>
      </c>
      <c r="DH37" s="218">
        <f t="shared" ca="1" si="65"/>
        <v>-23.929119340816037</v>
      </c>
      <c r="DI37" s="219">
        <f t="shared" ca="1" si="66"/>
        <v>-40.560618423702536</v>
      </c>
      <c r="DJ37" s="218">
        <f t="shared" ca="1" si="67"/>
        <v>-4.056061842370255</v>
      </c>
      <c r="DK37" s="227">
        <f t="shared" ca="1" si="68"/>
        <v>-2837.5137655238677</v>
      </c>
      <c r="DL37" s="228">
        <f t="shared" ca="1" si="93"/>
        <v>2837.5137655238677</v>
      </c>
      <c r="DM37" s="222">
        <f t="shared" ca="1" si="69"/>
        <v>-26.066474954416215</v>
      </c>
      <c r="DN37" s="223">
        <f t="shared" ca="1" si="70"/>
        <v>-26.066474954416215</v>
      </c>
      <c r="DO37" s="224">
        <f t="shared" ca="1" si="71"/>
        <v>-43.941363850036979</v>
      </c>
      <c r="DP37" s="223">
        <f t="shared" ca="1" si="72"/>
        <v>-4.3941363850036979</v>
      </c>
      <c r="DQ37" s="225">
        <f t="shared" ca="1" si="73"/>
        <v>-3229.3714313658429</v>
      </c>
      <c r="DR37" s="226">
        <f t="shared" ca="1" si="94"/>
        <v>3229.3714313658429</v>
      </c>
      <c r="DS37" s="217">
        <f t="shared" ca="1" si="74"/>
        <v>-28.026305473377711</v>
      </c>
      <c r="DT37" s="218">
        <f t="shared" ca="1" si="75"/>
        <v>-28.026305473377711</v>
      </c>
      <c r="DU37" s="219">
        <f t="shared" ca="1" si="76"/>
        <v>-46.987688964951737</v>
      </c>
      <c r="DV37" s="218">
        <f t="shared" ca="1" si="77"/>
        <v>-4.6987688964951744</v>
      </c>
      <c r="DW37" s="227">
        <f t="shared" ca="1" si="78"/>
        <v>-3682.6583097136213</v>
      </c>
      <c r="DX37" s="228">
        <f t="shared" ca="1" si="95"/>
        <v>3682.6583097136213</v>
      </c>
      <c r="DY37" s="222">
        <f t="shared" ca="1" si="79"/>
        <v>-29.786144106908367</v>
      </c>
      <c r="DZ37" s="223">
        <f t="shared" ca="1" si="80"/>
        <v>-29.786144106908367</v>
      </c>
      <c r="EA37" s="224">
        <f t="shared" ca="1" si="81"/>
        <v>-49.676409394900872</v>
      </c>
      <c r="EB37" s="223">
        <f t="shared" ca="1" si="82"/>
        <v>-4.9676409394900887</v>
      </c>
      <c r="EC37" s="225">
        <f t="shared" ca="1" si="83"/>
        <v>-4281.3281810649305</v>
      </c>
      <c r="ED37" s="226">
        <f t="shared" ca="1" si="96"/>
        <v>4281.3281810649305</v>
      </c>
      <c r="EE37" s="18">
        <v>-4281.328181064925</v>
      </c>
    </row>
    <row r="38" spans="1:739" x14ac:dyDescent="0.3">
      <c r="A38" s="27"/>
      <c r="B38" s="9"/>
      <c r="C38" s="11"/>
      <c r="D38" s="11"/>
      <c r="E38" s="11"/>
      <c r="F38" s="11"/>
      <c r="G38" s="11"/>
      <c r="H38" s="11"/>
      <c r="I38" s="11"/>
      <c r="J38" s="11"/>
      <c r="K38" s="11"/>
      <c r="L38" s="15"/>
      <c r="M38" s="15"/>
      <c r="N38" s="15"/>
      <c r="O38" s="15"/>
      <c r="P38" s="15"/>
      <c r="Q38" s="15"/>
      <c r="R38" s="43"/>
      <c r="S38" s="40"/>
      <c r="T38" s="39"/>
      <c r="U38" s="39"/>
      <c r="V38" s="39"/>
      <c r="W38" s="11"/>
      <c r="X38" s="11"/>
      <c r="Y38" s="11"/>
      <c r="Z38" s="48"/>
      <c r="AA38" s="105">
        <f ca="1">AH38-DF38</f>
        <v>0</v>
      </c>
      <c r="AC38" s="302">
        <f>AC37+$BE$22</f>
        <v>110</v>
      </c>
      <c r="AD38" s="332">
        <v>4276.3605401254354</v>
      </c>
      <c r="AE38" s="332">
        <v>3677.9595408171226</v>
      </c>
      <c r="AF38" s="334">
        <v>3224.9772949808366</v>
      </c>
      <c r="AG38" s="332">
        <v>2833.4577036814999</v>
      </c>
      <c r="AH38" s="332">
        <v>2475.5535532444146</v>
      </c>
      <c r="AI38" s="332">
        <v>2138.4657681110652</v>
      </c>
      <c r="AJ38" s="332">
        <v>1815.2065089013267</v>
      </c>
      <c r="AK38" s="332">
        <v>1501.5054509817294</v>
      </c>
      <c r="AL38" s="332">
        <v>1194.5281726031856</v>
      </c>
      <c r="AM38" s="332">
        <v>892.26401524279822</v>
      </c>
      <c r="AN38" s="332">
        <v>593.19907099642023</v>
      </c>
      <c r="AO38" s="332">
        <v>296.12267503434549</v>
      </c>
      <c r="AP38" s="332">
        <v>0</v>
      </c>
      <c r="AQ38" s="335">
        <v>-296.12267503434549</v>
      </c>
      <c r="AR38" s="335">
        <v>-593.19907099642023</v>
      </c>
      <c r="AS38" s="335">
        <v>-892.26401524279822</v>
      </c>
      <c r="AT38" s="335">
        <v>-1194.5281726031856</v>
      </c>
      <c r="AU38" s="335">
        <v>-1501.5054509817294</v>
      </c>
      <c r="AV38" s="335">
        <v>-1815.2065089013267</v>
      </c>
      <c r="AW38" s="335">
        <v>-2138.4657681110652</v>
      </c>
      <c r="AX38" s="335">
        <v>-2475.5535532444146</v>
      </c>
      <c r="AY38" s="335">
        <v>-2833.4577036814999</v>
      </c>
      <c r="AZ38" s="335">
        <v>-3224.9772949808366</v>
      </c>
      <c r="BA38" s="335">
        <v>-3677.9595408171226</v>
      </c>
      <c r="BB38" s="202">
        <v>-4276.3605401254354</v>
      </c>
      <c r="BC38" s="323">
        <f ca="1">BO38-BD38</f>
        <v>0</v>
      </c>
      <c r="BD38" s="320">
        <f ca="1"/>
        <v>-296.12267503434549</v>
      </c>
      <c r="BE38" s="302">
        <f ca="1">MIN($AF$15,BE37+$BE$22)</f>
        <v>110</v>
      </c>
      <c r="BF38" s="215">
        <f t="shared" ca="1" si="26"/>
        <v>1</v>
      </c>
      <c r="BG38" s="317">
        <f ca="1">INDEX(N$8:N$12,$BF38)</f>
        <v>1500</v>
      </c>
      <c r="BH38" s="128">
        <f ca="1">INDEX(O$8:O$12,$BF38)</f>
        <v>0</v>
      </c>
      <c r="BI38" s="104">
        <f t="shared" ca="1" si="27"/>
        <v>1500</v>
      </c>
      <c r="BJ38" s="216">
        <f t="shared" si="23"/>
        <v>0</v>
      </c>
      <c r="BK38" s="217">
        <f ca="1">DEGREES(ASIN($BG38*BL$23))</f>
        <v>-2.8656245113591363</v>
      </c>
      <c r="BL38" s="218">
        <f ca="1">DEGREES(ASIN(BL$23*$BI38))</f>
        <v>-2.8656245113591363</v>
      </c>
      <c r="BM38" s="219">
        <f ca="1">IF($BH38&gt;0,(COS(RADIANS(BK38))-COS(RADIANS(BL38)))/(BL$23*$BH38),$BE38*SIN(RADIANS(BK38)))</f>
        <v>-5.4993107278637083</v>
      </c>
      <c r="BN38" s="218">
        <f t="shared" ca="1" si="28"/>
        <v>-0.499937338896701</v>
      </c>
      <c r="BO38" s="220">
        <f t="shared" ca="1" si="84"/>
        <v>-296.12267503434549</v>
      </c>
      <c r="BP38" s="221">
        <f t="shared" ca="1" si="85"/>
        <v>296.12267503434549</v>
      </c>
      <c r="BQ38" s="222">
        <f t="shared" ca="1" si="29"/>
        <v>-5.7165393990355735</v>
      </c>
      <c r="BR38" s="223">
        <f t="shared" ca="1" si="30"/>
        <v>-5.7165393990355735</v>
      </c>
      <c r="BS38" s="224">
        <f t="shared" ca="1" si="31"/>
        <v>-10.956768380513768</v>
      </c>
      <c r="BT38" s="223">
        <f t="shared" ca="1" si="32"/>
        <v>-0.99606985277397975</v>
      </c>
      <c r="BU38" s="225">
        <f t="shared" ca="1" si="33"/>
        <v>-593.19907099642023</v>
      </c>
      <c r="BV38" s="226">
        <f t="shared" ca="1" si="86"/>
        <v>593.19907099642023</v>
      </c>
      <c r="BW38" s="217">
        <f t="shared" ca="1" si="34"/>
        <v>-8.5378174163293199</v>
      </c>
      <c r="BX38" s="218">
        <f t="shared" ca="1" si="35"/>
        <v>-8.5378174163293199</v>
      </c>
      <c r="BY38" s="219">
        <f t="shared" ca="1" si="36"/>
        <v>-16.330838409910488</v>
      </c>
      <c r="BZ38" s="218">
        <f t="shared" ca="1" si="37"/>
        <v>-1.4846216736282258</v>
      </c>
      <c r="CA38" s="227">
        <f t="shared" ca="1" si="38"/>
        <v>-892.26401524279697</v>
      </c>
      <c r="CB38" s="228">
        <f t="shared" ca="1" si="87"/>
        <v>892.26401524279697</v>
      </c>
      <c r="CC38" s="222">
        <f t="shared" ca="1" si="39"/>
        <v>-11.314100207181937</v>
      </c>
      <c r="CD38" s="223">
        <f t="shared" ca="1" si="40"/>
        <v>-11.314100207181937</v>
      </c>
      <c r="CE38" s="224">
        <f t="shared" ca="1" si="41"/>
        <v>-21.580620898177951</v>
      </c>
      <c r="CF38" s="223">
        <f t="shared" ca="1" si="42"/>
        <v>-1.9618746271070862</v>
      </c>
      <c r="CG38" s="225">
        <f t="shared" ca="1" si="43"/>
        <v>-1194.5281726031856</v>
      </c>
      <c r="CH38" s="226">
        <f t="shared" ca="1" si="88"/>
        <v>1194.5281726031856</v>
      </c>
      <c r="CI38" s="217">
        <f t="shared" ca="1" si="44"/>
        <v>-14.029394362150782</v>
      </c>
      <c r="CJ38" s="218">
        <f t="shared" ca="1" si="45"/>
        <v>-14.029394362150782</v>
      </c>
      <c r="CK38" s="219">
        <f t="shared" ca="1" si="46"/>
        <v>-26.666161830675108</v>
      </c>
      <c r="CL38" s="218">
        <f t="shared" ca="1" si="47"/>
        <v>-2.4241965300613728</v>
      </c>
      <c r="CM38" s="227">
        <f t="shared" ca="1" si="48"/>
        <v>-1501.505450981728</v>
      </c>
      <c r="CN38" s="228">
        <f t="shared" ca="1" si="89"/>
        <v>1501.505450981728</v>
      </c>
      <c r="CO38" s="222">
        <f t="shared" ca="1" si="49"/>
        <v>-16.666885006418429</v>
      </c>
      <c r="CP38" s="223">
        <f t="shared" ca="1" si="50"/>
        <v>-16.666885006418429</v>
      </c>
      <c r="CQ38" s="224">
        <f t="shared" ca="1" si="51"/>
        <v>-31.548757170172085</v>
      </c>
      <c r="CR38" s="223">
        <f t="shared" ca="1" si="52"/>
        <v>-2.868068833652007</v>
      </c>
      <c r="CS38" s="225">
        <f t="shared" ca="1" si="53"/>
        <v>-1815.2065089013295</v>
      </c>
      <c r="CT38" s="226">
        <f t="shared" ca="1" si="90"/>
        <v>1815.2065089013295</v>
      </c>
      <c r="CU38" s="217">
        <f t="shared" ca="1" si="54"/>
        <v>-19.208778855572575</v>
      </c>
      <c r="CV38" s="218">
        <f t="shared" ca="1" si="55"/>
        <v>-19.208778855572575</v>
      </c>
      <c r="CW38" s="219">
        <f t="shared" ca="1" si="56"/>
        <v>-36.191247417943636</v>
      </c>
      <c r="CX38" s="218">
        <f t="shared" ca="1" si="57"/>
        <v>-3.2901134016312383</v>
      </c>
      <c r="CY38" s="227">
        <f t="shared" ca="1" si="58"/>
        <v>-2138.4657681110657</v>
      </c>
      <c r="CZ38" s="228">
        <f t="shared" ca="1" si="91"/>
        <v>2138.4657681110657</v>
      </c>
      <c r="DA38" s="222">
        <f t="shared" ca="1" si="59"/>
        <v>-21.636193928666835</v>
      </c>
      <c r="DB38" s="223">
        <f t="shared" ca="1" si="60"/>
        <v>-21.636193928666835</v>
      </c>
      <c r="DC38" s="224">
        <f t="shared" ca="1" si="61"/>
        <v>-40.558300419991973</v>
      </c>
      <c r="DD38" s="223">
        <f t="shared" ca="1" si="62"/>
        <v>-3.6871182199992703</v>
      </c>
      <c r="DE38" s="225">
        <f t="shared" ca="1" si="63"/>
        <v>-2475.5535532444142</v>
      </c>
      <c r="DF38" s="226">
        <f t="shared" ca="1" si="92"/>
        <v>2475.5535532444142</v>
      </c>
      <c r="DG38" s="217">
        <f t="shared" ca="1" si="64"/>
        <v>-23.929119340816037</v>
      </c>
      <c r="DH38" s="218">
        <f t="shared" ca="1" si="65"/>
        <v>-23.929119340816037</v>
      </c>
      <c r="DI38" s="219">
        <f t="shared" ca="1" si="66"/>
        <v>-44.616680266072791</v>
      </c>
      <c r="DJ38" s="218">
        <f t="shared" ca="1" si="67"/>
        <v>-4.056061842370255</v>
      </c>
      <c r="DK38" s="227">
        <f t="shared" ca="1" si="68"/>
        <v>-2833.4577036814976</v>
      </c>
      <c r="DL38" s="228">
        <f t="shared" ca="1" si="93"/>
        <v>2833.4577036814976</v>
      </c>
      <c r="DM38" s="222">
        <f t="shared" ca="1" si="69"/>
        <v>-26.066474954416215</v>
      </c>
      <c r="DN38" s="223">
        <f t="shared" ca="1" si="70"/>
        <v>-26.066474954416215</v>
      </c>
      <c r="DO38" s="224">
        <f t="shared" ca="1" si="71"/>
        <v>-48.335500235040676</v>
      </c>
      <c r="DP38" s="223">
        <f t="shared" ca="1" si="72"/>
        <v>-4.3941363850036979</v>
      </c>
      <c r="DQ38" s="225">
        <f t="shared" ca="1" si="73"/>
        <v>-3224.9772949808394</v>
      </c>
      <c r="DR38" s="226">
        <f t="shared" ca="1" si="94"/>
        <v>3224.9772949808394</v>
      </c>
      <c r="DS38" s="217">
        <f t="shared" ca="1" si="74"/>
        <v>-28.026305473377711</v>
      </c>
      <c r="DT38" s="218">
        <f t="shared" ca="1" si="75"/>
        <v>-28.026305473377711</v>
      </c>
      <c r="DU38" s="219">
        <f t="shared" ca="1" si="76"/>
        <v>-51.686457861446911</v>
      </c>
      <c r="DV38" s="218">
        <f t="shared" ca="1" si="77"/>
        <v>-4.6987688964951744</v>
      </c>
      <c r="DW38" s="227">
        <f t="shared" ca="1" si="78"/>
        <v>-3677.9595408171263</v>
      </c>
      <c r="DX38" s="228">
        <f t="shared" ca="1" si="95"/>
        <v>3677.9595408171263</v>
      </c>
      <c r="DY38" s="222">
        <f t="shared" ca="1" si="79"/>
        <v>-29.786144106908367</v>
      </c>
      <c r="DZ38" s="223">
        <f t="shared" ca="1" si="80"/>
        <v>-29.786144106908367</v>
      </c>
      <c r="EA38" s="224">
        <f t="shared" ca="1" si="81"/>
        <v>-54.644050334390961</v>
      </c>
      <c r="EB38" s="223">
        <f t="shared" ca="1" si="82"/>
        <v>-4.9676409394900887</v>
      </c>
      <c r="EC38" s="225">
        <f t="shared" ca="1" si="83"/>
        <v>-4276.3605401254408</v>
      </c>
      <c r="ED38" s="226">
        <f t="shared" ca="1" si="96"/>
        <v>4276.3605401254408</v>
      </c>
      <c r="EE38" s="18">
        <v>-4276.3605401254354</v>
      </c>
    </row>
    <row r="39" spans="1:739" x14ac:dyDescent="0.3">
      <c r="A39" s="27"/>
      <c r="B39" s="9"/>
      <c r="C39" s="11"/>
      <c r="D39" s="11"/>
      <c r="E39" s="11"/>
      <c r="F39" s="11"/>
      <c r="G39" s="11"/>
      <c r="H39" s="11"/>
      <c r="I39" s="11"/>
      <c r="J39" s="11"/>
      <c r="K39" s="11"/>
      <c r="L39" s="15"/>
      <c r="M39" s="15"/>
      <c r="N39" s="15"/>
      <c r="O39" s="15"/>
      <c r="P39" s="15"/>
      <c r="Q39" s="15"/>
      <c r="R39" s="43"/>
      <c r="S39" s="40"/>
      <c r="T39" s="39"/>
      <c r="U39" s="39"/>
      <c r="V39" s="39"/>
      <c r="W39" s="11"/>
      <c r="X39" s="11"/>
      <c r="Y39" s="11"/>
      <c r="Z39" s="48"/>
      <c r="AA39" s="105">
        <f ca="1">AH39-DF39</f>
        <v>0</v>
      </c>
      <c r="AC39" s="302">
        <f>AC38+$BE$22</f>
        <v>120</v>
      </c>
      <c r="AD39" s="332">
        <v>4271.3928991859457</v>
      </c>
      <c r="AE39" s="332">
        <v>3673.2607719206276</v>
      </c>
      <c r="AF39" s="334">
        <v>3220.5831585958331</v>
      </c>
      <c r="AG39" s="332">
        <v>2829.4016418391298</v>
      </c>
      <c r="AH39" s="332">
        <v>2471.8664350244153</v>
      </c>
      <c r="AI39" s="332">
        <v>2135.1756547094342</v>
      </c>
      <c r="AJ39" s="332">
        <v>1812.3384400676748</v>
      </c>
      <c r="AK39" s="332">
        <v>1499.081254451668</v>
      </c>
      <c r="AL39" s="332">
        <v>1192.5662979760784</v>
      </c>
      <c r="AM39" s="332">
        <v>890.77939356917</v>
      </c>
      <c r="AN39" s="332">
        <v>592.20300114364625</v>
      </c>
      <c r="AO39" s="332">
        <v>295.62273769544879</v>
      </c>
      <c r="AP39" s="332">
        <v>0</v>
      </c>
      <c r="AQ39" s="335">
        <v>-295.62273769544879</v>
      </c>
      <c r="AR39" s="335">
        <v>-592.20300114364625</v>
      </c>
      <c r="AS39" s="335">
        <v>-890.77939356917</v>
      </c>
      <c r="AT39" s="335">
        <v>-1192.5662979760784</v>
      </c>
      <c r="AU39" s="335">
        <v>-1499.081254451668</v>
      </c>
      <c r="AV39" s="335">
        <v>-1812.3384400676748</v>
      </c>
      <c r="AW39" s="335">
        <v>-2135.1756547094342</v>
      </c>
      <c r="AX39" s="335">
        <v>-2471.8664350244153</v>
      </c>
      <c r="AY39" s="335">
        <v>-2829.4016418391298</v>
      </c>
      <c r="AZ39" s="335">
        <v>-3220.5831585958331</v>
      </c>
      <c r="BA39" s="335">
        <v>-3673.2607719206276</v>
      </c>
      <c r="BB39" s="202">
        <v>-4271.3928991859457</v>
      </c>
      <c r="BC39" s="323">
        <f ca="1">BO39-BD39</f>
        <v>0</v>
      </c>
      <c r="BD39" s="320">
        <f ca="1"/>
        <v>-295.62273769544879</v>
      </c>
      <c r="BE39" s="302">
        <f ca="1">MIN($AF$15,BE38+$BE$22)</f>
        <v>120</v>
      </c>
      <c r="BF39" s="215">
        <f t="shared" ca="1" si="26"/>
        <v>1</v>
      </c>
      <c r="BG39" s="317">
        <f ca="1">INDEX(N$8:N$12,$BF39)</f>
        <v>1500</v>
      </c>
      <c r="BH39" s="128">
        <f ca="1">INDEX(O$8:O$12,$BF39)</f>
        <v>0</v>
      </c>
      <c r="BI39" s="104">
        <f t="shared" ca="1" si="27"/>
        <v>1500</v>
      </c>
      <c r="BJ39" s="216">
        <f t="shared" si="23"/>
        <v>0</v>
      </c>
      <c r="BK39" s="217">
        <f ca="1">DEGREES(ASIN($BG39*BL$23))</f>
        <v>-2.8656245113591363</v>
      </c>
      <c r="BL39" s="218">
        <f ca="1">DEGREES(ASIN(BL$23*$BI39))</f>
        <v>-2.8656245113591363</v>
      </c>
      <c r="BM39" s="219">
        <f ca="1">IF($BH39&gt;0,(COS(RADIANS(BK39))-COS(RADIANS(BL39)))/(BL$23*$BH39),$BE39*SIN(RADIANS(BK39)))</f>
        <v>-5.9992480667604084</v>
      </c>
      <c r="BN39" s="218">
        <f t="shared" ca="1" si="28"/>
        <v>-0.49993733889670011</v>
      </c>
      <c r="BO39" s="220">
        <f t="shared" ca="1" si="84"/>
        <v>-295.62273769544879</v>
      </c>
      <c r="BP39" s="221">
        <f t="shared" ca="1" si="85"/>
        <v>295.62273769544879</v>
      </c>
      <c r="BQ39" s="222">
        <f t="shared" ca="1" si="29"/>
        <v>-5.7165393990355735</v>
      </c>
      <c r="BR39" s="223">
        <f t="shared" ca="1" si="30"/>
        <v>-5.7165393990355735</v>
      </c>
      <c r="BS39" s="224">
        <f t="shared" ca="1" si="31"/>
        <v>-11.952838233287746</v>
      </c>
      <c r="BT39" s="223">
        <f t="shared" ca="1" si="32"/>
        <v>-0.99606985277397797</v>
      </c>
      <c r="BU39" s="225">
        <f t="shared" ca="1" si="33"/>
        <v>-592.20300114364625</v>
      </c>
      <c r="BV39" s="226">
        <f t="shared" ca="1" si="86"/>
        <v>592.20300114364625</v>
      </c>
      <c r="BW39" s="217">
        <f t="shared" ca="1" si="34"/>
        <v>-8.5378174163293199</v>
      </c>
      <c r="BX39" s="218">
        <f t="shared" ca="1" si="35"/>
        <v>-8.5378174163293199</v>
      </c>
      <c r="BY39" s="219">
        <f t="shared" ca="1" si="36"/>
        <v>-17.815460083538714</v>
      </c>
      <c r="BZ39" s="218">
        <f t="shared" ca="1" si="37"/>
        <v>-1.4846216736282258</v>
      </c>
      <c r="CA39" s="227">
        <f t="shared" ca="1" si="38"/>
        <v>-890.77939356916875</v>
      </c>
      <c r="CB39" s="228">
        <f t="shared" ca="1" si="87"/>
        <v>890.77939356916875</v>
      </c>
      <c r="CC39" s="222">
        <f t="shared" ca="1" si="39"/>
        <v>-11.314100207181937</v>
      </c>
      <c r="CD39" s="223">
        <f t="shared" ca="1" si="40"/>
        <v>-11.314100207181937</v>
      </c>
      <c r="CE39" s="224">
        <f t="shared" ca="1" si="41"/>
        <v>-23.542495525285037</v>
      </c>
      <c r="CF39" s="223">
        <f t="shared" ca="1" si="42"/>
        <v>-1.9618746271070862</v>
      </c>
      <c r="CG39" s="225">
        <f t="shared" ca="1" si="43"/>
        <v>-1192.5662979760784</v>
      </c>
      <c r="CH39" s="226">
        <f t="shared" ca="1" si="88"/>
        <v>1192.5662979760784</v>
      </c>
      <c r="CI39" s="217">
        <f t="shared" ca="1" si="44"/>
        <v>-14.029394362150782</v>
      </c>
      <c r="CJ39" s="218">
        <f t="shared" ca="1" si="45"/>
        <v>-14.029394362150782</v>
      </c>
      <c r="CK39" s="219">
        <f t="shared" ca="1" si="46"/>
        <v>-29.090358360736481</v>
      </c>
      <c r="CL39" s="218">
        <f t="shared" ca="1" si="47"/>
        <v>-2.4241965300613728</v>
      </c>
      <c r="CM39" s="227">
        <f t="shared" ca="1" si="48"/>
        <v>-1499.0812544516666</v>
      </c>
      <c r="CN39" s="228">
        <f t="shared" ca="1" si="89"/>
        <v>1499.0812544516666</v>
      </c>
      <c r="CO39" s="222">
        <f t="shared" ca="1" si="49"/>
        <v>-16.666885006418429</v>
      </c>
      <c r="CP39" s="223">
        <f t="shared" ca="1" si="50"/>
        <v>-16.666885006418429</v>
      </c>
      <c r="CQ39" s="224">
        <f t="shared" ca="1" si="51"/>
        <v>-34.416826003824092</v>
      </c>
      <c r="CR39" s="223">
        <f t="shared" ca="1" si="52"/>
        <v>-2.868068833652007</v>
      </c>
      <c r="CS39" s="225">
        <f t="shared" ca="1" si="53"/>
        <v>-1812.3384400676775</v>
      </c>
      <c r="CT39" s="226">
        <f t="shared" ca="1" si="90"/>
        <v>1812.3384400676775</v>
      </c>
      <c r="CU39" s="217">
        <f t="shared" ca="1" si="54"/>
        <v>-19.208778855572575</v>
      </c>
      <c r="CV39" s="218">
        <f t="shared" ca="1" si="55"/>
        <v>-19.208778855572575</v>
      </c>
      <c r="CW39" s="219">
        <f t="shared" ca="1" si="56"/>
        <v>-39.481360819574874</v>
      </c>
      <c r="CX39" s="218">
        <f t="shared" ca="1" si="57"/>
        <v>-3.2901134016312383</v>
      </c>
      <c r="CY39" s="227">
        <f t="shared" ca="1" si="58"/>
        <v>-2135.1756547094346</v>
      </c>
      <c r="CZ39" s="228">
        <f t="shared" ca="1" si="91"/>
        <v>2135.1756547094346</v>
      </c>
      <c r="DA39" s="222">
        <f t="shared" ca="1" si="59"/>
        <v>-21.636193928666835</v>
      </c>
      <c r="DB39" s="223">
        <f t="shared" ca="1" si="60"/>
        <v>-21.636193928666835</v>
      </c>
      <c r="DC39" s="224">
        <f t="shared" ca="1" si="61"/>
        <v>-44.245418639991243</v>
      </c>
      <c r="DD39" s="223">
        <f t="shared" ca="1" si="62"/>
        <v>-3.6871182199992703</v>
      </c>
      <c r="DE39" s="225">
        <f t="shared" ca="1" si="63"/>
        <v>-2471.8664350244148</v>
      </c>
      <c r="DF39" s="226">
        <f t="shared" ca="1" si="92"/>
        <v>2471.8664350244148</v>
      </c>
      <c r="DG39" s="217">
        <f t="shared" ca="1" si="64"/>
        <v>-23.929119340816037</v>
      </c>
      <c r="DH39" s="218">
        <f t="shared" ca="1" si="65"/>
        <v>-23.929119340816037</v>
      </c>
      <c r="DI39" s="219">
        <f t="shared" ca="1" si="66"/>
        <v>-48.672742108443046</v>
      </c>
      <c r="DJ39" s="218">
        <f t="shared" ca="1" si="67"/>
        <v>-4.056061842370255</v>
      </c>
      <c r="DK39" s="227">
        <f t="shared" ca="1" si="68"/>
        <v>-2829.4016418391275</v>
      </c>
      <c r="DL39" s="228">
        <f t="shared" ca="1" si="93"/>
        <v>2829.4016418391275</v>
      </c>
      <c r="DM39" s="222">
        <f t="shared" ca="1" si="69"/>
        <v>-26.066474954416215</v>
      </c>
      <c r="DN39" s="223">
        <f t="shared" ca="1" si="70"/>
        <v>-26.066474954416215</v>
      </c>
      <c r="DO39" s="224">
        <f t="shared" ca="1" si="71"/>
        <v>-52.729636620044374</v>
      </c>
      <c r="DP39" s="223">
        <f t="shared" ca="1" si="72"/>
        <v>-4.3941363850036979</v>
      </c>
      <c r="DQ39" s="225">
        <f t="shared" ca="1" si="73"/>
        <v>-3220.5831585958358</v>
      </c>
      <c r="DR39" s="226">
        <f t="shared" ca="1" si="94"/>
        <v>3220.5831585958358</v>
      </c>
      <c r="DS39" s="217">
        <f t="shared" ca="1" si="74"/>
        <v>-28.026305473377711</v>
      </c>
      <c r="DT39" s="218">
        <f t="shared" ca="1" si="75"/>
        <v>-28.026305473377711</v>
      </c>
      <c r="DU39" s="219">
        <f t="shared" ca="1" si="76"/>
        <v>-56.385226757942078</v>
      </c>
      <c r="DV39" s="218">
        <f t="shared" ca="1" si="77"/>
        <v>-4.6987688964951673</v>
      </c>
      <c r="DW39" s="227">
        <f t="shared" ca="1" si="78"/>
        <v>-3673.2607719206312</v>
      </c>
      <c r="DX39" s="228">
        <f t="shared" ca="1" si="95"/>
        <v>3673.2607719206312</v>
      </c>
      <c r="DY39" s="222">
        <f t="shared" ca="1" si="79"/>
        <v>-29.786144106908367</v>
      </c>
      <c r="DZ39" s="223">
        <f t="shared" ca="1" si="80"/>
        <v>-29.786144106908367</v>
      </c>
      <c r="EA39" s="224">
        <f t="shared" ca="1" si="81"/>
        <v>-59.61169127388105</v>
      </c>
      <c r="EB39" s="223">
        <f t="shared" ca="1" si="82"/>
        <v>-4.9676409394900887</v>
      </c>
      <c r="EC39" s="225">
        <f t="shared" ca="1" si="83"/>
        <v>-4271.3928991859511</v>
      </c>
      <c r="ED39" s="226">
        <f t="shared" ca="1" si="96"/>
        <v>4271.3928991859511</v>
      </c>
      <c r="EE39" s="18">
        <v>-4271.3928991859457</v>
      </c>
    </row>
    <row r="40" spans="1:739" x14ac:dyDescent="0.3">
      <c r="A40" s="27"/>
      <c r="B40" s="9"/>
      <c r="C40" s="11"/>
      <c r="D40" s="11"/>
      <c r="E40" s="11"/>
      <c r="F40" s="11"/>
      <c r="G40" s="11"/>
      <c r="H40" s="11"/>
      <c r="I40" s="11"/>
      <c r="J40" s="11"/>
      <c r="K40" s="11"/>
      <c r="L40" s="15"/>
      <c r="M40" s="15"/>
      <c r="N40" s="15"/>
      <c r="O40" s="15"/>
      <c r="P40" s="15"/>
      <c r="Q40" s="15"/>
      <c r="R40" s="43"/>
      <c r="S40" s="40"/>
      <c r="T40" s="39"/>
      <c r="U40" s="39"/>
      <c r="V40" s="39"/>
      <c r="W40" s="11"/>
      <c r="X40" s="11"/>
      <c r="Y40" s="11"/>
      <c r="Z40" s="48"/>
      <c r="AA40" s="105">
        <f ca="1">AH40-DF40</f>
        <v>0</v>
      </c>
      <c r="AC40" s="302">
        <f>AC39+$BE$22</f>
        <v>130</v>
      </c>
      <c r="AD40" s="332">
        <v>4266.425258246456</v>
      </c>
      <c r="AE40" s="332">
        <v>3668.5620030241325</v>
      </c>
      <c r="AF40" s="334">
        <v>3216.1890222108295</v>
      </c>
      <c r="AG40" s="332">
        <v>2825.3455799967596</v>
      </c>
      <c r="AH40" s="332">
        <v>2468.179316804416</v>
      </c>
      <c r="AI40" s="332">
        <v>2131.8855413078031</v>
      </c>
      <c r="AJ40" s="332">
        <v>1809.4703712340229</v>
      </c>
      <c r="AK40" s="332">
        <v>1496.6570579216066</v>
      </c>
      <c r="AL40" s="332">
        <v>1190.6044233489713</v>
      </c>
      <c r="AM40" s="332">
        <v>889.29477189554177</v>
      </c>
      <c r="AN40" s="332">
        <v>591.20693129087226</v>
      </c>
      <c r="AO40" s="332">
        <v>295.12280035655209</v>
      </c>
      <c r="AP40" s="332">
        <v>0</v>
      </c>
      <c r="AQ40" s="335">
        <v>-295.12280035655209</v>
      </c>
      <c r="AR40" s="335">
        <v>-591.20693129087226</v>
      </c>
      <c r="AS40" s="335">
        <v>-889.29477189554177</v>
      </c>
      <c r="AT40" s="335">
        <v>-1190.6044233489713</v>
      </c>
      <c r="AU40" s="335">
        <v>-1496.6570579216066</v>
      </c>
      <c r="AV40" s="335">
        <v>-1809.4703712340229</v>
      </c>
      <c r="AW40" s="335">
        <v>-2131.8855413078031</v>
      </c>
      <c r="AX40" s="335">
        <v>-2468.179316804416</v>
      </c>
      <c r="AY40" s="335">
        <v>-2825.3455799967596</v>
      </c>
      <c r="AZ40" s="335">
        <v>-3216.1890222108295</v>
      </c>
      <c r="BA40" s="335">
        <v>-3668.5620030241325</v>
      </c>
      <c r="BB40" s="202">
        <v>-4266.425258246456</v>
      </c>
      <c r="BC40" s="323">
        <f ca="1">BO40-BD40</f>
        <v>0</v>
      </c>
      <c r="BD40" s="320">
        <f ca="1"/>
        <v>-295.12280035655209</v>
      </c>
      <c r="BE40" s="302">
        <f ca="1">MIN($AF$15,BE39+$BE$22)</f>
        <v>130</v>
      </c>
      <c r="BF40" s="215">
        <f t="shared" ca="1" si="26"/>
        <v>1</v>
      </c>
      <c r="BG40" s="317">
        <f ca="1">INDEX(N$8:N$12,$BF40)</f>
        <v>1500</v>
      </c>
      <c r="BH40" s="128">
        <f ca="1">INDEX(O$8:O$12,$BF40)</f>
        <v>0</v>
      </c>
      <c r="BI40" s="104">
        <f t="shared" ca="1" si="27"/>
        <v>1500</v>
      </c>
      <c r="BJ40" s="216">
        <f t="shared" si="23"/>
        <v>0</v>
      </c>
      <c r="BK40" s="217">
        <f ca="1">DEGREES(ASIN($BG40*BL$23))</f>
        <v>-2.8656245113591363</v>
      </c>
      <c r="BL40" s="218">
        <f ca="1">DEGREES(ASIN(BL$23*$BI40))</f>
        <v>-2.8656245113591363</v>
      </c>
      <c r="BM40" s="219">
        <f ca="1">IF($BH40&gt;0,(COS(RADIANS(BK40))-COS(RADIANS(BL40)))/(BL$23*$BH40),$BE40*SIN(RADIANS(BK40)))</f>
        <v>-6.4991854056571094</v>
      </c>
      <c r="BN40" s="218">
        <f t="shared" ca="1" si="28"/>
        <v>-0.499937338896701</v>
      </c>
      <c r="BO40" s="220">
        <f t="shared" ca="1" si="84"/>
        <v>-295.12280035655209</v>
      </c>
      <c r="BP40" s="221">
        <f t="shared" ca="1" si="85"/>
        <v>295.12280035655209</v>
      </c>
      <c r="BQ40" s="222">
        <f t="shared" ca="1" si="29"/>
        <v>-5.7165393990355735</v>
      </c>
      <c r="BR40" s="223">
        <f t="shared" ca="1" si="30"/>
        <v>-5.7165393990355735</v>
      </c>
      <c r="BS40" s="224">
        <f t="shared" ca="1" si="31"/>
        <v>-12.948908086061726</v>
      </c>
      <c r="BT40" s="223">
        <f t="shared" ca="1" si="32"/>
        <v>-0.99606985277397975</v>
      </c>
      <c r="BU40" s="225">
        <f t="shared" ca="1" si="33"/>
        <v>-591.20693129087226</v>
      </c>
      <c r="BV40" s="226">
        <f t="shared" ca="1" si="86"/>
        <v>591.20693129087226</v>
      </c>
      <c r="BW40" s="217">
        <f t="shared" ca="1" si="34"/>
        <v>-8.5378174163293199</v>
      </c>
      <c r="BX40" s="218">
        <f t="shared" ca="1" si="35"/>
        <v>-8.5378174163293199</v>
      </c>
      <c r="BY40" s="219">
        <f t="shared" ca="1" si="36"/>
        <v>-19.300081757166939</v>
      </c>
      <c r="BZ40" s="218">
        <f t="shared" ca="1" si="37"/>
        <v>-1.4846216736282258</v>
      </c>
      <c r="CA40" s="227">
        <f t="shared" ca="1" si="38"/>
        <v>-889.29477189554052</v>
      </c>
      <c r="CB40" s="228">
        <f t="shared" ca="1" si="87"/>
        <v>889.29477189554052</v>
      </c>
      <c r="CC40" s="222">
        <f t="shared" ca="1" si="39"/>
        <v>-11.314100207181937</v>
      </c>
      <c r="CD40" s="223">
        <f t="shared" ca="1" si="40"/>
        <v>-11.314100207181937</v>
      </c>
      <c r="CE40" s="224">
        <f t="shared" ca="1" si="41"/>
        <v>-25.504370152392124</v>
      </c>
      <c r="CF40" s="223">
        <f t="shared" ca="1" si="42"/>
        <v>-1.9618746271070862</v>
      </c>
      <c r="CG40" s="225">
        <f t="shared" ca="1" si="43"/>
        <v>-1190.6044233489713</v>
      </c>
      <c r="CH40" s="226">
        <f t="shared" ca="1" si="88"/>
        <v>1190.6044233489713</v>
      </c>
      <c r="CI40" s="217">
        <f t="shared" ca="1" si="44"/>
        <v>-14.029394362150782</v>
      </c>
      <c r="CJ40" s="218">
        <f t="shared" ca="1" si="45"/>
        <v>-14.029394362150782</v>
      </c>
      <c r="CK40" s="219">
        <f t="shared" ca="1" si="46"/>
        <v>-31.514554890797857</v>
      </c>
      <c r="CL40" s="218">
        <f t="shared" ca="1" si="47"/>
        <v>-2.4241965300613764</v>
      </c>
      <c r="CM40" s="227">
        <f t="shared" ca="1" si="48"/>
        <v>-1496.6570579216052</v>
      </c>
      <c r="CN40" s="228">
        <f t="shared" ca="1" si="89"/>
        <v>1496.6570579216052</v>
      </c>
      <c r="CO40" s="222">
        <f t="shared" ca="1" si="49"/>
        <v>-16.666885006418429</v>
      </c>
      <c r="CP40" s="223">
        <f t="shared" ca="1" si="50"/>
        <v>-16.666885006418429</v>
      </c>
      <c r="CQ40" s="224">
        <f t="shared" ca="1" si="51"/>
        <v>-37.284894837476102</v>
      </c>
      <c r="CR40" s="223">
        <f t="shared" ca="1" si="52"/>
        <v>-2.8680688336520106</v>
      </c>
      <c r="CS40" s="225">
        <f t="shared" ca="1" si="53"/>
        <v>-1809.4703712340256</v>
      </c>
      <c r="CT40" s="226">
        <f t="shared" ca="1" si="90"/>
        <v>1809.4703712340256</v>
      </c>
      <c r="CU40" s="217">
        <f t="shared" ca="1" si="54"/>
        <v>-19.208778855572575</v>
      </c>
      <c r="CV40" s="218">
        <f t="shared" ca="1" si="55"/>
        <v>-19.208778855572575</v>
      </c>
      <c r="CW40" s="219">
        <f t="shared" ca="1" si="56"/>
        <v>-42.771474221206113</v>
      </c>
      <c r="CX40" s="218">
        <f t="shared" ca="1" si="57"/>
        <v>-3.2901134016312383</v>
      </c>
      <c r="CY40" s="227">
        <f t="shared" ca="1" si="58"/>
        <v>-2131.8855413078036</v>
      </c>
      <c r="CZ40" s="228">
        <f t="shared" ca="1" si="91"/>
        <v>2131.8855413078036</v>
      </c>
      <c r="DA40" s="222">
        <f t="shared" ca="1" si="59"/>
        <v>-21.636193928666835</v>
      </c>
      <c r="DB40" s="223">
        <f t="shared" ca="1" si="60"/>
        <v>-21.636193928666835</v>
      </c>
      <c r="DC40" s="224">
        <f t="shared" ca="1" si="61"/>
        <v>-47.932536859990513</v>
      </c>
      <c r="DD40" s="223">
        <f t="shared" ca="1" si="62"/>
        <v>-3.6871182199992703</v>
      </c>
      <c r="DE40" s="225">
        <f t="shared" ca="1" si="63"/>
        <v>-2468.1793168044155</v>
      </c>
      <c r="DF40" s="226">
        <f t="shared" ca="1" si="92"/>
        <v>2468.1793168044155</v>
      </c>
      <c r="DG40" s="217">
        <f t="shared" ca="1" si="64"/>
        <v>-23.929119340816037</v>
      </c>
      <c r="DH40" s="218">
        <f t="shared" ca="1" si="65"/>
        <v>-23.929119340816037</v>
      </c>
      <c r="DI40" s="219">
        <f t="shared" ca="1" si="66"/>
        <v>-52.728803950813301</v>
      </c>
      <c r="DJ40" s="218">
        <f t="shared" ca="1" si="67"/>
        <v>-4.056061842370255</v>
      </c>
      <c r="DK40" s="227">
        <f t="shared" ca="1" si="68"/>
        <v>-2825.3455799967574</v>
      </c>
      <c r="DL40" s="228">
        <f t="shared" ca="1" si="93"/>
        <v>2825.3455799967574</v>
      </c>
      <c r="DM40" s="222">
        <f t="shared" ca="1" si="69"/>
        <v>-26.066474954416215</v>
      </c>
      <c r="DN40" s="223">
        <f t="shared" ca="1" si="70"/>
        <v>-26.066474954416215</v>
      </c>
      <c r="DO40" s="224">
        <f t="shared" ca="1" si="71"/>
        <v>-57.123773005048072</v>
      </c>
      <c r="DP40" s="223">
        <f t="shared" ca="1" si="72"/>
        <v>-4.3941363850036979</v>
      </c>
      <c r="DQ40" s="225">
        <f t="shared" ca="1" si="73"/>
        <v>-3216.1890222108323</v>
      </c>
      <c r="DR40" s="226">
        <f t="shared" ca="1" si="94"/>
        <v>3216.1890222108323</v>
      </c>
      <c r="DS40" s="217">
        <f t="shared" ca="1" si="74"/>
        <v>-28.026305473377711</v>
      </c>
      <c r="DT40" s="218">
        <f t="shared" ca="1" si="75"/>
        <v>-28.026305473377711</v>
      </c>
      <c r="DU40" s="219">
        <f t="shared" ca="1" si="76"/>
        <v>-61.083995654437253</v>
      </c>
      <c r="DV40" s="218">
        <f t="shared" ca="1" si="77"/>
        <v>-4.6987688964951744</v>
      </c>
      <c r="DW40" s="227">
        <f t="shared" ca="1" si="78"/>
        <v>-3668.5620030241362</v>
      </c>
      <c r="DX40" s="228">
        <f t="shared" ca="1" si="95"/>
        <v>3668.5620030241362</v>
      </c>
      <c r="DY40" s="222">
        <f t="shared" ca="1" si="79"/>
        <v>-29.786144106908367</v>
      </c>
      <c r="DZ40" s="223">
        <f t="shared" ca="1" si="80"/>
        <v>-29.786144106908367</v>
      </c>
      <c r="EA40" s="224">
        <f t="shared" ca="1" si="81"/>
        <v>-64.579332213371131</v>
      </c>
      <c r="EB40" s="223">
        <f t="shared" ca="1" si="82"/>
        <v>-4.9676409394900816</v>
      </c>
      <c r="EC40" s="225">
        <f t="shared" ca="1" si="83"/>
        <v>-4266.4252582464615</v>
      </c>
      <c r="ED40" s="226">
        <f t="shared" ca="1" si="96"/>
        <v>4266.4252582464615</v>
      </c>
      <c r="EE40" s="18">
        <v>-4266.425258246456</v>
      </c>
    </row>
    <row r="41" spans="1:739" x14ac:dyDescent="0.3">
      <c r="A41" s="27"/>
      <c r="B41" s="9"/>
      <c r="C41" s="11"/>
      <c r="D41" s="11"/>
      <c r="E41" s="11"/>
      <c r="F41" s="11"/>
      <c r="G41" s="11"/>
      <c r="H41" s="11"/>
      <c r="I41" s="11"/>
      <c r="J41" s="11"/>
      <c r="K41" s="11"/>
      <c r="L41" s="15"/>
      <c r="M41" s="15"/>
      <c r="N41" s="15"/>
      <c r="O41" s="15"/>
      <c r="P41" s="15"/>
      <c r="Q41" s="15"/>
      <c r="R41" s="43"/>
      <c r="S41" s="40"/>
      <c r="T41" s="39"/>
      <c r="U41" s="39"/>
      <c r="V41" s="39"/>
      <c r="W41" s="11"/>
      <c r="X41" s="11"/>
      <c r="Y41" s="11"/>
      <c r="Z41" s="48"/>
      <c r="AA41" s="105">
        <f ca="1">AH41-DF41</f>
        <v>0</v>
      </c>
      <c r="AC41" s="302">
        <f>AC40+$BE$22</f>
        <v>140</v>
      </c>
      <c r="AD41" s="332">
        <v>4261.4576173069663</v>
      </c>
      <c r="AE41" s="332">
        <v>3663.8632341276375</v>
      </c>
      <c r="AF41" s="334">
        <v>3211.794885825826</v>
      </c>
      <c r="AG41" s="332">
        <v>2821.2895181543895</v>
      </c>
      <c r="AH41" s="332">
        <v>2464.4921985844167</v>
      </c>
      <c r="AI41" s="332">
        <v>2128.5954279061721</v>
      </c>
      <c r="AJ41" s="332">
        <v>1806.6023024003709</v>
      </c>
      <c r="AK41" s="332">
        <v>1494.2328613915452</v>
      </c>
      <c r="AL41" s="332">
        <v>1188.6425487218642</v>
      </c>
      <c r="AM41" s="332">
        <v>887.81015022191355</v>
      </c>
      <c r="AN41" s="332">
        <v>590.21086143809828</v>
      </c>
      <c r="AO41" s="332">
        <v>294.62286301765539</v>
      </c>
      <c r="AP41" s="332">
        <v>0</v>
      </c>
      <c r="AQ41" s="335">
        <v>-294.62286301765539</v>
      </c>
      <c r="AR41" s="335">
        <v>-590.21086143809828</v>
      </c>
      <c r="AS41" s="335">
        <v>-887.81015022191355</v>
      </c>
      <c r="AT41" s="335">
        <v>-1188.6425487218642</v>
      </c>
      <c r="AU41" s="335">
        <v>-1494.2328613915452</v>
      </c>
      <c r="AV41" s="335">
        <v>-1806.6023024003709</v>
      </c>
      <c r="AW41" s="335">
        <v>-2128.5954279061721</v>
      </c>
      <c r="AX41" s="335">
        <v>-2464.4921985844167</v>
      </c>
      <c r="AY41" s="335">
        <v>-2821.2895181543895</v>
      </c>
      <c r="AZ41" s="335">
        <v>-3211.794885825826</v>
      </c>
      <c r="BA41" s="335">
        <v>-3663.8632341276375</v>
      </c>
      <c r="BB41" s="202">
        <v>-4261.4576173069663</v>
      </c>
      <c r="BC41" s="323">
        <f ca="1">BO41-BD41</f>
        <v>0</v>
      </c>
      <c r="BD41" s="320">
        <f ca="1"/>
        <v>-294.62286301765539</v>
      </c>
      <c r="BE41" s="302">
        <f ca="1">MIN($AF$15,BE40+$BE$22)</f>
        <v>140</v>
      </c>
      <c r="BF41" s="215">
        <f t="shared" ca="1" si="26"/>
        <v>1</v>
      </c>
      <c r="BG41" s="317">
        <f ca="1">INDEX(N$8:N$12,$BF41)</f>
        <v>1500</v>
      </c>
      <c r="BH41" s="128">
        <f ca="1">INDEX(O$8:O$12,$BF41)</f>
        <v>0</v>
      </c>
      <c r="BI41" s="104">
        <f t="shared" ca="1" si="27"/>
        <v>1500</v>
      </c>
      <c r="BJ41" s="216">
        <f t="shared" si="23"/>
        <v>0</v>
      </c>
      <c r="BK41" s="217">
        <f ca="1">DEGREES(ASIN($BG41*BL$23))</f>
        <v>-2.8656245113591363</v>
      </c>
      <c r="BL41" s="218">
        <f ca="1">DEGREES(ASIN(BL$23*$BI41))</f>
        <v>-2.8656245113591363</v>
      </c>
      <c r="BM41" s="219">
        <f ca="1">IF($BH41&gt;0,(COS(RADIANS(BK41))-COS(RADIANS(BL41)))/(BL$23*$BH41),$BE41*SIN(RADIANS(BK41)))</f>
        <v>-6.9991227445538104</v>
      </c>
      <c r="BN41" s="218">
        <f t="shared" ca="1" si="28"/>
        <v>-0.499937338896701</v>
      </c>
      <c r="BO41" s="220">
        <f t="shared" ca="1" si="84"/>
        <v>-294.62286301765539</v>
      </c>
      <c r="BP41" s="221">
        <f t="shared" ca="1" si="85"/>
        <v>294.62286301765539</v>
      </c>
      <c r="BQ41" s="222">
        <f t="shared" ca="1" si="29"/>
        <v>-5.7165393990355735</v>
      </c>
      <c r="BR41" s="223">
        <f t="shared" ca="1" si="30"/>
        <v>-5.7165393990355735</v>
      </c>
      <c r="BS41" s="224">
        <f t="shared" ca="1" si="31"/>
        <v>-13.944977938835704</v>
      </c>
      <c r="BT41" s="223">
        <f t="shared" ca="1" si="32"/>
        <v>-0.99606985277397797</v>
      </c>
      <c r="BU41" s="225">
        <f t="shared" ca="1" si="33"/>
        <v>-590.21086143809828</v>
      </c>
      <c r="BV41" s="226">
        <f t="shared" ca="1" si="86"/>
        <v>590.21086143809828</v>
      </c>
      <c r="BW41" s="217">
        <f t="shared" ca="1" si="34"/>
        <v>-8.5378174163293199</v>
      </c>
      <c r="BX41" s="218">
        <f t="shared" ca="1" si="35"/>
        <v>-8.5378174163293199</v>
      </c>
      <c r="BY41" s="219">
        <f t="shared" ca="1" si="36"/>
        <v>-20.784703430795165</v>
      </c>
      <c r="BZ41" s="218">
        <f t="shared" ca="1" si="37"/>
        <v>-1.4846216736282258</v>
      </c>
      <c r="CA41" s="227">
        <f t="shared" ca="1" si="38"/>
        <v>-887.81015022191229</v>
      </c>
      <c r="CB41" s="228">
        <f t="shared" ca="1" si="87"/>
        <v>887.81015022191229</v>
      </c>
      <c r="CC41" s="222">
        <f t="shared" ca="1" si="39"/>
        <v>-11.314100207181937</v>
      </c>
      <c r="CD41" s="223">
        <f t="shared" ca="1" si="40"/>
        <v>-11.314100207181937</v>
      </c>
      <c r="CE41" s="224">
        <f t="shared" ca="1" si="41"/>
        <v>-27.46624477949921</v>
      </c>
      <c r="CF41" s="223">
        <f t="shared" ca="1" si="42"/>
        <v>-1.9618746271070862</v>
      </c>
      <c r="CG41" s="225">
        <f t="shared" ca="1" si="43"/>
        <v>-1188.6425487218642</v>
      </c>
      <c r="CH41" s="226">
        <f t="shared" ca="1" si="88"/>
        <v>1188.6425487218642</v>
      </c>
      <c r="CI41" s="217">
        <f t="shared" ca="1" si="44"/>
        <v>-14.029394362150782</v>
      </c>
      <c r="CJ41" s="218">
        <f t="shared" ca="1" si="45"/>
        <v>-14.029394362150782</v>
      </c>
      <c r="CK41" s="219">
        <f t="shared" ca="1" si="46"/>
        <v>-33.938751420859226</v>
      </c>
      <c r="CL41" s="218">
        <f t="shared" ca="1" si="47"/>
        <v>-2.4241965300613693</v>
      </c>
      <c r="CM41" s="227">
        <f t="shared" ca="1" si="48"/>
        <v>-1494.2328613915438</v>
      </c>
      <c r="CN41" s="228">
        <f t="shared" ca="1" si="89"/>
        <v>1494.2328613915438</v>
      </c>
      <c r="CO41" s="222">
        <f t="shared" ca="1" si="49"/>
        <v>-16.666885006418429</v>
      </c>
      <c r="CP41" s="223">
        <f t="shared" ca="1" si="50"/>
        <v>-16.666885006418429</v>
      </c>
      <c r="CQ41" s="224">
        <f t="shared" ca="1" si="51"/>
        <v>-40.152963671128106</v>
      </c>
      <c r="CR41" s="223">
        <f t="shared" ca="1" si="52"/>
        <v>-2.8680688336520035</v>
      </c>
      <c r="CS41" s="225">
        <f t="shared" ca="1" si="53"/>
        <v>-1806.6023024003737</v>
      </c>
      <c r="CT41" s="226">
        <f t="shared" ca="1" si="90"/>
        <v>1806.6023024003737</v>
      </c>
      <c r="CU41" s="217">
        <f t="shared" ca="1" si="54"/>
        <v>-19.208778855572575</v>
      </c>
      <c r="CV41" s="218">
        <f t="shared" ca="1" si="55"/>
        <v>-19.208778855572575</v>
      </c>
      <c r="CW41" s="219">
        <f t="shared" ca="1" si="56"/>
        <v>-46.061587622837351</v>
      </c>
      <c r="CX41" s="218">
        <f t="shared" ca="1" si="57"/>
        <v>-3.2901134016312383</v>
      </c>
      <c r="CY41" s="227">
        <f t="shared" ca="1" si="58"/>
        <v>-2128.5954279061725</v>
      </c>
      <c r="CZ41" s="228">
        <f t="shared" ca="1" si="91"/>
        <v>2128.5954279061725</v>
      </c>
      <c r="DA41" s="222">
        <f t="shared" ca="1" si="59"/>
        <v>-21.636193928666835</v>
      </c>
      <c r="DB41" s="223">
        <f t="shared" ca="1" si="60"/>
        <v>-21.636193928666835</v>
      </c>
      <c r="DC41" s="224">
        <f t="shared" ca="1" si="61"/>
        <v>-51.619655079989784</v>
      </c>
      <c r="DD41" s="223">
        <f t="shared" ca="1" si="62"/>
        <v>-3.6871182199992703</v>
      </c>
      <c r="DE41" s="225">
        <f t="shared" ca="1" si="63"/>
        <v>-2464.4921985844162</v>
      </c>
      <c r="DF41" s="226">
        <f t="shared" ca="1" si="92"/>
        <v>2464.4921985844162</v>
      </c>
      <c r="DG41" s="217">
        <f t="shared" ca="1" si="64"/>
        <v>-23.929119340816037</v>
      </c>
      <c r="DH41" s="218">
        <f t="shared" ca="1" si="65"/>
        <v>-23.929119340816037</v>
      </c>
      <c r="DI41" s="219">
        <f t="shared" ca="1" si="66"/>
        <v>-56.784865793183556</v>
      </c>
      <c r="DJ41" s="218">
        <f t="shared" ca="1" si="67"/>
        <v>-4.056061842370255</v>
      </c>
      <c r="DK41" s="227">
        <f t="shared" ca="1" si="68"/>
        <v>-2821.2895181543872</v>
      </c>
      <c r="DL41" s="228">
        <f t="shared" ca="1" si="93"/>
        <v>2821.2895181543872</v>
      </c>
      <c r="DM41" s="222">
        <f t="shared" ca="1" si="69"/>
        <v>-26.066474954416215</v>
      </c>
      <c r="DN41" s="223">
        <f t="shared" ca="1" si="70"/>
        <v>-26.066474954416215</v>
      </c>
      <c r="DO41" s="224">
        <f t="shared" ca="1" si="71"/>
        <v>-61.51790939005177</v>
      </c>
      <c r="DP41" s="223">
        <f t="shared" ca="1" si="72"/>
        <v>-4.3941363850036979</v>
      </c>
      <c r="DQ41" s="225">
        <f t="shared" ca="1" si="73"/>
        <v>-3211.7948858258287</v>
      </c>
      <c r="DR41" s="226">
        <f t="shared" ca="1" si="94"/>
        <v>3211.7948858258287</v>
      </c>
      <c r="DS41" s="217">
        <f t="shared" ca="1" si="74"/>
        <v>-28.026305473377711</v>
      </c>
      <c r="DT41" s="218">
        <f t="shared" ca="1" si="75"/>
        <v>-28.026305473377711</v>
      </c>
      <c r="DU41" s="219">
        <f t="shared" ca="1" si="76"/>
        <v>-65.782764550932427</v>
      </c>
      <c r="DV41" s="218">
        <f t="shared" ca="1" si="77"/>
        <v>-4.6987688964951744</v>
      </c>
      <c r="DW41" s="227">
        <f t="shared" ca="1" si="78"/>
        <v>-3663.8632341276411</v>
      </c>
      <c r="DX41" s="228">
        <f t="shared" ca="1" si="95"/>
        <v>3663.8632341276411</v>
      </c>
      <c r="DY41" s="222">
        <f t="shared" ca="1" si="79"/>
        <v>-29.786144106908367</v>
      </c>
      <c r="DZ41" s="223">
        <f t="shared" ca="1" si="80"/>
        <v>-29.786144106908367</v>
      </c>
      <c r="EA41" s="224">
        <f t="shared" ca="1" si="81"/>
        <v>-69.546973152861227</v>
      </c>
      <c r="EB41" s="223">
        <f t="shared" ca="1" si="82"/>
        <v>-4.9676409394900958</v>
      </c>
      <c r="EC41" s="225">
        <f t="shared" ca="1" si="83"/>
        <v>-4261.4576173069718</v>
      </c>
      <c r="ED41" s="226">
        <f t="shared" ca="1" si="96"/>
        <v>4261.4576173069718</v>
      </c>
      <c r="EE41" s="18">
        <v>-4261.4576173069663</v>
      </c>
    </row>
    <row r="42" spans="1:739" x14ac:dyDescent="0.3">
      <c r="A42" s="27"/>
      <c r="B42" s="9"/>
      <c r="C42" s="11"/>
      <c r="D42" s="11"/>
      <c r="E42" s="11"/>
      <c r="F42" s="11"/>
      <c r="G42" s="11"/>
      <c r="H42" s="11"/>
      <c r="I42" s="11"/>
      <c r="J42" s="11"/>
      <c r="K42" s="11"/>
      <c r="L42" s="15"/>
      <c r="M42" s="15"/>
      <c r="N42" s="15"/>
      <c r="O42" s="15"/>
      <c r="P42" s="15"/>
      <c r="Q42" s="15"/>
      <c r="R42" s="43"/>
      <c r="S42" s="40"/>
      <c r="T42" s="39"/>
      <c r="U42" s="39"/>
      <c r="V42" s="39"/>
      <c r="W42" s="11"/>
      <c r="X42" s="11"/>
      <c r="Y42" s="11"/>
      <c r="Z42" s="48"/>
      <c r="AA42" s="105">
        <f ca="1">AH42-DF42</f>
        <v>0</v>
      </c>
      <c r="AC42" s="302">
        <f>AC41+$BE$22</f>
        <v>150</v>
      </c>
      <c r="AD42" s="332">
        <v>4256.4899763674766</v>
      </c>
      <c r="AE42" s="332">
        <v>3659.1644652311425</v>
      </c>
      <c r="AF42" s="334">
        <v>3207.4007494408224</v>
      </c>
      <c r="AG42" s="332">
        <v>2817.2334563120194</v>
      </c>
      <c r="AH42" s="332">
        <v>2460.8050803644173</v>
      </c>
      <c r="AI42" s="332">
        <v>2125.305314504541</v>
      </c>
      <c r="AJ42" s="332">
        <v>1803.734233566719</v>
      </c>
      <c r="AK42" s="332">
        <v>1491.8086648614837</v>
      </c>
      <c r="AL42" s="332">
        <v>1186.680674094757</v>
      </c>
      <c r="AM42" s="332">
        <v>886.32552854828532</v>
      </c>
      <c r="AN42" s="332">
        <v>589.21479158532429</v>
      </c>
      <c r="AO42" s="332">
        <v>294.12292567875869</v>
      </c>
      <c r="AP42" s="332">
        <v>0</v>
      </c>
      <c r="AQ42" s="335">
        <v>-294.12292567875869</v>
      </c>
      <c r="AR42" s="335">
        <v>-589.21479158532429</v>
      </c>
      <c r="AS42" s="335">
        <v>-886.32552854828532</v>
      </c>
      <c r="AT42" s="335">
        <v>-1186.680674094757</v>
      </c>
      <c r="AU42" s="335">
        <v>-1491.8086648614837</v>
      </c>
      <c r="AV42" s="335">
        <v>-1803.734233566719</v>
      </c>
      <c r="AW42" s="335">
        <v>-2125.305314504541</v>
      </c>
      <c r="AX42" s="335">
        <v>-2460.8050803644173</v>
      </c>
      <c r="AY42" s="335">
        <v>-2817.2334563120194</v>
      </c>
      <c r="AZ42" s="335">
        <v>-3207.4007494408224</v>
      </c>
      <c r="BA42" s="335">
        <v>-3659.1644652311425</v>
      </c>
      <c r="BB42" s="202">
        <v>-4256.4899763674766</v>
      </c>
      <c r="BC42" s="323">
        <f ca="1">BO42-BD42</f>
        <v>0</v>
      </c>
      <c r="BD42" s="320">
        <f ca="1"/>
        <v>-294.12292567875869</v>
      </c>
      <c r="BE42" s="302">
        <f ca="1">MIN($AF$15,BE41+$BE$22)</f>
        <v>150</v>
      </c>
      <c r="BF42" s="215">
        <f t="shared" ca="1" si="26"/>
        <v>1</v>
      </c>
      <c r="BG42" s="317">
        <f ca="1">INDEX(N$8:N$12,$BF42)</f>
        <v>1500</v>
      </c>
      <c r="BH42" s="128">
        <f ca="1">INDEX(O$8:O$12,$BF42)</f>
        <v>0</v>
      </c>
      <c r="BI42" s="104">
        <f t="shared" ca="1" si="27"/>
        <v>1500</v>
      </c>
      <c r="BJ42" s="216">
        <f t="shared" si="23"/>
        <v>0</v>
      </c>
      <c r="BK42" s="217">
        <f ca="1">DEGREES(ASIN($BG42*BL$23))</f>
        <v>-2.8656245113591363</v>
      </c>
      <c r="BL42" s="218">
        <f ca="1">DEGREES(ASIN(BL$23*$BI42))</f>
        <v>-2.8656245113591363</v>
      </c>
      <c r="BM42" s="219">
        <f ca="1">IF($BH42&gt;0,(COS(RADIANS(BK42))-COS(RADIANS(BL42)))/(BL$23*$BH42),$BE42*SIN(RADIANS(BK42)))</f>
        <v>-7.4990600834505106</v>
      </c>
      <c r="BN42" s="218">
        <f t="shared" ca="1" si="28"/>
        <v>-0.49993733889670011</v>
      </c>
      <c r="BO42" s="220">
        <f t="shared" ca="1" si="84"/>
        <v>-294.12292567875869</v>
      </c>
      <c r="BP42" s="221">
        <f t="shared" ca="1" si="85"/>
        <v>294.12292567875869</v>
      </c>
      <c r="BQ42" s="222">
        <f t="shared" ca="1" si="29"/>
        <v>-5.7165393990355735</v>
      </c>
      <c r="BR42" s="223">
        <f t="shared" ca="1" si="30"/>
        <v>-5.7165393990355735</v>
      </c>
      <c r="BS42" s="224">
        <f t="shared" ca="1" si="31"/>
        <v>-14.941047791609684</v>
      </c>
      <c r="BT42" s="223">
        <f t="shared" ca="1" si="32"/>
        <v>-0.99606985277397975</v>
      </c>
      <c r="BU42" s="225">
        <f t="shared" ca="1" si="33"/>
        <v>-589.21479158532429</v>
      </c>
      <c r="BV42" s="226">
        <f t="shared" ca="1" si="86"/>
        <v>589.21479158532429</v>
      </c>
      <c r="BW42" s="217">
        <f t="shared" ca="1" si="34"/>
        <v>-8.5378174163293199</v>
      </c>
      <c r="BX42" s="218">
        <f t="shared" ca="1" si="35"/>
        <v>-8.5378174163293199</v>
      </c>
      <c r="BY42" s="219">
        <f t="shared" ca="1" si="36"/>
        <v>-22.269325104423391</v>
      </c>
      <c r="BZ42" s="218">
        <f t="shared" ca="1" si="37"/>
        <v>-1.4846216736282258</v>
      </c>
      <c r="CA42" s="227">
        <f t="shared" ca="1" si="38"/>
        <v>-886.32552854828407</v>
      </c>
      <c r="CB42" s="228">
        <f t="shared" ca="1" si="87"/>
        <v>886.32552854828407</v>
      </c>
      <c r="CC42" s="222">
        <f t="shared" ca="1" si="39"/>
        <v>-11.314100207181937</v>
      </c>
      <c r="CD42" s="223">
        <f t="shared" ca="1" si="40"/>
        <v>-11.314100207181937</v>
      </c>
      <c r="CE42" s="224">
        <f t="shared" ca="1" si="41"/>
        <v>-29.428119406606296</v>
      </c>
      <c r="CF42" s="223">
        <f t="shared" ca="1" si="42"/>
        <v>-1.9618746271070862</v>
      </c>
      <c r="CG42" s="225">
        <f t="shared" ca="1" si="43"/>
        <v>-1186.680674094757</v>
      </c>
      <c r="CH42" s="226">
        <f t="shared" ca="1" si="88"/>
        <v>1186.680674094757</v>
      </c>
      <c r="CI42" s="217">
        <f t="shared" ca="1" si="44"/>
        <v>-14.029394362150782</v>
      </c>
      <c r="CJ42" s="218">
        <f t="shared" ca="1" si="45"/>
        <v>-14.029394362150782</v>
      </c>
      <c r="CK42" s="219">
        <f t="shared" ca="1" si="46"/>
        <v>-36.362947950920606</v>
      </c>
      <c r="CL42" s="218">
        <f t="shared" ca="1" si="47"/>
        <v>-2.4241965300613799</v>
      </c>
      <c r="CM42" s="227">
        <f t="shared" ca="1" si="48"/>
        <v>-1491.8086648614824</v>
      </c>
      <c r="CN42" s="228">
        <f t="shared" ca="1" si="89"/>
        <v>1491.8086648614824</v>
      </c>
      <c r="CO42" s="222">
        <f t="shared" ca="1" si="49"/>
        <v>-16.666885006418429</v>
      </c>
      <c r="CP42" s="223">
        <f t="shared" ca="1" si="50"/>
        <v>-16.666885006418429</v>
      </c>
      <c r="CQ42" s="224">
        <f t="shared" ca="1" si="51"/>
        <v>-43.021032504780116</v>
      </c>
      <c r="CR42" s="223">
        <f t="shared" ca="1" si="52"/>
        <v>-2.8680688336520106</v>
      </c>
      <c r="CS42" s="225">
        <f t="shared" ca="1" si="53"/>
        <v>-1803.7342335667217</v>
      </c>
      <c r="CT42" s="226">
        <f t="shared" ca="1" si="90"/>
        <v>1803.7342335667217</v>
      </c>
      <c r="CU42" s="217">
        <f t="shared" ca="1" si="54"/>
        <v>-19.208778855572575</v>
      </c>
      <c r="CV42" s="218">
        <f t="shared" ca="1" si="55"/>
        <v>-19.208778855572575</v>
      </c>
      <c r="CW42" s="219">
        <f t="shared" ca="1" si="56"/>
        <v>-49.351701024468589</v>
      </c>
      <c r="CX42" s="218">
        <f t="shared" ca="1" si="57"/>
        <v>-3.2901134016312383</v>
      </c>
      <c r="CY42" s="227">
        <f t="shared" ca="1" si="58"/>
        <v>-2125.3053145045415</v>
      </c>
      <c r="CZ42" s="228">
        <f t="shared" ca="1" si="91"/>
        <v>2125.3053145045415</v>
      </c>
      <c r="DA42" s="222">
        <f t="shared" ca="1" si="59"/>
        <v>-21.636193928666835</v>
      </c>
      <c r="DB42" s="223">
        <f t="shared" ca="1" si="60"/>
        <v>-21.636193928666835</v>
      </c>
      <c r="DC42" s="224">
        <f t="shared" ca="1" si="61"/>
        <v>-55.306773299989054</v>
      </c>
      <c r="DD42" s="223">
        <f t="shared" ca="1" si="62"/>
        <v>-3.6871182199992703</v>
      </c>
      <c r="DE42" s="225">
        <f t="shared" ca="1" si="63"/>
        <v>-2460.8050803644169</v>
      </c>
      <c r="DF42" s="226">
        <f t="shared" ca="1" si="92"/>
        <v>2460.8050803644169</v>
      </c>
      <c r="DG42" s="217">
        <f t="shared" ca="1" si="64"/>
        <v>-23.929119340816037</v>
      </c>
      <c r="DH42" s="218">
        <f t="shared" ca="1" si="65"/>
        <v>-23.929119340816037</v>
      </c>
      <c r="DI42" s="219">
        <f t="shared" ca="1" si="66"/>
        <v>-60.840927635553804</v>
      </c>
      <c r="DJ42" s="218">
        <f t="shared" ca="1" si="67"/>
        <v>-4.0560618423702479</v>
      </c>
      <c r="DK42" s="227">
        <f t="shared" ca="1" si="68"/>
        <v>-2817.2334563120171</v>
      </c>
      <c r="DL42" s="228">
        <f t="shared" ca="1" si="93"/>
        <v>2817.2334563120171</v>
      </c>
      <c r="DM42" s="222">
        <f t="shared" ca="1" si="69"/>
        <v>-26.066474954416215</v>
      </c>
      <c r="DN42" s="223">
        <f t="shared" ca="1" si="70"/>
        <v>-26.066474954416215</v>
      </c>
      <c r="DO42" s="224">
        <f t="shared" ca="1" si="71"/>
        <v>-65.912045775055475</v>
      </c>
      <c r="DP42" s="223">
        <f t="shared" ca="1" si="72"/>
        <v>-4.394136385003705</v>
      </c>
      <c r="DQ42" s="225">
        <f t="shared" ca="1" si="73"/>
        <v>-3207.4007494408252</v>
      </c>
      <c r="DR42" s="226">
        <f t="shared" ca="1" si="94"/>
        <v>3207.4007494408252</v>
      </c>
      <c r="DS42" s="217">
        <f t="shared" ca="1" si="74"/>
        <v>-28.026305473377711</v>
      </c>
      <c r="DT42" s="218">
        <f t="shared" ca="1" si="75"/>
        <v>-28.026305473377711</v>
      </c>
      <c r="DU42" s="219">
        <f t="shared" ca="1" si="76"/>
        <v>-70.481533447427609</v>
      </c>
      <c r="DV42" s="218">
        <f t="shared" ca="1" si="77"/>
        <v>-4.6987688964951815</v>
      </c>
      <c r="DW42" s="227">
        <f t="shared" ca="1" si="78"/>
        <v>-3659.1644652311461</v>
      </c>
      <c r="DX42" s="228">
        <f t="shared" ca="1" si="95"/>
        <v>3659.1644652311461</v>
      </c>
      <c r="DY42" s="222">
        <f t="shared" ca="1" si="79"/>
        <v>-29.786144106908367</v>
      </c>
      <c r="DZ42" s="223">
        <f t="shared" ca="1" si="80"/>
        <v>-29.786144106908367</v>
      </c>
      <c r="EA42" s="224">
        <f t="shared" ca="1" si="81"/>
        <v>-74.514614092351309</v>
      </c>
      <c r="EB42" s="223">
        <f t="shared" ca="1" si="82"/>
        <v>-4.9676409394900816</v>
      </c>
      <c r="EC42" s="225">
        <f t="shared" ca="1" si="83"/>
        <v>-4256.4899763674821</v>
      </c>
      <c r="ED42" s="226">
        <f t="shared" ca="1" si="96"/>
        <v>4256.4899763674821</v>
      </c>
      <c r="EE42" s="18">
        <v>-4256.4899763674766</v>
      </c>
    </row>
    <row r="43" spans="1:739" x14ac:dyDescent="0.3">
      <c r="A43" s="27"/>
      <c r="B43" s="9"/>
      <c r="C43" s="11"/>
      <c r="D43" s="11"/>
      <c r="E43" s="11"/>
      <c r="F43" s="11"/>
      <c r="G43" s="11"/>
      <c r="H43" s="11"/>
      <c r="I43" s="11"/>
      <c r="J43" s="11"/>
      <c r="K43" s="11"/>
      <c r="L43" s="11"/>
      <c r="M43" s="11"/>
      <c r="N43" s="11"/>
      <c r="O43" s="11"/>
      <c r="P43" s="15"/>
      <c r="Q43" s="15"/>
      <c r="R43" s="42"/>
      <c r="S43" s="40"/>
      <c r="T43" s="39"/>
      <c r="U43" s="39"/>
      <c r="V43" s="39"/>
      <c r="W43" s="11"/>
      <c r="X43" s="11"/>
      <c r="Y43" s="11"/>
      <c r="Z43" s="48"/>
      <c r="AA43" s="105">
        <f ca="1">AH43-DF43</f>
        <v>0</v>
      </c>
      <c r="AC43" s="302">
        <f>AC42+$BE$22</f>
        <v>160</v>
      </c>
      <c r="AD43" s="332">
        <v>4251.5223354279869</v>
      </c>
      <c r="AE43" s="332">
        <v>3654.4656963346474</v>
      </c>
      <c r="AF43" s="334">
        <v>3203.0066130558189</v>
      </c>
      <c r="AG43" s="332">
        <v>2813.1773944696492</v>
      </c>
      <c r="AH43" s="332">
        <v>2457.117962144418</v>
      </c>
      <c r="AI43" s="332">
        <v>2122.0152011029099</v>
      </c>
      <c r="AJ43" s="332">
        <v>1800.8661647330671</v>
      </c>
      <c r="AK43" s="332">
        <v>1489.3844683314223</v>
      </c>
      <c r="AL43" s="332">
        <v>1184.7187994676499</v>
      </c>
      <c r="AM43" s="332">
        <v>884.84090687465709</v>
      </c>
      <c r="AN43" s="332">
        <v>588.21872173255031</v>
      </c>
      <c r="AO43" s="332">
        <v>293.62298833986199</v>
      </c>
      <c r="AP43" s="332">
        <v>0</v>
      </c>
      <c r="AQ43" s="335">
        <v>-293.62298833986199</v>
      </c>
      <c r="AR43" s="335">
        <v>-588.21872173255031</v>
      </c>
      <c r="AS43" s="335">
        <v>-884.84090687465709</v>
      </c>
      <c r="AT43" s="335">
        <v>-1184.7187994676499</v>
      </c>
      <c r="AU43" s="335">
        <v>-1489.3844683314223</v>
      </c>
      <c r="AV43" s="335">
        <v>-1800.8661647330671</v>
      </c>
      <c r="AW43" s="335">
        <v>-2122.0152011029099</v>
      </c>
      <c r="AX43" s="335">
        <v>-2457.117962144418</v>
      </c>
      <c r="AY43" s="335">
        <v>-2813.1773944696492</v>
      </c>
      <c r="AZ43" s="335">
        <v>-3203.0066130558189</v>
      </c>
      <c r="BA43" s="335">
        <v>-3654.4656963346474</v>
      </c>
      <c r="BB43" s="202">
        <v>-4251.5223354279869</v>
      </c>
      <c r="BC43" s="323">
        <f ca="1">BO43-BD43</f>
        <v>0</v>
      </c>
      <c r="BD43" s="320">
        <f ca="1"/>
        <v>-293.62298833986199</v>
      </c>
      <c r="BE43" s="302">
        <f ca="1">MIN($AF$15,BE42+$BE$22)</f>
        <v>160</v>
      </c>
      <c r="BF43" s="215">
        <f t="shared" ca="1" si="26"/>
        <v>1</v>
      </c>
      <c r="BG43" s="317">
        <f ca="1">INDEX(N$8:N$12,$BF43)</f>
        <v>1500</v>
      </c>
      <c r="BH43" s="128">
        <f ca="1">INDEX(O$8:O$12,$BF43)</f>
        <v>0</v>
      </c>
      <c r="BI43" s="104">
        <f t="shared" ca="1" si="27"/>
        <v>1500</v>
      </c>
      <c r="BJ43" s="216">
        <f t="shared" si="23"/>
        <v>0</v>
      </c>
      <c r="BK43" s="217">
        <f ca="1">DEGREES(ASIN($BG43*BL$23))</f>
        <v>-2.8656245113591363</v>
      </c>
      <c r="BL43" s="218">
        <f ca="1">DEGREES(ASIN(BL$23*$BI43))</f>
        <v>-2.8656245113591363</v>
      </c>
      <c r="BM43" s="219">
        <f ca="1">IF($BH43&gt;0,(COS(RADIANS(BK43))-COS(RADIANS(BL43)))/(BL$23*$BH43),$BE43*SIN(RADIANS(BK43)))</f>
        <v>-7.9989974223472116</v>
      </c>
      <c r="BN43" s="218">
        <f t="shared" ca="1" si="28"/>
        <v>-0.499937338896701</v>
      </c>
      <c r="BO43" s="220">
        <f t="shared" ca="1" si="84"/>
        <v>-293.62298833986199</v>
      </c>
      <c r="BP43" s="221">
        <f t="shared" ca="1" si="85"/>
        <v>293.62298833986199</v>
      </c>
      <c r="BQ43" s="222">
        <f t="shared" ca="1" si="29"/>
        <v>-5.7165393990355735</v>
      </c>
      <c r="BR43" s="223">
        <f t="shared" ca="1" si="30"/>
        <v>-5.7165393990355735</v>
      </c>
      <c r="BS43" s="224">
        <f t="shared" ca="1" si="31"/>
        <v>-15.937117644383662</v>
      </c>
      <c r="BT43" s="223">
        <f t="shared" ca="1" si="32"/>
        <v>-0.99606985277397797</v>
      </c>
      <c r="BU43" s="225">
        <f t="shared" ca="1" si="33"/>
        <v>-588.21872173255031</v>
      </c>
      <c r="BV43" s="226">
        <f t="shared" ca="1" si="86"/>
        <v>588.21872173255031</v>
      </c>
      <c r="BW43" s="217">
        <f t="shared" ca="1" si="34"/>
        <v>-8.5378174163293199</v>
      </c>
      <c r="BX43" s="218">
        <f t="shared" ca="1" si="35"/>
        <v>-8.5378174163293199</v>
      </c>
      <c r="BY43" s="219">
        <f t="shared" ca="1" si="36"/>
        <v>-23.753946778051617</v>
      </c>
      <c r="BZ43" s="218">
        <f t="shared" ca="1" si="37"/>
        <v>-1.4846216736282258</v>
      </c>
      <c r="CA43" s="227">
        <f t="shared" ca="1" si="38"/>
        <v>-884.84090687465584</v>
      </c>
      <c r="CB43" s="228">
        <f t="shared" ca="1" si="87"/>
        <v>884.84090687465584</v>
      </c>
      <c r="CC43" s="222">
        <f t="shared" ca="1" si="39"/>
        <v>-11.314100207181937</v>
      </c>
      <c r="CD43" s="223">
        <f t="shared" ca="1" si="40"/>
        <v>-11.314100207181937</v>
      </c>
      <c r="CE43" s="224">
        <f t="shared" ca="1" si="41"/>
        <v>-31.389994033713382</v>
      </c>
      <c r="CF43" s="223">
        <f t="shared" ca="1" si="42"/>
        <v>-1.9618746271070862</v>
      </c>
      <c r="CG43" s="225">
        <f t="shared" ca="1" si="43"/>
        <v>-1184.7187994676499</v>
      </c>
      <c r="CH43" s="226">
        <f t="shared" ca="1" si="88"/>
        <v>1184.7187994676499</v>
      </c>
      <c r="CI43" s="217">
        <f t="shared" ca="1" si="44"/>
        <v>-14.029394362150782</v>
      </c>
      <c r="CJ43" s="218">
        <f t="shared" ca="1" si="45"/>
        <v>-14.029394362150782</v>
      </c>
      <c r="CK43" s="219">
        <f t="shared" ca="1" si="46"/>
        <v>-38.787144480981979</v>
      </c>
      <c r="CL43" s="218">
        <f t="shared" ca="1" si="47"/>
        <v>-2.4241965300613728</v>
      </c>
      <c r="CM43" s="227">
        <f t="shared" ca="1" si="48"/>
        <v>-1489.384468331421</v>
      </c>
      <c r="CN43" s="228">
        <f t="shared" ca="1" si="89"/>
        <v>1489.384468331421</v>
      </c>
      <c r="CO43" s="222">
        <f t="shared" ca="1" si="49"/>
        <v>-16.666885006418429</v>
      </c>
      <c r="CP43" s="223">
        <f t="shared" ca="1" si="50"/>
        <v>-16.666885006418429</v>
      </c>
      <c r="CQ43" s="224">
        <f t="shared" ca="1" si="51"/>
        <v>-45.889101338432127</v>
      </c>
      <c r="CR43" s="223">
        <f t="shared" ca="1" si="52"/>
        <v>-2.8680688336520106</v>
      </c>
      <c r="CS43" s="225">
        <f t="shared" ca="1" si="53"/>
        <v>-1800.8661647330698</v>
      </c>
      <c r="CT43" s="226">
        <f t="shared" ca="1" si="90"/>
        <v>1800.8661647330698</v>
      </c>
      <c r="CU43" s="217">
        <f t="shared" ca="1" si="54"/>
        <v>-19.208778855572575</v>
      </c>
      <c r="CV43" s="218">
        <f t="shared" ca="1" si="55"/>
        <v>-19.208778855572575</v>
      </c>
      <c r="CW43" s="219">
        <f t="shared" ca="1" si="56"/>
        <v>-52.641814426099828</v>
      </c>
      <c r="CX43" s="218">
        <f t="shared" ca="1" si="57"/>
        <v>-3.2901134016312383</v>
      </c>
      <c r="CY43" s="227">
        <f t="shared" ca="1" si="58"/>
        <v>-2122.0152011029104</v>
      </c>
      <c r="CZ43" s="228">
        <f t="shared" ca="1" si="91"/>
        <v>2122.0152011029104</v>
      </c>
      <c r="DA43" s="222">
        <f t="shared" ca="1" si="59"/>
        <v>-21.636193928666835</v>
      </c>
      <c r="DB43" s="223">
        <f t="shared" ca="1" si="60"/>
        <v>-21.636193928666835</v>
      </c>
      <c r="DC43" s="224">
        <f t="shared" ca="1" si="61"/>
        <v>-58.993891519988324</v>
      </c>
      <c r="DD43" s="223">
        <f t="shared" ca="1" si="62"/>
        <v>-3.6871182199992703</v>
      </c>
      <c r="DE43" s="225">
        <f t="shared" ca="1" si="63"/>
        <v>-2457.1179621444176</v>
      </c>
      <c r="DF43" s="226">
        <f t="shared" ca="1" si="92"/>
        <v>2457.1179621444176</v>
      </c>
      <c r="DG43" s="217">
        <f t="shared" ca="1" si="64"/>
        <v>-23.929119340816037</v>
      </c>
      <c r="DH43" s="218">
        <f t="shared" ca="1" si="65"/>
        <v>-23.929119340816037</v>
      </c>
      <c r="DI43" s="219">
        <f t="shared" ca="1" si="66"/>
        <v>-64.896989477924066</v>
      </c>
      <c r="DJ43" s="218">
        <f t="shared" ca="1" si="67"/>
        <v>-4.0560618423702621</v>
      </c>
      <c r="DK43" s="227">
        <f t="shared" ca="1" si="68"/>
        <v>-2813.177394469647</v>
      </c>
      <c r="DL43" s="228">
        <f t="shared" ca="1" si="93"/>
        <v>2813.177394469647</v>
      </c>
      <c r="DM43" s="222">
        <f t="shared" ca="1" si="69"/>
        <v>-26.066474954416215</v>
      </c>
      <c r="DN43" s="223">
        <f t="shared" ca="1" si="70"/>
        <v>-26.066474954416215</v>
      </c>
      <c r="DO43" s="224">
        <f t="shared" ca="1" si="71"/>
        <v>-70.306182160059166</v>
      </c>
      <c r="DP43" s="223">
        <f t="shared" ca="1" si="72"/>
        <v>-4.3941363850036907</v>
      </c>
      <c r="DQ43" s="225">
        <f t="shared" ca="1" si="73"/>
        <v>-3203.0066130558216</v>
      </c>
      <c r="DR43" s="226">
        <f t="shared" ca="1" si="94"/>
        <v>3203.0066130558216</v>
      </c>
      <c r="DS43" s="217">
        <f t="shared" ca="1" si="74"/>
        <v>-28.026305473377711</v>
      </c>
      <c r="DT43" s="218">
        <f t="shared" ca="1" si="75"/>
        <v>-28.026305473377711</v>
      </c>
      <c r="DU43" s="219">
        <f t="shared" ca="1" si="76"/>
        <v>-75.180302343922776</v>
      </c>
      <c r="DV43" s="218">
        <f t="shared" ca="1" si="77"/>
        <v>-4.6987688964951673</v>
      </c>
      <c r="DW43" s="227">
        <f t="shared" ca="1" si="78"/>
        <v>-3654.4656963346511</v>
      </c>
      <c r="DX43" s="228">
        <f t="shared" ca="1" si="95"/>
        <v>3654.4656963346511</v>
      </c>
      <c r="DY43" s="222">
        <f t="shared" ca="1" si="79"/>
        <v>-29.786144106908367</v>
      </c>
      <c r="DZ43" s="223">
        <f t="shared" ca="1" si="80"/>
        <v>-29.786144106908367</v>
      </c>
      <c r="EA43" s="224">
        <f t="shared" ca="1" si="81"/>
        <v>-79.48225503184139</v>
      </c>
      <c r="EB43" s="223">
        <f t="shared" ca="1" si="82"/>
        <v>-4.9676409394900816</v>
      </c>
      <c r="EC43" s="225">
        <f t="shared" ca="1" si="83"/>
        <v>-4251.5223354279924</v>
      </c>
      <c r="ED43" s="226">
        <f t="shared" ca="1" si="96"/>
        <v>4251.5223354279924</v>
      </c>
      <c r="EE43" s="18">
        <v>-4251.5223354279869</v>
      </c>
    </row>
    <row r="44" spans="1:739" x14ac:dyDescent="0.3">
      <c r="A44" s="27"/>
      <c r="B44" s="9"/>
      <c r="C44" s="11"/>
      <c r="D44" s="11"/>
      <c r="E44" s="11"/>
      <c r="F44" s="11"/>
      <c r="G44" s="11"/>
      <c r="H44" s="11"/>
      <c r="I44" s="11"/>
      <c r="J44" s="11"/>
      <c r="K44" s="11"/>
      <c r="L44" s="11"/>
      <c r="M44" s="11"/>
      <c r="N44" s="11"/>
      <c r="O44" s="11"/>
      <c r="P44" s="15"/>
      <c r="Q44" s="15"/>
      <c r="R44" s="42"/>
      <c r="S44" s="40"/>
      <c r="T44" s="39"/>
      <c r="U44" s="39"/>
      <c r="V44" s="39"/>
      <c r="W44" s="11"/>
      <c r="X44" s="11"/>
      <c r="Y44" s="11"/>
      <c r="Z44" s="48"/>
      <c r="AA44" s="105">
        <f ca="1">AH44-DF44</f>
        <v>0</v>
      </c>
      <c r="AC44" s="302">
        <f>AC43+$BE$22</f>
        <v>170</v>
      </c>
      <c r="AD44" s="332">
        <v>4246.5546944884973</v>
      </c>
      <c r="AE44" s="332">
        <v>3649.7669274381524</v>
      </c>
      <c r="AF44" s="334">
        <v>3198.6124766708153</v>
      </c>
      <c r="AG44" s="332">
        <v>2809.1213326272791</v>
      </c>
      <c r="AH44" s="332">
        <v>2453.4308439244187</v>
      </c>
      <c r="AI44" s="332">
        <v>2118.7250877012789</v>
      </c>
      <c r="AJ44" s="332">
        <v>1797.9980958994151</v>
      </c>
      <c r="AK44" s="332">
        <v>1486.9602718013609</v>
      </c>
      <c r="AL44" s="332">
        <v>1182.7569248405428</v>
      </c>
      <c r="AM44" s="332">
        <v>883.35628520102887</v>
      </c>
      <c r="AN44" s="332">
        <v>587.22265187977632</v>
      </c>
      <c r="AO44" s="332">
        <v>293.12305100096529</v>
      </c>
      <c r="AP44" s="332">
        <v>0</v>
      </c>
      <c r="AQ44" s="335">
        <v>-293.12305100096529</v>
      </c>
      <c r="AR44" s="335">
        <v>-587.22265187977632</v>
      </c>
      <c r="AS44" s="335">
        <v>-883.35628520102887</v>
      </c>
      <c r="AT44" s="335">
        <v>-1182.7569248405428</v>
      </c>
      <c r="AU44" s="335">
        <v>-1486.9602718013609</v>
      </c>
      <c r="AV44" s="335">
        <v>-1797.9980958994151</v>
      </c>
      <c r="AW44" s="335">
        <v>-2118.7250877012789</v>
      </c>
      <c r="AX44" s="335">
        <v>-2453.4308439244187</v>
      </c>
      <c r="AY44" s="335">
        <v>-2809.1213326272791</v>
      </c>
      <c r="AZ44" s="335">
        <v>-3198.6124766708153</v>
      </c>
      <c r="BA44" s="335">
        <v>-3649.7669274381524</v>
      </c>
      <c r="BB44" s="202">
        <v>-4246.5546944884973</v>
      </c>
      <c r="BC44" s="323">
        <f ca="1">BO44-BD44</f>
        <v>0</v>
      </c>
      <c r="BD44" s="320">
        <f ca="1"/>
        <v>-293.12305100096529</v>
      </c>
      <c r="BE44" s="302">
        <f ca="1">MIN($AF$15,BE43+$BE$22)</f>
        <v>170</v>
      </c>
      <c r="BF44" s="215">
        <f t="shared" ca="1" si="26"/>
        <v>1</v>
      </c>
      <c r="BG44" s="317">
        <f ca="1">INDEX(N$8:N$12,$BF44)</f>
        <v>1500</v>
      </c>
      <c r="BH44" s="128">
        <f ca="1">INDEX(O$8:O$12,$BF44)</f>
        <v>0</v>
      </c>
      <c r="BI44" s="104">
        <f t="shared" ca="1" si="27"/>
        <v>1500</v>
      </c>
      <c r="BJ44" s="216">
        <f t="shared" si="23"/>
        <v>0</v>
      </c>
      <c r="BK44" s="217">
        <f ca="1">DEGREES(ASIN($BG44*BL$23))</f>
        <v>-2.8656245113591363</v>
      </c>
      <c r="BL44" s="218">
        <f ca="1">DEGREES(ASIN(BL$23*$BI44))</f>
        <v>-2.8656245113591363</v>
      </c>
      <c r="BM44" s="219">
        <f ca="1">IF($BH44&gt;0,(COS(RADIANS(BK44))-COS(RADIANS(BL44)))/(BL$23*$BH44),$BE44*SIN(RADIANS(BK44)))</f>
        <v>-8.4989347612439126</v>
      </c>
      <c r="BN44" s="218">
        <f t="shared" ca="1" si="28"/>
        <v>-0.499937338896701</v>
      </c>
      <c r="BO44" s="220">
        <f t="shared" ca="1" si="84"/>
        <v>-293.12305100096529</v>
      </c>
      <c r="BP44" s="221">
        <f t="shared" ca="1" si="85"/>
        <v>293.12305100096529</v>
      </c>
      <c r="BQ44" s="222">
        <f t="shared" ca="1" si="29"/>
        <v>-5.7165393990355735</v>
      </c>
      <c r="BR44" s="223">
        <f t="shared" ca="1" si="30"/>
        <v>-5.7165393990355735</v>
      </c>
      <c r="BS44" s="224">
        <f t="shared" ca="1" si="31"/>
        <v>-16.933187497157643</v>
      </c>
      <c r="BT44" s="223">
        <f t="shared" ca="1" si="32"/>
        <v>-0.99606985277398152</v>
      </c>
      <c r="BU44" s="225">
        <f t="shared" ca="1" si="33"/>
        <v>-587.22265187977632</v>
      </c>
      <c r="BV44" s="226">
        <f t="shared" ca="1" si="86"/>
        <v>587.22265187977632</v>
      </c>
      <c r="BW44" s="217">
        <f t="shared" ca="1" si="34"/>
        <v>-8.5378174163293199</v>
      </c>
      <c r="BX44" s="218">
        <f t="shared" ca="1" si="35"/>
        <v>-8.5378174163293199</v>
      </c>
      <c r="BY44" s="219">
        <f t="shared" ca="1" si="36"/>
        <v>-25.238568451679843</v>
      </c>
      <c r="BZ44" s="218">
        <f t="shared" ca="1" si="37"/>
        <v>-1.4846216736282258</v>
      </c>
      <c r="CA44" s="227">
        <f t="shared" ca="1" si="38"/>
        <v>-883.35628520102762</v>
      </c>
      <c r="CB44" s="228">
        <f t="shared" ca="1" si="87"/>
        <v>883.35628520102762</v>
      </c>
      <c r="CC44" s="222">
        <f t="shared" ca="1" si="39"/>
        <v>-11.314100207181937</v>
      </c>
      <c r="CD44" s="223">
        <f t="shared" ca="1" si="40"/>
        <v>-11.314100207181937</v>
      </c>
      <c r="CE44" s="224">
        <f t="shared" ca="1" si="41"/>
        <v>-33.351868660820472</v>
      </c>
      <c r="CF44" s="223">
        <f t="shared" ca="1" si="42"/>
        <v>-1.9618746271070897</v>
      </c>
      <c r="CG44" s="225">
        <f t="shared" ca="1" si="43"/>
        <v>-1182.7569248405428</v>
      </c>
      <c r="CH44" s="226">
        <f t="shared" ca="1" si="88"/>
        <v>1182.7569248405428</v>
      </c>
      <c r="CI44" s="217">
        <f t="shared" ca="1" si="44"/>
        <v>-14.029394362150782</v>
      </c>
      <c r="CJ44" s="218">
        <f t="shared" ca="1" si="45"/>
        <v>-14.029394362150782</v>
      </c>
      <c r="CK44" s="219">
        <f t="shared" ca="1" si="46"/>
        <v>-41.211341011043352</v>
      </c>
      <c r="CL44" s="218">
        <f t="shared" ca="1" si="47"/>
        <v>-2.4241965300613728</v>
      </c>
      <c r="CM44" s="227">
        <f t="shared" ca="1" si="48"/>
        <v>-1486.9602718013596</v>
      </c>
      <c r="CN44" s="228">
        <f t="shared" ca="1" si="89"/>
        <v>1486.9602718013596</v>
      </c>
      <c r="CO44" s="222">
        <f t="shared" ca="1" si="49"/>
        <v>-16.666885006418429</v>
      </c>
      <c r="CP44" s="223">
        <f t="shared" ca="1" si="50"/>
        <v>-16.666885006418429</v>
      </c>
      <c r="CQ44" s="224">
        <f t="shared" ca="1" si="51"/>
        <v>-48.75717017208413</v>
      </c>
      <c r="CR44" s="223">
        <f t="shared" ca="1" si="52"/>
        <v>-2.8680688336520035</v>
      </c>
      <c r="CS44" s="225">
        <f t="shared" ca="1" si="53"/>
        <v>-1797.9980958994179</v>
      </c>
      <c r="CT44" s="226">
        <f t="shared" ca="1" si="90"/>
        <v>1797.9980958994179</v>
      </c>
      <c r="CU44" s="217">
        <f t="shared" ca="1" si="54"/>
        <v>-19.208778855572575</v>
      </c>
      <c r="CV44" s="218">
        <f t="shared" ca="1" si="55"/>
        <v>-19.208778855572575</v>
      </c>
      <c r="CW44" s="219">
        <f t="shared" ca="1" si="56"/>
        <v>-55.931927827731073</v>
      </c>
      <c r="CX44" s="218">
        <f t="shared" ca="1" si="57"/>
        <v>-3.2901134016312454</v>
      </c>
      <c r="CY44" s="227">
        <f t="shared" ca="1" si="58"/>
        <v>-2118.7250877012793</v>
      </c>
      <c r="CZ44" s="228">
        <f t="shared" ca="1" si="91"/>
        <v>2118.7250877012793</v>
      </c>
      <c r="DA44" s="222">
        <f t="shared" ca="1" si="59"/>
        <v>-21.636193928666835</v>
      </c>
      <c r="DB44" s="223">
        <f t="shared" ca="1" si="60"/>
        <v>-21.636193928666835</v>
      </c>
      <c r="DC44" s="224">
        <f t="shared" ca="1" si="61"/>
        <v>-62.681009739987594</v>
      </c>
      <c r="DD44" s="223">
        <f t="shared" ca="1" si="62"/>
        <v>-3.6871182199992703</v>
      </c>
      <c r="DE44" s="225">
        <f t="shared" ca="1" si="63"/>
        <v>-2453.4308439244182</v>
      </c>
      <c r="DF44" s="226">
        <f t="shared" ca="1" si="92"/>
        <v>2453.4308439244182</v>
      </c>
      <c r="DG44" s="217">
        <f t="shared" ca="1" si="64"/>
        <v>-23.929119340816037</v>
      </c>
      <c r="DH44" s="218">
        <f t="shared" ca="1" si="65"/>
        <v>-23.929119340816037</v>
      </c>
      <c r="DI44" s="219">
        <f t="shared" ca="1" si="66"/>
        <v>-68.953051320294321</v>
      </c>
      <c r="DJ44" s="218">
        <f t="shared" ca="1" si="67"/>
        <v>-4.056061842370255</v>
      </c>
      <c r="DK44" s="227">
        <f t="shared" ca="1" si="68"/>
        <v>-2809.1213326272768</v>
      </c>
      <c r="DL44" s="228">
        <f t="shared" ca="1" si="93"/>
        <v>2809.1213326272768</v>
      </c>
      <c r="DM44" s="222">
        <f t="shared" ca="1" si="69"/>
        <v>-26.066474954416215</v>
      </c>
      <c r="DN44" s="223">
        <f t="shared" ca="1" si="70"/>
        <v>-26.066474954416215</v>
      </c>
      <c r="DO44" s="224">
        <f t="shared" ca="1" si="71"/>
        <v>-74.700318545062871</v>
      </c>
      <c r="DP44" s="223">
        <f t="shared" ca="1" si="72"/>
        <v>-4.394136385003705</v>
      </c>
      <c r="DQ44" s="225">
        <f t="shared" ca="1" si="73"/>
        <v>-3198.6124766708181</v>
      </c>
      <c r="DR44" s="226">
        <f t="shared" ca="1" si="94"/>
        <v>3198.6124766708181</v>
      </c>
      <c r="DS44" s="217">
        <f t="shared" ca="1" si="74"/>
        <v>-28.026305473377711</v>
      </c>
      <c r="DT44" s="218">
        <f t="shared" ca="1" si="75"/>
        <v>-28.026305473377711</v>
      </c>
      <c r="DU44" s="219">
        <f t="shared" ca="1" si="76"/>
        <v>-79.879071240417943</v>
      </c>
      <c r="DV44" s="218">
        <f t="shared" ca="1" si="77"/>
        <v>-4.6987688964951673</v>
      </c>
      <c r="DW44" s="227">
        <f t="shared" ca="1" si="78"/>
        <v>-3649.766927438156</v>
      </c>
      <c r="DX44" s="228">
        <f t="shared" ca="1" si="95"/>
        <v>3649.766927438156</v>
      </c>
      <c r="DY44" s="222">
        <f t="shared" ca="1" si="79"/>
        <v>-29.786144106908367</v>
      </c>
      <c r="DZ44" s="223">
        <f t="shared" ca="1" si="80"/>
        <v>-29.786144106908367</v>
      </c>
      <c r="EA44" s="224">
        <f t="shared" ca="1" si="81"/>
        <v>-84.449895971331486</v>
      </c>
      <c r="EB44" s="223">
        <f t="shared" ca="1" si="82"/>
        <v>-4.9676409394900958</v>
      </c>
      <c r="EC44" s="225">
        <f t="shared" ca="1" si="83"/>
        <v>-4246.5546944885027</v>
      </c>
      <c r="ED44" s="226">
        <f t="shared" ca="1" si="96"/>
        <v>4246.5546944885027</v>
      </c>
      <c r="EE44" s="18">
        <v>-4246.5546944884973</v>
      </c>
    </row>
    <row r="45" spans="1:739" x14ac:dyDescent="0.3">
      <c r="A45" s="27"/>
      <c r="B45" s="9"/>
      <c r="C45" s="11"/>
      <c r="D45" s="11"/>
      <c r="E45" s="11"/>
      <c r="F45" s="11"/>
      <c r="G45" s="11"/>
      <c r="H45" s="11"/>
      <c r="I45" s="11"/>
      <c r="J45" s="11"/>
      <c r="K45" s="11"/>
      <c r="L45" s="11"/>
      <c r="M45" s="11"/>
      <c r="N45" s="11"/>
      <c r="O45" s="11"/>
      <c r="P45" s="15"/>
      <c r="Q45" s="15"/>
      <c r="R45" s="42"/>
      <c r="S45" s="40"/>
      <c r="T45" s="39"/>
      <c r="U45" s="39"/>
      <c r="V45" s="39"/>
      <c r="W45" s="11"/>
      <c r="X45" s="11"/>
      <c r="Y45" s="11"/>
      <c r="Z45" s="48"/>
      <c r="AA45" s="105">
        <f ca="1">AH45-DF45</f>
        <v>0</v>
      </c>
      <c r="AC45" s="302">
        <f>AC44+$BE$22</f>
        <v>180</v>
      </c>
      <c r="AD45" s="332">
        <v>4241.5870535490076</v>
      </c>
      <c r="AE45" s="332">
        <v>3645.0681585416573</v>
      </c>
      <c r="AF45" s="334">
        <v>3194.2183402858118</v>
      </c>
      <c r="AG45" s="332">
        <v>2805.065270784909</v>
      </c>
      <c r="AH45" s="332">
        <v>2449.7437257044194</v>
      </c>
      <c r="AI45" s="332">
        <v>2115.4349742996478</v>
      </c>
      <c r="AJ45" s="332">
        <v>1795.1300270657632</v>
      </c>
      <c r="AK45" s="332">
        <v>1484.5360752712995</v>
      </c>
      <c r="AL45" s="332">
        <v>1180.7950502134356</v>
      </c>
      <c r="AM45" s="332">
        <v>881.87166352740064</v>
      </c>
      <c r="AN45" s="332">
        <v>586.22658202700234</v>
      </c>
      <c r="AO45" s="332">
        <v>292.62311366206859</v>
      </c>
      <c r="AP45" s="332">
        <v>0</v>
      </c>
      <c r="AQ45" s="335">
        <v>-292.62311366206859</v>
      </c>
      <c r="AR45" s="335">
        <v>-586.22658202700234</v>
      </c>
      <c r="AS45" s="335">
        <v>-881.87166352740064</v>
      </c>
      <c r="AT45" s="335">
        <v>-1180.7950502134356</v>
      </c>
      <c r="AU45" s="335">
        <v>-1484.5360752712995</v>
      </c>
      <c r="AV45" s="335">
        <v>-1795.1300270657632</v>
      </c>
      <c r="AW45" s="335">
        <v>-2115.4349742996478</v>
      </c>
      <c r="AX45" s="335">
        <v>-2449.7437257044194</v>
      </c>
      <c r="AY45" s="335">
        <v>-2805.065270784909</v>
      </c>
      <c r="AZ45" s="335">
        <v>-3194.2183402858118</v>
      </c>
      <c r="BA45" s="335">
        <v>-3645.0681585416573</v>
      </c>
      <c r="BB45" s="202">
        <v>-4241.5870535490076</v>
      </c>
      <c r="BC45" s="323">
        <f ca="1">BO45-BD45</f>
        <v>0</v>
      </c>
      <c r="BD45" s="320">
        <f ca="1"/>
        <v>-292.62311366206859</v>
      </c>
      <c r="BE45" s="302">
        <f ca="1">MIN($AF$15,BE44+$BE$22)</f>
        <v>180</v>
      </c>
      <c r="BF45" s="215">
        <f t="shared" ca="1" si="26"/>
        <v>1</v>
      </c>
      <c r="BG45" s="317">
        <f ca="1">INDEX(N$8:N$12,$BF45)</f>
        <v>1500</v>
      </c>
      <c r="BH45" s="128">
        <f ca="1">INDEX(O$8:O$12,$BF45)</f>
        <v>0</v>
      </c>
      <c r="BI45" s="104">
        <f t="shared" ca="1" si="27"/>
        <v>1500</v>
      </c>
      <c r="BJ45" s="216">
        <f t="shared" si="23"/>
        <v>0</v>
      </c>
      <c r="BK45" s="217">
        <f ca="1">DEGREES(ASIN($BG45*BL$23))</f>
        <v>-2.8656245113591363</v>
      </c>
      <c r="BL45" s="218">
        <f ca="1">DEGREES(ASIN(BL$23*$BI45))</f>
        <v>-2.8656245113591363</v>
      </c>
      <c r="BM45" s="219">
        <f ca="1">IF($BH45&gt;0,(COS(RADIANS(BK45))-COS(RADIANS(BL45)))/(BL$23*$BH45),$BE45*SIN(RADIANS(BK45)))</f>
        <v>-8.9988721001406127</v>
      </c>
      <c r="BN45" s="218">
        <f t="shared" ca="1" si="28"/>
        <v>-0.49993733889670011</v>
      </c>
      <c r="BO45" s="220">
        <f t="shared" ca="1" si="84"/>
        <v>-292.62311366206859</v>
      </c>
      <c r="BP45" s="221">
        <f t="shared" ca="1" si="85"/>
        <v>292.62311366206859</v>
      </c>
      <c r="BQ45" s="222">
        <f t="shared" ca="1" si="29"/>
        <v>-5.7165393990355735</v>
      </c>
      <c r="BR45" s="223">
        <f t="shared" ca="1" si="30"/>
        <v>-5.7165393990355735</v>
      </c>
      <c r="BS45" s="224">
        <f t="shared" ca="1" si="31"/>
        <v>-17.929257349931621</v>
      </c>
      <c r="BT45" s="223">
        <f t="shared" ca="1" si="32"/>
        <v>-0.99606985277397797</v>
      </c>
      <c r="BU45" s="225">
        <f t="shared" ca="1" si="33"/>
        <v>-586.22658202700234</v>
      </c>
      <c r="BV45" s="226">
        <f t="shared" ca="1" si="86"/>
        <v>586.22658202700234</v>
      </c>
      <c r="BW45" s="217">
        <f t="shared" ca="1" si="34"/>
        <v>-8.5378174163293199</v>
      </c>
      <c r="BX45" s="218">
        <f t="shared" ca="1" si="35"/>
        <v>-8.5378174163293199</v>
      </c>
      <c r="BY45" s="219">
        <f t="shared" ca="1" si="36"/>
        <v>-26.723190125308069</v>
      </c>
      <c r="BZ45" s="218">
        <f t="shared" ca="1" si="37"/>
        <v>-1.4846216736282258</v>
      </c>
      <c r="CA45" s="227">
        <f t="shared" ca="1" si="38"/>
        <v>-881.87166352739939</v>
      </c>
      <c r="CB45" s="228">
        <f t="shared" ca="1" si="87"/>
        <v>881.87166352739939</v>
      </c>
      <c r="CC45" s="222">
        <f t="shared" ca="1" si="39"/>
        <v>-11.314100207181937</v>
      </c>
      <c r="CD45" s="223">
        <f t="shared" ca="1" si="40"/>
        <v>-11.314100207181937</v>
      </c>
      <c r="CE45" s="224">
        <f t="shared" ca="1" si="41"/>
        <v>-35.313743287927558</v>
      </c>
      <c r="CF45" s="223">
        <f t="shared" ca="1" si="42"/>
        <v>-1.9618746271070862</v>
      </c>
      <c r="CG45" s="225">
        <f t="shared" ca="1" si="43"/>
        <v>-1180.7950502134356</v>
      </c>
      <c r="CH45" s="226">
        <f t="shared" ca="1" si="88"/>
        <v>1180.7950502134356</v>
      </c>
      <c r="CI45" s="217">
        <f t="shared" ca="1" si="44"/>
        <v>-14.029394362150782</v>
      </c>
      <c r="CJ45" s="218">
        <f t="shared" ca="1" si="45"/>
        <v>-14.029394362150782</v>
      </c>
      <c r="CK45" s="219">
        <f t="shared" ca="1" si="46"/>
        <v>-43.635537541104725</v>
      </c>
      <c r="CL45" s="218">
        <f t="shared" ca="1" si="47"/>
        <v>-2.4241965300613728</v>
      </c>
      <c r="CM45" s="227">
        <f t="shared" ca="1" si="48"/>
        <v>-1484.5360752712982</v>
      </c>
      <c r="CN45" s="228">
        <f t="shared" ca="1" si="89"/>
        <v>1484.5360752712982</v>
      </c>
      <c r="CO45" s="222">
        <f t="shared" ca="1" si="49"/>
        <v>-16.666885006418429</v>
      </c>
      <c r="CP45" s="223">
        <f t="shared" ca="1" si="50"/>
        <v>-16.666885006418429</v>
      </c>
      <c r="CQ45" s="224">
        <f t="shared" ca="1" si="51"/>
        <v>-51.625239005736141</v>
      </c>
      <c r="CR45" s="223">
        <f t="shared" ca="1" si="52"/>
        <v>-2.8680688336520106</v>
      </c>
      <c r="CS45" s="225">
        <f t="shared" ca="1" si="53"/>
        <v>-1795.1300270657659</v>
      </c>
      <c r="CT45" s="226">
        <f t="shared" ca="1" si="90"/>
        <v>1795.1300270657659</v>
      </c>
      <c r="CU45" s="217">
        <f t="shared" ca="1" si="54"/>
        <v>-19.208778855572575</v>
      </c>
      <c r="CV45" s="218">
        <f t="shared" ca="1" si="55"/>
        <v>-19.208778855572575</v>
      </c>
      <c r="CW45" s="219">
        <f t="shared" ca="1" si="56"/>
        <v>-59.222041229362311</v>
      </c>
      <c r="CX45" s="218">
        <f t="shared" ca="1" si="57"/>
        <v>-3.2901134016312383</v>
      </c>
      <c r="CY45" s="227">
        <f t="shared" ca="1" si="58"/>
        <v>-2115.4349742996483</v>
      </c>
      <c r="CZ45" s="228">
        <f t="shared" ca="1" si="91"/>
        <v>2115.4349742996483</v>
      </c>
      <c r="DA45" s="222">
        <f t="shared" ca="1" si="59"/>
        <v>-21.636193928666835</v>
      </c>
      <c r="DB45" s="223">
        <f t="shared" ca="1" si="60"/>
        <v>-21.636193928666835</v>
      </c>
      <c r="DC45" s="224">
        <f t="shared" ca="1" si="61"/>
        <v>-66.368127959986865</v>
      </c>
      <c r="DD45" s="223">
        <f t="shared" ca="1" si="62"/>
        <v>-3.6871182199992703</v>
      </c>
      <c r="DE45" s="225">
        <f t="shared" ca="1" si="63"/>
        <v>-2449.7437257044189</v>
      </c>
      <c r="DF45" s="226">
        <f t="shared" ca="1" si="92"/>
        <v>2449.7437257044189</v>
      </c>
      <c r="DG45" s="217">
        <f t="shared" ca="1" si="64"/>
        <v>-23.929119340816037</v>
      </c>
      <c r="DH45" s="218">
        <f t="shared" ca="1" si="65"/>
        <v>-23.929119340816037</v>
      </c>
      <c r="DI45" s="219">
        <f t="shared" ca="1" si="66"/>
        <v>-73.009113162664562</v>
      </c>
      <c r="DJ45" s="218">
        <f t="shared" ca="1" si="67"/>
        <v>-4.0560618423702408</v>
      </c>
      <c r="DK45" s="227">
        <f t="shared" ca="1" si="68"/>
        <v>-2805.0652707849067</v>
      </c>
      <c r="DL45" s="228">
        <f t="shared" ca="1" si="93"/>
        <v>2805.0652707849067</v>
      </c>
      <c r="DM45" s="222">
        <f t="shared" ca="1" si="69"/>
        <v>-26.066474954416215</v>
      </c>
      <c r="DN45" s="223">
        <f t="shared" ca="1" si="70"/>
        <v>-26.066474954416215</v>
      </c>
      <c r="DO45" s="224">
        <f t="shared" ca="1" si="71"/>
        <v>-79.094454930066561</v>
      </c>
      <c r="DP45" s="223">
        <f t="shared" ca="1" si="72"/>
        <v>-4.3941363850036907</v>
      </c>
      <c r="DQ45" s="225">
        <f t="shared" ca="1" si="73"/>
        <v>-3194.2183402858145</v>
      </c>
      <c r="DR45" s="226">
        <f t="shared" ca="1" si="94"/>
        <v>3194.2183402858145</v>
      </c>
      <c r="DS45" s="217">
        <f t="shared" ca="1" si="74"/>
        <v>-28.026305473377711</v>
      </c>
      <c r="DT45" s="218">
        <f t="shared" ca="1" si="75"/>
        <v>-28.026305473377711</v>
      </c>
      <c r="DU45" s="219">
        <f t="shared" ca="1" si="76"/>
        <v>-84.577840136913125</v>
      </c>
      <c r="DV45" s="218">
        <f t="shared" ca="1" si="77"/>
        <v>-4.6987688964951815</v>
      </c>
      <c r="DW45" s="227">
        <f t="shared" ca="1" si="78"/>
        <v>-3645.068158541661</v>
      </c>
      <c r="DX45" s="228">
        <f t="shared" ca="1" si="95"/>
        <v>3645.068158541661</v>
      </c>
      <c r="DY45" s="222">
        <f t="shared" ca="1" si="79"/>
        <v>-29.786144106908367</v>
      </c>
      <c r="DZ45" s="223">
        <f t="shared" ca="1" si="80"/>
        <v>-29.786144106908367</v>
      </c>
      <c r="EA45" s="224">
        <f t="shared" ca="1" si="81"/>
        <v>-89.417536910821568</v>
      </c>
      <c r="EB45" s="223">
        <f t="shared" ca="1" si="82"/>
        <v>-4.9676409394900816</v>
      </c>
      <c r="EC45" s="225">
        <f t="shared" ca="1" si="83"/>
        <v>-4241.587053549013</v>
      </c>
      <c r="ED45" s="226">
        <f t="shared" ca="1" si="96"/>
        <v>4241.587053549013</v>
      </c>
      <c r="EE45" s="18">
        <v>-4241.5870535490076</v>
      </c>
    </row>
    <row r="46" spans="1:739" x14ac:dyDescent="0.3">
      <c r="A46" s="27"/>
      <c r="B46" s="9"/>
      <c r="C46" s="11"/>
      <c r="D46" s="11"/>
      <c r="E46" s="11"/>
      <c r="F46" s="11"/>
      <c r="G46" s="11"/>
      <c r="H46" s="11"/>
      <c r="I46" s="11"/>
      <c r="J46" s="11"/>
      <c r="K46" s="11"/>
      <c r="L46" s="11"/>
      <c r="M46" s="11"/>
      <c r="N46" s="11"/>
      <c r="O46" s="11"/>
      <c r="P46" s="15"/>
      <c r="Q46" s="15"/>
      <c r="R46" s="42"/>
      <c r="S46" s="44"/>
      <c r="T46" s="39"/>
      <c r="U46" s="39"/>
      <c r="V46" s="39"/>
      <c r="W46" s="11"/>
      <c r="X46" s="11"/>
      <c r="Y46" s="11"/>
      <c r="Z46" s="48"/>
      <c r="AA46" s="105">
        <f ca="1">AH46-DF46</f>
        <v>0</v>
      </c>
      <c r="AC46" s="302">
        <f>AC45+$BE$22</f>
        <v>190</v>
      </c>
      <c r="AD46" s="332">
        <v>4236.6194126095179</v>
      </c>
      <c r="AE46" s="332">
        <v>3640.3693896451623</v>
      </c>
      <c r="AF46" s="334">
        <v>3189.8242039008082</v>
      </c>
      <c r="AG46" s="332">
        <v>2801.0092089425389</v>
      </c>
      <c r="AH46" s="332">
        <v>2446.0566074844201</v>
      </c>
      <c r="AI46" s="332">
        <v>2112.1448608980168</v>
      </c>
      <c r="AJ46" s="332">
        <v>1792.2619582321113</v>
      </c>
      <c r="AK46" s="332">
        <v>1482.1118787412381</v>
      </c>
      <c r="AL46" s="332">
        <v>1178.8331755863285</v>
      </c>
      <c r="AM46" s="332">
        <v>880.38704185377242</v>
      </c>
      <c r="AN46" s="332">
        <v>585.23051217422835</v>
      </c>
      <c r="AO46" s="332">
        <v>292.12317632317189</v>
      </c>
      <c r="AP46" s="332">
        <v>0</v>
      </c>
      <c r="AQ46" s="335">
        <v>-292.12317632317189</v>
      </c>
      <c r="AR46" s="335">
        <v>-585.23051217422835</v>
      </c>
      <c r="AS46" s="335">
        <v>-880.38704185377242</v>
      </c>
      <c r="AT46" s="335">
        <v>-1178.8331755863285</v>
      </c>
      <c r="AU46" s="335">
        <v>-1482.1118787412381</v>
      </c>
      <c r="AV46" s="335">
        <v>-1792.2619582321113</v>
      </c>
      <c r="AW46" s="335">
        <v>-2112.1448608980168</v>
      </c>
      <c r="AX46" s="335">
        <v>-2446.0566074844201</v>
      </c>
      <c r="AY46" s="335">
        <v>-2801.0092089425389</v>
      </c>
      <c r="AZ46" s="335">
        <v>-3189.8242039008082</v>
      </c>
      <c r="BA46" s="335">
        <v>-3640.3693896451623</v>
      </c>
      <c r="BB46" s="202">
        <v>-4236.6194126095179</v>
      </c>
      <c r="BC46" s="323">
        <f ca="1">BO46-BD46</f>
        <v>0</v>
      </c>
      <c r="BD46" s="320">
        <f ca="1"/>
        <v>-292.12317632317189</v>
      </c>
      <c r="BE46" s="302">
        <f ca="1">MIN($AF$15,BE45+$BE$22)</f>
        <v>190</v>
      </c>
      <c r="BF46" s="215">
        <f t="shared" ca="1" si="26"/>
        <v>1</v>
      </c>
      <c r="BG46" s="317">
        <f ca="1">INDEX(N$8:N$12,$BF46)</f>
        <v>1500</v>
      </c>
      <c r="BH46" s="128">
        <f ca="1">INDEX(O$8:O$12,$BF46)</f>
        <v>0</v>
      </c>
      <c r="BI46" s="104">
        <f t="shared" ca="1" si="27"/>
        <v>1500</v>
      </c>
      <c r="BJ46" s="216">
        <f t="shared" si="23"/>
        <v>0</v>
      </c>
      <c r="BK46" s="217">
        <f ca="1">DEGREES(ASIN($BG46*BL$23))</f>
        <v>-2.8656245113591363</v>
      </c>
      <c r="BL46" s="218">
        <f ca="1">DEGREES(ASIN(BL$23*$BI46))</f>
        <v>-2.8656245113591363</v>
      </c>
      <c r="BM46" s="219">
        <f ca="1">IF($BH46&gt;0,(COS(RADIANS(BK46))-COS(RADIANS(BL46)))/(BL$23*$BH46),$BE46*SIN(RADIANS(BK46)))</f>
        <v>-9.4988094390373146</v>
      </c>
      <c r="BN46" s="218">
        <f t="shared" ca="1" si="28"/>
        <v>-0.49993733889670189</v>
      </c>
      <c r="BO46" s="220">
        <f t="shared" ca="1" si="84"/>
        <v>-292.12317632317189</v>
      </c>
      <c r="BP46" s="221">
        <f t="shared" ca="1" si="85"/>
        <v>292.12317632317189</v>
      </c>
      <c r="BQ46" s="222">
        <f t="shared" ca="1" si="29"/>
        <v>-5.7165393990355735</v>
      </c>
      <c r="BR46" s="223">
        <f t="shared" ca="1" si="30"/>
        <v>-5.7165393990355735</v>
      </c>
      <c r="BS46" s="224">
        <f t="shared" ca="1" si="31"/>
        <v>-18.925327202705599</v>
      </c>
      <c r="BT46" s="223">
        <f t="shared" ca="1" si="32"/>
        <v>-0.99606985277397797</v>
      </c>
      <c r="BU46" s="225">
        <f t="shared" ca="1" si="33"/>
        <v>-585.23051217422835</v>
      </c>
      <c r="BV46" s="226">
        <f t="shared" ca="1" si="86"/>
        <v>585.23051217422835</v>
      </c>
      <c r="BW46" s="217">
        <f t="shared" ca="1" si="34"/>
        <v>-8.5378174163293199</v>
      </c>
      <c r="BX46" s="218">
        <f t="shared" ca="1" si="35"/>
        <v>-8.5378174163293199</v>
      </c>
      <c r="BY46" s="219">
        <f t="shared" ca="1" si="36"/>
        <v>-28.207811798936294</v>
      </c>
      <c r="BZ46" s="218">
        <f t="shared" ca="1" si="37"/>
        <v>-1.4846216736282258</v>
      </c>
      <c r="CA46" s="227">
        <f t="shared" ca="1" si="38"/>
        <v>-880.38704185377117</v>
      </c>
      <c r="CB46" s="228">
        <f t="shared" ca="1" si="87"/>
        <v>880.38704185377117</v>
      </c>
      <c r="CC46" s="222">
        <f t="shared" ca="1" si="39"/>
        <v>-11.314100207181937</v>
      </c>
      <c r="CD46" s="223">
        <f t="shared" ca="1" si="40"/>
        <v>-11.314100207181937</v>
      </c>
      <c r="CE46" s="224">
        <f t="shared" ca="1" si="41"/>
        <v>-37.275617915034644</v>
      </c>
      <c r="CF46" s="223">
        <f t="shared" ca="1" si="42"/>
        <v>-1.9618746271070862</v>
      </c>
      <c r="CG46" s="225">
        <f t="shared" ca="1" si="43"/>
        <v>-1178.8331755863285</v>
      </c>
      <c r="CH46" s="226">
        <f t="shared" ca="1" si="88"/>
        <v>1178.8331755863285</v>
      </c>
      <c r="CI46" s="217">
        <f t="shared" ca="1" si="44"/>
        <v>-14.029394362150782</v>
      </c>
      <c r="CJ46" s="218">
        <f t="shared" ca="1" si="45"/>
        <v>-14.029394362150782</v>
      </c>
      <c r="CK46" s="219">
        <f t="shared" ca="1" si="46"/>
        <v>-46.059734071166098</v>
      </c>
      <c r="CL46" s="218">
        <f t="shared" ca="1" si="47"/>
        <v>-2.4241965300613728</v>
      </c>
      <c r="CM46" s="227">
        <f t="shared" ca="1" si="48"/>
        <v>-1482.1118787412368</v>
      </c>
      <c r="CN46" s="228">
        <f t="shared" ca="1" si="89"/>
        <v>1482.1118787412368</v>
      </c>
      <c r="CO46" s="222">
        <f t="shared" ca="1" si="49"/>
        <v>-16.666885006418429</v>
      </c>
      <c r="CP46" s="223">
        <f t="shared" ca="1" si="50"/>
        <v>-16.666885006418429</v>
      </c>
      <c r="CQ46" s="224">
        <f t="shared" ca="1" si="51"/>
        <v>-54.493307839388144</v>
      </c>
      <c r="CR46" s="223">
        <f t="shared" ca="1" si="52"/>
        <v>-2.8680688336520035</v>
      </c>
      <c r="CS46" s="225">
        <f t="shared" ca="1" si="53"/>
        <v>-1792.261958232114</v>
      </c>
      <c r="CT46" s="226">
        <f t="shared" ca="1" si="90"/>
        <v>1792.261958232114</v>
      </c>
      <c r="CU46" s="217">
        <f t="shared" ca="1" si="54"/>
        <v>-19.208778855572575</v>
      </c>
      <c r="CV46" s="218">
        <f t="shared" ca="1" si="55"/>
        <v>-19.208778855572575</v>
      </c>
      <c r="CW46" s="219">
        <f t="shared" ca="1" si="56"/>
        <v>-62.51215463099355</v>
      </c>
      <c r="CX46" s="218">
        <f t="shared" ca="1" si="57"/>
        <v>-3.2901134016312383</v>
      </c>
      <c r="CY46" s="227">
        <f t="shared" ca="1" si="58"/>
        <v>-2112.1448608980172</v>
      </c>
      <c r="CZ46" s="228">
        <f t="shared" ca="1" si="91"/>
        <v>2112.1448608980172</v>
      </c>
      <c r="DA46" s="222">
        <f t="shared" ca="1" si="59"/>
        <v>-21.636193928666835</v>
      </c>
      <c r="DB46" s="223">
        <f t="shared" ca="1" si="60"/>
        <v>-21.636193928666835</v>
      </c>
      <c r="DC46" s="224">
        <f t="shared" ca="1" si="61"/>
        <v>-70.055246179986142</v>
      </c>
      <c r="DD46" s="223">
        <f t="shared" ca="1" si="62"/>
        <v>-3.6871182199992774</v>
      </c>
      <c r="DE46" s="225">
        <f t="shared" ca="1" si="63"/>
        <v>-2446.0566074844196</v>
      </c>
      <c r="DF46" s="226">
        <f t="shared" ca="1" si="92"/>
        <v>2446.0566074844196</v>
      </c>
      <c r="DG46" s="217">
        <f t="shared" ca="1" si="64"/>
        <v>-23.929119340816037</v>
      </c>
      <c r="DH46" s="218">
        <f t="shared" ca="1" si="65"/>
        <v>-23.929119340816037</v>
      </c>
      <c r="DI46" s="219">
        <f t="shared" ca="1" si="66"/>
        <v>-77.065175005034817</v>
      </c>
      <c r="DJ46" s="218">
        <f t="shared" ca="1" si="67"/>
        <v>-4.056061842370255</v>
      </c>
      <c r="DK46" s="227">
        <f t="shared" ca="1" si="68"/>
        <v>-2801.0092089425366</v>
      </c>
      <c r="DL46" s="228">
        <f t="shared" ca="1" si="93"/>
        <v>2801.0092089425366</v>
      </c>
      <c r="DM46" s="222">
        <f t="shared" ca="1" si="69"/>
        <v>-26.066474954416215</v>
      </c>
      <c r="DN46" s="223">
        <f t="shared" ca="1" si="70"/>
        <v>-26.066474954416215</v>
      </c>
      <c r="DO46" s="224">
        <f t="shared" ca="1" si="71"/>
        <v>-83.488591315070266</v>
      </c>
      <c r="DP46" s="223">
        <f t="shared" ca="1" si="72"/>
        <v>-4.394136385003705</v>
      </c>
      <c r="DQ46" s="225">
        <f t="shared" ca="1" si="73"/>
        <v>-3189.824203900811</v>
      </c>
      <c r="DR46" s="226">
        <f t="shared" ca="1" si="94"/>
        <v>3189.824203900811</v>
      </c>
      <c r="DS46" s="217">
        <f t="shared" ca="1" si="74"/>
        <v>-28.026305473377711</v>
      </c>
      <c r="DT46" s="218">
        <f t="shared" ca="1" si="75"/>
        <v>-28.026305473377711</v>
      </c>
      <c r="DU46" s="219">
        <f t="shared" ca="1" si="76"/>
        <v>-89.276609033408292</v>
      </c>
      <c r="DV46" s="218">
        <f t="shared" ca="1" si="77"/>
        <v>-4.6987688964951673</v>
      </c>
      <c r="DW46" s="227">
        <f t="shared" ca="1" si="78"/>
        <v>-3640.3693896451659</v>
      </c>
      <c r="DX46" s="228">
        <f t="shared" ca="1" si="95"/>
        <v>3640.3693896451659</v>
      </c>
      <c r="DY46" s="222">
        <f t="shared" ca="1" si="79"/>
        <v>-29.786144106908367</v>
      </c>
      <c r="DZ46" s="223">
        <f t="shared" ca="1" si="80"/>
        <v>-29.786144106908367</v>
      </c>
      <c r="EA46" s="224">
        <f t="shared" ca="1" si="81"/>
        <v>-94.385177850311663</v>
      </c>
      <c r="EB46" s="223">
        <f t="shared" ca="1" si="82"/>
        <v>-4.9676409394900958</v>
      </c>
      <c r="EC46" s="225">
        <f t="shared" ca="1" si="83"/>
        <v>-4236.6194126095234</v>
      </c>
      <c r="ED46" s="226">
        <f t="shared" ca="1" si="96"/>
        <v>4236.6194126095234</v>
      </c>
      <c r="EE46" s="18">
        <v>-4236.6194126095179</v>
      </c>
    </row>
    <row r="47" spans="1:739" x14ac:dyDescent="0.3">
      <c r="A47" s="27"/>
      <c r="B47" s="9"/>
      <c r="C47" s="11"/>
      <c r="D47" s="11"/>
      <c r="E47" s="11"/>
      <c r="F47" s="11"/>
      <c r="G47" s="11"/>
      <c r="H47" s="11"/>
      <c r="I47" s="11"/>
      <c r="J47" s="11"/>
      <c r="K47" s="11"/>
      <c r="L47" s="11"/>
      <c r="M47" s="11"/>
      <c r="N47" s="11"/>
      <c r="O47" s="11"/>
      <c r="P47" s="15"/>
      <c r="Q47" s="15"/>
      <c r="R47" s="42"/>
      <c r="S47" s="44"/>
      <c r="T47" s="39"/>
      <c r="U47" s="39"/>
      <c r="V47" s="39"/>
      <c r="W47" s="11"/>
      <c r="X47" s="11"/>
      <c r="Y47" s="11"/>
      <c r="Z47" s="48"/>
      <c r="AA47" s="105">
        <f ca="1">AH47-DF47</f>
        <v>0</v>
      </c>
      <c r="AC47" s="302">
        <f>AC46+$BE$22</f>
        <v>200</v>
      </c>
      <c r="AD47" s="332">
        <v>4231.6517716700282</v>
      </c>
      <c r="AE47" s="332">
        <v>3635.6706207486673</v>
      </c>
      <c r="AF47" s="334">
        <v>3185.4300675158047</v>
      </c>
      <c r="AG47" s="332">
        <v>2796.9531471001687</v>
      </c>
      <c r="AH47" s="332">
        <v>2442.3694892644207</v>
      </c>
      <c r="AI47" s="332">
        <v>2108.8547474963857</v>
      </c>
      <c r="AJ47" s="332">
        <v>1789.3938893984594</v>
      </c>
      <c r="AK47" s="332">
        <v>1479.6876822111767</v>
      </c>
      <c r="AL47" s="332">
        <v>1176.8713009592213</v>
      </c>
      <c r="AM47" s="332">
        <v>878.90242018014419</v>
      </c>
      <c r="AN47" s="332">
        <v>584.23444232145437</v>
      </c>
      <c r="AO47" s="332">
        <v>291.62323898427519</v>
      </c>
      <c r="AP47" s="332">
        <v>0</v>
      </c>
      <c r="AQ47" s="335">
        <v>-291.62323898427519</v>
      </c>
      <c r="AR47" s="335">
        <v>-584.23444232145437</v>
      </c>
      <c r="AS47" s="335">
        <v>-878.90242018014419</v>
      </c>
      <c r="AT47" s="335">
        <v>-1176.8713009592213</v>
      </c>
      <c r="AU47" s="335">
        <v>-1479.6876822111767</v>
      </c>
      <c r="AV47" s="335">
        <v>-1789.3938893984594</v>
      </c>
      <c r="AW47" s="335">
        <v>-2108.8547474963857</v>
      </c>
      <c r="AX47" s="335">
        <v>-2442.3694892644207</v>
      </c>
      <c r="AY47" s="335">
        <v>-2796.9531471001687</v>
      </c>
      <c r="AZ47" s="335">
        <v>-3185.4300675158047</v>
      </c>
      <c r="BA47" s="335">
        <v>-3635.6706207486673</v>
      </c>
      <c r="BB47" s="202">
        <v>-4231.6517716700282</v>
      </c>
      <c r="BC47" s="323">
        <f ca="1">BO47-BD47</f>
        <v>0</v>
      </c>
      <c r="BD47" s="320">
        <f ca="1"/>
        <v>-291.62323898427519</v>
      </c>
      <c r="BE47" s="302">
        <f ca="1">MIN($AF$15,BE46+$BE$22)</f>
        <v>200</v>
      </c>
      <c r="BF47" s="215">
        <f t="shared" ca="1" si="26"/>
        <v>1</v>
      </c>
      <c r="BG47" s="317">
        <f ca="1">INDEX(N$8:N$12,$BF47)</f>
        <v>1500</v>
      </c>
      <c r="BH47" s="128">
        <f ca="1">INDEX(O$8:O$12,$BF47)</f>
        <v>0</v>
      </c>
      <c r="BI47" s="104">
        <f t="shared" ca="1" si="27"/>
        <v>1500</v>
      </c>
      <c r="BJ47" s="216">
        <f t="shared" si="23"/>
        <v>0</v>
      </c>
      <c r="BK47" s="217">
        <f ca="1">DEGREES(ASIN($BG47*BL$23))</f>
        <v>-2.8656245113591363</v>
      </c>
      <c r="BL47" s="218">
        <f ca="1">DEGREES(ASIN(BL$23*$BI47))</f>
        <v>-2.8656245113591363</v>
      </c>
      <c r="BM47" s="219">
        <f ca="1">IF($BH47&gt;0,(COS(RADIANS(BK47))-COS(RADIANS(BL47)))/(BL$23*$BH47),$BE47*SIN(RADIANS(BK47)))</f>
        <v>-9.9987467779340147</v>
      </c>
      <c r="BN47" s="218">
        <f t="shared" ca="1" si="28"/>
        <v>-0.49993733889670011</v>
      </c>
      <c r="BO47" s="220">
        <f t="shared" ca="1" si="84"/>
        <v>-291.62323898427519</v>
      </c>
      <c r="BP47" s="221">
        <f t="shared" ca="1" si="85"/>
        <v>291.62323898427519</v>
      </c>
      <c r="BQ47" s="222">
        <f t="shared" ca="1" si="29"/>
        <v>-5.7165393990355735</v>
      </c>
      <c r="BR47" s="223">
        <f t="shared" ca="1" si="30"/>
        <v>-5.7165393990355735</v>
      </c>
      <c r="BS47" s="224">
        <f t="shared" ca="1" si="31"/>
        <v>-19.921397055479577</v>
      </c>
      <c r="BT47" s="223">
        <f t="shared" ca="1" si="32"/>
        <v>-0.99606985277397797</v>
      </c>
      <c r="BU47" s="225">
        <f t="shared" ca="1" si="33"/>
        <v>-584.23444232145437</v>
      </c>
      <c r="BV47" s="226">
        <f t="shared" ca="1" si="86"/>
        <v>584.23444232145437</v>
      </c>
      <c r="BW47" s="217">
        <f t="shared" ca="1" si="34"/>
        <v>-8.5378174163293199</v>
      </c>
      <c r="BX47" s="218">
        <f t="shared" ca="1" si="35"/>
        <v>-8.5378174163293199</v>
      </c>
      <c r="BY47" s="219">
        <f t="shared" ca="1" si="36"/>
        <v>-29.692433472564524</v>
      </c>
      <c r="BZ47" s="218">
        <f t="shared" ca="1" si="37"/>
        <v>-1.4846216736282294</v>
      </c>
      <c r="CA47" s="227">
        <f t="shared" ca="1" si="38"/>
        <v>-878.90242018014294</v>
      </c>
      <c r="CB47" s="228">
        <f t="shared" ca="1" si="87"/>
        <v>878.90242018014294</v>
      </c>
      <c r="CC47" s="222">
        <f t="shared" ca="1" si="39"/>
        <v>-11.314100207181937</v>
      </c>
      <c r="CD47" s="223">
        <f t="shared" ca="1" si="40"/>
        <v>-11.314100207181937</v>
      </c>
      <c r="CE47" s="224">
        <f t="shared" ca="1" si="41"/>
        <v>-39.23749254214173</v>
      </c>
      <c r="CF47" s="223">
        <f t="shared" ca="1" si="42"/>
        <v>-1.9618746271070862</v>
      </c>
      <c r="CG47" s="225">
        <f t="shared" ca="1" si="43"/>
        <v>-1176.8713009592213</v>
      </c>
      <c r="CH47" s="226">
        <f t="shared" ca="1" si="88"/>
        <v>1176.8713009592213</v>
      </c>
      <c r="CI47" s="217">
        <f t="shared" ca="1" si="44"/>
        <v>-14.029394362150782</v>
      </c>
      <c r="CJ47" s="218">
        <f t="shared" ca="1" si="45"/>
        <v>-14.029394362150782</v>
      </c>
      <c r="CK47" s="219">
        <f t="shared" ca="1" si="46"/>
        <v>-48.48393060122747</v>
      </c>
      <c r="CL47" s="218">
        <f t="shared" ca="1" si="47"/>
        <v>-2.4241965300613728</v>
      </c>
      <c r="CM47" s="227">
        <f t="shared" ca="1" si="48"/>
        <v>-1479.6876822111753</v>
      </c>
      <c r="CN47" s="228">
        <f t="shared" ca="1" si="89"/>
        <v>1479.6876822111753</v>
      </c>
      <c r="CO47" s="222">
        <f t="shared" ca="1" si="49"/>
        <v>-16.666885006418429</v>
      </c>
      <c r="CP47" s="223">
        <f t="shared" ca="1" si="50"/>
        <v>-16.666885006418429</v>
      </c>
      <c r="CQ47" s="224">
        <f t="shared" ca="1" si="51"/>
        <v>-57.361376673040155</v>
      </c>
      <c r="CR47" s="223">
        <f t="shared" ca="1" si="52"/>
        <v>-2.8680688336520106</v>
      </c>
      <c r="CS47" s="225">
        <f t="shared" ca="1" si="53"/>
        <v>-1789.3938893984621</v>
      </c>
      <c r="CT47" s="226">
        <f t="shared" ca="1" si="90"/>
        <v>1789.3938893984621</v>
      </c>
      <c r="CU47" s="217">
        <f t="shared" ca="1" si="54"/>
        <v>-19.208778855572575</v>
      </c>
      <c r="CV47" s="218">
        <f t="shared" ca="1" si="55"/>
        <v>-19.208778855572575</v>
      </c>
      <c r="CW47" s="219">
        <f t="shared" ca="1" si="56"/>
        <v>-65.802268032624795</v>
      </c>
      <c r="CX47" s="218">
        <f t="shared" ca="1" si="57"/>
        <v>-3.2901134016312454</v>
      </c>
      <c r="CY47" s="227">
        <f t="shared" ca="1" si="58"/>
        <v>-2108.8547474963862</v>
      </c>
      <c r="CZ47" s="228">
        <f t="shared" ca="1" si="91"/>
        <v>2108.8547474963862</v>
      </c>
      <c r="DA47" s="222">
        <f t="shared" ca="1" si="59"/>
        <v>-21.636193928666835</v>
      </c>
      <c r="DB47" s="223">
        <f t="shared" ca="1" si="60"/>
        <v>-21.636193928666835</v>
      </c>
      <c r="DC47" s="224">
        <f t="shared" ca="1" si="61"/>
        <v>-73.742364399985405</v>
      </c>
      <c r="DD47" s="223">
        <f t="shared" ca="1" si="62"/>
        <v>-3.6871182199992631</v>
      </c>
      <c r="DE47" s="225">
        <f t="shared" ca="1" si="63"/>
        <v>-2442.3694892644203</v>
      </c>
      <c r="DF47" s="226">
        <f t="shared" ca="1" si="92"/>
        <v>2442.3694892644203</v>
      </c>
      <c r="DG47" s="217">
        <f t="shared" ca="1" si="64"/>
        <v>-23.929119340816037</v>
      </c>
      <c r="DH47" s="218">
        <f t="shared" ca="1" si="65"/>
        <v>-23.929119340816037</v>
      </c>
      <c r="DI47" s="219">
        <f t="shared" ca="1" si="66"/>
        <v>-81.121236847405072</v>
      </c>
      <c r="DJ47" s="218">
        <f t="shared" ca="1" si="67"/>
        <v>-4.056061842370255</v>
      </c>
      <c r="DK47" s="227">
        <f t="shared" ca="1" si="68"/>
        <v>-2796.9531471001665</v>
      </c>
      <c r="DL47" s="228">
        <f t="shared" ca="1" si="93"/>
        <v>2796.9531471001665</v>
      </c>
      <c r="DM47" s="222">
        <f t="shared" ca="1" si="69"/>
        <v>-26.066474954416215</v>
      </c>
      <c r="DN47" s="223">
        <f t="shared" ca="1" si="70"/>
        <v>-26.066474954416215</v>
      </c>
      <c r="DO47" s="224">
        <f t="shared" ca="1" si="71"/>
        <v>-87.882727700073957</v>
      </c>
      <c r="DP47" s="223">
        <f t="shared" ca="1" si="72"/>
        <v>-4.3941363850036907</v>
      </c>
      <c r="DQ47" s="225">
        <f t="shared" ca="1" si="73"/>
        <v>-3185.4300675158074</v>
      </c>
      <c r="DR47" s="226">
        <f t="shared" ca="1" si="94"/>
        <v>3185.4300675158074</v>
      </c>
      <c r="DS47" s="217">
        <f t="shared" ca="1" si="74"/>
        <v>-28.026305473377711</v>
      </c>
      <c r="DT47" s="218">
        <f t="shared" ca="1" si="75"/>
        <v>-28.026305473377711</v>
      </c>
      <c r="DU47" s="219">
        <f t="shared" ca="1" si="76"/>
        <v>-93.975377929903473</v>
      </c>
      <c r="DV47" s="218">
        <f t="shared" ca="1" si="77"/>
        <v>-4.6987688964951815</v>
      </c>
      <c r="DW47" s="227">
        <f t="shared" ca="1" si="78"/>
        <v>-3635.6706207486709</v>
      </c>
      <c r="DX47" s="228">
        <f t="shared" ca="1" si="95"/>
        <v>3635.6706207486709</v>
      </c>
      <c r="DY47" s="222">
        <f t="shared" ca="1" si="79"/>
        <v>-29.786144106908367</v>
      </c>
      <c r="DZ47" s="223">
        <f t="shared" ca="1" si="80"/>
        <v>-29.786144106908367</v>
      </c>
      <c r="EA47" s="224">
        <f t="shared" ca="1" si="81"/>
        <v>-99.352818789801745</v>
      </c>
      <c r="EB47" s="223">
        <f t="shared" ca="1" si="82"/>
        <v>-4.9676409394900816</v>
      </c>
      <c r="EC47" s="225">
        <f t="shared" ca="1" si="83"/>
        <v>-4231.6517716700337</v>
      </c>
      <c r="ED47" s="226">
        <f t="shared" ca="1" si="96"/>
        <v>4231.6517716700337</v>
      </c>
      <c r="EE47" s="18">
        <v>-4231.6517716700282</v>
      </c>
    </row>
    <row r="48" spans="1:739" x14ac:dyDescent="0.3">
      <c r="A48" s="27"/>
      <c r="B48" s="9"/>
      <c r="C48" s="11"/>
      <c r="D48" s="11"/>
      <c r="E48" s="11"/>
      <c r="F48" s="11"/>
      <c r="G48" s="11"/>
      <c r="H48" s="11"/>
      <c r="I48" s="11"/>
      <c r="J48" s="11"/>
      <c r="K48" s="11"/>
      <c r="L48" s="11"/>
      <c r="M48" s="11"/>
      <c r="N48" s="11"/>
      <c r="O48" s="11"/>
      <c r="P48" s="15"/>
      <c r="Q48" s="15"/>
      <c r="R48" s="42"/>
      <c r="S48" s="44"/>
      <c r="T48" s="39"/>
      <c r="U48" s="44"/>
      <c r="V48" s="44"/>
      <c r="W48" s="11"/>
      <c r="X48" s="11"/>
      <c r="Y48" s="11"/>
      <c r="Z48" s="48"/>
      <c r="AA48" s="105">
        <f ca="1">AH48-DF48</f>
        <v>0</v>
      </c>
      <c r="AC48" s="302">
        <f>AC47+$BE$22</f>
        <v>210</v>
      </c>
      <c r="AD48" s="332">
        <v>4226.6841307305385</v>
      </c>
      <c r="AE48" s="332">
        <v>3630.9718518521722</v>
      </c>
      <c r="AF48" s="334">
        <v>3181.0359311308011</v>
      </c>
      <c r="AG48" s="332">
        <v>2792.8970852577986</v>
      </c>
      <c r="AH48" s="332">
        <v>2438.6823710444214</v>
      </c>
      <c r="AI48" s="332">
        <v>2105.5646340947546</v>
      </c>
      <c r="AJ48" s="332">
        <v>1786.5258205648074</v>
      </c>
      <c r="AK48" s="332">
        <v>1477.2634856811153</v>
      </c>
      <c r="AL48" s="332">
        <v>1174.9094263321142</v>
      </c>
      <c r="AM48" s="332">
        <v>877.41779850651596</v>
      </c>
      <c r="AN48" s="332">
        <v>583.23837246868038</v>
      </c>
      <c r="AO48" s="332">
        <v>291.12330164537849</v>
      </c>
      <c r="AP48" s="332">
        <v>0</v>
      </c>
      <c r="AQ48" s="335">
        <v>-291.12330164537849</v>
      </c>
      <c r="AR48" s="335">
        <v>-583.23837246868038</v>
      </c>
      <c r="AS48" s="335">
        <v>-877.41779850651596</v>
      </c>
      <c r="AT48" s="335">
        <v>-1174.9094263321142</v>
      </c>
      <c r="AU48" s="335">
        <v>-1477.2634856811153</v>
      </c>
      <c r="AV48" s="335">
        <v>-1786.5258205648074</v>
      </c>
      <c r="AW48" s="335">
        <v>-2105.5646340947546</v>
      </c>
      <c r="AX48" s="335">
        <v>-2438.6823710444214</v>
      </c>
      <c r="AY48" s="335">
        <v>-2792.8970852577986</v>
      </c>
      <c r="AZ48" s="335">
        <v>-3181.0359311308011</v>
      </c>
      <c r="BA48" s="335">
        <v>-3630.9718518521722</v>
      </c>
      <c r="BB48" s="202">
        <v>-4226.6841307305385</v>
      </c>
      <c r="BC48" s="323">
        <f ca="1">BO48-BD48</f>
        <v>0</v>
      </c>
      <c r="BD48" s="320">
        <f ca="1"/>
        <v>-291.12330164537849</v>
      </c>
      <c r="BE48" s="302">
        <f ca="1">MIN($AF$15,BE47+$BE$22)</f>
        <v>210</v>
      </c>
      <c r="BF48" s="215">
        <f t="shared" ca="1" si="26"/>
        <v>1</v>
      </c>
      <c r="BG48" s="317">
        <f ca="1">INDEX(N$8:N$12,$BF48)</f>
        <v>1500</v>
      </c>
      <c r="BH48" s="128">
        <f ca="1">INDEX(O$8:O$12,$BF48)</f>
        <v>0</v>
      </c>
      <c r="BI48" s="104">
        <f t="shared" ca="1" si="27"/>
        <v>1500</v>
      </c>
      <c r="BJ48" s="216">
        <f t="shared" si="23"/>
        <v>0</v>
      </c>
      <c r="BK48" s="217">
        <f ca="1">DEGREES(ASIN($BG48*BL$23))</f>
        <v>-2.8656245113591363</v>
      </c>
      <c r="BL48" s="218">
        <f ca="1">DEGREES(ASIN(BL$23*$BI48))</f>
        <v>-2.8656245113591363</v>
      </c>
      <c r="BM48" s="219">
        <f ca="1">IF($BH48&gt;0,(COS(RADIANS(BK48))-COS(RADIANS(BL48)))/(BL$23*$BH48),$BE48*SIN(RADIANS(BK48)))</f>
        <v>-10.498684116830715</v>
      </c>
      <c r="BN48" s="218">
        <f t="shared" ca="1" si="28"/>
        <v>-0.49993733889670011</v>
      </c>
      <c r="BO48" s="220">
        <f t="shared" ca="1" si="84"/>
        <v>-291.12330164537849</v>
      </c>
      <c r="BP48" s="221">
        <f t="shared" ca="1" si="85"/>
        <v>291.12330164537849</v>
      </c>
      <c r="BQ48" s="222">
        <f t="shared" ca="1" si="29"/>
        <v>-5.7165393990355735</v>
      </c>
      <c r="BR48" s="223">
        <f t="shared" ca="1" si="30"/>
        <v>-5.7165393990355735</v>
      </c>
      <c r="BS48" s="224">
        <f t="shared" ca="1" si="31"/>
        <v>-20.917466908253559</v>
      </c>
      <c r="BT48" s="223">
        <f t="shared" ca="1" si="32"/>
        <v>-0.99606985277398152</v>
      </c>
      <c r="BU48" s="225">
        <f t="shared" ca="1" si="33"/>
        <v>-583.23837246868038</v>
      </c>
      <c r="BV48" s="226">
        <f t="shared" ca="1" si="86"/>
        <v>583.23837246868038</v>
      </c>
      <c r="BW48" s="217">
        <f t="shared" ca="1" si="34"/>
        <v>-8.5378174163293199</v>
      </c>
      <c r="BX48" s="218">
        <f t="shared" ca="1" si="35"/>
        <v>-8.5378174163293199</v>
      </c>
      <c r="BY48" s="219">
        <f t="shared" ca="1" si="36"/>
        <v>-31.17705514619275</v>
      </c>
      <c r="BZ48" s="218">
        <f t="shared" ca="1" si="37"/>
        <v>-1.4846216736282258</v>
      </c>
      <c r="CA48" s="227">
        <f t="shared" ca="1" si="38"/>
        <v>-877.41779850651471</v>
      </c>
      <c r="CB48" s="228">
        <f t="shared" ca="1" si="87"/>
        <v>877.41779850651471</v>
      </c>
      <c r="CC48" s="222">
        <f t="shared" ca="1" si="39"/>
        <v>-11.314100207181937</v>
      </c>
      <c r="CD48" s="223">
        <f t="shared" ca="1" si="40"/>
        <v>-11.314100207181937</v>
      </c>
      <c r="CE48" s="224">
        <f t="shared" ca="1" si="41"/>
        <v>-41.199367169248816</v>
      </c>
      <c r="CF48" s="223">
        <f t="shared" ca="1" si="42"/>
        <v>-1.9618746271070862</v>
      </c>
      <c r="CG48" s="225">
        <f t="shared" ca="1" si="43"/>
        <v>-1174.9094263321142</v>
      </c>
      <c r="CH48" s="226">
        <f t="shared" ca="1" si="88"/>
        <v>1174.9094263321142</v>
      </c>
      <c r="CI48" s="217">
        <f t="shared" ca="1" si="44"/>
        <v>-14.029394362150782</v>
      </c>
      <c r="CJ48" s="218">
        <f t="shared" ca="1" si="45"/>
        <v>-14.029394362150782</v>
      </c>
      <c r="CK48" s="219">
        <f t="shared" ca="1" si="46"/>
        <v>-50.908127131288843</v>
      </c>
      <c r="CL48" s="218">
        <f t="shared" ca="1" si="47"/>
        <v>-2.4241965300613728</v>
      </c>
      <c r="CM48" s="227">
        <f t="shared" ca="1" si="48"/>
        <v>-1477.2634856811139</v>
      </c>
      <c r="CN48" s="228">
        <f t="shared" ca="1" si="89"/>
        <v>1477.2634856811139</v>
      </c>
      <c r="CO48" s="222">
        <f t="shared" ca="1" si="49"/>
        <v>-16.666885006418429</v>
      </c>
      <c r="CP48" s="223">
        <f t="shared" ca="1" si="50"/>
        <v>-16.666885006418429</v>
      </c>
      <c r="CQ48" s="224">
        <f t="shared" ca="1" si="51"/>
        <v>-60.229445506692159</v>
      </c>
      <c r="CR48" s="223">
        <f t="shared" ca="1" si="52"/>
        <v>-2.8680688336520035</v>
      </c>
      <c r="CS48" s="225">
        <f t="shared" ca="1" si="53"/>
        <v>-1786.5258205648101</v>
      </c>
      <c r="CT48" s="226">
        <f t="shared" ca="1" si="90"/>
        <v>1786.5258205648101</v>
      </c>
      <c r="CU48" s="217">
        <f t="shared" ca="1" si="54"/>
        <v>-19.208778855572575</v>
      </c>
      <c r="CV48" s="218">
        <f t="shared" ca="1" si="55"/>
        <v>-19.208778855572575</v>
      </c>
      <c r="CW48" s="219">
        <f t="shared" ca="1" si="56"/>
        <v>-69.092381434256026</v>
      </c>
      <c r="CX48" s="218">
        <f t="shared" ca="1" si="57"/>
        <v>-3.2901134016312312</v>
      </c>
      <c r="CY48" s="227">
        <f t="shared" ca="1" si="58"/>
        <v>-2105.5646340947551</v>
      </c>
      <c r="CZ48" s="228">
        <f t="shared" ca="1" si="91"/>
        <v>2105.5646340947551</v>
      </c>
      <c r="DA48" s="222">
        <f t="shared" ca="1" si="59"/>
        <v>-21.636193928666835</v>
      </c>
      <c r="DB48" s="223">
        <f t="shared" ca="1" si="60"/>
        <v>-21.636193928666835</v>
      </c>
      <c r="DC48" s="224">
        <f t="shared" ca="1" si="61"/>
        <v>-77.429482619984668</v>
      </c>
      <c r="DD48" s="223">
        <f t="shared" ca="1" si="62"/>
        <v>-3.6871182199992631</v>
      </c>
      <c r="DE48" s="225">
        <f t="shared" ca="1" si="63"/>
        <v>-2438.682371044421</v>
      </c>
      <c r="DF48" s="226">
        <f t="shared" ca="1" si="92"/>
        <v>2438.682371044421</v>
      </c>
      <c r="DG48" s="217">
        <f t="shared" ca="1" si="64"/>
        <v>-23.929119340816037</v>
      </c>
      <c r="DH48" s="218">
        <f t="shared" ca="1" si="65"/>
        <v>-23.929119340816037</v>
      </c>
      <c r="DI48" s="219">
        <f t="shared" ca="1" si="66"/>
        <v>-85.177298689775327</v>
      </c>
      <c r="DJ48" s="218">
        <f t="shared" ca="1" si="67"/>
        <v>-4.056061842370255</v>
      </c>
      <c r="DK48" s="227">
        <f t="shared" ca="1" si="68"/>
        <v>-2792.8970852577963</v>
      </c>
      <c r="DL48" s="228">
        <f t="shared" ca="1" si="93"/>
        <v>2792.8970852577963</v>
      </c>
      <c r="DM48" s="222">
        <f t="shared" ca="1" si="69"/>
        <v>-26.066474954416215</v>
      </c>
      <c r="DN48" s="223">
        <f t="shared" ca="1" si="70"/>
        <v>-26.066474954416215</v>
      </c>
      <c r="DO48" s="224">
        <f t="shared" ca="1" si="71"/>
        <v>-92.276864085077662</v>
      </c>
      <c r="DP48" s="223">
        <f t="shared" ca="1" si="72"/>
        <v>-4.394136385003705</v>
      </c>
      <c r="DQ48" s="225">
        <f t="shared" ca="1" si="73"/>
        <v>-3181.0359311308039</v>
      </c>
      <c r="DR48" s="226">
        <f t="shared" ca="1" si="94"/>
        <v>3181.0359311308039</v>
      </c>
      <c r="DS48" s="217">
        <f t="shared" ca="1" si="74"/>
        <v>-28.026305473377711</v>
      </c>
      <c r="DT48" s="218">
        <f t="shared" ca="1" si="75"/>
        <v>-28.026305473377711</v>
      </c>
      <c r="DU48" s="219">
        <f t="shared" ca="1" si="76"/>
        <v>-98.674146826398641</v>
      </c>
      <c r="DV48" s="218">
        <f t="shared" ca="1" si="77"/>
        <v>-4.6987688964951673</v>
      </c>
      <c r="DW48" s="227">
        <f t="shared" ca="1" si="78"/>
        <v>-3630.9718518521759</v>
      </c>
      <c r="DX48" s="228">
        <f t="shared" ca="1" si="95"/>
        <v>3630.9718518521759</v>
      </c>
      <c r="DY48" s="222">
        <f t="shared" ca="1" si="79"/>
        <v>-29.786144106908367</v>
      </c>
      <c r="DZ48" s="223">
        <f t="shared" ca="1" si="80"/>
        <v>-29.786144106908367</v>
      </c>
      <c r="EA48" s="224">
        <f t="shared" ca="1" si="81"/>
        <v>-104.32045972929183</v>
      </c>
      <c r="EB48" s="223">
        <f t="shared" ca="1" si="82"/>
        <v>-4.9676409394900816</v>
      </c>
      <c r="EC48" s="225">
        <f t="shared" ca="1" si="83"/>
        <v>-4226.684130730544</v>
      </c>
      <c r="ED48" s="226">
        <f t="shared" ca="1" si="96"/>
        <v>4226.684130730544</v>
      </c>
      <c r="EE48" s="18">
        <v>-4226.6841307305385</v>
      </c>
    </row>
    <row r="49" spans="1:135" x14ac:dyDescent="0.3">
      <c r="A49" s="27"/>
      <c r="B49" s="9"/>
      <c r="C49" s="11"/>
      <c r="D49" s="11"/>
      <c r="E49" s="11"/>
      <c r="F49" s="11"/>
      <c r="G49" s="11"/>
      <c r="H49" s="11"/>
      <c r="I49" s="11"/>
      <c r="J49" s="11"/>
      <c r="K49" s="11"/>
      <c r="L49" s="11"/>
      <c r="M49" s="11"/>
      <c r="N49" s="11"/>
      <c r="O49" s="11"/>
      <c r="P49" s="15"/>
      <c r="Q49" s="15"/>
      <c r="R49" s="42"/>
      <c r="S49" s="44"/>
      <c r="T49" s="39"/>
      <c r="U49" s="44"/>
      <c r="V49" s="44"/>
      <c r="W49" s="11"/>
      <c r="X49" s="11"/>
      <c r="Y49" s="11"/>
      <c r="Z49" s="48"/>
      <c r="AA49" s="105">
        <f ca="1">AH49-DF49</f>
        <v>0</v>
      </c>
      <c r="AC49" s="302">
        <f>AC48+$BE$22</f>
        <v>220</v>
      </c>
      <c r="AD49" s="332">
        <v>4221.7164897910488</v>
      </c>
      <c r="AE49" s="332">
        <v>3626.2730829556772</v>
      </c>
      <c r="AF49" s="334">
        <v>3176.6417947457976</v>
      </c>
      <c r="AG49" s="332">
        <v>2788.8410234154285</v>
      </c>
      <c r="AH49" s="332">
        <v>2434.9952528244221</v>
      </c>
      <c r="AI49" s="332">
        <v>2102.2745206931236</v>
      </c>
      <c r="AJ49" s="332">
        <v>1783.6577517311555</v>
      </c>
      <c r="AK49" s="332">
        <v>1474.8392891510539</v>
      </c>
      <c r="AL49" s="332">
        <v>1172.9475517050071</v>
      </c>
      <c r="AM49" s="332">
        <v>875.93317683288774</v>
      </c>
      <c r="AN49" s="332">
        <v>582.2423026159064</v>
      </c>
      <c r="AO49" s="332">
        <v>290.62336430648179</v>
      </c>
      <c r="AP49" s="332">
        <v>0</v>
      </c>
      <c r="AQ49" s="335">
        <v>-290.62336430648179</v>
      </c>
      <c r="AR49" s="335">
        <v>-582.2423026159064</v>
      </c>
      <c r="AS49" s="335">
        <v>-875.93317683288774</v>
      </c>
      <c r="AT49" s="335">
        <v>-1172.9475517050071</v>
      </c>
      <c r="AU49" s="335">
        <v>-1474.8392891510539</v>
      </c>
      <c r="AV49" s="335">
        <v>-1783.6577517311555</v>
      </c>
      <c r="AW49" s="335">
        <v>-2102.2745206931236</v>
      </c>
      <c r="AX49" s="335">
        <v>-2434.9952528244221</v>
      </c>
      <c r="AY49" s="335">
        <v>-2788.8410234154285</v>
      </c>
      <c r="AZ49" s="335">
        <v>-3176.6417947457976</v>
      </c>
      <c r="BA49" s="335">
        <v>-3626.2730829556772</v>
      </c>
      <c r="BB49" s="202">
        <v>-4221.7164897910488</v>
      </c>
      <c r="BC49" s="323">
        <f ca="1">BO49-BD49</f>
        <v>0</v>
      </c>
      <c r="BD49" s="320">
        <f ca="1"/>
        <v>-290.62336430648179</v>
      </c>
      <c r="BE49" s="302">
        <f ca="1">MIN($AF$15,BE48+$BE$22)</f>
        <v>220</v>
      </c>
      <c r="BF49" s="215">
        <f t="shared" ca="1" si="26"/>
        <v>1</v>
      </c>
      <c r="BG49" s="317">
        <f ca="1">INDEX(N$8:N$12,$BF49)</f>
        <v>1500</v>
      </c>
      <c r="BH49" s="128">
        <f ca="1">INDEX(O$8:O$12,$BF49)</f>
        <v>0</v>
      </c>
      <c r="BI49" s="104">
        <f t="shared" ca="1" si="27"/>
        <v>1500</v>
      </c>
      <c r="BJ49" s="216">
        <f t="shared" si="23"/>
        <v>0</v>
      </c>
      <c r="BK49" s="217">
        <f ca="1">DEGREES(ASIN($BG49*BL$23))</f>
        <v>-2.8656245113591363</v>
      </c>
      <c r="BL49" s="218">
        <f ca="1">DEGREES(ASIN(BL$23*$BI49))</f>
        <v>-2.8656245113591363</v>
      </c>
      <c r="BM49" s="219">
        <f ca="1">IF($BH49&gt;0,(COS(RADIANS(BK49))-COS(RADIANS(BL49)))/(BL$23*$BH49),$BE49*SIN(RADIANS(BK49)))</f>
        <v>-10.998621455727417</v>
      </c>
      <c r="BN49" s="218">
        <f t="shared" ca="1" si="28"/>
        <v>-0.49993733889670189</v>
      </c>
      <c r="BO49" s="220">
        <f t="shared" ca="1" si="84"/>
        <v>-290.62336430648179</v>
      </c>
      <c r="BP49" s="221">
        <f t="shared" ca="1" si="85"/>
        <v>290.62336430648179</v>
      </c>
      <c r="BQ49" s="222">
        <f t="shared" ca="1" si="29"/>
        <v>-5.7165393990355735</v>
      </c>
      <c r="BR49" s="223">
        <f t="shared" ca="1" si="30"/>
        <v>-5.7165393990355735</v>
      </c>
      <c r="BS49" s="224">
        <f t="shared" ca="1" si="31"/>
        <v>-21.913536761027537</v>
      </c>
      <c r="BT49" s="223">
        <f t="shared" ca="1" si="32"/>
        <v>-0.99606985277397797</v>
      </c>
      <c r="BU49" s="225">
        <f t="shared" ca="1" si="33"/>
        <v>-582.2423026159064</v>
      </c>
      <c r="BV49" s="226">
        <f t="shared" ca="1" si="86"/>
        <v>582.2423026159064</v>
      </c>
      <c r="BW49" s="217">
        <f t="shared" ca="1" si="34"/>
        <v>-8.5378174163293199</v>
      </c>
      <c r="BX49" s="218">
        <f t="shared" ca="1" si="35"/>
        <v>-8.5378174163293199</v>
      </c>
      <c r="BY49" s="219">
        <f t="shared" ca="1" si="36"/>
        <v>-32.661676819820975</v>
      </c>
      <c r="BZ49" s="218">
        <f t="shared" ca="1" si="37"/>
        <v>-1.4846216736282258</v>
      </c>
      <c r="CA49" s="227">
        <f t="shared" ca="1" si="38"/>
        <v>-875.93317683288649</v>
      </c>
      <c r="CB49" s="228">
        <f t="shared" ca="1" si="87"/>
        <v>875.93317683288649</v>
      </c>
      <c r="CC49" s="222">
        <f t="shared" ca="1" si="39"/>
        <v>-11.314100207181937</v>
      </c>
      <c r="CD49" s="223">
        <f t="shared" ca="1" si="40"/>
        <v>-11.314100207181937</v>
      </c>
      <c r="CE49" s="224">
        <f t="shared" ca="1" si="41"/>
        <v>-43.161241796355903</v>
      </c>
      <c r="CF49" s="223">
        <f t="shared" ca="1" si="42"/>
        <v>-1.9618746271070862</v>
      </c>
      <c r="CG49" s="225">
        <f t="shared" ca="1" si="43"/>
        <v>-1172.9475517050071</v>
      </c>
      <c r="CH49" s="226">
        <f t="shared" ca="1" si="88"/>
        <v>1172.9475517050071</v>
      </c>
      <c r="CI49" s="217">
        <f t="shared" ca="1" si="44"/>
        <v>-14.029394362150782</v>
      </c>
      <c r="CJ49" s="218">
        <f t="shared" ca="1" si="45"/>
        <v>-14.029394362150782</v>
      </c>
      <c r="CK49" s="219">
        <f t="shared" ca="1" si="46"/>
        <v>-53.332323661350216</v>
      </c>
      <c r="CL49" s="218">
        <f t="shared" ca="1" si="47"/>
        <v>-2.4241965300613728</v>
      </c>
      <c r="CM49" s="227">
        <f t="shared" ca="1" si="48"/>
        <v>-1474.8392891510525</v>
      </c>
      <c r="CN49" s="228">
        <f t="shared" ca="1" si="89"/>
        <v>1474.8392891510525</v>
      </c>
      <c r="CO49" s="222">
        <f t="shared" ca="1" si="49"/>
        <v>-16.666885006418429</v>
      </c>
      <c r="CP49" s="223">
        <f t="shared" ca="1" si="50"/>
        <v>-16.666885006418429</v>
      </c>
      <c r="CQ49" s="224">
        <f t="shared" ca="1" si="51"/>
        <v>-63.097514340344169</v>
      </c>
      <c r="CR49" s="223">
        <f t="shared" ca="1" si="52"/>
        <v>-2.8680688336520106</v>
      </c>
      <c r="CS49" s="225">
        <f t="shared" ca="1" si="53"/>
        <v>-1783.6577517311582</v>
      </c>
      <c r="CT49" s="226">
        <f t="shared" ca="1" si="90"/>
        <v>1783.6577517311582</v>
      </c>
      <c r="CU49" s="217">
        <f t="shared" ca="1" si="54"/>
        <v>-19.208778855572575</v>
      </c>
      <c r="CV49" s="218">
        <f t="shared" ca="1" si="55"/>
        <v>-19.208778855572575</v>
      </c>
      <c r="CW49" s="219">
        <f t="shared" ca="1" si="56"/>
        <v>-72.382494835887272</v>
      </c>
      <c r="CX49" s="218">
        <f t="shared" ca="1" si="57"/>
        <v>-3.2901134016312454</v>
      </c>
      <c r="CY49" s="227">
        <f t="shared" ca="1" si="58"/>
        <v>-2102.274520693124</v>
      </c>
      <c r="CZ49" s="228">
        <f t="shared" ca="1" si="91"/>
        <v>2102.274520693124</v>
      </c>
      <c r="DA49" s="222">
        <f t="shared" ca="1" si="59"/>
        <v>-21.636193928666835</v>
      </c>
      <c r="DB49" s="223">
        <f t="shared" ca="1" si="60"/>
        <v>-21.636193928666835</v>
      </c>
      <c r="DC49" s="224">
        <f t="shared" ca="1" si="61"/>
        <v>-81.116600839983946</v>
      </c>
      <c r="DD49" s="223">
        <f t="shared" ca="1" si="62"/>
        <v>-3.6871182199992774</v>
      </c>
      <c r="DE49" s="225">
        <f t="shared" ca="1" si="63"/>
        <v>-2434.9952528244216</v>
      </c>
      <c r="DF49" s="226">
        <f t="shared" ca="1" si="92"/>
        <v>2434.9952528244216</v>
      </c>
      <c r="DG49" s="217">
        <f t="shared" ca="1" si="64"/>
        <v>-23.929119340816037</v>
      </c>
      <c r="DH49" s="218">
        <f t="shared" ca="1" si="65"/>
        <v>-23.929119340816037</v>
      </c>
      <c r="DI49" s="219">
        <f t="shared" ca="1" si="66"/>
        <v>-89.233360532145582</v>
      </c>
      <c r="DJ49" s="218">
        <f t="shared" ca="1" si="67"/>
        <v>-4.056061842370255</v>
      </c>
      <c r="DK49" s="227">
        <f t="shared" ca="1" si="68"/>
        <v>-2788.8410234154262</v>
      </c>
      <c r="DL49" s="228">
        <f t="shared" ca="1" si="93"/>
        <v>2788.8410234154262</v>
      </c>
      <c r="DM49" s="222">
        <f t="shared" ca="1" si="69"/>
        <v>-26.066474954416215</v>
      </c>
      <c r="DN49" s="223">
        <f t="shared" ca="1" si="70"/>
        <v>-26.066474954416215</v>
      </c>
      <c r="DO49" s="224">
        <f t="shared" ca="1" si="71"/>
        <v>-96.671000470081353</v>
      </c>
      <c r="DP49" s="223">
        <f t="shared" ca="1" si="72"/>
        <v>-4.3941363850036907</v>
      </c>
      <c r="DQ49" s="225">
        <f t="shared" ca="1" si="73"/>
        <v>-3176.6417947458003</v>
      </c>
      <c r="DR49" s="226">
        <f t="shared" ca="1" si="94"/>
        <v>3176.6417947458003</v>
      </c>
      <c r="DS49" s="217">
        <f t="shared" ca="1" si="74"/>
        <v>-28.026305473377711</v>
      </c>
      <c r="DT49" s="218">
        <f t="shared" ca="1" si="75"/>
        <v>-28.026305473377711</v>
      </c>
      <c r="DU49" s="219">
        <f t="shared" ca="1" si="76"/>
        <v>-103.37291572289382</v>
      </c>
      <c r="DV49" s="218">
        <f t="shared" ca="1" si="77"/>
        <v>-4.6987688964951815</v>
      </c>
      <c r="DW49" s="227">
        <f t="shared" ca="1" si="78"/>
        <v>-3626.2730829556808</v>
      </c>
      <c r="DX49" s="228">
        <f t="shared" ca="1" si="95"/>
        <v>3626.2730829556808</v>
      </c>
      <c r="DY49" s="222">
        <f t="shared" ca="1" si="79"/>
        <v>-29.786144106908367</v>
      </c>
      <c r="DZ49" s="223">
        <f t="shared" ca="1" si="80"/>
        <v>-29.786144106908367</v>
      </c>
      <c r="EA49" s="224">
        <f t="shared" ca="1" si="81"/>
        <v>-109.28810066878192</v>
      </c>
      <c r="EB49" s="223">
        <f t="shared" ca="1" si="82"/>
        <v>-4.9676409394900958</v>
      </c>
      <c r="EC49" s="225">
        <f t="shared" ca="1" si="83"/>
        <v>-4221.7164897910543</v>
      </c>
      <c r="ED49" s="226">
        <f t="shared" ca="1" si="96"/>
        <v>4221.7164897910543</v>
      </c>
      <c r="EE49" s="18">
        <v>-4221.7164897910488</v>
      </c>
    </row>
    <row r="50" spans="1:135" x14ac:dyDescent="0.3">
      <c r="A50" s="27"/>
      <c r="B50" s="9"/>
      <c r="C50" s="11"/>
      <c r="D50" s="11"/>
      <c r="E50" s="11"/>
      <c r="F50" s="11"/>
      <c r="G50" s="11"/>
      <c r="H50" s="11"/>
      <c r="I50" s="11"/>
      <c r="J50" s="11"/>
      <c r="K50" s="11"/>
      <c r="L50" s="11"/>
      <c r="M50" s="11"/>
      <c r="N50" s="11"/>
      <c r="O50" s="11"/>
      <c r="P50" s="15"/>
      <c r="Q50" s="15"/>
      <c r="R50" s="42"/>
      <c r="S50" s="44"/>
      <c r="T50" s="39"/>
      <c r="U50" s="44"/>
      <c r="V50" s="44"/>
      <c r="W50" s="11"/>
      <c r="X50" s="11"/>
      <c r="Y50" s="11"/>
      <c r="Z50" s="48"/>
      <c r="AA50" s="105">
        <f ca="1">AH50-DF50</f>
        <v>0</v>
      </c>
      <c r="AC50" s="302">
        <f>AC49+$BE$22</f>
        <v>230</v>
      </c>
      <c r="AD50" s="332">
        <v>4216.7488488515592</v>
      </c>
      <c r="AE50" s="332">
        <v>3621.5743140591821</v>
      </c>
      <c r="AF50" s="334">
        <v>3172.247658360794</v>
      </c>
      <c r="AG50" s="332">
        <v>2784.7849615730584</v>
      </c>
      <c r="AH50" s="332">
        <v>2431.3081346044228</v>
      </c>
      <c r="AI50" s="332">
        <v>2098.9844072914925</v>
      </c>
      <c r="AJ50" s="332">
        <v>1780.7896828975036</v>
      </c>
      <c r="AK50" s="332">
        <v>1472.4150926209925</v>
      </c>
      <c r="AL50" s="332">
        <v>1170.9856770778999</v>
      </c>
      <c r="AM50" s="332">
        <v>874.44855515925951</v>
      </c>
      <c r="AN50" s="332">
        <v>581.24623276313241</v>
      </c>
      <c r="AO50" s="332">
        <v>290.12342696758509</v>
      </c>
      <c r="AP50" s="332">
        <v>0</v>
      </c>
      <c r="AQ50" s="335">
        <v>-290.12342696758509</v>
      </c>
      <c r="AR50" s="335">
        <v>-581.24623276313241</v>
      </c>
      <c r="AS50" s="335">
        <v>-874.44855515925951</v>
      </c>
      <c r="AT50" s="335">
        <v>-1170.9856770778999</v>
      </c>
      <c r="AU50" s="335">
        <v>-1472.4150926209925</v>
      </c>
      <c r="AV50" s="335">
        <v>-1780.7896828975036</v>
      </c>
      <c r="AW50" s="335">
        <v>-2098.9844072914925</v>
      </c>
      <c r="AX50" s="335">
        <v>-2431.3081346044228</v>
      </c>
      <c r="AY50" s="335">
        <v>-2784.7849615730584</v>
      </c>
      <c r="AZ50" s="335">
        <v>-3172.247658360794</v>
      </c>
      <c r="BA50" s="335">
        <v>-3621.5743140591821</v>
      </c>
      <c r="BB50" s="202">
        <v>-4216.7488488515592</v>
      </c>
      <c r="BC50" s="323">
        <f ca="1">BO50-BD50</f>
        <v>0</v>
      </c>
      <c r="BD50" s="320">
        <f ca="1"/>
        <v>-290.12342696758509</v>
      </c>
      <c r="BE50" s="302">
        <f ca="1">MIN($AF$15,BE49+$BE$22)</f>
        <v>230</v>
      </c>
      <c r="BF50" s="215">
        <f t="shared" ca="1" si="26"/>
        <v>1</v>
      </c>
      <c r="BG50" s="317">
        <f ca="1">INDEX(N$8:N$12,$BF50)</f>
        <v>1500</v>
      </c>
      <c r="BH50" s="128">
        <f ca="1">INDEX(O$8:O$12,$BF50)</f>
        <v>0</v>
      </c>
      <c r="BI50" s="104">
        <f t="shared" ca="1" si="27"/>
        <v>1500</v>
      </c>
      <c r="BJ50" s="216">
        <f t="shared" si="23"/>
        <v>0</v>
      </c>
      <c r="BK50" s="217">
        <f ca="1">DEGREES(ASIN($BG50*BL$23))</f>
        <v>-2.8656245113591363</v>
      </c>
      <c r="BL50" s="218">
        <f ca="1">DEGREES(ASIN(BL$23*$BI50))</f>
        <v>-2.8656245113591363</v>
      </c>
      <c r="BM50" s="219">
        <f ca="1">IF($BH50&gt;0,(COS(RADIANS(BK50))-COS(RADIANS(BL50)))/(BL$23*$BH50),$BE50*SIN(RADIANS(BK50)))</f>
        <v>-11.498558794624117</v>
      </c>
      <c r="BN50" s="218">
        <f t="shared" ca="1" si="28"/>
        <v>-0.49993733889670011</v>
      </c>
      <c r="BO50" s="220">
        <f t="shared" ca="1" si="84"/>
        <v>-290.12342696758509</v>
      </c>
      <c r="BP50" s="221">
        <f t="shared" ca="1" si="85"/>
        <v>290.12342696758509</v>
      </c>
      <c r="BQ50" s="222">
        <f t="shared" ca="1" si="29"/>
        <v>-5.7165393990355735</v>
      </c>
      <c r="BR50" s="223">
        <f t="shared" ca="1" si="30"/>
        <v>-5.7165393990355735</v>
      </c>
      <c r="BS50" s="224">
        <f t="shared" ca="1" si="31"/>
        <v>-22.909606613801515</v>
      </c>
      <c r="BT50" s="223">
        <f t="shared" ca="1" si="32"/>
        <v>-0.99606985277397797</v>
      </c>
      <c r="BU50" s="225">
        <f t="shared" ca="1" si="33"/>
        <v>-581.24623276313241</v>
      </c>
      <c r="BV50" s="226">
        <f t="shared" ca="1" si="86"/>
        <v>581.24623276313241</v>
      </c>
      <c r="BW50" s="217">
        <f t="shared" ca="1" si="34"/>
        <v>-8.5378174163293199</v>
      </c>
      <c r="BX50" s="218">
        <f t="shared" ca="1" si="35"/>
        <v>-8.5378174163293199</v>
      </c>
      <c r="BY50" s="219">
        <f t="shared" ca="1" si="36"/>
        <v>-34.146298493449201</v>
      </c>
      <c r="BZ50" s="218">
        <f t="shared" ca="1" si="37"/>
        <v>-1.4846216736282258</v>
      </c>
      <c r="CA50" s="227">
        <f t="shared" ca="1" si="38"/>
        <v>-874.44855515925826</v>
      </c>
      <c r="CB50" s="228">
        <f t="shared" ca="1" si="87"/>
        <v>874.44855515925826</v>
      </c>
      <c r="CC50" s="222">
        <f t="shared" ca="1" si="39"/>
        <v>-11.314100207181937</v>
      </c>
      <c r="CD50" s="223">
        <f t="shared" ca="1" si="40"/>
        <v>-11.314100207181937</v>
      </c>
      <c r="CE50" s="224">
        <f t="shared" ca="1" si="41"/>
        <v>-45.123116423462989</v>
      </c>
      <c r="CF50" s="223">
        <f t="shared" ca="1" si="42"/>
        <v>-1.9618746271070862</v>
      </c>
      <c r="CG50" s="225">
        <f t="shared" ca="1" si="43"/>
        <v>-1170.9856770778999</v>
      </c>
      <c r="CH50" s="226">
        <f t="shared" ca="1" si="88"/>
        <v>1170.9856770778999</v>
      </c>
      <c r="CI50" s="217">
        <f t="shared" ca="1" si="44"/>
        <v>-14.029394362150782</v>
      </c>
      <c r="CJ50" s="218">
        <f t="shared" ca="1" si="45"/>
        <v>-14.029394362150782</v>
      </c>
      <c r="CK50" s="219">
        <f t="shared" ca="1" si="46"/>
        <v>-55.756520191411589</v>
      </c>
      <c r="CL50" s="218">
        <f t="shared" ca="1" si="47"/>
        <v>-2.4241965300613728</v>
      </c>
      <c r="CM50" s="227">
        <f t="shared" ca="1" si="48"/>
        <v>-1472.4150926209911</v>
      </c>
      <c r="CN50" s="228">
        <f t="shared" ca="1" si="89"/>
        <v>1472.4150926209911</v>
      </c>
      <c r="CO50" s="222">
        <f t="shared" ca="1" si="49"/>
        <v>-16.666885006418429</v>
      </c>
      <c r="CP50" s="223">
        <f t="shared" ca="1" si="50"/>
        <v>-16.666885006418429</v>
      </c>
      <c r="CQ50" s="224">
        <f t="shared" ca="1" si="51"/>
        <v>-65.96558317399618</v>
      </c>
      <c r="CR50" s="223">
        <f t="shared" ca="1" si="52"/>
        <v>-2.8680688336520106</v>
      </c>
      <c r="CS50" s="225">
        <f t="shared" ca="1" si="53"/>
        <v>-1780.7896828975063</v>
      </c>
      <c r="CT50" s="226">
        <f t="shared" ca="1" si="90"/>
        <v>1780.7896828975063</v>
      </c>
      <c r="CU50" s="217">
        <f t="shared" ca="1" si="54"/>
        <v>-19.208778855572575</v>
      </c>
      <c r="CV50" s="218">
        <f t="shared" ca="1" si="55"/>
        <v>-19.208778855572575</v>
      </c>
      <c r="CW50" s="219">
        <f t="shared" ca="1" si="56"/>
        <v>-75.672608237518503</v>
      </c>
      <c r="CX50" s="218">
        <f t="shared" ca="1" si="57"/>
        <v>-3.2901134016312312</v>
      </c>
      <c r="CY50" s="227">
        <f t="shared" ca="1" si="58"/>
        <v>-2098.984407291493</v>
      </c>
      <c r="CZ50" s="228">
        <f t="shared" ca="1" si="91"/>
        <v>2098.984407291493</v>
      </c>
      <c r="DA50" s="222">
        <f t="shared" ca="1" si="59"/>
        <v>-21.636193928666835</v>
      </c>
      <c r="DB50" s="223">
        <f t="shared" ca="1" si="60"/>
        <v>-21.636193928666835</v>
      </c>
      <c r="DC50" s="224">
        <f t="shared" ca="1" si="61"/>
        <v>-84.803719059983223</v>
      </c>
      <c r="DD50" s="223">
        <f t="shared" ca="1" si="62"/>
        <v>-3.6871182199992774</v>
      </c>
      <c r="DE50" s="225">
        <f t="shared" ca="1" si="63"/>
        <v>-2431.3081346044223</v>
      </c>
      <c r="DF50" s="226">
        <f t="shared" ca="1" si="92"/>
        <v>2431.3081346044223</v>
      </c>
      <c r="DG50" s="217">
        <f t="shared" ca="1" si="64"/>
        <v>-23.929119340816037</v>
      </c>
      <c r="DH50" s="218">
        <f t="shared" ca="1" si="65"/>
        <v>-23.929119340816037</v>
      </c>
      <c r="DI50" s="219">
        <f t="shared" ca="1" si="66"/>
        <v>-93.289422374515837</v>
      </c>
      <c r="DJ50" s="218">
        <f t="shared" ca="1" si="67"/>
        <v>-4.056061842370255</v>
      </c>
      <c r="DK50" s="227">
        <f t="shared" ca="1" si="68"/>
        <v>-2784.7849615730561</v>
      </c>
      <c r="DL50" s="228">
        <f t="shared" ca="1" si="93"/>
        <v>2784.7849615730561</v>
      </c>
      <c r="DM50" s="222">
        <f t="shared" ca="1" si="69"/>
        <v>-26.066474954416215</v>
      </c>
      <c r="DN50" s="223">
        <f t="shared" ca="1" si="70"/>
        <v>-26.066474954416215</v>
      </c>
      <c r="DO50" s="224">
        <f t="shared" ca="1" si="71"/>
        <v>-101.06513685508506</v>
      </c>
      <c r="DP50" s="223">
        <f t="shared" ca="1" si="72"/>
        <v>-4.394136385003705</v>
      </c>
      <c r="DQ50" s="225">
        <f t="shared" ca="1" si="73"/>
        <v>-3172.2476583607968</v>
      </c>
      <c r="DR50" s="226">
        <f t="shared" ca="1" si="94"/>
        <v>3172.2476583607968</v>
      </c>
      <c r="DS50" s="217">
        <f t="shared" ca="1" si="74"/>
        <v>-28.026305473377711</v>
      </c>
      <c r="DT50" s="218">
        <f t="shared" ca="1" si="75"/>
        <v>-28.026305473377711</v>
      </c>
      <c r="DU50" s="219">
        <f t="shared" ca="1" si="76"/>
        <v>-108.07168461938899</v>
      </c>
      <c r="DV50" s="218">
        <f t="shared" ca="1" si="77"/>
        <v>-4.6987688964951673</v>
      </c>
      <c r="DW50" s="227">
        <f t="shared" ca="1" si="78"/>
        <v>-3621.5743140591858</v>
      </c>
      <c r="DX50" s="228">
        <f t="shared" ca="1" si="95"/>
        <v>3621.5743140591858</v>
      </c>
      <c r="DY50" s="222">
        <f t="shared" ca="1" si="79"/>
        <v>-29.786144106908367</v>
      </c>
      <c r="DZ50" s="223">
        <f t="shared" ca="1" si="80"/>
        <v>-29.786144106908367</v>
      </c>
      <c r="EA50" s="224">
        <f t="shared" ca="1" si="81"/>
        <v>-114.255741608272</v>
      </c>
      <c r="EB50" s="223">
        <f t="shared" ca="1" si="82"/>
        <v>-4.9676409394900816</v>
      </c>
      <c r="EC50" s="225">
        <f t="shared" ca="1" si="83"/>
        <v>-4216.7488488515646</v>
      </c>
      <c r="ED50" s="226">
        <f t="shared" ca="1" si="96"/>
        <v>4216.7488488515646</v>
      </c>
      <c r="EE50" s="18">
        <v>-4216.7488488515592</v>
      </c>
    </row>
    <row r="51" spans="1:135" x14ac:dyDescent="0.3">
      <c r="B51" s="9"/>
      <c r="C51" s="11"/>
      <c r="D51" s="11"/>
      <c r="E51" s="11"/>
      <c r="F51" s="11"/>
      <c r="G51" s="11"/>
      <c r="H51" s="11"/>
      <c r="I51" s="11"/>
      <c r="J51" s="11"/>
      <c r="K51" s="11"/>
      <c r="L51" s="11"/>
      <c r="M51" s="11"/>
      <c r="N51" s="11"/>
      <c r="O51" s="11"/>
      <c r="P51" s="15"/>
      <c r="Q51" s="15"/>
      <c r="R51" s="42"/>
      <c r="S51" s="44"/>
      <c r="T51" s="39"/>
      <c r="U51" s="44"/>
      <c r="V51" s="44"/>
      <c r="W51" s="11"/>
      <c r="X51" s="11"/>
      <c r="Y51" s="11"/>
      <c r="Z51" s="48"/>
      <c r="AA51" s="105">
        <f ca="1">AH51-DF51</f>
        <v>0</v>
      </c>
      <c r="AC51" s="302">
        <f>AC50+$BE$22</f>
        <v>240</v>
      </c>
      <c r="AD51" s="332">
        <v>4211.7812079120695</v>
      </c>
      <c r="AE51" s="332">
        <v>3616.8755451626871</v>
      </c>
      <c r="AF51" s="334">
        <v>3167.8535219757905</v>
      </c>
      <c r="AG51" s="332">
        <v>2780.7288997306882</v>
      </c>
      <c r="AH51" s="332">
        <v>2427.6210163844235</v>
      </c>
      <c r="AI51" s="332">
        <v>2095.6942938898615</v>
      </c>
      <c r="AJ51" s="332">
        <v>1777.9216140638516</v>
      </c>
      <c r="AK51" s="332">
        <v>1469.9908960909311</v>
      </c>
      <c r="AL51" s="332">
        <v>1169.0238024507928</v>
      </c>
      <c r="AM51" s="332">
        <v>872.96393348563129</v>
      </c>
      <c r="AN51" s="332">
        <v>580.25016291035843</v>
      </c>
      <c r="AO51" s="332">
        <v>289.62348962868839</v>
      </c>
      <c r="AP51" s="332">
        <v>0</v>
      </c>
      <c r="AQ51" s="335">
        <v>-289.62348962868839</v>
      </c>
      <c r="AR51" s="335">
        <v>-580.25016291035843</v>
      </c>
      <c r="AS51" s="335">
        <v>-872.96393348563129</v>
      </c>
      <c r="AT51" s="335">
        <v>-1169.0238024507928</v>
      </c>
      <c r="AU51" s="335">
        <v>-1469.9908960909311</v>
      </c>
      <c r="AV51" s="335">
        <v>-1777.9216140638516</v>
      </c>
      <c r="AW51" s="335">
        <v>-2095.6942938898615</v>
      </c>
      <c r="AX51" s="335">
        <v>-2427.6210163844235</v>
      </c>
      <c r="AY51" s="335">
        <v>-2780.7288997306882</v>
      </c>
      <c r="AZ51" s="335">
        <v>-3167.8535219757905</v>
      </c>
      <c r="BA51" s="335">
        <v>-3616.8755451626871</v>
      </c>
      <c r="BB51" s="202">
        <v>-4211.7812079120695</v>
      </c>
      <c r="BC51" s="323">
        <f ca="1">BO51-BD51</f>
        <v>0</v>
      </c>
      <c r="BD51" s="320">
        <f ca="1"/>
        <v>-289.62348962868839</v>
      </c>
      <c r="BE51" s="302">
        <f ca="1">MIN($AF$15,BE50+$BE$22)</f>
        <v>240</v>
      </c>
      <c r="BF51" s="215">
        <f t="shared" ca="1" si="26"/>
        <v>1</v>
      </c>
      <c r="BG51" s="317">
        <f ca="1">INDEX(N$8:N$12,$BF51)</f>
        <v>1500</v>
      </c>
      <c r="BH51" s="128">
        <f ca="1">INDEX(O$8:O$12,$BF51)</f>
        <v>0</v>
      </c>
      <c r="BI51" s="104">
        <f t="shared" ca="1" si="27"/>
        <v>1500</v>
      </c>
      <c r="BJ51" s="216">
        <f t="shared" si="23"/>
        <v>0</v>
      </c>
      <c r="BK51" s="217">
        <f ca="1">DEGREES(ASIN($BG51*BL$23))</f>
        <v>-2.8656245113591363</v>
      </c>
      <c r="BL51" s="218">
        <f ca="1">DEGREES(ASIN(BL$23*$BI51))</f>
        <v>-2.8656245113591363</v>
      </c>
      <c r="BM51" s="219">
        <f ca="1">IF($BH51&gt;0,(COS(RADIANS(BK51))-COS(RADIANS(BL51)))/(BL$23*$BH51),$BE51*SIN(RADIANS(BK51)))</f>
        <v>-11.998496133520817</v>
      </c>
      <c r="BN51" s="218">
        <f t="shared" ca="1" si="28"/>
        <v>-0.49993733889670011</v>
      </c>
      <c r="BO51" s="220">
        <f t="shared" ca="1" si="84"/>
        <v>-289.62348962868839</v>
      </c>
      <c r="BP51" s="221">
        <f t="shared" ca="1" si="85"/>
        <v>289.62348962868839</v>
      </c>
      <c r="BQ51" s="222">
        <f t="shared" ca="1" si="29"/>
        <v>-5.7165393990355735</v>
      </c>
      <c r="BR51" s="223">
        <f t="shared" ca="1" si="30"/>
        <v>-5.7165393990355735</v>
      </c>
      <c r="BS51" s="224">
        <f t="shared" ca="1" si="31"/>
        <v>-23.905676466575493</v>
      </c>
      <c r="BT51" s="223">
        <f t="shared" ca="1" si="32"/>
        <v>-0.99606985277397797</v>
      </c>
      <c r="BU51" s="225">
        <f t="shared" ca="1" si="33"/>
        <v>-580.25016291035843</v>
      </c>
      <c r="BV51" s="226">
        <f t="shared" ca="1" si="86"/>
        <v>580.25016291035843</v>
      </c>
      <c r="BW51" s="217">
        <f t="shared" ca="1" si="34"/>
        <v>-8.5378174163293199</v>
      </c>
      <c r="BX51" s="218">
        <f t="shared" ca="1" si="35"/>
        <v>-8.5378174163293199</v>
      </c>
      <c r="BY51" s="219">
        <f t="shared" ca="1" si="36"/>
        <v>-35.630920167077427</v>
      </c>
      <c r="BZ51" s="218">
        <f t="shared" ca="1" si="37"/>
        <v>-1.4846216736282258</v>
      </c>
      <c r="CA51" s="227">
        <f t="shared" ca="1" si="38"/>
        <v>-872.96393348563004</v>
      </c>
      <c r="CB51" s="228">
        <f t="shared" ca="1" si="87"/>
        <v>872.96393348563004</v>
      </c>
      <c r="CC51" s="222">
        <f t="shared" ca="1" si="39"/>
        <v>-11.314100207181937</v>
      </c>
      <c r="CD51" s="223">
        <f t="shared" ca="1" si="40"/>
        <v>-11.314100207181937</v>
      </c>
      <c r="CE51" s="224">
        <f t="shared" ca="1" si="41"/>
        <v>-47.084991050570075</v>
      </c>
      <c r="CF51" s="223">
        <f t="shared" ca="1" si="42"/>
        <v>-1.9618746271070862</v>
      </c>
      <c r="CG51" s="225">
        <f t="shared" ca="1" si="43"/>
        <v>-1169.0238024507928</v>
      </c>
      <c r="CH51" s="226">
        <f t="shared" ca="1" si="88"/>
        <v>1169.0238024507928</v>
      </c>
      <c r="CI51" s="217">
        <f t="shared" ca="1" si="44"/>
        <v>-14.029394362150782</v>
      </c>
      <c r="CJ51" s="218">
        <f t="shared" ca="1" si="45"/>
        <v>-14.029394362150782</v>
      </c>
      <c r="CK51" s="219">
        <f t="shared" ca="1" si="46"/>
        <v>-58.180716721472962</v>
      </c>
      <c r="CL51" s="218">
        <f t="shared" ca="1" si="47"/>
        <v>-2.4241965300613728</v>
      </c>
      <c r="CM51" s="227">
        <f t="shared" ca="1" si="48"/>
        <v>-1469.9908960909297</v>
      </c>
      <c r="CN51" s="228">
        <f t="shared" ca="1" si="89"/>
        <v>1469.9908960909297</v>
      </c>
      <c r="CO51" s="222">
        <f t="shared" ca="1" si="49"/>
        <v>-16.666885006418429</v>
      </c>
      <c r="CP51" s="223">
        <f t="shared" ca="1" si="50"/>
        <v>-16.666885006418429</v>
      </c>
      <c r="CQ51" s="224">
        <f t="shared" ca="1" si="51"/>
        <v>-68.833652007648183</v>
      </c>
      <c r="CR51" s="223">
        <f t="shared" ca="1" si="52"/>
        <v>-2.8680688336520035</v>
      </c>
      <c r="CS51" s="225">
        <f t="shared" ca="1" si="53"/>
        <v>-1777.9216140638543</v>
      </c>
      <c r="CT51" s="226">
        <f t="shared" ca="1" si="90"/>
        <v>1777.9216140638543</v>
      </c>
      <c r="CU51" s="217">
        <f t="shared" ca="1" si="54"/>
        <v>-19.208778855572575</v>
      </c>
      <c r="CV51" s="218">
        <f t="shared" ca="1" si="55"/>
        <v>-19.208778855572575</v>
      </c>
      <c r="CW51" s="219">
        <f t="shared" ca="1" si="56"/>
        <v>-78.962721639149748</v>
      </c>
      <c r="CX51" s="218">
        <f t="shared" ca="1" si="57"/>
        <v>-3.2901134016312454</v>
      </c>
      <c r="CY51" s="227">
        <f t="shared" ca="1" si="58"/>
        <v>-2095.6942938898619</v>
      </c>
      <c r="CZ51" s="228">
        <f t="shared" ca="1" si="91"/>
        <v>2095.6942938898619</v>
      </c>
      <c r="DA51" s="222">
        <f t="shared" ca="1" si="59"/>
        <v>-21.636193928666835</v>
      </c>
      <c r="DB51" s="223">
        <f t="shared" ca="1" si="60"/>
        <v>-21.636193928666835</v>
      </c>
      <c r="DC51" s="224">
        <f t="shared" ca="1" si="61"/>
        <v>-88.490837279982486</v>
      </c>
      <c r="DD51" s="223">
        <f t="shared" ca="1" si="62"/>
        <v>-3.6871182199992631</v>
      </c>
      <c r="DE51" s="225">
        <f t="shared" ca="1" si="63"/>
        <v>-2427.621016384423</v>
      </c>
      <c r="DF51" s="226">
        <f t="shared" ca="1" si="92"/>
        <v>2427.621016384423</v>
      </c>
      <c r="DG51" s="217">
        <f t="shared" ca="1" si="64"/>
        <v>-23.929119340816037</v>
      </c>
      <c r="DH51" s="218">
        <f t="shared" ca="1" si="65"/>
        <v>-23.929119340816037</v>
      </c>
      <c r="DI51" s="219">
        <f t="shared" ca="1" si="66"/>
        <v>-97.345484216886092</v>
      </c>
      <c r="DJ51" s="218">
        <f t="shared" ca="1" si="67"/>
        <v>-4.056061842370255</v>
      </c>
      <c r="DK51" s="227">
        <f t="shared" ca="1" si="68"/>
        <v>-2780.728899730686</v>
      </c>
      <c r="DL51" s="228">
        <f t="shared" ca="1" si="93"/>
        <v>2780.728899730686</v>
      </c>
      <c r="DM51" s="222">
        <f t="shared" ca="1" si="69"/>
        <v>-26.066474954416215</v>
      </c>
      <c r="DN51" s="223">
        <f t="shared" ca="1" si="70"/>
        <v>-26.066474954416215</v>
      </c>
      <c r="DO51" s="224">
        <f t="shared" ca="1" si="71"/>
        <v>-105.45927324008875</v>
      </c>
      <c r="DP51" s="223">
        <f t="shared" ca="1" si="72"/>
        <v>-4.3941363850036907</v>
      </c>
      <c r="DQ51" s="225">
        <f t="shared" ca="1" si="73"/>
        <v>-3167.8535219757932</v>
      </c>
      <c r="DR51" s="226">
        <f t="shared" ca="1" si="94"/>
        <v>3167.8535219757932</v>
      </c>
      <c r="DS51" s="217">
        <f t="shared" ca="1" si="74"/>
        <v>-28.026305473377711</v>
      </c>
      <c r="DT51" s="218">
        <f t="shared" ca="1" si="75"/>
        <v>-28.026305473377711</v>
      </c>
      <c r="DU51" s="219">
        <f t="shared" ca="1" si="76"/>
        <v>-112.77045351588416</v>
      </c>
      <c r="DV51" s="218">
        <f t="shared" ca="1" si="77"/>
        <v>-4.6987688964951673</v>
      </c>
      <c r="DW51" s="227">
        <f t="shared" ca="1" si="78"/>
        <v>-3616.8755451626907</v>
      </c>
      <c r="DX51" s="228">
        <f t="shared" ca="1" si="95"/>
        <v>3616.8755451626907</v>
      </c>
      <c r="DY51" s="222">
        <f t="shared" ca="1" si="79"/>
        <v>-29.786144106908367</v>
      </c>
      <c r="DZ51" s="223">
        <f t="shared" ca="1" si="80"/>
        <v>-29.786144106908367</v>
      </c>
      <c r="EA51" s="224">
        <f t="shared" ca="1" si="81"/>
        <v>-119.2233825477621</v>
      </c>
      <c r="EB51" s="223">
        <f t="shared" ca="1" si="82"/>
        <v>-4.9676409394900958</v>
      </c>
      <c r="EC51" s="225">
        <f t="shared" ca="1" si="83"/>
        <v>-4211.7812079120749</v>
      </c>
      <c r="ED51" s="226">
        <f t="shared" ca="1" si="96"/>
        <v>4211.7812079120749</v>
      </c>
      <c r="EE51" s="18">
        <v>-4211.7812079120695</v>
      </c>
    </row>
    <row r="52" spans="1:135" x14ac:dyDescent="0.3">
      <c r="B52" s="9"/>
      <c r="C52" s="11"/>
      <c r="D52" s="11"/>
      <c r="E52" s="11"/>
      <c r="F52" s="11"/>
      <c r="G52" s="11"/>
      <c r="H52" s="11"/>
      <c r="I52" s="11"/>
      <c r="J52" s="11"/>
      <c r="K52" s="11"/>
      <c r="L52" s="11"/>
      <c r="M52" s="11"/>
      <c r="N52" s="11"/>
      <c r="O52" s="11"/>
      <c r="P52" s="15"/>
      <c r="Q52" s="15"/>
      <c r="R52" s="42"/>
      <c r="S52" s="44"/>
      <c r="T52" s="39"/>
      <c r="U52" s="44"/>
      <c r="V52" s="44"/>
      <c r="W52" s="11"/>
      <c r="X52" s="11"/>
      <c r="Y52" s="11"/>
      <c r="Z52" s="48"/>
      <c r="AA52" s="105">
        <f ca="1">AH52-DF52</f>
        <v>0</v>
      </c>
      <c r="AC52" s="302">
        <f>AC51+$BE$22</f>
        <v>250</v>
      </c>
      <c r="AD52" s="332">
        <v>4206.8135669725798</v>
      </c>
      <c r="AE52" s="332">
        <v>3612.1767762661921</v>
      </c>
      <c r="AF52" s="334">
        <v>3163.459385590787</v>
      </c>
      <c r="AG52" s="332">
        <v>2776.6728378883181</v>
      </c>
      <c r="AH52" s="332">
        <v>2423.9338981644241</v>
      </c>
      <c r="AI52" s="332">
        <v>2092.4041804882304</v>
      </c>
      <c r="AJ52" s="332">
        <v>1775.0535452301997</v>
      </c>
      <c r="AK52" s="332">
        <v>1467.5666995608697</v>
      </c>
      <c r="AL52" s="332">
        <v>1167.0619278236857</v>
      </c>
      <c r="AM52" s="332">
        <v>871.47931181200306</v>
      </c>
      <c r="AN52" s="332">
        <v>579.25409305758444</v>
      </c>
      <c r="AO52" s="332">
        <v>289.12355228979169</v>
      </c>
      <c r="AP52" s="332">
        <v>0</v>
      </c>
      <c r="AQ52" s="335">
        <v>-289.12355228979169</v>
      </c>
      <c r="AR52" s="335">
        <v>-579.25409305758444</v>
      </c>
      <c r="AS52" s="335">
        <v>-871.47931181200306</v>
      </c>
      <c r="AT52" s="335">
        <v>-1167.0619278236857</v>
      </c>
      <c r="AU52" s="335">
        <v>-1467.5666995608697</v>
      </c>
      <c r="AV52" s="335">
        <v>-1775.0535452301997</v>
      </c>
      <c r="AW52" s="335">
        <v>-2092.4041804882304</v>
      </c>
      <c r="AX52" s="335">
        <v>-2423.9338981644241</v>
      </c>
      <c r="AY52" s="335">
        <v>-2776.6728378883181</v>
      </c>
      <c r="AZ52" s="335">
        <v>-3163.459385590787</v>
      </c>
      <c r="BA52" s="335">
        <v>-3612.1767762661921</v>
      </c>
      <c r="BB52" s="202">
        <v>-4206.8135669725798</v>
      </c>
      <c r="BC52" s="323">
        <f ca="1">BO52-BD52</f>
        <v>0</v>
      </c>
      <c r="BD52" s="320">
        <f ca="1"/>
        <v>-289.12355228979169</v>
      </c>
      <c r="BE52" s="302">
        <f ca="1">MIN($AF$15,BE51+$BE$22)</f>
        <v>250</v>
      </c>
      <c r="BF52" s="215">
        <f t="shared" ca="1" si="26"/>
        <v>1</v>
      </c>
      <c r="BG52" s="317">
        <f ca="1">INDEX(N$8:N$12,$BF52)</f>
        <v>1500</v>
      </c>
      <c r="BH52" s="128">
        <f ca="1">INDEX(O$8:O$12,$BF52)</f>
        <v>0</v>
      </c>
      <c r="BI52" s="104">
        <f t="shared" ca="1" si="27"/>
        <v>1500</v>
      </c>
      <c r="BJ52" s="216">
        <f t="shared" si="23"/>
        <v>0</v>
      </c>
      <c r="BK52" s="217">
        <f ca="1">DEGREES(ASIN($BG52*BL$23))</f>
        <v>-2.8656245113591363</v>
      </c>
      <c r="BL52" s="218">
        <f ca="1">DEGREES(ASIN(BL$23*$BI52))</f>
        <v>-2.8656245113591363</v>
      </c>
      <c r="BM52" s="219">
        <f ca="1">IF($BH52&gt;0,(COS(RADIANS(BK52))-COS(RADIANS(BL52)))/(BL$23*$BH52),$BE52*SIN(RADIANS(BK52)))</f>
        <v>-12.498433472417519</v>
      </c>
      <c r="BN52" s="218">
        <f t="shared" ca="1" si="28"/>
        <v>-0.49993733889670189</v>
      </c>
      <c r="BO52" s="220">
        <f t="shared" ca="1" si="84"/>
        <v>-289.12355228979169</v>
      </c>
      <c r="BP52" s="221">
        <f t="shared" ca="1" si="85"/>
        <v>289.12355228979169</v>
      </c>
      <c r="BQ52" s="222">
        <f t="shared" ca="1" si="29"/>
        <v>-5.7165393990355735</v>
      </c>
      <c r="BR52" s="223">
        <f t="shared" ca="1" si="30"/>
        <v>-5.7165393990355735</v>
      </c>
      <c r="BS52" s="224">
        <f t="shared" ca="1" si="31"/>
        <v>-24.901746319349474</v>
      </c>
      <c r="BT52" s="223">
        <f t="shared" ca="1" si="32"/>
        <v>-0.99606985277398152</v>
      </c>
      <c r="BU52" s="225">
        <f t="shared" ca="1" si="33"/>
        <v>-579.25409305758444</v>
      </c>
      <c r="BV52" s="226">
        <f t="shared" ca="1" si="86"/>
        <v>579.25409305758444</v>
      </c>
      <c r="BW52" s="217">
        <f t="shared" ca="1" si="34"/>
        <v>-8.5378174163293199</v>
      </c>
      <c r="BX52" s="218">
        <f t="shared" ca="1" si="35"/>
        <v>-8.5378174163293199</v>
      </c>
      <c r="BY52" s="219">
        <f t="shared" ca="1" si="36"/>
        <v>-37.115541840705653</v>
      </c>
      <c r="BZ52" s="218">
        <f t="shared" ca="1" si="37"/>
        <v>-1.4846216736282258</v>
      </c>
      <c r="CA52" s="227">
        <f t="shared" ca="1" si="38"/>
        <v>-871.47931181200181</v>
      </c>
      <c r="CB52" s="228">
        <f t="shared" ca="1" si="87"/>
        <v>871.47931181200181</v>
      </c>
      <c r="CC52" s="222">
        <f t="shared" ca="1" si="39"/>
        <v>-11.314100207181937</v>
      </c>
      <c r="CD52" s="223">
        <f t="shared" ca="1" si="40"/>
        <v>-11.314100207181937</v>
      </c>
      <c r="CE52" s="224">
        <f t="shared" ca="1" si="41"/>
        <v>-49.046865677677161</v>
      </c>
      <c r="CF52" s="223">
        <f t="shared" ca="1" si="42"/>
        <v>-1.9618746271070862</v>
      </c>
      <c r="CG52" s="225">
        <f t="shared" ca="1" si="43"/>
        <v>-1167.0619278236857</v>
      </c>
      <c r="CH52" s="226">
        <f t="shared" ca="1" si="88"/>
        <v>1167.0619278236857</v>
      </c>
      <c r="CI52" s="217">
        <f t="shared" ca="1" si="44"/>
        <v>-14.029394362150782</v>
      </c>
      <c r="CJ52" s="218">
        <f t="shared" ca="1" si="45"/>
        <v>-14.029394362150782</v>
      </c>
      <c r="CK52" s="219">
        <f t="shared" ca="1" si="46"/>
        <v>-60.604913251534342</v>
      </c>
      <c r="CL52" s="218">
        <f t="shared" ca="1" si="47"/>
        <v>-2.4241965300613799</v>
      </c>
      <c r="CM52" s="227">
        <f t="shared" ca="1" si="48"/>
        <v>-1467.5666995608683</v>
      </c>
      <c r="CN52" s="228">
        <f t="shared" ca="1" si="89"/>
        <v>1467.5666995608683</v>
      </c>
      <c r="CO52" s="222">
        <f t="shared" ca="1" si="49"/>
        <v>-16.666885006418429</v>
      </c>
      <c r="CP52" s="223">
        <f t="shared" ca="1" si="50"/>
        <v>-16.666885006418429</v>
      </c>
      <c r="CQ52" s="224">
        <f t="shared" ca="1" si="51"/>
        <v>-71.701720841300187</v>
      </c>
      <c r="CR52" s="223">
        <f t="shared" ca="1" si="52"/>
        <v>-2.8680688336520035</v>
      </c>
      <c r="CS52" s="225">
        <f t="shared" ca="1" si="53"/>
        <v>-1775.0535452302024</v>
      </c>
      <c r="CT52" s="226">
        <f t="shared" ca="1" si="90"/>
        <v>1775.0535452302024</v>
      </c>
      <c r="CU52" s="217">
        <f t="shared" ca="1" si="54"/>
        <v>-19.208778855572575</v>
      </c>
      <c r="CV52" s="218">
        <f t="shared" ca="1" si="55"/>
        <v>-19.208778855572575</v>
      </c>
      <c r="CW52" s="219">
        <f t="shared" ca="1" si="56"/>
        <v>-82.25283504078098</v>
      </c>
      <c r="CX52" s="218">
        <f t="shared" ca="1" si="57"/>
        <v>-3.2901134016312312</v>
      </c>
      <c r="CY52" s="227">
        <f t="shared" ca="1" si="58"/>
        <v>-2092.4041804882308</v>
      </c>
      <c r="CZ52" s="228">
        <f t="shared" ca="1" si="91"/>
        <v>2092.4041804882308</v>
      </c>
      <c r="DA52" s="222">
        <f t="shared" ca="1" si="59"/>
        <v>-21.636193928666835</v>
      </c>
      <c r="DB52" s="223">
        <f t="shared" ca="1" si="60"/>
        <v>-21.636193928666835</v>
      </c>
      <c r="DC52" s="224">
        <f t="shared" ca="1" si="61"/>
        <v>-92.177955499981749</v>
      </c>
      <c r="DD52" s="223">
        <f t="shared" ca="1" si="62"/>
        <v>-3.6871182199992631</v>
      </c>
      <c r="DE52" s="225">
        <f t="shared" ca="1" si="63"/>
        <v>-2423.9338981644237</v>
      </c>
      <c r="DF52" s="226">
        <f t="shared" ca="1" si="92"/>
        <v>2423.9338981644237</v>
      </c>
      <c r="DG52" s="217">
        <f t="shared" ca="1" si="64"/>
        <v>-23.929119340816037</v>
      </c>
      <c r="DH52" s="218">
        <f t="shared" ca="1" si="65"/>
        <v>-23.929119340816037</v>
      </c>
      <c r="DI52" s="219">
        <f t="shared" ca="1" si="66"/>
        <v>-101.40154605925635</v>
      </c>
      <c r="DJ52" s="218">
        <f t="shared" ca="1" si="67"/>
        <v>-4.056061842370255</v>
      </c>
      <c r="DK52" s="227">
        <f t="shared" ca="1" si="68"/>
        <v>-2776.6728378883158</v>
      </c>
      <c r="DL52" s="228">
        <f t="shared" ca="1" si="93"/>
        <v>2776.6728378883158</v>
      </c>
      <c r="DM52" s="222">
        <f t="shared" ca="1" si="69"/>
        <v>-26.066474954416215</v>
      </c>
      <c r="DN52" s="223">
        <f t="shared" ca="1" si="70"/>
        <v>-26.066474954416215</v>
      </c>
      <c r="DO52" s="224">
        <f t="shared" ca="1" si="71"/>
        <v>-109.85340962509245</v>
      </c>
      <c r="DP52" s="223">
        <f t="shared" ca="1" si="72"/>
        <v>-4.394136385003705</v>
      </c>
      <c r="DQ52" s="225">
        <f t="shared" ca="1" si="73"/>
        <v>-3163.4593855907897</v>
      </c>
      <c r="DR52" s="226">
        <f t="shared" ca="1" si="94"/>
        <v>3163.4593855907897</v>
      </c>
      <c r="DS52" s="217">
        <f t="shared" ca="1" si="74"/>
        <v>-28.026305473377711</v>
      </c>
      <c r="DT52" s="218">
        <f t="shared" ca="1" si="75"/>
        <v>-28.026305473377711</v>
      </c>
      <c r="DU52" s="219">
        <f t="shared" ca="1" si="76"/>
        <v>-117.46922241237934</v>
      </c>
      <c r="DV52" s="218">
        <f t="shared" ca="1" si="77"/>
        <v>-4.6987688964951815</v>
      </c>
      <c r="DW52" s="227">
        <f t="shared" ca="1" si="78"/>
        <v>-3612.1767762661957</v>
      </c>
      <c r="DX52" s="228">
        <f t="shared" ca="1" si="95"/>
        <v>3612.1767762661957</v>
      </c>
      <c r="DY52" s="222">
        <f t="shared" ca="1" si="79"/>
        <v>-29.786144106908367</v>
      </c>
      <c r="DZ52" s="223">
        <f t="shared" ca="1" si="80"/>
        <v>-29.786144106908367</v>
      </c>
      <c r="EA52" s="224">
        <f t="shared" ca="1" si="81"/>
        <v>-124.19102348725218</v>
      </c>
      <c r="EB52" s="223">
        <f t="shared" ca="1" si="82"/>
        <v>-4.9676409394900816</v>
      </c>
      <c r="EC52" s="225">
        <f t="shared" ca="1" si="83"/>
        <v>-4206.8135669725852</v>
      </c>
      <c r="ED52" s="226">
        <f t="shared" ca="1" si="96"/>
        <v>4206.8135669725852</v>
      </c>
      <c r="EE52" s="18">
        <v>-4206.8135669725798</v>
      </c>
    </row>
    <row r="53" spans="1:135" x14ac:dyDescent="0.3">
      <c r="B53" s="9"/>
      <c r="C53" s="11"/>
      <c r="D53" s="11"/>
      <c r="E53" s="11"/>
      <c r="F53" s="11"/>
      <c r="G53" s="11"/>
      <c r="H53" s="11"/>
      <c r="I53" s="11"/>
      <c r="J53" s="11"/>
      <c r="K53" s="11"/>
      <c r="L53" s="11"/>
      <c r="M53" s="11"/>
      <c r="N53" s="11"/>
      <c r="O53" s="11"/>
      <c r="P53" s="15"/>
      <c r="Q53" s="15"/>
      <c r="R53" s="42"/>
      <c r="S53" s="44"/>
      <c r="T53" s="39"/>
      <c r="U53" s="44"/>
      <c r="V53" s="44"/>
      <c r="W53" s="11"/>
      <c r="X53" s="11"/>
      <c r="Y53" s="11"/>
      <c r="Z53" s="48"/>
      <c r="AA53" s="105">
        <f ca="1">AH53-DF53</f>
        <v>0</v>
      </c>
      <c r="AC53" s="302">
        <f>AC52+$BE$22</f>
        <v>260</v>
      </c>
      <c r="AD53" s="332">
        <v>4201.8459260330901</v>
      </c>
      <c r="AE53" s="332">
        <v>3607.478007369697</v>
      </c>
      <c r="AF53" s="334">
        <v>3159.0652492057834</v>
      </c>
      <c r="AG53" s="332">
        <v>2772.616776045948</v>
      </c>
      <c r="AH53" s="332">
        <v>2420.2467799444248</v>
      </c>
      <c r="AI53" s="332">
        <v>2089.1140670865993</v>
      </c>
      <c r="AJ53" s="332">
        <v>1772.1854763965478</v>
      </c>
      <c r="AK53" s="332">
        <v>1465.1425030308083</v>
      </c>
      <c r="AL53" s="332">
        <v>1165.1000531965785</v>
      </c>
      <c r="AM53" s="332">
        <v>869.99469013837484</v>
      </c>
      <c r="AN53" s="332">
        <v>578.25802320481046</v>
      </c>
      <c r="AO53" s="332">
        <v>288.62361495089499</v>
      </c>
      <c r="AP53" s="332">
        <v>0</v>
      </c>
      <c r="AQ53" s="335">
        <v>-288.62361495089499</v>
      </c>
      <c r="AR53" s="335">
        <v>-578.25802320481046</v>
      </c>
      <c r="AS53" s="335">
        <v>-869.99469013837484</v>
      </c>
      <c r="AT53" s="335">
        <v>-1165.1000531965785</v>
      </c>
      <c r="AU53" s="335">
        <v>-1465.1425030308083</v>
      </c>
      <c r="AV53" s="335">
        <v>-1772.1854763965478</v>
      </c>
      <c r="AW53" s="335">
        <v>-2089.1140670865993</v>
      </c>
      <c r="AX53" s="335">
        <v>-2420.2467799444248</v>
      </c>
      <c r="AY53" s="335">
        <v>-2772.616776045948</v>
      </c>
      <c r="AZ53" s="335">
        <v>-3159.0652492057834</v>
      </c>
      <c r="BA53" s="335">
        <v>-3607.478007369697</v>
      </c>
      <c r="BB53" s="202">
        <v>-4201.8459260330901</v>
      </c>
      <c r="BC53" s="323">
        <f ca="1">BO53-BD53</f>
        <v>0</v>
      </c>
      <c r="BD53" s="320">
        <f ca="1"/>
        <v>-288.62361495089499</v>
      </c>
      <c r="BE53" s="302">
        <f ca="1">MIN($AF$15,BE52+$BE$22)</f>
        <v>260</v>
      </c>
      <c r="BF53" s="215">
        <f t="shared" ca="1" si="26"/>
        <v>1</v>
      </c>
      <c r="BG53" s="317">
        <f ca="1">INDEX(N$8:N$12,$BF53)</f>
        <v>1500</v>
      </c>
      <c r="BH53" s="128">
        <f ca="1">INDEX(O$8:O$12,$BF53)</f>
        <v>0</v>
      </c>
      <c r="BI53" s="104">
        <f t="shared" ca="1" si="27"/>
        <v>1500</v>
      </c>
      <c r="BJ53" s="216">
        <f t="shared" si="23"/>
        <v>0</v>
      </c>
      <c r="BK53" s="217">
        <f ca="1">DEGREES(ASIN($BG53*BL$23))</f>
        <v>-2.8656245113591363</v>
      </c>
      <c r="BL53" s="218">
        <f ca="1">DEGREES(ASIN(BL$23*$BI53))</f>
        <v>-2.8656245113591363</v>
      </c>
      <c r="BM53" s="219">
        <f ca="1">IF($BH53&gt;0,(COS(RADIANS(BK53))-COS(RADIANS(BL53)))/(BL$23*$BH53),$BE53*SIN(RADIANS(BK53)))</f>
        <v>-12.998370811314219</v>
      </c>
      <c r="BN53" s="218">
        <f t="shared" ca="1" si="28"/>
        <v>-0.49993733889670011</v>
      </c>
      <c r="BO53" s="220">
        <f t="shared" ca="1" si="84"/>
        <v>-288.62361495089499</v>
      </c>
      <c r="BP53" s="221">
        <f t="shared" ca="1" si="85"/>
        <v>288.62361495089499</v>
      </c>
      <c r="BQ53" s="222">
        <f t="shared" ca="1" si="29"/>
        <v>-5.7165393990355735</v>
      </c>
      <c r="BR53" s="223">
        <f t="shared" ca="1" si="30"/>
        <v>-5.7165393990355735</v>
      </c>
      <c r="BS53" s="224">
        <f t="shared" ca="1" si="31"/>
        <v>-25.897816172123452</v>
      </c>
      <c r="BT53" s="223">
        <f t="shared" ca="1" si="32"/>
        <v>-0.99606985277397797</v>
      </c>
      <c r="BU53" s="225">
        <f t="shared" ca="1" si="33"/>
        <v>-578.25802320481046</v>
      </c>
      <c r="BV53" s="226">
        <f t="shared" ca="1" si="86"/>
        <v>578.25802320481046</v>
      </c>
      <c r="BW53" s="217">
        <f t="shared" ca="1" si="34"/>
        <v>-8.5378174163293199</v>
      </c>
      <c r="BX53" s="218">
        <f t="shared" ca="1" si="35"/>
        <v>-8.5378174163293199</v>
      </c>
      <c r="BY53" s="219">
        <f t="shared" ca="1" si="36"/>
        <v>-38.600163514333879</v>
      </c>
      <c r="BZ53" s="218">
        <f t="shared" ca="1" si="37"/>
        <v>-1.4846216736282258</v>
      </c>
      <c r="CA53" s="227">
        <f t="shared" ca="1" si="38"/>
        <v>-869.99469013837358</v>
      </c>
      <c r="CB53" s="228">
        <f t="shared" ca="1" si="87"/>
        <v>869.99469013837358</v>
      </c>
      <c r="CC53" s="222">
        <f t="shared" ca="1" si="39"/>
        <v>-11.314100207181937</v>
      </c>
      <c r="CD53" s="223">
        <f t="shared" ca="1" si="40"/>
        <v>-11.314100207181937</v>
      </c>
      <c r="CE53" s="224">
        <f t="shared" ca="1" si="41"/>
        <v>-51.008740304784247</v>
      </c>
      <c r="CF53" s="223">
        <f t="shared" ca="1" si="42"/>
        <v>-1.9618746271070862</v>
      </c>
      <c r="CG53" s="225">
        <f t="shared" ca="1" si="43"/>
        <v>-1165.1000531965785</v>
      </c>
      <c r="CH53" s="226">
        <f t="shared" ca="1" si="88"/>
        <v>1165.1000531965785</v>
      </c>
      <c r="CI53" s="217">
        <f t="shared" ca="1" si="44"/>
        <v>-14.029394362150782</v>
      </c>
      <c r="CJ53" s="218">
        <f t="shared" ca="1" si="45"/>
        <v>-14.029394362150782</v>
      </c>
      <c r="CK53" s="219">
        <f t="shared" ca="1" si="46"/>
        <v>-63.029109781595714</v>
      </c>
      <c r="CL53" s="218">
        <f t="shared" ca="1" si="47"/>
        <v>-2.4241965300613728</v>
      </c>
      <c r="CM53" s="227">
        <f t="shared" ca="1" si="48"/>
        <v>-1465.1425030308069</v>
      </c>
      <c r="CN53" s="228">
        <f t="shared" ca="1" si="89"/>
        <v>1465.1425030308069</v>
      </c>
      <c r="CO53" s="222">
        <f t="shared" ca="1" si="49"/>
        <v>-16.666885006418429</v>
      </c>
      <c r="CP53" s="223">
        <f t="shared" ca="1" si="50"/>
        <v>-16.666885006418429</v>
      </c>
      <c r="CQ53" s="224">
        <f t="shared" ca="1" si="51"/>
        <v>-74.569789674952204</v>
      </c>
      <c r="CR53" s="223">
        <f t="shared" ca="1" si="52"/>
        <v>-2.8680688336520177</v>
      </c>
      <c r="CS53" s="225">
        <f t="shared" ca="1" si="53"/>
        <v>-1772.1854763965505</v>
      </c>
      <c r="CT53" s="226">
        <f t="shared" ca="1" si="90"/>
        <v>1772.1854763965505</v>
      </c>
      <c r="CU53" s="217">
        <f t="shared" ca="1" si="54"/>
        <v>-19.208778855572575</v>
      </c>
      <c r="CV53" s="218">
        <f t="shared" ca="1" si="55"/>
        <v>-19.208778855572575</v>
      </c>
      <c r="CW53" s="219">
        <f t="shared" ca="1" si="56"/>
        <v>-85.542948442412225</v>
      </c>
      <c r="CX53" s="218">
        <f t="shared" ca="1" si="57"/>
        <v>-3.2901134016312454</v>
      </c>
      <c r="CY53" s="227">
        <f t="shared" ca="1" si="58"/>
        <v>-2089.1140670865998</v>
      </c>
      <c r="CZ53" s="228">
        <f t="shared" ca="1" si="91"/>
        <v>2089.1140670865998</v>
      </c>
      <c r="DA53" s="222">
        <f t="shared" ca="1" si="59"/>
        <v>-21.636193928666835</v>
      </c>
      <c r="DB53" s="223">
        <f t="shared" ca="1" si="60"/>
        <v>-21.636193928666835</v>
      </c>
      <c r="DC53" s="224">
        <f t="shared" ca="1" si="61"/>
        <v>-95.865073719981027</v>
      </c>
      <c r="DD53" s="223">
        <f t="shared" ca="1" si="62"/>
        <v>-3.6871182199992774</v>
      </c>
      <c r="DE53" s="225">
        <f t="shared" ca="1" si="63"/>
        <v>-2420.2467799444244</v>
      </c>
      <c r="DF53" s="226">
        <f t="shared" ca="1" si="92"/>
        <v>2420.2467799444244</v>
      </c>
      <c r="DG53" s="217">
        <f t="shared" ca="1" si="64"/>
        <v>-23.929119340816037</v>
      </c>
      <c r="DH53" s="218">
        <f t="shared" ca="1" si="65"/>
        <v>-23.929119340816037</v>
      </c>
      <c r="DI53" s="219">
        <f t="shared" ca="1" si="66"/>
        <v>-105.4576079016266</v>
      </c>
      <c r="DJ53" s="218">
        <f t="shared" ca="1" si="67"/>
        <v>-4.056061842370255</v>
      </c>
      <c r="DK53" s="227">
        <f t="shared" ca="1" si="68"/>
        <v>-2772.6167760459457</v>
      </c>
      <c r="DL53" s="228">
        <f t="shared" ca="1" si="93"/>
        <v>2772.6167760459457</v>
      </c>
      <c r="DM53" s="222">
        <f t="shared" ca="1" si="69"/>
        <v>-26.066474954416215</v>
      </c>
      <c r="DN53" s="223">
        <f t="shared" ca="1" si="70"/>
        <v>-26.066474954416215</v>
      </c>
      <c r="DO53" s="224">
        <f t="shared" ca="1" si="71"/>
        <v>-114.24754601009614</v>
      </c>
      <c r="DP53" s="223">
        <f t="shared" ca="1" si="72"/>
        <v>-4.3941363850036907</v>
      </c>
      <c r="DQ53" s="225">
        <f t="shared" ca="1" si="73"/>
        <v>-3159.0652492057861</v>
      </c>
      <c r="DR53" s="226">
        <f t="shared" ca="1" si="94"/>
        <v>3159.0652492057861</v>
      </c>
      <c r="DS53" s="217">
        <f t="shared" ca="1" si="74"/>
        <v>-28.026305473377711</v>
      </c>
      <c r="DT53" s="218">
        <f t="shared" ca="1" si="75"/>
        <v>-28.026305473377711</v>
      </c>
      <c r="DU53" s="219">
        <f t="shared" ca="1" si="76"/>
        <v>-122.16799130887451</v>
      </c>
      <c r="DV53" s="218">
        <f t="shared" ca="1" si="77"/>
        <v>-4.6987688964951673</v>
      </c>
      <c r="DW53" s="227">
        <f t="shared" ca="1" si="78"/>
        <v>-3607.4780073697007</v>
      </c>
      <c r="DX53" s="228">
        <f t="shared" ca="1" si="95"/>
        <v>3607.4780073697007</v>
      </c>
      <c r="DY53" s="222">
        <f t="shared" ca="1" si="79"/>
        <v>-29.786144106908367</v>
      </c>
      <c r="DZ53" s="223">
        <f t="shared" ca="1" si="80"/>
        <v>-29.786144106908367</v>
      </c>
      <c r="EA53" s="224">
        <f t="shared" ca="1" si="81"/>
        <v>-129.15866442674226</v>
      </c>
      <c r="EB53" s="223">
        <f t="shared" ca="1" si="82"/>
        <v>-4.9676409394900816</v>
      </c>
      <c r="EC53" s="225">
        <f t="shared" ca="1" si="83"/>
        <v>-4201.8459260330956</v>
      </c>
      <c r="ED53" s="226">
        <f t="shared" ca="1" si="96"/>
        <v>4201.8459260330956</v>
      </c>
      <c r="EE53" s="18">
        <v>-4201.8459260330901</v>
      </c>
    </row>
    <row r="54" spans="1:135" x14ac:dyDescent="0.3">
      <c r="B54" s="9"/>
      <c r="C54" s="11"/>
      <c r="D54" s="11"/>
      <c r="E54" s="11"/>
      <c r="F54" s="11"/>
      <c r="G54" s="11"/>
      <c r="H54" s="11"/>
      <c r="I54" s="11"/>
      <c r="J54" s="11"/>
      <c r="K54" s="11"/>
      <c r="L54" s="11"/>
      <c r="M54" s="11"/>
      <c r="N54" s="11"/>
      <c r="O54" s="11"/>
      <c r="P54" s="15"/>
      <c r="Q54" s="15"/>
      <c r="R54" s="42"/>
      <c r="S54" s="44"/>
      <c r="T54" s="44"/>
      <c r="U54" s="44"/>
      <c r="V54" s="44"/>
      <c r="W54" s="11"/>
      <c r="X54" s="11"/>
      <c r="Y54" s="11"/>
      <c r="Z54" s="48"/>
      <c r="AA54" s="105">
        <f ca="1">AH54-DF54</f>
        <v>0</v>
      </c>
      <c r="AC54" s="302">
        <f>AC53+$BE$22</f>
        <v>270</v>
      </c>
      <c r="AD54" s="332">
        <v>4196.8782850936004</v>
      </c>
      <c r="AE54" s="332">
        <v>3602.779238473202</v>
      </c>
      <c r="AF54" s="334">
        <v>3154.6711128207799</v>
      </c>
      <c r="AG54" s="332">
        <v>2768.5607142035778</v>
      </c>
      <c r="AH54" s="332">
        <v>2416.5596617244255</v>
      </c>
      <c r="AI54" s="332">
        <v>2085.8239536849683</v>
      </c>
      <c r="AJ54" s="332">
        <v>1769.3174075628958</v>
      </c>
      <c r="AK54" s="332">
        <v>1462.7183065007468</v>
      </c>
      <c r="AL54" s="332">
        <v>1163.1381785694714</v>
      </c>
      <c r="AM54" s="332">
        <v>868.51006846474661</v>
      </c>
      <c r="AN54" s="332">
        <v>577.26195335203647</v>
      </c>
      <c r="AO54" s="332">
        <v>288.12367761199829</v>
      </c>
      <c r="AP54" s="332">
        <v>0</v>
      </c>
      <c r="AQ54" s="335">
        <v>-288.12367761199829</v>
      </c>
      <c r="AR54" s="335">
        <v>-577.26195335203647</v>
      </c>
      <c r="AS54" s="335">
        <v>-868.51006846474661</v>
      </c>
      <c r="AT54" s="335">
        <v>-1163.1381785694714</v>
      </c>
      <c r="AU54" s="335">
        <v>-1462.7183065007468</v>
      </c>
      <c r="AV54" s="335">
        <v>-1769.3174075628958</v>
      </c>
      <c r="AW54" s="335">
        <v>-2085.8239536849683</v>
      </c>
      <c r="AX54" s="335">
        <v>-2416.5596617244255</v>
      </c>
      <c r="AY54" s="335">
        <v>-2768.5607142035778</v>
      </c>
      <c r="AZ54" s="335">
        <v>-3154.6711128207799</v>
      </c>
      <c r="BA54" s="335">
        <v>-3602.779238473202</v>
      </c>
      <c r="BB54" s="202">
        <v>-4196.8782850936004</v>
      </c>
      <c r="BC54" s="323">
        <f ca="1">BO54-BD54</f>
        <v>0</v>
      </c>
      <c r="BD54" s="320">
        <f ca="1"/>
        <v>-288.12367761199829</v>
      </c>
      <c r="BE54" s="302">
        <f ca="1">MIN($AF$15,BE53+$BE$22)</f>
        <v>270</v>
      </c>
      <c r="BF54" s="215">
        <f t="shared" ca="1" si="26"/>
        <v>1</v>
      </c>
      <c r="BG54" s="317">
        <f ca="1">INDEX(N$8:N$12,$BF54)</f>
        <v>1500</v>
      </c>
      <c r="BH54" s="128">
        <f ca="1">INDEX(O$8:O$12,$BF54)</f>
        <v>0</v>
      </c>
      <c r="BI54" s="104">
        <f t="shared" ca="1" si="27"/>
        <v>1500</v>
      </c>
      <c r="BJ54" s="216">
        <f t="shared" si="23"/>
        <v>0</v>
      </c>
      <c r="BK54" s="217">
        <f ca="1">DEGREES(ASIN($BG54*BL$23))</f>
        <v>-2.8656245113591363</v>
      </c>
      <c r="BL54" s="218">
        <f ca="1">DEGREES(ASIN(BL$23*$BI54))</f>
        <v>-2.8656245113591363</v>
      </c>
      <c r="BM54" s="219">
        <f ca="1">IF($BH54&gt;0,(COS(RADIANS(BK54))-COS(RADIANS(BL54)))/(BL$23*$BH54),$BE54*SIN(RADIANS(BK54)))</f>
        <v>-13.498308150210919</v>
      </c>
      <c r="BN54" s="218">
        <f t="shared" ca="1" si="28"/>
        <v>-0.49993733889670011</v>
      </c>
      <c r="BO54" s="220">
        <f t="shared" ca="1" si="84"/>
        <v>-288.12367761199829</v>
      </c>
      <c r="BP54" s="221">
        <f t="shared" ca="1" si="85"/>
        <v>288.12367761199829</v>
      </c>
      <c r="BQ54" s="222">
        <f t="shared" ca="1" si="29"/>
        <v>-5.7165393990355735</v>
      </c>
      <c r="BR54" s="223">
        <f t="shared" ca="1" si="30"/>
        <v>-5.7165393990355735</v>
      </c>
      <c r="BS54" s="224">
        <f t="shared" ca="1" si="31"/>
        <v>-26.89388602489743</v>
      </c>
      <c r="BT54" s="223">
        <f t="shared" ca="1" si="32"/>
        <v>-0.99606985277397797</v>
      </c>
      <c r="BU54" s="225">
        <f t="shared" ca="1" si="33"/>
        <v>-577.26195335203647</v>
      </c>
      <c r="BV54" s="226">
        <f t="shared" ca="1" si="86"/>
        <v>577.26195335203647</v>
      </c>
      <c r="BW54" s="217">
        <f t="shared" ca="1" si="34"/>
        <v>-8.5378174163293199</v>
      </c>
      <c r="BX54" s="218">
        <f t="shared" ca="1" si="35"/>
        <v>-8.5378174163293199</v>
      </c>
      <c r="BY54" s="219">
        <f t="shared" ca="1" si="36"/>
        <v>-40.084785187962105</v>
      </c>
      <c r="BZ54" s="218">
        <f t="shared" ca="1" si="37"/>
        <v>-1.4846216736282258</v>
      </c>
      <c r="CA54" s="227">
        <f t="shared" ca="1" si="38"/>
        <v>-868.51006846474536</v>
      </c>
      <c r="CB54" s="228">
        <f t="shared" ca="1" si="87"/>
        <v>868.51006846474536</v>
      </c>
      <c r="CC54" s="222">
        <f t="shared" ca="1" si="39"/>
        <v>-11.314100207181937</v>
      </c>
      <c r="CD54" s="223">
        <f t="shared" ca="1" si="40"/>
        <v>-11.314100207181937</v>
      </c>
      <c r="CE54" s="224">
        <f t="shared" ca="1" si="41"/>
        <v>-52.970614931891333</v>
      </c>
      <c r="CF54" s="223">
        <f t="shared" ca="1" si="42"/>
        <v>-1.9618746271070862</v>
      </c>
      <c r="CG54" s="225">
        <f t="shared" ca="1" si="43"/>
        <v>-1163.1381785694714</v>
      </c>
      <c r="CH54" s="226">
        <f t="shared" ca="1" si="88"/>
        <v>1163.1381785694714</v>
      </c>
      <c r="CI54" s="217">
        <f t="shared" ca="1" si="44"/>
        <v>-14.029394362150782</v>
      </c>
      <c r="CJ54" s="218">
        <f t="shared" ca="1" si="45"/>
        <v>-14.029394362150782</v>
      </c>
      <c r="CK54" s="219">
        <f t="shared" ca="1" si="46"/>
        <v>-65.453306311657087</v>
      </c>
      <c r="CL54" s="218">
        <f t="shared" ca="1" si="47"/>
        <v>-2.4241965300613728</v>
      </c>
      <c r="CM54" s="227">
        <f t="shared" ca="1" si="48"/>
        <v>-1462.7183065007455</v>
      </c>
      <c r="CN54" s="228">
        <f t="shared" ca="1" si="89"/>
        <v>1462.7183065007455</v>
      </c>
      <c r="CO54" s="222">
        <f t="shared" ca="1" si="49"/>
        <v>-16.666885006418429</v>
      </c>
      <c r="CP54" s="223">
        <f t="shared" ca="1" si="50"/>
        <v>-16.666885006418429</v>
      </c>
      <c r="CQ54" s="224">
        <f t="shared" ca="1" si="51"/>
        <v>-77.437858508604208</v>
      </c>
      <c r="CR54" s="223">
        <f t="shared" ca="1" si="52"/>
        <v>-2.8680688336520035</v>
      </c>
      <c r="CS54" s="225">
        <f t="shared" ca="1" si="53"/>
        <v>-1769.3174075628986</v>
      </c>
      <c r="CT54" s="226">
        <f t="shared" ca="1" si="90"/>
        <v>1769.3174075628986</v>
      </c>
      <c r="CU54" s="217">
        <f t="shared" ca="1" si="54"/>
        <v>-19.208778855572575</v>
      </c>
      <c r="CV54" s="218">
        <f t="shared" ca="1" si="55"/>
        <v>-19.208778855572575</v>
      </c>
      <c r="CW54" s="219">
        <f t="shared" ca="1" si="56"/>
        <v>-88.833061844043471</v>
      </c>
      <c r="CX54" s="218">
        <f t="shared" ca="1" si="57"/>
        <v>-3.2901134016312454</v>
      </c>
      <c r="CY54" s="227">
        <f t="shared" ca="1" si="58"/>
        <v>-2085.8239536849687</v>
      </c>
      <c r="CZ54" s="228">
        <f t="shared" ca="1" si="91"/>
        <v>2085.8239536849687</v>
      </c>
      <c r="DA54" s="222">
        <f t="shared" ca="1" si="59"/>
        <v>-21.636193928666835</v>
      </c>
      <c r="DB54" s="223">
        <f t="shared" ca="1" si="60"/>
        <v>-21.636193928666835</v>
      </c>
      <c r="DC54" s="224">
        <f t="shared" ca="1" si="61"/>
        <v>-99.552191939980304</v>
      </c>
      <c r="DD54" s="223">
        <f t="shared" ca="1" si="62"/>
        <v>-3.6871182199992774</v>
      </c>
      <c r="DE54" s="225">
        <f t="shared" ca="1" si="63"/>
        <v>-2416.559661724425</v>
      </c>
      <c r="DF54" s="226">
        <f t="shared" ca="1" si="92"/>
        <v>2416.559661724425</v>
      </c>
      <c r="DG54" s="217">
        <f t="shared" ca="1" si="64"/>
        <v>-23.929119340816037</v>
      </c>
      <c r="DH54" s="218">
        <f t="shared" ca="1" si="65"/>
        <v>-23.929119340816037</v>
      </c>
      <c r="DI54" s="219">
        <f t="shared" ca="1" si="66"/>
        <v>-109.51366974399686</v>
      </c>
      <c r="DJ54" s="218">
        <f t="shared" ca="1" si="67"/>
        <v>-4.056061842370255</v>
      </c>
      <c r="DK54" s="227">
        <f t="shared" ca="1" si="68"/>
        <v>-2768.5607142035756</v>
      </c>
      <c r="DL54" s="228">
        <f t="shared" ca="1" si="93"/>
        <v>2768.5607142035756</v>
      </c>
      <c r="DM54" s="222">
        <f t="shared" ca="1" si="69"/>
        <v>-26.066474954416215</v>
      </c>
      <c r="DN54" s="223">
        <f t="shared" ca="1" si="70"/>
        <v>-26.066474954416215</v>
      </c>
      <c r="DO54" s="224">
        <f t="shared" ca="1" si="71"/>
        <v>-118.64168239509985</v>
      </c>
      <c r="DP54" s="223">
        <f t="shared" ca="1" si="72"/>
        <v>-4.394136385003705</v>
      </c>
      <c r="DQ54" s="225">
        <f t="shared" ca="1" si="73"/>
        <v>-3154.6711128207826</v>
      </c>
      <c r="DR54" s="226">
        <f t="shared" ca="1" si="94"/>
        <v>3154.6711128207826</v>
      </c>
      <c r="DS54" s="217">
        <f t="shared" ca="1" si="74"/>
        <v>-28.026305473377711</v>
      </c>
      <c r="DT54" s="218">
        <f t="shared" ca="1" si="75"/>
        <v>-28.026305473377711</v>
      </c>
      <c r="DU54" s="219">
        <f t="shared" ca="1" si="76"/>
        <v>-126.86676020536969</v>
      </c>
      <c r="DV54" s="218">
        <f t="shared" ca="1" si="77"/>
        <v>-4.6987688964951815</v>
      </c>
      <c r="DW54" s="227">
        <f t="shared" ca="1" si="78"/>
        <v>-3602.7792384732056</v>
      </c>
      <c r="DX54" s="228">
        <f t="shared" ca="1" si="95"/>
        <v>3602.7792384732056</v>
      </c>
      <c r="DY54" s="222">
        <f t="shared" ca="1" si="79"/>
        <v>-29.786144106908367</v>
      </c>
      <c r="DZ54" s="223">
        <f t="shared" ca="1" si="80"/>
        <v>-29.786144106908367</v>
      </c>
      <c r="EA54" s="224">
        <f t="shared" ca="1" si="81"/>
        <v>-134.12630536623234</v>
      </c>
      <c r="EB54" s="223">
        <f t="shared" ca="1" si="82"/>
        <v>-4.9676409394900816</v>
      </c>
      <c r="EC54" s="225">
        <f t="shared" ca="1" si="83"/>
        <v>-4196.8782850936059</v>
      </c>
      <c r="ED54" s="226">
        <f t="shared" ca="1" si="96"/>
        <v>4196.8782850936059</v>
      </c>
      <c r="EE54" s="18">
        <v>-4196.8782850936004</v>
      </c>
    </row>
    <row r="55" spans="1:135" x14ac:dyDescent="0.3">
      <c r="B55" s="9"/>
      <c r="C55" s="11"/>
      <c r="D55" s="11"/>
      <c r="E55" s="11"/>
      <c r="F55" s="11"/>
      <c r="G55" s="11"/>
      <c r="H55" s="11"/>
      <c r="I55" s="11"/>
      <c r="J55" s="11"/>
      <c r="K55" s="11"/>
      <c r="L55" s="11"/>
      <c r="M55" s="11"/>
      <c r="N55" s="11"/>
      <c r="O55" s="11"/>
      <c r="P55" s="15"/>
      <c r="Q55" s="15"/>
      <c r="R55" s="42"/>
      <c r="S55" s="44"/>
      <c r="T55" s="44"/>
      <c r="U55" s="44"/>
      <c r="V55" s="44"/>
      <c r="W55" s="11"/>
      <c r="X55" s="11"/>
      <c r="Y55" s="11"/>
      <c r="Z55" s="48"/>
      <c r="AA55" s="105">
        <f ca="1">AH55-DF55</f>
        <v>0</v>
      </c>
      <c r="AC55" s="302">
        <f>AC54+$BE$22</f>
        <v>280</v>
      </c>
      <c r="AD55" s="332">
        <v>4191.9106441541107</v>
      </c>
      <c r="AE55" s="332">
        <v>3598.0804695767069</v>
      </c>
      <c r="AF55" s="334">
        <v>3150.2769764357763</v>
      </c>
      <c r="AG55" s="332">
        <v>2764.5046523612077</v>
      </c>
      <c r="AH55" s="332">
        <v>2412.8725435044262</v>
      </c>
      <c r="AI55" s="332">
        <v>2082.5338402833372</v>
      </c>
      <c r="AJ55" s="332">
        <v>1766.4493387292439</v>
      </c>
      <c r="AK55" s="332">
        <v>1460.2941099706854</v>
      </c>
      <c r="AL55" s="332">
        <v>1161.1763039423643</v>
      </c>
      <c r="AM55" s="332">
        <v>867.02544679111838</v>
      </c>
      <c r="AN55" s="332">
        <v>576.26588349926249</v>
      </c>
      <c r="AO55" s="332">
        <v>287.62374027310159</v>
      </c>
      <c r="AP55" s="332">
        <v>0</v>
      </c>
      <c r="AQ55" s="335">
        <v>-287.62374027310159</v>
      </c>
      <c r="AR55" s="335">
        <v>-576.26588349926249</v>
      </c>
      <c r="AS55" s="335">
        <v>-867.02544679111838</v>
      </c>
      <c r="AT55" s="335">
        <v>-1161.1763039423643</v>
      </c>
      <c r="AU55" s="335">
        <v>-1460.2941099706854</v>
      </c>
      <c r="AV55" s="335">
        <v>-1766.4493387292439</v>
      </c>
      <c r="AW55" s="335">
        <v>-2082.5338402833372</v>
      </c>
      <c r="AX55" s="335">
        <v>-2412.8725435044262</v>
      </c>
      <c r="AY55" s="335">
        <v>-2764.5046523612077</v>
      </c>
      <c r="AZ55" s="335">
        <v>-3150.2769764357763</v>
      </c>
      <c r="BA55" s="335">
        <v>-3598.0804695767069</v>
      </c>
      <c r="BB55" s="202">
        <v>-4191.9106441541107</v>
      </c>
      <c r="BC55" s="323">
        <f ca="1">BO55-BD55</f>
        <v>0</v>
      </c>
      <c r="BD55" s="320">
        <f ca="1"/>
        <v>-287.62374027310159</v>
      </c>
      <c r="BE55" s="302">
        <f ca="1">MIN($AF$15,BE54+$BE$22)</f>
        <v>280</v>
      </c>
      <c r="BF55" s="215">
        <f t="shared" ca="1" si="26"/>
        <v>1</v>
      </c>
      <c r="BG55" s="317">
        <f ca="1">INDEX(N$8:N$12,$BF55)</f>
        <v>1500</v>
      </c>
      <c r="BH55" s="128">
        <f ca="1">INDEX(O$8:O$12,$BF55)</f>
        <v>0</v>
      </c>
      <c r="BI55" s="104">
        <f t="shared" ca="1" si="27"/>
        <v>1500</v>
      </c>
      <c r="BJ55" s="216">
        <f t="shared" si="23"/>
        <v>0</v>
      </c>
      <c r="BK55" s="217">
        <f ca="1">DEGREES(ASIN($BG55*BL$23))</f>
        <v>-2.8656245113591363</v>
      </c>
      <c r="BL55" s="218">
        <f ca="1">DEGREES(ASIN(BL$23*$BI55))</f>
        <v>-2.8656245113591363</v>
      </c>
      <c r="BM55" s="219">
        <f ca="1">IF($BH55&gt;0,(COS(RADIANS(BK55))-COS(RADIANS(BL55)))/(BL$23*$BH55),$BE55*SIN(RADIANS(BK55)))</f>
        <v>-13.998245489107621</v>
      </c>
      <c r="BN55" s="218">
        <f t="shared" ca="1" si="28"/>
        <v>-0.49993733889670189</v>
      </c>
      <c r="BO55" s="220">
        <f t="shared" ca="1" si="84"/>
        <v>-287.62374027310159</v>
      </c>
      <c r="BP55" s="221">
        <f t="shared" ca="1" si="85"/>
        <v>287.62374027310159</v>
      </c>
      <c r="BQ55" s="222">
        <f t="shared" ca="1" si="29"/>
        <v>-5.7165393990355735</v>
      </c>
      <c r="BR55" s="223">
        <f t="shared" ca="1" si="30"/>
        <v>-5.7165393990355735</v>
      </c>
      <c r="BS55" s="224">
        <f t="shared" ca="1" si="31"/>
        <v>-27.889955877671408</v>
      </c>
      <c r="BT55" s="223">
        <f t="shared" ca="1" si="32"/>
        <v>-0.99606985277397797</v>
      </c>
      <c r="BU55" s="225">
        <f t="shared" ca="1" si="33"/>
        <v>-576.26588349926249</v>
      </c>
      <c r="BV55" s="226">
        <f t="shared" ca="1" si="86"/>
        <v>576.26588349926249</v>
      </c>
      <c r="BW55" s="217">
        <f t="shared" ca="1" si="34"/>
        <v>-8.5378174163293199</v>
      </c>
      <c r="BX55" s="218">
        <f t="shared" ca="1" si="35"/>
        <v>-8.5378174163293199</v>
      </c>
      <c r="BY55" s="219">
        <f t="shared" ca="1" si="36"/>
        <v>-41.56940686159033</v>
      </c>
      <c r="BZ55" s="218">
        <f t="shared" ca="1" si="37"/>
        <v>-1.4846216736282258</v>
      </c>
      <c r="CA55" s="227">
        <f t="shared" ca="1" si="38"/>
        <v>-867.02544679111713</v>
      </c>
      <c r="CB55" s="228">
        <f t="shared" ca="1" si="87"/>
        <v>867.02544679111713</v>
      </c>
      <c r="CC55" s="222">
        <f t="shared" ca="1" si="39"/>
        <v>-11.314100207181937</v>
      </c>
      <c r="CD55" s="223">
        <f t="shared" ca="1" si="40"/>
        <v>-11.314100207181937</v>
      </c>
      <c r="CE55" s="224">
        <f t="shared" ca="1" si="41"/>
        <v>-54.932489558998419</v>
      </c>
      <c r="CF55" s="223">
        <f t="shared" ca="1" si="42"/>
        <v>-1.9618746271070862</v>
      </c>
      <c r="CG55" s="225">
        <f t="shared" ca="1" si="43"/>
        <v>-1161.1763039423643</v>
      </c>
      <c r="CH55" s="226">
        <f t="shared" ca="1" si="88"/>
        <v>1161.1763039423643</v>
      </c>
      <c r="CI55" s="217">
        <f t="shared" ca="1" si="44"/>
        <v>-14.029394362150782</v>
      </c>
      <c r="CJ55" s="218">
        <f t="shared" ca="1" si="45"/>
        <v>-14.029394362150782</v>
      </c>
      <c r="CK55" s="219">
        <f t="shared" ca="1" si="46"/>
        <v>-67.877502841718453</v>
      </c>
      <c r="CL55" s="218">
        <f t="shared" ca="1" si="47"/>
        <v>-2.4241965300613657</v>
      </c>
      <c r="CM55" s="227">
        <f t="shared" ca="1" si="48"/>
        <v>-1460.2941099706841</v>
      </c>
      <c r="CN55" s="228">
        <f t="shared" ca="1" si="89"/>
        <v>1460.2941099706841</v>
      </c>
      <c r="CO55" s="222">
        <f t="shared" ca="1" si="49"/>
        <v>-16.666885006418429</v>
      </c>
      <c r="CP55" s="223">
        <f t="shared" ca="1" si="50"/>
        <v>-16.666885006418429</v>
      </c>
      <c r="CQ55" s="224">
        <f t="shared" ca="1" si="51"/>
        <v>-80.305927342256211</v>
      </c>
      <c r="CR55" s="223">
        <f t="shared" ca="1" si="52"/>
        <v>-2.8680688336520035</v>
      </c>
      <c r="CS55" s="225">
        <f t="shared" ca="1" si="53"/>
        <v>-1766.4493387292466</v>
      </c>
      <c r="CT55" s="226">
        <f t="shared" ca="1" si="90"/>
        <v>1766.4493387292466</v>
      </c>
      <c r="CU55" s="217">
        <f t="shared" ca="1" si="54"/>
        <v>-19.208778855572575</v>
      </c>
      <c r="CV55" s="218">
        <f t="shared" ca="1" si="55"/>
        <v>-19.208778855572575</v>
      </c>
      <c r="CW55" s="219">
        <f t="shared" ca="1" si="56"/>
        <v>-92.123175245674702</v>
      </c>
      <c r="CX55" s="218">
        <f t="shared" ca="1" si="57"/>
        <v>-3.2901134016312312</v>
      </c>
      <c r="CY55" s="227">
        <f t="shared" ca="1" si="58"/>
        <v>-2082.5338402833377</v>
      </c>
      <c r="CZ55" s="228">
        <f t="shared" ca="1" si="91"/>
        <v>2082.5338402833377</v>
      </c>
      <c r="DA55" s="222">
        <f t="shared" ca="1" si="59"/>
        <v>-21.636193928666835</v>
      </c>
      <c r="DB55" s="223">
        <f t="shared" ca="1" si="60"/>
        <v>-21.636193928666835</v>
      </c>
      <c r="DC55" s="224">
        <f t="shared" ca="1" si="61"/>
        <v>-103.23931015997957</v>
      </c>
      <c r="DD55" s="223">
        <f t="shared" ca="1" si="62"/>
        <v>-3.6871182199992631</v>
      </c>
      <c r="DE55" s="225">
        <f t="shared" ca="1" si="63"/>
        <v>-2412.8725435044257</v>
      </c>
      <c r="DF55" s="226">
        <f t="shared" ca="1" si="92"/>
        <v>2412.8725435044257</v>
      </c>
      <c r="DG55" s="217">
        <f t="shared" ca="1" si="64"/>
        <v>-23.929119340816037</v>
      </c>
      <c r="DH55" s="218">
        <f t="shared" ca="1" si="65"/>
        <v>-23.929119340816037</v>
      </c>
      <c r="DI55" s="219">
        <f t="shared" ca="1" si="66"/>
        <v>-113.56973158636711</v>
      </c>
      <c r="DJ55" s="218">
        <f t="shared" ca="1" si="67"/>
        <v>-4.056061842370255</v>
      </c>
      <c r="DK55" s="227">
        <f t="shared" ca="1" si="68"/>
        <v>-2764.5046523612054</v>
      </c>
      <c r="DL55" s="228">
        <f t="shared" ca="1" si="93"/>
        <v>2764.5046523612054</v>
      </c>
      <c r="DM55" s="222">
        <f t="shared" ca="1" si="69"/>
        <v>-26.066474954416215</v>
      </c>
      <c r="DN55" s="223">
        <f t="shared" ca="1" si="70"/>
        <v>-26.066474954416215</v>
      </c>
      <c r="DO55" s="224">
        <f t="shared" ca="1" si="71"/>
        <v>-123.03581878010354</v>
      </c>
      <c r="DP55" s="223">
        <f t="shared" ca="1" si="72"/>
        <v>-4.3941363850036907</v>
      </c>
      <c r="DQ55" s="225">
        <f t="shared" ca="1" si="73"/>
        <v>-3150.276976435779</v>
      </c>
      <c r="DR55" s="226">
        <f t="shared" ca="1" si="94"/>
        <v>3150.276976435779</v>
      </c>
      <c r="DS55" s="217">
        <f t="shared" ca="1" si="74"/>
        <v>-28.026305473377711</v>
      </c>
      <c r="DT55" s="218">
        <f t="shared" ca="1" si="75"/>
        <v>-28.026305473377711</v>
      </c>
      <c r="DU55" s="219">
        <f t="shared" ca="1" si="76"/>
        <v>-131.56552910186485</v>
      </c>
      <c r="DV55" s="218">
        <f t="shared" ca="1" si="77"/>
        <v>-4.6987688964951673</v>
      </c>
      <c r="DW55" s="227">
        <f t="shared" ca="1" si="78"/>
        <v>-3598.0804695767106</v>
      </c>
      <c r="DX55" s="228">
        <f t="shared" ca="1" si="95"/>
        <v>3598.0804695767106</v>
      </c>
      <c r="DY55" s="222">
        <f t="shared" ca="1" si="79"/>
        <v>-29.786144106908367</v>
      </c>
      <c r="DZ55" s="223">
        <f t="shared" ca="1" si="80"/>
        <v>-29.786144106908367</v>
      </c>
      <c r="EA55" s="224">
        <f t="shared" ca="1" si="81"/>
        <v>-139.09394630572245</v>
      </c>
      <c r="EB55" s="223">
        <f t="shared" ca="1" si="82"/>
        <v>-4.96764093949011</v>
      </c>
      <c r="EC55" s="225">
        <f t="shared" ca="1" si="83"/>
        <v>-4191.9106441541162</v>
      </c>
      <c r="ED55" s="226">
        <f t="shared" ca="1" si="96"/>
        <v>4191.9106441541162</v>
      </c>
      <c r="EE55" s="18">
        <v>-4191.9106441541107</v>
      </c>
    </row>
    <row r="56" spans="1:135" x14ac:dyDescent="0.3">
      <c r="B56" s="9"/>
      <c r="C56" s="11"/>
      <c r="D56" s="11"/>
      <c r="E56" s="11"/>
      <c r="F56" s="11"/>
      <c r="G56" s="11"/>
      <c r="H56" s="11"/>
      <c r="I56" s="11"/>
      <c r="J56" s="11"/>
      <c r="K56" s="11"/>
      <c r="L56" s="11"/>
      <c r="M56" s="11"/>
      <c r="N56" s="11"/>
      <c r="O56" s="11"/>
      <c r="P56" s="15"/>
      <c r="Q56" s="15"/>
      <c r="R56" s="42"/>
      <c r="S56" s="44"/>
      <c r="T56" s="44"/>
      <c r="U56" s="44"/>
      <c r="V56" s="44"/>
      <c r="W56" s="11"/>
      <c r="X56" s="11"/>
      <c r="Y56" s="11"/>
      <c r="Z56" s="48"/>
      <c r="AA56" s="105">
        <f ca="1">AH56-DF56</f>
        <v>0</v>
      </c>
      <c r="AC56" s="302">
        <f>AC55+$BE$22</f>
        <v>290</v>
      </c>
      <c r="AD56" s="332">
        <v>4186.9430032146211</v>
      </c>
      <c r="AE56" s="332">
        <v>3593.3817006802119</v>
      </c>
      <c r="AF56" s="334">
        <v>3145.8828400507728</v>
      </c>
      <c r="AG56" s="332">
        <v>2760.4485905188376</v>
      </c>
      <c r="AH56" s="332">
        <v>2409.1854252844269</v>
      </c>
      <c r="AI56" s="332">
        <v>2079.2437268817062</v>
      </c>
      <c r="AJ56" s="332">
        <v>1763.581269895592</v>
      </c>
      <c r="AK56" s="332">
        <v>1457.869913440624</v>
      </c>
      <c r="AL56" s="332">
        <v>1159.2144293152571</v>
      </c>
      <c r="AM56" s="332">
        <v>865.54082511749016</v>
      </c>
      <c r="AN56" s="332">
        <v>575.2698136464885</v>
      </c>
      <c r="AO56" s="332">
        <v>287.12380293420489</v>
      </c>
      <c r="AP56" s="332">
        <v>0</v>
      </c>
      <c r="AQ56" s="335">
        <v>-287.12380293420489</v>
      </c>
      <c r="AR56" s="335">
        <v>-575.2698136464885</v>
      </c>
      <c r="AS56" s="335">
        <v>-865.54082511749016</v>
      </c>
      <c r="AT56" s="335">
        <v>-1159.2144293152571</v>
      </c>
      <c r="AU56" s="335">
        <v>-1457.869913440624</v>
      </c>
      <c r="AV56" s="335">
        <v>-1763.581269895592</v>
      </c>
      <c r="AW56" s="335">
        <v>-2079.2437268817062</v>
      </c>
      <c r="AX56" s="335">
        <v>-2409.1854252844269</v>
      </c>
      <c r="AY56" s="335">
        <v>-2760.4485905188376</v>
      </c>
      <c r="AZ56" s="335">
        <v>-3145.8828400507728</v>
      </c>
      <c r="BA56" s="335">
        <v>-3593.3817006802119</v>
      </c>
      <c r="BB56" s="202">
        <v>-4186.9430032146211</v>
      </c>
      <c r="BC56" s="323">
        <f ca="1">BO56-BD56</f>
        <v>0</v>
      </c>
      <c r="BD56" s="320">
        <f ca="1"/>
        <v>-287.12380293420489</v>
      </c>
      <c r="BE56" s="302">
        <f ca="1">MIN($AF$15,BE55+$BE$22)</f>
        <v>290</v>
      </c>
      <c r="BF56" s="215">
        <f t="shared" ca="1" si="26"/>
        <v>1</v>
      </c>
      <c r="BG56" s="317">
        <f ca="1">INDEX(N$8:N$12,$BF56)</f>
        <v>1500</v>
      </c>
      <c r="BH56" s="128">
        <f ca="1">INDEX(O$8:O$12,$BF56)</f>
        <v>0</v>
      </c>
      <c r="BI56" s="104">
        <f t="shared" ca="1" si="27"/>
        <v>1500</v>
      </c>
      <c r="BJ56" s="216">
        <f t="shared" si="23"/>
        <v>0</v>
      </c>
      <c r="BK56" s="217">
        <f ca="1">DEGREES(ASIN($BG56*BL$23))</f>
        <v>-2.8656245113591363</v>
      </c>
      <c r="BL56" s="218">
        <f ca="1">DEGREES(ASIN(BL$23*$BI56))</f>
        <v>-2.8656245113591363</v>
      </c>
      <c r="BM56" s="219">
        <f ca="1">IF($BH56&gt;0,(COS(RADIANS(BK56))-COS(RADIANS(BL56)))/(BL$23*$BH56),$BE56*SIN(RADIANS(BK56)))</f>
        <v>-14.498182828004321</v>
      </c>
      <c r="BN56" s="218">
        <f t="shared" ca="1" si="28"/>
        <v>-0.49993733889670011</v>
      </c>
      <c r="BO56" s="220">
        <f t="shared" ca="1" si="84"/>
        <v>-287.12380293420489</v>
      </c>
      <c r="BP56" s="221">
        <f t="shared" ca="1" si="85"/>
        <v>287.12380293420489</v>
      </c>
      <c r="BQ56" s="222">
        <f t="shared" ca="1" si="29"/>
        <v>-5.7165393990355735</v>
      </c>
      <c r="BR56" s="223">
        <f t="shared" ca="1" si="30"/>
        <v>-5.7165393990355735</v>
      </c>
      <c r="BS56" s="224">
        <f t="shared" ca="1" si="31"/>
        <v>-28.88602573044539</v>
      </c>
      <c r="BT56" s="223">
        <f t="shared" ca="1" si="32"/>
        <v>-0.99606985277398152</v>
      </c>
      <c r="BU56" s="225">
        <f t="shared" ca="1" si="33"/>
        <v>-575.2698136464885</v>
      </c>
      <c r="BV56" s="226">
        <f t="shared" ca="1" si="86"/>
        <v>575.2698136464885</v>
      </c>
      <c r="BW56" s="217">
        <f t="shared" ca="1" si="34"/>
        <v>-8.5378174163293199</v>
      </c>
      <c r="BX56" s="218">
        <f t="shared" ca="1" si="35"/>
        <v>-8.5378174163293199</v>
      </c>
      <c r="BY56" s="219">
        <f t="shared" ca="1" si="36"/>
        <v>-43.054028535218556</v>
      </c>
      <c r="BZ56" s="218">
        <f t="shared" ca="1" si="37"/>
        <v>-1.4846216736282258</v>
      </c>
      <c r="CA56" s="227">
        <f t="shared" ca="1" si="38"/>
        <v>-865.54082511748891</v>
      </c>
      <c r="CB56" s="228">
        <f t="shared" ca="1" si="87"/>
        <v>865.54082511748891</v>
      </c>
      <c r="CC56" s="222">
        <f t="shared" ca="1" si="39"/>
        <v>-11.314100207181937</v>
      </c>
      <c r="CD56" s="223">
        <f t="shared" ca="1" si="40"/>
        <v>-11.314100207181937</v>
      </c>
      <c r="CE56" s="224">
        <f t="shared" ca="1" si="41"/>
        <v>-56.894364186105506</v>
      </c>
      <c r="CF56" s="223">
        <f t="shared" ca="1" si="42"/>
        <v>-1.9618746271070862</v>
      </c>
      <c r="CG56" s="225">
        <f t="shared" ca="1" si="43"/>
        <v>-1159.2144293152571</v>
      </c>
      <c r="CH56" s="226">
        <f t="shared" ca="1" si="88"/>
        <v>1159.2144293152571</v>
      </c>
      <c r="CI56" s="217">
        <f t="shared" ca="1" si="44"/>
        <v>-14.029394362150782</v>
      </c>
      <c r="CJ56" s="218">
        <f t="shared" ca="1" si="45"/>
        <v>-14.029394362150782</v>
      </c>
      <c r="CK56" s="219">
        <f t="shared" ca="1" si="46"/>
        <v>-70.301699371779833</v>
      </c>
      <c r="CL56" s="218">
        <f t="shared" ca="1" si="47"/>
        <v>-2.4241965300613799</v>
      </c>
      <c r="CM56" s="227">
        <f t="shared" ca="1" si="48"/>
        <v>-1457.8699134406227</v>
      </c>
      <c r="CN56" s="228">
        <f t="shared" ca="1" si="89"/>
        <v>1457.8699134406227</v>
      </c>
      <c r="CO56" s="222">
        <f t="shared" ca="1" si="49"/>
        <v>-16.666885006418429</v>
      </c>
      <c r="CP56" s="223">
        <f t="shared" ca="1" si="50"/>
        <v>-16.666885006418429</v>
      </c>
      <c r="CQ56" s="224">
        <f t="shared" ca="1" si="51"/>
        <v>-83.173996175908229</v>
      </c>
      <c r="CR56" s="223">
        <f t="shared" ca="1" si="52"/>
        <v>-2.8680688336520177</v>
      </c>
      <c r="CS56" s="225">
        <f t="shared" ca="1" si="53"/>
        <v>-1763.5812698955947</v>
      </c>
      <c r="CT56" s="226">
        <f t="shared" ca="1" si="90"/>
        <v>1763.5812698955947</v>
      </c>
      <c r="CU56" s="217">
        <f t="shared" ca="1" si="54"/>
        <v>-19.208778855572575</v>
      </c>
      <c r="CV56" s="218">
        <f t="shared" ca="1" si="55"/>
        <v>-19.208778855572575</v>
      </c>
      <c r="CW56" s="219">
        <f t="shared" ca="1" si="56"/>
        <v>-95.413288647305947</v>
      </c>
      <c r="CX56" s="218">
        <f t="shared" ca="1" si="57"/>
        <v>-3.2901134016312454</v>
      </c>
      <c r="CY56" s="227">
        <f t="shared" ca="1" si="58"/>
        <v>-2079.2437268817066</v>
      </c>
      <c r="CZ56" s="228">
        <f t="shared" ca="1" si="91"/>
        <v>2079.2437268817066</v>
      </c>
      <c r="DA56" s="222">
        <f t="shared" ca="1" si="59"/>
        <v>-21.636193928666835</v>
      </c>
      <c r="DB56" s="223">
        <f t="shared" ca="1" si="60"/>
        <v>-21.636193928666835</v>
      </c>
      <c r="DC56" s="224">
        <f t="shared" ca="1" si="61"/>
        <v>-106.92642837997883</v>
      </c>
      <c r="DD56" s="223">
        <f t="shared" ca="1" si="62"/>
        <v>-3.6871182199992631</v>
      </c>
      <c r="DE56" s="225">
        <f t="shared" ca="1" si="63"/>
        <v>-2409.1854252844264</v>
      </c>
      <c r="DF56" s="226">
        <f t="shared" ca="1" si="92"/>
        <v>2409.1854252844264</v>
      </c>
      <c r="DG56" s="217">
        <f t="shared" ca="1" si="64"/>
        <v>-23.929119340816037</v>
      </c>
      <c r="DH56" s="218">
        <f t="shared" ca="1" si="65"/>
        <v>-23.929119340816037</v>
      </c>
      <c r="DI56" s="219">
        <f t="shared" ca="1" si="66"/>
        <v>-117.62579342873737</v>
      </c>
      <c r="DJ56" s="218">
        <f t="shared" ca="1" si="67"/>
        <v>-4.056061842370255</v>
      </c>
      <c r="DK56" s="227">
        <f t="shared" ca="1" si="68"/>
        <v>-2760.4485905188353</v>
      </c>
      <c r="DL56" s="228">
        <f t="shared" ca="1" si="93"/>
        <v>2760.4485905188353</v>
      </c>
      <c r="DM56" s="222">
        <f t="shared" ca="1" si="69"/>
        <v>-26.066474954416215</v>
      </c>
      <c r="DN56" s="223">
        <f t="shared" ca="1" si="70"/>
        <v>-26.066474954416215</v>
      </c>
      <c r="DO56" s="224">
        <f t="shared" ca="1" si="71"/>
        <v>-127.42995516510724</v>
      </c>
      <c r="DP56" s="223">
        <f t="shared" ca="1" si="72"/>
        <v>-4.394136385003705</v>
      </c>
      <c r="DQ56" s="225">
        <f t="shared" ca="1" si="73"/>
        <v>-3145.8828400507755</v>
      </c>
      <c r="DR56" s="226">
        <f t="shared" ca="1" si="94"/>
        <v>3145.8828400507755</v>
      </c>
      <c r="DS56" s="217">
        <f t="shared" ca="1" si="74"/>
        <v>-28.026305473377711</v>
      </c>
      <c r="DT56" s="218">
        <f t="shared" ca="1" si="75"/>
        <v>-28.026305473377711</v>
      </c>
      <c r="DU56" s="219">
        <f t="shared" ca="1" si="76"/>
        <v>-136.26429799836004</v>
      </c>
      <c r="DV56" s="218">
        <f t="shared" ca="1" si="77"/>
        <v>-4.6987688964951815</v>
      </c>
      <c r="DW56" s="227">
        <f t="shared" ca="1" si="78"/>
        <v>-3593.3817006802155</v>
      </c>
      <c r="DX56" s="228">
        <f t="shared" ca="1" si="95"/>
        <v>3593.3817006802155</v>
      </c>
      <c r="DY56" s="222">
        <f t="shared" ca="1" si="79"/>
        <v>-29.786144106908367</v>
      </c>
      <c r="DZ56" s="223">
        <f t="shared" ca="1" si="80"/>
        <v>-29.786144106908367</v>
      </c>
      <c r="EA56" s="224">
        <f t="shared" ca="1" si="81"/>
        <v>-144.06158724521254</v>
      </c>
      <c r="EB56" s="223">
        <f t="shared" ca="1" si="82"/>
        <v>-4.9676409394900816</v>
      </c>
      <c r="EC56" s="225">
        <f t="shared" ca="1" si="83"/>
        <v>-4186.9430032146265</v>
      </c>
      <c r="ED56" s="226">
        <f t="shared" ca="1" si="96"/>
        <v>4186.9430032146265</v>
      </c>
      <c r="EE56" s="18">
        <v>-4186.9430032146211</v>
      </c>
    </row>
    <row r="57" spans="1:135" x14ac:dyDescent="0.3">
      <c r="B57" s="9"/>
      <c r="C57" s="11"/>
      <c r="D57" s="11"/>
      <c r="E57" s="11"/>
      <c r="F57" s="11"/>
      <c r="G57" s="11"/>
      <c r="H57" s="11"/>
      <c r="I57" s="11"/>
      <c r="J57" s="11"/>
      <c r="K57" s="11"/>
      <c r="L57" s="11"/>
      <c r="M57" s="11"/>
      <c r="N57" s="11"/>
      <c r="O57" s="11"/>
      <c r="P57" s="15"/>
      <c r="Q57" s="15"/>
      <c r="R57" s="42"/>
      <c r="S57" s="42"/>
      <c r="T57" s="42"/>
      <c r="U57" s="42"/>
      <c r="V57" s="42"/>
      <c r="W57" s="42"/>
      <c r="X57" s="42"/>
      <c r="Y57" s="42"/>
      <c r="Z57" s="49"/>
      <c r="AA57" s="105">
        <f ca="1">AH57-DF57</f>
        <v>0</v>
      </c>
      <c r="AC57" s="302">
        <f>AC56+$BE$22</f>
        <v>300</v>
      </c>
      <c r="AD57" s="332">
        <v>4181.9753622751314</v>
      </c>
      <c r="AE57" s="332">
        <v>3588.6829317837169</v>
      </c>
      <c r="AF57" s="334">
        <v>3141.4887036657692</v>
      </c>
      <c r="AG57" s="332">
        <v>2756.3925286764675</v>
      </c>
      <c r="AH57" s="332">
        <v>2405.4983070644275</v>
      </c>
      <c r="AI57" s="332">
        <v>2075.9536134800751</v>
      </c>
      <c r="AJ57" s="332">
        <v>1760.71320106194</v>
      </c>
      <c r="AK57" s="332">
        <v>1455.4457169105626</v>
      </c>
      <c r="AL57" s="332">
        <v>1157.25255468815</v>
      </c>
      <c r="AM57" s="332">
        <v>864.05620344386193</v>
      </c>
      <c r="AN57" s="332">
        <v>574.27374379371452</v>
      </c>
      <c r="AO57" s="332">
        <v>286.62386559530819</v>
      </c>
      <c r="AP57" s="332">
        <v>0</v>
      </c>
      <c r="AQ57" s="335">
        <v>-286.62386559530819</v>
      </c>
      <c r="AR57" s="335">
        <v>-574.27374379371452</v>
      </c>
      <c r="AS57" s="335">
        <v>-864.05620344386193</v>
      </c>
      <c r="AT57" s="335">
        <v>-1157.25255468815</v>
      </c>
      <c r="AU57" s="335">
        <v>-1455.4457169105626</v>
      </c>
      <c r="AV57" s="335">
        <v>-1760.71320106194</v>
      </c>
      <c r="AW57" s="335">
        <v>-2075.9536134800751</v>
      </c>
      <c r="AX57" s="335">
        <v>-2405.4983070644275</v>
      </c>
      <c r="AY57" s="335">
        <v>-2756.3925286764675</v>
      </c>
      <c r="AZ57" s="335">
        <v>-3141.4887036657692</v>
      </c>
      <c r="BA57" s="335">
        <v>-3588.6829317837169</v>
      </c>
      <c r="BB57" s="202">
        <v>-4181.9753622751314</v>
      </c>
      <c r="BC57" s="323">
        <f ca="1">BO57-BD57</f>
        <v>0</v>
      </c>
      <c r="BD57" s="320">
        <f ca="1"/>
        <v>-286.62386559530819</v>
      </c>
      <c r="BE57" s="302">
        <f ca="1">MIN($AF$15,BE56+$BE$22)</f>
        <v>300</v>
      </c>
      <c r="BF57" s="215">
        <f t="shared" ca="1" si="26"/>
        <v>1</v>
      </c>
      <c r="BG57" s="317">
        <f ca="1">INDEX(N$8:N$12,$BF57)</f>
        <v>1500</v>
      </c>
      <c r="BH57" s="128">
        <f ca="1">INDEX(O$8:O$12,$BF57)</f>
        <v>0</v>
      </c>
      <c r="BI57" s="104">
        <f t="shared" ca="1" si="27"/>
        <v>1500</v>
      </c>
      <c r="BJ57" s="216">
        <f t="shared" si="23"/>
        <v>0</v>
      </c>
      <c r="BK57" s="217">
        <f ca="1">DEGREES(ASIN($BG57*BL$23))</f>
        <v>-2.8656245113591363</v>
      </c>
      <c r="BL57" s="218">
        <f ca="1">DEGREES(ASIN(BL$23*$BI57))</f>
        <v>-2.8656245113591363</v>
      </c>
      <c r="BM57" s="219">
        <f ca="1">IF($BH57&gt;0,(COS(RADIANS(BK57))-COS(RADIANS(BL57)))/(BL$23*$BH57),$BE57*SIN(RADIANS(BK57)))</f>
        <v>-14.998120166901021</v>
      </c>
      <c r="BN57" s="218">
        <f t="shared" ca="1" si="28"/>
        <v>-0.49993733889670011</v>
      </c>
      <c r="BO57" s="220">
        <f t="shared" ca="1" si="84"/>
        <v>-286.62386559530819</v>
      </c>
      <c r="BP57" s="221">
        <f t="shared" ca="1" si="85"/>
        <v>286.62386559530819</v>
      </c>
      <c r="BQ57" s="222">
        <f t="shared" ca="1" si="29"/>
        <v>-5.7165393990355735</v>
      </c>
      <c r="BR57" s="223">
        <f t="shared" ca="1" si="30"/>
        <v>-5.7165393990355735</v>
      </c>
      <c r="BS57" s="224">
        <f t="shared" ca="1" si="31"/>
        <v>-29.882095583219368</v>
      </c>
      <c r="BT57" s="223">
        <f t="shared" ca="1" si="32"/>
        <v>-0.99606985277397797</v>
      </c>
      <c r="BU57" s="225">
        <f t="shared" ca="1" si="33"/>
        <v>-574.27374379371452</v>
      </c>
      <c r="BV57" s="226">
        <f t="shared" ca="1" si="86"/>
        <v>574.27374379371452</v>
      </c>
      <c r="BW57" s="217">
        <f t="shared" ca="1" si="34"/>
        <v>-8.5378174163293199</v>
      </c>
      <c r="BX57" s="218">
        <f t="shared" ca="1" si="35"/>
        <v>-8.5378174163293199</v>
      </c>
      <c r="BY57" s="219">
        <f t="shared" ca="1" si="36"/>
        <v>-44.538650208846782</v>
      </c>
      <c r="BZ57" s="218">
        <f t="shared" ca="1" si="37"/>
        <v>-1.4846216736282258</v>
      </c>
      <c r="CA57" s="227">
        <f t="shared" ca="1" si="38"/>
        <v>-864.05620344386068</v>
      </c>
      <c r="CB57" s="228">
        <f t="shared" ca="1" si="87"/>
        <v>864.05620344386068</v>
      </c>
      <c r="CC57" s="222">
        <f t="shared" ca="1" si="39"/>
        <v>-11.314100207181937</v>
      </c>
      <c r="CD57" s="223">
        <f t="shared" ca="1" si="40"/>
        <v>-11.314100207181937</v>
      </c>
      <c r="CE57" s="224">
        <f t="shared" ca="1" si="41"/>
        <v>-58.856238813212592</v>
      </c>
      <c r="CF57" s="223">
        <f t="shared" ca="1" si="42"/>
        <v>-1.9618746271070862</v>
      </c>
      <c r="CG57" s="225">
        <f t="shared" ca="1" si="43"/>
        <v>-1157.25255468815</v>
      </c>
      <c r="CH57" s="226">
        <f t="shared" ca="1" si="88"/>
        <v>1157.25255468815</v>
      </c>
      <c r="CI57" s="217">
        <f t="shared" ca="1" si="44"/>
        <v>-14.029394362150782</v>
      </c>
      <c r="CJ57" s="218">
        <f t="shared" ca="1" si="45"/>
        <v>-14.029394362150782</v>
      </c>
      <c r="CK57" s="219">
        <f t="shared" ca="1" si="46"/>
        <v>-72.725895901841213</v>
      </c>
      <c r="CL57" s="218">
        <f t="shared" ca="1" si="47"/>
        <v>-2.4241965300613799</v>
      </c>
      <c r="CM57" s="227">
        <f t="shared" ca="1" si="48"/>
        <v>-1455.4457169105613</v>
      </c>
      <c r="CN57" s="228">
        <f t="shared" ca="1" si="89"/>
        <v>1455.4457169105613</v>
      </c>
      <c r="CO57" s="222">
        <f t="shared" ca="1" si="49"/>
        <v>-16.666885006418429</v>
      </c>
      <c r="CP57" s="223">
        <f t="shared" ca="1" si="50"/>
        <v>-16.666885006418429</v>
      </c>
      <c r="CQ57" s="224">
        <f t="shared" ca="1" si="51"/>
        <v>-86.042065009560233</v>
      </c>
      <c r="CR57" s="223">
        <f t="shared" ca="1" si="52"/>
        <v>-2.8680688336520035</v>
      </c>
      <c r="CS57" s="225">
        <f t="shared" ca="1" si="53"/>
        <v>-1760.7132010619428</v>
      </c>
      <c r="CT57" s="226">
        <f t="shared" ca="1" si="90"/>
        <v>1760.7132010619428</v>
      </c>
      <c r="CU57" s="217">
        <f t="shared" ca="1" si="54"/>
        <v>-19.208778855572575</v>
      </c>
      <c r="CV57" s="218">
        <f t="shared" ca="1" si="55"/>
        <v>-19.208778855572575</v>
      </c>
      <c r="CW57" s="219">
        <f t="shared" ca="1" si="56"/>
        <v>-98.703402048937178</v>
      </c>
      <c r="CX57" s="218">
        <f t="shared" ca="1" si="57"/>
        <v>-3.2901134016312312</v>
      </c>
      <c r="CY57" s="227">
        <f t="shared" ca="1" si="58"/>
        <v>-2075.9536134800755</v>
      </c>
      <c r="CZ57" s="228">
        <f t="shared" ca="1" si="91"/>
        <v>2075.9536134800755</v>
      </c>
      <c r="DA57" s="222">
        <f t="shared" ca="1" si="59"/>
        <v>-21.636193928666835</v>
      </c>
      <c r="DB57" s="223">
        <f t="shared" ca="1" si="60"/>
        <v>-21.636193928666835</v>
      </c>
      <c r="DC57" s="224">
        <f t="shared" ca="1" si="61"/>
        <v>-110.61354659997811</v>
      </c>
      <c r="DD57" s="223">
        <f t="shared" ca="1" si="62"/>
        <v>-3.6871182199992774</v>
      </c>
      <c r="DE57" s="225">
        <f t="shared" ca="1" si="63"/>
        <v>-2405.4983070644271</v>
      </c>
      <c r="DF57" s="226">
        <f t="shared" ca="1" si="92"/>
        <v>2405.4983070644271</v>
      </c>
      <c r="DG57" s="217">
        <f t="shared" ca="1" si="64"/>
        <v>-23.929119340816037</v>
      </c>
      <c r="DH57" s="218">
        <f t="shared" ca="1" si="65"/>
        <v>-23.929119340816037</v>
      </c>
      <c r="DI57" s="219">
        <f t="shared" ca="1" si="66"/>
        <v>-121.68185527110761</v>
      </c>
      <c r="DJ57" s="218">
        <f t="shared" ca="1" si="67"/>
        <v>-4.0560618423702408</v>
      </c>
      <c r="DK57" s="227">
        <f t="shared" ca="1" si="68"/>
        <v>-2756.3925286764652</v>
      </c>
      <c r="DL57" s="228">
        <f t="shared" ca="1" si="93"/>
        <v>2756.3925286764652</v>
      </c>
      <c r="DM57" s="222">
        <f t="shared" ca="1" si="69"/>
        <v>-26.066474954416215</v>
      </c>
      <c r="DN57" s="223">
        <f t="shared" ca="1" si="70"/>
        <v>-26.066474954416215</v>
      </c>
      <c r="DO57" s="224">
        <f t="shared" ca="1" si="71"/>
        <v>-131.82409155011095</v>
      </c>
      <c r="DP57" s="223">
        <f t="shared" ca="1" si="72"/>
        <v>-4.394136385003705</v>
      </c>
      <c r="DQ57" s="225">
        <f t="shared" ca="1" si="73"/>
        <v>-3141.4887036657719</v>
      </c>
      <c r="DR57" s="226">
        <f t="shared" ca="1" si="94"/>
        <v>3141.4887036657719</v>
      </c>
      <c r="DS57" s="217">
        <f t="shared" ca="1" si="74"/>
        <v>-28.026305473377711</v>
      </c>
      <c r="DT57" s="218">
        <f t="shared" ca="1" si="75"/>
        <v>-28.026305473377711</v>
      </c>
      <c r="DU57" s="219">
        <f t="shared" ca="1" si="76"/>
        <v>-140.96306689485522</v>
      </c>
      <c r="DV57" s="218">
        <f t="shared" ca="1" si="77"/>
        <v>-4.6987688964951815</v>
      </c>
      <c r="DW57" s="227">
        <f t="shared" ca="1" si="78"/>
        <v>-3588.6829317837205</v>
      </c>
      <c r="DX57" s="228">
        <f t="shared" ca="1" si="95"/>
        <v>3588.6829317837205</v>
      </c>
      <c r="DY57" s="222">
        <f t="shared" ca="1" si="79"/>
        <v>-29.786144106908367</v>
      </c>
      <c r="DZ57" s="223">
        <f t="shared" ca="1" si="80"/>
        <v>-29.786144106908367</v>
      </c>
      <c r="EA57" s="224">
        <f t="shared" ca="1" si="81"/>
        <v>-149.02922818470262</v>
      </c>
      <c r="EB57" s="223">
        <f t="shared" ca="1" si="82"/>
        <v>-4.9676409394900816</v>
      </c>
      <c r="EC57" s="225">
        <f t="shared" ca="1" si="83"/>
        <v>-4181.9753622751368</v>
      </c>
      <c r="ED57" s="226">
        <f t="shared" ca="1" si="96"/>
        <v>4181.9753622751368</v>
      </c>
      <c r="EE57" s="18">
        <v>-4181.9753622751314</v>
      </c>
    </row>
    <row r="58" spans="1:135" x14ac:dyDescent="0.3">
      <c r="A58" s="102"/>
      <c r="B58" s="197"/>
      <c r="C58" s="42"/>
      <c r="D58" s="42"/>
      <c r="E58" s="42"/>
      <c r="F58" s="42"/>
      <c r="G58" s="42"/>
      <c r="H58" s="42"/>
      <c r="I58" s="42"/>
      <c r="J58" s="42"/>
      <c r="K58" s="42"/>
      <c r="L58" s="42"/>
      <c r="M58" s="42"/>
      <c r="N58" s="42"/>
      <c r="O58" s="42"/>
      <c r="P58" s="196"/>
      <c r="Q58" s="196"/>
      <c r="R58" s="42"/>
      <c r="S58" s="44"/>
      <c r="T58" s="44"/>
      <c r="U58" s="198"/>
      <c r="V58" s="198"/>
      <c r="W58" s="198"/>
      <c r="X58" s="198"/>
      <c r="Y58" s="198"/>
      <c r="Z58" s="199"/>
      <c r="AA58" s="105">
        <f ca="1">AH58-DF58</f>
        <v>0</v>
      </c>
      <c r="AC58" s="302">
        <f>AC57+$BE$22</f>
        <v>310</v>
      </c>
      <c r="AD58" s="332">
        <v>4177.0077213356417</v>
      </c>
      <c r="AE58" s="332">
        <v>3583.9841628872218</v>
      </c>
      <c r="AF58" s="334">
        <v>3137.0945672807657</v>
      </c>
      <c r="AG58" s="332">
        <v>2752.3364668340973</v>
      </c>
      <c r="AH58" s="332">
        <v>2401.8111888444282</v>
      </c>
      <c r="AI58" s="332">
        <v>2072.663500078444</v>
      </c>
      <c r="AJ58" s="332">
        <v>1757.8451322282881</v>
      </c>
      <c r="AK58" s="332">
        <v>1453.0215203805012</v>
      </c>
      <c r="AL58" s="332">
        <v>1155.2906800610428</v>
      </c>
      <c r="AM58" s="332">
        <v>862.57158177023371</v>
      </c>
      <c r="AN58" s="332">
        <v>573.27767394094053</v>
      </c>
      <c r="AO58" s="332">
        <v>286.12392825641149</v>
      </c>
      <c r="AP58" s="332">
        <v>0</v>
      </c>
      <c r="AQ58" s="335">
        <v>-286.12392825641149</v>
      </c>
      <c r="AR58" s="335">
        <v>-573.27767394094053</v>
      </c>
      <c r="AS58" s="335">
        <v>-862.57158177023371</v>
      </c>
      <c r="AT58" s="335">
        <v>-1155.2906800610428</v>
      </c>
      <c r="AU58" s="335">
        <v>-1453.0215203805012</v>
      </c>
      <c r="AV58" s="335">
        <v>-1757.8451322282881</v>
      </c>
      <c r="AW58" s="335">
        <v>-2072.663500078444</v>
      </c>
      <c r="AX58" s="335">
        <v>-2401.8111888444282</v>
      </c>
      <c r="AY58" s="335">
        <v>-2752.3364668340973</v>
      </c>
      <c r="AZ58" s="335">
        <v>-3137.0945672807657</v>
      </c>
      <c r="BA58" s="335">
        <v>-3583.9841628872218</v>
      </c>
      <c r="BB58" s="202">
        <v>-4177.0077213356417</v>
      </c>
      <c r="BC58" s="323">
        <f ca="1">BO58-BD58</f>
        <v>0</v>
      </c>
      <c r="BD58" s="320">
        <f ca="1"/>
        <v>-286.12392825641149</v>
      </c>
      <c r="BE58" s="302">
        <f ca="1">MIN($AF$15,BE57+$BE$22)</f>
        <v>310</v>
      </c>
      <c r="BF58" s="215">
        <f t="shared" ca="1" si="26"/>
        <v>1</v>
      </c>
      <c r="BG58" s="317">
        <f ca="1">INDEX(N$8:N$12,$BF58)</f>
        <v>1500</v>
      </c>
      <c r="BH58" s="128">
        <f ca="1">INDEX(O$8:O$12,$BF58)</f>
        <v>0</v>
      </c>
      <c r="BI58" s="104">
        <f t="shared" ca="1" si="27"/>
        <v>1500</v>
      </c>
      <c r="BJ58" s="216">
        <f t="shared" si="23"/>
        <v>0</v>
      </c>
      <c r="BK58" s="217">
        <f ca="1">DEGREES(ASIN($BG58*BL$23))</f>
        <v>-2.8656245113591363</v>
      </c>
      <c r="BL58" s="218">
        <f ca="1">DEGREES(ASIN(BL$23*$BI58))</f>
        <v>-2.8656245113591363</v>
      </c>
      <c r="BM58" s="219">
        <f ca="1">IF($BH58&gt;0,(COS(RADIANS(BK58))-COS(RADIANS(BL58)))/(BL$23*$BH58),$BE58*SIN(RADIANS(BK58)))</f>
        <v>-15.498057505797723</v>
      </c>
      <c r="BN58" s="218">
        <f t="shared" ca="1" si="28"/>
        <v>-0.49993733889670189</v>
      </c>
      <c r="BO58" s="220">
        <f t="shared" ca="1" si="84"/>
        <v>-286.12392825641149</v>
      </c>
      <c r="BP58" s="221">
        <f t="shared" ca="1" si="85"/>
        <v>286.12392825641149</v>
      </c>
      <c r="BQ58" s="222">
        <f t="shared" ca="1" si="29"/>
        <v>-5.7165393990355735</v>
      </c>
      <c r="BR58" s="223">
        <f t="shared" ca="1" si="30"/>
        <v>-5.7165393990355735</v>
      </c>
      <c r="BS58" s="224">
        <f t="shared" ca="1" si="31"/>
        <v>-30.878165435993346</v>
      </c>
      <c r="BT58" s="223">
        <f t="shared" ca="1" si="32"/>
        <v>-0.99606985277397797</v>
      </c>
      <c r="BU58" s="225">
        <f t="shared" ca="1" si="33"/>
        <v>-573.27767394094053</v>
      </c>
      <c r="BV58" s="226">
        <f t="shared" ca="1" si="86"/>
        <v>573.27767394094053</v>
      </c>
      <c r="BW58" s="217">
        <f t="shared" ca="1" si="34"/>
        <v>-8.5378174163293199</v>
      </c>
      <c r="BX58" s="218">
        <f t="shared" ca="1" si="35"/>
        <v>-8.5378174163293199</v>
      </c>
      <c r="BY58" s="219">
        <f t="shared" ca="1" si="36"/>
        <v>-46.023271882475008</v>
      </c>
      <c r="BZ58" s="218">
        <f t="shared" ca="1" si="37"/>
        <v>-1.4846216736282258</v>
      </c>
      <c r="CA58" s="227">
        <f t="shared" ca="1" si="38"/>
        <v>-862.57158177023246</v>
      </c>
      <c r="CB58" s="228">
        <f t="shared" ca="1" si="87"/>
        <v>862.57158177023246</v>
      </c>
      <c r="CC58" s="222">
        <f t="shared" ca="1" si="39"/>
        <v>-11.314100207181937</v>
      </c>
      <c r="CD58" s="223">
        <f t="shared" ca="1" si="40"/>
        <v>-11.314100207181937</v>
      </c>
      <c r="CE58" s="224">
        <f t="shared" ca="1" si="41"/>
        <v>-60.818113440319678</v>
      </c>
      <c r="CF58" s="223">
        <f t="shared" ca="1" si="42"/>
        <v>-1.9618746271070862</v>
      </c>
      <c r="CG58" s="225">
        <f t="shared" ca="1" si="43"/>
        <v>-1155.2906800610428</v>
      </c>
      <c r="CH58" s="226">
        <f t="shared" ca="1" si="88"/>
        <v>1155.2906800610428</v>
      </c>
      <c r="CI58" s="217">
        <f t="shared" ca="1" si="44"/>
        <v>-14.029394362150782</v>
      </c>
      <c r="CJ58" s="218">
        <f t="shared" ca="1" si="45"/>
        <v>-14.029394362150782</v>
      </c>
      <c r="CK58" s="219">
        <f t="shared" ca="1" si="46"/>
        <v>-75.150092431902578</v>
      </c>
      <c r="CL58" s="218">
        <f t="shared" ca="1" si="47"/>
        <v>-2.4241965300613657</v>
      </c>
      <c r="CM58" s="227">
        <f t="shared" ca="1" si="48"/>
        <v>-1453.0215203804999</v>
      </c>
      <c r="CN58" s="228">
        <f t="shared" ca="1" si="89"/>
        <v>1453.0215203804999</v>
      </c>
      <c r="CO58" s="222">
        <f t="shared" ca="1" si="49"/>
        <v>-16.666885006418429</v>
      </c>
      <c r="CP58" s="223">
        <f t="shared" ca="1" si="50"/>
        <v>-16.666885006418429</v>
      </c>
      <c r="CQ58" s="224">
        <f t="shared" ca="1" si="51"/>
        <v>-88.910133843212236</v>
      </c>
      <c r="CR58" s="223">
        <f t="shared" ca="1" si="52"/>
        <v>-2.8680688336520035</v>
      </c>
      <c r="CS58" s="225">
        <f t="shared" ca="1" si="53"/>
        <v>-1757.8451322282908</v>
      </c>
      <c r="CT58" s="226">
        <f t="shared" ca="1" si="90"/>
        <v>1757.8451322282908</v>
      </c>
      <c r="CU58" s="217">
        <f t="shared" ca="1" si="54"/>
        <v>-19.208778855572575</v>
      </c>
      <c r="CV58" s="218">
        <f t="shared" ca="1" si="55"/>
        <v>-19.208778855572575</v>
      </c>
      <c r="CW58" s="219">
        <f t="shared" ca="1" si="56"/>
        <v>-101.99351545056842</v>
      </c>
      <c r="CX58" s="218">
        <f t="shared" ca="1" si="57"/>
        <v>-3.2901134016312454</v>
      </c>
      <c r="CY58" s="227">
        <f t="shared" ca="1" si="58"/>
        <v>-2072.6635000784445</v>
      </c>
      <c r="CZ58" s="228">
        <f t="shared" ca="1" si="91"/>
        <v>2072.6635000784445</v>
      </c>
      <c r="DA58" s="222">
        <f t="shared" ca="1" si="59"/>
        <v>-21.636193928666835</v>
      </c>
      <c r="DB58" s="223">
        <f t="shared" ca="1" si="60"/>
        <v>-21.636193928666835</v>
      </c>
      <c r="DC58" s="224">
        <f t="shared" ca="1" si="61"/>
        <v>-114.30066481997738</v>
      </c>
      <c r="DD58" s="223">
        <f t="shared" ca="1" si="62"/>
        <v>-3.6871182199992774</v>
      </c>
      <c r="DE58" s="225">
        <f t="shared" ca="1" si="63"/>
        <v>-2401.8111888444278</v>
      </c>
      <c r="DF58" s="226">
        <f t="shared" ca="1" si="92"/>
        <v>2401.8111888444278</v>
      </c>
      <c r="DG58" s="217">
        <f t="shared" ca="1" si="64"/>
        <v>-23.929119340816037</v>
      </c>
      <c r="DH58" s="218">
        <f t="shared" ca="1" si="65"/>
        <v>-23.929119340816037</v>
      </c>
      <c r="DI58" s="219">
        <f t="shared" ca="1" si="66"/>
        <v>-125.73791711347786</v>
      </c>
      <c r="DJ58" s="218">
        <f t="shared" ca="1" si="67"/>
        <v>-4.056061842370255</v>
      </c>
      <c r="DK58" s="227">
        <f t="shared" ca="1" si="68"/>
        <v>-2752.3364668340951</v>
      </c>
      <c r="DL58" s="228">
        <f t="shared" ca="1" si="93"/>
        <v>2752.3364668340951</v>
      </c>
      <c r="DM58" s="222">
        <f t="shared" ca="1" si="69"/>
        <v>-26.066474954416215</v>
      </c>
      <c r="DN58" s="223">
        <f t="shared" ca="1" si="70"/>
        <v>-26.066474954416215</v>
      </c>
      <c r="DO58" s="224">
        <f t="shared" ca="1" si="71"/>
        <v>-136.21822793511464</v>
      </c>
      <c r="DP58" s="223">
        <f t="shared" ca="1" si="72"/>
        <v>-4.3941363850036907</v>
      </c>
      <c r="DQ58" s="225">
        <f t="shared" ca="1" si="73"/>
        <v>-3137.0945672807684</v>
      </c>
      <c r="DR58" s="226">
        <f t="shared" ca="1" si="94"/>
        <v>3137.0945672807684</v>
      </c>
      <c r="DS58" s="217">
        <f t="shared" ca="1" si="74"/>
        <v>-28.026305473377711</v>
      </c>
      <c r="DT58" s="218">
        <f t="shared" ca="1" si="75"/>
        <v>-28.026305473377711</v>
      </c>
      <c r="DU58" s="219">
        <f t="shared" ca="1" si="76"/>
        <v>-145.66183579135037</v>
      </c>
      <c r="DV58" s="218">
        <f t="shared" ca="1" si="77"/>
        <v>-4.6987688964951531</v>
      </c>
      <c r="DW58" s="227">
        <f t="shared" ca="1" si="78"/>
        <v>-3583.9841628872255</v>
      </c>
      <c r="DX58" s="228">
        <f t="shared" ca="1" si="95"/>
        <v>3583.9841628872255</v>
      </c>
      <c r="DY58" s="222">
        <f t="shared" ca="1" si="79"/>
        <v>-29.786144106908367</v>
      </c>
      <c r="DZ58" s="223">
        <f t="shared" ca="1" si="80"/>
        <v>-29.786144106908367</v>
      </c>
      <c r="EA58" s="224">
        <f t="shared" ca="1" si="81"/>
        <v>-153.9968691241927</v>
      </c>
      <c r="EB58" s="223">
        <f t="shared" ca="1" si="82"/>
        <v>-4.9676409394900816</v>
      </c>
      <c r="EC58" s="225">
        <f t="shared" ca="1" si="83"/>
        <v>-4177.0077213356471</v>
      </c>
      <c r="ED58" s="226">
        <f t="shared" ca="1" si="96"/>
        <v>4177.0077213356471</v>
      </c>
      <c r="EE58" s="18">
        <v>-4177.0077213356417</v>
      </c>
    </row>
    <row r="59" spans="1:135" x14ac:dyDescent="0.3">
      <c r="A59" s="102"/>
      <c r="B59" s="197"/>
      <c r="C59" s="42"/>
      <c r="D59" s="42"/>
      <c r="E59" s="42"/>
      <c r="F59" s="42"/>
      <c r="G59" s="42"/>
      <c r="H59" s="42"/>
      <c r="I59" s="42"/>
      <c r="J59" s="42"/>
      <c r="K59" s="42"/>
      <c r="L59" s="42"/>
      <c r="M59" s="42"/>
      <c r="N59" s="42"/>
      <c r="O59" s="42"/>
      <c r="P59" s="196"/>
      <c r="Q59" s="196"/>
      <c r="R59" s="42"/>
      <c r="S59" s="44"/>
      <c r="T59" s="44"/>
      <c r="U59" s="44"/>
      <c r="V59" s="44"/>
      <c r="W59" s="42"/>
      <c r="X59" s="198"/>
      <c r="Y59" s="198"/>
      <c r="Z59" s="199"/>
      <c r="AA59" s="105">
        <f ca="1">AH59-DF59</f>
        <v>0</v>
      </c>
      <c r="AC59" s="302">
        <f>AC58+$BE$22</f>
        <v>320</v>
      </c>
      <c r="AD59" s="332">
        <v>4172.040080396152</v>
      </c>
      <c r="AE59" s="332">
        <v>3579.2853939907268</v>
      </c>
      <c r="AF59" s="334">
        <v>3132.7004308957621</v>
      </c>
      <c r="AG59" s="332">
        <v>2748.2804049917272</v>
      </c>
      <c r="AH59" s="332">
        <v>2398.1240706244289</v>
      </c>
      <c r="AI59" s="332">
        <v>2069.373386676813</v>
      </c>
      <c r="AJ59" s="332">
        <v>1754.9770633946362</v>
      </c>
      <c r="AK59" s="332">
        <v>1450.5973238504398</v>
      </c>
      <c r="AL59" s="332">
        <v>1153.3288054339357</v>
      </c>
      <c r="AM59" s="332">
        <v>861.08696009660548</v>
      </c>
      <c r="AN59" s="332">
        <v>572.28160408816655</v>
      </c>
      <c r="AO59" s="332">
        <v>285.62399091751479</v>
      </c>
      <c r="AP59" s="332">
        <v>0</v>
      </c>
      <c r="AQ59" s="335">
        <v>-285.62399091751479</v>
      </c>
      <c r="AR59" s="335">
        <v>-572.28160408816655</v>
      </c>
      <c r="AS59" s="335">
        <v>-861.08696009660548</v>
      </c>
      <c r="AT59" s="335">
        <v>-1153.3288054339357</v>
      </c>
      <c r="AU59" s="335">
        <v>-1450.5973238504398</v>
      </c>
      <c r="AV59" s="335">
        <v>-1754.9770633946362</v>
      </c>
      <c r="AW59" s="335">
        <v>-2069.373386676813</v>
      </c>
      <c r="AX59" s="335">
        <v>-2398.1240706244289</v>
      </c>
      <c r="AY59" s="335">
        <v>-2748.2804049917272</v>
      </c>
      <c r="AZ59" s="335">
        <v>-3132.7004308957621</v>
      </c>
      <c r="BA59" s="335">
        <v>-3579.2853939907268</v>
      </c>
      <c r="BB59" s="202">
        <v>-4172.040080396152</v>
      </c>
      <c r="BC59" s="323">
        <f ca="1">BO59-BD59</f>
        <v>0</v>
      </c>
      <c r="BD59" s="320">
        <f ca="1"/>
        <v>-285.62399091751479</v>
      </c>
      <c r="BE59" s="302">
        <f ca="1">MIN($AF$15,BE58+$BE$22)</f>
        <v>320</v>
      </c>
      <c r="BF59" s="215">
        <f t="shared" ca="1" si="26"/>
        <v>1</v>
      </c>
      <c r="BG59" s="317">
        <f ca="1">INDEX(N$8:N$12,$BF59)</f>
        <v>1500</v>
      </c>
      <c r="BH59" s="128">
        <f ca="1">INDEX(O$8:O$12,$BF59)</f>
        <v>0</v>
      </c>
      <c r="BI59" s="104">
        <f t="shared" ca="1" si="27"/>
        <v>1500</v>
      </c>
      <c r="BJ59" s="216">
        <f t="shared" si="23"/>
        <v>0</v>
      </c>
      <c r="BK59" s="217">
        <f ca="1">DEGREES(ASIN($BG59*BL$23))</f>
        <v>-2.8656245113591363</v>
      </c>
      <c r="BL59" s="218">
        <f ca="1">DEGREES(ASIN(BL$23*$BI59))</f>
        <v>-2.8656245113591363</v>
      </c>
      <c r="BM59" s="219">
        <f ca="1">IF($BH59&gt;0,(COS(RADIANS(BK59))-COS(RADIANS(BL59)))/(BL$23*$BH59),$BE59*SIN(RADIANS(BK59)))</f>
        <v>-15.997994844694423</v>
      </c>
      <c r="BN59" s="218">
        <f t="shared" ca="1" si="28"/>
        <v>-0.49993733889670011</v>
      </c>
      <c r="BO59" s="220">
        <f t="shared" ca="1" si="84"/>
        <v>-285.62399091751479</v>
      </c>
      <c r="BP59" s="221">
        <f t="shared" ca="1" si="85"/>
        <v>285.62399091751479</v>
      </c>
      <c r="BQ59" s="222">
        <f t="shared" ca="1" si="29"/>
        <v>-5.7165393990355735</v>
      </c>
      <c r="BR59" s="223">
        <f t="shared" ca="1" si="30"/>
        <v>-5.7165393990355735</v>
      </c>
      <c r="BS59" s="224">
        <f t="shared" ca="1" si="31"/>
        <v>-31.874235288767323</v>
      </c>
      <c r="BT59" s="223">
        <f t="shared" ca="1" si="32"/>
        <v>-0.99606985277397797</v>
      </c>
      <c r="BU59" s="225">
        <f t="shared" ca="1" si="33"/>
        <v>-572.28160408816655</v>
      </c>
      <c r="BV59" s="226">
        <f t="shared" ca="1" si="86"/>
        <v>572.28160408816655</v>
      </c>
      <c r="BW59" s="217">
        <f t="shared" ca="1" si="34"/>
        <v>-8.5378174163293199</v>
      </c>
      <c r="BX59" s="218">
        <f t="shared" ca="1" si="35"/>
        <v>-8.5378174163293199</v>
      </c>
      <c r="BY59" s="219">
        <f t="shared" ca="1" si="36"/>
        <v>-47.507893556103234</v>
      </c>
      <c r="BZ59" s="218">
        <f t="shared" ca="1" si="37"/>
        <v>-1.4846216736282258</v>
      </c>
      <c r="CA59" s="227">
        <f t="shared" ca="1" si="38"/>
        <v>-861.08696009660423</v>
      </c>
      <c r="CB59" s="228">
        <f t="shared" ca="1" si="87"/>
        <v>861.08696009660423</v>
      </c>
      <c r="CC59" s="222">
        <f t="shared" ca="1" si="39"/>
        <v>-11.314100207181937</v>
      </c>
      <c r="CD59" s="223">
        <f t="shared" ca="1" si="40"/>
        <v>-11.314100207181937</v>
      </c>
      <c r="CE59" s="224">
        <f t="shared" ca="1" si="41"/>
        <v>-62.779988067426764</v>
      </c>
      <c r="CF59" s="223">
        <f t="shared" ca="1" si="42"/>
        <v>-1.9618746271070862</v>
      </c>
      <c r="CG59" s="225">
        <f t="shared" ca="1" si="43"/>
        <v>-1153.3288054339357</v>
      </c>
      <c r="CH59" s="226">
        <f t="shared" ca="1" si="88"/>
        <v>1153.3288054339357</v>
      </c>
      <c r="CI59" s="217">
        <f t="shared" ca="1" si="44"/>
        <v>-14.029394362150782</v>
      </c>
      <c r="CJ59" s="218">
        <f t="shared" ca="1" si="45"/>
        <v>-14.029394362150782</v>
      </c>
      <c r="CK59" s="219">
        <f t="shared" ca="1" si="46"/>
        <v>-77.574288961963958</v>
      </c>
      <c r="CL59" s="218">
        <f t="shared" ca="1" si="47"/>
        <v>-2.4241965300613799</v>
      </c>
      <c r="CM59" s="227">
        <f t="shared" ca="1" si="48"/>
        <v>-1450.5973238504384</v>
      </c>
      <c r="CN59" s="228">
        <f t="shared" ca="1" si="89"/>
        <v>1450.5973238504384</v>
      </c>
      <c r="CO59" s="222">
        <f t="shared" ca="1" si="49"/>
        <v>-16.666885006418429</v>
      </c>
      <c r="CP59" s="223">
        <f t="shared" ca="1" si="50"/>
        <v>-16.666885006418429</v>
      </c>
      <c r="CQ59" s="224">
        <f t="shared" ca="1" si="51"/>
        <v>-91.778202676864254</v>
      </c>
      <c r="CR59" s="223">
        <f t="shared" ca="1" si="52"/>
        <v>-2.8680688336520177</v>
      </c>
      <c r="CS59" s="225">
        <f t="shared" ca="1" si="53"/>
        <v>-1754.9770633946389</v>
      </c>
      <c r="CT59" s="226">
        <f t="shared" ca="1" si="90"/>
        <v>1754.9770633946389</v>
      </c>
      <c r="CU59" s="217">
        <f t="shared" ca="1" si="54"/>
        <v>-19.208778855572575</v>
      </c>
      <c r="CV59" s="218">
        <f t="shared" ca="1" si="55"/>
        <v>-19.208778855572575</v>
      </c>
      <c r="CW59" s="219">
        <f t="shared" ca="1" si="56"/>
        <v>-105.28362885219966</v>
      </c>
      <c r="CX59" s="218">
        <f t="shared" ca="1" si="57"/>
        <v>-3.2901134016312312</v>
      </c>
      <c r="CY59" s="227">
        <f t="shared" ca="1" si="58"/>
        <v>-2069.3733866768134</v>
      </c>
      <c r="CZ59" s="228">
        <f t="shared" ca="1" si="91"/>
        <v>2069.3733866768134</v>
      </c>
      <c r="DA59" s="222">
        <f t="shared" ca="1" si="59"/>
        <v>-21.636193928666835</v>
      </c>
      <c r="DB59" s="223">
        <f t="shared" ca="1" si="60"/>
        <v>-21.636193928666835</v>
      </c>
      <c r="DC59" s="224">
        <f t="shared" ca="1" si="61"/>
        <v>-117.98778303997665</v>
      </c>
      <c r="DD59" s="223">
        <f t="shared" ca="1" si="62"/>
        <v>-3.6871182199992631</v>
      </c>
      <c r="DE59" s="225">
        <f t="shared" ca="1" si="63"/>
        <v>-2398.1240706244284</v>
      </c>
      <c r="DF59" s="226">
        <f t="shared" ca="1" si="92"/>
        <v>2398.1240706244284</v>
      </c>
      <c r="DG59" s="217">
        <f t="shared" ca="1" si="64"/>
        <v>-23.929119340816037</v>
      </c>
      <c r="DH59" s="218">
        <f t="shared" ca="1" si="65"/>
        <v>-23.929119340816037</v>
      </c>
      <c r="DI59" s="219">
        <f t="shared" ca="1" si="66"/>
        <v>-129.79397895584813</v>
      </c>
      <c r="DJ59" s="218">
        <f t="shared" ca="1" si="67"/>
        <v>-4.0560618423702692</v>
      </c>
      <c r="DK59" s="227">
        <f t="shared" ca="1" si="68"/>
        <v>-2748.2804049917249</v>
      </c>
      <c r="DL59" s="228">
        <f t="shared" ca="1" si="93"/>
        <v>2748.2804049917249</v>
      </c>
      <c r="DM59" s="222">
        <f t="shared" ca="1" si="69"/>
        <v>-26.066474954416215</v>
      </c>
      <c r="DN59" s="223">
        <f t="shared" ca="1" si="70"/>
        <v>-26.066474954416215</v>
      </c>
      <c r="DO59" s="224">
        <f t="shared" ca="1" si="71"/>
        <v>-140.61236432011833</v>
      </c>
      <c r="DP59" s="223">
        <f t="shared" ca="1" si="72"/>
        <v>-4.3941363850036907</v>
      </c>
      <c r="DQ59" s="225">
        <f t="shared" ca="1" si="73"/>
        <v>-3132.7004308957648</v>
      </c>
      <c r="DR59" s="226">
        <f t="shared" ca="1" si="94"/>
        <v>3132.7004308957648</v>
      </c>
      <c r="DS59" s="217">
        <f t="shared" ca="1" si="74"/>
        <v>-28.026305473377711</v>
      </c>
      <c r="DT59" s="218">
        <f t="shared" ca="1" si="75"/>
        <v>-28.026305473377711</v>
      </c>
      <c r="DU59" s="219">
        <f t="shared" ca="1" si="76"/>
        <v>-150.36060468784555</v>
      </c>
      <c r="DV59" s="218">
        <f t="shared" ca="1" si="77"/>
        <v>-4.6987688964951815</v>
      </c>
      <c r="DW59" s="227">
        <f t="shared" ca="1" si="78"/>
        <v>-3579.2853939907304</v>
      </c>
      <c r="DX59" s="228">
        <f t="shared" ca="1" si="95"/>
        <v>3579.2853939907304</v>
      </c>
      <c r="DY59" s="222">
        <f t="shared" ca="1" si="79"/>
        <v>-29.786144106908367</v>
      </c>
      <c r="DZ59" s="223">
        <f t="shared" ca="1" si="80"/>
        <v>-29.786144106908367</v>
      </c>
      <c r="EA59" s="224">
        <f t="shared" ca="1" si="81"/>
        <v>-158.96451006368278</v>
      </c>
      <c r="EB59" s="223">
        <f t="shared" ca="1" si="82"/>
        <v>-4.9676409394900816</v>
      </c>
      <c r="EC59" s="225">
        <f t="shared" ca="1" si="83"/>
        <v>-4172.0400803961575</v>
      </c>
      <c r="ED59" s="226">
        <f t="shared" ca="1" si="96"/>
        <v>4172.0400803961575</v>
      </c>
      <c r="EE59" s="18">
        <v>-4172.040080396152</v>
      </c>
    </row>
    <row r="60" spans="1:135" x14ac:dyDescent="0.3">
      <c r="A60" s="102"/>
      <c r="B60" s="197"/>
      <c r="C60" s="42"/>
      <c r="D60" s="42"/>
      <c r="E60" s="42"/>
      <c r="F60" s="42"/>
      <c r="G60" s="42"/>
      <c r="H60" s="42"/>
      <c r="I60" s="42"/>
      <c r="J60" s="42"/>
      <c r="K60" s="42"/>
      <c r="L60" s="42"/>
      <c r="M60" s="42"/>
      <c r="N60" s="42"/>
      <c r="O60" s="42"/>
      <c r="P60" s="196"/>
      <c r="Q60" s="196"/>
      <c r="R60" s="42"/>
      <c r="S60" s="44"/>
      <c r="T60" s="44"/>
      <c r="U60" s="44"/>
      <c r="V60" s="44"/>
      <c r="W60" s="42"/>
      <c r="X60" s="198"/>
      <c r="Y60" s="198"/>
      <c r="Z60" s="199"/>
      <c r="AA60" s="105">
        <f ca="1">AH60-DF60</f>
        <v>0</v>
      </c>
      <c r="AC60" s="302">
        <f>AC59+$BE$22</f>
        <v>330</v>
      </c>
      <c r="AD60" s="332">
        <v>4167.0724394566623</v>
      </c>
      <c r="AE60" s="332">
        <v>3574.5866250942317</v>
      </c>
      <c r="AF60" s="334">
        <v>3128.3062945107586</v>
      </c>
      <c r="AG60" s="332">
        <v>2744.2243431493571</v>
      </c>
      <c r="AH60" s="332">
        <v>2394.4369524044296</v>
      </c>
      <c r="AI60" s="332">
        <v>2066.0832732751819</v>
      </c>
      <c r="AJ60" s="332">
        <v>1752.1089945609842</v>
      </c>
      <c r="AK60" s="332">
        <v>1448.1731273203784</v>
      </c>
      <c r="AL60" s="332">
        <v>1151.3669308068286</v>
      </c>
      <c r="AM60" s="332">
        <v>859.60233842297725</v>
      </c>
      <c r="AN60" s="332">
        <v>571.28553423539256</v>
      </c>
      <c r="AO60" s="332">
        <v>285.12405357861809</v>
      </c>
      <c r="AP60" s="332">
        <v>0</v>
      </c>
      <c r="AQ60" s="335">
        <v>-285.12405357861809</v>
      </c>
      <c r="AR60" s="335">
        <v>-571.28553423539256</v>
      </c>
      <c r="AS60" s="335">
        <v>-859.60233842297725</v>
      </c>
      <c r="AT60" s="335">
        <v>-1151.3669308068286</v>
      </c>
      <c r="AU60" s="335">
        <v>-1448.1731273203784</v>
      </c>
      <c r="AV60" s="335">
        <v>-1752.1089945609842</v>
      </c>
      <c r="AW60" s="335">
        <v>-2066.0832732751819</v>
      </c>
      <c r="AX60" s="335">
        <v>-2394.4369524044296</v>
      </c>
      <c r="AY60" s="335">
        <v>-2744.2243431493571</v>
      </c>
      <c r="AZ60" s="335">
        <v>-3128.3062945107586</v>
      </c>
      <c r="BA60" s="335">
        <v>-3574.5866250942317</v>
      </c>
      <c r="BB60" s="202">
        <v>-4167.0724394566623</v>
      </c>
      <c r="BC60" s="323">
        <f ca="1">BO60-BD60</f>
        <v>0</v>
      </c>
      <c r="BD60" s="320">
        <f ca="1"/>
        <v>-285.12405357861809</v>
      </c>
      <c r="BE60" s="302">
        <f ca="1">MIN($AF$15,BE59+$BE$22)</f>
        <v>330</v>
      </c>
      <c r="BF60" s="215">
        <f t="shared" ca="1" si="26"/>
        <v>1</v>
      </c>
      <c r="BG60" s="317">
        <f ca="1">INDEX(N$8:N$12,$BF60)</f>
        <v>1500</v>
      </c>
      <c r="BH60" s="128">
        <f ca="1">INDEX(O$8:O$12,$BF60)</f>
        <v>0</v>
      </c>
      <c r="BI60" s="104">
        <f t="shared" ca="1" si="27"/>
        <v>1500</v>
      </c>
      <c r="BJ60" s="216">
        <f t="shared" si="23"/>
        <v>0</v>
      </c>
      <c r="BK60" s="217">
        <f ca="1">DEGREES(ASIN($BG60*BL$23))</f>
        <v>-2.8656245113591363</v>
      </c>
      <c r="BL60" s="218">
        <f ca="1">DEGREES(ASIN(BL$23*$BI60))</f>
        <v>-2.8656245113591363</v>
      </c>
      <c r="BM60" s="219">
        <f ca="1">IF($BH60&gt;0,(COS(RADIANS(BK60))-COS(RADIANS(BL60)))/(BL$23*$BH60),$BE60*SIN(RADIANS(BK60)))</f>
        <v>-16.497932183591125</v>
      </c>
      <c r="BN60" s="218">
        <f t="shared" ca="1" si="28"/>
        <v>-0.49993733889670189</v>
      </c>
      <c r="BO60" s="220">
        <f t="shared" ca="1" si="84"/>
        <v>-285.12405357861809</v>
      </c>
      <c r="BP60" s="221">
        <f t="shared" ca="1" si="85"/>
        <v>285.12405357861809</v>
      </c>
      <c r="BQ60" s="222">
        <f t="shared" ca="1" si="29"/>
        <v>-5.7165393990355735</v>
      </c>
      <c r="BR60" s="223">
        <f t="shared" ca="1" si="30"/>
        <v>-5.7165393990355735</v>
      </c>
      <c r="BS60" s="224">
        <f t="shared" ca="1" si="31"/>
        <v>-32.870305141541301</v>
      </c>
      <c r="BT60" s="223">
        <f t="shared" ca="1" si="32"/>
        <v>-0.99606985277397797</v>
      </c>
      <c r="BU60" s="225">
        <f t="shared" ca="1" si="33"/>
        <v>-571.28553423539256</v>
      </c>
      <c r="BV60" s="226">
        <f t="shared" ca="1" si="86"/>
        <v>571.28553423539256</v>
      </c>
      <c r="BW60" s="217">
        <f t="shared" ca="1" si="34"/>
        <v>-8.5378174163293199</v>
      </c>
      <c r="BX60" s="218">
        <f t="shared" ca="1" si="35"/>
        <v>-8.5378174163293199</v>
      </c>
      <c r="BY60" s="219">
        <f t="shared" ca="1" si="36"/>
        <v>-48.99251522973146</v>
      </c>
      <c r="BZ60" s="218">
        <f t="shared" ca="1" si="37"/>
        <v>-1.4846216736282258</v>
      </c>
      <c r="CA60" s="227">
        <f t="shared" ca="1" si="38"/>
        <v>-859.602338422976</v>
      </c>
      <c r="CB60" s="228">
        <f t="shared" ca="1" si="87"/>
        <v>859.602338422976</v>
      </c>
      <c r="CC60" s="222">
        <f t="shared" ca="1" si="39"/>
        <v>-11.314100207181937</v>
      </c>
      <c r="CD60" s="223">
        <f t="shared" ca="1" si="40"/>
        <v>-11.314100207181937</v>
      </c>
      <c r="CE60" s="224">
        <f t="shared" ca="1" si="41"/>
        <v>-64.74186269453385</v>
      </c>
      <c r="CF60" s="223">
        <f t="shared" ca="1" si="42"/>
        <v>-1.9618746271070862</v>
      </c>
      <c r="CG60" s="225">
        <f t="shared" ca="1" si="43"/>
        <v>-1151.3669308068286</v>
      </c>
      <c r="CH60" s="226">
        <f t="shared" ca="1" si="88"/>
        <v>1151.3669308068286</v>
      </c>
      <c r="CI60" s="217">
        <f t="shared" ca="1" si="44"/>
        <v>-14.029394362150782</v>
      </c>
      <c r="CJ60" s="218">
        <f t="shared" ca="1" si="45"/>
        <v>-14.029394362150782</v>
      </c>
      <c r="CK60" s="219">
        <f t="shared" ca="1" si="46"/>
        <v>-79.998485492025324</v>
      </c>
      <c r="CL60" s="218">
        <f t="shared" ca="1" si="47"/>
        <v>-2.4241965300613657</v>
      </c>
      <c r="CM60" s="227">
        <f t="shared" ca="1" si="48"/>
        <v>-1448.173127320377</v>
      </c>
      <c r="CN60" s="228">
        <f t="shared" ca="1" si="89"/>
        <v>1448.173127320377</v>
      </c>
      <c r="CO60" s="222">
        <f t="shared" ca="1" si="49"/>
        <v>-16.666885006418429</v>
      </c>
      <c r="CP60" s="223">
        <f t="shared" ca="1" si="50"/>
        <v>-16.666885006418429</v>
      </c>
      <c r="CQ60" s="224">
        <f t="shared" ca="1" si="51"/>
        <v>-94.646271510516257</v>
      </c>
      <c r="CR60" s="223">
        <f t="shared" ca="1" si="52"/>
        <v>-2.8680688336520035</v>
      </c>
      <c r="CS60" s="225">
        <f t="shared" ca="1" si="53"/>
        <v>-1752.108994560987</v>
      </c>
      <c r="CT60" s="226">
        <f t="shared" ca="1" si="90"/>
        <v>1752.108994560987</v>
      </c>
      <c r="CU60" s="217">
        <f t="shared" ca="1" si="54"/>
        <v>-19.208778855572575</v>
      </c>
      <c r="CV60" s="218">
        <f t="shared" ca="1" si="55"/>
        <v>-19.208778855572575</v>
      </c>
      <c r="CW60" s="219">
        <f t="shared" ca="1" si="56"/>
        <v>-108.5737422538309</v>
      </c>
      <c r="CX60" s="218">
        <f t="shared" ca="1" si="57"/>
        <v>-3.2901134016312454</v>
      </c>
      <c r="CY60" s="227">
        <f t="shared" ca="1" si="58"/>
        <v>-2066.0832732751824</v>
      </c>
      <c r="CZ60" s="228">
        <f t="shared" ca="1" si="91"/>
        <v>2066.0832732751824</v>
      </c>
      <c r="DA60" s="222">
        <f t="shared" ca="1" si="59"/>
        <v>-21.636193928666835</v>
      </c>
      <c r="DB60" s="223">
        <f t="shared" ca="1" si="60"/>
        <v>-21.636193928666835</v>
      </c>
      <c r="DC60" s="224">
        <f t="shared" ca="1" si="61"/>
        <v>-121.67490125997591</v>
      </c>
      <c r="DD60" s="223">
        <f t="shared" ca="1" si="62"/>
        <v>-3.6871182199992631</v>
      </c>
      <c r="DE60" s="225">
        <f t="shared" ca="1" si="63"/>
        <v>-2394.4369524044291</v>
      </c>
      <c r="DF60" s="226">
        <f t="shared" ca="1" si="92"/>
        <v>2394.4369524044291</v>
      </c>
      <c r="DG60" s="217">
        <f t="shared" ca="1" si="64"/>
        <v>-23.929119340816037</v>
      </c>
      <c r="DH60" s="218">
        <f t="shared" ca="1" si="65"/>
        <v>-23.929119340816037</v>
      </c>
      <c r="DI60" s="219">
        <f t="shared" ca="1" si="66"/>
        <v>-133.85004079821837</v>
      </c>
      <c r="DJ60" s="218">
        <f t="shared" ca="1" si="67"/>
        <v>-4.0560618423702408</v>
      </c>
      <c r="DK60" s="227">
        <f t="shared" ca="1" si="68"/>
        <v>-2744.2243431493548</v>
      </c>
      <c r="DL60" s="228">
        <f t="shared" ca="1" si="93"/>
        <v>2744.2243431493548</v>
      </c>
      <c r="DM60" s="222">
        <f t="shared" ca="1" si="69"/>
        <v>-26.066474954416215</v>
      </c>
      <c r="DN60" s="223">
        <f t="shared" ca="1" si="70"/>
        <v>-26.066474954416215</v>
      </c>
      <c r="DO60" s="224">
        <f t="shared" ca="1" si="71"/>
        <v>-145.00650070512202</v>
      </c>
      <c r="DP60" s="223">
        <f t="shared" ca="1" si="72"/>
        <v>-4.3941363850036907</v>
      </c>
      <c r="DQ60" s="225">
        <f t="shared" ca="1" si="73"/>
        <v>-3128.3062945107613</v>
      </c>
      <c r="DR60" s="226">
        <f t="shared" ca="1" si="94"/>
        <v>3128.3062945107613</v>
      </c>
      <c r="DS60" s="217">
        <f t="shared" ca="1" si="74"/>
        <v>-28.026305473377711</v>
      </c>
      <c r="DT60" s="218">
        <f t="shared" ca="1" si="75"/>
        <v>-28.026305473377711</v>
      </c>
      <c r="DU60" s="219">
        <f t="shared" ca="1" si="76"/>
        <v>-155.05937358434073</v>
      </c>
      <c r="DV60" s="218">
        <f t="shared" ca="1" si="77"/>
        <v>-4.6987688964951815</v>
      </c>
      <c r="DW60" s="227">
        <f t="shared" ca="1" si="78"/>
        <v>-3574.5866250942354</v>
      </c>
      <c r="DX60" s="228">
        <f t="shared" ca="1" si="95"/>
        <v>3574.5866250942354</v>
      </c>
      <c r="DY60" s="222">
        <f t="shared" ca="1" si="79"/>
        <v>-29.786144106908367</v>
      </c>
      <c r="DZ60" s="223">
        <f t="shared" ca="1" si="80"/>
        <v>-29.786144106908367</v>
      </c>
      <c r="EA60" s="224">
        <f t="shared" ca="1" si="81"/>
        <v>-163.93215100317289</v>
      </c>
      <c r="EB60" s="223">
        <f t="shared" ca="1" si="82"/>
        <v>-4.96764093949011</v>
      </c>
      <c r="EC60" s="225">
        <f t="shared" ca="1" si="83"/>
        <v>-4167.0724394566678</v>
      </c>
      <c r="ED60" s="226">
        <f t="shared" ca="1" si="96"/>
        <v>4167.0724394566678</v>
      </c>
      <c r="EE60" s="18">
        <v>-4167.0724394566623</v>
      </c>
    </row>
    <row r="61" spans="1:135" x14ac:dyDescent="0.3">
      <c r="A61" s="102"/>
      <c r="B61" s="197"/>
      <c r="C61" s="42"/>
      <c r="D61" s="42"/>
      <c r="E61" s="42"/>
      <c r="F61" s="42"/>
      <c r="G61" s="42"/>
      <c r="H61" s="42"/>
      <c r="I61" s="42"/>
      <c r="J61" s="42"/>
      <c r="K61" s="42"/>
      <c r="L61" s="42"/>
      <c r="M61" s="42"/>
      <c r="N61" s="42"/>
      <c r="O61" s="42"/>
      <c r="P61" s="196"/>
      <c r="Q61" s="196"/>
      <c r="R61" s="42"/>
      <c r="S61" s="44"/>
      <c r="T61" s="44"/>
      <c r="U61" s="44"/>
      <c r="V61" s="44"/>
      <c r="W61" s="42"/>
      <c r="X61" s="198"/>
      <c r="Y61" s="198"/>
      <c r="Z61" s="199"/>
      <c r="AA61" s="105">
        <f ca="1">AH61-DF61</f>
        <v>0</v>
      </c>
      <c r="AC61" s="302">
        <f>AC60+$BE$22</f>
        <v>340</v>
      </c>
      <c r="AD61" s="332">
        <v>4162.1047985171726</v>
      </c>
      <c r="AE61" s="332">
        <v>3569.8878561977367</v>
      </c>
      <c r="AF61" s="334">
        <v>3123.912158125755</v>
      </c>
      <c r="AG61" s="332">
        <v>2740.168281306987</v>
      </c>
      <c r="AH61" s="332">
        <v>2390.7498341844303</v>
      </c>
      <c r="AI61" s="332">
        <v>2062.7931598735508</v>
      </c>
      <c r="AJ61" s="332">
        <v>1749.2409257273323</v>
      </c>
      <c r="AK61" s="332">
        <v>1445.748930790317</v>
      </c>
      <c r="AL61" s="332">
        <v>1149.4050561797214</v>
      </c>
      <c r="AM61" s="332">
        <v>858.11771674934903</v>
      </c>
      <c r="AN61" s="332">
        <v>570.28946438261858</v>
      </c>
      <c r="AO61" s="332">
        <v>284.62411623972139</v>
      </c>
      <c r="AP61" s="332">
        <v>0</v>
      </c>
      <c r="AQ61" s="335">
        <v>-284.62411623972139</v>
      </c>
      <c r="AR61" s="335">
        <v>-570.28946438261858</v>
      </c>
      <c r="AS61" s="335">
        <v>-858.11771674934903</v>
      </c>
      <c r="AT61" s="335">
        <v>-1149.4050561797214</v>
      </c>
      <c r="AU61" s="335">
        <v>-1445.748930790317</v>
      </c>
      <c r="AV61" s="335">
        <v>-1749.2409257273323</v>
      </c>
      <c r="AW61" s="335">
        <v>-2062.7931598735508</v>
      </c>
      <c r="AX61" s="335">
        <v>-2390.7498341844303</v>
      </c>
      <c r="AY61" s="335">
        <v>-2740.168281306987</v>
      </c>
      <c r="AZ61" s="335">
        <v>-3123.912158125755</v>
      </c>
      <c r="BA61" s="335">
        <v>-3569.8878561977367</v>
      </c>
      <c r="BB61" s="202">
        <v>-4162.1047985171726</v>
      </c>
      <c r="BC61" s="323">
        <f ca="1">BO61-BD61</f>
        <v>0</v>
      </c>
      <c r="BD61" s="320">
        <f ca="1"/>
        <v>-284.62411623972139</v>
      </c>
      <c r="BE61" s="302">
        <f ca="1">MIN($AF$15,BE60+$BE$22)</f>
        <v>340</v>
      </c>
      <c r="BF61" s="215">
        <f t="shared" ca="1" si="26"/>
        <v>1</v>
      </c>
      <c r="BG61" s="317">
        <f ca="1">INDEX(N$8:N$12,$BF61)</f>
        <v>1500</v>
      </c>
      <c r="BH61" s="128">
        <f ca="1">INDEX(O$8:O$12,$BF61)</f>
        <v>0</v>
      </c>
      <c r="BI61" s="104">
        <f t="shared" ca="1" si="27"/>
        <v>1500</v>
      </c>
      <c r="BJ61" s="216">
        <f t="shared" si="23"/>
        <v>0</v>
      </c>
      <c r="BK61" s="217">
        <f ca="1">DEGREES(ASIN($BG61*BL$23))</f>
        <v>-2.8656245113591363</v>
      </c>
      <c r="BL61" s="218">
        <f ca="1">DEGREES(ASIN(BL$23*$BI61))</f>
        <v>-2.8656245113591363</v>
      </c>
      <c r="BM61" s="219">
        <f ca="1">IF($BH61&gt;0,(COS(RADIANS(BK61))-COS(RADIANS(BL61)))/(BL$23*$BH61),$BE61*SIN(RADIANS(BK61)))</f>
        <v>-16.997869522487825</v>
      </c>
      <c r="BN61" s="218">
        <f t="shared" ca="1" si="28"/>
        <v>-0.49993733889670011</v>
      </c>
      <c r="BO61" s="220">
        <f t="shared" ca="1" si="84"/>
        <v>-284.62411623972139</v>
      </c>
      <c r="BP61" s="221">
        <f t="shared" ca="1" si="85"/>
        <v>284.62411623972139</v>
      </c>
      <c r="BQ61" s="222">
        <f t="shared" ca="1" si="29"/>
        <v>-5.7165393990355735</v>
      </c>
      <c r="BR61" s="223">
        <f t="shared" ca="1" si="30"/>
        <v>-5.7165393990355735</v>
      </c>
      <c r="BS61" s="224">
        <f t="shared" ca="1" si="31"/>
        <v>-33.866374994315287</v>
      </c>
      <c r="BT61" s="223">
        <f t="shared" ca="1" si="32"/>
        <v>-0.99606985277398508</v>
      </c>
      <c r="BU61" s="225">
        <f t="shared" ca="1" si="33"/>
        <v>-570.28946438261858</v>
      </c>
      <c r="BV61" s="226">
        <f t="shared" ca="1" si="86"/>
        <v>570.28946438261858</v>
      </c>
      <c r="BW61" s="217">
        <f t="shared" ca="1" si="34"/>
        <v>-8.5378174163293199</v>
      </c>
      <c r="BX61" s="218">
        <f t="shared" ca="1" si="35"/>
        <v>-8.5378174163293199</v>
      </c>
      <c r="BY61" s="219">
        <f t="shared" ca="1" si="36"/>
        <v>-50.477136903359686</v>
      </c>
      <c r="BZ61" s="218">
        <f t="shared" ca="1" si="37"/>
        <v>-1.4846216736282258</v>
      </c>
      <c r="CA61" s="227">
        <f t="shared" ca="1" si="38"/>
        <v>-858.11771674934778</v>
      </c>
      <c r="CB61" s="228">
        <f t="shared" ca="1" si="87"/>
        <v>858.11771674934778</v>
      </c>
      <c r="CC61" s="222">
        <f t="shared" ca="1" si="39"/>
        <v>-11.314100207181937</v>
      </c>
      <c r="CD61" s="223">
        <f t="shared" ca="1" si="40"/>
        <v>-11.314100207181937</v>
      </c>
      <c r="CE61" s="224">
        <f t="shared" ca="1" si="41"/>
        <v>-66.703737321640943</v>
      </c>
      <c r="CF61" s="223">
        <f t="shared" ca="1" si="42"/>
        <v>-1.9618746271070933</v>
      </c>
      <c r="CG61" s="225">
        <f t="shared" ca="1" si="43"/>
        <v>-1149.4050561797214</v>
      </c>
      <c r="CH61" s="226">
        <f t="shared" ca="1" si="88"/>
        <v>1149.4050561797214</v>
      </c>
      <c r="CI61" s="217">
        <f t="shared" ca="1" si="44"/>
        <v>-14.029394362150782</v>
      </c>
      <c r="CJ61" s="218">
        <f t="shared" ca="1" si="45"/>
        <v>-14.029394362150782</v>
      </c>
      <c r="CK61" s="219">
        <f t="shared" ca="1" si="46"/>
        <v>-82.422682022086704</v>
      </c>
      <c r="CL61" s="218">
        <f t="shared" ca="1" si="47"/>
        <v>-2.4241965300613799</v>
      </c>
      <c r="CM61" s="227">
        <f t="shared" ca="1" si="48"/>
        <v>-1445.7489307903156</v>
      </c>
      <c r="CN61" s="228">
        <f t="shared" ca="1" si="89"/>
        <v>1445.7489307903156</v>
      </c>
      <c r="CO61" s="222">
        <f t="shared" ca="1" si="49"/>
        <v>-16.666885006418429</v>
      </c>
      <c r="CP61" s="223">
        <f t="shared" ca="1" si="50"/>
        <v>-16.666885006418429</v>
      </c>
      <c r="CQ61" s="224">
        <f t="shared" ca="1" si="51"/>
        <v>-97.514340344168261</v>
      </c>
      <c r="CR61" s="223">
        <f t="shared" ca="1" si="52"/>
        <v>-2.8680688336520035</v>
      </c>
      <c r="CS61" s="225">
        <f t="shared" ca="1" si="53"/>
        <v>-1749.240925727335</v>
      </c>
      <c r="CT61" s="226">
        <f t="shared" ca="1" si="90"/>
        <v>1749.240925727335</v>
      </c>
      <c r="CU61" s="217">
        <f t="shared" ca="1" si="54"/>
        <v>-19.208778855572575</v>
      </c>
      <c r="CV61" s="218">
        <f t="shared" ca="1" si="55"/>
        <v>-19.208778855572575</v>
      </c>
      <c r="CW61" s="219">
        <f t="shared" ca="1" si="56"/>
        <v>-111.86385565546215</v>
      </c>
      <c r="CX61" s="218">
        <f t="shared" ca="1" si="57"/>
        <v>-3.2901134016312454</v>
      </c>
      <c r="CY61" s="227">
        <f t="shared" ca="1" si="58"/>
        <v>-2062.7931598735513</v>
      </c>
      <c r="CZ61" s="228">
        <f t="shared" ca="1" si="91"/>
        <v>2062.7931598735513</v>
      </c>
      <c r="DA61" s="222">
        <f t="shared" ca="1" si="59"/>
        <v>-21.636193928666835</v>
      </c>
      <c r="DB61" s="223">
        <f t="shared" ca="1" si="60"/>
        <v>-21.636193928666835</v>
      </c>
      <c r="DC61" s="224">
        <f t="shared" ca="1" si="61"/>
        <v>-125.36201947997519</v>
      </c>
      <c r="DD61" s="223">
        <f t="shared" ca="1" si="62"/>
        <v>-3.6871182199992774</v>
      </c>
      <c r="DE61" s="225">
        <f t="shared" ca="1" si="63"/>
        <v>-2390.7498341844298</v>
      </c>
      <c r="DF61" s="226">
        <f t="shared" ca="1" si="92"/>
        <v>2390.7498341844298</v>
      </c>
      <c r="DG61" s="217">
        <f t="shared" ca="1" si="64"/>
        <v>-23.929119340816037</v>
      </c>
      <c r="DH61" s="218">
        <f t="shared" ca="1" si="65"/>
        <v>-23.929119340816037</v>
      </c>
      <c r="DI61" s="219">
        <f t="shared" ca="1" si="66"/>
        <v>-137.90610264058864</v>
      </c>
      <c r="DJ61" s="218">
        <f t="shared" ca="1" si="67"/>
        <v>-4.0560618423702692</v>
      </c>
      <c r="DK61" s="227">
        <f t="shared" ca="1" si="68"/>
        <v>-2740.1682813069847</v>
      </c>
      <c r="DL61" s="228">
        <f t="shared" ca="1" si="93"/>
        <v>2740.1682813069847</v>
      </c>
      <c r="DM61" s="222">
        <f t="shared" ca="1" si="69"/>
        <v>-26.066474954416215</v>
      </c>
      <c r="DN61" s="223">
        <f t="shared" ca="1" si="70"/>
        <v>-26.066474954416215</v>
      </c>
      <c r="DO61" s="224">
        <f t="shared" ca="1" si="71"/>
        <v>-149.40063709012574</v>
      </c>
      <c r="DP61" s="223">
        <f t="shared" ca="1" si="72"/>
        <v>-4.3941363850037192</v>
      </c>
      <c r="DQ61" s="225">
        <f t="shared" ca="1" si="73"/>
        <v>-3123.9121581257577</v>
      </c>
      <c r="DR61" s="226">
        <f t="shared" ca="1" si="94"/>
        <v>3123.9121581257577</v>
      </c>
      <c r="DS61" s="217">
        <f t="shared" ca="1" si="74"/>
        <v>-28.026305473377711</v>
      </c>
      <c r="DT61" s="218">
        <f t="shared" ca="1" si="75"/>
        <v>-28.026305473377711</v>
      </c>
      <c r="DU61" s="219">
        <f t="shared" ca="1" si="76"/>
        <v>-159.75814248083589</v>
      </c>
      <c r="DV61" s="218">
        <f t="shared" ca="1" si="77"/>
        <v>-4.6987688964951531</v>
      </c>
      <c r="DW61" s="227">
        <f t="shared" ca="1" si="78"/>
        <v>-3569.8878561977403</v>
      </c>
      <c r="DX61" s="228">
        <f t="shared" ca="1" si="95"/>
        <v>3569.8878561977403</v>
      </c>
      <c r="DY61" s="222">
        <f t="shared" ca="1" si="79"/>
        <v>-29.786144106908367</v>
      </c>
      <c r="DZ61" s="223">
        <f t="shared" ca="1" si="80"/>
        <v>-29.786144106908367</v>
      </c>
      <c r="EA61" s="224">
        <f t="shared" ca="1" si="81"/>
        <v>-168.89979194266297</v>
      </c>
      <c r="EB61" s="223">
        <f t="shared" ca="1" si="82"/>
        <v>-4.9676409394900816</v>
      </c>
      <c r="EC61" s="225">
        <f t="shared" ca="1" si="83"/>
        <v>-4162.1047985171781</v>
      </c>
      <c r="ED61" s="226">
        <f t="shared" ca="1" si="96"/>
        <v>4162.1047985171781</v>
      </c>
      <c r="EE61" s="18">
        <v>-4162.1047985171726</v>
      </c>
    </row>
    <row r="62" spans="1:135" x14ac:dyDescent="0.3">
      <c r="A62" s="102"/>
      <c r="B62" s="197"/>
      <c r="C62" s="42"/>
      <c r="D62" s="42"/>
      <c r="E62" s="42"/>
      <c r="F62" s="42"/>
      <c r="G62" s="42"/>
      <c r="H62" s="42"/>
      <c r="I62" s="42"/>
      <c r="J62" s="42"/>
      <c r="K62" s="42"/>
      <c r="L62" s="42"/>
      <c r="M62" s="42"/>
      <c r="N62" s="42"/>
      <c r="O62" s="42"/>
      <c r="P62" s="196"/>
      <c r="Q62" s="196"/>
      <c r="R62" s="42"/>
      <c r="S62" s="44"/>
      <c r="T62" s="44"/>
      <c r="U62" s="44"/>
      <c r="V62" s="44"/>
      <c r="W62" s="42"/>
      <c r="X62" s="198"/>
      <c r="Y62" s="198"/>
      <c r="Z62" s="199"/>
      <c r="AA62" s="105">
        <f ca="1">AH62-DF62</f>
        <v>0</v>
      </c>
      <c r="AC62" s="302">
        <f>AC61+$BE$22</f>
        <v>350</v>
      </c>
      <c r="AD62" s="332">
        <v>4157.137157577683</v>
      </c>
      <c r="AE62" s="332">
        <v>3565.1890873012417</v>
      </c>
      <c r="AF62" s="334">
        <v>3119.5180217407515</v>
      </c>
      <c r="AG62" s="332">
        <v>2736.1122194646168</v>
      </c>
      <c r="AH62" s="332">
        <v>2387.0627159644309</v>
      </c>
      <c r="AI62" s="332">
        <v>2059.5030464719198</v>
      </c>
      <c r="AJ62" s="332">
        <v>1746.3728568936804</v>
      </c>
      <c r="AK62" s="332">
        <v>1443.3247342602556</v>
      </c>
      <c r="AL62" s="332">
        <v>1147.4431815526143</v>
      </c>
      <c r="AM62" s="332">
        <v>856.6330950757208</v>
      </c>
      <c r="AN62" s="332">
        <v>569.29339452984459</v>
      </c>
      <c r="AO62" s="332">
        <v>284.12417890082469</v>
      </c>
      <c r="AP62" s="332">
        <v>0</v>
      </c>
      <c r="AQ62" s="335">
        <v>-284.12417890082469</v>
      </c>
      <c r="AR62" s="335">
        <v>-569.29339452984459</v>
      </c>
      <c r="AS62" s="335">
        <v>-856.6330950757208</v>
      </c>
      <c r="AT62" s="335">
        <v>-1147.4431815526143</v>
      </c>
      <c r="AU62" s="335">
        <v>-1443.3247342602556</v>
      </c>
      <c r="AV62" s="335">
        <v>-1746.3728568936804</v>
      </c>
      <c r="AW62" s="335">
        <v>-2059.5030464719198</v>
      </c>
      <c r="AX62" s="335">
        <v>-2387.0627159644309</v>
      </c>
      <c r="AY62" s="335">
        <v>-2736.1122194646168</v>
      </c>
      <c r="AZ62" s="335">
        <v>-3119.5180217407515</v>
      </c>
      <c r="BA62" s="335">
        <v>-3565.1890873012417</v>
      </c>
      <c r="BB62" s="202">
        <v>-4157.137157577683</v>
      </c>
      <c r="BC62" s="323">
        <f ca="1">BO62-BD62</f>
        <v>0</v>
      </c>
      <c r="BD62" s="320">
        <f ca="1"/>
        <v>-284.12417890082469</v>
      </c>
      <c r="BE62" s="302">
        <f ca="1">MIN($AF$15,BE61+$BE$22)</f>
        <v>350</v>
      </c>
      <c r="BF62" s="215">
        <f t="shared" ca="1" si="26"/>
        <v>1</v>
      </c>
      <c r="BG62" s="317">
        <f ca="1">INDEX(N$8:N$12,$BF62)</f>
        <v>1500</v>
      </c>
      <c r="BH62" s="128">
        <f ca="1">INDEX(O$8:O$12,$BF62)</f>
        <v>0</v>
      </c>
      <c r="BI62" s="104">
        <f t="shared" ca="1" si="27"/>
        <v>1500</v>
      </c>
      <c r="BJ62" s="216">
        <f t="shared" si="23"/>
        <v>0</v>
      </c>
      <c r="BK62" s="217">
        <f ca="1">DEGREES(ASIN($BG62*BL$23))</f>
        <v>-2.8656245113591363</v>
      </c>
      <c r="BL62" s="218">
        <f ca="1">DEGREES(ASIN(BL$23*$BI62))</f>
        <v>-2.8656245113591363</v>
      </c>
      <c r="BM62" s="219">
        <f ca="1">IF($BH62&gt;0,(COS(RADIANS(BK62))-COS(RADIANS(BL62)))/(BL$23*$BH62),$BE62*SIN(RADIANS(BK62)))</f>
        <v>-17.497806861384525</v>
      </c>
      <c r="BN62" s="218">
        <f t="shared" ca="1" si="28"/>
        <v>-0.49993733889670011</v>
      </c>
      <c r="BO62" s="220">
        <f t="shared" ca="1" si="84"/>
        <v>-284.12417890082469</v>
      </c>
      <c r="BP62" s="221">
        <f t="shared" ca="1" si="85"/>
        <v>284.12417890082469</v>
      </c>
      <c r="BQ62" s="222">
        <f t="shared" ca="1" si="29"/>
        <v>-5.7165393990355735</v>
      </c>
      <c r="BR62" s="223">
        <f t="shared" ca="1" si="30"/>
        <v>-5.7165393990355735</v>
      </c>
      <c r="BS62" s="224">
        <f t="shared" ca="1" si="31"/>
        <v>-34.862444847089264</v>
      </c>
      <c r="BT62" s="223">
        <f t="shared" ca="1" si="32"/>
        <v>-0.99606985277397797</v>
      </c>
      <c r="BU62" s="225">
        <f t="shared" ca="1" si="33"/>
        <v>-569.29339452984459</v>
      </c>
      <c r="BV62" s="226">
        <f t="shared" ca="1" si="86"/>
        <v>569.29339452984459</v>
      </c>
      <c r="BW62" s="217">
        <f t="shared" ca="1" si="34"/>
        <v>-8.5378174163293199</v>
      </c>
      <c r="BX62" s="218">
        <f t="shared" ca="1" si="35"/>
        <v>-8.5378174163293199</v>
      </c>
      <c r="BY62" s="219">
        <f t="shared" ca="1" si="36"/>
        <v>-51.961758576987911</v>
      </c>
      <c r="BZ62" s="218">
        <f t="shared" ca="1" si="37"/>
        <v>-1.4846216736282258</v>
      </c>
      <c r="CA62" s="227">
        <f t="shared" ca="1" si="38"/>
        <v>-856.63309507571955</v>
      </c>
      <c r="CB62" s="228">
        <f t="shared" ca="1" si="87"/>
        <v>856.63309507571955</v>
      </c>
      <c r="CC62" s="222">
        <f t="shared" ca="1" si="39"/>
        <v>-11.314100207181937</v>
      </c>
      <c r="CD62" s="223">
        <f t="shared" ca="1" si="40"/>
        <v>-11.314100207181937</v>
      </c>
      <c r="CE62" s="224">
        <f t="shared" ca="1" si="41"/>
        <v>-68.665611948748023</v>
      </c>
      <c r="CF62" s="223">
        <f t="shared" ca="1" si="42"/>
        <v>-1.961874627107079</v>
      </c>
      <c r="CG62" s="225">
        <f t="shared" ca="1" si="43"/>
        <v>-1147.4431815526143</v>
      </c>
      <c r="CH62" s="226">
        <f t="shared" ca="1" si="88"/>
        <v>1147.4431815526143</v>
      </c>
      <c r="CI62" s="217">
        <f t="shared" ca="1" si="44"/>
        <v>-14.029394362150782</v>
      </c>
      <c r="CJ62" s="218">
        <f t="shared" ca="1" si="45"/>
        <v>-14.029394362150782</v>
      </c>
      <c r="CK62" s="219">
        <f t="shared" ca="1" si="46"/>
        <v>-84.84687855214807</v>
      </c>
      <c r="CL62" s="218">
        <f t="shared" ca="1" si="47"/>
        <v>-2.4241965300613657</v>
      </c>
      <c r="CM62" s="227">
        <f t="shared" ca="1" si="48"/>
        <v>-1443.3247342602542</v>
      </c>
      <c r="CN62" s="228">
        <f t="shared" ca="1" si="89"/>
        <v>1443.3247342602542</v>
      </c>
      <c r="CO62" s="222">
        <f t="shared" ca="1" si="49"/>
        <v>-16.666885006418429</v>
      </c>
      <c r="CP62" s="223">
        <f t="shared" ca="1" si="50"/>
        <v>-16.666885006418429</v>
      </c>
      <c r="CQ62" s="224">
        <f t="shared" ca="1" si="51"/>
        <v>-100.38240917782026</v>
      </c>
      <c r="CR62" s="223">
        <f t="shared" ca="1" si="52"/>
        <v>-2.8680688336520035</v>
      </c>
      <c r="CS62" s="225">
        <f t="shared" ca="1" si="53"/>
        <v>-1746.3728568936831</v>
      </c>
      <c r="CT62" s="226">
        <f t="shared" ca="1" si="90"/>
        <v>1746.3728568936831</v>
      </c>
      <c r="CU62" s="217">
        <f t="shared" ca="1" si="54"/>
        <v>-19.208778855572575</v>
      </c>
      <c r="CV62" s="218">
        <f t="shared" ca="1" si="55"/>
        <v>-19.208778855572575</v>
      </c>
      <c r="CW62" s="219">
        <f t="shared" ca="1" si="56"/>
        <v>-115.15396905709338</v>
      </c>
      <c r="CX62" s="218">
        <f t="shared" ca="1" si="57"/>
        <v>-3.2901134016312312</v>
      </c>
      <c r="CY62" s="227">
        <f t="shared" ca="1" si="58"/>
        <v>-2059.5030464719202</v>
      </c>
      <c r="CZ62" s="228">
        <f t="shared" ca="1" si="91"/>
        <v>2059.5030464719202</v>
      </c>
      <c r="DA62" s="222">
        <f t="shared" ca="1" si="59"/>
        <v>-21.636193928666835</v>
      </c>
      <c r="DB62" s="223">
        <f t="shared" ca="1" si="60"/>
        <v>-21.636193928666835</v>
      </c>
      <c r="DC62" s="224">
        <f t="shared" ca="1" si="61"/>
        <v>-129.04913769997447</v>
      </c>
      <c r="DD62" s="223">
        <f t="shared" ca="1" si="62"/>
        <v>-3.6871182199992774</v>
      </c>
      <c r="DE62" s="225">
        <f t="shared" ca="1" si="63"/>
        <v>-2387.0627159644305</v>
      </c>
      <c r="DF62" s="226">
        <f t="shared" ca="1" si="92"/>
        <v>2387.0627159644305</v>
      </c>
      <c r="DG62" s="217">
        <f t="shared" ca="1" si="64"/>
        <v>-23.929119340816037</v>
      </c>
      <c r="DH62" s="218">
        <f t="shared" ca="1" si="65"/>
        <v>-23.929119340816037</v>
      </c>
      <c r="DI62" s="219">
        <f t="shared" ca="1" si="66"/>
        <v>-141.96216448295888</v>
      </c>
      <c r="DJ62" s="218">
        <f t="shared" ca="1" si="67"/>
        <v>-4.0560618423702408</v>
      </c>
      <c r="DK62" s="227">
        <f t="shared" ca="1" si="68"/>
        <v>-2736.1122194646146</v>
      </c>
      <c r="DL62" s="228">
        <f t="shared" ca="1" si="93"/>
        <v>2736.1122194646146</v>
      </c>
      <c r="DM62" s="222">
        <f t="shared" ca="1" si="69"/>
        <v>-26.066474954416215</v>
      </c>
      <c r="DN62" s="223">
        <f t="shared" ca="1" si="70"/>
        <v>-26.066474954416215</v>
      </c>
      <c r="DO62" s="224">
        <f t="shared" ca="1" si="71"/>
        <v>-153.79477347512943</v>
      </c>
      <c r="DP62" s="223">
        <f t="shared" ca="1" si="72"/>
        <v>-4.3941363850036907</v>
      </c>
      <c r="DQ62" s="225">
        <f t="shared" ca="1" si="73"/>
        <v>-3119.5180217407542</v>
      </c>
      <c r="DR62" s="226">
        <f t="shared" ca="1" si="94"/>
        <v>3119.5180217407542</v>
      </c>
      <c r="DS62" s="217">
        <f t="shared" ca="1" si="74"/>
        <v>-28.026305473377711</v>
      </c>
      <c r="DT62" s="218">
        <f t="shared" ca="1" si="75"/>
        <v>-28.026305473377711</v>
      </c>
      <c r="DU62" s="219">
        <f t="shared" ca="1" si="76"/>
        <v>-164.45691137733107</v>
      </c>
      <c r="DV62" s="218">
        <f t="shared" ca="1" si="77"/>
        <v>-4.6987688964951815</v>
      </c>
      <c r="DW62" s="227">
        <f t="shared" ca="1" si="78"/>
        <v>-3565.1890873012453</v>
      </c>
      <c r="DX62" s="228">
        <f t="shared" ca="1" si="95"/>
        <v>3565.1890873012453</v>
      </c>
      <c r="DY62" s="222">
        <f t="shared" ca="1" si="79"/>
        <v>-29.786144106908367</v>
      </c>
      <c r="DZ62" s="223">
        <f t="shared" ca="1" si="80"/>
        <v>-29.786144106908367</v>
      </c>
      <c r="EA62" s="224">
        <f t="shared" ca="1" si="81"/>
        <v>-173.86743288215305</v>
      </c>
      <c r="EB62" s="223">
        <f t="shared" ca="1" si="82"/>
        <v>-4.9676409394900816</v>
      </c>
      <c r="EC62" s="225">
        <f t="shared" ca="1" si="83"/>
        <v>-4157.1371575776884</v>
      </c>
      <c r="ED62" s="226">
        <f t="shared" ca="1" si="96"/>
        <v>4157.1371575776884</v>
      </c>
      <c r="EE62" s="18">
        <v>-4157.137157577683</v>
      </c>
    </row>
    <row r="63" spans="1:135" x14ac:dyDescent="0.3">
      <c r="A63" s="102"/>
      <c r="B63" s="197"/>
      <c r="C63" s="42"/>
      <c r="D63" s="42"/>
      <c r="E63" s="42"/>
      <c r="F63" s="42"/>
      <c r="G63" s="42"/>
      <c r="H63" s="42"/>
      <c r="I63" s="42"/>
      <c r="J63" s="42"/>
      <c r="K63" s="42"/>
      <c r="L63" s="42"/>
      <c r="M63" s="42"/>
      <c r="N63" s="42"/>
      <c r="O63" s="42"/>
      <c r="P63" s="196"/>
      <c r="Q63" s="196"/>
      <c r="R63" s="42"/>
      <c r="S63" s="44"/>
      <c r="T63" s="44"/>
      <c r="U63" s="44"/>
      <c r="V63" s="44"/>
      <c r="W63" s="42"/>
      <c r="X63" s="198"/>
      <c r="Y63" s="198"/>
      <c r="Z63" s="199"/>
      <c r="AA63" s="105">
        <f ca="1">AH63-DF63</f>
        <v>0</v>
      </c>
      <c r="AC63" s="302">
        <f>AC62+$BE$22</f>
        <v>360</v>
      </c>
      <c r="AD63" s="332">
        <v>4152.1695166381933</v>
      </c>
      <c r="AE63" s="332">
        <v>3560.4903184047466</v>
      </c>
      <c r="AF63" s="334">
        <v>3115.1238853557479</v>
      </c>
      <c r="AG63" s="332">
        <v>2732.0561576222467</v>
      </c>
      <c r="AH63" s="332">
        <v>2383.3755977444316</v>
      </c>
      <c r="AI63" s="332">
        <v>2056.2129330702887</v>
      </c>
      <c r="AJ63" s="332">
        <v>1743.5047880600284</v>
      </c>
      <c r="AK63" s="332">
        <v>1440.9005377301942</v>
      </c>
      <c r="AL63" s="332">
        <v>1145.4813069255072</v>
      </c>
      <c r="AM63" s="332">
        <v>855.14847340209258</v>
      </c>
      <c r="AN63" s="332">
        <v>568.29732467707061</v>
      </c>
      <c r="AO63" s="332">
        <v>283.62424156192799</v>
      </c>
      <c r="AP63" s="332">
        <v>0</v>
      </c>
      <c r="AQ63" s="335">
        <v>-283.62424156192799</v>
      </c>
      <c r="AR63" s="335">
        <v>-568.29732467707061</v>
      </c>
      <c r="AS63" s="335">
        <v>-855.14847340209258</v>
      </c>
      <c r="AT63" s="335">
        <v>-1145.4813069255072</v>
      </c>
      <c r="AU63" s="335">
        <v>-1440.9005377301942</v>
      </c>
      <c r="AV63" s="335">
        <v>-1743.5047880600284</v>
      </c>
      <c r="AW63" s="335">
        <v>-2056.2129330702887</v>
      </c>
      <c r="AX63" s="335">
        <v>-2383.3755977444316</v>
      </c>
      <c r="AY63" s="335">
        <v>-2732.0561576222467</v>
      </c>
      <c r="AZ63" s="335">
        <v>-3115.1238853557479</v>
      </c>
      <c r="BA63" s="335">
        <v>-3560.4903184047466</v>
      </c>
      <c r="BB63" s="202">
        <v>-4152.1695166381933</v>
      </c>
      <c r="BC63" s="323">
        <f ca="1">BO63-BD63</f>
        <v>0</v>
      </c>
      <c r="BD63" s="320">
        <f ca="1"/>
        <v>-283.62424156192799</v>
      </c>
      <c r="BE63" s="302">
        <f ca="1">MIN($AF$15,BE62+$BE$22)</f>
        <v>360</v>
      </c>
      <c r="BF63" s="215">
        <f t="shared" ca="1" si="26"/>
        <v>1</v>
      </c>
      <c r="BG63" s="317">
        <f ca="1">INDEX(N$8:N$12,$BF63)</f>
        <v>1500</v>
      </c>
      <c r="BH63" s="128">
        <f ca="1">INDEX(O$8:O$12,$BF63)</f>
        <v>0</v>
      </c>
      <c r="BI63" s="104">
        <f t="shared" ca="1" si="27"/>
        <v>1500</v>
      </c>
      <c r="BJ63" s="216">
        <f t="shared" si="23"/>
        <v>0</v>
      </c>
      <c r="BK63" s="217">
        <f ca="1">DEGREES(ASIN($BG63*BL$23))</f>
        <v>-2.8656245113591363</v>
      </c>
      <c r="BL63" s="218">
        <f ca="1">DEGREES(ASIN(BL$23*$BI63))</f>
        <v>-2.8656245113591363</v>
      </c>
      <c r="BM63" s="219">
        <f ca="1">IF($BH63&gt;0,(COS(RADIANS(BK63))-COS(RADIANS(BL63)))/(BL$23*$BH63),$BE63*SIN(RADIANS(BK63)))</f>
        <v>-17.997744200281225</v>
      </c>
      <c r="BN63" s="218">
        <f t="shared" ca="1" si="28"/>
        <v>-0.49993733889670011</v>
      </c>
      <c r="BO63" s="220">
        <f t="shared" ca="1" si="84"/>
        <v>-283.62424156192799</v>
      </c>
      <c r="BP63" s="221">
        <f t="shared" ca="1" si="85"/>
        <v>283.62424156192799</v>
      </c>
      <c r="BQ63" s="222">
        <f t="shared" ca="1" si="29"/>
        <v>-5.7165393990355735</v>
      </c>
      <c r="BR63" s="223">
        <f t="shared" ca="1" si="30"/>
        <v>-5.7165393990355735</v>
      </c>
      <c r="BS63" s="224">
        <f t="shared" ca="1" si="31"/>
        <v>-35.858514699863242</v>
      </c>
      <c r="BT63" s="223">
        <f t="shared" ca="1" si="32"/>
        <v>-0.99606985277397797</v>
      </c>
      <c r="BU63" s="225">
        <f t="shared" ca="1" si="33"/>
        <v>-568.29732467707061</v>
      </c>
      <c r="BV63" s="226">
        <f t="shared" ca="1" si="86"/>
        <v>568.29732467707061</v>
      </c>
      <c r="BW63" s="217">
        <f t="shared" ca="1" si="34"/>
        <v>-8.5378174163293199</v>
      </c>
      <c r="BX63" s="218">
        <f t="shared" ca="1" si="35"/>
        <v>-8.5378174163293199</v>
      </c>
      <c r="BY63" s="219">
        <f t="shared" ca="1" si="36"/>
        <v>-53.446380250616137</v>
      </c>
      <c r="BZ63" s="218">
        <f t="shared" ca="1" si="37"/>
        <v>-1.4846216736282258</v>
      </c>
      <c r="CA63" s="227">
        <f t="shared" ca="1" si="38"/>
        <v>-855.14847340209133</v>
      </c>
      <c r="CB63" s="228">
        <f t="shared" ca="1" si="87"/>
        <v>855.14847340209133</v>
      </c>
      <c r="CC63" s="222">
        <f t="shared" ca="1" si="39"/>
        <v>-11.314100207181937</v>
      </c>
      <c r="CD63" s="223">
        <f t="shared" ca="1" si="40"/>
        <v>-11.314100207181937</v>
      </c>
      <c r="CE63" s="224">
        <f t="shared" ca="1" si="41"/>
        <v>-70.627486575855116</v>
      </c>
      <c r="CF63" s="223">
        <f t="shared" ca="1" si="42"/>
        <v>-1.9618746271070933</v>
      </c>
      <c r="CG63" s="225">
        <f t="shared" ca="1" si="43"/>
        <v>-1145.4813069255072</v>
      </c>
      <c r="CH63" s="226">
        <f t="shared" ca="1" si="88"/>
        <v>1145.4813069255072</v>
      </c>
      <c r="CI63" s="217">
        <f t="shared" ca="1" si="44"/>
        <v>-14.029394362150782</v>
      </c>
      <c r="CJ63" s="218">
        <f t="shared" ca="1" si="45"/>
        <v>-14.029394362150782</v>
      </c>
      <c r="CK63" s="219">
        <f t="shared" ca="1" si="46"/>
        <v>-87.27107508220945</v>
      </c>
      <c r="CL63" s="218">
        <f t="shared" ca="1" si="47"/>
        <v>-2.4241965300613799</v>
      </c>
      <c r="CM63" s="227">
        <f t="shared" ca="1" si="48"/>
        <v>-1440.9005377301928</v>
      </c>
      <c r="CN63" s="228">
        <f t="shared" ca="1" si="89"/>
        <v>1440.9005377301928</v>
      </c>
      <c r="CO63" s="222">
        <f t="shared" ca="1" si="49"/>
        <v>-16.666885006418429</v>
      </c>
      <c r="CP63" s="223">
        <f t="shared" ca="1" si="50"/>
        <v>-16.666885006418429</v>
      </c>
      <c r="CQ63" s="224">
        <f t="shared" ca="1" si="51"/>
        <v>-103.25047801147228</v>
      </c>
      <c r="CR63" s="223">
        <f t="shared" ca="1" si="52"/>
        <v>-2.8680688336520177</v>
      </c>
      <c r="CS63" s="225">
        <f t="shared" ca="1" si="53"/>
        <v>-1743.5047880600312</v>
      </c>
      <c r="CT63" s="226">
        <f t="shared" ca="1" si="90"/>
        <v>1743.5047880600312</v>
      </c>
      <c r="CU63" s="217">
        <f t="shared" ca="1" si="54"/>
        <v>-19.208778855572575</v>
      </c>
      <c r="CV63" s="218">
        <f t="shared" ca="1" si="55"/>
        <v>-19.208778855572575</v>
      </c>
      <c r="CW63" s="219">
        <f t="shared" ca="1" si="56"/>
        <v>-118.44408245872462</v>
      </c>
      <c r="CX63" s="218">
        <f t="shared" ca="1" si="57"/>
        <v>-3.2901134016312454</v>
      </c>
      <c r="CY63" s="227">
        <f t="shared" ca="1" si="58"/>
        <v>-2056.2129330702892</v>
      </c>
      <c r="CZ63" s="228">
        <f t="shared" ca="1" si="91"/>
        <v>2056.2129330702892</v>
      </c>
      <c r="DA63" s="222">
        <f t="shared" ca="1" si="59"/>
        <v>-21.636193928666835</v>
      </c>
      <c r="DB63" s="223">
        <f t="shared" ca="1" si="60"/>
        <v>-21.636193928666835</v>
      </c>
      <c r="DC63" s="224">
        <f t="shared" ca="1" si="61"/>
        <v>-132.73625591997373</v>
      </c>
      <c r="DD63" s="223">
        <f t="shared" ca="1" si="62"/>
        <v>-3.6871182199992631</v>
      </c>
      <c r="DE63" s="225">
        <f t="shared" ca="1" si="63"/>
        <v>-2383.3755977444312</v>
      </c>
      <c r="DF63" s="226">
        <f t="shared" ca="1" si="92"/>
        <v>2383.3755977444312</v>
      </c>
      <c r="DG63" s="217">
        <f t="shared" ca="1" si="64"/>
        <v>-23.929119340816037</v>
      </c>
      <c r="DH63" s="218">
        <f t="shared" ca="1" si="65"/>
        <v>-23.929119340816037</v>
      </c>
      <c r="DI63" s="219">
        <f t="shared" ca="1" si="66"/>
        <v>-146.01822632532912</v>
      </c>
      <c r="DJ63" s="218">
        <f t="shared" ca="1" si="67"/>
        <v>-4.0560618423702408</v>
      </c>
      <c r="DK63" s="227">
        <f t="shared" ca="1" si="68"/>
        <v>-2732.0561576222444</v>
      </c>
      <c r="DL63" s="228">
        <f t="shared" ca="1" si="93"/>
        <v>2732.0561576222444</v>
      </c>
      <c r="DM63" s="222">
        <f t="shared" ca="1" si="69"/>
        <v>-26.066474954416215</v>
      </c>
      <c r="DN63" s="223">
        <f t="shared" ca="1" si="70"/>
        <v>-26.066474954416215</v>
      </c>
      <c r="DO63" s="224">
        <f t="shared" ca="1" si="71"/>
        <v>-158.18890986013312</v>
      </c>
      <c r="DP63" s="223">
        <f t="shared" ca="1" si="72"/>
        <v>-4.3941363850036907</v>
      </c>
      <c r="DQ63" s="225">
        <f t="shared" ca="1" si="73"/>
        <v>-3115.1238853557506</v>
      </c>
      <c r="DR63" s="226">
        <f t="shared" ca="1" si="94"/>
        <v>3115.1238853557506</v>
      </c>
      <c r="DS63" s="217">
        <f t="shared" ca="1" si="74"/>
        <v>-28.026305473377711</v>
      </c>
      <c r="DT63" s="218">
        <f t="shared" ca="1" si="75"/>
        <v>-28.026305473377711</v>
      </c>
      <c r="DU63" s="219">
        <f t="shared" ca="1" si="76"/>
        <v>-169.15568027382625</v>
      </c>
      <c r="DV63" s="218">
        <f t="shared" ca="1" si="77"/>
        <v>-4.6987688964951815</v>
      </c>
      <c r="DW63" s="227">
        <f t="shared" ca="1" si="78"/>
        <v>-3560.4903184047503</v>
      </c>
      <c r="DX63" s="228">
        <f t="shared" ca="1" si="95"/>
        <v>3560.4903184047503</v>
      </c>
      <c r="DY63" s="222">
        <f t="shared" ca="1" si="79"/>
        <v>-29.786144106908367</v>
      </c>
      <c r="DZ63" s="223">
        <f t="shared" ca="1" si="80"/>
        <v>-29.786144106908367</v>
      </c>
      <c r="EA63" s="224">
        <f t="shared" ca="1" si="81"/>
        <v>-178.83507382164314</v>
      </c>
      <c r="EB63" s="223">
        <f t="shared" ca="1" si="82"/>
        <v>-4.9676409394900816</v>
      </c>
      <c r="EC63" s="225">
        <f t="shared" ca="1" si="83"/>
        <v>-4152.1695166381987</v>
      </c>
      <c r="ED63" s="226">
        <f t="shared" ca="1" si="96"/>
        <v>4152.1695166381987</v>
      </c>
      <c r="EE63" s="18">
        <v>-4152.1695166381933</v>
      </c>
    </row>
    <row r="64" spans="1:135" x14ac:dyDescent="0.3">
      <c r="B64" s="197"/>
      <c r="C64" s="42"/>
      <c r="D64" s="42"/>
      <c r="E64" s="11"/>
      <c r="F64" s="11"/>
      <c r="G64" s="11"/>
      <c r="H64" s="11"/>
      <c r="I64" s="11"/>
      <c r="J64" s="11"/>
      <c r="K64" s="11"/>
      <c r="L64" s="11"/>
      <c r="M64" s="11"/>
      <c r="N64" s="11"/>
      <c r="O64" s="11"/>
      <c r="P64" s="11"/>
      <c r="Q64" s="11"/>
      <c r="R64" s="11"/>
      <c r="S64" s="11"/>
      <c r="T64" s="11"/>
      <c r="U64" s="11"/>
      <c r="V64" s="44"/>
      <c r="W64" s="42"/>
      <c r="X64" s="198"/>
      <c r="Y64" s="198"/>
      <c r="Z64" s="199"/>
      <c r="AA64" s="105">
        <f ca="1">AH64-DF64</f>
        <v>0</v>
      </c>
      <c r="AC64" s="302">
        <f>AC63+$BE$22</f>
        <v>370</v>
      </c>
      <c r="AD64" s="332">
        <v>4147.2018756987036</v>
      </c>
      <c r="AE64" s="332">
        <v>3555.7915495082516</v>
      </c>
      <c r="AF64" s="334">
        <v>3110.7297489707444</v>
      </c>
      <c r="AG64" s="332">
        <v>2728.0000957798766</v>
      </c>
      <c r="AH64" s="332">
        <v>2379.6884795244323</v>
      </c>
      <c r="AI64" s="332">
        <v>2052.9228196686577</v>
      </c>
      <c r="AJ64" s="332">
        <v>1740.6367192263765</v>
      </c>
      <c r="AK64" s="332">
        <v>1438.4763412001328</v>
      </c>
      <c r="AL64" s="332">
        <v>1143.5194322984</v>
      </c>
      <c r="AM64" s="332">
        <v>853.66385172846435</v>
      </c>
      <c r="AN64" s="332">
        <v>567.30125482429662</v>
      </c>
      <c r="AO64" s="332">
        <v>283.12430422303129</v>
      </c>
      <c r="AP64" s="332">
        <v>0</v>
      </c>
      <c r="AQ64" s="335">
        <v>-283.12430422303129</v>
      </c>
      <c r="AR64" s="335">
        <v>-567.30125482429662</v>
      </c>
      <c r="AS64" s="335">
        <v>-853.66385172846435</v>
      </c>
      <c r="AT64" s="335">
        <v>-1143.5194322984</v>
      </c>
      <c r="AU64" s="335">
        <v>-1438.4763412001328</v>
      </c>
      <c r="AV64" s="335">
        <v>-1740.6367192263765</v>
      </c>
      <c r="AW64" s="335">
        <v>-2052.9228196686577</v>
      </c>
      <c r="AX64" s="335">
        <v>-2379.6884795244323</v>
      </c>
      <c r="AY64" s="335">
        <v>-2728.0000957798766</v>
      </c>
      <c r="AZ64" s="335">
        <v>-3110.7297489707444</v>
      </c>
      <c r="BA64" s="335">
        <v>-3555.7915495082516</v>
      </c>
      <c r="BB64" s="202">
        <v>-4147.2018756987036</v>
      </c>
      <c r="BC64" s="323">
        <f ca="1">BO64-BD64</f>
        <v>0</v>
      </c>
      <c r="BD64" s="320">
        <f ca="1"/>
        <v>-283.12430422303129</v>
      </c>
      <c r="BE64" s="302">
        <f ca="1">MIN($AF$15,BE63+$BE$22)</f>
        <v>370</v>
      </c>
      <c r="BF64" s="215">
        <f t="shared" ca="1" si="26"/>
        <v>1</v>
      </c>
      <c r="BG64" s="317">
        <f ca="1">INDEX(N$8:N$12,$BF64)</f>
        <v>1500</v>
      </c>
      <c r="BH64" s="128">
        <f ca="1">INDEX(O$8:O$12,$BF64)</f>
        <v>0</v>
      </c>
      <c r="BI64" s="104">
        <f t="shared" ca="1" si="27"/>
        <v>1500</v>
      </c>
      <c r="BJ64" s="216">
        <f t="shared" si="23"/>
        <v>0</v>
      </c>
      <c r="BK64" s="217">
        <f ca="1">DEGREES(ASIN($BG64*BL$23))</f>
        <v>-2.8656245113591363</v>
      </c>
      <c r="BL64" s="218">
        <f ca="1">DEGREES(ASIN(BL$23*$BI64))</f>
        <v>-2.8656245113591363</v>
      </c>
      <c r="BM64" s="219">
        <f ca="1">IF($BH64&gt;0,(COS(RADIANS(BK64))-COS(RADIANS(BL64)))/(BL$23*$BH64),$BE64*SIN(RADIANS(BK64)))</f>
        <v>-18.497681539177925</v>
      </c>
      <c r="BN64" s="218">
        <f t="shared" ca="1" si="28"/>
        <v>-0.49993733889670011</v>
      </c>
      <c r="BO64" s="220">
        <f t="shared" ca="1" si="84"/>
        <v>-283.12430422303129</v>
      </c>
      <c r="BP64" s="221">
        <f t="shared" ca="1" si="85"/>
        <v>283.12430422303129</v>
      </c>
      <c r="BQ64" s="222">
        <f t="shared" ca="1" si="29"/>
        <v>-5.7165393990355735</v>
      </c>
      <c r="BR64" s="223">
        <f t="shared" ca="1" si="30"/>
        <v>-5.7165393990355735</v>
      </c>
      <c r="BS64" s="224">
        <f t="shared" ca="1" si="31"/>
        <v>-36.85458455263722</v>
      </c>
      <c r="BT64" s="223">
        <f t="shared" ca="1" si="32"/>
        <v>-0.99606985277397797</v>
      </c>
      <c r="BU64" s="225">
        <f t="shared" ca="1" si="33"/>
        <v>-567.30125482429662</v>
      </c>
      <c r="BV64" s="226">
        <f t="shared" ca="1" si="86"/>
        <v>567.30125482429662</v>
      </c>
      <c r="BW64" s="217">
        <f t="shared" ca="1" si="34"/>
        <v>-8.5378174163293199</v>
      </c>
      <c r="BX64" s="218">
        <f t="shared" ca="1" si="35"/>
        <v>-8.5378174163293199</v>
      </c>
      <c r="BY64" s="219">
        <f t="shared" ca="1" si="36"/>
        <v>-54.931001924244363</v>
      </c>
      <c r="BZ64" s="218">
        <f t="shared" ca="1" si="37"/>
        <v>-1.4846216736282258</v>
      </c>
      <c r="CA64" s="227">
        <f t="shared" ca="1" si="38"/>
        <v>-853.6638517284631</v>
      </c>
      <c r="CB64" s="228">
        <f t="shared" ca="1" si="87"/>
        <v>853.6638517284631</v>
      </c>
      <c r="CC64" s="222">
        <f t="shared" ca="1" si="39"/>
        <v>-11.314100207181937</v>
      </c>
      <c r="CD64" s="223">
        <f t="shared" ca="1" si="40"/>
        <v>-11.314100207181937</v>
      </c>
      <c r="CE64" s="224">
        <f t="shared" ca="1" si="41"/>
        <v>-72.589361202962195</v>
      </c>
      <c r="CF64" s="223">
        <f t="shared" ca="1" si="42"/>
        <v>-1.961874627107079</v>
      </c>
      <c r="CG64" s="225">
        <f t="shared" ca="1" si="43"/>
        <v>-1143.5194322984</v>
      </c>
      <c r="CH64" s="226">
        <f t="shared" ca="1" si="88"/>
        <v>1143.5194322984</v>
      </c>
      <c r="CI64" s="217">
        <f t="shared" ca="1" si="44"/>
        <v>-14.029394362150782</v>
      </c>
      <c r="CJ64" s="218">
        <f t="shared" ca="1" si="45"/>
        <v>-14.029394362150782</v>
      </c>
      <c r="CK64" s="219">
        <f t="shared" ca="1" si="46"/>
        <v>-89.695271612270815</v>
      </c>
      <c r="CL64" s="218">
        <f t="shared" ca="1" si="47"/>
        <v>-2.4241965300613657</v>
      </c>
      <c r="CM64" s="227">
        <f t="shared" ca="1" si="48"/>
        <v>-1438.4763412001314</v>
      </c>
      <c r="CN64" s="228">
        <f t="shared" ca="1" si="89"/>
        <v>1438.4763412001314</v>
      </c>
      <c r="CO64" s="222">
        <f t="shared" ca="1" si="49"/>
        <v>-16.666885006418429</v>
      </c>
      <c r="CP64" s="223">
        <f t="shared" ca="1" si="50"/>
        <v>-16.666885006418429</v>
      </c>
      <c r="CQ64" s="224">
        <f t="shared" ca="1" si="51"/>
        <v>-106.11854684512429</v>
      </c>
      <c r="CR64" s="223">
        <f t="shared" ca="1" si="52"/>
        <v>-2.8680688336520035</v>
      </c>
      <c r="CS64" s="225">
        <f t="shared" ca="1" si="53"/>
        <v>-1740.6367192263792</v>
      </c>
      <c r="CT64" s="226">
        <f t="shared" ca="1" si="90"/>
        <v>1740.6367192263792</v>
      </c>
      <c r="CU64" s="217">
        <f t="shared" ca="1" si="54"/>
        <v>-19.208778855572575</v>
      </c>
      <c r="CV64" s="218">
        <f t="shared" ca="1" si="55"/>
        <v>-19.208778855572575</v>
      </c>
      <c r="CW64" s="219">
        <f t="shared" ca="1" si="56"/>
        <v>-121.73419586035585</v>
      </c>
      <c r="CX64" s="218">
        <f t="shared" ca="1" si="57"/>
        <v>-3.2901134016312312</v>
      </c>
      <c r="CY64" s="227">
        <f t="shared" ca="1" si="58"/>
        <v>-2052.9228196686581</v>
      </c>
      <c r="CZ64" s="228">
        <f t="shared" ca="1" si="91"/>
        <v>2052.9228196686581</v>
      </c>
      <c r="DA64" s="222">
        <f t="shared" ca="1" si="59"/>
        <v>-21.636193928666835</v>
      </c>
      <c r="DB64" s="223">
        <f t="shared" ca="1" si="60"/>
        <v>-21.636193928666835</v>
      </c>
      <c r="DC64" s="224">
        <f t="shared" ca="1" si="61"/>
        <v>-136.42337413997299</v>
      </c>
      <c r="DD64" s="223">
        <f t="shared" ca="1" si="62"/>
        <v>-3.6871182199992631</v>
      </c>
      <c r="DE64" s="225">
        <f t="shared" ca="1" si="63"/>
        <v>-2379.6884795244318</v>
      </c>
      <c r="DF64" s="226">
        <f t="shared" ca="1" si="92"/>
        <v>2379.6884795244318</v>
      </c>
      <c r="DG64" s="217">
        <f t="shared" ca="1" si="64"/>
        <v>-23.929119340816037</v>
      </c>
      <c r="DH64" s="218">
        <f t="shared" ca="1" si="65"/>
        <v>-23.929119340816037</v>
      </c>
      <c r="DI64" s="219">
        <f t="shared" ca="1" si="66"/>
        <v>-150.07428816769939</v>
      </c>
      <c r="DJ64" s="218">
        <f t="shared" ca="1" si="67"/>
        <v>-4.0560618423702692</v>
      </c>
      <c r="DK64" s="227">
        <f t="shared" ca="1" si="68"/>
        <v>-2728.0000957798743</v>
      </c>
      <c r="DL64" s="228">
        <f t="shared" ca="1" si="93"/>
        <v>2728.0000957798743</v>
      </c>
      <c r="DM64" s="222">
        <f t="shared" ca="1" si="69"/>
        <v>-26.066474954416215</v>
      </c>
      <c r="DN64" s="223">
        <f t="shared" ca="1" si="70"/>
        <v>-26.066474954416215</v>
      </c>
      <c r="DO64" s="224">
        <f t="shared" ca="1" si="71"/>
        <v>-162.58304624513681</v>
      </c>
      <c r="DP64" s="223">
        <f t="shared" ca="1" si="72"/>
        <v>-4.3941363850036907</v>
      </c>
      <c r="DQ64" s="225">
        <f t="shared" ca="1" si="73"/>
        <v>-3110.7297489707471</v>
      </c>
      <c r="DR64" s="226">
        <f t="shared" ca="1" si="94"/>
        <v>3110.7297489707471</v>
      </c>
      <c r="DS64" s="217">
        <f t="shared" ca="1" si="74"/>
        <v>-28.026305473377711</v>
      </c>
      <c r="DT64" s="218">
        <f t="shared" ca="1" si="75"/>
        <v>-28.026305473377711</v>
      </c>
      <c r="DU64" s="219">
        <f t="shared" ca="1" si="76"/>
        <v>-173.85444917032143</v>
      </c>
      <c r="DV64" s="218">
        <f t="shared" ca="1" si="77"/>
        <v>-4.6987688964951815</v>
      </c>
      <c r="DW64" s="227">
        <f t="shared" ca="1" si="78"/>
        <v>-3555.7915495082552</v>
      </c>
      <c r="DX64" s="228">
        <f t="shared" ca="1" si="95"/>
        <v>3555.7915495082552</v>
      </c>
      <c r="DY64" s="222">
        <f t="shared" ca="1" si="79"/>
        <v>-29.786144106908367</v>
      </c>
      <c r="DZ64" s="223">
        <f t="shared" ca="1" si="80"/>
        <v>-29.786144106908367</v>
      </c>
      <c r="EA64" s="224">
        <f t="shared" ca="1" si="81"/>
        <v>-183.80271476113322</v>
      </c>
      <c r="EB64" s="223">
        <f t="shared" ca="1" si="82"/>
        <v>-4.9676409394900816</v>
      </c>
      <c r="EC64" s="225">
        <f t="shared" ca="1" si="83"/>
        <v>-4147.201875698709</v>
      </c>
      <c r="ED64" s="226">
        <f t="shared" ca="1" si="96"/>
        <v>4147.201875698709</v>
      </c>
      <c r="EE64" s="18">
        <v>-4147.2018756987036</v>
      </c>
    </row>
    <row r="65" spans="2:135" x14ac:dyDescent="0.3">
      <c r="B65" s="9"/>
      <c r="C65" s="11"/>
      <c r="D65" s="11"/>
      <c r="E65" s="11"/>
      <c r="F65" s="11"/>
      <c r="G65" s="11"/>
      <c r="H65" s="11"/>
      <c r="I65" s="11"/>
      <c r="J65" s="11"/>
      <c r="K65" s="11"/>
      <c r="L65" s="11"/>
      <c r="M65" s="11"/>
      <c r="N65" s="11"/>
      <c r="O65" s="11"/>
      <c r="P65" s="11"/>
      <c r="Q65" s="11"/>
      <c r="R65" s="11"/>
      <c r="S65" s="11"/>
      <c r="T65" s="11"/>
      <c r="U65" s="11"/>
      <c r="V65" s="44"/>
      <c r="W65" s="42"/>
      <c r="X65" s="198"/>
      <c r="Y65" s="198"/>
      <c r="Z65" s="199"/>
      <c r="AA65" s="105">
        <f ca="1">AH65-DF65</f>
        <v>0</v>
      </c>
      <c r="AC65" s="302">
        <f>AC64+$BE$22</f>
        <v>380</v>
      </c>
      <c r="AD65" s="332">
        <v>4142.2342347592139</v>
      </c>
      <c r="AE65" s="332">
        <v>3551.0927806117566</v>
      </c>
      <c r="AF65" s="334">
        <v>3106.3356125857408</v>
      </c>
      <c r="AG65" s="332">
        <v>2723.9440339375064</v>
      </c>
      <c r="AH65" s="332">
        <v>2376.001361304433</v>
      </c>
      <c r="AI65" s="332">
        <v>2049.6327062670266</v>
      </c>
      <c r="AJ65" s="332">
        <v>1737.7686503927246</v>
      </c>
      <c r="AK65" s="332">
        <v>1436.0521446700714</v>
      </c>
      <c r="AL65" s="332">
        <v>1141.5575576712929</v>
      </c>
      <c r="AM65" s="332">
        <v>852.17923005483613</v>
      </c>
      <c r="AN65" s="332">
        <v>566.30518497152264</v>
      </c>
      <c r="AO65" s="332">
        <v>282.62436688413459</v>
      </c>
      <c r="AP65" s="332">
        <v>0</v>
      </c>
      <c r="AQ65" s="335">
        <v>-282.62436688413459</v>
      </c>
      <c r="AR65" s="335">
        <v>-566.30518497152264</v>
      </c>
      <c r="AS65" s="335">
        <v>-852.17923005483613</v>
      </c>
      <c r="AT65" s="335">
        <v>-1141.5575576712929</v>
      </c>
      <c r="AU65" s="335">
        <v>-1436.0521446700714</v>
      </c>
      <c r="AV65" s="335">
        <v>-1737.7686503927246</v>
      </c>
      <c r="AW65" s="335">
        <v>-2049.6327062670266</v>
      </c>
      <c r="AX65" s="335">
        <v>-2376.001361304433</v>
      </c>
      <c r="AY65" s="335">
        <v>-2723.9440339375064</v>
      </c>
      <c r="AZ65" s="335">
        <v>-3106.3356125857408</v>
      </c>
      <c r="BA65" s="335">
        <v>-3551.0927806117566</v>
      </c>
      <c r="BB65" s="202">
        <v>-4142.2342347592139</v>
      </c>
      <c r="BC65" s="323">
        <f ca="1">BO65-BD65</f>
        <v>0</v>
      </c>
      <c r="BD65" s="320">
        <f ca="1"/>
        <v>-282.62436688413459</v>
      </c>
      <c r="BE65" s="302">
        <f ca="1">MIN($AF$15,BE64+$BE$22)</f>
        <v>380</v>
      </c>
      <c r="BF65" s="215">
        <f t="shared" ca="1" si="26"/>
        <v>1</v>
      </c>
      <c r="BG65" s="317">
        <f ca="1">INDEX(N$8:N$12,$BF65)</f>
        <v>1500</v>
      </c>
      <c r="BH65" s="128">
        <f ca="1">INDEX(O$8:O$12,$BF65)</f>
        <v>0</v>
      </c>
      <c r="BI65" s="104">
        <f t="shared" ca="1" si="27"/>
        <v>1500</v>
      </c>
      <c r="BJ65" s="216">
        <f t="shared" si="23"/>
        <v>0</v>
      </c>
      <c r="BK65" s="217">
        <f ca="1">DEGREES(ASIN($BG65*BL$23))</f>
        <v>-2.8656245113591363</v>
      </c>
      <c r="BL65" s="218">
        <f ca="1">DEGREES(ASIN(BL$23*$BI65))</f>
        <v>-2.8656245113591363</v>
      </c>
      <c r="BM65" s="219">
        <f ca="1">IF($BH65&gt;0,(COS(RADIANS(BK65))-COS(RADIANS(BL65)))/(BL$23*$BH65),$BE65*SIN(RADIANS(BK65)))</f>
        <v>-18.997618878074629</v>
      </c>
      <c r="BN65" s="218">
        <f t="shared" ca="1" si="28"/>
        <v>-0.49993733889670366</v>
      </c>
      <c r="BO65" s="220">
        <f t="shared" ca="1" si="84"/>
        <v>-282.62436688413459</v>
      </c>
      <c r="BP65" s="221">
        <f t="shared" ca="1" si="85"/>
        <v>282.62436688413459</v>
      </c>
      <c r="BQ65" s="222">
        <f t="shared" ca="1" si="29"/>
        <v>-5.7165393990355735</v>
      </c>
      <c r="BR65" s="223">
        <f t="shared" ca="1" si="30"/>
        <v>-5.7165393990355735</v>
      </c>
      <c r="BS65" s="224">
        <f t="shared" ca="1" si="31"/>
        <v>-37.850654405411198</v>
      </c>
      <c r="BT65" s="223">
        <f t="shared" ca="1" si="32"/>
        <v>-0.99606985277397797</v>
      </c>
      <c r="BU65" s="225">
        <f t="shared" ca="1" si="33"/>
        <v>-566.30518497152264</v>
      </c>
      <c r="BV65" s="226">
        <f t="shared" ca="1" si="86"/>
        <v>566.30518497152264</v>
      </c>
      <c r="BW65" s="217">
        <f t="shared" ca="1" si="34"/>
        <v>-8.5378174163293199</v>
      </c>
      <c r="BX65" s="218">
        <f t="shared" ca="1" si="35"/>
        <v>-8.5378174163293199</v>
      </c>
      <c r="BY65" s="219">
        <f t="shared" ca="1" si="36"/>
        <v>-56.415623597872589</v>
      </c>
      <c r="BZ65" s="218">
        <f t="shared" ca="1" si="37"/>
        <v>-1.4846216736282258</v>
      </c>
      <c r="CA65" s="227">
        <f t="shared" ca="1" si="38"/>
        <v>-852.17923005483487</v>
      </c>
      <c r="CB65" s="228">
        <f t="shared" ca="1" si="87"/>
        <v>852.17923005483487</v>
      </c>
      <c r="CC65" s="222">
        <f t="shared" ca="1" si="39"/>
        <v>-11.314100207181937</v>
      </c>
      <c r="CD65" s="223">
        <f t="shared" ca="1" si="40"/>
        <v>-11.314100207181937</v>
      </c>
      <c r="CE65" s="224">
        <f t="shared" ca="1" si="41"/>
        <v>-74.551235830069288</v>
      </c>
      <c r="CF65" s="223">
        <f t="shared" ca="1" si="42"/>
        <v>-1.9618746271070933</v>
      </c>
      <c r="CG65" s="225">
        <f t="shared" ca="1" si="43"/>
        <v>-1141.5575576712929</v>
      </c>
      <c r="CH65" s="226">
        <f t="shared" ca="1" si="88"/>
        <v>1141.5575576712929</v>
      </c>
      <c r="CI65" s="217">
        <f t="shared" ca="1" si="44"/>
        <v>-14.029394362150782</v>
      </c>
      <c r="CJ65" s="218">
        <f t="shared" ca="1" si="45"/>
        <v>-14.029394362150782</v>
      </c>
      <c r="CK65" s="219">
        <f t="shared" ca="1" si="46"/>
        <v>-92.119468142332195</v>
      </c>
      <c r="CL65" s="218">
        <f t="shared" ca="1" si="47"/>
        <v>-2.4241965300613799</v>
      </c>
      <c r="CM65" s="227">
        <f t="shared" ca="1" si="48"/>
        <v>-1436.05214467007</v>
      </c>
      <c r="CN65" s="228">
        <f t="shared" ca="1" si="89"/>
        <v>1436.05214467007</v>
      </c>
      <c r="CO65" s="222">
        <f t="shared" ca="1" si="49"/>
        <v>-16.666885006418429</v>
      </c>
      <c r="CP65" s="223">
        <f t="shared" ca="1" si="50"/>
        <v>-16.666885006418429</v>
      </c>
      <c r="CQ65" s="224">
        <f t="shared" ca="1" si="51"/>
        <v>-108.98661567877629</v>
      </c>
      <c r="CR65" s="223">
        <f t="shared" ca="1" si="52"/>
        <v>-2.8680688336520035</v>
      </c>
      <c r="CS65" s="225">
        <f t="shared" ca="1" si="53"/>
        <v>-1737.7686503927273</v>
      </c>
      <c r="CT65" s="226">
        <f t="shared" ca="1" si="90"/>
        <v>1737.7686503927273</v>
      </c>
      <c r="CU65" s="217">
        <f t="shared" ca="1" si="54"/>
        <v>-19.208778855572575</v>
      </c>
      <c r="CV65" s="218">
        <f t="shared" ca="1" si="55"/>
        <v>-19.208778855572575</v>
      </c>
      <c r="CW65" s="219">
        <f t="shared" ca="1" si="56"/>
        <v>-125.0243092619871</v>
      </c>
      <c r="CX65" s="218">
        <f t="shared" ca="1" si="57"/>
        <v>-3.2901134016312454</v>
      </c>
      <c r="CY65" s="227">
        <f t="shared" ca="1" si="58"/>
        <v>-2049.6327062670271</v>
      </c>
      <c r="CZ65" s="228">
        <f t="shared" ca="1" si="91"/>
        <v>2049.6327062670271</v>
      </c>
      <c r="DA65" s="222">
        <f t="shared" ca="1" si="59"/>
        <v>-21.636193928666835</v>
      </c>
      <c r="DB65" s="223">
        <f t="shared" ca="1" si="60"/>
        <v>-21.636193928666835</v>
      </c>
      <c r="DC65" s="224">
        <f t="shared" ca="1" si="61"/>
        <v>-140.11049235997228</v>
      </c>
      <c r="DD65" s="223">
        <f t="shared" ca="1" si="62"/>
        <v>-3.6871182199992916</v>
      </c>
      <c r="DE65" s="225">
        <f t="shared" ca="1" si="63"/>
        <v>-2376.0013613044325</v>
      </c>
      <c r="DF65" s="226">
        <f t="shared" ca="1" si="92"/>
        <v>2376.0013613044325</v>
      </c>
      <c r="DG65" s="217">
        <f t="shared" ca="1" si="64"/>
        <v>-23.929119340816037</v>
      </c>
      <c r="DH65" s="218">
        <f t="shared" ca="1" si="65"/>
        <v>-23.929119340816037</v>
      </c>
      <c r="DI65" s="219">
        <f t="shared" ca="1" si="66"/>
        <v>-154.13035001006963</v>
      </c>
      <c r="DJ65" s="218">
        <f t="shared" ca="1" si="67"/>
        <v>-4.0560618423702408</v>
      </c>
      <c r="DK65" s="227">
        <f t="shared" ca="1" si="68"/>
        <v>-2723.9440339375042</v>
      </c>
      <c r="DL65" s="228">
        <f t="shared" ca="1" si="93"/>
        <v>2723.9440339375042</v>
      </c>
      <c r="DM65" s="222">
        <f t="shared" ca="1" si="69"/>
        <v>-26.066474954416215</v>
      </c>
      <c r="DN65" s="223">
        <f t="shared" ca="1" si="70"/>
        <v>-26.066474954416215</v>
      </c>
      <c r="DO65" s="224">
        <f t="shared" ca="1" si="71"/>
        <v>-166.97718263014053</v>
      </c>
      <c r="DP65" s="223">
        <f t="shared" ca="1" si="72"/>
        <v>-4.3941363850037192</v>
      </c>
      <c r="DQ65" s="225">
        <f t="shared" ca="1" si="73"/>
        <v>-3106.3356125857435</v>
      </c>
      <c r="DR65" s="226">
        <f t="shared" ca="1" si="94"/>
        <v>3106.3356125857435</v>
      </c>
      <c r="DS65" s="217">
        <f t="shared" ca="1" si="74"/>
        <v>-28.026305473377711</v>
      </c>
      <c r="DT65" s="218">
        <f t="shared" ca="1" si="75"/>
        <v>-28.026305473377711</v>
      </c>
      <c r="DU65" s="219">
        <f t="shared" ca="1" si="76"/>
        <v>-178.55321806681658</v>
      </c>
      <c r="DV65" s="218">
        <f t="shared" ca="1" si="77"/>
        <v>-4.6987688964951531</v>
      </c>
      <c r="DW65" s="227">
        <f t="shared" ca="1" si="78"/>
        <v>-3551.0927806117602</v>
      </c>
      <c r="DX65" s="228">
        <f t="shared" ca="1" si="95"/>
        <v>3551.0927806117602</v>
      </c>
      <c r="DY65" s="222">
        <f t="shared" ca="1" si="79"/>
        <v>-29.786144106908367</v>
      </c>
      <c r="DZ65" s="223">
        <f t="shared" ca="1" si="80"/>
        <v>-29.786144106908367</v>
      </c>
      <c r="EA65" s="224">
        <f t="shared" ca="1" si="81"/>
        <v>-188.77035570062333</v>
      </c>
      <c r="EB65" s="223">
        <f t="shared" ca="1" si="82"/>
        <v>-4.96764093949011</v>
      </c>
      <c r="EC65" s="225">
        <f t="shared" ca="1" si="83"/>
        <v>-4142.2342347592194</v>
      </c>
      <c r="ED65" s="226">
        <f t="shared" ca="1" si="96"/>
        <v>4142.2342347592194</v>
      </c>
      <c r="EE65" s="18">
        <v>-4142.2342347592139</v>
      </c>
    </row>
    <row r="66" spans="2:135" x14ac:dyDescent="0.3">
      <c r="B66" s="9"/>
      <c r="C66" s="11"/>
      <c r="D66" s="11"/>
      <c r="E66" s="11"/>
      <c r="F66" s="11"/>
      <c r="G66" s="11"/>
      <c r="H66" s="11"/>
      <c r="I66" s="11"/>
      <c r="J66" s="11"/>
      <c r="K66" s="11"/>
      <c r="L66" s="11"/>
      <c r="M66" s="11"/>
      <c r="N66" s="11"/>
      <c r="O66" s="11"/>
      <c r="P66" s="11"/>
      <c r="Q66" s="11"/>
      <c r="R66" s="11"/>
      <c r="S66" s="11"/>
      <c r="T66" s="11"/>
      <c r="U66" s="11"/>
      <c r="V66" s="44"/>
      <c r="W66" s="42"/>
      <c r="X66" s="198"/>
      <c r="Y66" s="198"/>
      <c r="Z66" s="199"/>
      <c r="AA66" s="105">
        <f ca="1">AH66-DF66</f>
        <v>0</v>
      </c>
      <c r="AC66" s="302">
        <f>AC65+$BE$22</f>
        <v>390</v>
      </c>
      <c r="AD66" s="332">
        <v>4137.2665938197242</v>
      </c>
      <c r="AE66" s="332">
        <v>3546.3940117152615</v>
      </c>
      <c r="AF66" s="334">
        <v>3101.9414762007373</v>
      </c>
      <c r="AG66" s="332">
        <v>2719.8879720951363</v>
      </c>
      <c r="AH66" s="332">
        <v>2372.3142430844337</v>
      </c>
      <c r="AI66" s="332">
        <v>2046.3425928653953</v>
      </c>
      <c r="AJ66" s="332">
        <v>1734.9005815590726</v>
      </c>
      <c r="AK66" s="332">
        <v>1433.6279481400099</v>
      </c>
      <c r="AL66" s="332">
        <v>1139.5956830441858</v>
      </c>
      <c r="AM66" s="332">
        <v>850.6946083812079</v>
      </c>
      <c r="AN66" s="332">
        <v>565.30911511874865</v>
      </c>
      <c r="AO66" s="332">
        <v>282.12442954523789</v>
      </c>
      <c r="AP66" s="332">
        <v>0</v>
      </c>
      <c r="AQ66" s="335">
        <v>-282.12442954523789</v>
      </c>
      <c r="AR66" s="335">
        <v>-565.30911511874865</v>
      </c>
      <c r="AS66" s="335">
        <v>-850.6946083812079</v>
      </c>
      <c r="AT66" s="335">
        <v>-1139.5956830441858</v>
      </c>
      <c r="AU66" s="335">
        <v>-1433.6279481400099</v>
      </c>
      <c r="AV66" s="335">
        <v>-1734.9005815590726</v>
      </c>
      <c r="AW66" s="335">
        <v>-2046.3425928653953</v>
      </c>
      <c r="AX66" s="335">
        <v>-2372.3142430844337</v>
      </c>
      <c r="AY66" s="335">
        <v>-2719.8879720951363</v>
      </c>
      <c r="AZ66" s="335">
        <v>-3101.9414762007373</v>
      </c>
      <c r="BA66" s="335">
        <v>-3546.3940117152615</v>
      </c>
      <c r="BB66" s="202">
        <v>-4137.2665938197242</v>
      </c>
      <c r="BC66" s="323">
        <f ca="1">BO66-BD66</f>
        <v>0</v>
      </c>
      <c r="BD66" s="320">
        <f ca="1"/>
        <v>-282.12442954523789</v>
      </c>
      <c r="BE66" s="302">
        <f ca="1">MIN($AF$15,BE65+$BE$22)</f>
        <v>390</v>
      </c>
      <c r="BF66" s="215">
        <f t="shared" ca="1" si="26"/>
        <v>1</v>
      </c>
      <c r="BG66" s="317">
        <f ca="1">INDEX(N$8:N$12,$BF66)</f>
        <v>1500</v>
      </c>
      <c r="BH66" s="128">
        <f ca="1">INDEX(O$8:O$12,$BF66)</f>
        <v>0</v>
      </c>
      <c r="BI66" s="104">
        <f t="shared" ca="1" si="27"/>
        <v>1500</v>
      </c>
      <c r="BJ66" s="216">
        <f t="shared" si="23"/>
        <v>0</v>
      </c>
      <c r="BK66" s="217">
        <f ca="1">DEGREES(ASIN($BG66*BL$23))</f>
        <v>-2.8656245113591363</v>
      </c>
      <c r="BL66" s="218">
        <f ca="1">DEGREES(ASIN(BL$23*$BI66))</f>
        <v>-2.8656245113591363</v>
      </c>
      <c r="BM66" s="219">
        <f ca="1">IF($BH66&gt;0,(COS(RADIANS(BK66))-COS(RADIANS(BL66)))/(BL$23*$BH66),$BE66*SIN(RADIANS(BK66)))</f>
        <v>-19.497556216971329</v>
      </c>
      <c r="BN66" s="218">
        <f t="shared" ca="1" si="28"/>
        <v>-0.49993733889670011</v>
      </c>
      <c r="BO66" s="220">
        <f t="shared" ca="1" si="84"/>
        <v>-282.12442954523789</v>
      </c>
      <c r="BP66" s="221">
        <f t="shared" ca="1" si="85"/>
        <v>282.12442954523789</v>
      </c>
      <c r="BQ66" s="222">
        <f t="shared" ca="1" si="29"/>
        <v>-5.7165393990355735</v>
      </c>
      <c r="BR66" s="223">
        <f t="shared" ca="1" si="30"/>
        <v>-5.7165393990355735</v>
      </c>
      <c r="BS66" s="224">
        <f t="shared" ca="1" si="31"/>
        <v>-38.846724258185176</v>
      </c>
      <c r="BT66" s="223">
        <f t="shared" ca="1" si="32"/>
        <v>-0.99606985277397797</v>
      </c>
      <c r="BU66" s="225">
        <f t="shared" ca="1" si="33"/>
        <v>-565.30911511874865</v>
      </c>
      <c r="BV66" s="226">
        <f t="shared" ca="1" si="86"/>
        <v>565.30911511874865</v>
      </c>
      <c r="BW66" s="217">
        <f t="shared" ca="1" si="34"/>
        <v>-8.5378174163293199</v>
      </c>
      <c r="BX66" s="218">
        <f t="shared" ca="1" si="35"/>
        <v>-8.5378174163293199</v>
      </c>
      <c r="BY66" s="219">
        <f t="shared" ca="1" si="36"/>
        <v>-57.900245271500822</v>
      </c>
      <c r="BZ66" s="218">
        <f t="shared" ca="1" si="37"/>
        <v>-1.4846216736282329</v>
      </c>
      <c r="CA66" s="227">
        <f t="shared" ca="1" si="38"/>
        <v>-850.69460838120665</v>
      </c>
      <c r="CB66" s="228">
        <f t="shared" ca="1" si="87"/>
        <v>850.69460838120665</v>
      </c>
      <c r="CC66" s="222">
        <f t="shared" ca="1" si="39"/>
        <v>-11.314100207181937</v>
      </c>
      <c r="CD66" s="223">
        <f t="shared" ca="1" si="40"/>
        <v>-11.314100207181937</v>
      </c>
      <c r="CE66" s="224">
        <f t="shared" ca="1" si="41"/>
        <v>-76.513110457176367</v>
      </c>
      <c r="CF66" s="223">
        <f t="shared" ca="1" si="42"/>
        <v>-1.961874627107079</v>
      </c>
      <c r="CG66" s="225">
        <f t="shared" ca="1" si="43"/>
        <v>-1139.5956830441858</v>
      </c>
      <c r="CH66" s="226">
        <f t="shared" ca="1" si="88"/>
        <v>1139.5956830441858</v>
      </c>
      <c r="CI66" s="217">
        <f t="shared" ca="1" si="44"/>
        <v>-14.029394362150782</v>
      </c>
      <c r="CJ66" s="218">
        <f t="shared" ca="1" si="45"/>
        <v>-14.029394362150782</v>
      </c>
      <c r="CK66" s="219">
        <f t="shared" ca="1" si="46"/>
        <v>-94.543664672393561</v>
      </c>
      <c r="CL66" s="218">
        <f t="shared" ca="1" si="47"/>
        <v>-2.4241965300613657</v>
      </c>
      <c r="CM66" s="227">
        <f t="shared" ca="1" si="48"/>
        <v>-1433.6279481400086</v>
      </c>
      <c r="CN66" s="228">
        <f t="shared" ca="1" si="89"/>
        <v>1433.6279481400086</v>
      </c>
      <c r="CO66" s="222">
        <f t="shared" ca="1" si="49"/>
        <v>-16.666885006418429</v>
      </c>
      <c r="CP66" s="223">
        <f t="shared" ca="1" si="50"/>
        <v>-16.666885006418429</v>
      </c>
      <c r="CQ66" s="224">
        <f t="shared" ca="1" si="51"/>
        <v>-111.85468451242831</v>
      </c>
      <c r="CR66" s="223">
        <f t="shared" ca="1" si="52"/>
        <v>-2.8680688336520177</v>
      </c>
      <c r="CS66" s="225">
        <f t="shared" ca="1" si="53"/>
        <v>-1734.9005815590754</v>
      </c>
      <c r="CT66" s="226">
        <f t="shared" ca="1" si="90"/>
        <v>1734.9005815590754</v>
      </c>
      <c r="CU66" s="217">
        <f t="shared" ca="1" si="54"/>
        <v>-19.208778855572575</v>
      </c>
      <c r="CV66" s="218">
        <f t="shared" ca="1" si="55"/>
        <v>-19.208778855572575</v>
      </c>
      <c r="CW66" s="219">
        <f t="shared" ca="1" si="56"/>
        <v>-128.31442266361833</v>
      </c>
      <c r="CX66" s="218">
        <f t="shared" ca="1" si="57"/>
        <v>-3.2901134016312312</v>
      </c>
      <c r="CY66" s="227">
        <f t="shared" ca="1" si="58"/>
        <v>-2046.3425928653958</v>
      </c>
      <c r="CZ66" s="228">
        <f t="shared" ca="1" si="91"/>
        <v>2046.3425928653958</v>
      </c>
      <c r="DA66" s="222">
        <f t="shared" ca="1" si="59"/>
        <v>-21.636193928666835</v>
      </c>
      <c r="DB66" s="223">
        <f t="shared" ca="1" si="60"/>
        <v>-21.636193928666835</v>
      </c>
      <c r="DC66" s="224">
        <f t="shared" ca="1" si="61"/>
        <v>-143.79761057997155</v>
      </c>
      <c r="DD66" s="223">
        <f t="shared" ca="1" si="62"/>
        <v>-3.6871182199992631</v>
      </c>
      <c r="DE66" s="225">
        <f t="shared" ca="1" si="63"/>
        <v>-2372.3142430844332</v>
      </c>
      <c r="DF66" s="226">
        <f t="shared" ca="1" si="92"/>
        <v>2372.3142430844332</v>
      </c>
      <c r="DG66" s="217">
        <f t="shared" ca="1" si="64"/>
        <v>-23.929119340816037</v>
      </c>
      <c r="DH66" s="218">
        <f t="shared" ca="1" si="65"/>
        <v>-23.929119340816037</v>
      </c>
      <c r="DI66" s="219">
        <f t="shared" ca="1" si="66"/>
        <v>-158.1864118524399</v>
      </c>
      <c r="DJ66" s="218">
        <f t="shared" ca="1" si="67"/>
        <v>-4.0560618423702692</v>
      </c>
      <c r="DK66" s="227">
        <f t="shared" ca="1" si="68"/>
        <v>-2719.887972095134</v>
      </c>
      <c r="DL66" s="228">
        <f t="shared" ca="1" si="93"/>
        <v>2719.887972095134</v>
      </c>
      <c r="DM66" s="222">
        <f t="shared" ca="1" si="69"/>
        <v>-26.066474954416215</v>
      </c>
      <c r="DN66" s="223">
        <f t="shared" ca="1" si="70"/>
        <v>-26.066474954416215</v>
      </c>
      <c r="DO66" s="224">
        <f t="shared" ca="1" si="71"/>
        <v>-171.37131901514422</v>
      </c>
      <c r="DP66" s="223">
        <f t="shared" ca="1" si="72"/>
        <v>-4.3941363850036907</v>
      </c>
      <c r="DQ66" s="225">
        <f t="shared" ca="1" si="73"/>
        <v>-3101.94147620074</v>
      </c>
      <c r="DR66" s="226">
        <f t="shared" ca="1" si="94"/>
        <v>3101.94147620074</v>
      </c>
      <c r="DS66" s="217">
        <f t="shared" ca="1" si="74"/>
        <v>-28.026305473377711</v>
      </c>
      <c r="DT66" s="218">
        <f t="shared" ca="1" si="75"/>
        <v>-28.026305473377711</v>
      </c>
      <c r="DU66" s="219">
        <f t="shared" ca="1" si="76"/>
        <v>-183.25198696331177</v>
      </c>
      <c r="DV66" s="218">
        <f t="shared" ca="1" si="77"/>
        <v>-4.6987688964951815</v>
      </c>
      <c r="DW66" s="227">
        <f t="shared" ca="1" si="78"/>
        <v>-3546.3940117152652</v>
      </c>
      <c r="DX66" s="228">
        <f t="shared" ca="1" si="95"/>
        <v>3546.3940117152652</v>
      </c>
      <c r="DY66" s="222">
        <f t="shared" ca="1" si="79"/>
        <v>-29.786144106908367</v>
      </c>
      <c r="DZ66" s="223">
        <f t="shared" ca="1" si="80"/>
        <v>-29.786144106908367</v>
      </c>
      <c r="EA66" s="224">
        <f t="shared" ca="1" si="81"/>
        <v>-193.73799664011341</v>
      </c>
      <c r="EB66" s="223">
        <f t="shared" ca="1" si="82"/>
        <v>-4.9676409394900816</v>
      </c>
      <c r="EC66" s="225">
        <f t="shared" ca="1" si="83"/>
        <v>-4137.2665938197297</v>
      </c>
      <c r="ED66" s="226">
        <f t="shared" ca="1" si="96"/>
        <v>4137.2665938197297</v>
      </c>
      <c r="EE66" s="18">
        <v>-4137.2665938197242</v>
      </c>
    </row>
    <row r="67" spans="2:135" x14ac:dyDescent="0.3">
      <c r="B67" s="9"/>
      <c r="C67" s="11"/>
      <c r="D67" s="11"/>
      <c r="E67" s="11"/>
      <c r="F67" s="11"/>
      <c r="G67" s="11"/>
      <c r="H67" s="11"/>
      <c r="I67" s="11"/>
      <c r="J67" s="11"/>
      <c r="K67" s="11"/>
      <c r="L67" s="11"/>
      <c r="M67" s="11"/>
      <c r="N67" s="11"/>
      <c r="O67" s="11"/>
      <c r="P67" s="11"/>
      <c r="Q67" s="11"/>
      <c r="R67" s="11"/>
      <c r="S67" s="11"/>
      <c r="T67" s="11"/>
      <c r="U67" s="11"/>
      <c r="V67" s="44"/>
      <c r="W67" s="42"/>
      <c r="X67" s="198"/>
      <c r="Y67" s="198"/>
      <c r="Z67" s="199"/>
      <c r="AA67" s="105">
        <f ca="1">AH67-DF67</f>
        <v>0</v>
      </c>
      <c r="AC67" s="302">
        <f>AC66+$BE$22</f>
        <v>400</v>
      </c>
      <c r="AD67" s="332">
        <v>4132.2989528802345</v>
      </c>
      <c r="AE67" s="332">
        <v>3541.6952428187665</v>
      </c>
      <c r="AF67" s="334">
        <v>3097.5473398157337</v>
      </c>
      <c r="AG67" s="332">
        <v>2715.8319102527662</v>
      </c>
      <c r="AH67" s="332">
        <v>2368.6271248644343</v>
      </c>
      <c r="AI67" s="332">
        <v>2043.052479463764</v>
      </c>
      <c r="AJ67" s="332">
        <v>1732.0325127254207</v>
      </c>
      <c r="AK67" s="332">
        <v>1431.2037516099485</v>
      </c>
      <c r="AL67" s="332">
        <v>1137.6338084170786</v>
      </c>
      <c r="AM67" s="332">
        <v>849.20998670757967</v>
      </c>
      <c r="AN67" s="332">
        <v>564.31304526597467</v>
      </c>
      <c r="AO67" s="332">
        <v>281.62449220634119</v>
      </c>
      <c r="AP67" s="332">
        <v>0</v>
      </c>
      <c r="AQ67" s="335">
        <v>-281.62449220634119</v>
      </c>
      <c r="AR67" s="335">
        <v>-564.31304526597467</v>
      </c>
      <c r="AS67" s="335">
        <v>-849.20998670757967</v>
      </c>
      <c r="AT67" s="335">
        <v>-1137.6338084170786</v>
      </c>
      <c r="AU67" s="335">
        <v>-1431.2037516099485</v>
      </c>
      <c r="AV67" s="335">
        <v>-1732.0325127254207</v>
      </c>
      <c r="AW67" s="335">
        <v>-2043.052479463764</v>
      </c>
      <c r="AX67" s="335">
        <v>-2368.6271248644343</v>
      </c>
      <c r="AY67" s="335">
        <v>-2715.8319102527662</v>
      </c>
      <c r="AZ67" s="335">
        <v>-3097.5473398157337</v>
      </c>
      <c r="BA67" s="335">
        <v>-3541.6952428187665</v>
      </c>
      <c r="BB67" s="202">
        <v>-4132.2989528802345</v>
      </c>
      <c r="BC67" s="323">
        <f ca="1">BO67-BD67</f>
        <v>0</v>
      </c>
      <c r="BD67" s="320">
        <f ca="1"/>
        <v>-281.62449220634119</v>
      </c>
      <c r="BE67" s="302">
        <f ca="1">MIN($AF$15,BE66+$BE$22)</f>
        <v>400</v>
      </c>
      <c r="BF67" s="215">
        <f t="shared" ca="1" si="26"/>
        <v>1</v>
      </c>
      <c r="BG67" s="317">
        <f ca="1">INDEX(N$8:N$12,$BF67)</f>
        <v>1500</v>
      </c>
      <c r="BH67" s="128">
        <f ca="1">INDEX(O$8:O$12,$BF67)</f>
        <v>0</v>
      </c>
      <c r="BI67" s="104">
        <f t="shared" ca="1" si="27"/>
        <v>1500</v>
      </c>
      <c r="BJ67" s="216">
        <f t="shared" si="23"/>
        <v>0</v>
      </c>
      <c r="BK67" s="217">
        <f ca="1">DEGREES(ASIN($BG67*BL$23))</f>
        <v>-2.8656245113591363</v>
      </c>
      <c r="BL67" s="218">
        <f ca="1">DEGREES(ASIN(BL$23*$BI67))</f>
        <v>-2.8656245113591363</v>
      </c>
      <c r="BM67" s="219">
        <f ca="1">IF($BH67&gt;0,(COS(RADIANS(BK67))-COS(RADIANS(BL67)))/(BL$23*$BH67),$BE67*SIN(RADIANS(BK67)))</f>
        <v>-19.997493555868029</v>
      </c>
      <c r="BN67" s="218">
        <f t="shared" ca="1" si="28"/>
        <v>-0.49993733889670011</v>
      </c>
      <c r="BO67" s="220">
        <f t="shared" ca="1" si="84"/>
        <v>-281.62449220634119</v>
      </c>
      <c r="BP67" s="221">
        <f t="shared" ca="1" si="85"/>
        <v>281.62449220634119</v>
      </c>
      <c r="BQ67" s="222">
        <f t="shared" ca="1" si="29"/>
        <v>-5.7165393990355735</v>
      </c>
      <c r="BR67" s="223">
        <f t="shared" ca="1" si="30"/>
        <v>-5.7165393990355735</v>
      </c>
      <c r="BS67" s="224">
        <f t="shared" ca="1" si="31"/>
        <v>-39.842794110959154</v>
      </c>
      <c r="BT67" s="223">
        <f t="shared" ca="1" si="32"/>
        <v>-0.99606985277397797</v>
      </c>
      <c r="BU67" s="225">
        <f t="shared" ca="1" si="33"/>
        <v>-564.31304526597467</v>
      </c>
      <c r="BV67" s="226">
        <f t="shared" ca="1" si="86"/>
        <v>564.31304526597467</v>
      </c>
      <c r="BW67" s="217">
        <f t="shared" ca="1" si="34"/>
        <v>-8.5378174163293199</v>
      </c>
      <c r="BX67" s="218">
        <f t="shared" ca="1" si="35"/>
        <v>-8.5378174163293199</v>
      </c>
      <c r="BY67" s="219">
        <f t="shared" ca="1" si="36"/>
        <v>-59.384866945129048</v>
      </c>
      <c r="BZ67" s="218">
        <f t="shared" ca="1" si="37"/>
        <v>-1.4846216736282258</v>
      </c>
      <c r="CA67" s="227">
        <f t="shared" ca="1" si="38"/>
        <v>-849.20998670757842</v>
      </c>
      <c r="CB67" s="228">
        <f t="shared" ca="1" si="87"/>
        <v>849.20998670757842</v>
      </c>
      <c r="CC67" s="222">
        <f t="shared" ca="1" si="39"/>
        <v>-11.314100207181937</v>
      </c>
      <c r="CD67" s="223">
        <f t="shared" ca="1" si="40"/>
        <v>-11.314100207181937</v>
      </c>
      <c r="CE67" s="224">
        <f t="shared" ca="1" si="41"/>
        <v>-78.47498508428346</v>
      </c>
      <c r="CF67" s="223">
        <f t="shared" ca="1" si="42"/>
        <v>-1.9618746271070933</v>
      </c>
      <c r="CG67" s="225">
        <f t="shared" ca="1" si="43"/>
        <v>-1137.6338084170786</v>
      </c>
      <c r="CH67" s="226">
        <f t="shared" ca="1" si="88"/>
        <v>1137.6338084170786</v>
      </c>
      <c r="CI67" s="217">
        <f t="shared" ca="1" si="44"/>
        <v>-14.029394362150782</v>
      </c>
      <c r="CJ67" s="218">
        <f t="shared" ca="1" si="45"/>
        <v>-14.029394362150782</v>
      </c>
      <c r="CK67" s="219">
        <f t="shared" ca="1" si="46"/>
        <v>-96.967861202454941</v>
      </c>
      <c r="CL67" s="218">
        <f t="shared" ca="1" si="47"/>
        <v>-2.4241965300613799</v>
      </c>
      <c r="CM67" s="227">
        <f t="shared" ca="1" si="48"/>
        <v>-1431.2037516099472</v>
      </c>
      <c r="CN67" s="228">
        <f t="shared" ca="1" si="89"/>
        <v>1431.2037516099472</v>
      </c>
      <c r="CO67" s="222">
        <f t="shared" ca="1" si="49"/>
        <v>-16.666885006418429</v>
      </c>
      <c r="CP67" s="223">
        <f t="shared" ca="1" si="50"/>
        <v>-16.666885006418429</v>
      </c>
      <c r="CQ67" s="224">
        <f t="shared" ca="1" si="51"/>
        <v>-114.72275334608031</v>
      </c>
      <c r="CR67" s="223">
        <f t="shared" ca="1" si="52"/>
        <v>-2.8680688336520035</v>
      </c>
      <c r="CS67" s="225">
        <f t="shared" ca="1" si="53"/>
        <v>-1732.0325127254234</v>
      </c>
      <c r="CT67" s="226">
        <f t="shared" ca="1" si="90"/>
        <v>1732.0325127254234</v>
      </c>
      <c r="CU67" s="217">
        <f t="shared" ca="1" si="54"/>
        <v>-19.208778855572575</v>
      </c>
      <c r="CV67" s="218">
        <f t="shared" ca="1" si="55"/>
        <v>-19.208778855572575</v>
      </c>
      <c r="CW67" s="219">
        <f t="shared" ca="1" si="56"/>
        <v>-131.60453606524959</v>
      </c>
      <c r="CX67" s="218">
        <f t="shared" ca="1" si="57"/>
        <v>-3.2901134016312596</v>
      </c>
      <c r="CY67" s="227">
        <f t="shared" ca="1" si="58"/>
        <v>-2043.0524794637645</v>
      </c>
      <c r="CZ67" s="228">
        <f t="shared" ca="1" si="91"/>
        <v>2043.0524794637645</v>
      </c>
      <c r="DA67" s="222">
        <f t="shared" ca="1" si="59"/>
        <v>-21.636193928666835</v>
      </c>
      <c r="DB67" s="223">
        <f t="shared" ca="1" si="60"/>
        <v>-21.636193928666835</v>
      </c>
      <c r="DC67" s="224">
        <f t="shared" ca="1" si="61"/>
        <v>-147.48472879997081</v>
      </c>
      <c r="DD67" s="223">
        <f t="shared" ca="1" si="62"/>
        <v>-3.6871182199992631</v>
      </c>
      <c r="DE67" s="225">
        <f t="shared" ca="1" si="63"/>
        <v>-2368.6271248644339</v>
      </c>
      <c r="DF67" s="226">
        <f t="shared" ca="1" si="92"/>
        <v>2368.6271248644339</v>
      </c>
      <c r="DG67" s="217">
        <f t="shared" ca="1" si="64"/>
        <v>-23.929119340816037</v>
      </c>
      <c r="DH67" s="218">
        <f t="shared" ca="1" si="65"/>
        <v>-23.929119340816037</v>
      </c>
      <c r="DI67" s="219">
        <f t="shared" ca="1" si="66"/>
        <v>-162.24247369481014</v>
      </c>
      <c r="DJ67" s="218">
        <f t="shared" ca="1" si="67"/>
        <v>-4.0560618423702408</v>
      </c>
      <c r="DK67" s="227">
        <f t="shared" ca="1" si="68"/>
        <v>-2715.8319102527639</v>
      </c>
      <c r="DL67" s="228">
        <f t="shared" ca="1" si="93"/>
        <v>2715.8319102527639</v>
      </c>
      <c r="DM67" s="222">
        <f t="shared" ca="1" si="69"/>
        <v>-26.066474954416215</v>
      </c>
      <c r="DN67" s="223">
        <f t="shared" ca="1" si="70"/>
        <v>-26.066474954416215</v>
      </c>
      <c r="DO67" s="224">
        <f t="shared" ca="1" si="71"/>
        <v>-175.76545540014791</v>
      </c>
      <c r="DP67" s="223">
        <f t="shared" ca="1" si="72"/>
        <v>-4.3941363850036907</v>
      </c>
      <c r="DQ67" s="225">
        <f t="shared" ca="1" si="73"/>
        <v>-3097.5473398157364</v>
      </c>
      <c r="DR67" s="226">
        <f t="shared" ca="1" si="94"/>
        <v>3097.5473398157364</v>
      </c>
      <c r="DS67" s="217">
        <f t="shared" ca="1" si="74"/>
        <v>-28.026305473377711</v>
      </c>
      <c r="DT67" s="218">
        <f t="shared" ca="1" si="75"/>
        <v>-28.026305473377711</v>
      </c>
      <c r="DU67" s="219">
        <f t="shared" ca="1" si="76"/>
        <v>-187.95075585980695</v>
      </c>
      <c r="DV67" s="218">
        <f t="shared" ca="1" si="77"/>
        <v>-4.6987688964951815</v>
      </c>
      <c r="DW67" s="227">
        <f t="shared" ca="1" si="78"/>
        <v>-3541.6952428187701</v>
      </c>
      <c r="DX67" s="228">
        <f t="shared" ca="1" si="95"/>
        <v>3541.6952428187701</v>
      </c>
      <c r="DY67" s="222">
        <f t="shared" ca="1" si="79"/>
        <v>-29.786144106908367</v>
      </c>
      <c r="DZ67" s="223">
        <f t="shared" ca="1" si="80"/>
        <v>-29.786144106908367</v>
      </c>
      <c r="EA67" s="224">
        <f t="shared" ca="1" si="81"/>
        <v>-198.70563757960349</v>
      </c>
      <c r="EB67" s="223">
        <f t="shared" ca="1" si="82"/>
        <v>-4.9676409394900816</v>
      </c>
      <c r="EC67" s="225">
        <f t="shared" ca="1" si="83"/>
        <v>-4132.29895288024</v>
      </c>
      <c r="ED67" s="226">
        <f t="shared" ca="1" si="96"/>
        <v>4132.29895288024</v>
      </c>
      <c r="EE67" s="18">
        <v>-4132.2989528802345</v>
      </c>
    </row>
    <row r="68" spans="2:135" x14ac:dyDescent="0.3">
      <c r="B68" s="9"/>
      <c r="C68" s="11"/>
      <c r="D68" s="11"/>
      <c r="E68" s="11"/>
      <c r="F68" s="11"/>
      <c r="G68" s="11"/>
      <c r="H68" s="11"/>
      <c r="I68" s="11"/>
      <c r="J68" s="11"/>
      <c r="K68" s="11"/>
      <c r="L68" s="11"/>
      <c r="M68" s="11"/>
      <c r="N68" s="11"/>
      <c r="O68" s="11"/>
      <c r="P68" s="11"/>
      <c r="Q68" s="11"/>
      <c r="R68" s="11"/>
      <c r="S68" s="11"/>
      <c r="T68" s="11"/>
      <c r="U68" s="11"/>
      <c r="V68" s="44"/>
      <c r="W68" s="42"/>
      <c r="X68" s="198"/>
      <c r="Y68" s="198"/>
      <c r="Z68" s="199"/>
      <c r="AA68" s="105">
        <f ca="1">AH68-DF68</f>
        <v>0</v>
      </c>
      <c r="AC68" s="302">
        <f>AC67+$BE$22</f>
        <v>410</v>
      </c>
      <c r="AD68" s="332">
        <v>4127.3313119407449</v>
      </c>
      <c r="AE68" s="332">
        <v>3536.9964739222714</v>
      </c>
      <c r="AF68" s="334">
        <v>3093.1532034307302</v>
      </c>
      <c r="AG68" s="332">
        <v>2711.7758484103961</v>
      </c>
      <c r="AH68" s="332">
        <v>2364.940006644435</v>
      </c>
      <c r="AI68" s="332">
        <v>2039.7623660621327</v>
      </c>
      <c r="AJ68" s="332">
        <v>1729.1644438917688</v>
      </c>
      <c r="AK68" s="332">
        <v>1428.7795550798871</v>
      </c>
      <c r="AL68" s="332">
        <v>1135.6719337899715</v>
      </c>
      <c r="AM68" s="332">
        <v>847.72536503395145</v>
      </c>
      <c r="AN68" s="332">
        <v>563.31697541320068</v>
      </c>
      <c r="AO68" s="332">
        <v>281.12455486744449</v>
      </c>
      <c r="AP68" s="332">
        <v>0</v>
      </c>
      <c r="AQ68" s="335">
        <v>-281.12455486744449</v>
      </c>
      <c r="AR68" s="335">
        <v>-563.31697541320068</v>
      </c>
      <c r="AS68" s="335">
        <v>-847.72536503395145</v>
      </c>
      <c r="AT68" s="335">
        <v>-1135.6719337899715</v>
      </c>
      <c r="AU68" s="335">
        <v>-1428.7795550798871</v>
      </c>
      <c r="AV68" s="335">
        <v>-1729.1644438917688</v>
      </c>
      <c r="AW68" s="335">
        <v>-2039.7623660621327</v>
      </c>
      <c r="AX68" s="335">
        <v>-2364.940006644435</v>
      </c>
      <c r="AY68" s="335">
        <v>-2711.7758484103961</v>
      </c>
      <c r="AZ68" s="335">
        <v>-3093.1532034307302</v>
      </c>
      <c r="BA68" s="335">
        <v>-3536.9964739222714</v>
      </c>
      <c r="BB68" s="202">
        <v>-4127.3313119407449</v>
      </c>
      <c r="BC68" s="323">
        <f ca="1">BO68-BD68</f>
        <v>0</v>
      </c>
      <c r="BD68" s="320">
        <f ca="1"/>
        <v>-281.12455486744449</v>
      </c>
      <c r="BE68" s="302">
        <f ca="1">MIN($AF$15,BE67+$BE$22)</f>
        <v>410</v>
      </c>
      <c r="BF68" s="215">
        <f t="shared" ca="1" si="26"/>
        <v>1</v>
      </c>
      <c r="BG68" s="317">
        <f ca="1">INDEX(N$8:N$12,$BF68)</f>
        <v>1500</v>
      </c>
      <c r="BH68" s="128">
        <f ca="1">INDEX(O$8:O$12,$BF68)</f>
        <v>0</v>
      </c>
      <c r="BI68" s="104">
        <f t="shared" ca="1" si="27"/>
        <v>1500</v>
      </c>
      <c r="BJ68" s="216">
        <f t="shared" si="23"/>
        <v>0</v>
      </c>
      <c r="BK68" s="217">
        <f ca="1">DEGREES(ASIN($BG68*BL$23))</f>
        <v>-2.8656245113591363</v>
      </c>
      <c r="BL68" s="218">
        <f ca="1">DEGREES(ASIN(BL$23*$BI68))</f>
        <v>-2.8656245113591363</v>
      </c>
      <c r="BM68" s="219">
        <f ca="1">IF($BH68&gt;0,(COS(RADIANS(BK68))-COS(RADIANS(BL68)))/(BL$23*$BH68),$BE68*SIN(RADIANS(BK68)))</f>
        <v>-20.497430894764729</v>
      </c>
      <c r="BN68" s="218">
        <f t="shared" ca="1" si="28"/>
        <v>-0.49993733889670011</v>
      </c>
      <c r="BO68" s="220">
        <f t="shared" ca="1" si="84"/>
        <v>-281.12455486744449</v>
      </c>
      <c r="BP68" s="221">
        <f t="shared" ca="1" si="85"/>
        <v>281.12455486744449</v>
      </c>
      <c r="BQ68" s="222">
        <f t="shared" ca="1" si="29"/>
        <v>-5.7165393990355735</v>
      </c>
      <c r="BR68" s="223">
        <f t="shared" ca="1" si="30"/>
        <v>-5.7165393990355735</v>
      </c>
      <c r="BS68" s="224">
        <f t="shared" ca="1" si="31"/>
        <v>-40.838863963733132</v>
      </c>
      <c r="BT68" s="223">
        <f t="shared" ca="1" si="32"/>
        <v>-0.99606985277397797</v>
      </c>
      <c r="BU68" s="225">
        <f t="shared" ca="1" si="33"/>
        <v>-563.31697541320068</v>
      </c>
      <c r="BV68" s="226">
        <f t="shared" ca="1" si="86"/>
        <v>563.31697541320068</v>
      </c>
      <c r="BW68" s="217">
        <f t="shared" ca="1" si="34"/>
        <v>-8.5378174163293199</v>
      </c>
      <c r="BX68" s="218">
        <f t="shared" ca="1" si="35"/>
        <v>-8.5378174163293199</v>
      </c>
      <c r="BY68" s="219">
        <f t="shared" ca="1" si="36"/>
        <v>-60.869488618757273</v>
      </c>
      <c r="BZ68" s="218">
        <f t="shared" ca="1" si="37"/>
        <v>-1.4846216736282258</v>
      </c>
      <c r="CA68" s="227">
        <f t="shared" ca="1" si="38"/>
        <v>-847.7253650339502</v>
      </c>
      <c r="CB68" s="228">
        <f t="shared" ca="1" si="87"/>
        <v>847.7253650339502</v>
      </c>
      <c r="CC68" s="222">
        <f t="shared" ca="1" si="39"/>
        <v>-11.314100207181937</v>
      </c>
      <c r="CD68" s="223">
        <f t="shared" ca="1" si="40"/>
        <v>-11.314100207181937</v>
      </c>
      <c r="CE68" s="224">
        <f t="shared" ca="1" si="41"/>
        <v>-80.436859711390539</v>
      </c>
      <c r="CF68" s="223">
        <f t="shared" ca="1" si="42"/>
        <v>-1.961874627107079</v>
      </c>
      <c r="CG68" s="225">
        <f t="shared" ca="1" si="43"/>
        <v>-1135.6719337899715</v>
      </c>
      <c r="CH68" s="226">
        <f t="shared" ca="1" si="88"/>
        <v>1135.6719337899715</v>
      </c>
      <c r="CI68" s="217">
        <f t="shared" ca="1" si="44"/>
        <v>-14.029394362150782</v>
      </c>
      <c r="CJ68" s="218">
        <f t="shared" ca="1" si="45"/>
        <v>-14.029394362150782</v>
      </c>
      <c r="CK68" s="219">
        <f t="shared" ca="1" si="46"/>
        <v>-99.392057732516321</v>
      </c>
      <c r="CL68" s="218">
        <f t="shared" ca="1" si="47"/>
        <v>-2.4241965300613799</v>
      </c>
      <c r="CM68" s="227">
        <f t="shared" ca="1" si="48"/>
        <v>-1428.7795550798858</v>
      </c>
      <c r="CN68" s="228">
        <f t="shared" ca="1" si="89"/>
        <v>1428.7795550798858</v>
      </c>
      <c r="CO68" s="222">
        <f t="shared" ca="1" si="49"/>
        <v>-16.666885006418429</v>
      </c>
      <c r="CP68" s="223">
        <f t="shared" ca="1" si="50"/>
        <v>-16.666885006418429</v>
      </c>
      <c r="CQ68" s="224">
        <f t="shared" ca="1" si="51"/>
        <v>-117.59082217973231</v>
      </c>
      <c r="CR68" s="223">
        <f t="shared" ca="1" si="52"/>
        <v>-2.8680688336520035</v>
      </c>
      <c r="CS68" s="225">
        <f t="shared" ca="1" si="53"/>
        <v>-1729.1644438917715</v>
      </c>
      <c r="CT68" s="226">
        <f t="shared" ca="1" si="90"/>
        <v>1729.1644438917715</v>
      </c>
      <c r="CU68" s="217">
        <f t="shared" ca="1" si="54"/>
        <v>-19.208778855572575</v>
      </c>
      <c r="CV68" s="218">
        <f t="shared" ca="1" si="55"/>
        <v>-19.208778855572575</v>
      </c>
      <c r="CW68" s="219">
        <f t="shared" ca="1" si="56"/>
        <v>-134.89464946688082</v>
      </c>
      <c r="CX68" s="218">
        <f t="shared" ca="1" si="57"/>
        <v>-3.2901134016312312</v>
      </c>
      <c r="CY68" s="227">
        <f t="shared" ca="1" si="58"/>
        <v>-2039.7623660621332</v>
      </c>
      <c r="CZ68" s="228">
        <f t="shared" ca="1" si="91"/>
        <v>2039.7623660621332</v>
      </c>
      <c r="DA68" s="222">
        <f t="shared" ca="1" si="59"/>
        <v>-21.636193928666835</v>
      </c>
      <c r="DB68" s="223">
        <f t="shared" ca="1" si="60"/>
        <v>-21.636193928666835</v>
      </c>
      <c r="DC68" s="224">
        <f t="shared" ca="1" si="61"/>
        <v>-151.17184701997007</v>
      </c>
      <c r="DD68" s="223">
        <f t="shared" ca="1" si="62"/>
        <v>-3.6871182199992631</v>
      </c>
      <c r="DE68" s="225">
        <f t="shared" ca="1" si="63"/>
        <v>-2364.9400066444346</v>
      </c>
      <c r="DF68" s="226">
        <f t="shared" ca="1" si="92"/>
        <v>2364.9400066444346</v>
      </c>
      <c r="DG68" s="217">
        <f t="shared" ca="1" si="64"/>
        <v>-23.929119340816037</v>
      </c>
      <c r="DH68" s="218">
        <f t="shared" ca="1" si="65"/>
        <v>-23.929119340816037</v>
      </c>
      <c r="DI68" s="219">
        <f t="shared" ca="1" si="66"/>
        <v>-166.29853553718041</v>
      </c>
      <c r="DJ68" s="218">
        <f t="shared" ca="1" si="67"/>
        <v>-4.0560618423702692</v>
      </c>
      <c r="DK68" s="227">
        <f t="shared" ca="1" si="68"/>
        <v>-2711.7758484103938</v>
      </c>
      <c r="DL68" s="228">
        <f t="shared" ca="1" si="93"/>
        <v>2711.7758484103938</v>
      </c>
      <c r="DM68" s="222">
        <f t="shared" ca="1" si="69"/>
        <v>-26.066474954416215</v>
      </c>
      <c r="DN68" s="223">
        <f t="shared" ca="1" si="70"/>
        <v>-26.066474954416215</v>
      </c>
      <c r="DO68" s="224">
        <f t="shared" ca="1" si="71"/>
        <v>-180.1595917851516</v>
      </c>
      <c r="DP68" s="223">
        <f t="shared" ca="1" si="72"/>
        <v>-4.3941363850036907</v>
      </c>
      <c r="DQ68" s="225">
        <f t="shared" ca="1" si="73"/>
        <v>-3093.1532034307329</v>
      </c>
      <c r="DR68" s="226">
        <f t="shared" ca="1" si="94"/>
        <v>3093.1532034307329</v>
      </c>
      <c r="DS68" s="217">
        <f t="shared" ca="1" si="74"/>
        <v>-28.026305473377711</v>
      </c>
      <c r="DT68" s="218">
        <f t="shared" ca="1" si="75"/>
        <v>-28.026305473377711</v>
      </c>
      <c r="DU68" s="219">
        <f t="shared" ca="1" si="76"/>
        <v>-192.6495247563021</v>
      </c>
      <c r="DV68" s="218">
        <f t="shared" ca="1" si="77"/>
        <v>-4.6987688964951531</v>
      </c>
      <c r="DW68" s="227">
        <f t="shared" ca="1" si="78"/>
        <v>-3536.9964739222751</v>
      </c>
      <c r="DX68" s="228">
        <f t="shared" ca="1" si="95"/>
        <v>3536.9964739222751</v>
      </c>
      <c r="DY68" s="222">
        <f t="shared" ca="1" si="79"/>
        <v>-29.786144106908367</v>
      </c>
      <c r="DZ68" s="223">
        <f t="shared" ca="1" si="80"/>
        <v>-29.786144106908367</v>
      </c>
      <c r="EA68" s="224">
        <f t="shared" ca="1" si="81"/>
        <v>-203.67327851909357</v>
      </c>
      <c r="EB68" s="223">
        <f t="shared" ca="1" si="82"/>
        <v>-4.9676409394900816</v>
      </c>
      <c r="EC68" s="225">
        <f t="shared" ca="1" si="83"/>
        <v>-4127.3313119407503</v>
      </c>
      <c r="ED68" s="226">
        <f t="shared" ca="1" si="96"/>
        <v>4127.3313119407503</v>
      </c>
      <c r="EE68" s="18">
        <v>-4127.3313119407449</v>
      </c>
    </row>
    <row r="69" spans="2:135" x14ac:dyDescent="0.3">
      <c r="B69" s="9"/>
      <c r="C69" s="11"/>
      <c r="D69" s="11"/>
      <c r="E69" s="11"/>
      <c r="F69" s="11"/>
      <c r="G69" s="11"/>
      <c r="H69" s="11"/>
      <c r="I69" s="11"/>
      <c r="J69" s="11"/>
      <c r="K69" s="11"/>
      <c r="L69" s="11"/>
      <c r="M69" s="11"/>
      <c r="N69" s="11"/>
      <c r="O69" s="11"/>
      <c r="P69" s="11"/>
      <c r="Q69" s="11"/>
      <c r="R69" s="11"/>
      <c r="S69" s="11"/>
      <c r="T69" s="11"/>
      <c r="U69" s="11"/>
      <c r="V69" s="44"/>
      <c r="W69" s="42"/>
      <c r="X69" s="198"/>
      <c r="Y69" s="198"/>
      <c r="Z69" s="199"/>
      <c r="AA69" s="105">
        <f ca="1">AH69-DF69</f>
        <v>0</v>
      </c>
      <c r="AC69" s="302">
        <f>AC68+$BE$22</f>
        <v>420</v>
      </c>
      <c r="AD69" s="332">
        <v>4122.3636710012552</v>
      </c>
      <c r="AE69" s="332">
        <v>3532.2977050257764</v>
      </c>
      <c r="AF69" s="334">
        <v>3088.7590670457266</v>
      </c>
      <c r="AG69" s="332">
        <v>2707.7197865680259</v>
      </c>
      <c r="AH69" s="332">
        <v>2361.2528884244357</v>
      </c>
      <c r="AI69" s="332">
        <v>2036.4722526605015</v>
      </c>
      <c r="AJ69" s="332">
        <v>1726.2963750581168</v>
      </c>
      <c r="AK69" s="332">
        <v>1426.3553585498257</v>
      </c>
      <c r="AL69" s="332">
        <v>1133.7100591628644</v>
      </c>
      <c r="AM69" s="332">
        <v>846.24074336032322</v>
      </c>
      <c r="AN69" s="332">
        <v>562.3209055604267</v>
      </c>
      <c r="AO69" s="332">
        <v>280.62461752854779</v>
      </c>
      <c r="AP69" s="332">
        <v>0</v>
      </c>
      <c r="AQ69" s="335">
        <v>-280.62461752854779</v>
      </c>
      <c r="AR69" s="335">
        <v>-562.3209055604267</v>
      </c>
      <c r="AS69" s="335">
        <v>-846.24074336032322</v>
      </c>
      <c r="AT69" s="335">
        <v>-1133.7100591628644</v>
      </c>
      <c r="AU69" s="335">
        <v>-1426.3553585498257</v>
      </c>
      <c r="AV69" s="335">
        <v>-1726.2963750581168</v>
      </c>
      <c r="AW69" s="335">
        <v>-2036.4722526605015</v>
      </c>
      <c r="AX69" s="335">
        <v>-2361.2528884244357</v>
      </c>
      <c r="AY69" s="335">
        <v>-2707.7197865680259</v>
      </c>
      <c r="AZ69" s="335">
        <v>-3088.7590670457266</v>
      </c>
      <c r="BA69" s="335">
        <v>-3532.2977050257764</v>
      </c>
      <c r="BB69" s="202">
        <v>-4122.3636710012552</v>
      </c>
      <c r="BC69" s="323">
        <f ca="1">BO69-BD69</f>
        <v>0</v>
      </c>
      <c r="BD69" s="320">
        <f ca="1"/>
        <v>-280.62461752854779</v>
      </c>
      <c r="BE69" s="302">
        <f ca="1">MIN($AF$15,BE68+$BE$22)</f>
        <v>420</v>
      </c>
      <c r="BF69" s="215">
        <f t="shared" ca="1" si="26"/>
        <v>1</v>
      </c>
      <c r="BG69" s="317">
        <f ca="1">INDEX(N$8:N$12,$BF69)</f>
        <v>1500</v>
      </c>
      <c r="BH69" s="128">
        <f ca="1">INDEX(O$8:O$12,$BF69)</f>
        <v>0</v>
      </c>
      <c r="BI69" s="104">
        <f t="shared" ca="1" si="27"/>
        <v>1500</v>
      </c>
      <c r="BJ69" s="216">
        <f t="shared" si="23"/>
        <v>0</v>
      </c>
      <c r="BK69" s="217">
        <f ca="1">DEGREES(ASIN($BG69*BL$23))</f>
        <v>-2.8656245113591363</v>
      </c>
      <c r="BL69" s="218">
        <f ca="1">DEGREES(ASIN(BL$23*$BI69))</f>
        <v>-2.8656245113591363</v>
      </c>
      <c r="BM69" s="219">
        <f ca="1">IF($BH69&gt;0,(COS(RADIANS(BK69))-COS(RADIANS(BL69)))/(BL$23*$BH69),$BE69*SIN(RADIANS(BK69)))</f>
        <v>-20.99736823366143</v>
      </c>
      <c r="BN69" s="218">
        <f t="shared" ca="1" si="28"/>
        <v>-0.49993733889670011</v>
      </c>
      <c r="BO69" s="220">
        <f t="shared" ca="1" si="84"/>
        <v>-280.62461752854779</v>
      </c>
      <c r="BP69" s="221">
        <f t="shared" ca="1" si="85"/>
        <v>280.62461752854779</v>
      </c>
      <c r="BQ69" s="222">
        <f t="shared" ca="1" si="29"/>
        <v>-5.7165393990355735</v>
      </c>
      <c r="BR69" s="223">
        <f t="shared" ca="1" si="30"/>
        <v>-5.7165393990355735</v>
      </c>
      <c r="BS69" s="224">
        <f t="shared" ca="1" si="31"/>
        <v>-41.834933816507117</v>
      </c>
      <c r="BT69" s="223">
        <f t="shared" ca="1" si="32"/>
        <v>-0.99606985277398508</v>
      </c>
      <c r="BU69" s="225">
        <f t="shared" ca="1" si="33"/>
        <v>-562.3209055604267</v>
      </c>
      <c r="BV69" s="226">
        <f t="shared" ca="1" si="86"/>
        <v>562.3209055604267</v>
      </c>
      <c r="BW69" s="217">
        <f t="shared" ca="1" si="34"/>
        <v>-8.5378174163293199</v>
      </c>
      <c r="BX69" s="218">
        <f t="shared" ca="1" si="35"/>
        <v>-8.5378174163293199</v>
      </c>
      <c r="BY69" s="219">
        <f t="shared" ca="1" si="36"/>
        <v>-62.354110292385499</v>
      </c>
      <c r="BZ69" s="218">
        <f t="shared" ca="1" si="37"/>
        <v>-1.4846216736282258</v>
      </c>
      <c r="CA69" s="227">
        <f t="shared" ca="1" si="38"/>
        <v>-846.24074336032197</v>
      </c>
      <c r="CB69" s="228">
        <f t="shared" ca="1" si="87"/>
        <v>846.24074336032197</v>
      </c>
      <c r="CC69" s="222">
        <f t="shared" ca="1" si="39"/>
        <v>-11.314100207181937</v>
      </c>
      <c r="CD69" s="223">
        <f t="shared" ca="1" si="40"/>
        <v>-11.314100207181937</v>
      </c>
      <c r="CE69" s="224">
        <f t="shared" ca="1" si="41"/>
        <v>-82.398734338497633</v>
      </c>
      <c r="CF69" s="223">
        <f t="shared" ca="1" si="42"/>
        <v>-1.9618746271070933</v>
      </c>
      <c r="CG69" s="225">
        <f t="shared" ca="1" si="43"/>
        <v>-1133.7100591628644</v>
      </c>
      <c r="CH69" s="226">
        <f t="shared" ca="1" si="88"/>
        <v>1133.7100591628644</v>
      </c>
      <c r="CI69" s="217">
        <f t="shared" ca="1" si="44"/>
        <v>-14.029394362150782</v>
      </c>
      <c r="CJ69" s="218">
        <f t="shared" ca="1" si="45"/>
        <v>-14.029394362150782</v>
      </c>
      <c r="CK69" s="219">
        <f t="shared" ca="1" si="46"/>
        <v>-101.81625426257769</v>
      </c>
      <c r="CL69" s="218">
        <f t="shared" ca="1" si="47"/>
        <v>-2.4241965300613657</v>
      </c>
      <c r="CM69" s="227">
        <f t="shared" ca="1" si="48"/>
        <v>-1426.3553585498244</v>
      </c>
      <c r="CN69" s="228">
        <f t="shared" ca="1" si="89"/>
        <v>1426.3553585498244</v>
      </c>
      <c r="CO69" s="222">
        <f t="shared" ca="1" si="49"/>
        <v>-16.666885006418429</v>
      </c>
      <c r="CP69" s="223">
        <f t="shared" ca="1" si="50"/>
        <v>-16.666885006418429</v>
      </c>
      <c r="CQ69" s="224">
        <f t="shared" ca="1" si="51"/>
        <v>-120.45889101338432</v>
      </c>
      <c r="CR69" s="223">
        <f t="shared" ca="1" si="52"/>
        <v>-2.8680688336520035</v>
      </c>
      <c r="CS69" s="225">
        <f t="shared" ca="1" si="53"/>
        <v>-1726.2963750581196</v>
      </c>
      <c r="CT69" s="226">
        <f t="shared" ca="1" si="90"/>
        <v>1726.2963750581196</v>
      </c>
      <c r="CU69" s="217">
        <f t="shared" ca="1" si="54"/>
        <v>-19.208778855572575</v>
      </c>
      <c r="CV69" s="218">
        <f t="shared" ca="1" si="55"/>
        <v>-19.208778855572575</v>
      </c>
      <c r="CW69" s="219">
        <f t="shared" ca="1" si="56"/>
        <v>-138.18476286851205</v>
      </c>
      <c r="CX69" s="218">
        <f t="shared" ca="1" si="57"/>
        <v>-3.2901134016312312</v>
      </c>
      <c r="CY69" s="227">
        <f t="shared" ca="1" si="58"/>
        <v>-2036.4722526605019</v>
      </c>
      <c r="CZ69" s="228">
        <f t="shared" ca="1" si="91"/>
        <v>2036.4722526605019</v>
      </c>
      <c r="DA69" s="222">
        <f t="shared" ca="1" si="59"/>
        <v>-21.636193928666835</v>
      </c>
      <c r="DB69" s="223">
        <f t="shared" ca="1" si="60"/>
        <v>-21.636193928666835</v>
      </c>
      <c r="DC69" s="224">
        <f t="shared" ca="1" si="61"/>
        <v>-154.85896523996934</v>
      </c>
      <c r="DD69" s="223">
        <f t="shared" ca="1" si="62"/>
        <v>-3.6871182199992631</v>
      </c>
      <c r="DE69" s="225">
        <f t="shared" ca="1" si="63"/>
        <v>-2361.2528884244352</v>
      </c>
      <c r="DF69" s="226">
        <f t="shared" ca="1" si="92"/>
        <v>2361.2528884244352</v>
      </c>
      <c r="DG69" s="217">
        <f t="shared" ca="1" si="64"/>
        <v>-23.929119340816037</v>
      </c>
      <c r="DH69" s="218">
        <f t="shared" ca="1" si="65"/>
        <v>-23.929119340816037</v>
      </c>
      <c r="DI69" s="219">
        <f t="shared" ca="1" si="66"/>
        <v>-170.35459737955065</v>
      </c>
      <c r="DJ69" s="218">
        <f t="shared" ca="1" si="67"/>
        <v>-4.0560618423702408</v>
      </c>
      <c r="DK69" s="227">
        <f t="shared" ca="1" si="68"/>
        <v>-2707.7197865680237</v>
      </c>
      <c r="DL69" s="228">
        <f t="shared" ca="1" si="93"/>
        <v>2707.7197865680237</v>
      </c>
      <c r="DM69" s="222">
        <f t="shared" ca="1" si="69"/>
        <v>-26.066474954416215</v>
      </c>
      <c r="DN69" s="223">
        <f t="shared" ca="1" si="70"/>
        <v>-26.066474954416215</v>
      </c>
      <c r="DO69" s="224">
        <f t="shared" ca="1" si="71"/>
        <v>-184.55372817015532</v>
      </c>
      <c r="DP69" s="223">
        <f t="shared" ca="1" si="72"/>
        <v>-4.3941363850037192</v>
      </c>
      <c r="DQ69" s="225">
        <f t="shared" ca="1" si="73"/>
        <v>-3088.7590670457294</v>
      </c>
      <c r="DR69" s="226">
        <f t="shared" ca="1" si="94"/>
        <v>3088.7590670457294</v>
      </c>
      <c r="DS69" s="217">
        <f t="shared" ca="1" si="74"/>
        <v>-28.026305473377711</v>
      </c>
      <c r="DT69" s="218">
        <f t="shared" ca="1" si="75"/>
        <v>-28.026305473377711</v>
      </c>
      <c r="DU69" s="219">
        <f t="shared" ca="1" si="76"/>
        <v>-197.34829365279728</v>
      </c>
      <c r="DV69" s="218">
        <f t="shared" ca="1" si="77"/>
        <v>-4.6987688964951815</v>
      </c>
      <c r="DW69" s="227">
        <f t="shared" ca="1" si="78"/>
        <v>-3532.29770502578</v>
      </c>
      <c r="DX69" s="228">
        <f t="shared" ca="1" si="95"/>
        <v>3532.29770502578</v>
      </c>
      <c r="DY69" s="222">
        <f t="shared" ca="1" si="79"/>
        <v>-29.786144106908367</v>
      </c>
      <c r="DZ69" s="223">
        <f t="shared" ca="1" si="80"/>
        <v>-29.786144106908367</v>
      </c>
      <c r="EA69" s="224">
        <f t="shared" ca="1" si="81"/>
        <v>-208.64091945858365</v>
      </c>
      <c r="EB69" s="223">
        <f t="shared" ca="1" si="82"/>
        <v>-4.9676409394900816</v>
      </c>
      <c r="EC69" s="225">
        <f t="shared" ca="1" si="83"/>
        <v>-4122.3636710012606</v>
      </c>
      <c r="ED69" s="226">
        <f t="shared" ca="1" si="96"/>
        <v>4122.3636710012606</v>
      </c>
      <c r="EE69" s="18">
        <v>-4122.3636710012552</v>
      </c>
    </row>
    <row r="70" spans="2:135" x14ac:dyDescent="0.3">
      <c r="B70" s="9"/>
      <c r="C70" s="11"/>
      <c r="D70" s="11"/>
      <c r="E70" s="11"/>
      <c r="F70" s="11"/>
      <c r="G70" s="11"/>
      <c r="H70" s="11"/>
      <c r="I70" s="11"/>
      <c r="J70" s="11"/>
      <c r="K70" s="11"/>
      <c r="L70" s="11"/>
      <c r="M70" s="11"/>
      <c r="N70" s="11"/>
      <c r="O70" s="11"/>
      <c r="P70" s="11"/>
      <c r="Q70" s="11"/>
      <c r="R70" s="11"/>
      <c r="S70" s="11"/>
      <c r="T70" s="11"/>
      <c r="U70" s="11"/>
      <c r="V70" s="44"/>
      <c r="W70" s="42"/>
      <c r="X70" s="198"/>
      <c r="Y70" s="198"/>
      <c r="Z70" s="199"/>
      <c r="AA70" s="105">
        <f ca="1">AH70-DF70</f>
        <v>0</v>
      </c>
      <c r="AC70" s="302">
        <f>AC69+$BE$22</f>
        <v>430</v>
      </c>
      <c r="AD70" s="332">
        <v>4117.3960300617655</v>
      </c>
      <c r="AE70" s="332">
        <v>3527.5989361292814</v>
      </c>
      <c r="AF70" s="334">
        <v>3084.3649306607231</v>
      </c>
      <c r="AG70" s="332">
        <v>2703.6637247256558</v>
      </c>
      <c r="AH70" s="332">
        <v>2357.5657702044364</v>
      </c>
      <c r="AI70" s="332">
        <v>2033.1821392588702</v>
      </c>
      <c r="AJ70" s="332">
        <v>1723.4283062244649</v>
      </c>
      <c r="AK70" s="332">
        <v>1423.9311620197643</v>
      </c>
      <c r="AL70" s="332">
        <v>1131.7481845357572</v>
      </c>
      <c r="AM70" s="332">
        <v>844.756121686695</v>
      </c>
      <c r="AN70" s="332">
        <v>561.32483570765271</v>
      </c>
      <c r="AO70" s="332">
        <v>280.12468018965109</v>
      </c>
      <c r="AP70" s="332">
        <v>0</v>
      </c>
      <c r="AQ70" s="335">
        <v>-280.12468018965109</v>
      </c>
      <c r="AR70" s="335">
        <v>-561.32483570765271</v>
      </c>
      <c r="AS70" s="335">
        <v>-844.756121686695</v>
      </c>
      <c r="AT70" s="335">
        <v>-1131.7481845357572</v>
      </c>
      <c r="AU70" s="335">
        <v>-1423.9311620197643</v>
      </c>
      <c r="AV70" s="335">
        <v>-1723.4283062244649</v>
      </c>
      <c r="AW70" s="335">
        <v>-2033.1821392588702</v>
      </c>
      <c r="AX70" s="335">
        <v>-2357.5657702044364</v>
      </c>
      <c r="AY70" s="335">
        <v>-2703.6637247256558</v>
      </c>
      <c r="AZ70" s="335">
        <v>-3084.3649306607231</v>
      </c>
      <c r="BA70" s="335">
        <v>-3527.5989361292814</v>
      </c>
      <c r="BB70" s="202">
        <v>-4117.3960300617655</v>
      </c>
      <c r="BC70" s="323">
        <f ca="1">BO70-BD70</f>
        <v>0</v>
      </c>
      <c r="BD70" s="320">
        <f ca="1"/>
        <v>-280.12468018965109</v>
      </c>
      <c r="BE70" s="302">
        <f ca="1">MIN($AF$15,BE69+$BE$22)</f>
        <v>430</v>
      </c>
      <c r="BF70" s="215">
        <f t="shared" ca="1" si="26"/>
        <v>1</v>
      </c>
      <c r="BG70" s="317">
        <f ca="1">INDEX(N$8:N$12,$BF70)</f>
        <v>1500</v>
      </c>
      <c r="BH70" s="128">
        <f ca="1">INDEX(O$8:O$12,$BF70)</f>
        <v>0</v>
      </c>
      <c r="BI70" s="104">
        <f t="shared" ca="1" si="27"/>
        <v>1500</v>
      </c>
      <c r="BJ70" s="216">
        <f t="shared" si="23"/>
        <v>0</v>
      </c>
      <c r="BK70" s="217">
        <f ca="1">DEGREES(ASIN($BG70*BL$23))</f>
        <v>-2.8656245113591363</v>
      </c>
      <c r="BL70" s="218">
        <f ca="1">DEGREES(ASIN(BL$23*$BI70))</f>
        <v>-2.8656245113591363</v>
      </c>
      <c r="BM70" s="219">
        <f ca="1">IF($BH70&gt;0,(COS(RADIANS(BK70))-COS(RADIANS(BL70)))/(BL$23*$BH70),$BE70*SIN(RADIANS(BK70)))</f>
        <v>-21.49730557255813</v>
      </c>
      <c r="BN70" s="218">
        <f t="shared" ca="1" si="28"/>
        <v>-0.49993733889670011</v>
      </c>
      <c r="BO70" s="220">
        <f t="shared" ca="1" si="84"/>
        <v>-280.12468018965109</v>
      </c>
      <c r="BP70" s="221">
        <f t="shared" ca="1" si="85"/>
        <v>280.12468018965109</v>
      </c>
      <c r="BQ70" s="222">
        <f t="shared" ca="1" si="29"/>
        <v>-5.7165393990355735</v>
      </c>
      <c r="BR70" s="223">
        <f t="shared" ca="1" si="30"/>
        <v>-5.7165393990355735</v>
      </c>
      <c r="BS70" s="224">
        <f t="shared" ca="1" si="31"/>
        <v>-42.831003669281095</v>
      </c>
      <c r="BT70" s="223">
        <f t="shared" ca="1" si="32"/>
        <v>-0.99606985277397797</v>
      </c>
      <c r="BU70" s="225">
        <f t="shared" ca="1" si="33"/>
        <v>-561.32483570765271</v>
      </c>
      <c r="BV70" s="226">
        <f t="shared" ca="1" si="86"/>
        <v>561.32483570765271</v>
      </c>
      <c r="BW70" s="217">
        <f t="shared" ca="1" si="34"/>
        <v>-8.5378174163293199</v>
      </c>
      <c r="BX70" s="218">
        <f t="shared" ca="1" si="35"/>
        <v>-8.5378174163293199</v>
      </c>
      <c r="BY70" s="219">
        <f t="shared" ca="1" si="36"/>
        <v>-63.838731966013725</v>
      </c>
      <c r="BZ70" s="218">
        <f t="shared" ca="1" si="37"/>
        <v>-1.4846216736282258</v>
      </c>
      <c r="CA70" s="227">
        <f t="shared" ca="1" si="38"/>
        <v>-844.75612168669375</v>
      </c>
      <c r="CB70" s="228">
        <f t="shared" ca="1" si="87"/>
        <v>844.75612168669375</v>
      </c>
      <c r="CC70" s="222">
        <f t="shared" ca="1" si="39"/>
        <v>-11.314100207181937</v>
      </c>
      <c r="CD70" s="223">
        <f t="shared" ca="1" si="40"/>
        <v>-11.314100207181937</v>
      </c>
      <c r="CE70" s="224">
        <f t="shared" ca="1" si="41"/>
        <v>-84.360608965604712</v>
      </c>
      <c r="CF70" s="223">
        <f t="shared" ca="1" si="42"/>
        <v>-1.961874627107079</v>
      </c>
      <c r="CG70" s="225">
        <f t="shared" ca="1" si="43"/>
        <v>-1131.7481845357572</v>
      </c>
      <c r="CH70" s="226">
        <f t="shared" ca="1" si="88"/>
        <v>1131.7481845357572</v>
      </c>
      <c r="CI70" s="217">
        <f t="shared" ca="1" si="44"/>
        <v>-14.029394362150782</v>
      </c>
      <c r="CJ70" s="218">
        <f t="shared" ca="1" si="45"/>
        <v>-14.029394362150782</v>
      </c>
      <c r="CK70" s="219">
        <f t="shared" ca="1" si="46"/>
        <v>-104.24045079263907</v>
      </c>
      <c r="CL70" s="218">
        <f t="shared" ca="1" si="47"/>
        <v>-2.4241965300613799</v>
      </c>
      <c r="CM70" s="227">
        <f t="shared" ca="1" si="48"/>
        <v>-1423.931162019763</v>
      </c>
      <c r="CN70" s="228">
        <f t="shared" ca="1" si="89"/>
        <v>1423.931162019763</v>
      </c>
      <c r="CO70" s="222">
        <f t="shared" ca="1" si="49"/>
        <v>-16.666885006418429</v>
      </c>
      <c r="CP70" s="223">
        <f t="shared" ca="1" si="50"/>
        <v>-16.666885006418429</v>
      </c>
      <c r="CQ70" s="224">
        <f t="shared" ca="1" si="51"/>
        <v>-123.32695984703633</v>
      </c>
      <c r="CR70" s="223">
        <f t="shared" ca="1" si="52"/>
        <v>-2.8680688336520177</v>
      </c>
      <c r="CS70" s="225">
        <f t="shared" ca="1" si="53"/>
        <v>-1723.4283062244676</v>
      </c>
      <c r="CT70" s="226">
        <f t="shared" ca="1" si="90"/>
        <v>1723.4283062244676</v>
      </c>
      <c r="CU70" s="217">
        <f t="shared" ca="1" si="54"/>
        <v>-19.208778855572575</v>
      </c>
      <c r="CV70" s="218">
        <f t="shared" ca="1" si="55"/>
        <v>-19.208778855572575</v>
      </c>
      <c r="CW70" s="219">
        <f t="shared" ca="1" si="56"/>
        <v>-141.47487627014328</v>
      </c>
      <c r="CX70" s="218">
        <f t="shared" ca="1" si="57"/>
        <v>-3.2901134016312312</v>
      </c>
      <c r="CY70" s="227">
        <f t="shared" ca="1" si="58"/>
        <v>-2033.1821392588706</v>
      </c>
      <c r="CZ70" s="228">
        <f t="shared" ca="1" si="91"/>
        <v>2033.1821392588706</v>
      </c>
      <c r="DA70" s="222">
        <f t="shared" ca="1" si="59"/>
        <v>-21.636193928666835</v>
      </c>
      <c r="DB70" s="223">
        <f t="shared" ca="1" si="60"/>
        <v>-21.636193928666835</v>
      </c>
      <c r="DC70" s="224">
        <f t="shared" ca="1" si="61"/>
        <v>-158.54608345996863</v>
      </c>
      <c r="DD70" s="223">
        <f t="shared" ca="1" si="62"/>
        <v>-3.6871182199992916</v>
      </c>
      <c r="DE70" s="225">
        <f t="shared" ca="1" si="63"/>
        <v>-2357.5657702044359</v>
      </c>
      <c r="DF70" s="226">
        <f t="shared" ca="1" si="92"/>
        <v>2357.5657702044359</v>
      </c>
      <c r="DG70" s="217">
        <f t="shared" ca="1" si="64"/>
        <v>-23.929119340816037</v>
      </c>
      <c r="DH70" s="218">
        <f t="shared" ca="1" si="65"/>
        <v>-23.929119340816037</v>
      </c>
      <c r="DI70" s="219">
        <f t="shared" ca="1" si="66"/>
        <v>-174.41065922192092</v>
      </c>
      <c r="DJ70" s="218">
        <f t="shared" ca="1" si="67"/>
        <v>-4.0560618423702692</v>
      </c>
      <c r="DK70" s="227">
        <f t="shared" ca="1" si="68"/>
        <v>-2703.6637247256535</v>
      </c>
      <c r="DL70" s="228">
        <f t="shared" ca="1" si="93"/>
        <v>2703.6637247256535</v>
      </c>
      <c r="DM70" s="222">
        <f t="shared" ca="1" si="69"/>
        <v>-26.066474954416215</v>
      </c>
      <c r="DN70" s="223">
        <f t="shared" ca="1" si="70"/>
        <v>-26.066474954416215</v>
      </c>
      <c r="DO70" s="224">
        <f t="shared" ca="1" si="71"/>
        <v>-188.94786455515901</v>
      </c>
      <c r="DP70" s="223">
        <f t="shared" ca="1" si="72"/>
        <v>-4.3941363850036907</v>
      </c>
      <c r="DQ70" s="225">
        <f t="shared" ca="1" si="73"/>
        <v>-3084.3649306607258</v>
      </c>
      <c r="DR70" s="226">
        <f t="shared" ca="1" si="94"/>
        <v>3084.3649306607258</v>
      </c>
      <c r="DS70" s="217">
        <f t="shared" ca="1" si="74"/>
        <v>-28.026305473377711</v>
      </c>
      <c r="DT70" s="218">
        <f t="shared" ca="1" si="75"/>
        <v>-28.026305473377711</v>
      </c>
      <c r="DU70" s="219">
        <f t="shared" ca="1" si="76"/>
        <v>-202.04706254929246</v>
      </c>
      <c r="DV70" s="218">
        <f t="shared" ca="1" si="77"/>
        <v>-4.6987688964951815</v>
      </c>
      <c r="DW70" s="227">
        <f t="shared" ca="1" si="78"/>
        <v>-3527.598936129285</v>
      </c>
      <c r="DX70" s="228">
        <f t="shared" ca="1" si="95"/>
        <v>3527.598936129285</v>
      </c>
      <c r="DY70" s="222">
        <f t="shared" ca="1" si="79"/>
        <v>-29.786144106908367</v>
      </c>
      <c r="DZ70" s="223">
        <f t="shared" ca="1" si="80"/>
        <v>-29.786144106908367</v>
      </c>
      <c r="EA70" s="224">
        <f t="shared" ca="1" si="81"/>
        <v>-213.60856039807376</v>
      </c>
      <c r="EB70" s="223">
        <f t="shared" ca="1" si="82"/>
        <v>-4.96764093949011</v>
      </c>
      <c r="EC70" s="225">
        <f t="shared" ca="1" si="83"/>
        <v>-4117.3960300617709</v>
      </c>
      <c r="ED70" s="226">
        <f t="shared" ca="1" si="96"/>
        <v>4117.3960300617709</v>
      </c>
      <c r="EE70" s="18">
        <v>-4117.3960300617655</v>
      </c>
    </row>
    <row r="71" spans="2:135" x14ac:dyDescent="0.3">
      <c r="B71" s="9"/>
      <c r="C71" s="11"/>
      <c r="D71" s="11"/>
      <c r="E71" s="11"/>
      <c r="F71" s="11"/>
      <c r="G71" s="11"/>
      <c r="H71" s="11"/>
      <c r="I71" s="11"/>
      <c r="J71" s="11"/>
      <c r="K71" s="11"/>
      <c r="L71" s="11"/>
      <c r="M71" s="11"/>
      <c r="N71" s="11"/>
      <c r="O71" s="11"/>
      <c r="P71" s="11"/>
      <c r="Q71" s="11"/>
      <c r="R71" s="11"/>
      <c r="S71" s="11"/>
      <c r="T71" s="11"/>
      <c r="U71" s="11"/>
      <c r="V71" s="44"/>
      <c r="W71" s="42"/>
      <c r="X71" s="198"/>
      <c r="Y71" s="198"/>
      <c r="Z71" s="199"/>
      <c r="AA71" s="105">
        <f ca="1">AH71-DF71</f>
        <v>0</v>
      </c>
      <c r="AC71" s="302">
        <f>AC70+$BE$22</f>
        <v>440</v>
      </c>
      <c r="AD71" s="332">
        <v>4112.4283891222758</v>
      </c>
      <c r="AE71" s="332">
        <v>3522.9001672327863</v>
      </c>
      <c r="AF71" s="334">
        <v>3079.9707942757195</v>
      </c>
      <c r="AG71" s="332">
        <v>2699.6076628832857</v>
      </c>
      <c r="AH71" s="332">
        <v>2353.8786519844371</v>
      </c>
      <c r="AI71" s="332">
        <v>2029.8920258572389</v>
      </c>
      <c r="AJ71" s="332">
        <v>1720.560237390813</v>
      </c>
      <c r="AK71" s="332">
        <v>1421.5069654897029</v>
      </c>
      <c r="AL71" s="332">
        <v>1129.7863099086501</v>
      </c>
      <c r="AM71" s="332">
        <v>843.27150001306677</v>
      </c>
      <c r="AN71" s="332">
        <v>560.32876585487872</v>
      </c>
      <c r="AO71" s="332">
        <v>279.62474285075439</v>
      </c>
      <c r="AP71" s="332">
        <v>0</v>
      </c>
      <c r="AQ71" s="335">
        <v>-279.62474285075439</v>
      </c>
      <c r="AR71" s="335">
        <v>-560.32876585487872</v>
      </c>
      <c r="AS71" s="335">
        <v>-843.27150001306677</v>
      </c>
      <c r="AT71" s="335">
        <v>-1129.7863099086501</v>
      </c>
      <c r="AU71" s="335">
        <v>-1421.5069654897029</v>
      </c>
      <c r="AV71" s="335">
        <v>-1720.560237390813</v>
      </c>
      <c r="AW71" s="335">
        <v>-2029.8920258572389</v>
      </c>
      <c r="AX71" s="335">
        <v>-2353.8786519844371</v>
      </c>
      <c r="AY71" s="335">
        <v>-2699.6076628832857</v>
      </c>
      <c r="AZ71" s="335">
        <v>-3079.9707942757195</v>
      </c>
      <c r="BA71" s="335">
        <v>-3522.9001672327863</v>
      </c>
      <c r="BB71" s="202">
        <v>-4112.4283891222758</v>
      </c>
      <c r="BC71" s="323">
        <f ca="1">BO71-BD71</f>
        <v>0</v>
      </c>
      <c r="BD71" s="320">
        <f ca="1"/>
        <v>-279.62474285075439</v>
      </c>
      <c r="BE71" s="302">
        <f ca="1">MIN($AF$15,BE70+$BE$22)</f>
        <v>440</v>
      </c>
      <c r="BF71" s="215">
        <f t="shared" ca="1" si="26"/>
        <v>1</v>
      </c>
      <c r="BG71" s="317">
        <f ca="1">INDEX(N$8:N$12,$BF71)</f>
        <v>1500</v>
      </c>
      <c r="BH71" s="128">
        <f ca="1">INDEX(O$8:O$12,$BF71)</f>
        <v>0</v>
      </c>
      <c r="BI71" s="104">
        <f t="shared" ca="1" si="27"/>
        <v>1500</v>
      </c>
      <c r="BJ71" s="216">
        <f t="shared" si="23"/>
        <v>0</v>
      </c>
      <c r="BK71" s="217">
        <f ca="1">DEGREES(ASIN($BG71*BL$23))</f>
        <v>-2.8656245113591363</v>
      </c>
      <c r="BL71" s="218">
        <f ca="1">DEGREES(ASIN(BL$23*$BI71))</f>
        <v>-2.8656245113591363</v>
      </c>
      <c r="BM71" s="219">
        <f ca="1">IF($BH71&gt;0,(COS(RADIANS(BK71))-COS(RADIANS(BL71)))/(BL$23*$BH71),$BE71*SIN(RADIANS(BK71)))</f>
        <v>-21.997242911454833</v>
      </c>
      <c r="BN71" s="218">
        <f t="shared" ca="1" si="28"/>
        <v>-0.49993733889670366</v>
      </c>
      <c r="BO71" s="220">
        <f t="shared" ca="1" si="84"/>
        <v>-279.62474285075439</v>
      </c>
      <c r="BP71" s="221">
        <f t="shared" ca="1" si="85"/>
        <v>279.62474285075439</v>
      </c>
      <c r="BQ71" s="222">
        <f t="shared" ca="1" si="29"/>
        <v>-5.7165393990355735</v>
      </c>
      <c r="BR71" s="223">
        <f t="shared" ca="1" si="30"/>
        <v>-5.7165393990355735</v>
      </c>
      <c r="BS71" s="224">
        <f t="shared" ca="1" si="31"/>
        <v>-43.827073522055073</v>
      </c>
      <c r="BT71" s="223">
        <f t="shared" ca="1" si="32"/>
        <v>-0.99606985277397797</v>
      </c>
      <c r="BU71" s="225">
        <f t="shared" ca="1" si="33"/>
        <v>-560.32876585487872</v>
      </c>
      <c r="BV71" s="226">
        <f t="shared" ca="1" si="86"/>
        <v>560.32876585487872</v>
      </c>
      <c r="BW71" s="217">
        <f t="shared" ca="1" si="34"/>
        <v>-8.5378174163293199</v>
      </c>
      <c r="BX71" s="218">
        <f t="shared" ca="1" si="35"/>
        <v>-8.5378174163293199</v>
      </c>
      <c r="BY71" s="219">
        <f t="shared" ca="1" si="36"/>
        <v>-65.323353639641951</v>
      </c>
      <c r="BZ71" s="218">
        <f t="shared" ca="1" si="37"/>
        <v>-1.4846216736282258</v>
      </c>
      <c r="CA71" s="227">
        <f t="shared" ca="1" si="38"/>
        <v>-843.27150001306552</v>
      </c>
      <c r="CB71" s="228">
        <f t="shared" ca="1" si="87"/>
        <v>843.27150001306552</v>
      </c>
      <c r="CC71" s="222">
        <f t="shared" ca="1" si="39"/>
        <v>-11.314100207181937</v>
      </c>
      <c r="CD71" s="223">
        <f t="shared" ca="1" si="40"/>
        <v>-11.314100207181937</v>
      </c>
      <c r="CE71" s="224">
        <f t="shared" ca="1" si="41"/>
        <v>-86.322483592711805</v>
      </c>
      <c r="CF71" s="223">
        <f t="shared" ca="1" si="42"/>
        <v>-1.9618746271070933</v>
      </c>
      <c r="CG71" s="225">
        <f t="shared" ca="1" si="43"/>
        <v>-1129.7863099086501</v>
      </c>
      <c r="CH71" s="226">
        <f t="shared" ca="1" si="88"/>
        <v>1129.7863099086501</v>
      </c>
      <c r="CI71" s="217">
        <f t="shared" ca="1" si="44"/>
        <v>-14.029394362150782</v>
      </c>
      <c r="CJ71" s="218">
        <f t="shared" ca="1" si="45"/>
        <v>-14.029394362150782</v>
      </c>
      <c r="CK71" s="219">
        <f t="shared" ca="1" si="46"/>
        <v>-106.66464732270043</v>
      </c>
      <c r="CL71" s="218">
        <f t="shared" ca="1" si="47"/>
        <v>-2.4241965300613657</v>
      </c>
      <c r="CM71" s="227">
        <f t="shared" ca="1" si="48"/>
        <v>-1421.5069654897015</v>
      </c>
      <c r="CN71" s="228">
        <f t="shared" ca="1" si="89"/>
        <v>1421.5069654897015</v>
      </c>
      <c r="CO71" s="222">
        <f t="shared" ca="1" si="49"/>
        <v>-16.666885006418429</v>
      </c>
      <c r="CP71" s="223">
        <f t="shared" ca="1" si="50"/>
        <v>-16.666885006418429</v>
      </c>
      <c r="CQ71" s="224">
        <f t="shared" ca="1" si="51"/>
        <v>-126.19502868068834</v>
      </c>
      <c r="CR71" s="223">
        <f t="shared" ca="1" si="52"/>
        <v>-2.8680688336520035</v>
      </c>
      <c r="CS71" s="225">
        <f t="shared" ca="1" si="53"/>
        <v>-1720.5602373908157</v>
      </c>
      <c r="CT71" s="226">
        <f t="shared" ca="1" si="90"/>
        <v>1720.5602373908157</v>
      </c>
      <c r="CU71" s="217">
        <f t="shared" ca="1" si="54"/>
        <v>-19.208778855572575</v>
      </c>
      <c r="CV71" s="218">
        <f t="shared" ca="1" si="55"/>
        <v>-19.208778855572575</v>
      </c>
      <c r="CW71" s="219">
        <f t="shared" ca="1" si="56"/>
        <v>-144.76498967177454</v>
      </c>
      <c r="CX71" s="218">
        <f t="shared" ca="1" si="57"/>
        <v>-3.2901134016312596</v>
      </c>
      <c r="CY71" s="227">
        <f t="shared" ca="1" si="58"/>
        <v>-2029.8920258572393</v>
      </c>
      <c r="CZ71" s="228">
        <f t="shared" ca="1" si="91"/>
        <v>2029.8920258572393</v>
      </c>
      <c r="DA71" s="222">
        <f t="shared" ca="1" si="59"/>
        <v>-21.636193928666835</v>
      </c>
      <c r="DB71" s="223">
        <f t="shared" ca="1" si="60"/>
        <v>-21.636193928666835</v>
      </c>
      <c r="DC71" s="224">
        <f t="shared" ca="1" si="61"/>
        <v>-162.23320167996789</v>
      </c>
      <c r="DD71" s="223">
        <f t="shared" ca="1" si="62"/>
        <v>-3.6871182199992631</v>
      </c>
      <c r="DE71" s="225">
        <f t="shared" ca="1" si="63"/>
        <v>-2353.8786519844366</v>
      </c>
      <c r="DF71" s="226">
        <f t="shared" ca="1" si="92"/>
        <v>2353.8786519844366</v>
      </c>
      <c r="DG71" s="217">
        <f t="shared" ca="1" si="64"/>
        <v>-23.929119340816037</v>
      </c>
      <c r="DH71" s="218">
        <f t="shared" ca="1" si="65"/>
        <v>-23.929119340816037</v>
      </c>
      <c r="DI71" s="219">
        <f t="shared" ca="1" si="66"/>
        <v>-178.46672106429116</v>
      </c>
      <c r="DJ71" s="218">
        <f t="shared" ca="1" si="67"/>
        <v>-4.0560618423702408</v>
      </c>
      <c r="DK71" s="227">
        <f t="shared" ca="1" si="68"/>
        <v>-2699.6076628832834</v>
      </c>
      <c r="DL71" s="228">
        <f t="shared" ca="1" si="93"/>
        <v>2699.6076628832834</v>
      </c>
      <c r="DM71" s="222">
        <f t="shared" ca="1" si="69"/>
        <v>-26.066474954416215</v>
      </c>
      <c r="DN71" s="223">
        <f t="shared" ca="1" si="70"/>
        <v>-26.066474954416215</v>
      </c>
      <c r="DO71" s="224">
        <f t="shared" ca="1" si="71"/>
        <v>-193.34200094016271</v>
      </c>
      <c r="DP71" s="223">
        <f t="shared" ca="1" si="72"/>
        <v>-4.3941363850036907</v>
      </c>
      <c r="DQ71" s="225">
        <f t="shared" ca="1" si="73"/>
        <v>-3079.9707942757223</v>
      </c>
      <c r="DR71" s="226">
        <f t="shared" ca="1" si="94"/>
        <v>3079.9707942757223</v>
      </c>
      <c r="DS71" s="217">
        <f t="shared" ca="1" si="74"/>
        <v>-28.026305473377711</v>
      </c>
      <c r="DT71" s="218">
        <f t="shared" ca="1" si="75"/>
        <v>-28.026305473377711</v>
      </c>
      <c r="DU71" s="219">
        <f t="shared" ca="1" si="76"/>
        <v>-206.74583144578764</v>
      </c>
      <c r="DV71" s="218">
        <f t="shared" ca="1" si="77"/>
        <v>-4.6987688964951815</v>
      </c>
      <c r="DW71" s="227">
        <f t="shared" ca="1" si="78"/>
        <v>-3522.90016723279</v>
      </c>
      <c r="DX71" s="228">
        <f t="shared" ca="1" si="95"/>
        <v>3522.90016723279</v>
      </c>
      <c r="DY71" s="222">
        <f t="shared" ca="1" si="79"/>
        <v>-29.786144106908367</v>
      </c>
      <c r="DZ71" s="223">
        <f t="shared" ca="1" si="80"/>
        <v>-29.786144106908367</v>
      </c>
      <c r="EA71" s="224">
        <f t="shared" ca="1" si="81"/>
        <v>-218.57620133756384</v>
      </c>
      <c r="EB71" s="223">
        <f t="shared" ca="1" si="82"/>
        <v>-4.9676409394900816</v>
      </c>
      <c r="EC71" s="225">
        <f t="shared" ca="1" si="83"/>
        <v>-4112.4283891222813</v>
      </c>
      <c r="ED71" s="226">
        <f t="shared" ca="1" si="96"/>
        <v>4112.4283891222813</v>
      </c>
      <c r="EE71" s="18">
        <v>-4112.4283891222758</v>
      </c>
    </row>
    <row r="72" spans="2:135" x14ac:dyDescent="0.3">
      <c r="B72" s="9"/>
      <c r="C72" s="11"/>
      <c r="D72" s="11"/>
      <c r="E72" s="11"/>
      <c r="F72" s="11"/>
      <c r="G72" s="11"/>
      <c r="H72" s="11"/>
      <c r="I72" s="11"/>
      <c r="J72" s="11"/>
      <c r="K72" s="11"/>
      <c r="L72" s="11"/>
      <c r="M72" s="11"/>
      <c r="N72" s="11"/>
      <c r="O72" s="11"/>
      <c r="P72" s="11"/>
      <c r="Q72" s="11"/>
      <c r="R72" s="11"/>
      <c r="S72" s="11"/>
      <c r="T72" s="11"/>
      <c r="U72" s="11"/>
      <c r="V72" s="44"/>
      <c r="W72" s="42"/>
      <c r="X72" s="198"/>
      <c r="Y72" s="198"/>
      <c r="Z72" s="199"/>
      <c r="AA72" s="105">
        <f ca="1">AH72-DF72</f>
        <v>0</v>
      </c>
      <c r="AC72" s="302">
        <f>AC71+$BE$22</f>
        <v>450</v>
      </c>
      <c r="AD72" s="332">
        <v>4107.4607481827861</v>
      </c>
      <c r="AE72" s="332">
        <v>3518.2013983362913</v>
      </c>
      <c r="AF72" s="334">
        <v>3075.576657890716</v>
      </c>
      <c r="AG72" s="332">
        <v>2695.5516010409156</v>
      </c>
      <c r="AH72" s="332">
        <v>2350.1915337644377</v>
      </c>
      <c r="AI72" s="332">
        <v>2026.6019124556076</v>
      </c>
      <c r="AJ72" s="332">
        <v>1717.692168557161</v>
      </c>
      <c r="AK72" s="332">
        <v>1419.0827689596415</v>
      </c>
      <c r="AL72" s="332">
        <v>1127.8244352815429</v>
      </c>
      <c r="AM72" s="332">
        <v>841.78687833943854</v>
      </c>
      <c r="AN72" s="332">
        <v>559.33269600210474</v>
      </c>
      <c r="AO72" s="332">
        <v>279.12480551185769</v>
      </c>
      <c r="AP72" s="332">
        <v>0</v>
      </c>
      <c r="AQ72" s="335">
        <v>-279.12480551185769</v>
      </c>
      <c r="AR72" s="335">
        <v>-559.33269600210474</v>
      </c>
      <c r="AS72" s="335">
        <v>-841.78687833943854</v>
      </c>
      <c r="AT72" s="335">
        <v>-1127.8244352815429</v>
      </c>
      <c r="AU72" s="335">
        <v>-1419.0827689596415</v>
      </c>
      <c r="AV72" s="335">
        <v>-1717.692168557161</v>
      </c>
      <c r="AW72" s="335">
        <v>-2026.6019124556076</v>
      </c>
      <c r="AX72" s="335">
        <v>-2350.1915337644377</v>
      </c>
      <c r="AY72" s="335">
        <v>-2695.5516010409156</v>
      </c>
      <c r="AZ72" s="335">
        <v>-3075.576657890716</v>
      </c>
      <c r="BA72" s="335">
        <v>-3518.2013983362913</v>
      </c>
      <c r="BB72" s="202">
        <v>-4107.4607481827861</v>
      </c>
      <c r="BC72" s="323">
        <f ca="1">BO72-BD72</f>
        <v>0</v>
      </c>
      <c r="BD72" s="320">
        <f ca="1"/>
        <v>-279.12480551185769</v>
      </c>
      <c r="BE72" s="302">
        <f ca="1">MIN($AF$15,BE71+$BE$22)</f>
        <v>450</v>
      </c>
      <c r="BF72" s="215">
        <f t="shared" ca="1" si="26"/>
        <v>1</v>
      </c>
      <c r="BG72" s="317">
        <f ca="1">INDEX(N$8:N$12,$BF72)</f>
        <v>1500</v>
      </c>
      <c r="BH72" s="128">
        <f ca="1">INDEX(O$8:O$12,$BF72)</f>
        <v>0</v>
      </c>
      <c r="BI72" s="104">
        <f t="shared" ca="1" si="27"/>
        <v>1500</v>
      </c>
      <c r="BJ72" s="216">
        <f t="shared" si="23"/>
        <v>0</v>
      </c>
      <c r="BK72" s="217">
        <f ca="1">DEGREES(ASIN($BG72*BL$23))</f>
        <v>-2.8656245113591363</v>
      </c>
      <c r="BL72" s="218">
        <f ca="1">DEGREES(ASIN(BL$23*$BI72))</f>
        <v>-2.8656245113591363</v>
      </c>
      <c r="BM72" s="219">
        <f ca="1">IF($BH72&gt;0,(COS(RADIANS(BK72))-COS(RADIANS(BL72)))/(BL$23*$BH72),$BE72*SIN(RADIANS(BK72)))</f>
        <v>-22.497180250351533</v>
      </c>
      <c r="BN72" s="218">
        <f t="shared" ca="1" si="28"/>
        <v>-0.49993733889670011</v>
      </c>
      <c r="BO72" s="220">
        <f t="shared" ca="1" si="84"/>
        <v>-279.12480551185769</v>
      </c>
      <c r="BP72" s="221">
        <f t="shared" ca="1" si="85"/>
        <v>279.12480551185769</v>
      </c>
      <c r="BQ72" s="222">
        <f t="shared" ca="1" si="29"/>
        <v>-5.7165393990355735</v>
      </c>
      <c r="BR72" s="223">
        <f t="shared" ca="1" si="30"/>
        <v>-5.7165393990355735</v>
      </c>
      <c r="BS72" s="224">
        <f t="shared" ca="1" si="31"/>
        <v>-44.823143374829051</v>
      </c>
      <c r="BT72" s="223">
        <f t="shared" ca="1" si="32"/>
        <v>-0.99606985277397797</v>
      </c>
      <c r="BU72" s="225">
        <f t="shared" ca="1" si="33"/>
        <v>-559.33269600210474</v>
      </c>
      <c r="BV72" s="226">
        <f t="shared" ca="1" si="86"/>
        <v>559.33269600210474</v>
      </c>
      <c r="BW72" s="217">
        <f t="shared" ca="1" si="34"/>
        <v>-8.5378174163293199</v>
      </c>
      <c r="BX72" s="218">
        <f t="shared" ca="1" si="35"/>
        <v>-8.5378174163293199</v>
      </c>
      <c r="BY72" s="219">
        <f t="shared" ca="1" si="36"/>
        <v>-66.807975313270177</v>
      </c>
      <c r="BZ72" s="218">
        <f t="shared" ca="1" si="37"/>
        <v>-1.4846216736282258</v>
      </c>
      <c r="CA72" s="227">
        <f t="shared" ca="1" si="38"/>
        <v>-841.78687833943729</v>
      </c>
      <c r="CB72" s="228">
        <f t="shared" ca="1" si="87"/>
        <v>841.78687833943729</v>
      </c>
      <c r="CC72" s="222">
        <f t="shared" ca="1" si="39"/>
        <v>-11.314100207181937</v>
      </c>
      <c r="CD72" s="223">
        <f t="shared" ca="1" si="40"/>
        <v>-11.314100207181937</v>
      </c>
      <c r="CE72" s="224">
        <f t="shared" ca="1" si="41"/>
        <v>-88.284358219818884</v>
      </c>
      <c r="CF72" s="223">
        <f t="shared" ca="1" si="42"/>
        <v>-1.961874627107079</v>
      </c>
      <c r="CG72" s="225">
        <f t="shared" ca="1" si="43"/>
        <v>-1127.8244352815429</v>
      </c>
      <c r="CH72" s="226">
        <f t="shared" ca="1" si="88"/>
        <v>1127.8244352815429</v>
      </c>
      <c r="CI72" s="217">
        <f t="shared" ca="1" si="44"/>
        <v>-14.029394362150782</v>
      </c>
      <c r="CJ72" s="218">
        <f t="shared" ca="1" si="45"/>
        <v>-14.029394362150782</v>
      </c>
      <c r="CK72" s="219">
        <f t="shared" ca="1" si="46"/>
        <v>-109.08884385276181</v>
      </c>
      <c r="CL72" s="218">
        <f t="shared" ca="1" si="47"/>
        <v>-2.4241965300613799</v>
      </c>
      <c r="CM72" s="227">
        <f t="shared" ca="1" si="48"/>
        <v>-1419.0827689596401</v>
      </c>
      <c r="CN72" s="228">
        <f t="shared" ca="1" si="89"/>
        <v>1419.0827689596401</v>
      </c>
      <c r="CO72" s="222">
        <f t="shared" ca="1" si="49"/>
        <v>-16.666885006418429</v>
      </c>
      <c r="CP72" s="223">
        <f t="shared" ca="1" si="50"/>
        <v>-16.666885006418429</v>
      </c>
      <c r="CQ72" s="224">
        <f t="shared" ca="1" si="51"/>
        <v>-129.06309751434034</v>
      </c>
      <c r="CR72" s="223">
        <f t="shared" ca="1" si="52"/>
        <v>-2.8680688336520035</v>
      </c>
      <c r="CS72" s="225">
        <f t="shared" ca="1" si="53"/>
        <v>-1717.6921685571638</v>
      </c>
      <c r="CT72" s="226">
        <f t="shared" ca="1" si="90"/>
        <v>1717.6921685571638</v>
      </c>
      <c r="CU72" s="217">
        <f t="shared" ca="1" si="54"/>
        <v>-19.208778855572575</v>
      </c>
      <c r="CV72" s="218">
        <f t="shared" ca="1" si="55"/>
        <v>-19.208778855572575</v>
      </c>
      <c r="CW72" s="219">
        <f t="shared" ca="1" si="56"/>
        <v>-148.05510307340577</v>
      </c>
      <c r="CX72" s="218">
        <f t="shared" ca="1" si="57"/>
        <v>-3.2901134016312312</v>
      </c>
      <c r="CY72" s="227">
        <f t="shared" ca="1" si="58"/>
        <v>-2026.601912455608</v>
      </c>
      <c r="CZ72" s="228">
        <f t="shared" ca="1" si="91"/>
        <v>2026.601912455608</v>
      </c>
      <c r="DA72" s="222">
        <f t="shared" ca="1" si="59"/>
        <v>-21.636193928666835</v>
      </c>
      <c r="DB72" s="223">
        <f t="shared" ca="1" si="60"/>
        <v>-21.636193928666835</v>
      </c>
      <c r="DC72" s="224">
        <f t="shared" ca="1" si="61"/>
        <v>-165.92031989996715</v>
      </c>
      <c r="DD72" s="223">
        <f t="shared" ca="1" si="62"/>
        <v>-3.6871182199992631</v>
      </c>
      <c r="DE72" s="225">
        <f t="shared" ca="1" si="63"/>
        <v>-2350.1915337644373</v>
      </c>
      <c r="DF72" s="226">
        <f t="shared" ca="1" si="92"/>
        <v>2350.1915337644373</v>
      </c>
      <c r="DG72" s="217">
        <f t="shared" ca="1" si="64"/>
        <v>-23.929119340816037</v>
      </c>
      <c r="DH72" s="218">
        <f t="shared" ca="1" si="65"/>
        <v>-23.929119340816037</v>
      </c>
      <c r="DI72" s="219">
        <f t="shared" ca="1" si="66"/>
        <v>-182.52278290666143</v>
      </c>
      <c r="DJ72" s="218">
        <f t="shared" ca="1" si="67"/>
        <v>-4.0560618423702692</v>
      </c>
      <c r="DK72" s="227">
        <f t="shared" ca="1" si="68"/>
        <v>-2695.5516010409133</v>
      </c>
      <c r="DL72" s="228">
        <f t="shared" ca="1" si="93"/>
        <v>2695.5516010409133</v>
      </c>
      <c r="DM72" s="222">
        <f t="shared" ca="1" si="69"/>
        <v>-26.066474954416215</v>
      </c>
      <c r="DN72" s="223">
        <f t="shared" ca="1" si="70"/>
        <v>-26.066474954416215</v>
      </c>
      <c r="DO72" s="224">
        <f t="shared" ca="1" si="71"/>
        <v>-197.7361373251664</v>
      </c>
      <c r="DP72" s="223">
        <f t="shared" ca="1" si="72"/>
        <v>-4.3941363850036907</v>
      </c>
      <c r="DQ72" s="225">
        <f t="shared" ca="1" si="73"/>
        <v>-3075.5766578907187</v>
      </c>
      <c r="DR72" s="226">
        <f t="shared" ca="1" si="94"/>
        <v>3075.5766578907187</v>
      </c>
      <c r="DS72" s="217">
        <f t="shared" ca="1" si="74"/>
        <v>-28.026305473377711</v>
      </c>
      <c r="DT72" s="218">
        <f t="shared" ca="1" si="75"/>
        <v>-28.026305473377711</v>
      </c>
      <c r="DU72" s="219">
        <f t="shared" ca="1" si="76"/>
        <v>-211.4446003422828</v>
      </c>
      <c r="DV72" s="218">
        <f t="shared" ca="1" si="77"/>
        <v>-4.6987688964951531</v>
      </c>
      <c r="DW72" s="227">
        <f t="shared" ca="1" si="78"/>
        <v>-3518.2013983362949</v>
      </c>
      <c r="DX72" s="228">
        <f t="shared" ca="1" si="95"/>
        <v>3518.2013983362949</v>
      </c>
      <c r="DY72" s="222">
        <f t="shared" ca="1" si="79"/>
        <v>-29.786144106908367</v>
      </c>
      <c r="DZ72" s="223">
        <f t="shared" ca="1" si="80"/>
        <v>-29.786144106908367</v>
      </c>
      <c r="EA72" s="224">
        <f t="shared" ca="1" si="81"/>
        <v>-223.54384227705393</v>
      </c>
      <c r="EB72" s="223">
        <f t="shared" ca="1" si="82"/>
        <v>-4.9676409394900816</v>
      </c>
      <c r="EC72" s="225">
        <f t="shared" ca="1" si="83"/>
        <v>-4107.4607481827916</v>
      </c>
      <c r="ED72" s="226">
        <f t="shared" ca="1" si="96"/>
        <v>4107.4607481827916</v>
      </c>
      <c r="EE72" s="18">
        <v>-4107.4607481827861</v>
      </c>
    </row>
    <row r="73" spans="2:135" x14ac:dyDescent="0.3">
      <c r="B73" s="9"/>
      <c r="C73" s="11"/>
      <c r="D73" s="11"/>
      <c r="E73" s="11"/>
      <c r="F73" s="11"/>
      <c r="G73" s="11"/>
      <c r="H73" s="11"/>
      <c r="I73" s="11"/>
      <c r="J73" s="11"/>
      <c r="K73" s="11"/>
      <c r="L73" s="11"/>
      <c r="M73" s="11"/>
      <c r="N73" s="11"/>
      <c r="O73" s="11"/>
      <c r="P73" s="11"/>
      <c r="Q73" s="11"/>
      <c r="R73" s="11"/>
      <c r="S73" s="11"/>
      <c r="T73" s="11"/>
      <c r="U73" s="11"/>
      <c r="V73" s="44"/>
      <c r="W73" s="42"/>
      <c r="X73" s="198"/>
      <c r="Y73" s="198"/>
      <c r="Z73" s="199"/>
      <c r="AA73" s="105">
        <f ca="1">AH73-DF73</f>
        <v>0</v>
      </c>
      <c r="AC73" s="302">
        <f>AC72+$BE$22</f>
        <v>460</v>
      </c>
      <c r="AD73" s="332">
        <v>4102.4931072432964</v>
      </c>
      <c r="AE73" s="332">
        <v>3513.5026294397962</v>
      </c>
      <c r="AF73" s="334">
        <v>3071.1825215057124</v>
      </c>
      <c r="AG73" s="332">
        <v>2691.4955391985454</v>
      </c>
      <c r="AH73" s="332">
        <v>2346.5044155444384</v>
      </c>
      <c r="AI73" s="332">
        <v>2023.3117990539763</v>
      </c>
      <c r="AJ73" s="332">
        <v>1714.8240997235091</v>
      </c>
      <c r="AK73" s="332">
        <v>1416.6585724295801</v>
      </c>
      <c r="AL73" s="332">
        <v>1125.8625606544358</v>
      </c>
      <c r="AM73" s="332">
        <v>840.30225666581032</v>
      </c>
      <c r="AN73" s="332">
        <v>558.33662614933075</v>
      </c>
      <c r="AO73" s="332">
        <v>278.62486817296099</v>
      </c>
      <c r="AP73" s="332">
        <v>0</v>
      </c>
      <c r="AQ73" s="335">
        <v>-278.62486817296099</v>
      </c>
      <c r="AR73" s="335">
        <v>-558.33662614933075</v>
      </c>
      <c r="AS73" s="335">
        <v>-840.30225666581032</v>
      </c>
      <c r="AT73" s="335">
        <v>-1125.8625606544358</v>
      </c>
      <c r="AU73" s="335">
        <v>-1416.6585724295801</v>
      </c>
      <c r="AV73" s="335">
        <v>-1714.8240997235091</v>
      </c>
      <c r="AW73" s="335">
        <v>-2023.3117990539763</v>
      </c>
      <c r="AX73" s="335">
        <v>-2346.5044155444384</v>
      </c>
      <c r="AY73" s="335">
        <v>-2691.4955391985454</v>
      </c>
      <c r="AZ73" s="335">
        <v>-3071.1825215057124</v>
      </c>
      <c r="BA73" s="335">
        <v>-3513.5026294397962</v>
      </c>
      <c r="BB73" s="202">
        <v>-4102.4931072432964</v>
      </c>
      <c r="BC73" s="323">
        <f ca="1">BO73-BD73</f>
        <v>0</v>
      </c>
      <c r="BD73" s="320">
        <f ca="1"/>
        <v>-278.62486817296099</v>
      </c>
      <c r="BE73" s="302">
        <f ca="1">MIN($AF$15,BE72+$BE$22)</f>
        <v>460</v>
      </c>
      <c r="BF73" s="215">
        <f t="shared" ca="1" si="26"/>
        <v>1</v>
      </c>
      <c r="BG73" s="317">
        <f ca="1">INDEX(N$8:N$12,$BF73)</f>
        <v>1500</v>
      </c>
      <c r="BH73" s="128">
        <f ca="1">INDEX(O$8:O$12,$BF73)</f>
        <v>0</v>
      </c>
      <c r="BI73" s="104">
        <f t="shared" ca="1" si="27"/>
        <v>1500</v>
      </c>
      <c r="BJ73" s="216">
        <f t="shared" si="23"/>
        <v>0</v>
      </c>
      <c r="BK73" s="217">
        <f ca="1">DEGREES(ASIN($BG73*BL$23))</f>
        <v>-2.8656245113591363</v>
      </c>
      <c r="BL73" s="218">
        <f ca="1">DEGREES(ASIN(BL$23*$BI73))</f>
        <v>-2.8656245113591363</v>
      </c>
      <c r="BM73" s="219">
        <f ca="1">IF($BH73&gt;0,(COS(RADIANS(BK73))-COS(RADIANS(BL73)))/(BL$23*$BH73),$BE73*SIN(RADIANS(BK73)))</f>
        <v>-22.997117589248234</v>
      </c>
      <c r="BN73" s="218">
        <f t="shared" ca="1" si="28"/>
        <v>-0.49993733889670011</v>
      </c>
      <c r="BO73" s="220">
        <f t="shared" ca="1" si="84"/>
        <v>-278.62486817296099</v>
      </c>
      <c r="BP73" s="221">
        <f t="shared" ca="1" si="85"/>
        <v>278.62486817296099</v>
      </c>
      <c r="BQ73" s="222">
        <f t="shared" ca="1" si="29"/>
        <v>-5.7165393990355735</v>
      </c>
      <c r="BR73" s="223">
        <f t="shared" ca="1" si="30"/>
        <v>-5.7165393990355735</v>
      </c>
      <c r="BS73" s="224">
        <f t="shared" ca="1" si="31"/>
        <v>-45.819213227603029</v>
      </c>
      <c r="BT73" s="223">
        <f t="shared" ca="1" si="32"/>
        <v>-0.99606985277397797</v>
      </c>
      <c r="BU73" s="225">
        <f t="shared" ca="1" si="33"/>
        <v>-558.33662614933075</v>
      </c>
      <c r="BV73" s="226">
        <f t="shared" ca="1" si="86"/>
        <v>558.33662614933075</v>
      </c>
      <c r="BW73" s="217">
        <f t="shared" ca="1" si="34"/>
        <v>-8.5378174163293199</v>
      </c>
      <c r="BX73" s="218">
        <f t="shared" ca="1" si="35"/>
        <v>-8.5378174163293199</v>
      </c>
      <c r="BY73" s="219">
        <f t="shared" ca="1" si="36"/>
        <v>-68.292596986898403</v>
      </c>
      <c r="BZ73" s="218">
        <f t="shared" ca="1" si="37"/>
        <v>-1.4846216736282258</v>
      </c>
      <c r="CA73" s="227">
        <f t="shared" ca="1" si="38"/>
        <v>-840.30225666580907</v>
      </c>
      <c r="CB73" s="228">
        <f t="shared" ca="1" si="87"/>
        <v>840.30225666580907</v>
      </c>
      <c r="CC73" s="222">
        <f t="shared" ca="1" si="39"/>
        <v>-11.314100207181937</v>
      </c>
      <c r="CD73" s="223">
        <f t="shared" ca="1" si="40"/>
        <v>-11.314100207181937</v>
      </c>
      <c r="CE73" s="224">
        <f t="shared" ca="1" si="41"/>
        <v>-90.246232846925977</v>
      </c>
      <c r="CF73" s="223">
        <f t="shared" ca="1" si="42"/>
        <v>-1.9618746271070933</v>
      </c>
      <c r="CG73" s="225">
        <f t="shared" ca="1" si="43"/>
        <v>-1125.8625606544358</v>
      </c>
      <c r="CH73" s="226">
        <f t="shared" ca="1" si="88"/>
        <v>1125.8625606544358</v>
      </c>
      <c r="CI73" s="217">
        <f t="shared" ca="1" si="44"/>
        <v>-14.029394362150782</v>
      </c>
      <c r="CJ73" s="218">
        <f t="shared" ca="1" si="45"/>
        <v>-14.029394362150782</v>
      </c>
      <c r="CK73" s="219">
        <f t="shared" ca="1" si="46"/>
        <v>-111.51304038282318</v>
      </c>
      <c r="CL73" s="218">
        <f t="shared" ca="1" si="47"/>
        <v>-2.4241965300613657</v>
      </c>
      <c r="CM73" s="227">
        <f t="shared" ca="1" si="48"/>
        <v>-1416.6585724295787</v>
      </c>
      <c r="CN73" s="228">
        <f t="shared" ca="1" si="89"/>
        <v>1416.6585724295787</v>
      </c>
      <c r="CO73" s="222">
        <f t="shared" ca="1" si="49"/>
        <v>-16.666885006418429</v>
      </c>
      <c r="CP73" s="223">
        <f t="shared" ca="1" si="50"/>
        <v>-16.666885006418429</v>
      </c>
      <c r="CQ73" s="224">
        <f t="shared" ca="1" si="51"/>
        <v>-131.93116634799236</v>
      </c>
      <c r="CR73" s="223">
        <f t="shared" ca="1" si="52"/>
        <v>-2.8680688336520177</v>
      </c>
      <c r="CS73" s="225">
        <f t="shared" ca="1" si="53"/>
        <v>-1714.8240997235118</v>
      </c>
      <c r="CT73" s="226">
        <f t="shared" ca="1" si="90"/>
        <v>1714.8240997235118</v>
      </c>
      <c r="CU73" s="217">
        <f t="shared" ca="1" si="54"/>
        <v>-19.208778855572575</v>
      </c>
      <c r="CV73" s="218">
        <f t="shared" ca="1" si="55"/>
        <v>-19.208778855572575</v>
      </c>
      <c r="CW73" s="219">
        <f t="shared" ca="1" si="56"/>
        <v>-151.34521647503701</v>
      </c>
      <c r="CX73" s="218">
        <f t="shared" ca="1" si="57"/>
        <v>-3.2901134016312312</v>
      </c>
      <c r="CY73" s="227">
        <f t="shared" ca="1" si="58"/>
        <v>-2023.3117990539768</v>
      </c>
      <c r="CZ73" s="228">
        <f t="shared" ca="1" si="91"/>
        <v>2023.3117990539768</v>
      </c>
      <c r="DA73" s="222">
        <f t="shared" ca="1" si="59"/>
        <v>-21.636193928666835</v>
      </c>
      <c r="DB73" s="223">
        <f t="shared" ca="1" si="60"/>
        <v>-21.636193928666835</v>
      </c>
      <c r="DC73" s="224">
        <f t="shared" ca="1" si="61"/>
        <v>-169.60743811996645</v>
      </c>
      <c r="DD73" s="223">
        <f t="shared" ca="1" si="62"/>
        <v>-3.6871182199992916</v>
      </c>
      <c r="DE73" s="225">
        <f t="shared" ca="1" si="63"/>
        <v>-2346.504415544438</v>
      </c>
      <c r="DF73" s="226">
        <f t="shared" ca="1" si="92"/>
        <v>2346.504415544438</v>
      </c>
      <c r="DG73" s="217">
        <f t="shared" ca="1" si="64"/>
        <v>-23.929119340816037</v>
      </c>
      <c r="DH73" s="218">
        <f t="shared" ca="1" si="65"/>
        <v>-23.929119340816037</v>
      </c>
      <c r="DI73" s="219">
        <f t="shared" ca="1" si="66"/>
        <v>-186.57884474903167</v>
      </c>
      <c r="DJ73" s="218">
        <f t="shared" ca="1" si="67"/>
        <v>-4.0560618423702408</v>
      </c>
      <c r="DK73" s="227">
        <f t="shared" ca="1" si="68"/>
        <v>-2691.4955391985432</v>
      </c>
      <c r="DL73" s="228">
        <f t="shared" ca="1" si="93"/>
        <v>2691.4955391985432</v>
      </c>
      <c r="DM73" s="222">
        <f t="shared" ca="1" si="69"/>
        <v>-26.066474954416215</v>
      </c>
      <c r="DN73" s="223">
        <f t="shared" ca="1" si="70"/>
        <v>-26.066474954416215</v>
      </c>
      <c r="DO73" s="224">
        <f t="shared" ca="1" si="71"/>
        <v>-202.13027371017012</v>
      </c>
      <c r="DP73" s="223">
        <f t="shared" ca="1" si="72"/>
        <v>-4.3941363850037192</v>
      </c>
      <c r="DQ73" s="225">
        <f t="shared" ca="1" si="73"/>
        <v>-3071.1825215057152</v>
      </c>
      <c r="DR73" s="226">
        <f t="shared" ca="1" si="94"/>
        <v>3071.1825215057152</v>
      </c>
      <c r="DS73" s="217">
        <f t="shared" ca="1" si="74"/>
        <v>-28.026305473377711</v>
      </c>
      <c r="DT73" s="218">
        <f t="shared" ca="1" si="75"/>
        <v>-28.026305473377711</v>
      </c>
      <c r="DU73" s="219">
        <f t="shared" ca="1" si="76"/>
        <v>-216.14336923877798</v>
      </c>
      <c r="DV73" s="218">
        <f t="shared" ca="1" si="77"/>
        <v>-4.6987688964951815</v>
      </c>
      <c r="DW73" s="227">
        <f t="shared" ca="1" si="78"/>
        <v>-3513.5026294397999</v>
      </c>
      <c r="DX73" s="228">
        <f t="shared" ca="1" si="95"/>
        <v>3513.5026294397999</v>
      </c>
      <c r="DY73" s="222">
        <f t="shared" ca="1" si="79"/>
        <v>-29.786144106908367</v>
      </c>
      <c r="DZ73" s="223">
        <f t="shared" ca="1" si="80"/>
        <v>-29.786144106908367</v>
      </c>
      <c r="EA73" s="224">
        <f t="shared" ca="1" si="81"/>
        <v>-228.51148321654401</v>
      </c>
      <c r="EB73" s="223">
        <f t="shared" ca="1" si="82"/>
        <v>-4.9676409394900816</v>
      </c>
      <c r="EC73" s="225">
        <f t="shared" ca="1" si="83"/>
        <v>-4102.4931072433019</v>
      </c>
      <c r="ED73" s="226">
        <f t="shared" ca="1" si="96"/>
        <v>4102.4931072433019</v>
      </c>
      <c r="EE73" s="18">
        <v>-4102.4931072432964</v>
      </c>
    </row>
    <row r="74" spans="2:135" x14ac:dyDescent="0.3">
      <c r="B74" s="9"/>
      <c r="C74" s="11"/>
      <c r="D74" s="11"/>
      <c r="E74" s="11"/>
      <c r="F74" s="11"/>
      <c r="G74" s="11"/>
      <c r="H74" s="11"/>
      <c r="I74" s="11"/>
      <c r="J74" s="11"/>
      <c r="K74" s="11"/>
      <c r="L74" s="11"/>
      <c r="M74" s="11"/>
      <c r="N74" s="11"/>
      <c r="O74" s="11"/>
      <c r="P74" s="11"/>
      <c r="Q74" s="11"/>
      <c r="R74" s="11"/>
      <c r="S74" s="11"/>
      <c r="T74" s="11"/>
      <c r="U74" s="11"/>
      <c r="V74" s="44"/>
      <c r="W74" s="42"/>
      <c r="X74" s="198"/>
      <c r="Y74" s="198"/>
      <c r="Z74" s="199"/>
      <c r="AA74" s="105">
        <f ca="1">AH74-DF74</f>
        <v>0</v>
      </c>
      <c r="AC74" s="302">
        <f>AC73+$BE$22</f>
        <v>470</v>
      </c>
      <c r="AD74" s="332">
        <v>4097.5254663038068</v>
      </c>
      <c r="AE74" s="332">
        <v>3508.8038605433012</v>
      </c>
      <c r="AF74" s="334">
        <v>3066.7883851207089</v>
      </c>
      <c r="AG74" s="332">
        <v>2687.4394773561753</v>
      </c>
      <c r="AH74" s="332">
        <v>2342.8172973244391</v>
      </c>
      <c r="AI74" s="332">
        <v>2020.021685652345</v>
      </c>
      <c r="AJ74" s="332">
        <v>1711.9560308898572</v>
      </c>
      <c r="AK74" s="332">
        <v>1414.2343758995187</v>
      </c>
      <c r="AL74" s="332">
        <v>1123.9006860273287</v>
      </c>
      <c r="AM74" s="332">
        <v>838.81763499218209</v>
      </c>
      <c r="AN74" s="332">
        <v>557.34055629655677</v>
      </c>
      <c r="AO74" s="332">
        <v>278.12493083406429</v>
      </c>
      <c r="AP74" s="332">
        <v>0</v>
      </c>
      <c r="AQ74" s="335">
        <v>-278.12493083406429</v>
      </c>
      <c r="AR74" s="335">
        <v>-557.34055629655677</v>
      </c>
      <c r="AS74" s="335">
        <v>-838.81763499218209</v>
      </c>
      <c r="AT74" s="335">
        <v>-1123.9006860273287</v>
      </c>
      <c r="AU74" s="335">
        <v>-1414.2343758995187</v>
      </c>
      <c r="AV74" s="335">
        <v>-1711.9560308898572</v>
      </c>
      <c r="AW74" s="335">
        <v>-2020.021685652345</v>
      </c>
      <c r="AX74" s="335">
        <v>-2342.8172973244391</v>
      </c>
      <c r="AY74" s="335">
        <v>-2687.4394773561753</v>
      </c>
      <c r="AZ74" s="335">
        <v>-3066.7883851207089</v>
      </c>
      <c r="BA74" s="335">
        <v>-3508.8038605433012</v>
      </c>
      <c r="BB74" s="202">
        <v>-4097.5254663038068</v>
      </c>
      <c r="BC74" s="323">
        <f ca="1">BO74-BD74</f>
        <v>0</v>
      </c>
      <c r="BD74" s="320">
        <f ca="1"/>
        <v>-278.12493083406429</v>
      </c>
      <c r="BE74" s="302">
        <f ca="1">MIN($AF$15,BE73+$BE$22)</f>
        <v>470</v>
      </c>
      <c r="BF74" s="215">
        <f t="shared" ca="1" si="26"/>
        <v>1</v>
      </c>
      <c r="BG74" s="317">
        <f ca="1">INDEX(N$8:N$12,$BF74)</f>
        <v>1500</v>
      </c>
      <c r="BH74" s="128">
        <f ca="1">INDEX(O$8:O$12,$BF74)</f>
        <v>0</v>
      </c>
      <c r="BI74" s="104">
        <f t="shared" ca="1" si="27"/>
        <v>1500</v>
      </c>
      <c r="BJ74" s="216">
        <f t="shared" si="23"/>
        <v>0</v>
      </c>
      <c r="BK74" s="217">
        <f ca="1">DEGREES(ASIN($BG74*BL$23))</f>
        <v>-2.8656245113591363</v>
      </c>
      <c r="BL74" s="218">
        <f ca="1">DEGREES(ASIN(BL$23*$BI74))</f>
        <v>-2.8656245113591363</v>
      </c>
      <c r="BM74" s="219">
        <f ca="1">IF($BH74&gt;0,(COS(RADIANS(BK74))-COS(RADIANS(BL74)))/(BL$23*$BH74),$BE74*SIN(RADIANS(BK74)))</f>
        <v>-23.497054928144934</v>
      </c>
      <c r="BN74" s="218">
        <f t="shared" ca="1" si="28"/>
        <v>-0.49993733889670011</v>
      </c>
      <c r="BO74" s="220">
        <f t="shared" ca="1" si="84"/>
        <v>-278.12493083406429</v>
      </c>
      <c r="BP74" s="221">
        <f t="shared" ca="1" si="85"/>
        <v>278.12493083406429</v>
      </c>
      <c r="BQ74" s="222">
        <f t="shared" ca="1" si="29"/>
        <v>-5.7165393990355735</v>
      </c>
      <c r="BR74" s="223">
        <f t="shared" ca="1" si="30"/>
        <v>-5.7165393990355735</v>
      </c>
      <c r="BS74" s="224">
        <f t="shared" ca="1" si="31"/>
        <v>-46.815283080377007</v>
      </c>
      <c r="BT74" s="223">
        <f t="shared" ca="1" si="32"/>
        <v>-0.99606985277397797</v>
      </c>
      <c r="BU74" s="225">
        <f t="shared" ca="1" si="33"/>
        <v>-557.34055629655677</v>
      </c>
      <c r="BV74" s="226">
        <f t="shared" ca="1" si="86"/>
        <v>557.34055629655677</v>
      </c>
      <c r="BW74" s="217">
        <f t="shared" ca="1" si="34"/>
        <v>-8.5378174163293199</v>
      </c>
      <c r="BX74" s="218">
        <f t="shared" ca="1" si="35"/>
        <v>-8.5378174163293199</v>
      </c>
      <c r="BY74" s="219">
        <f t="shared" ca="1" si="36"/>
        <v>-69.777218660526628</v>
      </c>
      <c r="BZ74" s="218">
        <f t="shared" ca="1" si="37"/>
        <v>-1.4846216736282258</v>
      </c>
      <c r="CA74" s="227">
        <f t="shared" ca="1" si="38"/>
        <v>-838.81763499218084</v>
      </c>
      <c r="CB74" s="228">
        <f t="shared" ca="1" si="87"/>
        <v>838.81763499218084</v>
      </c>
      <c r="CC74" s="222">
        <f t="shared" ca="1" si="39"/>
        <v>-11.314100207181937</v>
      </c>
      <c r="CD74" s="223">
        <f t="shared" ca="1" si="40"/>
        <v>-11.314100207181937</v>
      </c>
      <c r="CE74" s="224">
        <f t="shared" ca="1" si="41"/>
        <v>-92.208107474033056</v>
      </c>
      <c r="CF74" s="223">
        <f t="shared" ca="1" si="42"/>
        <v>-1.961874627107079</v>
      </c>
      <c r="CG74" s="225">
        <f t="shared" ca="1" si="43"/>
        <v>-1123.9006860273287</v>
      </c>
      <c r="CH74" s="226">
        <f t="shared" ca="1" si="88"/>
        <v>1123.9006860273287</v>
      </c>
      <c r="CI74" s="217">
        <f t="shared" ca="1" si="44"/>
        <v>-14.029394362150782</v>
      </c>
      <c r="CJ74" s="218">
        <f t="shared" ca="1" si="45"/>
        <v>-14.029394362150782</v>
      </c>
      <c r="CK74" s="219">
        <f t="shared" ca="1" si="46"/>
        <v>-113.93723691288456</v>
      </c>
      <c r="CL74" s="218">
        <f t="shared" ca="1" si="47"/>
        <v>-2.4241965300613799</v>
      </c>
      <c r="CM74" s="227">
        <f t="shared" ca="1" si="48"/>
        <v>-1414.2343758995173</v>
      </c>
      <c r="CN74" s="228">
        <f t="shared" ca="1" si="89"/>
        <v>1414.2343758995173</v>
      </c>
      <c r="CO74" s="222">
        <f t="shared" ca="1" si="49"/>
        <v>-16.666885006418429</v>
      </c>
      <c r="CP74" s="223">
        <f t="shared" ca="1" si="50"/>
        <v>-16.666885006418429</v>
      </c>
      <c r="CQ74" s="224">
        <f t="shared" ca="1" si="51"/>
        <v>-134.79923518164435</v>
      </c>
      <c r="CR74" s="223">
        <f t="shared" ca="1" si="52"/>
        <v>-2.8680688336519893</v>
      </c>
      <c r="CS74" s="225">
        <f t="shared" ca="1" si="53"/>
        <v>-1711.9560308898599</v>
      </c>
      <c r="CT74" s="226">
        <f t="shared" ca="1" si="90"/>
        <v>1711.9560308898599</v>
      </c>
      <c r="CU74" s="217">
        <f t="shared" ca="1" si="54"/>
        <v>-19.208778855572575</v>
      </c>
      <c r="CV74" s="218">
        <f t="shared" ca="1" si="55"/>
        <v>-19.208778855572575</v>
      </c>
      <c r="CW74" s="219">
        <f t="shared" ca="1" si="56"/>
        <v>-154.63532987666827</v>
      </c>
      <c r="CX74" s="218">
        <f t="shared" ca="1" si="57"/>
        <v>-3.2901134016312596</v>
      </c>
      <c r="CY74" s="227">
        <f t="shared" ca="1" si="58"/>
        <v>-2020.0216856523455</v>
      </c>
      <c r="CZ74" s="228">
        <f t="shared" ca="1" si="91"/>
        <v>2020.0216856523455</v>
      </c>
      <c r="DA74" s="222">
        <f t="shared" ca="1" si="59"/>
        <v>-21.636193928666835</v>
      </c>
      <c r="DB74" s="223">
        <f t="shared" ca="1" si="60"/>
        <v>-21.636193928666835</v>
      </c>
      <c r="DC74" s="224">
        <f t="shared" ca="1" si="61"/>
        <v>-173.29455633996571</v>
      </c>
      <c r="DD74" s="223">
        <f t="shared" ca="1" si="62"/>
        <v>-3.6871182199992631</v>
      </c>
      <c r="DE74" s="225">
        <f t="shared" ca="1" si="63"/>
        <v>-2342.8172973244386</v>
      </c>
      <c r="DF74" s="226">
        <f t="shared" ca="1" si="92"/>
        <v>2342.8172973244386</v>
      </c>
      <c r="DG74" s="217">
        <f t="shared" ca="1" si="64"/>
        <v>-23.929119340816037</v>
      </c>
      <c r="DH74" s="218">
        <f t="shared" ca="1" si="65"/>
        <v>-23.929119340816037</v>
      </c>
      <c r="DI74" s="219">
        <f t="shared" ca="1" si="66"/>
        <v>-190.63490659140191</v>
      </c>
      <c r="DJ74" s="218">
        <f t="shared" ca="1" si="67"/>
        <v>-4.0560618423702408</v>
      </c>
      <c r="DK74" s="227">
        <f t="shared" ca="1" si="68"/>
        <v>-2687.439477356173</v>
      </c>
      <c r="DL74" s="228">
        <f t="shared" ca="1" si="93"/>
        <v>2687.439477356173</v>
      </c>
      <c r="DM74" s="222">
        <f t="shared" ca="1" si="69"/>
        <v>-26.066474954416215</v>
      </c>
      <c r="DN74" s="223">
        <f t="shared" ca="1" si="70"/>
        <v>-26.066474954416215</v>
      </c>
      <c r="DO74" s="224">
        <f t="shared" ca="1" si="71"/>
        <v>-206.52441009517381</v>
      </c>
      <c r="DP74" s="223">
        <f t="shared" ca="1" si="72"/>
        <v>-4.3941363850036907</v>
      </c>
      <c r="DQ74" s="225">
        <f t="shared" ca="1" si="73"/>
        <v>-3066.7883851207116</v>
      </c>
      <c r="DR74" s="226">
        <f t="shared" ca="1" si="94"/>
        <v>3066.7883851207116</v>
      </c>
      <c r="DS74" s="217">
        <f t="shared" ca="1" si="74"/>
        <v>-28.026305473377711</v>
      </c>
      <c r="DT74" s="218">
        <f t="shared" ca="1" si="75"/>
        <v>-28.026305473377711</v>
      </c>
      <c r="DU74" s="219">
        <f t="shared" ca="1" si="76"/>
        <v>-220.84213813527316</v>
      </c>
      <c r="DV74" s="218">
        <f t="shared" ca="1" si="77"/>
        <v>-4.6987688964951815</v>
      </c>
      <c r="DW74" s="227">
        <f t="shared" ca="1" si="78"/>
        <v>-3508.8038605433048</v>
      </c>
      <c r="DX74" s="228">
        <f t="shared" ca="1" si="95"/>
        <v>3508.8038605433048</v>
      </c>
      <c r="DY74" s="222">
        <f t="shared" ca="1" si="79"/>
        <v>-29.786144106908367</v>
      </c>
      <c r="DZ74" s="223">
        <f t="shared" ca="1" si="80"/>
        <v>-29.786144106908367</v>
      </c>
      <c r="EA74" s="224">
        <f t="shared" ca="1" si="81"/>
        <v>-233.47912415603409</v>
      </c>
      <c r="EB74" s="223">
        <f t="shared" ca="1" si="82"/>
        <v>-4.9676409394900816</v>
      </c>
      <c r="EC74" s="225">
        <f t="shared" ca="1" si="83"/>
        <v>-4097.5254663038122</v>
      </c>
      <c r="ED74" s="226">
        <f t="shared" ca="1" si="96"/>
        <v>4097.5254663038122</v>
      </c>
      <c r="EE74" s="18">
        <v>-4097.5254663038068</v>
      </c>
    </row>
    <row r="75" spans="2:135" x14ac:dyDescent="0.3">
      <c r="B75" s="9"/>
      <c r="C75" s="11"/>
      <c r="D75" s="11"/>
      <c r="E75" s="11"/>
      <c r="F75" s="11"/>
      <c r="G75" s="11"/>
      <c r="H75" s="11"/>
      <c r="I75" s="11"/>
      <c r="J75" s="11"/>
      <c r="K75" s="11"/>
      <c r="L75" s="11"/>
      <c r="M75" s="11"/>
      <c r="N75" s="11"/>
      <c r="O75" s="11"/>
      <c r="P75" s="11"/>
      <c r="Q75" s="11"/>
      <c r="R75" s="11"/>
      <c r="S75" s="11"/>
      <c r="T75" s="11"/>
      <c r="U75" s="11"/>
      <c r="V75" s="44"/>
      <c r="W75" s="42"/>
      <c r="X75" s="198"/>
      <c r="Y75" s="198"/>
      <c r="Z75" s="199"/>
      <c r="AA75" s="105">
        <f ca="1">AH75-DF75</f>
        <v>0</v>
      </c>
      <c r="AC75" s="302">
        <f>AC74+$BE$22</f>
        <v>480</v>
      </c>
      <c r="AD75" s="332">
        <v>4092.5578253643166</v>
      </c>
      <c r="AE75" s="332">
        <v>3504.1050916468062</v>
      </c>
      <c r="AF75" s="334">
        <v>3062.3942487357053</v>
      </c>
      <c r="AG75" s="332">
        <v>2683.3834155138052</v>
      </c>
      <c r="AH75" s="332">
        <v>2339.1301791044398</v>
      </c>
      <c r="AI75" s="332">
        <v>2016.7315722507137</v>
      </c>
      <c r="AJ75" s="332">
        <v>1709.0879620562052</v>
      </c>
      <c r="AK75" s="332">
        <v>1411.8101793694573</v>
      </c>
      <c r="AL75" s="332">
        <v>1121.9388114002215</v>
      </c>
      <c r="AM75" s="332">
        <v>837.33301331855387</v>
      </c>
      <c r="AN75" s="332">
        <v>556.34448644378278</v>
      </c>
      <c r="AO75" s="332">
        <v>277.62499349516759</v>
      </c>
      <c r="AP75" s="332">
        <v>0</v>
      </c>
      <c r="AQ75" s="335">
        <v>-277.62499349516759</v>
      </c>
      <c r="AR75" s="335">
        <v>-556.34448644378278</v>
      </c>
      <c r="AS75" s="335">
        <v>-837.33301331855387</v>
      </c>
      <c r="AT75" s="335">
        <v>-1121.9388114002215</v>
      </c>
      <c r="AU75" s="335">
        <v>-1411.8101793694573</v>
      </c>
      <c r="AV75" s="335">
        <v>-1709.0879620562052</v>
      </c>
      <c r="AW75" s="335">
        <v>-2016.7315722507137</v>
      </c>
      <c r="AX75" s="335">
        <v>-2339.1301791044398</v>
      </c>
      <c r="AY75" s="335">
        <v>-2683.3834155138052</v>
      </c>
      <c r="AZ75" s="335">
        <v>-3062.3942487357053</v>
      </c>
      <c r="BA75" s="335">
        <v>-3504.1050916468062</v>
      </c>
      <c r="BB75" s="202">
        <v>-4092.5578253643166</v>
      </c>
      <c r="BC75" s="323">
        <f ca="1">BO75-BD75</f>
        <v>0</v>
      </c>
      <c r="BD75" s="320">
        <f ca="1"/>
        <v>-277.62499349516759</v>
      </c>
      <c r="BE75" s="302">
        <f ca="1">MIN($AF$15,BE74+$BE$22)</f>
        <v>480</v>
      </c>
      <c r="BF75" s="215">
        <f t="shared" ca="1" si="26"/>
        <v>1</v>
      </c>
      <c r="BG75" s="317">
        <f ca="1">INDEX(N$8:N$12,$BF75)</f>
        <v>1500</v>
      </c>
      <c r="BH75" s="128">
        <f ca="1">INDEX(O$8:O$12,$BF75)</f>
        <v>0</v>
      </c>
      <c r="BI75" s="104">
        <f t="shared" ca="1" si="27"/>
        <v>1500</v>
      </c>
      <c r="BJ75" s="216">
        <f t="shared" si="23"/>
        <v>0</v>
      </c>
      <c r="BK75" s="217">
        <f ca="1">DEGREES(ASIN($BG75*BL$23))</f>
        <v>-2.8656245113591363</v>
      </c>
      <c r="BL75" s="218">
        <f ca="1">DEGREES(ASIN(BL$23*$BI75))</f>
        <v>-2.8656245113591363</v>
      </c>
      <c r="BM75" s="219">
        <f ca="1">IF($BH75&gt;0,(COS(RADIANS(BK75))-COS(RADIANS(BL75)))/(BL$23*$BH75),$BE75*SIN(RADIANS(BK75)))</f>
        <v>-23.996992267041634</v>
      </c>
      <c r="BN75" s="218">
        <f t="shared" ca="1" si="28"/>
        <v>-0.49993733889670011</v>
      </c>
      <c r="BO75" s="220">
        <f t="shared" ca="1" si="84"/>
        <v>-277.62499349516759</v>
      </c>
      <c r="BP75" s="221">
        <f t="shared" ca="1" si="85"/>
        <v>277.62499349516759</v>
      </c>
      <c r="BQ75" s="222">
        <f t="shared" ca="1" si="29"/>
        <v>-5.7165393990355735</v>
      </c>
      <c r="BR75" s="223">
        <f t="shared" ca="1" si="30"/>
        <v>-5.7165393990355735</v>
      </c>
      <c r="BS75" s="224">
        <f t="shared" ca="1" si="31"/>
        <v>-47.811352933150985</v>
      </c>
      <c r="BT75" s="223">
        <f t="shared" ca="1" si="32"/>
        <v>-0.99606985277397797</v>
      </c>
      <c r="BU75" s="225">
        <f t="shared" ca="1" si="33"/>
        <v>-556.34448644378278</v>
      </c>
      <c r="BV75" s="226">
        <f t="shared" ca="1" si="86"/>
        <v>556.34448644378278</v>
      </c>
      <c r="BW75" s="217">
        <f t="shared" ca="1" si="34"/>
        <v>-8.5378174163293199</v>
      </c>
      <c r="BX75" s="218">
        <f t="shared" ca="1" si="35"/>
        <v>-8.5378174163293199</v>
      </c>
      <c r="BY75" s="219">
        <f t="shared" ca="1" si="36"/>
        <v>-71.261840334154854</v>
      </c>
      <c r="BZ75" s="218">
        <f t="shared" ca="1" si="37"/>
        <v>-1.4846216736282258</v>
      </c>
      <c r="CA75" s="227">
        <f t="shared" ca="1" si="38"/>
        <v>-837.33301331855262</v>
      </c>
      <c r="CB75" s="228">
        <f t="shared" ca="1" si="87"/>
        <v>837.33301331855262</v>
      </c>
      <c r="CC75" s="222">
        <f t="shared" ca="1" si="39"/>
        <v>-11.314100207181937</v>
      </c>
      <c r="CD75" s="223">
        <f t="shared" ca="1" si="40"/>
        <v>-11.314100207181937</v>
      </c>
      <c r="CE75" s="224">
        <f t="shared" ca="1" si="41"/>
        <v>-94.16998210114015</v>
      </c>
      <c r="CF75" s="223">
        <f t="shared" ca="1" si="42"/>
        <v>-1.9618746271070933</v>
      </c>
      <c r="CG75" s="225">
        <f t="shared" ca="1" si="43"/>
        <v>-1121.9388114002215</v>
      </c>
      <c r="CH75" s="226">
        <f t="shared" ca="1" si="88"/>
        <v>1121.9388114002215</v>
      </c>
      <c r="CI75" s="217">
        <f t="shared" ca="1" si="44"/>
        <v>-14.029394362150782</v>
      </c>
      <c r="CJ75" s="218">
        <f t="shared" ca="1" si="45"/>
        <v>-14.029394362150782</v>
      </c>
      <c r="CK75" s="219">
        <f t="shared" ca="1" si="46"/>
        <v>-116.36143344294592</v>
      </c>
      <c r="CL75" s="218">
        <f t="shared" ca="1" si="47"/>
        <v>-2.4241965300613657</v>
      </c>
      <c r="CM75" s="227">
        <f t="shared" ca="1" si="48"/>
        <v>-1411.8101793694559</v>
      </c>
      <c r="CN75" s="228">
        <f t="shared" ca="1" si="89"/>
        <v>1411.8101793694559</v>
      </c>
      <c r="CO75" s="222">
        <f t="shared" ca="1" si="49"/>
        <v>-16.666885006418429</v>
      </c>
      <c r="CP75" s="223">
        <f t="shared" ca="1" si="50"/>
        <v>-16.666885006418429</v>
      </c>
      <c r="CQ75" s="224">
        <f t="shared" ca="1" si="51"/>
        <v>-137.66730401529637</v>
      </c>
      <c r="CR75" s="223">
        <f t="shared" ca="1" si="52"/>
        <v>-2.8680688336520177</v>
      </c>
      <c r="CS75" s="225">
        <f t="shared" ca="1" si="53"/>
        <v>-1709.087962056208</v>
      </c>
      <c r="CT75" s="226">
        <f t="shared" ca="1" si="90"/>
        <v>1709.087962056208</v>
      </c>
      <c r="CU75" s="217">
        <f t="shared" ca="1" si="54"/>
        <v>-19.208778855572575</v>
      </c>
      <c r="CV75" s="218">
        <f t="shared" ca="1" si="55"/>
        <v>-19.208778855572575</v>
      </c>
      <c r="CW75" s="219">
        <f t="shared" ca="1" si="56"/>
        <v>-157.9254432782995</v>
      </c>
      <c r="CX75" s="218">
        <f t="shared" ca="1" si="57"/>
        <v>-3.2901134016312312</v>
      </c>
      <c r="CY75" s="227">
        <f t="shared" ca="1" si="58"/>
        <v>-2016.7315722507142</v>
      </c>
      <c r="CZ75" s="228">
        <f t="shared" ca="1" si="91"/>
        <v>2016.7315722507142</v>
      </c>
      <c r="DA75" s="222">
        <f t="shared" ca="1" si="59"/>
        <v>-21.636193928666835</v>
      </c>
      <c r="DB75" s="223">
        <f t="shared" ca="1" si="60"/>
        <v>-21.636193928666835</v>
      </c>
      <c r="DC75" s="224">
        <f t="shared" ca="1" si="61"/>
        <v>-176.98167455996497</v>
      </c>
      <c r="DD75" s="223">
        <f t="shared" ca="1" si="62"/>
        <v>-3.6871182199992631</v>
      </c>
      <c r="DE75" s="225">
        <f t="shared" ca="1" si="63"/>
        <v>-2339.1301791044393</v>
      </c>
      <c r="DF75" s="226">
        <f t="shared" ca="1" si="92"/>
        <v>2339.1301791044393</v>
      </c>
      <c r="DG75" s="217">
        <f t="shared" ca="1" si="64"/>
        <v>-23.929119340816037</v>
      </c>
      <c r="DH75" s="218">
        <f t="shared" ca="1" si="65"/>
        <v>-23.929119340816037</v>
      </c>
      <c r="DI75" s="219">
        <f t="shared" ca="1" si="66"/>
        <v>-194.69096843377218</v>
      </c>
      <c r="DJ75" s="218">
        <f t="shared" ca="1" si="67"/>
        <v>-4.0560618423702692</v>
      </c>
      <c r="DK75" s="227">
        <f t="shared" ca="1" si="68"/>
        <v>-2683.3834155138029</v>
      </c>
      <c r="DL75" s="228">
        <f t="shared" ca="1" si="93"/>
        <v>2683.3834155138029</v>
      </c>
      <c r="DM75" s="222">
        <f t="shared" ca="1" si="69"/>
        <v>-26.066474954416215</v>
      </c>
      <c r="DN75" s="223">
        <f t="shared" ca="1" si="70"/>
        <v>-26.066474954416215</v>
      </c>
      <c r="DO75" s="224">
        <f t="shared" ca="1" si="71"/>
        <v>-210.9185464801775</v>
      </c>
      <c r="DP75" s="223">
        <f t="shared" ca="1" si="72"/>
        <v>-4.3941363850036907</v>
      </c>
      <c r="DQ75" s="225">
        <f t="shared" ca="1" si="73"/>
        <v>-3062.3942487357081</v>
      </c>
      <c r="DR75" s="226">
        <f t="shared" ca="1" si="94"/>
        <v>3062.3942487357081</v>
      </c>
      <c r="DS75" s="217">
        <f t="shared" ca="1" si="74"/>
        <v>-28.026305473377711</v>
      </c>
      <c r="DT75" s="218">
        <f t="shared" ca="1" si="75"/>
        <v>-28.026305473377711</v>
      </c>
      <c r="DU75" s="219">
        <f t="shared" ca="1" si="76"/>
        <v>-225.54090703176831</v>
      </c>
      <c r="DV75" s="218">
        <f t="shared" ca="1" si="77"/>
        <v>-4.6987688964951531</v>
      </c>
      <c r="DW75" s="227">
        <f t="shared" ca="1" si="78"/>
        <v>-3504.1050916468098</v>
      </c>
      <c r="DX75" s="228">
        <f t="shared" ca="1" si="95"/>
        <v>3504.1050916468098</v>
      </c>
      <c r="DY75" s="222">
        <f t="shared" ca="1" si="79"/>
        <v>-29.786144106908367</v>
      </c>
      <c r="DZ75" s="223">
        <f t="shared" ca="1" si="80"/>
        <v>-29.786144106908367</v>
      </c>
      <c r="EA75" s="224">
        <f t="shared" ca="1" si="81"/>
        <v>-238.4467650955242</v>
      </c>
      <c r="EB75" s="223">
        <f t="shared" ca="1" si="82"/>
        <v>-4.96764093949011</v>
      </c>
      <c r="EC75" s="225">
        <f t="shared" ca="1" si="83"/>
        <v>-4092.5578253643221</v>
      </c>
      <c r="ED75" s="226">
        <f t="shared" ca="1" si="96"/>
        <v>4092.5578253643221</v>
      </c>
      <c r="EE75" s="18">
        <v>-4092.5578253643166</v>
      </c>
    </row>
    <row r="76" spans="2:135" x14ac:dyDescent="0.3">
      <c r="B76" s="9"/>
      <c r="C76" s="11"/>
      <c r="D76" s="11"/>
      <c r="E76" s="11"/>
      <c r="F76" s="11"/>
      <c r="G76" s="11"/>
      <c r="H76" s="11"/>
      <c r="I76" s="11"/>
      <c r="J76" s="11"/>
      <c r="K76" s="11"/>
      <c r="L76" s="11"/>
      <c r="M76" s="11"/>
      <c r="N76" s="11"/>
      <c r="O76" s="11"/>
      <c r="P76" s="15"/>
      <c r="Q76" s="15"/>
      <c r="R76" s="42"/>
      <c r="S76" s="44"/>
      <c r="T76" s="44"/>
      <c r="U76" s="44"/>
      <c r="V76" s="44"/>
      <c r="W76" s="42"/>
      <c r="X76" s="198"/>
      <c r="Y76" s="198"/>
      <c r="Z76" s="199"/>
      <c r="AA76" s="105">
        <f ca="1">AH76-DF76</f>
        <v>0</v>
      </c>
      <c r="AC76" s="302">
        <f>AC75+$BE$22</f>
        <v>490</v>
      </c>
      <c r="AD76" s="332">
        <v>4087.5901844248265</v>
      </c>
      <c r="AE76" s="332">
        <v>3499.4063227503111</v>
      </c>
      <c r="AF76" s="334">
        <v>3058.0001123507018</v>
      </c>
      <c r="AG76" s="332">
        <v>2679.327353671435</v>
      </c>
      <c r="AH76" s="332">
        <v>2335.4430608844405</v>
      </c>
      <c r="AI76" s="332">
        <v>2013.4414588490824</v>
      </c>
      <c r="AJ76" s="332">
        <v>1706.2198932225533</v>
      </c>
      <c r="AK76" s="332">
        <v>1409.3859828393959</v>
      </c>
      <c r="AL76" s="332">
        <v>1119.9769367731144</v>
      </c>
      <c r="AM76" s="332">
        <v>835.84839164492564</v>
      </c>
      <c r="AN76" s="332">
        <v>555.3484165910088</v>
      </c>
      <c r="AO76" s="332">
        <v>277.12505615627089</v>
      </c>
      <c r="AP76" s="332">
        <v>0</v>
      </c>
      <c r="AQ76" s="335">
        <v>-277.12505615627089</v>
      </c>
      <c r="AR76" s="335">
        <v>-555.3484165910088</v>
      </c>
      <c r="AS76" s="335">
        <v>-835.84839164492564</v>
      </c>
      <c r="AT76" s="335">
        <v>-1119.9769367731144</v>
      </c>
      <c r="AU76" s="335">
        <v>-1409.3859828393959</v>
      </c>
      <c r="AV76" s="335">
        <v>-1706.2198932225533</v>
      </c>
      <c r="AW76" s="335">
        <v>-2013.4414588490824</v>
      </c>
      <c r="AX76" s="335">
        <v>-2335.4430608844405</v>
      </c>
      <c r="AY76" s="335">
        <v>-2679.327353671435</v>
      </c>
      <c r="AZ76" s="335">
        <v>-3058.0001123507018</v>
      </c>
      <c r="BA76" s="335">
        <v>-3499.4063227503111</v>
      </c>
      <c r="BB76" s="202">
        <v>-4087.5901844248265</v>
      </c>
      <c r="BC76" s="323">
        <f ca="1">BO76-BD76</f>
        <v>0</v>
      </c>
      <c r="BD76" s="320">
        <f ca="1"/>
        <v>-277.12505615627089</v>
      </c>
      <c r="BE76" s="302">
        <f ca="1">MIN($AF$15,BE75+$BE$22)</f>
        <v>490</v>
      </c>
      <c r="BF76" s="215">
        <f t="shared" ca="1" si="26"/>
        <v>1</v>
      </c>
      <c r="BG76" s="317">
        <f ca="1">INDEX(N$8:N$12,$BF76)</f>
        <v>1500</v>
      </c>
      <c r="BH76" s="128">
        <f ca="1">INDEX(O$8:O$12,$BF76)</f>
        <v>0</v>
      </c>
      <c r="BI76" s="104">
        <f t="shared" ca="1" si="27"/>
        <v>1500</v>
      </c>
      <c r="BJ76" s="216">
        <f t="shared" si="23"/>
        <v>0</v>
      </c>
      <c r="BK76" s="217">
        <f ca="1">DEGREES(ASIN($BG76*BL$23))</f>
        <v>-2.8656245113591363</v>
      </c>
      <c r="BL76" s="218">
        <f ca="1">DEGREES(ASIN(BL$23*$BI76))</f>
        <v>-2.8656245113591363</v>
      </c>
      <c r="BM76" s="219">
        <f ca="1">IF($BH76&gt;0,(COS(RADIANS(BK76))-COS(RADIANS(BL76)))/(BL$23*$BH76),$BE76*SIN(RADIANS(BK76)))</f>
        <v>-24.496929605938334</v>
      </c>
      <c r="BN76" s="218">
        <f t="shared" ca="1" si="28"/>
        <v>-0.49993733889670011</v>
      </c>
      <c r="BO76" s="220">
        <f t="shared" ca="1" si="84"/>
        <v>-277.12505615627089</v>
      </c>
      <c r="BP76" s="221">
        <f t="shared" ca="1" si="85"/>
        <v>277.12505615627089</v>
      </c>
      <c r="BQ76" s="222">
        <f t="shared" ca="1" si="29"/>
        <v>-5.7165393990355735</v>
      </c>
      <c r="BR76" s="223">
        <f t="shared" ca="1" si="30"/>
        <v>-5.7165393990355735</v>
      </c>
      <c r="BS76" s="224">
        <f t="shared" ca="1" si="31"/>
        <v>-48.80742278592497</v>
      </c>
      <c r="BT76" s="223">
        <f t="shared" ca="1" si="32"/>
        <v>-0.99606985277398508</v>
      </c>
      <c r="BU76" s="225">
        <f t="shared" ca="1" si="33"/>
        <v>-555.3484165910088</v>
      </c>
      <c r="BV76" s="226">
        <f t="shared" ca="1" si="86"/>
        <v>555.3484165910088</v>
      </c>
      <c r="BW76" s="217">
        <f t="shared" ca="1" si="34"/>
        <v>-8.5378174163293199</v>
      </c>
      <c r="BX76" s="218">
        <f t="shared" ca="1" si="35"/>
        <v>-8.5378174163293199</v>
      </c>
      <c r="BY76" s="219">
        <f t="shared" ca="1" si="36"/>
        <v>-72.74646200778308</v>
      </c>
      <c r="BZ76" s="218">
        <f t="shared" ca="1" si="37"/>
        <v>-1.4846216736282258</v>
      </c>
      <c r="CA76" s="227">
        <f t="shared" ca="1" si="38"/>
        <v>-835.84839164492439</v>
      </c>
      <c r="CB76" s="228">
        <f t="shared" ca="1" si="87"/>
        <v>835.84839164492439</v>
      </c>
      <c r="CC76" s="222">
        <f t="shared" ca="1" si="39"/>
        <v>-11.314100207181937</v>
      </c>
      <c r="CD76" s="223">
        <f t="shared" ca="1" si="40"/>
        <v>-11.314100207181937</v>
      </c>
      <c r="CE76" s="224">
        <f t="shared" ca="1" si="41"/>
        <v>-96.131856728247229</v>
      </c>
      <c r="CF76" s="223">
        <f t="shared" ca="1" si="42"/>
        <v>-1.961874627107079</v>
      </c>
      <c r="CG76" s="225">
        <f t="shared" ca="1" si="43"/>
        <v>-1119.9769367731144</v>
      </c>
      <c r="CH76" s="226">
        <f t="shared" ca="1" si="88"/>
        <v>1119.9769367731144</v>
      </c>
      <c r="CI76" s="217">
        <f t="shared" ca="1" si="44"/>
        <v>-14.029394362150782</v>
      </c>
      <c r="CJ76" s="218">
        <f t="shared" ca="1" si="45"/>
        <v>-14.029394362150782</v>
      </c>
      <c r="CK76" s="219">
        <f t="shared" ca="1" si="46"/>
        <v>-118.7856299730073</v>
      </c>
      <c r="CL76" s="218">
        <f t="shared" ca="1" si="47"/>
        <v>-2.4241965300613799</v>
      </c>
      <c r="CM76" s="227">
        <f t="shared" ca="1" si="48"/>
        <v>-1409.3859828393945</v>
      </c>
      <c r="CN76" s="228">
        <f t="shared" ca="1" si="89"/>
        <v>1409.3859828393945</v>
      </c>
      <c r="CO76" s="222">
        <f t="shared" ca="1" si="49"/>
        <v>-16.666885006418429</v>
      </c>
      <c r="CP76" s="223">
        <f t="shared" ca="1" si="50"/>
        <v>-16.666885006418429</v>
      </c>
      <c r="CQ76" s="224">
        <f t="shared" ca="1" si="51"/>
        <v>-140.53537284894838</v>
      </c>
      <c r="CR76" s="223">
        <f t="shared" ca="1" si="52"/>
        <v>-2.8680688336520177</v>
      </c>
      <c r="CS76" s="225">
        <f t="shared" ca="1" si="53"/>
        <v>-1706.219893222556</v>
      </c>
      <c r="CT76" s="226">
        <f t="shared" ca="1" si="90"/>
        <v>1706.219893222556</v>
      </c>
      <c r="CU76" s="217">
        <f t="shared" ca="1" si="54"/>
        <v>-19.208778855572575</v>
      </c>
      <c r="CV76" s="218">
        <f t="shared" ca="1" si="55"/>
        <v>-19.208778855572575</v>
      </c>
      <c r="CW76" s="219">
        <f t="shared" ca="1" si="56"/>
        <v>-161.21555667993073</v>
      </c>
      <c r="CX76" s="218">
        <f t="shared" ca="1" si="57"/>
        <v>-3.2901134016312312</v>
      </c>
      <c r="CY76" s="227">
        <f t="shared" ca="1" si="58"/>
        <v>-2013.4414588490829</v>
      </c>
      <c r="CZ76" s="228">
        <f t="shared" ca="1" si="91"/>
        <v>2013.4414588490829</v>
      </c>
      <c r="DA76" s="222">
        <f t="shared" ca="1" si="59"/>
        <v>-21.636193928666835</v>
      </c>
      <c r="DB76" s="223">
        <f t="shared" ca="1" si="60"/>
        <v>-21.636193928666835</v>
      </c>
      <c r="DC76" s="224">
        <f t="shared" ca="1" si="61"/>
        <v>-180.66879277996424</v>
      </c>
      <c r="DD76" s="223">
        <f t="shared" ca="1" si="62"/>
        <v>-3.6871182199992631</v>
      </c>
      <c r="DE76" s="225">
        <f t="shared" ca="1" si="63"/>
        <v>-2335.44306088444</v>
      </c>
      <c r="DF76" s="226">
        <f t="shared" ca="1" si="92"/>
        <v>2335.44306088444</v>
      </c>
      <c r="DG76" s="217">
        <f t="shared" ca="1" si="64"/>
        <v>-23.929119340816037</v>
      </c>
      <c r="DH76" s="218">
        <f t="shared" ca="1" si="65"/>
        <v>-23.929119340816037</v>
      </c>
      <c r="DI76" s="219">
        <f t="shared" ca="1" si="66"/>
        <v>-198.74703027614243</v>
      </c>
      <c r="DJ76" s="218">
        <f t="shared" ca="1" si="67"/>
        <v>-4.0560618423702408</v>
      </c>
      <c r="DK76" s="227">
        <f t="shared" ca="1" si="68"/>
        <v>-2679.3273536714328</v>
      </c>
      <c r="DL76" s="228">
        <f t="shared" ca="1" si="93"/>
        <v>2679.3273536714328</v>
      </c>
      <c r="DM76" s="222">
        <f t="shared" ca="1" si="69"/>
        <v>-26.066474954416215</v>
      </c>
      <c r="DN76" s="223">
        <f t="shared" ca="1" si="70"/>
        <v>-26.066474954416215</v>
      </c>
      <c r="DO76" s="224">
        <f t="shared" ca="1" si="71"/>
        <v>-215.31268286518119</v>
      </c>
      <c r="DP76" s="223">
        <f t="shared" ca="1" si="72"/>
        <v>-4.3941363850036907</v>
      </c>
      <c r="DQ76" s="225">
        <f t="shared" ca="1" si="73"/>
        <v>-3058.0001123507045</v>
      </c>
      <c r="DR76" s="226">
        <f t="shared" ca="1" si="94"/>
        <v>3058.0001123507045</v>
      </c>
      <c r="DS76" s="217">
        <f t="shared" ca="1" si="74"/>
        <v>-28.026305473377711</v>
      </c>
      <c r="DT76" s="218">
        <f t="shared" ca="1" si="75"/>
        <v>-28.026305473377711</v>
      </c>
      <c r="DU76" s="219">
        <f t="shared" ca="1" si="76"/>
        <v>-230.23967592826349</v>
      </c>
      <c r="DV76" s="218">
        <f t="shared" ca="1" si="77"/>
        <v>-4.6987688964951815</v>
      </c>
      <c r="DW76" s="227">
        <f t="shared" ca="1" si="78"/>
        <v>-3499.4063227503148</v>
      </c>
      <c r="DX76" s="228">
        <f t="shared" ca="1" si="95"/>
        <v>3499.4063227503148</v>
      </c>
      <c r="DY76" s="222">
        <f t="shared" ca="1" si="79"/>
        <v>-29.786144106908367</v>
      </c>
      <c r="DZ76" s="223">
        <f t="shared" ca="1" si="80"/>
        <v>-29.786144106908367</v>
      </c>
      <c r="EA76" s="224">
        <f t="shared" ca="1" si="81"/>
        <v>-243.41440603501428</v>
      </c>
      <c r="EB76" s="223">
        <f t="shared" ca="1" si="82"/>
        <v>-4.9676409394900816</v>
      </c>
      <c r="EC76" s="225">
        <f t="shared" ca="1" si="83"/>
        <v>-4087.5901844248319</v>
      </c>
      <c r="ED76" s="226">
        <f t="shared" ca="1" si="96"/>
        <v>4087.5901844248319</v>
      </c>
      <c r="EE76" s="18">
        <v>-4087.5901844248265</v>
      </c>
    </row>
    <row r="77" spans="2:135" x14ac:dyDescent="0.3">
      <c r="B77" s="9"/>
      <c r="C77" s="11"/>
      <c r="D77" s="11"/>
      <c r="E77" s="11"/>
      <c r="F77" s="11"/>
      <c r="G77" s="11"/>
      <c r="H77" s="11"/>
      <c r="I77" s="11"/>
      <c r="J77" s="11"/>
      <c r="K77" s="11"/>
      <c r="L77" s="11"/>
      <c r="M77" s="11"/>
      <c r="N77" s="11"/>
      <c r="O77" s="11"/>
      <c r="P77" s="15"/>
      <c r="Q77" s="15"/>
      <c r="R77" s="42"/>
      <c r="S77" s="44"/>
      <c r="T77" s="44"/>
      <c r="U77" s="44"/>
      <c r="V77" s="44"/>
      <c r="W77" s="42"/>
      <c r="X77" s="198"/>
      <c r="Y77" s="198"/>
      <c r="Z77" s="199"/>
      <c r="AA77" s="105">
        <f ca="1">AH77-DF77</f>
        <v>0</v>
      </c>
      <c r="AC77" s="302">
        <f>AC76+$BE$22</f>
        <v>500</v>
      </c>
      <c r="AD77" s="332">
        <v>4082.6225434853363</v>
      </c>
      <c r="AE77" s="332">
        <v>3494.7075538538161</v>
      </c>
      <c r="AF77" s="334">
        <v>3053.6059759656982</v>
      </c>
      <c r="AG77" s="332">
        <v>2675.2712918290649</v>
      </c>
      <c r="AH77" s="332">
        <v>2331.7559426644411</v>
      </c>
      <c r="AI77" s="332">
        <v>2010.1513454474511</v>
      </c>
      <c r="AJ77" s="332">
        <v>1703.3518243889014</v>
      </c>
      <c r="AK77" s="332">
        <v>1406.9617863093345</v>
      </c>
      <c r="AL77" s="332">
        <v>1118.0150621460073</v>
      </c>
      <c r="AM77" s="332">
        <v>834.36376997129742</v>
      </c>
      <c r="AN77" s="332">
        <v>554.35234673823481</v>
      </c>
      <c r="AO77" s="332">
        <v>276.62511881737419</v>
      </c>
      <c r="AP77" s="332">
        <v>0</v>
      </c>
      <c r="AQ77" s="335">
        <v>-276.62511881737419</v>
      </c>
      <c r="AR77" s="335">
        <v>-554.35234673823481</v>
      </c>
      <c r="AS77" s="335">
        <v>-834.36376997129742</v>
      </c>
      <c r="AT77" s="335">
        <v>-1118.0150621460073</v>
      </c>
      <c r="AU77" s="335">
        <v>-1406.9617863093345</v>
      </c>
      <c r="AV77" s="335">
        <v>-1703.3518243889014</v>
      </c>
      <c r="AW77" s="335">
        <v>-2010.1513454474511</v>
      </c>
      <c r="AX77" s="335">
        <v>-2331.7559426644411</v>
      </c>
      <c r="AY77" s="335">
        <v>-2675.2712918290649</v>
      </c>
      <c r="AZ77" s="335">
        <v>-3053.6059759656982</v>
      </c>
      <c r="BA77" s="335">
        <v>-3494.7075538538161</v>
      </c>
      <c r="BB77" s="202">
        <v>-4082.6225434853363</v>
      </c>
      <c r="BC77" s="323">
        <f ca="1">BO77-BD77</f>
        <v>0</v>
      </c>
      <c r="BD77" s="320">
        <f ca="1"/>
        <v>-276.62511881737419</v>
      </c>
      <c r="BE77" s="302">
        <f ca="1">MIN($AF$15,BE76+$BE$22)</f>
        <v>500</v>
      </c>
      <c r="BF77" s="215">
        <f t="shared" ca="1" si="26"/>
        <v>1</v>
      </c>
      <c r="BG77" s="317">
        <f ca="1">INDEX(N$8:N$12,$BF77)</f>
        <v>1500</v>
      </c>
      <c r="BH77" s="128">
        <f ca="1">INDEX(O$8:O$12,$BF77)</f>
        <v>0</v>
      </c>
      <c r="BI77" s="104">
        <f t="shared" ca="1" si="27"/>
        <v>1500</v>
      </c>
      <c r="BJ77" s="216">
        <f t="shared" si="23"/>
        <v>0</v>
      </c>
      <c r="BK77" s="217">
        <f ca="1">DEGREES(ASIN($BG77*BL$23))</f>
        <v>-2.8656245113591363</v>
      </c>
      <c r="BL77" s="218">
        <f ca="1">DEGREES(ASIN(BL$23*$BI77))</f>
        <v>-2.8656245113591363</v>
      </c>
      <c r="BM77" s="219">
        <f ca="1">IF($BH77&gt;0,(COS(RADIANS(BK77))-COS(RADIANS(BL77)))/(BL$23*$BH77),$BE77*SIN(RADIANS(BK77)))</f>
        <v>-24.996866944835038</v>
      </c>
      <c r="BN77" s="218">
        <f t="shared" ca="1" si="28"/>
        <v>-0.49993733889670366</v>
      </c>
      <c r="BO77" s="220">
        <f t="shared" ca="1" si="84"/>
        <v>-276.62511881737419</v>
      </c>
      <c r="BP77" s="221">
        <f t="shared" ca="1" si="85"/>
        <v>276.62511881737419</v>
      </c>
      <c r="BQ77" s="222">
        <f t="shared" ca="1" si="29"/>
        <v>-5.7165393990355735</v>
      </c>
      <c r="BR77" s="223">
        <f t="shared" ca="1" si="30"/>
        <v>-5.7165393990355735</v>
      </c>
      <c r="BS77" s="224">
        <f t="shared" ca="1" si="31"/>
        <v>-49.803492638698948</v>
      </c>
      <c r="BT77" s="223">
        <f t="shared" ca="1" si="32"/>
        <v>-0.99606985277397797</v>
      </c>
      <c r="BU77" s="225">
        <f t="shared" ca="1" si="33"/>
        <v>-554.35234673823481</v>
      </c>
      <c r="BV77" s="226">
        <f t="shared" ca="1" si="86"/>
        <v>554.35234673823481</v>
      </c>
      <c r="BW77" s="217">
        <f t="shared" ca="1" si="34"/>
        <v>-8.5378174163293199</v>
      </c>
      <c r="BX77" s="218">
        <f t="shared" ca="1" si="35"/>
        <v>-8.5378174163293199</v>
      </c>
      <c r="BY77" s="219">
        <f t="shared" ca="1" si="36"/>
        <v>-74.231083681411306</v>
      </c>
      <c r="BZ77" s="218">
        <f t="shared" ca="1" si="37"/>
        <v>-1.4846216736282258</v>
      </c>
      <c r="CA77" s="227">
        <f t="shared" ca="1" si="38"/>
        <v>-834.36376997129616</v>
      </c>
      <c r="CB77" s="228">
        <f t="shared" ca="1" si="87"/>
        <v>834.36376997129616</v>
      </c>
      <c r="CC77" s="222">
        <f t="shared" ca="1" si="39"/>
        <v>-11.314100207181937</v>
      </c>
      <c r="CD77" s="223">
        <f t="shared" ca="1" si="40"/>
        <v>-11.314100207181937</v>
      </c>
      <c r="CE77" s="224">
        <f t="shared" ca="1" si="41"/>
        <v>-98.093731355354322</v>
      </c>
      <c r="CF77" s="223">
        <f t="shared" ca="1" si="42"/>
        <v>-1.9618746271070933</v>
      </c>
      <c r="CG77" s="225">
        <f t="shared" ca="1" si="43"/>
        <v>-1118.0150621460073</v>
      </c>
      <c r="CH77" s="226">
        <f t="shared" ca="1" si="88"/>
        <v>1118.0150621460073</v>
      </c>
      <c r="CI77" s="217">
        <f t="shared" ca="1" si="44"/>
        <v>-14.029394362150782</v>
      </c>
      <c r="CJ77" s="218">
        <f t="shared" ca="1" si="45"/>
        <v>-14.029394362150782</v>
      </c>
      <c r="CK77" s="219">
        <f t="shared" ca="1" si="46"/>
        <v>-121.20982650306868</v>
      </c>
      <c r="CL77" s="218">
        <f t="shared" ca="1" si="47"/>
        <v>-2.4241965300613799</v>
      </c>
      <c r="CM77" s="227">
        <f t="shared" ca="1" si="48"/>
        <v>-1406.9617863093331</v>
      </c>
      <c r="CN77" s="228">
        <f t="shared" ca="1" si="89"/>
        <v>1406.9617863093331</v>
      </c>
      <c r="CO77" s="222">
        <f t="shared" ca="1" si="49"/>
        <v>-16.666885006418429</v>
      </c>
      <c r="CP77" s="223">
        <f t="shared" ca="1" si="50"/>
        <v>-16.666885006418429</v>
      </c>
      <c r="CQ77" s="224">
        <f t="shared" ca="1" si="51"/>
        <v>-143.40344168260037</v>
      </c>
      <c r="CR77" s="223">
        <f t="shared" ca="1" si="52"/>
        <v>-2.8680688336519893</v>
      </c>
      <c r="CS77" s="225">
        <f t="shared" ca="1" si="53"/>
        <v>-1703.3518243889041</v>
      </c>
      <c r="CT77" s="226">
        <f t="shared" ca="1" si="90"/>
        <v>1703.3518243889041</v>
      </c>
      <c r="CU77" s="217">
        <f t="shared" ca="1" si="54"/>
        <v>-19.208778855572575</v>
      </c>
      <c r="CV77" s="218">
        <f t="shared" ca="1" si="55"/>
        <v>-19.208778855572575</v>
      </c>
      <c r="CW77" s="219">
        <f t="shared" ca="1" si="56"/>
        <v>-164.50567008156196</v>
      </c>
      <c r="CX77" s="218">
        <f t="shared" ca="1" si="57"/>
        <v>-3.2901134016312312</v>
      </c>
      <c r="CY77" s="227">
        <f t="shared" ca="1" si="58"/>
        <v>-2010.1513454474516</v>
      </c>
      <c r="CZ77" s="228">
        <f t="shared" ca="1" si="91"/>
        <v>2010.1513454474516</v>
      </c>
      <c r="DA77" s="222">
        <f t="shared" ca="1" si="59"/>
        <v>-21.636193928666835</v>
      </c>
      <c r="DB77" s="223">
        <f t="shared" ca="1" si="60"/>
        <v>-21.636193928666835</v>
      </c>
      <c r="DC77" s="224">
        <f t="shared" ca="1" si="61"/>
        <v>-184.3559109999635</v>
      </c>
      <c r="DD77" s="223">
        <f t="shared" ca="1" si="62"/>
        <v>-3.6871182199992631</v>
      </c>
      <c r="DE77" s="225">
        <f t="shared" ca="1" si="63"/>
        <v>-2331.7559426644407</v>
      </c>
      <c r="DF77" s="226">
        <f t="shared" ca="1" si="92"/>
        <v>2331.7559426644407</v>
      </c>
      <c r="DG77" s="217">
        <f t="shared" ca="1" si="64"/>
        <v>-23.929119340816037</v>
      </c>
      <c r="DH77" s="218">
        <f t="shared" ca="1" si="65"/>
        <v>-23.929119340816037</v>
      </c>
      <c r="DI77" s="219">
        <f t="shared" ca="1" si="66"/>
        <v>-202.80309211851269</v>
      </c>
      <c r="DJ77" s="218">
        <f t="shared" ca="1" si="67"/>
        <v>-4.0560618423702692</v>
      </c>
      <c r="DK77" s="227">
        <f t="shared" ca="1" si="68"/>
        <v>-2675.2712918290626</v>
      </c>
      <c r="DL77" s="228">
        <f t="shared" ca="1" si="93"/>
        <v>2675.2712918290626</v>
      </c>
      <c r="DM77" s="222">
        <f t="shared" ca="1" si="69"/>
        <v>-26.066474954416215</v>
      </c>
      <c r="DN77" s="223">
        <f t="shared" ca="1" si="70"/>
        <v>-26.066474954416215</v>
      </c>
      <c r="DO77" s="224">
        <f t="shared" ca="1" si="71"/>
        <v>-219.70681925018491</v>
      </c>
      <c r="DP77" s="223">
        <f t="shared" ca="1" si="72"/>
        <v>-4.3941363850037192</v>
      </c>
      <c r="DQ77" s="225">
        <f t="shared" ca="1" si="73"/>
        <v>-3053.605975965701</v>
      </c>
      <c r="DR77" s="226">
        <f t="shared" ca="1" si="94"/>
        <v>3053.605975965701</v>
      </c>
      <c r="DS77" s="217">
        <f t="shared" ca="1" si="74"/>
        <v>-28.026305473377711</v>
      </c>
      <c r="DT77" s="218">
        <f t="shared" ca="1" si="75"/>
        <v>-28.026305473377711</v>
      </c>
      <c r="DU77" s="219">
        <f t="shared" ca="1" si="76"/>
        <v>-234.93844482475868</v>
      </c>
      <c r="DV77" s="218">
        <f t="shared" ca="1" si="77"/>
        <v>-4.6987688964951815</v>
      </c>
      <c r="DW77" s="227">
        <f t="shared" ca="1" si="78"/>
        <v>-3494.7075538538197</v>
      </c>
      <c r="DX77" s="228">
        <f t="shared" ca="1" si="95"/>
        <v>3494.7075538538197</v>
      </c>
      <c r="DY77" s="222">
        <f t="shared" ca="1" si="79"/>
        <v>-29.786144106908367</v>
      </c>
      <c r="DZ77" s="223">
        <f t="shared" ca="1" si="80"/>
        <v>-29.786144106908367</v>
      </c>
      <c r="EA77" s="224">
        <f t="shared" ca="1" si="81"/>
        <v>-248.38204697450436</v>
      </c>
      <c r="EB77" s="223">
        <f t="shared" ca="1" si="82"/>
        <v>-4.9676409394900816</v>
      </c>
      <c r="EC77" s="225">
        <f t="shared" ca="1" si="83"/>
        <v>-4082.6225434853418</v>
      </c>
      <c r="ED77" s="226">
        <f t="shared" ca="1" si="96"/>
        <v>4082.6225434853418</v>
      </c>
      <c r="EE77" s="18">
        <v>-4082.6225434853363</v>
      </c>
    </row>
    <row r="78" spans="2:135" x14ac:dyDescent="0.3">
      <c r="B78" s="9"/>
      <c r="C78" s="11"/>
      <c r="D78" s="11"/>
      <c r="E78" s="11"/>
      <c r="F78" s="11"/>
      <c r="G78" s="11"/>
      <c r="H78" s="11"/>
      <c r="I78" s="11"/>
      <c r="J78" s="11"/>
      <c r="K78" s="11"/>
      <c r="L78" s="11"/>
      <c r="M78" s="11"/>
      <c r="N78" s="11"/>
      <c r="O78" s="11"/>
      <c r="P78" s="15"/>
      <c r="Q78" s="15"/>
      <c r="R78" s="42"/>
      <c r="S78" s="44"/>
      <c r="T78" s="44"/>
      <c r="U78" s="44"/>
      <c r="V78" s="44"/>
      <c r="W78" s="42"/>
      <c r="X78" s="198"/>
      <c r="Y78" s="198"/>
      <c r="Z78" s="199"/>
      <c r="AA78" s="105">
        <f ca="1">AH78-DF78</f>
        <v>0</v>
      </c>
      <c r="AC78" s="302">
        <f>AC77+$BE$22</f>
        <v>510</v>
      </c>
      <c r="AD78" s="332">
        <v>4077.6549025458462</v>
      </c>
      <c r="AE78" s="332">
        <v>3490.008784957321</v>
      </c>
      <c r="AF78" s="334">
        <v>3049.2118395806947</v>
      </c>
      <c r="AG78" s="332">
        <v>2671.2152299866948</v>
      </c>
      <c r="AH78" s="332">
        <v>2328.0688244444418</v>
      </c>
      <c r="AI78" s="332">
        <v>2006.8612320458199</v>
      </c>
      <c r="AJ78" s="332">
        <v>1700.4837555552494</v>
      </c>
      <c r="AK78" s="332">
        <v>1404.537589779273</v>
      </c>
      <c r="AL78" s="332">
        <v>1116.0531875189001</v>
      </c>
      <c r="AM78" s="332">
        <v>832.87914829766919</v>
      </c>
      <c r="AN78" s="332">
        <v>553.35627688546083</v>
      </c>
      <c r="AO78" s="332">
        <v>276.12518147847749</v>
      </c>
      <c r="AP78" s="332">
        <v>0</v>
      </c>
      <c r="AQ78" s="335">
        <v>-276.12518147847749</v>
      </c>
      <c r="AR78" s="335">
        <v>-553.35627688546083</v>
      </c>
      <c r="AS78" s="335">
        <v>-832.87914829766919</v>
      </c>
      <c r="AT78" s="335">
        <v>-1116.0531875189001</v>
      </c>
      <c r="AU78" s="335">
        <v>-1404.537589779273</v>
      </c>
      <c r="AV78" s="335">
        <v>-1700.4837555552494</v>
      </c>
      <c r="AW78" s="335">
        <v>-2006.8612320458199</v>
      </c>
      <c r="AX78" s="335">
        <v>-2328.0688244444418</v>
      </c>
      <c r="AY78" s="335">
        <v>-2671.2152299866948</v>
      </c>
      <c r="AZ78" s="335">
        <v>-3049.2118395806947</v>
      </c>
      <c r="BA78" s="335">
        <v>-3490.008784957321</v>
      </c>
      <c r="BB78" s="202">
        <v>-4077.6549025458462</v>
      </c>
      <c r="BC78" s="323">
        <f ca="1">BO78-BD78</f>
        <v>0</v>
      </c>
      <c r="BD78" s="320">
        <f ca="1"/>
        <v>-276.12518147847749</v>
      </c>
      <c r="BE78" s="302">
        <f ca="1">MIN($AF$15,BE77+$BE$22)</f>
        <v>510</v>
      </c>
      <c r="BF78" s="215">
        <f t="shared" ca="1" si="26"/>
        <v>1</v>
      </c>
      <c r="BG78" s="317">
        <f ca="1">INDEX(N$8:N$12,$BF78)</f>
        <v>1500</v>
      </c>
      <c r="BH78" s="128">
        <f ca="1">INDEX(O$8:O$12,$BF78)</f>
        <v>0</v>
      </c>
      <c r="BI78" s="104">
        <f t="shared" ca="1" si="27"/>
        <v>1500</v>
      </c>
      <c r="BJ78" s="216">
        <f t="shared" si="23"/>
        <v>0</v>
      </c>
      <c r="BK78" s="217">
        <f ca="1">DEGREES(ASIN($BG78*BL$23))</f>
        <v>-2.8656245113591363</v>
      </c>
      <c r="BL78" s="218">
        <f ca="1">DEGREES(ASIN(BL$23*$BI78))</f>
        <v>-2.8656245113591363</v>
      </c>
      <c r="BM78" s="219">
        <f ca="1">IF($BH78&gt;0,(COS(RADIANS(BK78))-COS(RADIANS(BL78)))/(BL$23*$BH78),$BE78*SIN(RADIANS(BK78)))</f>
        <v>-25.496804283731738</v>
      </c>
      <c r="BN78" s="218">
        <f t="shared" ca="1" si="28"/>
        <v>-0.49993733889670011</v>
      </c>
      <c r="BO78" s="220">
        <f t="shared" ca="1" si="84"/>
        <v>-276.12518147847749</v>
      </c>
      <c r="BP78" s="221">
        <f t="shared" ca="1" si="85"/>
        <v>276.12518147847749</v>
      </c>
      <c r="BQ78" s="222">
        <f t="shared" ca="1" si="29"/>
        <v>-5.7165393990355735</v>
      </c>
      <c r="BR78" s="223">
        <f t="shared" ca="1" si="30"/>
        <v>-5.7165393990355735</v>
      </c>
      <c r="BS78" s="224">
        <f t="shared" ca="1" si="31"/>
        <v>-50.799562491472926</v>
      </c>
      <c r="BT78" s="223">
        <f t="shared" ca="1" si="32"/>
        <v>-0.99606985277397797</v>
      </c>
      <c r="BU78" s="225">
        <f t="shared" ca="1" si="33"/>
        <v>-553.35627688546083</v>
      </c>
      <c r="BV78" s="226">
        <f t="shared" ca="1" si="86"/>
        <v>553.35627688546083</v>
      </c>
      <c r="BW78" s="217">
        <f t="shared" ca="1" si="34"/>
        <v>-8.5378174163293199</v>
      </c>
      <c r="BX78" s="218">
        <f t="shared" ca="1" si="35"/>
        <v>-8.5378174163293199</v>
      </c>
      <c r="BY78" s="219">
        <f t="shared" ca="1" si="36"/>
        <v>-75.715705355039532</v>
      </c>
      <c r="BZ78" s="218">
        <f t="shared" ca="1" si="37"/>
        <v>-1.4846216736282258</v>
      </c>
      <c r="CA78" s="227">
        <f t="shared" ca="1" si="38"/>
        <v>-832.87914829766794</v>
      </c>
      <c r="CB78" s="228">
        <f t="shared" ca="1" si="87"/>
        <v>832.87914829766794</v>
      </c>
      <c r="CC78" s="222">
        <f t="shared" ca="1" si="39"/>
        <v>-11.314100207181937</v>
      </c>
      <c r="CD78" s="223">
        <f t="shared" ca="1" si="40"/>
        <v>-11.314100207181937</v>
      </c>
      <c r="CE78" s="224">
        <f t="shared" ca="1" si="41"/>
        <v>-100.0556059824614</v>
      </c>
      <c r="CF78" s="223">
        <f t="shared" ca="1" si="42"/>
        <v>-1.961874627107079</v>
      </c>
      <c r="CG78" s="225">
        <f t="shared" ca="1" si="43"/>
        <v>-1116.0531875189001</v>
      </c>
      <c r="CH78" s="226">
        <f t="shared" ca="1" si="88"/>
        <v>1116.0531875189001</v>
      </c>
      <c r="CI78" s="217">
        <f t="shared" ca="1" si="44"/>
        <v>-14.029394362150782</v>
      </c>
      <c r="CJ78" s="218">
        <f t="shared" ca="1" si="45"/>
        <v>-14.029394362150782</v>
      </c>
      <c r="CK78" s="219">
        <f t="shared" ca="1" si="46"/>
        <v>-123.63402303313005</v>
      </c>
      <c r="CL78" s="218">
        <f t="shared" ca="1" si="47"/>
        <v>-2.4241965300613657</v>
      </c>
      <c r="CM78" s="227">
        <f t="shared" ca="1" si="48"/>
        <v>-1404.5375897792717</v>
      </c>
      <c r="CN78" s="228">
        <f t="shared" ca="1" si="89"/>
        <v>1404.5375897792717</v>
      </c>
      <c r="CO78" s="222">
        <f t="shared" ca="1" si="49"/>
        <v>-16.666885006418429</v>
      </c>
      <c r="CP78" s="223">
        <f t="shared" ca="1" si="50"/>
        <v>-16.666885006418429</v>
      </c>
      <c r="CQ78" s="224">
        <f t="shared" ca="1" si="51"/>
        <v>-146.27151051625239</v>
      </c>
      <c r="CR78" s="223">
        <f t="shared" ca="1" si="52"/>
        <v>-2.8680688336520177</v>
      </c>
      <c r="CS78" s="225">
        <f t="shared" ca="1" si="53"/>
        <v>-1700.4837555552522</v>
      </c>
      <c r="CT78" s="226">
        <f t="shared" ca="1" si="90"/>
        <v>1700.4837555552522</v>
      </c>
      <c r="CU78" s="217">
        <f t="shared" ca="1" si="54"/>
        <v>-19.208778855572575</v>
      </c>
      <c r="CV78" s="218">
        <f t="shared" ca="1" si="55"/>
        <v>-19.208778855572575</v>
      </c>
      <c r="CW78" s="219">
        <f t="shared" ca="1" si="56"/>
        <v>-167.79578348319322</v>
      </c>
      <c r="CX78" s="218">
        <f t="shared" ca="1" si="57"/>
        <v>-3.2901134016312596</v>
      </c>
      <c r="CY78" s="227">
        <f t="shared" ca="1" si="58"/>
        <v>-2006.8612320458203</v>
      </c>
      <c r="CZ78" s="228">
        <f t="shared" ca="1" si="91"/>
        <v>2006.8612320458203</v>
      </c>
      <c r="DA78" s="222">
        <f t="shared" ca="1" si="59"/>
        <v>-21.636193928666835</v>
      </c>
      <c r="DB78" s="223">
        <f t="shared" ca="1" si="60"/>
        <v>-21.636193928666835</v>
      </c>
      <c r="DC78" s="224">
        <f t="shared" ca="1" si="61"/>
        <v>-188.04302921996279</v>
      </c>
      <c r="DD78" s="223">
        <f t="shared" ca="1" si="62"/>
        <v>-3.6871182199992916</v>
      </c>
      <c r="DE78" s="225">
        <f t="shared" ca="1" si="63"/>
        <v>-2328.0688244444414</v>
      </c>
      <c r="DF78" s="226">
        <f t="shared" ca="1" si="92"/>
        <v>2328.0688244444414</v>
      </c>
      <c r="DG78" s="217">
        <f t="shared" ca="1" si="64"/>
        <v>-23.929119340816037</v>
      </c>
      <c r="DH78" s="218">
        <f t="shared" ca="1" si="65"/>
        <v>-23.929119340816037</v>
      </c>
      <c r="DI78" s="219">
        <f t="shared" ca="1" si="66"/>
        <v>-206.85915396088294</v>
      </c>
      <c r="DJ78" s="218">
        <f t="shared" ca="1" si="67"/>
        <v>-4.0560618423702408</v>
      </c>
      <c r="DK78" s="227">
        <f t="shared" ca="1" si="68"/>
        <v>-2671.2152299866925</v>
      </c>
      <c r="DL78" s="228">
        <f t="shared" ca="1" si="93"/>
        <v>2671.2152299866925</v>
      </c>
      <c r="DM78" s="222">
        <f t="shared" ca="1" si="69"/>
        <v>-26.066474954416215</v>
      </c>
      <c r="DN78" s="223">
        <f t="shared" ca="1" si="70"/>
        <v>-26.066474954416215</v>
      </c>
      <c r="DO78" s="224">
        <f t="shared" ca="1" si="71"/>
        <v>-224.1009556351886</v>
      </c>
      <c r="DP78" s="223">
        <f t="shared" ca="1" si="72"/>
        <v>-4.3941363850036907</v>
      </c>
      <c r="DQ78" s="225">
        <f t="shared" ca="1" si="73"/>
        <v>-3049.2118395806974</v>
      </c>
      <c r="DR78" s="226">
        <f t="shared" ca="1" si="94"/>
        <v>3049.2118395806974</v>
      </c>
      <c r="DS78" s="217">
        <f t="shared" ca="1" si="74"/>
        <v>-28.026305473377711</v>
      </c>
      <c r="DT78" s="218">
        <f t="shared" ca="1" si="75"/>
        <v>-28.026305473377711</v>
      </c>
      <c r="DU78" s="219">
        <f t="shared" ca="1" si="76"/>
        <v>-239.63721372125386</v>
      </c>
      <c r="DV78" s="218">
        <f t="shared" ca="1" si="77"/>
        <v>-4.6987688964951815</v>
      </c>
      <c r="DW78" s="227">
        <f t="shared" ca="1" si="78"/>
        <v>-3490.0087849573247</v>
      </c>
      <c r="DX78" s="228">
        <f t="shared" ca="1" si="95"/>
        <v>3490.0087849573247</v>
      </c>
      <c r="DY78" s="222">
        <f t="shared" ca="1" si="79"/>
        <v>-29.786144106908367</v>
      </c>
      <c r="DZ78" s="223">
        <f t="shared" ca="1" si="80"/>
        <v>-29.786144106908367</v>
      </c>
      <c r="EA78" s="224">
        <f t="shared" ca="1" si="81"/>
        <v>-253.34968791399444</v>
      </c>
      <c r="EB78" s="223">
        <f t="shared" ca="1" si="82"/>
        <v>-4.9676409394900816</v>
      </c>
      <c r="EC78" s="225">
        <f t="shared" ca="1" si="83"/>
        <v>-4077.6549025458517</v>
      </c>
      <c r="ED78" s="226">
        <f t="shared" ca="1" si="96"/>
        <v>4077.6549025458517</v>
      </c>
      <c r="EE78" s="18">
        <v>-4077.6549025458462</v>
      </c>
    </row>
    <row r="79" spans="2:135" x14ac:dyDescent="0.3">
      <c r="B79" s="9"/>
      <c r="C79" s="11"/>
      <c r="D79" s="11"/>
      <c r="E79" s="11"/>
      <c r="F79" s="11"/>
      <c r="G79" s="11"/>
      <c r="H79" s="11"/>
      <c r="I79" s="11"/>
      <c r="J79" s="11"/>
      <c r="K79" s="11"/>
      <c r="L79" s="11"/>
      <c r="M79" s="11"/>
      <c r="N79" s="11"/>
      <c r="O79" s="11"/>
      <c r="P79" s="15"/>
      <c r="Q79" s="15"/>
      <c r="R79" s="42"/>
      <c r="S79" s="44"/>
      <c r="T79" s="44"/>
      <c r="U79" s="44"/>
      <c r="V79" s="44"/>
      <c r="W79" s="42"/>
      <c r="X79" s="198"/>
      <c r="Y79" s="198"/>
      <c r="Z79" s="199"/>
      <c r="AA79" s="105">
        <f ca="1">AH79-DF79</f>
        <v>0</v>
      </c>
      <c r="AC79" s="302">
        <f>AC78+$BE$22</f>
        <v>520</v>
      </c>
      <c r="AD79" s="332">
        <v>4072.6872616063561</v>
      </c>
      <c r="AE79" s="332">
        <v>3485.310016060826</v>
      </c>
      <c r="AF79" s="334">
        <v>3044.8177031956911</v>
      </c>
      <c r="AG79" s="332">
        <v>2667.1591681443247</v>
      </c>
      <c r="AH79" s="332">
        <v>2324.3817062244425</v>
      </c>
      <c r="AI79" s="332">
        <v>2003.5711186441886</v>
      </c>
      <c r="AJ79" s="332">
        <v>1697.6156867215975</v>
      </c>
      <c r="AK79" s="332">
        <v>1402.1133932492116</v>
      </c>
      <c r="AL79" s="332">
        <v>1114.091312891793</v>
      </c>
      <c r="AM79" s="332">
        <v>831.39452662404096</v>
      </c>
      <c r="AN79" s="332">
        <v>552.36020703268684</v>
      </c>
      <c r="AO79" s="332">
        <v>275.62524413958079</v>
      </c>
      <c r="AP79" s="332">
        <v>0</v>
      </c>
      <c r="AQ79" s="335">
        <v>-275.62524413958079</v>
      </c>
      <c r="AR79" s="335">
        <v>-552.36020703268684</v>
      </c>
      <c r="AS79" s="335">
        <v>-831.39452662404096</v>
      </c>
      <c r="AT79" s="335">
        <v>-1114.091312891793</v>
      </c>
      <c r="AU79" s="335">
        <v>-1402.1133932492116</v>
      </c>
      <c r="AV79" s="335">
        <v>-1697.6156867215975</v>
      </c>
      <c r="AW79" s="335">
        <v>-2003.5711186441886</v>
      </c>
      <c r="AX79" s="335">
        <v>-2324.3817062244425</v>
      </c>
      <c r="AY79" s="335">
        <v>-2667.1591681443247</v>
      </c>
      <c r="AZ79" s="335">
        <v>-3044.8177031956911</v>
      </c>
      <c r="BA79" s="335">
        <v>-3485.310016060826</v>
      </c>
      <c r="BB79" s="202">
        <v>-4072.6872616063561</v>
      </c>
      <c r="BC79" s="323">
        <f ca="1">BO79-BD79</f>
        <v>0</v>
      </c>
      <c r="BD79" s="320">
        <f ca="1"/>
        <v>-275.62524413958079</v>
      </c>
      <c r="BE79" s="302">
        <f ca="1">MIN($AF$15,BE78+$BE$22)</f>
        <v>520</v>
      </c>
      <c r="BF79" s="215">
        <f t="shared" ca="1" si="26"/>
        <v>1</v>
      </c>
      <c r="BG79" s="317">
        <f ca="1">INDEX(N$8:N$12,$BF79)</f>
        <v>1500</v>
      </c>
      <c r="BH79" s="128">
        <f ca="1">INDEX(O$8:O$12,$BF79)</f>
        <v>0</v>
      </c>
      <c r="BI79" s="104">
        <f t="shared" ca="1" si="27"/>
        <v>1500</v>
      </c>
      <c r="BJ79" s="216">
        <f t="shared" si="23"/>
        <v>0</v>
      </c>
      <c r="BK79" s="217">
        <f ca="1">DEGREES(ASIN($BG79*BL$23))</f>
        <v>-2.8656245113591363</v>
      </c>
      <c r="BL79" s="218">
        <f ca="1">DEGREES(ASIN(BL$23*$BI79))</f>
        <v>-2.8656245113591363</v>
      </c>
      <c r="BM79" s="219">
        <f ca="1">IF($BH79&gt;0,(COS(RADIANS(BK79))-COS(RADIANS(BL79)))/(BL$23*$BH79),$BE79*SIN(RADIANS(BK79)))</f>
        <v>-25.996741622628438</v>
      </c>
      <c r="BN79" s="218">
        <f t="shared" ca="1" si="28"/>
        <v>-0.49993733889670011</v>
      </c>
      <c r="BO79" s="220">
        <f t="shared" ca="1" si="84"/>
        <v>-275.62524413958079</v>
      </c>
      <c r="BP79" s="221">
        <f t="shared" ca="1" si="85"/>
        <v>275.62524413958079</v>
      </c>
      <c r="BQ79" s="222">
        <f t="shared" ca="1" si="29"/>
        <v>-5.7165393990355735</v>
      </c>
      <c r="BR79" s="223">
        <f t="shared" ca="1" si="30"/>
        <v>-5.7165393990355735</v>
      </c>
      <c r="BS79" s="224">
        <f t="shared" ca="1" si="31"/>
        <v>-51.795632344246904</v>
      </c>
      <c r="BT79" s="223">
        <f t="shared" ca="1" si="32"/>
        <v>-0.99606985277397797</v>
      </c>
      <c r="BU79" s="225">
        <f t="shared" ca="1" si="33"/>
        <v>-552.36020703268684</v>
      </c>
      <c r="BV79" s="226">
        <f t="shared" ca="1" si="86"/>
        <v>552.36020703268684</v>
      </c>
      <c r="BW79" s="217">
        <f t="shared" ca="1" si="34"/>
        <v>-8.5378174163293199</v>
      </c>
      <c r="BX79" s="218">
        <f t="shared" ca="1" si="35"/>
        <v>-8.5378174163293199</v>
      </c>
      <c r="BY79" s="219">
        <f t="shared" ca="1" si="36"/>
        <v>-77.200327028667758</v>
      </c>
      <c r="BZ79" s="218">
        <f t="shared" ca="1" si="37"/>
        <v>-1.4846216736282258</v>
      </c>
      <c r="CA79" s="227">
        <f t="shared" ca="1" si="38"/>
        <v>-831.39452662403971</v>
      </c>
      <c r="CB79" s="228">
        <f t="shared" ca="1" si="87"/>
        <v>831.39452662403971</v>
      </c>
      <c r="CC79" s="222">
        <f t="shared" ca="1" si="39"/>
        <v>-11.314100207181937</v>
      </c>
      <c r="CD79" s="223">
        <f t="shared" ca="1" si="40"/>
        <v>-11.314100207181937</v>
      </c>
      <c r="CE79" s="224">
        <f t="shared" ca="1" si="41"/>
        <v>-102.01748060956849</v>
      </c>
      <c r="CF79" s="223">
        <f t="shared" ca="1" si="42"/>
        <v>-1.9618746271070933</v>
      </c>
      <c r="CG79" s="225">
        <f t="shared" ca="1" si="43"/>
        <v>-1114.091312891793</v>
      </c>
      <c r="CH79" s="226">
        <f t="shared" ca="1" si="88"/>
        <v>1114.091312891793</v>
      </c>
      <c r="CI79" s="217">
        <f t="shared" ca="1" si="44"/>
        <v>-14.029394362150782</v>
      </c>
      <c r="CJ79" s="218">
        <f t="shared" ca="1" si="45"/>
        <v>-14.029394362150782</v>
      </c>
      <c r="CK79" s="219">
        <f t="shared" ca="1" si="46"/>
        <v>-126.05821956319143</v>
      </c>
      <c r="CL79" s="218">
        <f t="shared" ca="1" si="47"/>
        <v>-2.4241965300613799</v>
      </c>
      <c r="CM79" s="227">
        <f t="shared" ca="1" si="48"/>
        <v>-1402.1133932492103</v>
      </c>
      <c r="CN79" s="228">
        <f t="shared" ca="1" si="89"/>
        <v>1402.1133932492103</v>
      </c>
      <c r="CO79" s="222">
        <f t="shared" ca="1" si="49"/>
        <v>-16.666885006418429</v>
      </c>
      <c r="CP79" s="223">
        <f t="shared" ca="1" si="50"/>
        <v>-16.666885006418429</v>
      </c>
      <c r="CQ79" s="224">
        <f t="shared" ca="1" si="51"/>
        <v>-149.13957934990441</v>
      </c>
      <c r="CR79" s="223">
        <f t="shared" ca="1" si="52"/>
        <v>-2.8680688336520177</v>
      </c>
      <c r="CS79" s="225">
        <f t="shared" ca="1" si="53"/>
        <v>-1697.6156867216002</v>
      </c>
      <c r="CT79" s="226">
        <f t="shared" ca="1" si="90"/>
        <v>1697.6156867216002</v>
      </c>
      <c r="CU79" s="217">
        <f t="shared" ca="1" si="54"/>
        <v>-19.208778855572575</v>
      </c>
      <c r="CV79" s="218">
        <f t="shared" ca="1" si="55"/>
        <v>-19.208778855572575</v>
      </c>
      <c r="CW79" s="219">
        <f t="shared" ca="1" si="56"/>
        <v>-171.08589688482445</v>
      </c>
      <c r="CX79" s="218">
        <f t="shared" ca="1" si="57"/>
        <v>-3.2901134016312312</v>
      </c>
      <c r="CY79" s="227">
        <f t="shared" ca="1" si="58"/>
        <v>-2003.571118644189</v>
      </c>
      <c r="CZ79" s="228">
        <f t="shared" ca="1" si="91"/>
        <v>2003.571118644189</v>
      </c>
      <c r="DA79" s="222">
        <f t="shared" ca="1" si="59"/>
        <v>-21.636193928666835</v>
      </c>
      <c r="DB79" s="223">
        <f t="shared" ca="1" si="60"/>
        <v>-21.636193928666835</v>
      </c>
      <c r="DC79" s="224">
        <f t="shared" ca="1" si="61"/>
        <v>-191.73014743996205</v>
      </c>
      <c r="DD79" s="223">
        <f t="shared" ca="1" si="62"/>
        <v>-3.6871182199992631</v>
      </c>
      <c r="DE79" s="225">
        <f t="shared" ca="1" si="63"/>
        <v>-2324.381706224442</v>
      </c>
      <c r="DF79" s="226">
        <f t="shared" ca="1" si="92"/>
        <v>2324.381706224442</v>
      </c>
      <c r="DG79" s="217">
        <f t="shared" ca="1" si="64"/>
        <v>-23.929119340816037</v>
      </c>
      <c r="DH79" s="218">
        <f t="shared" ca="1" si="65"/>
        <v>-23.929119340816037</v>
      </c>
      <c r="DI79" s="219">
        <f t="shared" ca="1" si="66"/>
        <v>-210.9152158032532</v>
      </c>
      <c r="DJ79" s="218">
        <f t="shared" ca="1" si="67"/>
        <v>-4.0560618423702692</v>
      </c>
      <c r="DK79" s="227">
        <f t="shared" ca="1" si="68"/>
        <v>-2667.1591681443224</v>
      </c>
      <c r="DL79" s="228">
        <f t="shared" ca="1" si="93"/>
        <v>2667.1591681443224</v>
      </c>
      <c r="DM79" s="222">
        <f t="shared" ca="1" si="69"/>
        <v>-26.066474954416215</v>
      </c>
      <c r="DN79" s="223">
        <f t="shared" ca="1" si="70"/>
        <v>-26.066474954416215</v>
      </c>
      <c r="DO79" s="224">
        <f t="shared" ca="1" si="71"/>
        <v>-228.49509202019229</v>
      </c>
      <c r="DP79" s="223">
        <f t="shared" ca="1" si="72"/>
        <v>-4.3941363850036907</v>
      </c>
      <c r="DQ79" s="225">
        <f t="shared" ca="1" si="73"/>
        <v>-3044.8177031956939</v>
      </c>
      <c r="DR79" s="226">
        <f t="shared" ca="1" si="94"/>
        <v>3044.8177031956939</v>
      </c>
      <c r="DS79" s="217">
        <f t="shared" ca="1" si="74"/>
        <v>-28.026305473377711</v>
      </c>
      <c r="DT79" s="218">
        <f t="shared" ca="1" si="75"/>
        <v>-28.026305473377711</v>
      </c>
      <c r="DU79" s="219">
        <f t="shared" ca="1" si="76"/>
        <v>-244.33598261774901</v>
      </c>
      <c r="DV79" s="218">
        <f t="shared" ca="1" si="77"/>
        <v>-4.6987688964951531</v>
      </c>
      <c r="DW79" s="227">
        <f t="shared" ca="1" si="78"/>
        <v>-3485.3100160608296</v>
      </c>
      <c r="DX79" s="228">
        <f t="shared" ca="1" si="95"/>
        <v>3485.3100160608296</v>
      </c>
      <c r="DY79" s="222">
        <f t="shared" ca="1" si="79"/>
        <v>-29.786144106908367</v>
      </c>
      <c r="DZ79" s="223">
        <f t="shared" ca="1" si="80"/>
        <v>-29.786144106908367</v>
      </c>
      <c r="EA79" s="224">
        <f t="shared" ca="1" si="81"/>
        <v>-258.31732885348453</v>
      </c>
      <c r="EB79" s="223">
        <f t="shared" ca="1" si="82"/>
        <v>-4.9676409394900816</v>
      </c>
      <c r="EC79" s="225">
        <f t="shared" ca="1" si="83"/>
        <v>-4072.6872616063615</v>
      </c>
      <c r="ED79" s="226">
        <f t="shared" ca="1" si="96"/>
        <v>4072.6872616063615</v>
      </c>
      <c r="EE79" s="18">
        <v>-4072.6872616063561</v>
      </c>
    </row>
    <row r="80" spans="2:135" x14ac:dyDescent="0.3">
      <c r="B80" s="9"/>
      <c r="C80" s="11"/>
      <c r="D80" s="11"/>
      <c r="E80" s="11"/>
      <c r="F80" s="11"/>
      <c r="G80" s="11"/>
      <c r="H80" s="11"/>
      <c r="I80" s="11"/>
      <c r="J80" s="11"/>
      <c r="K80" s="11"/>
      <c r="L80" s="11"/>
      <c r="M80" s="11"/>
      <c r="N80" s="11"/>
      <c r="O80" s="11"/>
      <c r="P80" s="15"/>
      <c r="Q80" s="15"/>
      <c r="R80" s="42"/>
      <c r="S80" s="44"/>
      <c r="T80" s="44"/>
      <c r="U80" s="44"/>
      <c r="V80" s="44"/>
      <c r="W80" s="42"/>
      <c r="X80" s="198"/>
      <c r="Y80" s="198"/>
      <c r="Z80" s="199"/>
      <c r="AA80" s="105">
        <f ca="1">AH80-DF80</f>
        <v>0</v>
      </c>
      <c r="AC80" s="302">
        <f>AC79+$BE$22</f>
        <v>530</v>
      </c>
      <c r="AD80" s="332">
        <v>4067.7196206668659</v>
      </c>
      <c r="AE80" s="332">
        <v>3480.611247164331</v>
      </c>
      <c r="AF80" s="334">
        <v>3040.4235668106876</v>
      </c>
      <c r="AG80" s="332">
        <v>2663.1031063019545</v>
      </c>
      <c r="AH80" s="332">
        <v>2320.6945880044432</v>
      </c>
      <c r="AI80" s="332">
        <v>2000.2810052425573</v>
      </c>
      <c r="AJ80" s="332">
        <v>1694.7476178879456</v>
      </c>
      <c r="AK80" s="332">
        <v>1399.6891967191502</v>
      </c>
      <c r="AL80" s="332">
        <v>1112.1294382646859</v>
      </c>
      <c r="AM80" s="332">
        <v>829.90990495041274</v>
      </c>
      <c r="AN80" s="332">
        <v>551.36413717991286</v>
      </c>
      <c r="AO80" s="332">
        <v>275.12530680068409</v>
      </c>
      <c r="AP80" s="332">
        <v>0</v>
      </c>
      <c r="AQ80" s="335">
        <v>-275.12530680068409</v>
      </c>
      <c r="AR80" s="335">
        <v>-551.36413717991286</v>
      </c>
      <c r="AS80" s="335">
        <v>-829.90990495041274</v>
      </c>
      <c r="AT80" s="335">
        <v>-1112.1294382646859</v>
      </c>
      <c r="AU80" s="335">
        <v>-1399.6891967191502</v>
      </c>
      <c r="AV80" s="335">
        <v>-1694.7476178879456</v>
      </c>
      <c r="AW80" s="335">
        <v>-2000.2810052425573</v>
      </c>
      <c r="AX80" s="335">
        <v>-2320.6945880044432</v>
      </c>
      <c r="AY80" s="335">
        <v>-2663.1031063019545</v>
      </c>
      <c r="AZ80" s="335">
        <v>-3040.4235668106876</v>
      </c>
      <c r="BA80" s="335">
        <v>-3480.611247164331</v>
      </c>
      <c r="BB80" s="202">
        <v>-4067.7196206668659</v>
      </c>
      <c r="BC80" s="323">
        <f ca="1">BO80-BD80</f>
        <v>0</v>
      </c>
      <c r="BD80" s="320">
        <f ca="1"/>
        <v>-275.12530680068409</v>
      </c>
      <c r="BE80" s="302">
        <f ca="1">MIN($AF$15,BE79+$BE$22)</f>
        <v>530</v>
      </c>
      <c r="BF80" s="215">
        <f t="shared" ca="1" si="26"/>
        <v>1</v>
      </c>
      <c r="BG80" s="317">
        <f ca="1">INDEX(N$8:N$12,$BF80)</f>
        <v>1500</v>
      </c>
      <c r="BH80" s="128">
        <f ca="1">INDEX(O$8:O$12,$BF80)</f>
        <v>0</v>
      </c>
      <c r="BI80" s="104">
        <f t="shared" ca="1" si="27"/>
        <v>1500</v>
      </c>
      <c r="BJ80" s="216">
        <f t="shared" si="23"/>
        <v>0</v>
      </c>
      <c r="BK80" s="217">
        <f ca="1">DEGREES(ASIN($BG80*BL$23))</f>
        <v>-2.8656245113591363</v>
      </c>
      <c r="BL80" s="218">
        <f ca="1">DEGREES(ASIN(BL$23*$BI80))</f>
        <v>-2.8656245113591363</v>
      </c>
      <c r="BM80" s="219">
        <f ca="1">IF($BH80&gt;0,(COS(RADIANS(BK80))-COS(RADIANS(BL80)))/(BL$23*$BH80),$BE80*SIN(RADIANS(BK80)))</f>
        <v>-26.496678961525138</v>
      </c>
      <c r="BN80" s="218">
        <f t="shared" ca="1" si="28"/>
        <v>-0.49993733889670011</v>
      </c>
      <c r="BO80" s="220">
        <f t="shared" ca="1" si="84"/>
        <v>-275.12530680068409</v>
      </c>
      <c r="BP80" s="221">
        <f t="shared" ca="1" si="85"/>
        <v>275.12530680068409</v>
      </c>
      <c r="BQ80" s="222">
        <f t="shared" ca="1" si="29"/>
        <v>-5.7165393990355735</v>
      </c>
      <c r="BR80" s="223">
        <f t="shared" ca="1" si="30"/>
        <v>-5.7165393990355735</v>
      </c>
      <c r="BS80" s="224">
        <f t="shared" ca="1" si="31"/>
        <v>-52.791702197020882</v>
      </c>
      <c r="BT80" s="223">
        <f t="shared" ca="1" si="32"/>
        <v>-0.99606985277397797</v>
      </c>
      <c r="BU80" s="225">
        <f t="shared" ca="1" si="33"/>
        <v>-551.36413717991286</v>
      </c>
      <c r="BV80" s="226">
        <f t="shared" ca="1" si="86"/>
        <v>551.36413717991286</v>
      </c>
      <c r="BW80" s="217">
        <f t="shared" ca="1" si="34"/>
        <v>-8.5378174163293199</v>
      </c>
      <c r="BX80" s="218">
        <f t="shared" ca="1" si="35"/>
        <v>-8.5378174163293199</v>
      </c>
      <c r="BY80" s="219">
        <f t="shared" ca="1" si="36"/>
        <v>-78.684948702295983</v>
      </c>
      <c r="BZ80" s="218">
        <f t="shared" ca="1" si="37"/>
        <v>-1.4846216736282258</v>
      </c>
      <c r="CA80" s="227">
        <f t="shared" ca="1" si="38"/>
        <v>-829.90990495041149</v>
      </c>
      <c r="CB80" s="228">
        <f t="shared" ca="1" si="87"/>
        <v>829.90990495041149</v>
      </c>
      <c r="CC80" s="222">
        <f t="shared" ca="1" si="39"/>
        <v>-11.314100207181937</v>
      </c>
      <c r="CD80" s="223">
        <f t="shared" ca="1" si="40"/>
        <v>-11.314100207181937</v>
      </c>
      <c r="CE80" s="224">
        <f t="shared" ca="1" si="41"/>
        <v>-103.97935523667557</v>
      </c>
      <c r="CF80" s="223">
        <f t="shared" ca="1" si="42"/>
        <v>-1.961874627107079</v>
      </c>
      <c r="CG80" s="225">
        <f t="shared" ca="1" si="43"/>
        <v>-1112.1294382646859</v>
      </c>
      <c r="CH80" s="226">
        <f t="shared" ca="1" si="88"/>
        <v>1112.1294382646859</v>
      </c>
      <c r="CI80" s="217">
        <f t="shared" ca="1" si="44"/>
        <v>-14.029394362150782</v>
      </c>
      <c r="CJ80" s="218">
        <f t="shared" ca="1" si="45"/>
        <v>-14.029394362150782</v>
      </c>
      <c r="CK80" s="219">
        <f t="shared" ca="1" si="46"/>
        <v>-128.48241609325279</v>
      </c>
      <c r="CL80" s="218">
        <f t="shared" ca="1" si="47"/>
        <v>-2.4241965300613657</v>
      </c>
      <c r="CM80" s="227">
        <f t="shared" ca="1" si="48"/>
        <v>-1399.6891967191489</v>
      </c>
      <c r="CN80" s="228">
        <f t="shared" ca="1" si="89"/>
        <v>1399.6891967191489</v>
      </c>
      <c r="CO80" s="222">
        <f t="shared" ca="1" si="49"/>
        <v>-16.666885006418429</v>
      </c>
      <c r="CP80" s="223">
        <f t="shared" ca="1" si="50"/>
        <v>-16.666885006418429</v>
      </c>
      <c r="CQ80" s="224">
        <f t="shared" ca="1" si="51"/>
        <v>-152.0076481835564</v>
      </c>
      <c r="CR80" s="223">
        <f t="shared" ca="1" si="52"/>
        <v>-2.8680688336519893</v>
      </c>
      <c r="CS80" s="225">
        <f t="shared" ca="1" si="53"/>
        <v>-1694.7476178879483</v>
      </c>
      <c r="CT80" s="226">
        <f t="shared" ca="1" si="90"/>
        <v>1694.7476178879483</v>
      </c>
      <c r="CU80" s="217">
        <f t="shared" ca="1" si="54"/>
        <v>-19.208778855572575</v>
      </c>
      <c r="CV80" s="218">
        <f t="shared" ca="1" si="55"/>
        <v>-19.208778855572575</v>
      </c>
      <c r="CW80" s="219">
        <f t="shared" ca="1" si="56"/>
        <v>-174.37601028645568</v>
      </c>
      <c r="CX80" s="218">
        <f t="shared" ca="1" si="57"/>
        <v>-3.2901134016312312</v>
      </c>
      <c r="CY80" s="227">
        <f t="shared" ca="1" si="58"/>
        <v>-2000.2810052425577</v>
      </c>
      <c r="CZ80" s="228">
        <f t="shared" ca="1" si="91"/>
        <v>2000.2810052425577</v>
      </c>
      <c r="DA80" s="222">
        <f t="shared" ca="1" si="59"/>
        <v>-21.636193928666835</v>
      </c>
      <c r="DB80" s="223">
        <f t="shared" ca="1" si="60"/>
        <v>-21.636193928666835</v>
      </c>
      <c r="DC80" s="224">
        <f t="shared" ca="1" si="61"/>
        <v>-195.41726565996132</v>
      </c>
      <c r="DD80" s="223">
        <f t="shared" ca="1" si="62"/>
        <v>-3.6871182199992631</v>
      </c>
      <c r="DE80" s="225">
        <f t="shared" ca="1" si="63"/>
        <v>-2320.6945880044427</v>
      </c>
      <c r="DF80" s="226">
        <f t="shared" ca="1" si="92"/>
        <v>2320.6945880044427</v>
      </c>
      <c r="DG80" s="217">
        <f t="shared" ca="1" si="64"/>
        <v>-23.929119340816037</v>
      </c>
      <c r="DH80" s="218">
        <f t="shared" ca="1" si="65"/>
        <v>-23.929119340816037</v>
      </c>
      <c r="DI80" s="219">
        <f t="shared" ca="1" si="66"/>
        <v>-214.97127764562345</v>
      </c>
      <c r="DJ80" s="218">
        <f t="shared" ca="1" si="67"/>
        <v>-4.0560618423702408</v>
      </c>
      <c r="DK80" s="227">
        <f t="shared" ca="1" si="68"/>
        <v>-2663.1031063019523</v>
      </c>
      <c r="DL80" s="228">
        <f t="shared" ca="1" si="93"/>
        <v>2663.1031063019523</v>
      </c>
      <c r="DM80" s="222">
        <f t="shared" ca="1" si="69"/>
        <v>-26.066474954416215</v>
      </c>
      <c r="DN80" s="223">
        <f t="shared" ca="1" si="70"/>
        <v>-26.066474954416215</v>
      </c>
      <c r="DO80" s="224">
        <f t="shared" ca="1" si="71"/>
        <v>-232.88922840519598</v>
      </c>
      <c r="DP80" s="223">
        <f t="shared" ca="1" si="72"/>
        <v>-4.3941363850036907</v>
      </c>
      <c r="DQ80" s="225">
        <f t="shared" ca="1" si="73"/>
        <v>-3040.4235668106903</v>
      </c>
      <c r="DR80" s="226">
        <f t="shared" ca="1" si="94"/>
        <v>3040.4235668106903</v>
      </c>
      <c r="DS80" s="217">
        <f t="shared" ca="1" si="74"/>
        <v>-28.026305473377711</v>
      </c>
      <c r="DT80" s="218">
        <f t="shared" ca="1" si="75"/>
        <v>-28.026305473377711</v>
      </c>
      <c r="DU80" s="219">
        <f t="shared" ca="1" si="76"/>
        <v>-249.03475151424419</v>
      </c>
      <c r="DV80" s="218">
        <f t="shared" ca="1" si="77"/>
        <v>-4.6987688964951815</v>
      </c>
      <c r="DW80" s="227">
        <f t="shared" ca="1" si="78"/>
        <v>-3480.6112471643346</v>
      </c>
      <c r="DX80" s="228">
        <f t="shared" ca="1" si="95"/>
        <v>3480.6112471643346</v>
      </c>
      <c r="DY80" s="222">
        <f t="shared" ca="1" si="79"/>
        <v>-29.786144106908367</v>
      </c>
      <c r="DZ80" s="223">
        <f t="shared" ca="1" si="80"/>
        <v>-29.786144106908367</v>
      </c>
      <c r="EA80" s="224">
        <f t="shared" ca="1" si="81"/>
        <v>-263.28496979297461</v>
      </c>
      <c r="EB80" s="223">
        <f t="shared" ca="1" si="82"/>
        <v>-4.9676409394900816</v>
      </c>
      <c r="EC80" s="225">
        <f t="shared" ca="1" si="83"/>
        <v>-4067.7196206668714</v>
      </c>
      <c r="ED80" s="226">
        <f t="shared" ca="1" si="96"/>
        <v>4067.7196206668714</v>
      </c>
      <c r="EE80" s="18">
        <v>-4067.7196206668659</v>
      </c>
    </row>
    <row r="81" spans="2:135" x14ac:dyDescent="0.3">
      <c r="B81" s="9"/>
      <c r="C81" s="11"/>
      <c r="D81" s="11"/>
      <c r="E81" s="11"/>
      <c r="F81" s="11"/>
      <c r="G81" s="11"/>
      <c r="H81" s="11"/>
      <c r="I81" s="11"/>
      <c r="J81" s="11"/>
      <c r="K81" s="11"/>
      <c r="L81" s="11"/>
      <c r="M81" s="11"/>
      <c r="N81" s="11"/>
      <c r="O81" s="11"/>
      <c r="P81" s="15"/>
      <c r="Q81" s="15"/>
      <c r="R81" s="42"/>
      <c r="S81" s="44"/>
      <c r="T81" s="44"/>
      <c r="U81" s="44"/>
      <c r="V81" s="44"/>
      <c r="W81" s="42"/>
      <c r="X81" s="198"/>
      <c r="Y81" s="198"/>
      <c r="Z81" s="199"/>
      <c r="AA81" s="105">
        <f ca="1">AH81-DF81</f>
        <v>0</v>
      </c>
      <c r="AC81" s="302">
        <f>AC80+$BE$22</f>
        <v>540</v>
      </c>
      <c r="AD81" s="332">
        <v>4062.7519797273758</v>
      </c>
      <c r="AE81" s="332">
        <v>3475.9124782678359</v>
      </c>
      <c r="AF81" s="334">
        <v>3036.029430425684</v>
      </c>
      <c r="AG81" s="332">
        <v>2659.0470444595844</v>
      </c>
      <c r="AH81" s="332">
        <v>2317.0074697844439</v>
      </c>
      <c r="AI81" s="332">
        <v>1996.990891840926</v>
      </c>
      <c r="AJ81" s="332">
        <v>1691.8795490542936</v>
      </c>
      <c r="AK81" s="332">
        <v>1397.2650001890888</v>
      </c>
      <c r="AL81" s="332">
        <v>1110.1675636375787</v>
      </c>
      <c r="AM81" s="332">
        <v>828.42528327678451</v>
      </c>
      <c r="AN81" s="332">
        <v>550.36806732713887</v>
      </c>
      <c r="AO81" s="332">
        <v>274.62536946178739</v>
      </c>
      <c r="AP81" s="332">
        <v>0</v>
      </c>
      <c r="AQ81" s="335">
        <v>-274.62536946178739</v>
      </c>
      <c r="AR81" s="335">
        <v>-550.36806732713887</v>
      </c>
      <c r="AS81" s="335">
        <v>-828.42528327678451</v>
      </c>
      <c r="AT81" s="335">
        <v>-1110.1675636375787</v>
      </c>
      <c r="AU81" s="335">
        <v>-1397.2650001890888</v>
      </c>
      <c r="AV81" s="335">
        <v>-1691.8795490542936</v>
      </c>
      <c r="AW81" s="335">
        <v>-1996.990891840926</v>
      </c>
      <c r="AX81" s="335">
        <v>-2317.0074697844439</v>
      </c>
      <c r="AY81" s="335">
        <v>-2659.0470444595844</v>
      </c>
      <c r="AZ81" s="335">
        <v>-3036.029430425684</v>
      </c>
      <c r="BA81" s="335">
        <v>-3475.9124782678359</v>
      </c>
      <c r="BB81" s="202">
        <v>-4062.7519797273758</v>
      </c>
      <c r="BC81" s="323">
        <f ca="1">BO81-BD81</f>
        <v>0</v>
      </c>
      <c r="BD81" s="320">
        <f ca="1"/>
        <v>-274.62536946178739</v>
      </c>
      <c r="BE81" s="302">
        <f ca="1">MIN($AF$15,BE80+$BE$22)</f>
        <v>540</v>
      </c>
      <c r="BF81" s="215">
        <f t="shared" ca="1" si="26"/>
        <v>1</v>
      </c>
      <c r="BG81" s="317">
        <f ca="1">INDEX(N$8:N$12,$BF81)</f>
        <v>1500</v>
      </c>
      <c r="BH81" s="128">
        <f ca="1">INDEX(O$8:O$12,$BF81)</f>
        <v>0</v>
      </c>
      <c r="BI81" s="104">
        <f t="shared" ca="1" si="27"/>
        <v>1500</v>
      </c>
      <c r="BJ81" s="216">
        <f t="shared" si="23"/>
        <v>0</v>
      </c>
      <c r="BK81" s="217">
        <f ca="1">DEGREES(ASIN($BG81*BL$23))</f>
        <v>-2.8656245113591363</v>
      </c>
      <c r="BL81" s="218">
        <f ca="1">DEGREES(ASIN(BL$23*$BI81))</f>
        <v>-2.8656245113591363</v>
      </c>
      <c r="BM81" s="219">
        <f ca="1">IF($BH81&gt;0,(COS(RADIANS(BK81))-COS(RADIANS(BL81)))/(BL$23*$BH81),$BE81*SIN(RADIANS(BK81)))</f>
        <v>-26.996616300421838</v>
      </c>
      <c r="BN81" s="218">
        <f t="shared" ca="1" si="28"/>
        <v>-0.49993733889670011</v>
      </c>
      <c r="BO81" s="220">
        <f t="shared" ca="1" si="84"/>
        <v>-274.62536946178739</v>
      </c>
      <c r="BP81" s="221">
        <f t="shared" ca="1" si="85"/>
        <v>274.62536946178739</v>
      </c>
      <c r="BQ81" s="222">
        <f t="shared" ca="1" si="29"/>
        <v>-5.7165393990355735</v>
      </c>
      <c r="BR81" s="223">
        <f t="shared" ca="1" si="30"/>
        <v>-5.7165393990355735</v>
      </c>
      <c r="BS81" s="224">
        <f t="shared" ca="1" si="31"/>
        <v>-53.78777204979486</v>
      </c>
      <c r="BT81" s="223">
        <f t="shared" ca="1" si="32"/>
        <v>-0.99606985277397797</v>
      </c>
      <c r="BU81" s="225">
        <f t="shared" ca="1" si="33"/>
        <v>-550.36806732713887</v>
      </c>
      <c r="BV81" s="226">
        <f t="shared" ca="1" si="86"/>
        <v>550.36806732713887</v>
      </c>
      <c r="BW81" s="217">
        <f t="shared" ca="1" si="34"/>
        <v>-8.5378174163293199</v>
      </c>
      <c r="BX81" s="218">
        <f t="shared" ca="1" si="35"/>
        <v>-8.5378174163293199</v>
      </c>
      <c r="BY81" s="219">
        <f t="shared" ca="1" si="36"/>
        <v>-80.169570375924209</v>
      </c>
      <c r="BZ81" s="218">
        <f t="shared" ca="1" si="37"/>
        <v>-1.4846216736282258</v>
      </c>
      <c r="CA81" s="227">
        <f t="shared" ca="1" si="38"/>
        <v>-828.42528327678326</v>
      </c>
      <c r="CB81" s="228">
        <f t="shared" ca="1" si="87"/>
        <v>828.42528327678326</v>
      </c>
      <c r="CC81" s="222">
        <f t="shared" ca="1" si="39"/>
        <v>-11.314100207181937</v>
      </c>
      <c r="CD81" s="223">
        <f t="shared" ca="1" si="40"/>
        <v>-11.314100207181937</v>
      </c>
      <c r="CE81" s="224">
        <f t="shared" ca="1" si="41"/>
        <v>-105.94122986378267</v>
      </c>
      <c r="CF81" s="223">
        <f t="shared" ca="1" si="42"/>
        <v>-1.9618746271070933</v>
      </c>
      <c r="CG81" s="225">
        <f t="shared" ca="1" si="43"/>
        <v>-1110.1675636375787</v>
      </c>
      <c r="CH81" s="226">
        <f t="shared" ca="1" si="88"/>
        <v>1110.1675636375787</v>
      </c>
      <c r="CI81" s="217">
        <f t="shared" ca="1" si="44"/>
        <v>-14.029394362150782</v>
      </c>
      <c r="CJ81" s="218">
        <f t="shared" ca="1" si="45"/>
        <v>-14.029394362150782</v>
      </c>
      <c r="CK81" s="219">
        <f t="shared" ca="1" si="46"/>
        <v>-130.90661262331417</v>
      </c>
      <c r="CL81" s="218">
        <f t="shared" ca="1" si="47"/>
        <v>-2.4241965300613799</v>
      </c>
      <c r="CM81" s="227">
        <f t="shared" ca="1" si="48"/>
        <v>-1397.2650001890875</v>
      </c>
      <c r="CN81" s="228">
        <f t="shared" ca="1" si="89"/>
        <v>1397.2650001890875</v>
      </c>
      <c r="CO81" s="222">
        <f t="shared" ca="1" si="49"/>
        <v>-16.666885006418429</v>
      </c>
      <c r="CP81" s="223">
        <f t="shared" ca="1" si="50"/>
        <v>-16.666885006418429</v>
      </c>
      <c r="CQ81" s="224">
        <f t="shared" ca="1" si="51"/>
        <v>-154.87571701720842</v>
      </c>
      <c r="CR81" s="223">
        <f t="shared" ca="1" si="52"/>
        <v>-2.8680688336520177</v>
      </c>
      <c r="CS81" s="225">
        <f t="shared" ca="1" si="53"/>
        <v>-1691.8795490542964</v>
      </c>
      <c r="CT81" s="226">
        <f t="shared" ca="1" si="90"/>
        <v>1691.8795490542964</v>
      </c>
      <c r="CU81" s="217">
        <f t="shared" ca="1" si="54"/>
        <v>-19.208778855572575</v>
      </c>
      <c r="CV81" s="218">
        <f t="shared" ca="1" si="55"/>
        <v>-19.208778855572575</v>
      </c>
      <c r="CW81" s="219">
        <f t="shared" ca="1" si="56"/>
        <v>-177.66612368808694</v>
      </c>
      <c r="CX81" s="218">
        <f t="shared" ca="1" si="57"/>
        <v>-3.2901134016312596</v>
      </c>
      <c r="CY81" s="227">
        <f t="shared" ca="1" si="58"/>
        <v>-1996.9908918409265</v>
      </c>
      <c r="CZ81" s="228">
        <f t="shared" ca="1" si="91"/>
        <v>1996.9908918409265</v>
      </c>
      <c r="DA81" s="222">
        <f t="shared" ca="1" si="59"/>
        <v>-21.636193928666835</v>
      </c>
      <c r="DB81" s="223">
        <f t="shared" ca="1" si="60"/>
        <v>-21.636193928666835</v>
      </c>
      <c r="DC81" s="224">
        <f t="shared" ca="1" si="61"/>
        <v>-199.10438387996061</v>
      </c>
      <c r="DD81" s="223">
        <f t="shared" ca="1" si="62"/>
        <v>-3.6871182199992916</v>
      </c>
      <c r="DE81" s="225">
        <f t="shared" ca="1" si="63"/>
        <v>-2317.0074697844434</v>
      </c>
      <c r="DF81" s="226">
        <f t="shared" ca="1" si="92"/>
        <v>2317.0074697844434</v>
      </c>
      <c r="DG81" s="217">
        <f t="shared" ca="1" si="64"/>
        <v>-23.929119340816037</v>
      </c>
      <c r="DH81" s="218">
        <f t="shared" ca="1" si="65"/>
        <v>-23.929119340816037</v>
      </c>
      <c r="DI81" s="219">
        <f t="shared" ca="1" si="66"/>
        <v>-219.02733948799371</v>
      </c>
      <c r="DJ81" s="218">
        <f t="shared" ca="1" si="67"/>
        <v>-4.0560618423702692</v>
      </c>
      <c r="DK81" s="227">
        <f t="shared" ca="1" si="68"/>
        <v>-2659.0470444595821</v>
      </c>
      <c r="DL81" s="228">
        <f t="shared" ca="1" si="93"/>
        <v>2659.0470444595821</v>
      </c>
      <c r="DM81" s="222">
        <f t="shared" ca="1" si="69"/>
        <v>-26.066474954416215</v>
      </c>
      <c r="DN81" s="223">
        <f t="shared" ca="1" si="70"/>
        <v>-26.066474954416215</v>
      </c>
      <c r="DO81" s="224">
        <f t="shared" ca="1" si="71"/>
        <v>-237.2833647901997</v>
      </c>
      <c r="DP81" s="223">
        <f t="shared" ca="1" si="72"/>
        <v>-4.3941363850037192</v>
      </c>
      <c r="DQ81" s="225">
        <f t="shared" ca="1" si="73"/>
        <v>-3036.0294304256868</v>
      </c>
      <c r="DR81" s="226">
        <f t="shared" ca="1" si="94"/>
        <v>3036.0294304256868</v>
      </c>
      <c r="DS81" s="217">
        <f t="shared" ca="1" si="74"/>
        <v>-28.026305473377711</v>
      </c>
      <c r="DT81" s="218">
        <f t="shared" ca="1" si="75"/>
        <v>-28.026305473377711</v>
      </c>
      <c r="DU81" s="219">
        <f t="shared" ca="1" si="76"/>
        <v>-253.73352041073937</v>
      </c>
      <c r="DV81" s="218">
        <f t="shared" ca="1" si="77"/>
        <v>-4.6987688964951815</v>
      </c>
      <c r="DW81" s="227">
        <f t="shared" ca="1" si="78"/>
        <v>-3475.9124782678396</v>
      </c>
      <c r="DX81" s="228">
        <f t="shared" ca="1" si="95"/>
        <v>3475.9124782678396</v>
      </c>
      <c r="DY81" s="222">
        <f t="shared" ca="1" si="79"/>
        <v>-29.786144106908367</v>
      </c>
      <c r="DZ81" s="223">
        <f t="shared" ca="1" si="80"/>
        <v>-29.786144106908367</v>
      </c>
      <c r="EA81" s="224">
        <f t="shared" ca="1" si="81"/>
        <v>-268.25261073246469</v>
      </c>
      <c r="EB81" s="223">
        <f t="shared" ca="1" si="82"/>
        <v>-4.9676409394900816</v>
      </c>
      <c r="EC81" s="225">
        <f t="shared" ca="1" si="83"/>
        <v>-4062.7519797273812</v>
      </c>
      <c r="ED81" s="226">
        <f t="shared" ca="1" si="96"/>
        <v>4062.7519797273812</v>
      </c>
      <c r="EE81" s="18">
        <v>-4062.7519797273758</v>
      </c>
    </row>
    <row r="82" spans="2:135" x14ac:dyDescent="0.3">
      <c r="B82" s="9"/>
      <c r="C82" s="11"/>
      <c r="D82" s="11"/>
      <c r="E82" s="11"/>
      <c r="F82" s="11"/>
      <c r="G82" s="11"/>
      <c r="H82" s="11"/>
      <c r="I82" s="11"/>
      <c r="J82" s="11"/>
      <c r="K82" s="11"/>
      <c r="L82" s="11"/>
      <c r="M82" s="11"/>
      <c r="N82" s="11"/>
      <c r="O82" s="11"/>
      <c r="P82" s="15"/>
      <c r="Q82" s="15"/>
      <c r="R82" s="42"/>
      <c r="S82" s="44"/>
      <c r="T82" s="44"/>
      <c r="U82" s="44"/>
      <c r="V82" s="44"/>
      <c r="W82" s="42"/>
      <c r="X82" s="198"/>
      <c r="Y82" s="198"/>
      <c r="Z82" s="199"/>
      <c r="AA82" s="105">
        <f ca="1">AH82-DF82</f>
        <v>0</v>
      </c>
      <c r="AC82" s="302">
        <f>AC81+$BE$22</f>
        <v>550</v>
      </c>
      <c r="AD82" s="332">
        <v>4057.7843387878856</v>
      </c>
      <c r="AE82" s="332">
        <v>3471.2137093713409</v>
      </c>
      <c r="AF82" s="334">
        <v>3031.6352940406805</v>
      </c>
      <c r="AG82" s="332">
        <v>2654.9909826172143</v>
      </c>
      <c r="AH82" s="332">
        <v>2313.3203515644445</v>
      </c>
      <c r="AI82" s="332">
        <v>1993.7007784392947</v>
      </c>
      <c r="AJ82" s="332">
        <v>1689.0114802206417</v>
      </c>
      <c r="AK82" s="332">
        <v>1394.8408036590274</v>
      </c>
      <c r="AL82" s="332">
        <v>1108.2056890104716</v>
      </c>
      <c r="AM82" s="332">
        <v>826.94066160315629</v>
      </c>
      <c r="AN82" s="332">
        <v>549.37199747436489</v>
      </c>
      <c r="AO82" s="332">
        <v>274.12543212289069</v>
      </c>
      <c r="AP82" s="332">
        <v>0</v>
      </c>
      <c r="AQ82" s="335">
        <v>-274.12543212289069</v>
      </c>
      <c r="AR82" s="335">
        <v>-549.37199747436489</v>
      </c>
      <c r="AS82" s="335">
        <v>-826.94066160315629</v>
      </c>
      <c r="AT82" s="335">
        <v>-1108.2056890104716</v>
      </c>
      <c r="AU82" s="335">
        <v>-1394.8408036590274</v>
      </c>
      <c r="AV82" s="335">
        <v>-1689.0114802206417</v>
      </c>
      <c r="AW82" s="335">
        <v>-1993.7007784392947</v>
      </c>
      <c r="AX82" s="335">
        <v>-2313.3203515644445</v>
      </c>
      <c r="AY82" s="335">
        <v>-2654.9909826172143</v>
      </c>
      <c r="AZ82" s="335">
        <v>-3031.6352940406805</v>
      </c>
      <c r="BA82" s="335">
        <v>-3471.2137093713409</v>
      </c>
      <c r="BB82" s="202">
        <v>-4057.7843387878856</v>
      </c>
      <c r="BC82" s="323">
        <f ca="1">BO82-BD82</f>
        <v>0</v>
      </c>
      <c r="BD82" s="320">
        <f ca="1"/>
        <v>-274.12543212289069</v>
      </c>
      <c r="BE82" s="302">
        <f ca="1">MIN($AF$15,BE81+$BE$22)</f>
        <v>550</v>
      </c>
      <c r="BF82" s="215">
        <f t="shared" ca="1" si="26"/>
        <v>1</v>
      </c>
      <c r="BG82" s="317">
        <f ca="1">INDEX(N$8:N$12,$BF82)</f>
        <v>1500</v>
      </c>
      <c r="BH82" s="128">
        <f ca="1">INDEX(O$8:O$12,$BF82)</f>
        <v>0</v>
      </c>
      <c r="BI82" s="104">
        <f t="shared" ca="1" si="27"/>
        <v>1500</v>
      </c>
      <c r="BJ82" s="216">
        <f t="shared" si="23"/>
        <v>0</v>
      </c>
      <c r="BK82" s="217">
        <f ca="1">DEGREES(ASIN($BG82*BL$23))</f>
        <v>-2.8656245113591363</v>
      </c>
      <c r="BL82" s="218">
        <f ca="1">DEGREES(ASIN(BL$23*$BI82))</f>
        <v>-2.8656245113591363</v>
      </c>
      <c r="BM82" s="219">
        <f ca="1">IF($BH82&gt;0,(COS(RADIANS(BK82))-COS(RADIANS(BL82)))/(BL$23*$BH82),$BE82*SIN(RADIANS(BK82)))</f>
        <v>-27.496553639318538</v>
      </c>
      <c r="BN82" s="218">
        <f t="shared" ca="1" si="28"/>
        <v>-0.49993733889670011</v>
      </c>
      <c r="BO82" s="220">
        <f t="shared" ca="1" si="84"/>
        <v>-274.12543212289069</v>
      </c>
      <c r="BP82" s="221">
        <f t="shared" ca="1" si="85"/>
        <v>274.12543212289069</v>
      </c>
      <c r="BQ82" s="222">
        <f t="shared" ca="1" si="29"/>
        <v>-5.7165393990355735</v>
      </c>
      <c r="BR82" s="223">
        <f t="shared" ca="1" si="30"/>
        <v>-5.7165393990355735</v>
      </c>
      <c r="BS82" s="224">
        <f t="shared" ca="1" si="31"/>
        <v>-54.783841902568838</v>
      </c>
      <c r="BT82" s="223">
        <f t="shared" ca="1" si="32"/>
        <v>-0.99606985277397797</v>
      </c>
      <c r="BU82" s="225">
        <f t="shared" ca="1" si="33"/>
        <v>-549.37199747436489</v>
      </c>
      <c r="BV82" s="226">
        <f t="shared" ca="1" si="86"/>
        <v>549.37199747436489</v>
      </c>
      <c r="BW82" s="217">
        <f t="shared" ca="1" si="34"/>
        <v>-8.5378174163293199</v>
      </c>
      <c r="BX82" s="218">
        <f t="shared" ca="1" si="35"/>
        <v>-8.5378174163293199</v>
      </c>
      <c r="BY82" s="219">
        <f t="shared" ca="1" si="36"/>
        <v>-81.654192049552435</v>
      </c>
      <c r="BZ82" s="218">
        <f t="shared" ca="1" si="37"/>
        <v>-1.4846216736282258</v>
      </c>
      <c r="CA82" s="227">
        <f t="shared" ca="1" si="38"/>
        <v>-826.94066160315504</v>
      </c>
      <c r="CB82" s="228">
        <f t="shared" ca="1" si="87"/>
        <v>826.94066160315504</v>
      </c>
      <c r="CC82" s="222">
        <f t="shared" ca="1" si="39"/>
        <v>-11.314100207181937</v>
      </c>
      <c r="CD82" s="223">
        <f t="shared" ca="1" si="40"/>
        <v>-11.314100207181937</v>
      </c>
      <c r="CE82" s="224">
        <f t="shared" ca="1" si="41"/>
        <v>-107.90310449088975</v>
      </c>
      <c r="CF82" s="223">
        <f t="shared" ca="1" si="42"/>
        <v>-1.961874627107079</v>
      </c>
      <c r="CG82" s="225">
        <f t="shared" ca="1" si="43"/>
        <v>-1108.2056890104716</v>
      </c>
      <c r="CH82" s="226">
        <f t="shared" ca="1" si="88"/>
        <v>1108.2056890104716</v>
      </c>
      <c r="CI82" s="217">
        <f t="shared" ca="1" si="44"/>
        <v>-14.029394362150782</v>
      </c>
      <c r="CJ82" s="218">
        <f t="shared" ca="1" si="45"/>
        <v>-14.029394362150782</v>
      </c>
      <c r="CK82" s="219">
        <f t="shared" ca="1" si="46"/>
        <v>-133.33080915337555</v>
      </c>
      <c r="CL82" s="218">
        <f t="shared" ca="1" si="47"/>
        <v>-2.4241965300613799</v>
      </c>
      <c r="CM82" s="227">
        <f t="shared" ca="1" si="48"/>
        <v>-1394.8408036590261</v>
      </c>
      <c r="CN82" s="228">
        <f t="shared" ca="1" si="89"/>
        <v>1394.8408036590261</v>
      </c>
      <c r="CO82" s="222">
        <f t="shared" ca="1" si="49"/>
        <v>-16.666885006418429</v>
      </c>
      <c r="CP82" s="223">
        <f t="shared" ca="1" si="50"/>
        <v>-16.666885006418429</v>
      </c>
      <c r="CQ82" s="224">
        <f t="shared" ca="1" si="51"/>
        <v>-157.74378585086043</v>
      </c>
      <c r="CR82" s="223">
        <f t="shared" ca="1" si="52"/>
        <v>-2.8680688336520177</v>
      </c>
      <c r="CS82" s="225">
        <f t="shared" ca="1" si="53"/>
        <v>-1689.0114802206444</v>
      </c>
      <c r="CT82" s="226">
        <f t="shared" ca="1" si="90"/>
        <v>1689.0114802206444</v>
      </c>
      <c r="CU82" s="217">
        <f t="shared" ca="1" si="54"/>
        <v>-19.208778855572575</v>
      </c>
      <c r="CV82" s="218">
        <f t="shared" ca="1" si="55"/>
        <v>-19.208778855572575</v>
      </c>
      <c r="CW82" s="219">
        <f t="shared" ca="1" si="56"/>
        <v>-180.95623708971817</v>
      </c>
      <c r="CX82" s="218">
        <f t="shared" ca="1" si="57"/>
        <v>-3.2901134016312312</v>
      </c>
      <c r="CY82" s="227">
        <f t="shared" ca="1" si="58"/>
        <v>-1993.7007784392952</v>
      </c>
      <c r="CZ82" s="228">
        <f t="shared" ca="1" si="91"/>
        <v>1993.7007784392952</v>
      </c>
      <c r="DA82" s="222">
        <f t="shared" ca="1" si="59"/>
        <v>-21.636193928666835</v>
      </c>
      <c r="DB82" s="223">
        <f t="shared" ca="1" si="60"/>
        <v>-21.636193928666835</v>
      </c>
      <c r="DC82" s="224">
        <f t="shared" ca="1" si="61"/>
        <v>-202.79150209995987</v>
      </c>
      <c r="DD82" s="223">
        <f t="shared" ca="1" si="62"/>
        <v>-3.6871182199992631</v>
      </c>
      <c r="DE82" s="225">
        <f t="shared" ca="1" si="63"/>
        <v>-2313.3203515644441</v>
      </c>
      <c r="DF82" s="226">
        <f t="shared" ca="1" si="92"/>
        <v>2313.3203515644441</v>
      </c>
      <c r="DG82" s="217">
        <f t="shared" ca="1" si="64"/>
        <v>-23.929119340816037</v>
      </c>
      <c r="DH82" s="218">
        <f t="shared" ca="1" si="65"/>
        <v>-23.929119340816037</v>
      </c>
      <c r="DI82" s="219">
        <f t="shared" ca="1" si="66"/>
        <v>-223.08340133036396</v>
      </c>
      <c r="DJ82" s="218">
        <f t="shared" ca="1" si="67"/>
        <v>-4.0560618423702408</v>
      </c>
      <c r="DK82" s="227">
        <f t="shared" ca="1" si="68"/>
        <v>-2654.990982617212</v>
      </c>
      <c r="DL82" s="228">
        <f t="shared" ca="1" si="93"/>
        <v>2654.990982617212</v>
      </c>
      <c r="DM82" s="222">
        <f t="shared" ca="1" si="69"/>
        <v>-26.066474954416215</v>
      </c>
      <c r="DN82" s="223">
        <f t="shared" ca="1" si="70"/>
        <v>-26.066474954416215</v>
      </c>
      <c r="DO82" s="224">
        <f t="shared" ca="1" si="71"/>
        <v>-241.67750117520339</v>
      </c>
      <c r="DP82" s="223">
        <f t="shared" ca="1" si="72"/>
        <v>-4.3941363850036907</v>
      </c>
      <c r="DQ82" s="225">
        <f t="shared" ca="1" si="73"/>
        <v>-3031.6352940406832</v>
      </c>
      <c r="DR82" s="226">
        <f t="shared" ca="1" si="94"/>
        <v>3031.6352940406832</v>
      </c>
      <c r="DS82" s="217">
        <f t="shared" ca="1" si="74"/>
        <v>-28.026305473377711</v>
      </c>
      <c r="DT82" s="218">
        <f t="shared" ca="1" si="75"/>
        <v>-28.026305473377711</v>
      </c>
      <c r="DU82" s="219">
        <f t="shared" ca="1" si="76"/>
        <v>-258.43228930723456</v>
      </c>
      <c r="DV82" s="218">
        <f t="shared" ca="1" si="77"/>
        <v>-4.6987688964951815</v>
      </c>
      <c r="DW82" s="227">
        <f t="shared" ca="1" si="78"/>
        <v>-3471.2137093713445</v>
      </c>
      <c r="DX82" s="228">
        <f t="shared" ca="1" si="95"/>
        <v>3471.2137093713445</v>
      </c>
      <c r="DY82" s="222">
        <f t="shared" ca="1" si="79"/>
        <v>-29.786144106908367</v>
      </c>
      <c r="DZ82" s="223">
        <f t="shared" ca="1" si="80"/>
        <v>-29.786144106908367</v>
      </c>
      <c r="EA82" s="224">
        <f t="shared" ca="1" si="81"/>
        <v>-273.22025167195477</v>
      </c>
      <c r="EB82" s="223">
        <f t="shared" ca="1" si="82"/>
        <v>-4.9676409394900816</v>
      </c>
      <c r="EC82" s="225">
        <f t="shared" ca="1" si="83"/>
        <v>-4057.7843387878911</v>
      </c>
      <c r="ED82" s="226">
        <f t="shared" ca="1" si="96"/>
        <v>4057.7843387878911</v>
      </c>
      <c r="EE82" s="18">
        <v>-4057.7843387878856</v>
      </c>
    </row>
    <row r="83" spans="2:135" x14ac:dyDescent="0.3">
      <c r="B83" s="9"/>
      <c r="C83" s="11"/>
      <c r="D83" s="11"/>
      <c r="E83" s="11"/>
      <c r="F83" s="11"/>
      <c r="G83" s="11"/>
      <c r="H83" s="11"/>
      <c r="I83" s="11"/>
      <c r="J83" s="11"/>
      <c r="K83" s="11"/>
      <c r="L83" s="11"/>
      <c r="M83" s="11"/>
      <c r="N83" s="11"/>
      <c r="O83" s="11"/>
      <c r="P83" s="15"/>
      <c r="Q83" s="15"/>
      <c r="R83" s="42"/>
      <c r="S83" s="44"/>
      <c r="T83" s="44"/>
      <c r="U83" s="44"/>
      <c r="V83" s="44"/>
      <c r="W83" s="42"/>
      <c r="X83" s="198"/>
      <c r="Y83" s="198"/>
      <c r="Z83" s="199"/>
      <c r="AA83" s="105">
        <f ca="1">AH83-DF83</f>
        <v>0</v>
      </c>
      <c r="AC83" s="302">
        <f>AC82+$BE$22</f>
        <v>560</v>
      </c>
      <c r="AD83" s="332">
        <v>4052.8166978483955</v>
      </c>
      <c r="AE83" s="332">
        <v>3466.5149404748458</v>
      </c>
      <c r="AF83" s="334">
        <v>3027.2411576556769</v>
      </c>
      <c r="AG83" s="332">
        <v>2650.9349207748442</v>
      </c>
      <c r="AH83" s="332">
        <v>2309.6332333444452</v>
      </c>
      <c r="AI83" s="332">
        <v>1990.4106650376634</v>
      </c>
      <c r="AJ83" s="332">
        <v>1686.1434113869898</v>
      </c>
      <c r="AK83" s="332">
        <v>1392.416607128966</v>
      </c>
      <c r="AL83" s="332">
        <v>1106.2438143833645</v>
      </c>
      <c r="AM83" s="332">
        <v>825.45603992952806</v>
      </c>
      <c r="AN83" s="332">
        <v>548.3759276215909</v>
      </c>
      <c r="AO83" s="332">
        <v>273.62549478399399</v>
      </c>
      <c r="AP83" s="332">
        <v>0</v>
      </c>
      <c r="AQ83" s="335">
        <v>-273.62549478399399</v>
      </c>
      <c r="AR83" s="335">
        <v>-548.3759276215909</v>
      </c>
      <c r="AS83" s="335">
        <v>-825.45603992952806</v>
      </c>
      <c r="AT83" s="335">
        <v>-1106.2438143833645</v>
      </c>
      <c r="AU83" s="335">
        <v>-1392.416607128966</v>
      </c>
      <c r="AV83" s="335">
        <v>-1686.1434113869898</v>
      </c>
      <c r="AW83" s="335">
        <v>-1990.4106650376634</v>
      </c>
      <c r="AX83" s="335">
        <v>-2309.6332333444452</v>
      </c>
      <c r="AY83" s="335">
        <v>-2650.9349207748442</v>
      </c>
      <c r="AZ83" s="335">
        <v>-3027.2411576556769</v>
      </c>
      <c r="BA83" s="335">
        <v>-3466.5149404748458</v>
      </c>
      <c r="BB83" s="202">
        <v>-4052.8166978483955</v>
      </c>
      <c r="BC83" s="323">
        <f ca="1">BO83-BD83</f>
        <v>0</v>
      </c>
      <c r="BD83" s="320">
        <f ca="1"/>
        <v>-273.62549478399399</v>
      </c>
      <c r="BE83" s="302">
        <f ca="1">MIN($AF$15,BE82+$BE$22)</f>
        <v>560</v>
      </c>
      <c r="BF83" s="215">
        <f t="shared" ca="1" si="26"/>
        <v>1</v>
      </c>
      <c r="BG83" s="317">
        <f ca="1">INDEX(N$8:N$12,$BF83)</f>
        <v>1500</v>
      </c>
      <c r="BH83" s="128">
        <f ca="1">INDEX(O$8:O$12,$BF83)</f>
        <v>0</v>
      </c>
      <c r="BI83" s="104">
        <f t="shared" ca="1" si="27"/>
        <v>1500</v>
      </c>
      <c r="BJ83" s="216">
        <f t="shared" si="23"/>
        <v>0</v>
      </c>
      <c r="BK83" s="217">
        <f ca="1">DEGREES(ASIN($BG83*BL$23))</f>
        <v>-2.8656245113591363</v>
      </c>
      <c r="BL83" s="218">
        <f ca="1">DEGREES(ASIN(BL$23*$BI83))</f>
        <v>-2.8656245113591363</v>
      </c>
      <c r="BM83" s="219">
        <f ca="1">IF($BH83&gt;0,(COS(RADIANS(BK83))-COS(RADIANS(BL83)))/(BL$23*$BH83),$BE83*SIN(RADIANS(BK83)))</f>
        <v>-27.996490978215242</v>
      </c>
      <c r="BN83" s="218">
        <f t="shared" ca="1" si="28"/>
        <v>-0.49993733889670366</v>
      </c>
      <c r="BO83" s="220">
        <f t="shared" ca="1" si="84"/>
        <v>-273.62549478399399</v>
      </c>
      <c r="BP83" s="221">
        <f t="shared" ca="1" si="85"/>
        <v>273.62549478399399</v>
      </c>
      <c r="BQ83" s="222">
        <f t="shared" ca="1" si="29"/>
        <v>-5.7165393990355735</v>
      </c>
      <c r="BR83" s="223">
        <f t="shared" ca="1" si="30"/>
        <v>-5.7165393990355735</v>
      </c>
      <c r="BS83" s="224">
        <f t="shared" ca="1" si="31"/>
        <v>-55.779911755342816</v>
      </c>
      <c r="BT83" s="223">
        <f t="shared" ca="1" si="32"/>
        <v>-0.99606985277397797</v>
      </c>
      <c r="BU83" s="225">
        <f t="shared" ca="1" si="33"/>
        <v>-548.3759276215909</v>
      </c>
      <c r="BV83" s="226">
        <f t="shared" ca="1" si="86"/>
        <v>548.3759276215909</v>
      </c>
      <c r="BW83" s="217">
        <f t="shared" ca="1" si="34"/>
        <v>-8.5378174163293199</v>
      </c>
      <c r="BX83" s="218">
        <f t="shared" ca="1" si="35"/>
        <v>-8.5378174163293199</v>
      </c>
      <c r="BY83" s="219">
        <f t="shared" ca="1" si="36"/>
        <v>-83.138813723180661</v>
      </c>
      <c r="BZ83" s="218">
        <f t="shared" ca="1" si="37"/>
        <v>-1.4846216736282258</v>
      </c>
      <c r="CA83" s="227">
        <f t="shared" ca="1" si="38"/>
        <v>-825.45603992952681</v>
      </c>
      <c r="CB83" s="228">
        <f t="shared" ca="1" si="87"/>
        <v>825.45603992952681</v>
      </c>
      <c r="CC83" s="222">
        <f t="shared" ca="1" si="39"/>
        <v>-11.314100207181937</v>
      </c>
      <c r="CD83" s="223">
        <f t="shared" ca="1" si="40"/>
        <v>-11.314100207181937</v>
      </c>
      <c r="CE83" s="224">
        <f t="shared" ca="1" si="41"/>
        <v>-109.86497911799684</v>
      </c>
      <c r="CF83" s="223">
        <f t="shared" ca="1" si="42"/>
        <v>-1.9618746271070933</v>
      </c>
      <c r="CG83" s="225">
        <f t="shared" ca="1" si="43"/>
        <v>-1106.2438143833645</v>
      </c>
      <c r="CH83" s="226">
        <f t="shared" ca="1" si="88"/>
        <v>1106.2438143833645</v>
      </c>
      <c r="CI83" s="217">
        <f t="shared" ca="1" si="44"/>
        <v>-14.029394362150782</v>
      </c>
      <c r="CJ83" s="218">
        <f t="shared" ca="1" si="45"/>
        <v>-14.029394362150782</v>
      </c>
      <c r="CK83" s="219">
        <f t="shared" ca="1" si="46"/>
        <v>-135.75500568343691</v>
      </c>
      <c r="CL83" s="218">
        <f t="shared" ca="1" si="47"/>
        <v>-2.4241965300613515</v>
      </c>
      <c r="CM83" s="227">
        <f t="shared" ca="1" si="48"/>
        <v>-1392.4166071289646</v>
      </c>
      <c r="CN83" s="228">
        <f t="shared" ca="1" si="89"/>
        <v>1392.4166071289646</v>
      </c>
      <c r="CO83" s="222">
        <f t="shared" ca="1" si="49"/>
        <v>-16.666885006418429</v>
      </c>
      <c r="CP83" s="223">
        <f t="shared" ca="1" si="50"/>
        <v>-16.666885006418429</v>
      </c>
      <c r="CQ83" s="224">
        <f t="shared" ca="1" si="51"/>
        <v>-160.61185468451242</v>
      </c>
      <c r="CR83" s="223">
        <f t="shared" ca="1" si="52"/>
        <v>-2.8680688336519893</v>
      </c>
      <c r="CS83" s="225">
        <f t="shared" ca="1" si="53"/>
        <v>-1686.1434113869925</v>
      </c>
      <c r="CT83" s="226">
        <f t="shared" ca="1" si="90"/>
        <v>1686.1434113869925</v>
      </c>
      <c r="CU83" s="217">
        <f t="shared" ca="1" si="54"/>
        <v>-19.208778855572575</v>
      </c>
      <c r="CV83" s="218">
        <f t="shared" ca="1" si="55"/>
        <v>-19.208778855572575</v>
      </c>
      <c r="CW83" s="219">
        <f t="shared" ca="1" si="56"/>
        <v>-184.2463504913494</v>
      </c>
      <c r="CX83" s="218">
        <f t="shared" ca="1" si="57"/>
        <v>-3.2901134016312312</v>
      </c>
      <c r="CY83" s="227">
        <f t="shared" ca="1" si="58"/>
        <v>-1990.4106650376639</v>
      </c>
      <c r="CZ83" s="228">
        <f t="shared" ca="1" si="91"/>
        <v>1990.4106650376639</v>
      </c>
      <c r="DA83" s="222">
        <f t="shared" ca="1" si="59"/>
        <v>-21.636193928666835</v>
      </c>
      <c r="DB83" s="223">
        <f t="shared" ca="1" si="60"/>
        <v>-21.636193928666835</v>
      </c>
      <c r="DC83" s="224">
        <f t="shared" ca="1" si="61"/>
        <v>-206.47862031995913</v>
      </c>
      <c r="DD83" s="223">
        <f t="shared" ca="1" si="62"/>
        <v>-3.6871182199992631</v>
      </c>
      <c r="DE83" s="225">
        <f t="shared" ca="1" si="63"/>
        <v>-2309.6332333444448</v>
      </c>
      <c r="DF83" s="226">
        <f t="shared" ca="1" si="92"/>
        <v>2309.6332333444448</v>
      </c>
      <c r="DG83" s="217">
        <f t="shared" ca="1" si="64"/>
        <v>-23.929119340816037</v>
      </c>
      <c r="DH83" s="218">
        <f t="shared" ca="1" si="65"/>
        <v>-23.929119340816037</v>
      </c>
      <c r="DI83" s="219">
        <f t="shared" ca="1" si="66"/>
        <v>-227.13946317273422</v>
      </c>
      <c r="DJ83" s="218">
        <f t="shared" ca="1" si="67"/>
        <v>-4.0560618423702692</v>
      </c>
      <c r="DK83" s="227">
        <f t="shared" ca="1" si="68"/>
        <v>-2650.9349207748419</v>
      </c>
      <c r="DL83" s="228">
        <f t="shared" ca="1" si="93"/>
        <v>2650.9349207748419</v>
      </c>
      <c r="DM83" s="222">
        <f t="shared" ca="1" si="69"/>
        <v>-26.066474954416215</v>
      </c>
      <c r="DN83" s="223">
        <f t="shared" ca="1" si="70"/>
        <v>-26.066474954416215</v>
      </c>
      <c r="DO83" s="224">
        <f t="shared" ca="1" si="71"/>
        <v>-246.07163756020708</v>
      </c>
      <c r="DP83" s="223">
        <f t="shared" ca="1" si="72"/>
        <v>-4.3941363850036907</v>
      </c>
      <c r="DQ83" s="225">
        <f t="shared" ca="1" si="73"/>
        <v>-3027.2411576556797</v>
      </c>
      <c r="DR83" s="226">
        <f t="shared" ca="1" si="94"/>
        <v>3027.2411576556797</v>
      </c>
      <c r="DS83" s="217">
        <f t="shared" ca="1" si="74"/>
        <v>-28.026305473377711</v>
      </c>
      <c r="DT83" s="218">
        <f t="shared" ca="1" si="75"/>
        <v>-28.026305473377711</v>
      </c>
      <c r="DU83" s="219">
        <f t="shared" ca="1" si="76"/>
        <v>-263.13105820372971</v>
      </c>
      <c r="DV83" s="218">
        <f t="shared" ca="1" si="77"/>
        <v>-4.6987688964951531</v>
      </c>
      <c r="DW83" s="227">
        <f t="shared" ca="1" si="78"/>
        <v>-3466.5149404748495</v>
      </c>
      <c r="DX83" s="228">
        <f t="shared" ca="1" si="95"/>
        <v>3466.5149404748495</v>
      </c>
      <c r="DY83" s="222">
        <f t="shared" ca="1" si="79"/>
        <v>-29.786144106908367</v>
      </c>
      <c r="DZ83" s="223">
        <f t="shared" ca="1" si="80"/>
        <v>-29.786144106908367</v>
      </c>
      <c r="EA83" s="224">
        <f t="shared" ca="1" si="81"/>
        <v>-278.18789261144491</v>
      </c>
      <c r="EB83" s="223">
        <f t="shared" ca="1" si="82"/>
        <v>-4.9676409394901384</v>
      </c>
      <c r="EC83" s="225">
        <f t="shared" ca="1" si="83"/>
        <v>-4052.816697848401</v>
      </c>
      <c r="ED83" s="226">
        <f t="shared" ca="1" si="96"/>
        <v>4052.816697848401</v>
      </c>
      <c r="EE83" s="18">
        <v>-4052.8166978483955</v>
      </c>
    </row>
    <row r="84" spans="2:135" x14ac:dyDescent="0.3">
      <c r="B84" s="9"/>
      <c r="C84" s="11"/>
      <c r="D84" s="11"/>
      <c r="E84" s="11"/>
      <c r="F84" s="11"/>
      <c r="G84" s="11"/>
      <c r="H84" s="11"/>
      <c r="I84" s="11"/>
      <c r="J84" s="11"/>
      <c r="K84" s="11"/>
      <c r="L84" s="11"/>
      <c r="M84" s="11"/>
      <c r="N84" s="11"/>
      <c r="O84" s="11"/>
      <c r="P84" s="15"/>
      <c r="Q84" s="15"/>
      <c r="R84" s="42"/>
      <c r="S84" s="44"/>
      <c r="T84" s="44"/>
      <c r="U84" s="44"/>
      <c r="V84" s="44"/>
      <c r="W84" s="42"/>
      <c r="X84" s="198"/>
      <c r="Y84" s="198"/>
      <c r="Z84" s="199"/>
      <c r="AA84" s="105">
        <f ca="1">AH84-DF84</f>
        <v>0</v>
      </c>
      <c r="AC84" s="302">
        <f>AC83+$BE$22</f>
        <v>570</v>
      </c>
      <c r="AD84" s="332">
        <v>4047.8490569089054</v>
      </c>
      <c r="AE84" s="332">
        <v>3461.8161715783508</v>
      </c>
      <c r="AF84" s="334">
        <v>3022.8470212706734</v>
      </c>
      <c r="AG84" s="332">
        <v>2646.878858932474</v>
      </c>
      <c r="AH84" s="332">
        <v>2305.9461151244459</v>
      </c>
      <c r="AI84" s="332">
        <v>1987.1205516360321</v>
      </c>
      <c r="AJ84" s="332">
        <v>1683.2753425533379</v>
      </c>
      <c r="AK84" s="332">
        <v>1389.9924105989046</v>
      </c>
      <c r="AL84" s="332">
        <v>1104.2819397562573</v>
      </c>
      <c r="AM84" s="332">
        <v>823.97141825589983</v>
      </c>
      <c r="AN84" s="332">
        <v>547.37985776881692</v>
      </c>
      <c r="AO84" s="332">
        <v>273.12555744509729</v>
      </c>
      <c r="AP84" s="332">
        <v>0</v>
      </c>
      <c r="AQ84" s="335">
        <v>-273.12555744509729</v>
      </c>
      <c r="AR84" s="335">
        <v>-547.37985776881692</v>
      </c>
      <c r="AS84" s="335">
        <v>-823.97141825589983</v>
      </c>
      <c r="AT84" s="335">
        <v>-1104.2819397562573</v>
      </c>
      <c r="AU84" s="335">
        <v>-1389.9924105989046</v>
      </c>
      <c r="AV84" s="335">
        <v>-1683.2753425533379</v>
      </c>
      <c r="AW84" s="335">
        <v>-1987.1205516360321</v>
      </c>
      <c r="AX84" s="335">
        <v>-2305.9461151244459</v>
      </c>
      <c r="AY84" s="335">
        <v>-2646.878858932474</v>
      </c>
      <c r="AZ84" s="335">
        <v>-3022.8470212706734</v>
      </c>
      <c r="BA84" s="335">
        <v>-3461.8161715783508</v>
      </c>
      <c r="BB84" s="202">
        <v>-4047.8490569089054</v>
      </c>
      <c r="BC84" s="323">
        <f ca="1">BO84-BD84</f>
        <v>0</v>
      </c>
      <c r="BD84" s="320">
        <f ca="1"/>
        <v>-273.12555744509729</v>
      </c>
      <c r="BE84" s="302">
        <f ca="1">MIN($AF$15,BE83+$BE$22)</f>
        <v>570</v>
      </c>
      <c r="BF84" s="215">
        <f t="shared" ca="1" si="26"/>
        <v>1</v>
      </c>
      <c r="BG84" s="317">
        <f ca="1">INDEX(N$8:N$12,$BF84)</f>
        <v>1500</v>
      </c>
      <c r="BH84" s="128">
        <f ca="1">INDEX(O$8:O$12,$BF84)</f>
        <v>0</v>
      </c>
      <c r="BI84" s="104">
        <f t="shared" ca="1" si="27"/>
        <v>1500</v>
      </c>
      <c r="BJ84" s="216">
        <f t="shared" si="23"/>
        <v>0</v>
      </c>
      <c r="BK84" s="217">
        <f ca="1">DEGREES(ASIN($BG84*BL$23))</f>
        <v>-2.8656245113591363</v>
      </c>
      <c r="BL84" s="218">
        <f ca="1">DEGREES(ASIN(BL$23*$BI84))</f>
        <v>-2.8656245113591363</v>
      </c>
      <c r="BM84" s="219">
        <f ca="1">IF($BH84&gt;0,(COS(RADIANS(BK84))-COS(RADIANS(BL84)))/(BL$23*$BH84),$BE84*SIN(RADIANS(BK84)))</f>
        <v>-28.496428317111942</v>
      </c>
      <c r="BN84" s="218">
        <f t="shared" ca="1" si="28"/>
        <v>-0.49993733889670011</v>
      </c>
      <c r="BO84" s="220">
        <f t="shared" ca="1" si="84"/>
        <v>-273.12555744509729</v>
      </c>
      <c r="BP84" s="221">
        <f t="shared" ca="1" si="85"/>
        <v>273.12555744509729</v>
      </c>
      <c r="BQ84" s="222">
        <f t="shared" ca="1" si="29"/>
        <v>-5.7165393990355735</v>
      </c>
      <c r="BR84" s="223">
        <f t="shared" ca="1" si="30"/>
        <v>-5.7165393990355735</v>
      </c>
      <c r="BS84" s="224">
        <f t="shared" ca="1" si="31"/>
        <v>-56.775981608116801</v>
      </c>
      <c r="BT84" s="223">
        <f t="shared" ca="1" si="32"/>
        <v>-0.99606985277398508</v>
      </c>
      <c r="BU84" s="225">
        <f t="shared" ca="1" si="33"/>
        <v>-547.37985776881692</v>
      </c>
      <c r="BV84" s="226">
        <f t="shared" ca="1" si="86"/>
        <v>547.37985776881692</v>
      </c>
      <c r="BW84" s="217">
        <f t="shared" ca="1" si="34"/>
        <v>-8.5378174163293199</v>
      </c>
      <c r="BX84" s="218">
        <f t="shared" ca="1" si="35"/>
        <v>-8.5378174163293199</v>
      </c>
      <c r="BY84" s="219">
        <f t="shared" ca="1" si="36"/>
        <v>-84.623435396808887</v>
      </c>
      <c r="BZ84" s="218">
        <f t="shared" ca="1" si="37"/>
        <v>-1.4846216736282258</v>
      </c>
      <c r="CA84" s="227">
        <f t="shared" ca="1" si="38"/>
        <v>-823.97141825589858</v>
      </c>
      <c r="CB84" s="228">
        <f t="shared" ca="1" si="87"/>
        <v>823.97141825589858</v>
      </c>
      <c r="CC84" s="222">
        <f t="shared" ca="1" si="39"/>
        <v>-11.314100207181937</v>
      </c>
      <c r="CD84" s="223">
        <f t="shared" ca="1" si="40"/>
        <v>-11.314100207181937</v>
      </c>
      <c r="CE84" s="224">
        <f t="shared" ca="1" si="41"/>
        <v>-111.82685374510392</v>
      </c>
      <c r="CF84" s="223">
        <f t="shared" ca="1" si="42"/>
        <v>-1.961874627107079</v>
      </c>
      <c r="CG84" s="225">
        <f t="shared" ca="1" si="43"/>
        <v>-1104.2819397562573</v>
      </c>
      <c r="CH84" s="226">
        <f t="shared" ca="1" si="88"/>
        <v>1104.2819397562573</v>
      </c>
      <c r="CI84" s="217">
        <f t="shared" ca="1" si="44"/>
        <v>-14.029394362150782</v>
      </c>
      <c r="CJ84" s="218">
        <f t="shared" ca="1" si="45"/>
        <v>-14.029394362150782</v>
      </c>
      <c r="CK84" s="219">
        <f t="shared" ca="1" si="46"/>
        <v>-138.17920221349829</v>
      </c>
      <c r="CL84" s="218">
        <f t="shared" ca="1" si="47"/>
        <v>-2.4241965300613799</v>
      </c>
      <c r="CM84" s="227">
        <f t="shared" ca="1" si="48"/>
        <v>-1389.9924105989032</v>
      </c>
      <c r="CN84" s="228">
        <f t="shared" ca="1" si="89"/>
        <v>1389.9924105989032</v>
      </c>
      <c r="CO84" s="222">
        <f t="shared" ca="1" si="49"/>
        <v>-16.666885006418429</v>
      </c>
      <c r="CP84" s="223">
        <f t="shared" ca="1" si="50"/>
        <v>-16.666885006418429</v>
      </c>
      <c r="CQ84" s="224">
        <f t="shared" ca="1" si="51"/>
        <v>-163.47992351816444</v>
      </c>
      <c r="CR84" s="223">
        <f t="shared" ca="1" si="52"/>
        <v>-2.8680688336520177</v>
      </c>
      <c r="CS84" s="225">
        <f t="shared" ca="1" si="53"/>
        <v>-1683.2753425533406</v>
      </c>
      <c r="CT84" s="226">
        <f t="shared" ca="1" si="90"/>
        <v>1683.2753425533406</v>
      </c>
      <c r="CU84" s="217">
        <f t="shared" ca="1" si="54"/>
        <v>-19.208778855572575</v>
      </c>
      <c r="CV84" s="218">
        <f t="shared" ca="1" si="55"/>
        <v>-19.208778855572575</v>
      </c>
      <c r="CW84" s="219">
        <f t="shared" ca="1" si="56"/>
        <v>-187.53646389298063</v>
      </c>
      <c r="CX84" s="218">
        <f t="shared" ca="1" si="57"/>
        <v>-3.2901134016312312</v>
      </c>
      <c r="CY84" s="227">
        <f t="shared" ca="1" si="58"/>
        <v>-1987.1205516360326</v>
      </c>
      <c r="CZ84" s="228">
        <f t="shared" ca="1" si="91"/>
        <v>1987.1205516360326</v>
      </c>
      <c r="DA84" s="222">
        <f t="shared" ca="1" si="59"/>
        <v>-21.636193928666835</v>
      </c>
      <c r="DB84" s="223">
        <f t="shared" ca="1" si="60"/>
        <v>-21.636193928666835</v>
      </c>
      <c r="DC84" s="224">
        <f t="shared" ca="1" si="61"/>
        <v>-210.1657385399584</v>
      </c>
      <c r="DD84" s="223">
        <f t="shared" ca="1" si="62"/>
        <v>-3.6871182199992631</v>
      </c>
      <c r="DE84" s="225">
        <f t="shared" ca="1" si="63"/>
        <v>-2305.9461151244454</v>
      </c>
      <c r="DF84" s="226">
        <f t="shared" ca="1" si="92"/>
        <v>2305.9461151244454</v>
      </c>
      <c r="DG84" s="217">
        <f t="shared" ca="1" si="64"/>
        <v>-23.929119340816037</v>
      </c>
      <c r="DH84" s="218">
        <f t="shared" ca="1" si="65"/>
        <v>-23.929119340816037</v>
      </c>
      <c r="DI84" s="219">
        <f t="shared" ca="1" si="66"/>
        <v>-231.19552501510447</v>
      </c>
      <c r="DJ84" s="218">
        <f t="shared" ca="1" si="67"/>
        <v>-4.0560618423702408</v>
      </c>
      <c r="DK84" s="227">
        <f t="shared" ca="1" si="68"/>
        <v>-2646.8788589324718</v>
      </c>
      <c r="DL84" s="228">
        <f t="shared" ca="1" si="93"/>
        <v>2646.8788589324718</v>
      </c>
      <c r="DM84" s="222">
        <f t="shared" ca="1" si="69"/>
        <v>-26.066474954416215</v>
      </c>
      <c r="DN84" s="223">
        <f t="shared" ca="1" si="70"/>
        <v>-26.066474954416215</v>
      </c>
      <c r="DO84" s="224">
        <f t="shared" ca="1" si="71"/>
        <v>-250.46577394521077</v>
      </c>
      <c r="DP84" s="223">
        <f t="shared" ca="1" si="72"/>
        <v>-4.3941363850036907</v>
      </c>
      <c r="DQ84" s="225">
        <f t="shared" ca="1" si="73"/>
        <v>-3022.8470212706761</v>
      </c>
      <c r="DR84" s="226">
        <f t="shared" ca="1" si="94"/>
        <v>3022.8470212706761</v>
      </c>
      <c r="DS84" s="217">
        <f t="shared" ca="1" si="74"/>
        <v>-28.026305473377711</v>
      </c>
      <c r="DT84" s="218">
        <f t="shared" ca="1" si="75"/>
        <v>-28.026305473377711</v>
      </c>
      <c r="DU84" s="219">
        <f t="shared" ca="1" si="76"/>
        <v>-267.82982710022486</v>
      </c>
      <c r="DV84" s="218">
        <f t="shared" ca="1" si="77"/>
        <v>-4.6987688964951531</v>
      </c>
      <c r="DW84" s="227">
        <f t="shared" ca="1" si="78"/>
        <v>-3461.8161715783544</v>
      </c>
      <c r="DX84" s="228">
        <f t="shared" ca="1" si="95"/>
        <v>3461.8161715783544</v>
      </c>
      <c r="DY84" s="222">
        <f t="shared" ca="1" si="79"/>
        <v>-29.786144106908367</v>
      </c>
      <c r="DZ84" s="223">
        <f t="shared" ca="1" si="80"/>
        <v>-29.786144106908367</v>
      </c>
      <c r="EA84" s="224">
        <f t="shared" ca="1" si="81"/>
        <v>-283.15553355093499</v>
      </c>
      <c r="EB84" s="223">
        <f t="shared" ca="1" si="82"/>
        <v>-4.9676409394900816</v>
      </c>
      <c r="EC84" s="225">
        <f t="shared" ca="1" si="83"/>
        <v>-4047.8490569089108</v>
      </c>
      <c r="ED84" s="226">
        <f t="shared" ca="1" si="96"/>
        <v>4047.8490569089108</v>
      </c>
      <c r="EE84" s="18">
        <v>-4047.8490569089054</v>
      </c>
    </row>
    <row r="85" spans="2:135" x14ac:dyDescent="0.3">
      <c r="B85" s="9"/>
      <c r="C85" s="11"/>
      <c r="D85" s="11"/>
      <c r="E85" s="11"/>
      <c r="F85" s="11"/>
      <c r="G85" s="11"/>
      <c r="H85" s="11"/>
      <c r="I85" s="11"/>
      <c r="J85" s="11"/>
      <c r="K85" s="11"/>
      <c r="L85" s="11"/>
      <c r="M85" s="11"/>
      <c r="N85" s="11"/>
      <c r="O85" s="11"/>
      <c r="P85" s="15"/>
      <c r="Q85" s="15"/>
      <c r="R85" s="42"/>
      <c r="S85" s="44"/>
      <c r="T85" s="44"/>
      <c r="U85" s="44"/>
      <c r="V85" s="44"/>
      <c r="W85" s="42"/>
      <c r="X85" s="198"/>
      <c r="Y85" s="198"/>
      <c r="Z85" s="199"/>
      <c r="AA85" s="105">
        <f ca="1">AH85-DF85</f>
        <v>0</v>
      </c>
      <c r="AC85" s="302">
        <f>AC84+$BE$22</f>
        <v>580</v>
      </c>
      <c r="AD85" s="332">
        <v>4042.8814159694152</v>
      </c>
      <c r="AE85" s="332">
        <v>3457.1174026818558</v>
      </c>
      <c r="AF85" s="334">
        <v>3018.4528848856698</v>
      </c>
      <c r="AG85" s="332">
        <v>2642.8227970901039</v>
      </c>
      <c r="AH85" s="332">
        <v>2302.2589969044466</v>
      </c>
      <c r="AI85" s="332">
        <v>1983.8304382344008</v>
      </c>
      <c r="AJ85" s="332">
        <v>1680.4072737196859</v>
      </c>
      <c r="AK85" s="332">
        <v>1387.5682140688432</v>
      </c>
      <c r="AL85" s="332">
        <v>1102.3200651291502</v>
      </c>
      <c r="AM85" s="332">
        <v>822.48679658227161</v>
      </c>
      <c r="AN85" s="332">
        <v>546.38378791604293</v>
      </c>
      <c r="AO85" s="332">
        <v>272.62562010620059</v>
      </c>
      <c r="AP85" s="332">
        <v>0</v>
      </c>
      <c r="AQ85" s="335">
        <v>-272.62562010620059</v>
      </c>
      <c r="AR85" s="335">
        <v>-546.38378791604293</v>
      </c>
      <c r="AS85" s="335">
        <v>-822.48679658227161</v>
      </c>
      <c r="AT85" s="335">
        <v>-1102.3200651291502</v>
      </c>
      <c r="AU85" s="335">
        <v>-1387.5682140688432</v>
      </c>
      <c r="AV85" s="335">
        <v>-1680.4072737196859</v>
      </c>
      <c r="AW85" s="335">
        <v>-1983.8304382344008</v>
      </c>
      <c r="AX85" s="335">
        <v>-2302.2589969044466</v>
      </c>
      <c r="AY85" s="335">
        <v>-2642.8227970901039</v>
      </c>
      <c r="AZ85" s="335">
        <v>-3018.4528848856698</v>
      </c>
      <c r="BA85" s="335">
        <v>-3457.1174026818558</v>
      </c>
      <c r="BB85" s="202">
        <v>-4042.8814159694152</v>
      </c>
      <c r="BC85" s="323">
        <f ca="1">BO85-BD85</f>
        <v>0</v>
      </c>
      <c r="BD85" s="320">
        <f ca="1"/>
        <v>-272.62562010620059</v>
      </c>
      <c r="BE85" s="302">
        <f ca="1">MIN($AF$15,BE84+$BE$22)</f>
        <v>580</v>
      </c>
      <c r="BF85" s="215">
        <f t="shared" ca="1" si="26"/>
        <v>1</v>
      </c>
      <c r="BG85" s="317">
        <f ca="1">INDEX(N$8:N$12,$BF85)</f>
        <v>1500</v>
      </c>
      <c r="BH85" s="128">
        <f ca="1">INDEX(O$8:O$12,$BF85)</f>
        <v>0</v>
      </c>
      <c r="BI85" s="104">
        <f t="shared" ca="1" si="27"/>
        <v>1500</v>
      </c>
      <c r="BJ85" s="216">
        <f t="shared" si="23"/>
        <v>0</v>
      </c>
      <c r="BK85" s="217">
        <f ca="1">DEGREES(ASIN($BG85*BL$23))</f>
        <v>-2.8656245113591363</v>
      </c>
      <c r="BL85" s="218">
        <f ca="1">DEGREES(ASIN(BL$23*$BI85))</f>
        <v>-2.8656245113591363</v>
      </c>
      <c r="BM85" s="219">
        <f ca="1">IF($BH85&gt;0,(COS(RADIANS(BK85))-COS(RADIANS(BL85)))/(BL$23*$BH85),$BE85*SIN(RADIANS(BK85)))</f>
        <v>-28.996365656008642</v>
      </c>
      <c r="BN85" s="218">
        <f t="shared" ca="1" si="28"/>
        <v>-0.49993733889670011</v>
      </c>
      <c r="BO85" s="220">
        <f t="shared" ca="1" si="84"/>
        <v>-272.62562010620059</v>
      </c>
      <c r="BP85" s="221">
        <f t="shared" ca="1" si="85"/>
        <v>272.62562010620059</v>
      </c>
      <c r="BQ85" s="222">
        <f t="shared" ca="1" si="29"/>
        <v>-5.7165393990355735</v>
      </c>
      <c r="BR85" s="223">
        <f t="shared" ca="1" si="30"/>
        <v>-5.7165393990355735</v>
      </c>
      <c r="BS85" s="224">
        <f t="shared" ca="1" si="31"/>
        <v>-57.772051460890779</v>
      </c>
      <c r="BT85" s="223">
        <f t="shared" ca="1" si="32"/>
        <v>-0.99606985277397797</v>
      </c>
      <c r="BU85" s="225">
        <f t="shared" ca="1" si="33"/>
        <v>-546.38378791604293</v>
      </c>
      <c r="BV85" s="226">
        <f t="shared" ca="1" si="86"/>
        <v>546.38378791604293</v>
      </c>
      <c r="BW85" s="217">
        <f t="shared" ca="1" si="34"/>
        <v>-8.5378174163293199</v>
      </c>
      <c r="BX85" s="218">
        <f t="shared" ca="1" si="35"/>
        <v>-8.5378174163293199</v>
      </c>
      <c r="BY85" s="219">
        <f t="shared" ca="1" si="36"/>
        <v>-86.108057070437113</v>
      </c>
      <c r="BZ85" s="218">
        <f t="shared" ca="1" si="37"/>
        <v>-1.4846216736282258</v>
      </c>
      <c r="CA85" s="227">
        <f t="shared" ca="1" si="38"/>
        <v>-822.48679658227036</v>
      </c>
      <c r="CB85" s="228">
        <f t="shared" ca="1" si="87"/>
        <v>822.48679658227036</v>
      </c>
      <c r="CC85" s="222">
        <f t="shared" ca="1" si="39"/>
        <v>-11.314100207181937</v>
      </c>
      <c r="CD85" s="223">
        <f t="shared" ca="1" si="40"/>
        <v>-11.314100207181937</v>
      </c>
      <c r="CE85" s="224">
        <f t="shared" ca="1" si="41"/>
        <v>-113.78872837221101</v>
      </c>
      <c r="CF85" s="223">
        <f t="shared" ca="1" si="42"/>
        <v>-1.9618746271070933</v>
      </c>
      <c r="CG85" s="225">
        <f t="shared" ca="1" si="43"/>
        <v>-1102.3200651291502</v>
      </c>
      <c r="CH85" s="226">
        <f t="shared" ca="1" si="88"/>
        <v>1102.3200651291502</v>
      </c>
      <c r="CI85" s="217">
        <f t="shared" ca="1" si="44"/>
        <v>-14.029394362150782</v>
      </c>
      <c r="CJ85" s="218">
        <f t="shared" ca="1" si="45"/>
        <v>-14.029394362150782</v>
      </c>
      <c r="CK85" s="219">
        <f t="shared" ca="1" si="46"/>
        <v>-140.60339874355967</v>
      </c>
      <c r="CL85" s="218">
        <f t="shared" ca="1" si="47"/>
        <v>-2.4241965300613799</v>
      </c>
      <c r="CM85" s="227">
        <f t="shared" ca="1" si="48"/>
        <v>-1387.5682140688418</v>
      </c>
      <c r="CN85" s="228">
        <f t="shared" ca="1" si="89"/>
        <v>1387.5682140688418</v>
      </c>
      <c r="CO85" s="222">
        <f t="shared" ca="1" si="49"/>
        <v>-16.666885006418429</v>
      </c>
      <c r="CP85" s="223">
        <f t="shared" ca="1" si="50"/>
        <v>-16.666885006418429</v>
      </c>
      <c r="CQ85" s="224">
        <f t="shared" ca="1" si="51"/>
        <v>-166.34799235181646</v>
      </c>
      <c r="CR85" s="223">
        <f t="shared" ca="1" si="52"/>
        <v>-2.8680688336520177</v>
      </c>
      <c r="CS85" s="225">
        <f t="shared" ca="1" si="53"/>
        <v>-1680.4072737196886</v>
      </c>
      <c r="CT85" s="226">
        <f t="shared" ca="1" si="90"/>
        <v>1680.4072737196886</v>
      </c>
      <c r="CU85" s="217">
        <f t="shared" ca="1" si="54"/>
        <v>-19.208778855572575</v>
      </c>
      <c r="CV85" s="218">
        <f t="shared" ca="1" si="55"/>
        <v>-19.208778855572575</v>
      </c>
      <c r="CW85" s="219">
        <f t="shared" ca="1" si="56"/>
        <v>-190.82657729461189</v>
      </c>
      <c r="CX85" s="218">
        <f t="shared" ca="1" si="57"/>
        <v>-3.2901134016312596</v>
      </c>
      <c r="CY85" s="227">
        <f t="shared" ca="1" si="58"/>
        <v>-1983.8304382344013</v>
      </c>
      <c r="CZ85" s="228">
        <f t="shared" ca="1" si="91"/>
        <v>1983.8304382344013</v>
      </c>
      <c r="DA85" s="222">
        <f t="shared" ca="1" si="59"/>
        <v>-21.636193928666835</v>
      </c>
      <c r="DB85" s="223">
        <f t="shared" ca="1" si="60"/>
        <v>-21.636193928666835</v>
      </c>
      <c r="DC85" s="224">
        <f t="shared" ca="1" si="61"/>
        <v>-213.85285675995766</v>
      </c>
      <c r="DD85" s="223">
        <f t="shared" ca="1" si="62"/>
        <v>-3.6871182199992631</v>
      </c>
      <c r="DE85" s="225">
        <f t="shared" ca="1" si="63"/>
        <v>-2302.2589969044461</v>
      </c>
      <c r="DF85" s="226">
        <f t="shared" ca="1" si="92"/>
        <v>2302.2589969044461</v>
      </c>
      <c r="DG85" s="217">
        <f t="shared" ca="1" si="64"/>
        <v>-23.929119340816037</v>
      </c>
      <c r="DH85" s="218">
        <f t="shared" ca="1" si="65"/>
        <v>-23.929119340816037</v>
      </c>
      <c r="DI85" s="219">
        <f t="shared" ca="1" si="66"/>
        <v>-235.25158685747473</v>
      </c>
      <c r="DJ85" s="218">
        <f t="shared" ca="1" si="67"/>
        <v>-4.0560618423702692</v>
      </c>
      <c r="DK85" s="227">
        <f t="shared" ca="1" si="68"/>
        <v>-2642.8227970901016</v>
      </c>
      <c r="DL85" s="228">
        <f t="shared" ca="1" si="93"/>
        <v>2642.8227970901016</v>
      </c>
      <c r="DM85" s="222">
        <f t="shared" ca="1" si="69"/>
        <v>-26.066474954416215</v>
      </c>
      <c r="DN85" s="223">
        <f t="shared" ca="1" si="70"/>
        <v>-26.066474954416215</v>
      </c>
      <c r="DO85" s="224">
        <f t="shared" ca="1" si="71"/>
        <v>-254.85991033021449</v>
      </c>
      <c r="DP85" s="223">
        <f t="shared" ca="1" si="72"/>
        <v>-4.3941363850037192</v>
      </c>
      <c r="DQ85" s="225">
        <f t="shared" ca="1" si="73"/>
        <v>-3018.4528848856726</v>
      </c>
      <c r="DR85" s="226">
        <f t="shared" ca="1" si="94"/>
        <v>3018.4528848856726</v>
      </c>
      <c r="DS85" s="217">
        <f t="shared" ca="1" si="74"/>
        <v>-28.026305473377711</v>
      </c>
      <c r="DT85" s="218">
        <f t="shared" ca="1" si="75"/>
        <v>-28.026305473377711</v>
      </c>
      <c r="DU85" s="219">
        <f t="shared" ca="1" si="76"/>
        <v>-272.52859599672007</v>
      </c>
      <c r="DV85" s="218">
        <f t="shared" ca="1" si="77"/>
        <v>-4.6987688964952099</v>
      </c>
      <c r="DW85" s="227">
        <f t="shared" ca="1" si="78"/>
        <v>-3457.1174026818594</v>
      </c>
      <c r="DX85" s="228">
        <f t="shared" ca="1" si="95"/>
        <v>3457.1174026818594</v>
      </c>
      <c r="DY85" s="222">
        <f t="shared" ca="1" si="79"/>
        <v>-29.786144106908367</v>
      </c>
      <c r="DZ85" s="223">
        <f t="shared" ca="1" si="80"/>
        <v>-29.786144106908367</v>
      </c>
      <c r="EA85" s="224">
        <f t="shared" ca="1" si="81"/>
        <v>-288.12317449042507</v>
      </c>
      <c r="EB85" s="223">
        <f t="shared" ca="1" si="82"/>
        <v>-4.9676409394900816</v>
      </c>
      <c r="EC85" s="225">
        <f t="shared" ca="1" si="83"/>
        <v>-4042.8814159694207</v>
      </c>
      <c r="ED85" s="226">
        <f t="shared" ca="1" si="96"/>
        <v>4042.8814159694207</v>
      </c>
      <c r="EE85" s="18">
        <v>-4042.8814159694152</v>
      </c>
    </row>
    <row r="86" spans="2:135" x14ac:dyDescent="0.3">
      <c r="B86" s="9"/>
      <c r="C86" s="11"/>
      <c r="D86" s="11"/>
      <c r="E86" s="11"/>
      <c r="F86" s="11"/>
      <c r="G86" s="11"/>
      <c r="H86" s="11"/>
      <c r="I86" s="11"/>
      <c r="J86" s="11"/>
      <c r="K86" s="11"/>
      <c r="L86" s="11"/>
      <c r="M86" s="11"/>
      <c r="N86" s="11"/>
      <c r="O86" s="11"/>
      <c r="P86" s="15"/>
      <c r="Q86" s="15"/>
      <c r="R86" s="42"/>
      <c r="S86" s="44"/>
      <c r="T86" s="44"/>
      <c r="U86" s="44"/>
      <c r="V86" s="44"/>
      <c r="W86" s="42"/>
      <c r="X86" s="198"/>
      <c r="Y86" s="198"/>
      <c r="Z86" s="199"/>
      <c r="AA86" s="105">
        <f ca="1">AH86-DF86</f>
        <v>0</v>
      </c>
      <c r="AC86" s="302">
        <f>AC85+$BE$22</f>
        <v>590</v>
      </c>
      <c r="AD86" s="332">
        <v>4037.9137750299251</v>
      </c>
      <c r="AE86" s="332">
        <v>3452.4186337853607</v>
      </c>
      <c r="AF86" s="334">
        <v>3014.0587485006663</v>
      </c>
      <c r="AG86" s="332">
        <v>2638.7667352477338</v>
      </c>
      <c r="AH86" s="332">
        <v>2298.5718786844473</v>
      </c>
      <c r="AI86" s="332">
        <v>1980.5403248327696</v>
      </c>
      <c r="AJ86" s="332">
        <v>1677.539204886034</v>
      </c>
      <c r="AK86" s="332">
        <v>1385.1440175387818</v>
      </c>
      <c r="AL86" s="332">
        <v>1100.358190502043</v>
      </c>
      <c r="AM86" s="332">
        <v>821.00217490864338</v>
      </c>
      <c r="AN86" s="332">
        <v>545.38771806326895</v>
      </c>
      <c r="AO86" s="332">
        <v>272.12568276730389</v>
      </c>
      <c r="AP86" s="332">
        <v>0</v>
      </c>
      <c r="AQ86" s="335">
        <v>-272.12568276730389</v>
      </c>
      <c r="AR86" s="335">
        <v>-545.38771806326895</v>
      </c>
      <c r="AS86" s="335">
        <v>-821.00217490864338</v>
      </c>
      <c r="AT86" s="335">
        <v>-1100.358190502043</v>
      </c>
      <c r="AU86" s="335">
        <v>-1385.1440175387818</v>
      </c>
      <c r="AV86" s="335">
        <v>-1677.539204886034</v>
      </c>
      <c r="AW86" s="335">
        <v>-1980.5403248327696</v>
      </c>
      <c r="AX86" s="335">
        <v>-2298.5718786844473</v>
      </c>
      <c r="AY86" s="335">
        <v>-2638.7667352477338</v>
      </c>
      <c r="AZ86" s="335">
        <v>-3014.0587485006663</v>
      </c>
      <c r="BA86" s="335">
        <v>-3452.4186337853607</v>
      </c>
      <c r="BB86" s="202">
        <v>-4037.9137750299251</v>
      </c>
      <c r="BC86" s="323">
        <f ca="1">BO86-BD86</f>
        <v>0</v>
      </c>
      <c r="BD86" s="320">
        <f ca="1"/>
        <v>-272.12568276730389</v>
      </c>
      <c r="BE86" s="302">
        <f ca="1">MIN($AF$15,BE85+$BE$22)</f>
        <v>590</v>
      </c>
      <c r="BF86" s="215">
        <f t="shared" ca="1" si="26"/>
        <v>1</v>
      </c>
      <c r="BG86" s="317">
        <f ca="1">INDEX(N$8:N$12,$BF86)</f>
        <v>1500</v>
      </c>
      <c r="BH86" s="128">
        <f ca="1">INDEX(O$8:O$12,$BF86)</f>
        <v>0</v>
      </c>
      <c r="BI86" s="104">
        <f t="shared" ca="1" si="27"/>
        <v>1500</v>
      </c>
      <c r="BJ86" s="216">
        <f t="shared" si="23"/>
        <v>0</v>
      </c>
      <c r="BK86" s="217">
        <f ca="1">DEGREES(ASIN($BG86*BL$23))</f>
        <v>-2.8656245113591363</v>
      </c>
      <c r="BL86" s="218">
        <f ca="1">DEGREES(ASIN(BL$23*$BI86))</f>
        <v>-2.8656245113591363</v>
      </c>
      <c r="BM86" s="219">
        <f ca="1">IF($BH86&gt;0,(COS(RADIANS(BK86))-COS(RADIANS(BL86)))/(BL$23*$BH86),$BE86*SIN(RADIANS(BK86)))</f>
        <v>-29.496302994905342</v>
      </c>
      <c r="BN86" s="218">
        <f t="shared" ca="1" si="28"/>
        <v>-0.49993733889670011</v>
      </c>
      <c r="BO86" s="220">
        <f t="shared" ca="1" si="84"/>
        <v>-272.12568276730389</v>
      </c>
      <c r="BP86" s="221">
        <f t="shared" ca="1" si="85"/>
        <v>272.12568276730389</v>
      </c>
      <c r="BQ86" s="222">
        <f t="shared" ca="1" si="29"/>
        <v>-5.7165393990355735</v>
      </c>
      <c r="BR86" s="223">
        <f t="shared" ca="1" si="30"/>
        <v>-5.7165393990355735</v>
      </c>
      <c r="BS86" s="224">
        <f t="shared" ca="1" si="31"/>
        <v>-58.768121313664757</v>
      </c>
      <c r="BT86" s="223">
        <f t="shared" ca="1" si="32"/>
        <v>-0.99606985277397797</v>
      </c>
      <c r="BU86" s="225">
        <f t="shared" ca="1" si="33"/>
        <v>-545.38771806326895</v>
      </c>
      <c r="BV86" s="226">
        <f t="shared" ca="1" si="86"/>
        <v>545.38771806326895</v>
      </c>
      <c r="BW86" s="217">
        <f t="shared" ca="1" si="34"/>
        <v>-8.5378174163293199</v>
      </c>
      <c r="BX86" s="218">
        <f t="shared" ca="1" si="35"/>
        <v>-8.5378174163293199</v>
      </c>
      <c r="BY86" s="219">
        <f t="shared" ca="1" si="36"/>
        <v>-87.592678744065338</v>
      </c>
      <c r="BZ86" s="218">
        <f t="shared" ca="1" si="37"/>
        <v>-1.4846216736282258</v>
      </c>
      <c r="CA86" s="227">
        <f t="shared" ca="1" si="38"/>
        <v>-821.00217490864213</v>
      </c>
      <c r="CB86" s="228">
        <f t="shared" ca="1" si="87"/>
        <v>821.00217490864213</v>
      </c>
      <c r="CC86" s="222">
        <f t="shared" ca="1" si="39"/>
        <v>-11.314100207181937</v>
      </c>
      <c r="CD86" s="223">
        <f t="shared" ca="1" si="40"/>
        <v>-11.314100207181937</v>
      </c>
      <c r="CE86" s="224">
        <f t="shared" ca="1" si="41"/>
        <v>-115.75060299931809</v>
      </c>
      <c r="CF86" s="223">
        <f t="shared" ca="1" si="42"/>
        <v>-1.961874627107079</v>
      </c>
      <c r="CG86" s="225">
        <f t="shared" ca="1" si="43"/>
        <v>-1100.358190502043</v>
      </c>
      <c r="CH86" s="226">
        <f t="shared" ca="1" si="88"/>
        <v>1100.358190502043</v>
      </c>
      <c r="CI86" s="217">
        <f t="shared" ca="1" si="44"/>
        <v>-14.029394362150782</v>
      </c>
      <c r="CJ86" s="218">
        <f t="shared" ca="1" si="45"/>
        <v>-14.029394362150782</v>
      </c>
      <c r="CK86" s="219">
        <f t="shared" ca="1" si="46"/>
        <v>-143.02759527362105</v>
      </c>
      <c r="CL86" s="218">
        <f t="shared" ca="1" si="47"/>
        <v>-2.4241965300613799</v>
      </c>
      <c r="CM86" s="227">
        <f t="shared" ca="1" si="48"/>
        <v>-1385.1440175387804</v>
      </c>
      <c r="CN86" s="228">
        <f t="shared" ca="1" si="89"/>
        <v>1385.1440175387804</v>
      </c>
      <c r="CO86" s="222">
        <f t="shared" ca="1" si="49"/>
        <v>-16.666885006418429</v>
      </c>
      <c r="CP86" s="223">
        <f t="shared" ca="1" si="50"/>
        <v>-16.666885006418429</v>
      </c>
      <c r="CQ86" s="224">
        <f t="shared" ca="1" si="51"/>
        <v>-169.21606118546845</v>
      </c>
      <c r="CR86" s="223">
        <f t="shared" ca="1" si="52"/>
        <v>-2.8680688336519893</v>
      </c>
      <c r="CS86" s="225">
        <f t="shared" ca="1" si="53"/>
        <v>-1677.5392048860367</v>
      </c>
      <c r="CT86" s="226">
        <f t="shared" ca="1" si="90"/>
        <v>1677.5392048860367</v>
      </c>
      <c r="CU86" s="217">
        <f t="shared" ca="1" si="54"/>
        <v>-19.208778855572575</v>
      </c>
      <c r="CV86" s="218">
        <f t="shared" ca="1" si="55"/>
        <v>-19.208778855572575</v>
      </c>
      <c r="CW86" s="219">
        <f t="shared" ca="1" si="56"/>
        <v>-194.11669069624313</v>
      </c>
      <c r="CX86" s="218">
        <f t="shared" ca="1" si="57"/>
        <v>-3.2901134016312312</v>
      </c>
      <c r="CY86" s="227">
        <f t="shared" ca="1" si="58"/>
        <v>-1980.54032483277</v>
      </c>
      <c r="CZ86" s="228">
        <f t="shared" ca="1" si="91"/>
        <v>1980.54032483277</v>
      </c>
      <c r="DA86" s="222">
        <f t="shared" ca="1" si="59"/>
        <v>-21.636193928666835</v>
      </c>
      <c r="DB86" s="223">
        <f t="shared" ca="1" si="60"/>
        <v>-21.636193928666835</v>
      </c>
      <c r="DC86" s="224">
        <f t="shared" ca="1" si="61"/>
        <v>-217.53997497995695</v>
      </c>
      <c r="DD86" s="223">
        <f t="shared" ca="1" si="62"/>
        <v>-3.6871182199992916</v>
      </c>
      <c r="DE86" s="225">
        <f t="shared" ca="1" si="63"/>
        <v>-2298.5718786844468</v>
      </c>
      <c r="DF86" s="226">
        <f t="shared" ca="1" si="92"/>
        <v>2298.5718786844468</v>
      </c>
      <c r="DG86" s="217">
        <f t="shared" ca="1" si="64"/>
        <v>-23.929119340816037</v>
      </c>
      <c r="DH86" s="218">
        <f t="shared" ca="1" si="65"/>
        <v>-23.929119340816037</v>
      </c>
      <c r="DI86" s="219">
        <f t="shared" ca="1" si="66"/>
        <v>-239.30764869984498</v>
      </c>
      <c r="DJ86" s="218">
        <f t="shared" ca="1" si="67"/>
        <v>-4.0560618423702408</v>
      </c>
      <c r="DK86" s="227">
        <f t="shared" ca="1" si="68"/>
        <v>-2638.7667352477315</v>
      </c>
      <c r="DL86" s="228">
        <f t="shared" ca="1" si="93"/>
        <v>2638.7667352477315</v>
      </c>
      <c r="DM86" s="222">
        <f t="shared" ca="1" si="69"/>
        <v>-26.066474954416215</v>
      </c>
      <c r="DN86" s="223">
        <f t="shared" ca="1" si="70"/>
        <v>-26.066474954416215</v>
      </c>
      <c r="DO86" s="224">
        <f t="shared" ca="1" si="71"/>
        <v>-259.25404671521818</v>
      </c>
      <c r="DP86" s="223">
        <f t="shared" ca="1" si="72"/>
        <v>-4.3941363850036907</v>
      </c>
      <c r="DQ86" s="225">
        <f t="shared" ca="1" si="73"/>
        <v>-3014.058748500669</v>
      </c>
      <c r="DR86" s="226">
        <f t="shared" ca="1" si="94"/>
        <v>3014.058748500669</v>
      </c>
      <c r="DS86" s="217">
        <f t="shared" ca="1" si="74"/>
        <v>-28.026305473377711</v>
      </c>
      <c r="DT86" s="218">
        <f t="shared" ca="1" si="75"/>
        <v>-28.026305473377711</v>
      </c>
      <c r="DU86" s="219">
        <f t="shared" ca="1" si="76"/>
        <v>-277.22736489321522</v>
      </c>
      <c r="DV86" s="218">
        <f t="shared" ca="1" si="77"/>
        <v>-4.6987688964951531</v>
      </c>
      <c r="DW86" s="227">
        <f t="shared" ca="1" si="78"/>
        <v>-3452.4186337853644</v>
      </c>
      <c r="DX86" s="228">
        <f t="shared" ca="1" si="95"/>
        <v>3452.4186337853644</v>
      </c>
      <c r="DY86" s="222">
        <f t="shared" ca="1" si="79"/>
        <v>-29.786144106908367</v>
      </c>
      <c r="DZ86" s="223">
        <f t="shared" ca="1" si="80"/>
        <v>-29.786144106908367</v>
      </c>
      <c r="EA86" s="224">
        <f t="shared" ca="1" si="81"/>
        <v>-293.09081542991515</v>
      </c>
      <c r="EB86" s="223">
        <f t="shared" ca="1" si="82"/>
        <v>-4.9676409394900816</v>
      </c>
      <c r="EC86" s="225">
        <f t="shared" ca="1" si="83"/>
        <v>-4037.9137750299305</v>
      </c>
      <c r="ED86" s="226">
        <f t="shared" ca="1" si="96"/>
        <v>4037.9137750299305</v>
      </c>
      <c r="EE86" s="18">
        <v>-4037.9137750299251</v>
      </c>
    </row>
    <row r="87" spans="2:135" x14ac:dyDescent="0.3">
      <c r="B87" s="9"/>
      <c r="C87" s="11"/>
      <c r="D87" s="11"/>
      <c r="E87" s="11"/>
      <c r="F87" s="11"/>
      <c r="G87" s="11"/>
      <c r="H87" s="11"/>
      <c r="I87" s="11"/>
      <c r="J87" s="11"/>
      <c r="K87" s="11"/>
      <c r="L87" s="11"/>
      <c r="M87" s="11"/>
      <c r="N87" s="11"/>
      <c r="O87" s="11"/>
      <c r="P87" s="15"/>
      <c r="Q87" s="15"/>
      <c r="R87" s="42"/>
      <c r="S87" s="44"/>
      <c r="T87" s="44"/>
      <c r="U87" s="44"/>
      <c r="V87" s="44"/>
      <c r="W87" s="42"/>
      <c r="X87" s="198"/>
      <c r="Y87" s="198"/>
      <c r="Z87" s="199"/>
      <c r="AA87" s="105">
        <f ca="1">AH87-DF87</f>
        <v>0</v>
      </c>
      <c r="AC87" s="302">
        <f>AC86+$BE$22</f>
        <v>600</v>
      </c>
      <c r="AD87" s="332">
        <v>4032.946134090435</v>
      </c>
      <c r="AE87" s="332">
        <v>3447.7198648888657</v>
      </c>
      <c r="AF87" s="334">
        <v>3009.6646121156627</v>
      </c>
      <c r="AG87" s="332">
        <v>2634.7106734053637</v>
      </c>
      <c r="AH87" s="332">
        <v>2294.8847604644479</v>
      </c>
      <c r="AI87" s="332">
        <v>1977.2502114311383</v>
      </c>
      <c r="AJ87" s="332">
        <v>1674.6711360523821</v>
      </c>
      <c r="AK87" s="332">
        <v>1382.7198210087204</v>
      </c>
      <c r="AL87" s="332">
        <v>1098.3963158749359</v>
      </c>
      <c r="AM87" s="332">
        <v>819.51755323501516</v>
      </c>
      <c r="AN87" s="332">
        <v>544.39164821049496</v>
      </c>
      <c r="AO87" s="332">
        <v>271.62574542840719</v>
      </c>
      <c r="AP87" s="332">
        <v>0</v>
      </c>
      <c r="AQ87" s="335">
        <v>-271.62574542840719</v>
      </c>
      <c r="AR87" s="335">
        <v>-544.39164821049496</v>
      </c>
      <c r="AS87" s="335">
        <v>-819.51755323501516</v>
      </c>
      <c r="AT87" s="335">
        <v>-1098.3963158749359</v>
      </c>
      <c r="AU87" s="335">
        <v>-1382.7198210087204</v>
      </c>
      <c r="AV87" s="335">
        <v>-1674.6711360523821</v>
      </c>
      <c r="AW87" s="335">
        <v>-1977.2502114311383</v>
      </c>
      <c r="AX87" s="335">
        <v>-2294.8847604644479</v>
      </c>
      <c r="AY87" s="335">
        <v>-2634.7106734053637</v>
      </c>
      <c r="AZ87" s="335">
        <v>-3009.6646121156627</v>
      </c>
      <c r="BA87" s="335">
        <v>-3447.7198648888657</v>
      </c>
      <c r="BB87" s="202">
        <v>-4032.946134090435</v>
      </c>
      <c r="BC87" s="323">
        <f ca="1">BO87-BD87</f>
        <v>0</v>
      </c>
      <c r="BD87" s="320">
        <f ca="1"/>
        <v>-271.62574542840719</v>
      </c>
      <c r="BE87" s="302">
        <f ca="1">MIN($AF$15,BE86+$BE$22)</f>
        <v>600</v>
      </c>
      <c r="BF87" s="215">
        <f t="shared" ca="1" si="26"/>
        <v>1</v>
      </c>
      <c r="BG87" s="317">
        <f ca="1">INDEX(N$8:N$12,$BF87)</f>
        <v>1500</v>
      </c>
      <c r="BH87" s="128">
        <f ca="1">INDEX(O$8:O$12,$BF87)</f>
        <v>0</v>
      </c>
      <c r="BI87" s="104">
        <f t="shared" ca="1" si="27"/>
        <v>1500</v>
      </c>
      <c r="BJ87" s="216">
        <f t="shared" si="23"/>
        <v>0</v>
      </c>
      <c r="BK87" s="217">
        <f ca="1">DEGREES(ASIN($BG87*BL$23))</f>
        <v>-2.8656245113591363</v>
      </c>
      <c r="BL87" s="218">
        <f ca="1">DEGREES(ASIN(BL$23*$BI87))</f>
        <v>-2.8656245113591363</v>
      </c>
      <c r="BM87" s="219">
        <f ca="1">IF($BH87&gt;0,(COS(RADIANS(BK87))-COS(RADIANS(BL87)))/(BL$23*$BH87),$BE87*SIN(RADIANS(BK87)))</f>
        <v>-29.996240333802042</v>
      </c>
      <c r="BN87" s="218">
        <f t="shared" ca="1" si="28"/>
        <v>-0.49993733889670011</v>
      </c>
      <c r="BO87" s="220">
        <f t="shared" ca="1" si="84"/>
        <v>-271.62574542840719</v>
      </c>
      <c r="BP87" s="221">
        <f t="shared" ca="1" si="85"/>
        <v>271.62574542840719</v>
      </c>
      <c r="BQ87" s="222">
        <f t="shared" ca="1" si="29"/>
        <v>-5.7165393990355735</v>
      </c>
      <c r="BR87" s="223">
        <f t="shared" ca="1" si="30"/>
        <v>-5.7165393990355735</v>
      </c>
      <c r="BS87" s="224">
        <f t="shared" ca="1" si="31"/>
        <v>-59.764191166438735</v>
      </c>
      <c r="BT87" s="223">
        <f t="shared" ca="1" si="32"/>
        <v>-0.99606985277397797</v>
      </c>
      <c r="BU87" s="225">
        <f t="shared" ca="1" si="33"/>
        <v>-544.39164821049496</v>
      </c>
      <c r="BV87" s="226">
        <f t="shared" ca="1" si="86"/>
        <v>544.39164821049496</v>
      </c>
      <c r="BW87" s="217">
        <f t="shared" ca="1" si="34"/>
        <v>-8.5378174163293199</v>
      </c>
      <c r="BX87" s="218">
        <f t="shared" ca="1" si="35"/>
        <v>-8.5378174163293199</v>
      </c>
      <c r="BY87" s="219">
        <f t="shared" ca="1" si="36"/>
        <v>-89.077300417693564</v>
      </c>
      <c r="BZ87" s="218">
        <f t="shared" ca="1" si="37"/>
        <v>-1.4846216736282258</v>
      </c>
      <c r="CA87" s="227">
        <f t="shared" ca="1" si="38"/>
        <v>-819.51755323501391</v>
      </c>
      <c r="CB87" s="228">
        <f t="shared" ca="1" si="87"/>
        <v>819.51755323501391</v>
      </c>
      <c r="CC87" s="222">
        <f t="shared" ca="1" si="39"/>
        <v>-11.314100207181937</v>
      </c>
      <c r="CD87" s="223">
        <f t="shared" ca="1" si="40"/>
        <v>-11.314100207181937</v>
      </c>
      <c r="CE87" s="224">
        <f t="shared" ca="1" si="41"/>
        <v>-117.71247762642518</v>
      </c>
      <c r="CF87" s="223">
        <f t="shared" ca="1" si="42"/>
        <v>-1.9618746271070933</v>
      </c>
      <c r="CG87" s="225">
        <f t="shared" ca="1" si="43"/>
        <v>-1098.3963158749359</v>
      </c>
      <c r="CH87" s="226">
        <f t="shared" ca="1" si="88"/>
        <v>1098.3963158749359</v>
      </c>
      <c r="CI87" s="217">
        <f t="shared" ca="1" si="44"/>
        <v>-14.029394362150782</v>
      </c>
      <c r="CJ87" s="218">
        <f t="shared" ca="1" si="45"/>
        <v>-14.029394362150782</v>
      </c>
      <c r="CK87" s="219">
        <f t="shared" ca="1" si="46"/>
        <v>-145.45179180368243</v>
      </c>
      <c r="CL87" s="218">
        <f t="shared" ca="1" si="47"/>
        <v>-2.4241965300613799</v>
      </c>
      <c r="CM87" s="227">
        <f t="shared" ca="1" si="48"/>
        <v>-1382.719821008719</v>
      </c>
      <c r="CN87" s="228">
        <f t="shared" ca="1" si="89"/>
        <v>1382.719821008719</v>
      </c>
      <c r="CO87" s="222">
        <f t="shared" ca="1" si="49"/>
        <v>-16.666885006418429</v>
      </c>
      <c r="CP87" s="223">
        <f t="shared" ca="1" si="50"/>
        <v>-16.666885006418429</v>
      </c>
      <c r="CQ87" s="224">
        <f t="shared" ca="1" si="51"/>
        <v>-172.08413001912047</v>
      </c>
      <c r="CR87" s="223">
        <f t="shared" ca="1" si="52"/>
        <v>-2.8680688336520177</v>
      </c>
      <c r="CS87" s="225">
        <f t="shared" ca="1" si="53"/>
        <v>-1674.6711360523848</v>
      </c>
      <c r="CT87" s="226">
        <f t="shared" ca="1" si="90"/>
        <v>1674.6711360523848</v>
      </c>
      <c r="CU87" s="217">
        <f t="shared" ca="1" si="54"/>
        <v>-19.208778855572575</v>
      </c>
      <c r="CV87" s="218">
        <f t="shared" ca="1" si="55"/>
        <v>-19.208778855572575</v>
      </c>
      <c r="CW87" s="219">
        <f t="shared" ca="1" si="56"/>
        <v>-197.40680409787436</v>
      </c>
      <c r="CX87" s="218">
        <f t="shared" ca="1" si="57"/>
        <v>-3.2901134016312312</v>
      </c>
      <c r="CY87" s="227">
        <f t="shared" ca="1" si="58"/>
        <v>-1977.2502114311387</v>
      </c>
      <c r="CZ87" s="228">
        <f t="shared" ca="1" si="91"/>
        <v>1977.2502114311387</v>
      </c>
      <c r="DA87" s="222">
        <f t="shared" ca="1" si="59"/>
        <v>-21.636193928666835</v>
      </c>
      <c r="DB87" s="223">
        <f t="shared" ca="1" si="60"/>
        <v>-21.636193928666835</v>
      </c>
      <c r="DC87" s="224">
        <f t="shared" ca="1" si="61"/>
        <v>-221.22709319995622</v>
      </c>
      <c r="DD87" s="223">
        <f t="shared" ca="1" si="62"/>
        <v>-3.6871182199992631</v>
      </c>
      <c r="DE87" s="225">
        <f t="shared" ca="1" si="63"/>
        <v>-2294.8847604644475</v>
      </c>
      <c r="DF87" s="226">
        <f t="shared" ca="1" si="92"/>
        <v>2294.8847604644475</v>
      </c>
      <c r="DG87" s="217">
        <f t="shared" ca="1" si="64"/>
        <v>-23.929119340816037</v>
      </c>
      <c r="DH87" s="218">
        <f t="shared" ca="1" si="65"/>
        <v>-23.929119340816037</v>
      </c>
      <c r="DI87" s="219">
        <f t="shared" ca="1" si="66"/>
        <v>-243.36371054221522</v>
      </c>
      <c r="DJ87" s="218">
        <f t="shared" ca="1" si="67"/>
        <v>-4.0560618423702408</v>
      </c>
      <c r="DK87" s="227">
        <f t="shared" ca="1" si="68"/>
        <v>-2634.7106734053614</v>
      </c>
      <c r="DL87" s="228">
        <f t="shared" ca="1" si="93"/>
        <v>2634.7106734053614</v>
      </c>
      <c r="DM87" s="222">
        <f t="shared" ca="1" si="69"/>
        <v>-26.066474954416215</v>
      </c>
      <c r="DN87" s="223">
        <f t="shared" ca="1" si="70"/>
        <v>-26.066474954416215</v>
      </c>
      <c r="DO87" s="224">
        <f t="shared" ca="1" si="71"/>
        <v>-263.6481831002219</v>
      </c>
      <c r="DP87" s="223">
        <f t="shared" ca="1" si="72"/>
        <v>-4.3941363850037192</v>
      </c>
      <c r="DQ87" s="225">
        <f t="shared" ca="1" si="73"/>
        <v>-3009.6646121156655</v>
      </c>
      <c r="DR87" s="226">
        <f t="shared" ca="1" si="94"/>
        <v>3009.6646121156655</v>
      </c>
      <c r="DS87" s="217">
        <f t="shared" ca="1" si="74"/>
        <v>-28.026305473377711</v>
      </c>
      <c r="DT87" s="218">
        <f t="shared" ca="1" si="75"/>
        <v>-28.026305473377711</v>
      </c>
      <c r="DU87" s="219">
        <f t="shared" ca="1" si="76"/>
        <v>-281.92613378971043</v>
      </c>
      <c r="DV87" s="218">
        <f t="shared" ca="1" si="77"/>
        <v>-4.6987688964952099</v>
      </c>
      <c r="DW87" s="227">
        <f t="shared" ca="1" si="78"/>
        <v>-3447.7198648888693</v>
      </c>
      <c r="DX87" s="228">
        <f t="shared" ca="1" si="95"/>
        <v>3447.7198648888693</v>
      </c>
      <c r="DY87" s="222">
        <f t="shared" ca="1" si="79"/>
        <v>-29.786144106908367</v>
      </c>
      <c r="DZ87" s="223">
        <f t="shared" ca="1" si="80"/>
        <v>-29.786144106908367</v>
      </c>
      <c r="EA87" s="224">
        <f t="shared" ca="1" si="81"/>
        <v>-298.05845636940523</v>
      </c>
      <c r="EB87" s="223">
        <f t="shared" ca="1" si="82"/>
        <v>-4.9676409394900816</v>
      </c>
      <c r="EC87" s="225">
        <f t="shared" ca="1" si="83"/>
        <v>-4032.9461340904404</v>
      </c>
      <c r="ED87" s="226">
        <f t="shared" ca="1" si="96"/>
        <v>4032.9461340904404</v>
      </c>
      <c r="EE87" s="18">
        <v>-4032.946134090435</v>
      </c>
    </row>
    <row r="88" spans="2:135" x14ac:dyDescent="0.3">
      <c r="B88" s="9"/>
      <c r="C88" s="11"/>
      <c r="D88" s="11"/>
      <c r="E88" s="11"/>
      <c r="F88" s="11"/>
      <c r="G88" s="11"/>
      <c r="H88" s="11"/>
      <c r="I88" s="11"/>
      <c r="J88" s="11"/>
      <c r="K88" s="11"/>
      <c r="L88" s="11"/>
      <c r="M88" s="11"/>
      <c r="N88" s="11"/>
      <c r="O88" s="11"/>
      <c r="P88" s="15"/>
      <c r="Q88" s="15"/>
      <c r="R88" s="42"/>
      <c r="S88" s="44"/>
      <c r="T88" s="44"/>
      <c r="U88" s="44"/>
      <c r="V88" s="44"/>
      <c r="W88" s="42"/>
      <c r="X88" s="198"/>
      <c r="Y88" s="198"/>
      <c r="Z88" s="199"/>
      <c r="AA88" s="105">
        <f ca="1">AH88-DF88</f>
        <v>0</v>
      </c>
      <c r="AC88" s="302">
        <f>AC87+$BE$22</f>
        <v>610</v>
      </c>
      <c r="AD88" s="332">
        <v>4027.9784931509448</v>
      </c>
      <c r="AE88" s="332">
        <v>3443.0210959923706</v>
      </c>
      <c r="AF88" s="334">
        <v>3005.2704757306592</v>
      </c>
      <c r="AG88" s="332">
        <v>2630.6546115629935</v>
      </c>
      <c r="AH88" s="332">
        <v>2291.1976422444486</v>
      </c>
      <c r="AI88" s="332">
        <v>1973.960098029507</v>
      </c>
      <c r="AJ88" s="332">
        <v>1671.8030672187301</v>
      </c>
      <c r="AK88" s="332">
        <v>1380.295624478659</v>
      </c>
      <c r="AL88" s="332">
        <v>1096.4344412478288</v>
      </c>
      <c r="AM88" s="332">
        <v>818.03293156138693</v>
      </c>
      <c r="AN88" s="332">
        <v>543.39557835772098</v>
      </c>
      <c r="AO88" s="332">
        <v>271.12580808951049</v>
      </c>
      <c r="AP88" s="332">
        <v>0</v>
      </c>
      <c r="AQ88" s="335">
        <v>-271.12580808951049</v>
      </c>
      <c r="AR88" s="335">
        <v>-543.39557835772098</v>
      </c>
      <c r="AS88" s="335">
        <v>-818.03293156138693</v>
      </c>
      <c r="AT88" s="335">
        <v>-1096.4344412478288</v>
      </c>
      <c r="AU88" s="335">
        <v>-1380.295624478659</v>
      </c>
      <c r="AV88" s="335">
        <v>-1671.8030672187301</v>
      </c>
      <c r="AW88" s="335">
        <v>-1973.960098029507</v>
      </c>
      <c r="AX88" s="335">
        <v>-2291.1976422444486</v>
      </c>
      <c r="AY88" s="335">
        <v>-2630.6546115629935</v>
      </c>
      <c r="AZ88" s="335">
        <v>-3005.2704757306592</v>
      </c>
      <c r="BA88" s="335">
        <v>-3443.0210959923706</v>
      </c>
      <c r="BB88" s="202">
        <v>-4027.9784931509448</v>
      </c>
      <c r="BC88" s="323">
        <f ca="1">BO88-BD88</f>
        <v>0</v>
      </c>
      <c r="BD88" s="320">
        <f ca="1"/>
        <v>-271.12580808951049</v>
      </c>
      <c r="BE88" s="302">
        <f ca="1">MIN($AF$15,BE87+$BE$22)</f>
        <v>610</v>
      </c>
      <c r="BF88" s="215">
        <f t="shared" ca="1" si="26"/>
        <v>1</v>
      </c>
      <c r="BG88" s="317">
        <f ca="1">INDEX(N$8:N$12,$BF88)</f>
        <v>1500</v>
      </c>
      <c r="BH88" s="128">
        <f ca="1">INDEX(O$8:O$12,$BF88)</f>
        <v>0</v>
      </c>
      <c r="BI88" s="104">
        <f t="shared" ca="1" si="27"/>
        <v>1500</v>
      </c>
      <c r="BJ88" s="216">
        <f t="shared" si="23"/>
        <v>0</v>
      </c>
      <c r="BK88" s="217">
        <f ca="1">DEGREES(ASIN($BG88*BL$23))</f>
        <v>-2.8656245113591363</v>
      </c>
      <c r="BL88" s="218">
        <f ca="1">DEGREES(ASIN(BL$23*$BI88))</f>
        <v>-2.8656245113591363</v>
      </c>
      <c r="BM88" s="219">
        <f ca="1">IF($BH88&gt;0,(COS(RADIANS(BK88))-COS(RADIANS(BL88)))/(BL$23*$BH88),$BE88*SIN(RADIANS(BK88)))</f>
        <v>-30.496177672698742</v>
      </c>
      <c r="BN88" s="218">
        <f t="shared" ca="1" si="28"/>
        <v>-0.49993733889670011</v>
      </c>
      <c r="BO88" s="220">
        <f t="shared" ca="1" si="84"/>
        <v>-271.12580808951049</v>
      </c>
      <c r="BP88" s="221">
        <f t="shared" ca="1" si="85"/>
        <v>271.12580808951049</v>
      </c>
      <c r="BQ88" s="222">
        <f t="shared" ca="1" si="29"/>
        <v>-5.7165393990355735</v>
      </c>
      <c r="BR88" s="223">
        <f t="shared" ca="1" si="30"/>
        <v>-5.7165393990355735</v>
      </c>
      <c r="BS88" s="224">
        <f t="shared" ca="1" si="31"/>
        <v>-60.760261019212713</v>
      </c>
      <c r="BT88" s="223">
        <f t="shared" ca="1" si="32"/>
        <v>-0.99606985277397797</v>
      </c>
      <c r="BU88" s="225">
        <f t="shared" ca="1" si="33"/>
        <v>-543.39557835772098</v>
      </c>
      <c r="BV88" s="226">
        <f t="shared" ca="1" si="86"/>
        <v>543.39557835772098</v>
      </c>
      <c r="BW88" s="217">
        <f t="shared" ca="1" si="34"/>
        <v>-8.5378174163293199</v>
      </c>
      <c r="BX88" s="218">
        <f t="shared" ca="1" si="35"/>
        <v>-8.5378174163293199</v>
      </c>
      <c r="BY88" s="219">
        <f t="shared" ca="1" si="36"/>
        <v>-90.56192209132179</v>
      </c>
      <c r="BZ88" s="218">
        <f t="shared" ca="1" si="37"/>
        <v>-1.4846216736282258</v>
      </c>
      <c r="CA88" s="227">
        <f t="shared" ca="1" si="38"/>
        <v>-818.03293156138568</v>
      </c>
      <c r="CB88" s="228">
        <f t="shared" ca="1" si="87"/>
        <v>818.03293156138568</v>
      </c>
      <c r="CC88" s="222">
        <f t="shared" ca="1" si="39"/>
        <v>-11.314100207181937</v>
      </c>
      <c r="CD88" s="223">
        <f t="shared" ca="1" si="40"/>
        <v>-11.314100207181937</v>
      </c>
      <c r="CE88" s="224">
        <f t="shared" ca="1" si="41"/>
        <v>-119.67435225353226</v>
      </c>
      <c r="CF88" s="223">
        <f t="shared" ca="1" si="42"/>
        <v>-1.961874627107079</v>
      </c>
      <c r="CG88" s="225">
        <f t="shared" ca="1" si="43"/>
        <v>-1096.4344412478288</v>
      </c>
      <c r="CH88" s="226">
        <f t="shared" ca="1" si="88"/>
        <v>1096.4344412478288</v>
      </c>
      <c r="CI88" s="217">
        <f t="shared" ca="1" si="44"/>
        <v>-14.029394362150782</v>
      </c>
      <c r="CJ88" s="218">
        <f t="shared" ca="1" si="45"/>
        <v>-14.029394362150782</v>
      </c>
      <c r="CK88" s="219">
        <f t="shared" ca="1" si="46"/>
        <v>-147.87598833374378</v>
      </c>
      <c r="CL88" s="218">
        <f t="shared" ca="1" si="47"/>
        <v>-2.4241965300613515</v>
      </c>
      <c r="CM88" s="227">
        <f t="shared" ca="1" si="48"/>
        <v>-1380.2956244786576</v>
      </c>
      <c r="CN88" s="228">
        <f t="shared" ca="1" si="89"/>
        <v>1380.2956244786576</v>
      </c>
      <c r="CO88" s="222">
        <f t="shared" ca="1" si="49"/>
        <v>-16.666885006418429</v>
      </c>
      <c r="CP88" s="223">
        <f t="shared" ca="1" si="50"/>
        <v>-16.666885006418429</v>
      </c>
      <c r="CQ88" s="224">
        <f t="shared" ca="1" si="51"/>
        <v>-174.95219885277248</v>
      </c>
      <c r="CR88" s="223">
        <f t="shared" ca="1" si="52"/>
        <v>-2.8680688336520177</v>
      </c>
      <c r="CS88" s="225">
        <f t="shared" ca="1" si="53"/>
        <v>-1671.8030672187328</v>
      </c>
      <c r="CT88" s="226">
        <f t="shared" ca="1" si="90"/>
        <v>1671.8030672187328</v>
      </c>
      <c r="CU88" s="217">
        <f t="shared" ca="1" si="54"/>
        <v>-19.208778855572575</v>
      </c>
      <c r="CV88" s="218">
        <f t="shared" ca="1" si="55"/>
        <v>-19.208778855572575</v>
      </c>
      <c r="CW88" s="219">
        <f t="shared" ca="1" si="56"/>
        <v>-200.69691749950562</v>
      </c>
      <c r="CX88" s="218">
        <f t="shared" ca="1" si="57"/>
        <v>-3.2901134016312596</v>
      </c>
      <c r="CY88" s="227">
        <f t="shared" ca="1" si="58"/>
        <v>-1973.9600980295074</v>
      </c>
      <c r="CZ88" s="228">
        <f t="shared" ca="1" si="91"/>
        <v>1973.9600980295074</v>
      </c>
      <c r="DA88" s="222">
        <f t="shared" ca="1" si="59"/>
        <v>-21.636193928666835</v>
      </c>
      <c r="DB88" s="223">
        <f t="shared" ca="1" si="60"/>
        <v>-21.636193928666835</v>
      </c>
      <c r="DC88" s="224">
        <f t="shared" ca="1" si="61"/>
        <v>-224.91421141995548</v>
      </c>
      <c r="DD88" s="223">
        <f t="shared" ca="1" si="62"/>
        <v>-3.6871182199992631</v>
      </c>
      <c r="DE88" s="225">
        <f t="shared" ca="1" si="63"/>
        <v>-2291.1976422444482</v>
      </c>
      <c r="DF88" s="226">
        <f t="shared" ca="1" si="92"/>
        <v>2291.1976422444482</v>
      </c>
      <c r="DG88" s="217">
        <f t="shared" ca="1" si="64"/>
        <v>-23.929119340816037</v>
      </c>
      <c r="DH88" s="218">
        <f t="shared" ca="1" si="65"/>
        <v>-23.929119340816037</v>
      </c>
      <c r="DI88" s="219">
        <f t="shared" ca="1" si="66"/>
        <v>-247.41977238458549</v>
      </c>
      <c r="DJ88" s="218">
        <f t="shared" ca="1" si="67"/>
        <v>-4.0560618423702692</v>
      </c>
      <c r="DK88" s="227">
        <f t="shared" ca="1" si="68"/>
        <v>-2630.6546115629912</v>
      </c>
      <c r="DL88" s="228">
        <f t="shared" ca="1" si="93"/>
        <v>2630.6546115629912</v>
      </c>
      <c r="DM88" s="222">
        <f t="shared" ca="1" si="69"/>
        <v>-26.066474954416215</v>
      </c>
      <c r="DN88" s="223">
        <f t="shared" ca="1" si="70"/>
        <v>-26.066474954416215</v>
      </c>
      <c r="DO88" s="224">
        <f t="shared" ca="1" si="71"/>
        <v>-268.04231948522556</v>
      </c>
      <c r="DP88" s="223">
        <f t="shared" ca="1" si="72"/>
        <v>-4.3941363850036623</v>
      </c>
      <c r="DQ88" s="225">
        <f t="shared" ca="1" si="73"/>
        <v>-3005.2704757306619</v>
      </c>
      <c r="DR88" s="226">
        <f t="shared" ca="1" si="94"/>
        <v>3005.2704757306619</v>
      </c>
      <c r="DS88" s="217">
        <f t="shared" ca="1" si="74"/>
        <v>-28.026305473377711</v>
      </c>
      <c r="DT88" s="218">
        <f t="shared" ca="1" si="75"/>
        <v>-28.026305473377711</v>
      </c>
      <c r="DU88" s="219">
        <f t="shared" ca="1" si="76"/>
        <v>-286.62490268620559</v>
      </c>
      <c r="DV88" s="218">
        <f t="shared" ca="1" si="77"/>
        <v>-4.6987688964951531</v>
      </c>
      <c r="DW88" s="227">
        <f t="shared" ca="1" si="78"/>
        <v>-3443.0210959923743</v>
      </c>
      <c r="DX88" s="228">
        <f t="shared" ca="1" si="95"/>
        <v>3443.0210959923743</v>
      </c>
      <c r="DY88" s="222">
        <f t="shared" ca="1" si="79"/>
        <v>-29.786144106908367</v>
      </c>
      <c r="DZ88" s="223">
        <f t="shared" ca="1" si="80"/>
        <v>-29.786144106908367</v>
      </c>
      <c r="EA88" s="224">
        <f t="shared" ca="1" si="81"/>
        <v>-303.02609730889532</v>
      </c>
      <c r="EB88" s="223">
        <f t="shared" ca="1" si="82"/>
        <v>-4.9676409394900816</v>
      </c>
      <c r="EC88" s="225">
        <f t="shared" ca="1" si="83"/>
        <v>-4027.9784931509503</v>
      </c>
      <c r="ED88" s="226">
        <f t="shared" ca="1" si="96"/>
        <v>4027.9784931509503</v>
      </c>
      <c r="EE88" s="18">
        <v>-4027.9784931509448</v>
      </c>
    </row>
    <row r="89" spans="2:135" x14ac:dyDescent="0.3">
      <c r="B89" s="9"/>
      <c r="C89" s="11"/>
      <c r="D89" s="11"/>
      <c r="E89" s="11"/>
      <c r="F89" s="11"/>
      <c r="G89" s="11"/>
      <c r="H89" s="11"/>
      <c r="I89" s="11"/>
      <c r="J89" s="11"/>
      <c r="K89" s="11"/>
      <c r="L89" s="11"/>
      <c r="M89" s="11"/>
      <c r="N89" s="11"/>
      <c r="O89" s="11"/>
      <c r="P89" s="15"/>
      <c r="Q89" s="15"/>
      <c r="R89" s="42"/>
      <c r="S89" s="44"/>
      <c r="T89" s="44"/>
      <c r="U89" s="44"/>
      <c r="V89" s="44"/>
      <c r="W89" s="42"/>
      <c r="X89" s="198"/>
      <c r="Y89" s="198"/>
      <c r="Z89" s="199"/>
      <c r="AA89" s="105">
        <f ca="1">AH89-DF89</f>
        <v>0</v>
      </c>
      <c r="AC89" s="302">
        <f>AC88+$BE$22</f>
        <v>620</v>
      </c>
      <c r="AD89" s="332">
        <v>4023.0108522114547</v>
      </c>
      <c r="AE89" s="332">
        <v>3438.3223270958756</v>
      </c>
      <c r="AF89" s="334">
        <v>3000.8763393456557</v>
      </c>
      <c r="AG89" s="332">
        <v>2626.5985497206234</v>
      </c>
      <c r="AH89" s="332">
        <v>2287.5105240244493</v>
      </c>
      <c r="AI89" s="332">
        <v>1970.6699846278757</v>
      </c>
      <c r="AJ89" s="332">
        <v>1668.9349983850782</v>
      </c>
      <c r="AK89" s="332">
        <v>1377.8714279485976</v>
      </c>
      <c r="AL89" s="332">
        <v>1094.4725666207216</v>
      </c>
      <c r="AM89" s="332">
        <v>816.54830988775871</v>
      </c>
      <c r="AN89" s="332">
        <v>542.39950850494699</v>
      </c>
      <c r="AO89" s="332">
        <v>270.62587075061379</v>
      </c>
      <c r="AP89" s="332">
        <v>0</v>
      </c>
      <c r="AQ89" s="335">
        <v>-270.62587075061379</v>
      </c>
      <c r="AR89" s="335">
        <v>-542.39950850494699</v>
      </c>
      <c r="AS89" s="335">
        <v>-816.54830988775871</v>
      </c>
      <c r="AT89" s="335">
        <v>-1094.4725666207216</v>
      </c>
      <c r="AU89" s="335">
        <v>-1377.8714279485976</v>
      </c>
      <c r="AV89" s="335">
        <v>-1668.9349983850782</v>
      </c>
      <c r="AW89" s="335">
        <v>-1970.6699846278757</v>
      </c>
      <c r="AX89" s="335">
        <v>-2287.5105240244493</v>
      </c>
      <c r="AY89" s="335">
        <v>-2626.5985497206234</v>
      </c>
      <c r="AZ89" s="335">
        <v>-3000.8763393456557</v>
      </c>
      <c r="BA89" s="335">
        <v>-3438.3223270958756</v>
      </c>
      <c r="BB89" s="202">
        <v>-4023.0108522114547</v>
      </c>
      <c r="BC89" s="323">
        <f ca="1">BO89-BD89</f>
        <v>0</v>
      </c>
      <c r="BD89" s="320">
        <f ca="1"/>
        <v>-270.62587075061379</v>
      </c>
      <c r="BE89" s="302">
        <f ca="1">MIN($AF$15,BE88+$BE$22)</f>
        <v>620</v>
      </c>
      <c r="BF89" s="215">
        <f t="shared" ca="1" si="26"/>
        <v>1</v>
      </c>
      <c r="BG89" s="317">
        <f ca="1">INDEX(N$8:N$12,$BF89)</f>
        <v>1500</v>
      </c>
      <c r="BH89" s="128">
        <f ca="1">INDEX(O$8:O$12,$BF89)</f>
        <v>0</v>
      </c>
      <c r="BI89" s="104">
        <f t="shared" ca="1" si="27"/>
        <v>1500</v>
      </c>
      <c r="BJ89" s="216">
        <f t="shared" si="23"/>
        <v>0</v>
      </c>
      <c r="BK89" s="217">
        <f ca="1">DEGREES(ASIN($BG89*BL$23))</f>
        <v>-2.8656245113591363</v>
      </c>
      <c r="BL89" s="218">
        <f ca="1">DEGREES(ASIN(BL$23*$BI89))</f>
        <v>-2.8656245113591363</v>
      </c>
      <c r="BM89" s="219">
        <f ca="1">IF($BH89&gt;0,(COS(RADIANS(BK89))-COS(RADIANS(BL89)))/(BL$23*$BH89),$BE89*SIN(RADIANS(BK89)))</f>
        <v>-30.996115011595446</v>
      </c>
      <c r="BN89" s="218">
        <f t="shared" ca="1" si="28"/>
        <v>-0.49993733889670366</v>
      </c>
      <c r="BO89" s="220">
        <f t="shared" ca="1" si="84"/>
        <v>-270.62587075061379</v>
      </c>
      <c r="BP89" s="221">
        <f t="shared" ca="1" si="85"/>
        <v>270.62587075061379</v>
      </c>
      <c r="BQ89" s="222">
        <f t="shared" ca="1" si="29"/>
        <v>-5.7165393990355735</v>
      </c>
      <c r="BR89" s="223">
        <f t="shared" ca="1" si="30"/>
        <v>-5.7165393990355735</v>
      </c>
      <c r="BS89" s="224">
        <f t="shared" ca="1" si="31"/>
        <v>-61.756330871986691</v>
      </c>
      <c r="BT89" s="223">
        <f t="shared" ca="1" si="32"/>
        <v>-0.99606985277397797</v>
      </c>
      <c r="BU89" s="225">
        <f t="shared" ca="1" si="33"/>
        <v>-542.39950850494699</v>
      </c>
      <c r="BV89" s="226">
        <f t="shared" ca="1" si="86"/>
        <v>542.39950850494699</v>
      </c>
      <c r="BW89" s="217">
        <f t="shared" ca="1" si="34"/>
        <v>-8.5378174163293199</v>
      </c>
      <c r="BX89" s="218">
        <f t="shared" ca="1" si="35"/>
        <v>-8.5378174163293199</v>
      </c>
      <c r="BY89" s="219">
        <f t="shared" ca="1" si="36"/>
        <v>-92.046543764950016</v>
      </c>
      <c r="BZ89" s="218">
        <f t="shared" ca="1" si="37"/>
        <v>-1.4846216736282258</v>
      </c>
      <c r="CA89" s="227">
        <f t="shared" ca="1" si="38"/>
        <v>-816.54830988775745</v>
      </c>
      <c r="CB89" s="228">
        <f t="shared" ca="1" si="87"/>
        <v>816.54830988775745</v>
      </c>
      <c r="CC89" s="222">
        <f t="shared" ca="1" si="39"/>
        <v>-11.314100207181937</v>
      </c>
      <c r="CD89" s="223">
        <f t="shared" ca="1" si="40"/>
        <v>-11.314100207181937</v>
      </c>
      <c r="CE89" s="224">
        <f t="shared" ca="1" si="41"/>
        <v>-121.63622688063936</v>
      </c>
      <c r="CF89" s="223">
        <f t="shared" ca="1" si="42"/>
        <v>-1.9618746271070933</v>
      </c>
      <c r="CG89" s="225">
        <f t="shared" ca="1" si="43"/>
        <v>-1094.4725666207216</v>
      </c>
      <c r="CH89" s="226">
        <f t="shared" ca="1" si="88"/>
        <v>1094.4725666207216</v>
      </c>
      <c r="CI89" s="217">
        <f t="shared" ca="1" si="44"/>
        <v>-14.029394362150782</v>
      </c>
      <c r="CJ89" s="218">
        <f t="shared" ca="1" si="45"/>
        <v>-14.029394362150782</v>
      </c>
      <c r="CK89" s="219">
        <f t="shared" ca="1" si="46"/>
        <v>-150.30018486380516</v>
      </c>
      <c r="CL89" s="218">
        <f t="shared" ca="1" si="47"/>
        <v>-2.4241965300613799</v>
      </c>
      <c r="CM89" s="227">
        <f t="shared" ca="1" si="48"/>
        <v>-1377.8714279485962</v>
      </c>
      <c r="CN89" s="228">
        <f t="shared" ca="1" si="89"/>
        <v>1377.8714279485962</v>
      </c>
      <c r="CO89" s="222">
        <f t="shared" ca="1" si="49"/>
        <v>-16.666885006418429</v>
      </c>
      <c r="CP89" s="223">
        <f t="shared" ca="1" si="50"/>
        <v>-16.666885006418429</v>
      </c>
      <c r="CQ89" s="224">
        <f t="shared" ca="1" si="51"/>
        <v>-177.82026768642447</v>
      </c>
      <c r="CR89" s="223">
        <f t="shared" ca="1" si="52"/>
        <v>-2.8680688336519893</v>
      </c>
      <c r="CS89" s="225">
        <f t="shared" ca="1" si="53"/>
        <v>-1668.9349983850809</v>
      </c>
      <c r="CT89" s="226">
        <f t="shared" ca="1" si="90"/>
        <v>1668.9349983850809</v>
      </c>
      <c r="CU89" s="217">
        <f t="shared" ca="1" si="54"/>
        <v>-19.208778855572575</v>
      </c>
      <c r="CV89" s="218">
        <f t="shared" ca="1" si="55"/>
        <v>-19.208778855572575</v>
      </c>
      <c r="CW89" s="219">
        <f t="shared" ca="1" si="56"/>
        <v>-203.98703090113685</v>
      </c>
      <c r="CX89" s="218">
        <f t="shared" ca="1" si="57"/>
        <v>-3.2901134016312312</v>
      </c>
      <c r="CY89" s="227">
        <f t="shared" ca="1" si="58"/>
        <v>-1970.6699846278761</v>
      </c>
      <c r="CZ89" s="228">
        <f t="shared" ca="1" si="91"/>
        <v>1970.6699846278761</v>
      </c>
      <c r="DA89" s="222">
        <f t="shared" ca="1" si="59"/>
        <v>-21.636193928666835</v>
      </c>
      <c r="DB89" s="223">
        <f t="shared" ca="1" si="60"/>
        <v>-21.636193928666835</v>
      </c>
      <c r="DC89" s="224">
        <f t="shared" ca="1" si="61"/>
        <v>-228.60132963995477</v>
      </c>
      <c r="DD89" s="223">
        <f t="shared" ca="1" si="62"/>
        <v>-3.6871182199992916</v>
      </c>
      <c r="DE89" s="225">
        <f t="shared" ca="1" si="63"/>
        <v>-2287.5105240244488</v>
      </c>
      <c r="DF89" s="226">
        <f t="shared" ca="1" si="92"/>
        <v>2287.5105240244488</v>
      </c>
      <c r="DG89" s="217">
        <f t="shared" ca="1" si="64"/>
        <v>-23.929119340816037</v>
      </c>
      <c r="DH89" s="218">
        <f t="shared" ca="1" si="65"/>
        <v>-23.929119340816037</v>
      </c>
      <c r="DI89" s="219">
        <f t="shared" ca="1" si="66"/>
        <v>-251.47583422695573</v>
      </c>
      <c r="DJ89" s="218">
        <f t="shared" ca="1" si="67"/>
        <v>-4.0560618423702408</v>
      </c>
      <c r="DK89" s="227">
        <f t="shared" ca="1" si="68"/>
        <v>-2626.5985497206211</v>
      </c>
      <c r="DL89" s="228">
        <f t="shared" ca="1" si="93"/>
        <v>2626.5985497206211</v>
      </c>
      <c r="DM89" s="222">
        <f t="shared" ca="1" si="69"/>
        <v>-26.066474954416215</v>
      </c>
      <c r="DN89" s="223">
        <f t="shared" ca="1" si="70"/>
        <v>-26.066474954416215</v>
      </c>
      <c r="DO89" s="224">
        <f t="shared" ca="1" si="71"/>
        <v>-272.43645587022928</v>
      </c>
      <c r="DP89" s="223">
        <f t="shared" ca="1" si="72"/>
        <v>-4.3941363850037192</v>
      </c>
      <c r="DQ89" s="225">
        <f t="shared" ca="1" si="73"/>
        <v>-3000.8763393456584</v>
      </c>
      <c r="DR89" s="226">
        <f t="shared" ca="1" si="94"/>
        <v>3000.8763393456584</v>
      </c>
      <c r="DS89" s="217">
        <f t="shared" ca="1" si="74"/>
        <v>-28.026305473377711</v>
      </c>
      <c r="DT89" s="218">
        <f t="shared" ca="1" si="75"/>
        <v>-28.026305473377711</v>
      </c>
      <c r="DU89" s="219">
        <f t="shared" ca="1" si="76"/>
        <v>-291.32367158270074</v>
      </c>
      <c r="DV89" s="218">
        <f t="shared" ca="1" si="77"/>
        <v>-4.6987688964951531</v>
      </c>
      <c r="DW89" s="227">
        <f t="shared" ca="1" si="78"/>
        <v>-3438.3223270958792</v>
      </c>
      <c r="DX89" s="228">
        <f t="shared" ca="1" si="95"/>
        <v>3438.3223270958792</v>
      </c>
      <c r="DY89" s="222">
        <f t="shared" ca="1" si="79"/>
        <v>-29.786144106908367</v>
      </c>
      <c r="DZ89" s="223">
        <f t="shared" ca="1" si="80"/>
        <v>-29.786144106908367</v>
      </c>
      <c r="EA89" s="224">
        <f t="shared" ca="1" si="81"/>
        <v>-307.9937382483854</v>
      </c>
      <c r="EB89" s="223">
        <f t="shared" ca="1" si="82"/>
        <v>-4.9676409394900816</v>
      </c>
      <c r="EC89" s="225">
        <f t="shared" ca="1" si="83"/>
        <v>-4023.0108522114601</v>
      </c>
      <c r="ED89" s="226">
        <f t="shared" ca="1" si="96"/>
        <v>4023.0108522114601</v>
      </c>
      <c r="EE89" s="18">
        <v>-4023.0108522114547</v>
      </c>
    </row>
    <row r="90" spans="2:135" x14ac:dyDescent="0.3">
      <c r="B90" s="9"/>
      <c r="C90" s="11"/>
      <c r="D90" s="11"/>
      <c r="E90" s="11"/>
      <c r="F90" s="11"/>
      <c r="G90" s="11"/>
      <c r="H90" s="11"/>
      <c r="I90" s="11"/>
      <c r="J90" s="11"/>
      <c r="K90" s="11"/>
      <c r="L90" s="11"/>
      <c r="M90" s="11"/>
      <c r="N90" s="11"/>
      <c r="O90" s="11"/>
      <c r="P90" s="15"/>
      <c r="Q90" s="15"/>
      <c r="R90" s="42"/>
      <c r="S90" s="44"/>
      <c r="T90" s="44"/>
      <c r="U90" s="44"/>
      <c r="V90" s="44"/>
      <c r="W90" s="42"/>
      <c r="X90" s="198"/>
      <c r="Y90" s="198"/>
      <c r="Z90" s="199"/>
      <c r="AA90" s="105">
        <f ca="1">AH90-DF90</f>
        <v>0</v>
      </c>
      <c r="AC90" s="302">
        <f>AC89+$BE$22</f>
        <v>630</v>
      </c>
      <c r="AD90" s="332">
        <v>4018.0432112719645</v>
      </c>
      <c r="AE90" s="332">
        <v>3433.6235581993806</v>
      </c>
      <c r="AF90" s="334">
        <v>2996.4822029606521</v>
      </c>
      <c r="AG90" s="332">
        <v>2622.5424878782533</v>
      </c>
      <c r="AH90" s="332">
        <v>2283.82340580445</v>
      </c>
      <c r="AI90" s="332">
        <v>1967.3798712262444</v>
      </c>
      <c r="AJ90" s="332">
        <v>1666.0669295514263</v>
      </c>
      <c r="AK90" s="332">
        <v>1375.4472314185361</v>
      </c>
      <c r="AL90" s="332">
        <v>1092.5106919936145</v>
      </c>
      <c r="AM90" s="332">
        <v>815.06368821413048</v>
      </c>
      <c r="AN90" s="332">
        <v>541.40343865217301</v>
      </c>
      <c r="AO90" s="332">
        <v>270.12593341171709</v>
      </c>
      <c r="AP90" s="332">
        <v>0</v>
      </c>
      <c r="AQ90" s="335">
        <v>-270.12593341171709</v>
      </c>
      <c r="AR90" s="335">
        <v>-541.40343865217301</v>
      </c>
      <c r="AS90" s="335">
        <v>-815.06368821413048</v>
      </c>
      <c r="AT90" s="335">
        <v>-1092.5106919936145</v>
      </c>
      <c r="AU90" s="335">
        <v>-1375.4472314185361</v>
      </c>
      <c r="AV90" s="335">
        <v>-1666.0669295514263</v>
      </c>
      <c r="AW90" s="335">
        <v>-1967.3798712262444</v>
      </c>
      <c r="AX90" s="335">
        <v>-2283.82340580445</v>
      </c>
      <c r="AY90" s="335">
        <v>-2622.5424878782533</v>
      </c>
      <c r="AZ90" s="335">
        <v>-2996.4822029606521</v>
      </c>
      <c r="BA90" s="335">
        <v>-3433.6235581993806</v>
      </c>
      <c r="BB90" s="202">
        <v>-4018.0432112719645</v>
      </c>
      <c r="BC90" s="323">
        <f ca="1">BO90-BD90</f>
        <v>0</v>
      </c>
      <c r="BD90" s="320">
        <f ca="1"/>
        <v>-270.12593341171709</v>
      </c>
      <c r="BE90" s="302">
        <f ca="1">MIN($AF$15,BE89+$BE$22)</f>
        <v>630</v>
      </c>
      <c r="BF90" s="215">
        <f t="shared" ca="1" si="26"/>
        <v>1</v>
      </c>
      <c r="BG90" s="317">
        <f ca="1">INDEX(N$8:N$12,$BF90)</f>
        <v>1500</v>
      </c>
      <c r="BH90" s="128">
        <f ca="1">INDEX(O$8:O$12,$BF90)</f>
        <v>0</v>
      </c>
      <c r="BI90" s="104">
        <f t="shared" ca="1" si="27"/>
        <v>1500</v>
      </c>
      <c r="BJ90" s="216">
        <f t="shared" ref="BJ90:BJ153" si="97">BJ91</f>
        <v>0</v>
      </c>
      <c r="BK90" s="217">
        <f ca="1">DEGREES(ASIN($BG90*BL$23))</f>
        <v>-2.8656245113591363</v>
      </c>
      <c r="BL90" s="218">
        <f ca="1">DEGREES(ASIN(BL$23*$BI90))</f>
        <v>-2.8656245113591363</v>
      </c>
      <c r="BM90" s="219">
        <f ca="1">IF($BH90&gt;0,(COS(RADIANS(BK90))-COS(RADIANS(BL90)))/(BL$23*$BH90),$BE90*SIN(RADIANS(BK90)))</f>
        <v>-31.496052350492146</v>
      </c>
      <c r="BN90" s="218">
        <f t="shared" ca="1" si="28"/>
        <v>-0.49993733889670011</v>
      </c>
      <c r="BO90" s="220">
        <f t="shared" ca="1" si="84"/>
        <v>-270.12593341171709</v>
      </c>
      <c r="BP90" s="221">
        <f t="shared" ca="1" si="85"/>
        <v>270.12593341171709</v>
      </c>
      <c r="BQ90" s="222">
        <f t="shared" ca="1" si="29"/>
        <v>-5.7165393990355735</v>
      </c>
      <c r="BR90" s="223">
        <f t="shared" ca="1" si="30"/>
        <v>-5.7165393990355735</v>
      </c>
      <c r="BS90" s="224">
        <f t="shared" ca="1" si="31"/>
        <v>-62.752400724760669</v>
      </c>
      <c r="BT90" s="223">
        <f t="shared" ca="1" si="32"/>
        <v>-0.99606985277397797</v>
      </c>
      <c r="BU90" s="225">
        <f t="shared" ca="1" si="33"/>
        <v>-541.40343865217301</v>
      </c>
      <c r="BV90" s="226">
        <f t="shared" ca="1" si="86"/>
        <v>541.40343865217301</v>
      </c>
      <c r="BW90" s="217">
        <f t="shared" ca="1" si="34"/>
        <v>-8.5378174163293199</v>
      </c>
      <c r="BX90" s="218">
        <f t="shared" ca="1" si="35"/>
        <v>-8.5378174163293199</v>
      </c>
      <c r="BY90" s="219">
        <f t="shared" ca="1" si="36"/>
        <v>-93.531165438578242</v>
      </c>
      <c r="BZ90" s="218">
        <f t="shared" ca="1" si="37"/>
        <v>-1.4846216736282258</v>
      </c>
      <c r="CA90" s="227">
        <f t="shared" ca="1" si="38"/>
        <v>-815.06368821412923</v>
      </c>
      <c r="CB90" s="228">
        <f t="shared" ca="1" si="87"/>
        <v>815.06368821412923</v>
      </c>
      <c r="CC90" s="222">
        <f t="shared" ca="1" si="39"/>
        <v>-11.314100207181937</v>
      </c>
      <c r="CD90" s="223">
        <f t="shared" ca="1" si="40"/>
        <v>-11.314100207181937</v>
      </c>
      <c r="CE90" s="224">
        <f t="shared" ca="1" si="41"/>
        <v>-123.59810150774643</v>
      </c>
      <c r="CF90" s="223">
        <f t="shared" ca="1" si="42"/>
        <v>-1.961874627107079</v>
      </c>
      <c r="CG90" s="225">
        <f t="shared" ca="1" si="43"/>
        <v>-1092.5106919936145</v>
      </c>
      <c r="CH90" s="226">
        <f t="shared" ca="1" si="88"/>
        <v>1092.5106919936145</v>
      </c>
      <c r="CI90" s="217">
        <f t="shared" ca="1" si="44"/>
        <v>-14.029394362150782</v>
      </c>
      <c r="CJ90" s="218">
        <f t="shared" ca="1" si="45"/>
        <v>-14.029394362150782</v>
      </c>
      <c r="CK90" s="219">
        <f t="shared" ca="1" si="46"/>
        <v>-152.72438139386654</v>
      </c>
      <c r="CL90" s="218">
        <f t="shared" ca="1" si="47"/>
        <v>-2.4241965300613799</v>
      </c>
      <c r="CM90" s="227">
        <f t="shared" ca="1" si="48"/>
        <v>-1375.4472314185348</v>
      </c>
      <c r="CN90" s="228">
        <f t="shared" ca="1" si="89"/>
        <v>1375.4472314185348</v>
      </c>
      <c r="CO90" s="222">
        <f t="shared" ca="1" si="49"/>
        <v>-16.666885006418429</v>
      </c>
      <c r="CP90" s="223">
        <f t="shared" ca="1" si="50"/>
        <v>-16.666885006418429</v>
      </c>
      <c r="CQ90" s="224">
        <f t="shared" ca="1" si="51"/>
        <v>-180.68833652007649</v>
      </c>
      <c r="CR90" s="223">
        <f t="shared" ca="1" si="52"/>
        <v>-2.8680688336520177</v>
      </c>
      <c r="CS90" s="225">
        <f t="shared" ca="1" si="53"/>
        <v>-1666.066929551429</v>
      </c>
      <c r="CT90" s="226">
        <f t="shared" ca="1" si="90"/>
        <v>1666.066929551429</v>
      </c>
      <c r="CU90" s="217">
        <f t="shared" ca="1" si="54"/>
        <v>-19.208778855572575</v>
      </c>
      <c r="CV90" s="218">
        <f t="shared" ca="1" si="55"/>
        <v>-19.208778855572575</v>
      </c>
      <c r="CW90" s="219">
        <f t="shared" ca="1" si="56"/>
        <v>-207.27714430276808</v>
      </c>
      <c r="CX90" s="218">
        <f t="shared" ca="1" si="57"/>
        <v>-3.2901134016312312</v>
      </c>
      <c r="CY90" s="227">
        <f t="shared" ca="1" si="58"/>
        <v>-1967.3798712262449</v>
      </c>
      <c r="CZ90" s="228">
        <f t="shared" ca="1" si="91"/>
        <v>1967.3798712262449</v>
      </c>
      <c r="DA90" s="222">
        <f t="shared" ca="1" si="59"/>
        <v>-21.636193928666835</v>
      </c>
      <c r="DB90" s="223">
        <f t="shared" ca="1" si="60"/>
        <v>-21.636193928666835</v>
      </c>
      <c r="DC90" s="224">
        <f t="shared" ca="1" si="61"/>
        <v>-232.28844785995403</v>
      </c>
      <c r="DD90" s="223">
        <f t="shared" ca="1" si="62"/>
        <v>-3.6871182199992631</v>
      </c>
      <c r="DE90" s="225">
        <f t="shared" ca="1" si="63"/>
        <v>-2283.8234058044495</v>
      </c>
      <c r="DF90" s="226">
        <f t="shared" ca="1" si="92"/>
        <v>2283.8234058044495</v>
      </c>
      <c r="DG90" s="217">
        <f t="shared" ca="1" si="64"/>
        <v>-23.929119340816037</v>
      </c>
      <c r="DH90" s="218">
        <f t="shared" ca="1" si="65"/>
        <v>-23.929119340816037</v>
      </c>
      <c r="DI90" s="219">
        <f t="shared" ca="1" si="66"/>
        <v>-255.531896069326</v>
      </c>
      <c r="DJ90" s="218">
        <f t="shared" ca="1" si="67"/>
        <v>-4.0560618423702692</v>
      </c>
      <c r="DK90" s="227">
        <f t="shared" ca="1" si="68"/>
        <v>-2622.542487878251</v>
      </c>
      <c r="DL90" s="228">
        <f t="shared" ca="1" si="93"/>
        <v>2622.542487878251</v>
      </c>
      <c r="DM90" s="222">
        <f t="shared" ca="1" si="69"/>
        <v>-26.066474954416215</v>
      </c>
      <c r="DN90" s="223">
        <f t="shared" ca="1" si="70"/>
        <v>-26.066474954416215</v>
      </c>
      <c r="DO90" s="224">
        <f t="shared" ca="1" si="71"/>
        <v>-276.83059225523294</v>
      </c>
      <c r="DP90" s="223">
        <f t="shared" ca="1" si="72"/>
        <v>-4.3941363850036623</v>
      </c>
      <c r="DQ90" s="225">
        <f t="shared" ca="1" si="73"/>
        <v>-2996.4822029606548</v>
      </c>
      <c r="DR90" s="226">
        <f t="shared" ca="1" si="94"/>
        <v>2996.4822029606548</v>
      </c>
      <c r="DS90" s="217">
        <f t="shared" ca="1" si="74"/>
        <v>-28.026305473377711</v>
      </c>
      <c r="DT90" s="218">
        <f t="shared" ca="1" si="75"/>
        <v>-28.026305473377711</v>
      </c>
      <c r="DU90" s="219">
        <f t="shared" ca="1" si="76"/>
        <v>-296.02244047919595</v>
      </c>
      <c r="DV90" s="218">
        <f t="shared" ca="1" si="77"/>
        <v>-4.6987688964952099</v>
      </c>
      <c r="DW90" s="227">
        <f t="shared" ca="1" si="78"/>
        <v>-3433.6235581993842</v>
      </c>
      <c r="DX90" s="228">
        <f t="shared" ca="1" si="95"/>
        <v>3433.6235581993842</v>
      </c>
      <c r="DY90" s="222">
        <f t="shared" ca="1" si="79"/>
        <v>-29.786144106908367</v>
      </c>
      <c r="DZ90" s="223">
        <f t="shared" ca="1" si="80"/>
        <v>-29.786144106908367</v>
      </c>
      <c r="EA90" s="224">
        <f t="shared" ca="1" si="81"/>
        <v>-312.96137918787548</v>
      </c>
      <c r="EB90" s="223">
        <f t="shared" ca="1" si="82"/>
        <v>-4.9676409394900816</v>
      </c>
      <c r="EC90" s="225">
        <f t="shared" ca="1" si="83"/>
        <v>-4018.04321127197</v>
      </c>
      <c r="ED90" s="226">
        <f t="shared" ca="1" si="96"/>
        <v>4018.04321127197</v>
      </c>
      <c r="EE90" s="18">
        <v>-4018.0432112719645</v>
      </c>
    </row>
    <row r="91" spans="2:135" x14ac:dyDescent="0.3">
      <c r="B91" s="9"/>
      <c r="C91" s="11"/>
      <c r="D91" s="11"/>
      <c r="E91" s="11"/>
      <c r="F91" s="11"/>
      <c r="G91" s="11"/>
      <c r="H91" s="11"/>
      <c r="I91" s="11"/>
      <c r="J91" s="11"/>
      <c r="K91" s="11"/>
      <c r="L91" s="11"/>
      <c r="M91" s="11"/>
      <c r="N91" s="11"/>
      <c r="O91" s="11"/>
      <c r="P91" s="15"/>
      <c r="Q91" s="15"/>
      <c r="R91" s="42"/>
      <c r="S91" s="44"/>
      <c r="T91" s="44"/>
      <c r="U91" s="44"/>
      <c r="V91" s="44"/>
      <c r="W91" s="42"/>
      <c r="X91" s="198"/>
      <c r="Y91" s="198"/>
      <c r="Z91" s="199"/>
      <c r="AA91" s="105">
        <f ca="1">AH91-DF91</f>
        <v>0</v>
      </c>
      <c r="AC91" s="302">
        <f>AC90+$BE$22</f>
        <v>640</v>
      </c>
      <c r="AD91" s="332">
        <v>4013.0755703324744</v>
      </c>
      <c r="AE91" s="332">
        <v>3428.9247893028855</v>
      </c>
      <c r="AF91" s="334">
        <v>2992.0880665756486</v>
      </c>
      <c r="AG91" s="332">
        <v>2618.4864260358831</v>
      </c>
      <c r="AH91" s="332">
        <v>2280.1362875844507</v>
      </c>
      <c r="AI91" s="332">
        <v>1964.0897578246131</v>
      </c>
      <c r="AJ91" s="332">
        <v>1663.1988607177743</v>
      </c>
      <c r="AK91" s="332">
        <v>1373.0230348884747</v>
      </c>
      <c r="AL91" s="332">
        <v>1090.5488173665074</v>
      </c>
      <c r="AM91" s="332">
        <v>813.57906654050225</v>
      </c>
      <c r="AN91" s="332">
        <v>540.40736879939902</v>
      </c>
      <c r="AO91" s="332">
        <v>269.62599607282039</v>
      </c>
      <c r="AP91" s="332">
        <v>0</v>
      </c>
      <c r="AQ91" s="335">
        <v>-269.62599607282039</v>
      </c>
      <c r="AR91" s="335">
        <v>-540.40736879939902</v>
      </c>
      <c r="AS91" s="335">
        <v>-813.57906654050225</v>
      </c>
      <c r="AT91" s="335">
        <v>-1090.5488173665074</v>
      </c>
      <c r="AU91" s="335">
        <v>-1373.0230348884747</v>
      </c>
      <c r="AV91" s="335">
        <v>-1663.1988607177743</v>
      </c>
      <c r="AW91" s="335">
        <v>-1964.0897578246131</v>
      </c>
      <c r="AX91" s="335">
        <v>-2280.1362875844507</v>
      </c>
      <c r="AY91" s="335">
        <v>-2618.4864260358831</v>
      </c>
      <c r="AZ91" s="335">
        <v>-2992.0880665756486</v>
      </c>
      <c r="BA91" s="335">
        <v>-3428.9247893028855</v>
      </c>
      <c r="BB91" s="202">
        <v>-4013.0755703324744</v>
      </c>
      <c r="BC91" s="323">
        <f ca="1">BO91-BD91</f>
        <v>0</v>
      </c>
      <c r="BD91" s="320">
        <f ca="1"/>
        <v>-269.62599607282039</v>
      </c>
      <c r="BE91" s="302">
        <f ca="1">MIN($AF$15,BE90+$BE$22)</f>
        <v>640</v>
      </c>
      <c r="BF91" s="215">
        <f t="shared" ref="BF91:BF154" ca="1" si="98">MIN(MATCH(BE91,$L$7:$L$12,1), 4)</f>
        <v>1</v>
      </c>
      <c r="BG91" s="317">
        <f ca="1">INDEX(N$8:N$12,$BF91)</f>
        <v>1500</v>
      </c>
      <c r="BH91" s="128">
        <f ca="1">INDEX(O$8:O$12,$BF91)</f>
        <v>0</v>
      </c>
      <c r="BI91" s="104">
        <f t="shared" ref="BI91:BI154" ca="1" si="99">BG91+BH91*BE91</f>
        <v>1500</v>
      </c>
      <c r="BJ91" s="216">
        <f t="shared" si="97"/>
        <v>0</v>
      </c>
      <c r="BK91" s="217">
        <f ca="1">DEGREES(ASIN($BG91*BL$23))</f>
        <v>-2.8656245113591363</v>
      </c>
      <c r="BL91" s="218">
        <f ca="1">DEGREES(ASIN(BL$23*$BI91))</f>
        <v>-2.8656245113591363</v>
      </c>
      <c r="BM91" s="219">
        <f ca="1">IF($BH91&gt;0,(COS(RADIANS(BK91))-COS(RADIANS(BL91)))/(BL$23*$BH91),$BE91*SIN(RADIANS(BK91)))</f>
        <v>-31.995989689388846</v>
      </c>
      <c r="BN91" s="218">
        <f t="shared" ref="BN91:BN154" ca="1" si="100">IF($BF90=$BF91,BM91-BM90,0.5*(BN90+BN92))</f>
        <v>-0.49993733889670011</v>
      </c>
      <c r="BO91" s="220">
        <f t="shared" ref="BO91:BO154" ca="1" si="101">BO92+BN91</f>
        <v>-269.62599607282039</v>
      </c>
      <c r="BP91" s="221">
        <f t="shared" ca="1" si="85"/>
        <v>269.62599607282039</v>
      </c>
      <c r="BQ91" s="222">
        <f t="shared" ref="BQ91:BQ154" ca="1" si="102">DEGREES(ASIN($BG91*BR$23))</f>
        <v>-5.7165393990355735</v>
      </c>
      <c r="BR91" s="223">
        <f t="shared" ref="BR91:BR154" ca="1" si="103">DEGREES(ASIN(BR$23*$BI91))</f>
        <v>-5.7165393990355735</v>
      </c>
      <c r="BS91" s="224">
        <f t="shared" ref="BS91:BS154" ca="1" si="104">IF($BH91&gt;0,(COS(RADIANS(BQ91))-COS(RADIANS(BR91)))/(BR$23*$BH91),$BE91*SIN(RADIANS(BQ91)))</f>
        <v>-63.748470577534647</v>
      </c>
      <c r="BT91" s="223">
        <f t="shared" ref="BT91:BT154" ca="1" si="105">IF($BF90=$BF91,BS91-BS90,0.5*(BT90+BT92))</f>
        <v>-0.99606985277397797</v>
      </c>
      <c r="BU91" s="225">
        <f t="shared" ref="BU91:BU154" ca="1" si="106">BU92+BT91</f>
        <v>-540.40736879939902</v>
      </c>
      <c r="BV91" s="226">
        <f t="shared" ca="1" si="86"/>
        <v>540.40736879939902</v>
      </c>
      <c r="BW91" s="217">
        <f t="shared" ref="BW91:BW154" ca="1" si="107">DEGREES(ASIN($BG91*BX$23))</f>
        <v>-8.5378174163293199</v>
      </c>
      <c r="BX91" s="218">
        <f t="shared" ref="BX91:BX154" ca="1" si="108">DEGREES(ASIN(BX$23*$BI91))</f>
        <v>-8.5378174163293199</v>
      </c>
      <c r="BY91" s="219">
        <f t="shared" ref="BY91:BY154" ca="1" si="109">IF($BH91&gt;0,(COS(RADIANS(BW91))-COS(RADIANS(BX91)))/(BX$23*$BH91),$BE91*SIN(RADIANS(BW91)))</f>
        <v>-95.015787112206468</v>
      </c>
      <c r="BZ91" s="218">
        <f t="shared" ref="BZ91:BZ154" ca="1" si="110">IF($BF90=$BF91,BY91-BY90,0.5*(BZ90+BZ92))</f>
        <v>-1.4846216736282258</v>
      </c>
      <c r="CA91" s="227">
        <f t="shared" ref="CA91:CA154" ca="1" si="111">CA92+BZ91</f>
        <v>-813.579066540501</v>
      </c>
      <c r="CB91" s="228">
        <f t="shared" ca="1" si="87"/>
        <v>813.579066540501</v>
      </c>
      <c r="CC91" s="222">
        <f t="shared" ref="CC91:CC154" ca="1" si="112">DEGREES(ASIN($BG91*CD$23))</f>
        <v>-11.314100207181937</v>
      </c>
      <c r="CD91" s="223">
        <f t="shared" ref="CD91:CD154" ca="1" si="113">DEGREES(ASIN(CD$23*$BI91))</f>
        <v>-11.314100207181937</v>
      </c>
      <c r="CE91" s="224">
        <f t="shared" ref="CE91:CE154" ca="1" si="114">IF($BH91&gt;0,(COS(RADIANS(CC91))-COS(RADIANS(CD91)))/(CD$23*$BH91),$BE91*SIN(RADIANS(CC91)))</f>
        <v>-125.55997613485353</v>
      </c>
      <c r="CF91" s="223">
        <f t="shared" ref="CF91:CF154" ca="1" si="115">IF($BF90=$BF91,CE91-CE90,0.5*(CF90+CF92))</f>
        <v>-1.9618746271070933</v>
      </c>
      <c r="CG91" s="225">
        <f t="shared" ref="CG91:CG154" ca="1" si="116">CG92+CF91</f>
        <v>-1090.5488173665074</v>
      </c>
      <c r="CH91" s="226">
        <f t="shared" ca="1" si="88"/>
        <v>1090.5488173665074</v>
      </c>
      <c r="CI91" s="217">
        <f t="shared" ref="CI91:CI154" ca="1" si="117">DEGREES(ASIN($BG91*CJ$23))</f>
        <v>-14.029394362150782</v>
      </c>
      <c r="CJ91" s="218">
        <f t="shared" ref="CJ91:CJ154" ca="1" si="118">DEGREES(ASIN(CJ$23*$BI91))</f>
        <v>-14.029394362150782</v>
      </c>
      <c r="CK91" s="219">
        <f t="shared" ref="CK91:CK154" ca="1" si="119">IF($BH91&gt;0,(COS(RADIANS(CI91))-COS(RADIANS(CJ91)))/(CJ$23*$BH91),$BE91*SIN(RADIANS(CI91)))</f>
        <v>-155.14857792392792</v>
      </c>
      <c r="CL91" s="218">
        <f t="shared" ref="CL91:CL154" ca="1" si="120">IF($BF90=$BF91,CK91-CK90,0.5*(CL90+CL92))</f>
        <v>-2.4241965300613799</v>
      </c>
      <c r="CM91" s="227">
        <f t="shared" ref="CM91:CM154" ca="1" si="121">CM92+CL91</f>
        <v>-1373.0230348884734</v>
      </c>
      <c r="CN91" s="228">
        <f t="shared" ca="1" si="89"/>
        <v>1373.0230348884734</v>
      </c>
      <c r="CO91" s="222">
        <f t="shared" ref="CO91:CO154" ca="1" si="122">DEGREES(ASIN($BG91*CP$23))</f>
        <v>-16.666885006418429</v>
      </c>
      <c r="CP91" s="223">
        <f t="shared" ref="CP91:CP154" ca="1" si="123">DEGREES(ASIN(CP$23*$BI91))</f>
        <v>-16.666885006418429</v>
      </c>
      <c r="CQ91" s="224">
        <f t="shared" ref="CQ91:CQ154" ca="1" si="124">IF($BH91&gt;0,(COS(RADIANS(CO91))-COS(RADIANS(CP91)))/(CP$23*$BH91),$BE91*SIN(RADIANS(CO91)))</f>
        <v>-183.55640535372851</v>
      </c>
      <c r="CR91" s="223">
        <f t="shared" ref="CR91:CR154" ca="1" si="125">IF($BF90=$BF91,CQ91-CQ90,0.5*(CR90+CR92))</f>
        <v>-2.8680688336520177</v>
      </c>
      <c r="CS91" s="225">
        <f t="shared" ref="CS91:CS154" ca="1" si="126">CS92+CR91</f>
        <v>-1663.1988607177771</v>
      </c>
      <c r="CT91" s="226">
        <f t="shared" ca="1" si="90"/>
        <v>1663.1988607177771</v>
      </c>
      <c r="CU91" s="217">
        <f t="shared" ref="CU91:CU154" ca="1" si="127">DEGREES(ASIN($BG91*CV$23))</f>
        <v>-19.208778855572575</v>
      </c>
      <c r="CV91" s="218">
        <f t="shared" ref="CV91:CV154" ca="1" si="128">DEGREES(ASIN(CV$23*$BI91))</f>
        <v>-19.208778855572575</v>
      </c>
      <c r="CW91" s="219">
        <f t="shared" ref="CW91:CW154" ca="1" si="129">IF($BH91&gt;0,(COS(RADIANS(CU91))-COS(RADIANS(CV91)))/(CV$23*$BH91),$BE91*SIN(RADIANS(CU91)))</f>
        <v>-210.56725770439931</v>
      </c>
      <c r="CX91" s="218">
        <f t="shared" ref="CX91:CX154" ca="1" si="130">IF($BF90=$BF91,CW91-CW90,0.5*(CX90+CX92))</f>
        <v>-3.2901134016312312</v>
      </c>
      <c r="CY91" s="227">
        <f t="shared" ref="CY91:CY154" ca="1" si="131">CY92+CX91</f>
        <v>-1964.0897578246136</v>
      </c>
      <c r="CZ91" s="228">
        <f t="shared" ca="1" si="91"/>
        <v>1964.0897578246136</v>
      </c>
      <c r="DA91" s="222">
        <f t="shared" ref="DA91:DA154" ca="1" si="132">DEGREES(ASIN($BG91*DB$23))</f>
        <v>-21.636193928666835</v>
      </c>
      <c r="DB91" s="223">
        <f t="shared" ref="DB91:DB154" ca="1" si="133">DEGREES(ASIN(DB$23*$BI91))</f>
        <v>-21.636193928666835</v>
      </c>
      <c r="DC91" s="224">
        <f t="shared" ref="DC91:DC154" ca="1" si="134">IF($BH91&gt;0,(COS(RADIANS(DA91))-COS(RADIANS(DB91)))/(DB$23*$BH91),$BE91*SIN(RADIANS(DA91)))</f>
        <v>-235.9755660799533</v>
      </c>
      <c r="DD91" s="223">
        <f t="shared" ref="DD91:DD154" ca="1" si="135">IF($BF90=$BF91,DC91-DC90,0.5*(DD90+DD92))</f>
        <v>-3.6871182199992631</v>
      </c>
      <c r="DE91" s="225">
        <f t="shared" ref="DE91:DE154" ca="1" si="136">DE92+DD91</f>
        <v>-2280.1362875844502</v>
      </c>
      <c r="DF91" s="226">
        <f t="shared" ca="1" si="92"/>
        <v>2280.1362875844502</v>
      </c>
      <c r="DG91" s="217">
        <f t="shared" ref="DG91:DG154" ca="1" si="137">DEGREES(ASIN($BG91*DH$23))</f>
        <v>-23.929119340816037</v>
      </c>
      <c r="DH91" s="218">
        <f t="shared" ref="DH91:DH154" ca="1" si="138">DEGREES(ASIN(DH$23*$BI91))</f>
        <v>-23.929119340816037</v>
      </c>
      <c r="DI91" s="219">
        <f t="shared" ref="DI91:DI154" ca="1" si="139">IF($BH91&gt;0,(COS(RADIANS(DG91))-COS(RADIANS(DH91)))/(DH$23*$BH91),$BE91*SIN(RADIANS(DG91)))</f>
        <v>-259.58795791169626</v>
      </c>
      <c r="DJ91" s="218">
        <f t="shared" ref="DJ91:DJ154" ca="1" si="140">IF($BF90=$BF91,DI91-DI90,0.5*(DJ90+DJ92))</f>
        <v>-4.0560618423702692</v>
      </c>
      <c r="DK91" s="227">
        <f t="shared" ref="DK91:DK154" ca="1" si="141">DK92+DJ91</f>
        <v>-2618.4864260358809</v>
      </c>
      <c r="DL91" s="228">
        <f t="shared" ca="1" si="93"/>
        <v>2618.4864260358809</v>
      </c>
      <c r="DM91" s="222">
        <f t="shared" ref="DM91:DM154" ca="1" si="142">DEGREES(ASIN($BG91*DN$23))</f>
        <v>-26.066474954416215</v>
      </c>
      <c r="DN91" s="223">
        <f t="shared" ref="DN91:DN154" ca="1" si="143">DEGREES(ASIN(DN$23*$BI91))</f>
        <v>-26.066474954416215</v>
      </c>
      <c r="DO91" s="224">
        <f t="shared" ref="DO91:DO154" ca="1" si="144">IF($BH91&gt;0,(COS(RADIANS(DM91))-COS(RADIANS(DN91)))/(DN$23*$BH91),$BE91*SIN(RADIANS(DM91)))</f>
        <v>-281.22472864023666</v>
      </c>
      <c r="DP91" s="223">
        <f t="shared" ref="DP91:DP154" ca="1" si="145">IF($BF90=$BF91,DO91-DO90,0.5*(DP90+DP92))</f>
        <v>-4.3941363850037192</v>
      </c>
      <c r="DQ91" s="225">
        <f t="shared" ref="DQ91:DQ154" ca="1" si="146">DQ92+DP91</f>
        <v>-2992.0880665756513</v>
      </c>
      <c r="DR91" s="226">
        <f t="shared" ca="1" si="94"/>
        <v>2992.0880665756513</v>
      </c>
      <c r="DS91" s="217">
        <f t="shared" ref="DS91:DS154" ca="1" si="147">DEGREES(ASIN($BG91*DT$23))</f>
        <v>-28.026305473377711</v>
      </c>
      <c r="DT91" s="218">
        <f t="shared" ref="DT91:DT154" ca="1" si="148">DEGREES(ASIN(DT$23*$BI91))</f>
        <v>-28.026305473377711</v>
      </c>
      <c r="DU91" s="219">
        <f t="shared" ref="DU91:DU154" ca="1" si="149">IF($BH91&gt;0,(COS(RADIANS(DS91))-COS(RADIANS(DT91)))/(DT$23*$BH91),$BE91*SIN(RADIANS(DS91)))</f>
        <v>-300.7212093756911</v>
      </c>
      <c r="DV91" s="218">
        <f t="shared" ref="DV91:DV154" ca="1" si="150">IF($BF90=$BF91,DU91-DU90,0.5*(DV90+DV92))</f>
        <v>-4.6987688964951531</v>
      </c>
      <c r="DW91" s="227">
        <f t="shared" ref="DW91:DW154" ca="1" si="151">DW92+DV91</f>
        <v>-3428.9247893028892</v>
      </c>
      <c r="DX91" s="228">
        <f t="shared" ca="1" si="95"/>
        <v>3428.9247893028892</v>
      </c>
      <c r="DY91" s="222">
        <f t="shared" ref="DY91:DY154" ca="1" si="152">DEGREES(ASIN($BG91*DZ$23))</f>
        <v>-29.786144106908367</v>
      </c>
      <c r="DZ91" s="223">
        <f t="shared" ref="DZ91:DZ154" ca="1" si="153">DEGREES(ASIN(DZ$23*$BI91))</f>
        <v>-29.786144106908367</v>
      </c>
      <c r="EA91" s="224">
        <f t="shared" ref="EA91:EA154" ca="1" si="154">IF($BH91&gt;0,(COS(RADIANS(DY91))-COS(RADIANS(DZ91)))/(DZ$23*$BH91),$BE91*SIN(RADIANS(DY91)))</f>
        <v>-317.92902012736556</v>
      </c>
      <c r="EB91" s="223">
        <f t="shared" ref="EB91:EB154" ca="1" si="155">IF($BF90=$BF91,EA91-EA90,0.5*(EB90+EB92))</f>
        <v>-4.9676409394900816</v>
      </c>
      <c r="EC91" s="225">
        <f t="shared" ref="EC91:EC154" ca="1" si="156">EC92+EB91</f>
        <v>-4013.0755703324799</v>
      </c>
      <c r="ED91" s="226">
        <f t="shared" ca="1" si="96"/>
        <v>4013.0755703324799</v>
      </c>
      <c r="EE91" s="18">
        <v>-4013.0755703324744</v>
      </c>
    </row>
    <row r="92" spans="2:135" x14ac:dyDescent="0.3">
      <c r="B92" s="9"/>
      <c r="C92" s="11"/>
      <c r="D92" s="11"/>
      <c r="E92" s="11"/>
      <c r="F92" s="11"/>
      <c r="G92" s="11"/>
      <c r="H92" s="11"/>
      <c r="I92" s="11"/>
      <c r="J92" s="11"/>
      <c r="K92" s="11"/>
      <c r="L92" s="11"/>
      <c r="M92" s="11"/>
      <c r="N92" s="11"/>
      <c r="O92" s="11"/>
      <c r="P92" s="15"/>
      <c r="Q92" s="15"/>
      <c r="R92" s="42"/>
      <c r="S92" s="44"/>
      <c r="T92" s="44"/>
      <c r="U92" s="44"/>
      <c r="V92" s="44"/>
      <c r="W92" s="42"/>
      <c r="X92" s="198"/>
      <c r="Y92" s="198"/>
      <c r="Z92" s="199"/>
      <c r="AA92" s="105">
        <f ca="1">AH92-DF92</f>
        <v>0</v>
      </c>
      <c r="AC92" s="302">
        <f>AC91+$BE$22</f>
        <v>650</v>
      </c>
      <c r="AD92" s="332">
        <v>4008.1079293929843</v>
      </c>
      <c r="AE92" s="332">
        <v>3424.2260204063905</v>
      </c>
      <c r="AF92" s="334">
        <v>2987.693930190645</v>
      </c>
      <c r="AG92" s="332">
        <v>2614.430364193513</v>
      </c>
      <c r="AH92" s="332">
        <v>2276.4491693644513</v>
      </c>
      <c r="AI92" s="332">
        <v>1960.7996444229818</v>
      </c>
      <c r="AJ92" s="332">
        <v>1660.3307918841224</v>
      </c>
      <c r="AK92" s="332">
        <v>1370.5988383584133</v>
      </c>
      <c r="AL92" s="332">
        <v>1088.5869427394002</v>
      </c>
      <c r="AM92" s="332">
        <v>812.09444486687403</v>
      </c>
      <c r="AN92" s="332">
        <v>539.41129894662504</v>
      </c>
      <c r="AO92" s="332">
        <v>269.12605873392368</v>
      </c>
      <c r="AP92" s="332">
        <v>0</v>
      </c>
      <c r="AQ92" s="335">
        <v>-269.12605873392368</v>
      </c>
      <c r="AR92" s="335">
        <v>-539.41129894662504</v>
      </c>
      <c r="AS92" s="335">
        <v>-812.09444486687403</v>
      </c>
      <c r="AT92" s="335">
        <v>-1088.5869427394002</v>
      </c>
      <c r="AU92" s="335">
        <v>-1370.5988383584133</v>
      </c>
      <c r="AV92" s="335">
        <v>-1660.3307918841224</v>
      </c>
      <c r="AW92" s="335">
        <v>-1960.7996444229818</v>
      </c>
      <c r="AX92" s="335">
        <v>-2276.4491693644513</v>
      </c>
      <c r="AY92" s="335">
        <v>-2614.430364193513</v>
      </c>
      <c r="AZ92" s="335">
        <v>-2987.693930190645</v>
      </c>
      <c r="BA92" s="335">
        <v>-3424.2260204063905</v>
      </c>
      <c r="BB92" s="202">
        <v>-4008.1079293929843</v>
      </c>
      <c r="BC92" s="323">
        <f ca="1">BO92-BD92</f>
        <v>0</v>
      </c>
      <c r="BD92" s="320">
        <f ca="1"/>
        <v>-269.12605873392368</v>
      </c>
      <c r="BE92" s="302">
        <f ca="1">MIN($AF$15,BE91+$BE$22)</f>
        <v>650</v>
      </c>
      <c r="BF92" s="215">
        <f t="shared" ca="1" si="98"/>
        <v>1</v>
      </c>
      <c r="BG92" s="317">
        <f ca="1">INDEX(N$8:N$12,$BF92)</f>
        <v>1500</v>
      </c>
      <c r="BH92" s="128">
        <f ca="1">INDEX(O$8:O$12,$BF92)</f>
        <v>0</v>
      </c>
      <c r="BI92" s="104">
        <f t="shared" ca="1" si="99"/>
        <v>1500</v>
      </c>
      <c r="BJ92" s="216">
        <f t="shared" si="97"/>
        <v>0</v>
      </c>
      <c r="BK92" s="217">
        <f ca="1">DEGREES(ASIN($BG92*BL$23))</f>
        <v>-2.8656245113591363</v>
      </c>
      <c r="BL92" s="218">
        <f ca="1">DEGREES(ASIN(BL$23*$BI92))</f>
        <v>-2.8656245113591363</v>
      </c>
      <c r="BM92" s="219">
        <f ca="1">IF($BH92&gt;0,(COS(RADIANS(BK92))-COS(RADIANS(BL92)))/(BL$23*$BH92),$BE92*SIN(RADIANS(BK92)))</f>
        <v>-32.49592702828555</v>
      </c>
      <c r="BN92" s="218">
        <f t="shared" ca="1" si="100"/>
        <v>-0.49993733889670366</v>
      </c>
      <c r="BO92" s="220">
        <f t="shared" ca="1" si="101"/>
        <v>-269.12605873392368</v>
      </c>
      <c r="BP92" s="221">
        <f t="shared" ref="BP92:BP155" ca="1" si="157">-BO92</f>
        <v>269.12605873392368</v>
      </c>
      <c r="BQ92" s="222">
        <f t="shared" ca="1" si="102"/>
        <v>-5.7165393990355735</v>
      </c>
      <c r="BR92" s="223">
        <f t="shared" ca="1" si="103"/>
        <v>-5.7165393990355735</v>
      </c>
      <c r="BS92" s="224">
        <f t="shared" ca="1" si="104"/>
        <v>-64.744540430308632</v>
      </c>
      <c r="BT92" s="223">
        <f t="shared" ca="1" si="105"/>
        <v>-0.99606985277398508</v>
      </c>
      <c r="BU92" s="225">
        <f t="shared" ca="1" si="106"/>
        <v>-539.41129894662504</v>
      </c>
      <c r="BV92" s="226">
        <f t="shared" ref="BV92:BV155" ca="1" si="158">-BU92</f>
        <v>539.41129894662504</v>
      </c>
      <c r="BW92" s="217">
        <f t="shared" ca="1" si="107"/>
        <v>-8.5378174163293199</v>
      </c>
      <c r="BX92" s="218">
        <f t="shared" ca="1" si="108"/>
        <v>-8.5378174163293199</v>
      </c>
      <c r="BY92" s="219">
        <f t="shared" ca="1" si="109"/>
        <v>-96.500408785834694</v>
      </c>
      <c r="BZ92" s="218">
        <f t="shared" ca="1" si="110"/>
        <v>-1.4846216736282258</v>
      </c>
      <c r="CA92" s="227">
        <f t="shared" ca="1" si="111"/>
        <v>-812.09444486687278</v>
      </c>
      <c r="CB92" s="228">
        <f t="shared" ref="CB92:CB155" ca="1" si="159">-CA92</f>
        <v>812.09444486687278</v>
      </c>
      <c r="CC92" s="222">
        <f t="shared" ca="1" si="112"/>
        <v>-11.314100207181937</v>
      </c>
      <c r="CD92" s="223">
        <f t="shared" ca="1" si="113"/>
        <v>-11.314100207181937</v>
      </c>
      <c r="CE92" s="224">
        <f t="shared" ca="1" si="114"/>
        <v>-127.52185076196062</v>
      </c>
      <c r="CF92" s="223">
        <f t="shared" ca="1" si="115"/>
        <v>-1.9618746271070933</v>
      </c>
      <c r="CG92" s="225">
        <f t="shared" ca="1" si="116"/>
        <v>-1088.5869427394002</v>
      </c>
      <c r="CH92" s="226">
        <f t="shared" ref="CH92:CH155" ca="1" si="160">-CG92</f>
        <v>1088.5869427394002</v>
      </c>
      <c r="CI92" s="217">
        <f t="shared" ca="1" si="117"/>
        <v>-14.029394362150782</v>
      </c>
      <c r="CJ92" s="218">
        <f t="shared" ca="1" si="118"/>
        <v>-14.029394362150782</v>
      </c>
      <c r="CK92" s="219">
        <f t="shared" ca="1" si="119"/>
        <v>-157.57277445398927</v>
      </c>
      <c r="CL92" s="218">
        <f t="shared" ca="1" si="120"/>
        <v>-2.4241965300613515</v>
      </c>
      <c r="CM92" s="227">
        <f t="shared" ca="1" si="121"/>
        <v>-1370.598838358412</v>
      </c>
      <c r="CN92" s="228">
        <f t="shared" ref="CN92:CN155" ca="1" si="161">-CM92</f>
        <v>1370.598838358412</v>
      </c>
      <c r="CO92" s="222">
        <f t="shared" ca="1" si="122"/>
        <v>-16.666885006418429</v>
      </c>
      <c r="CP92" s="223">
        <f t="shared" ca="1" si="123"/>
        <v>-16.666885006418429</v>
      </c>
      <c r="CQ92" s="224">
        <f t="shared" ca="1" si="124"/>
        <v>-186.4244741873805</v>
      </c>
      <c r="CR92" s="223">
        <f t="shared" ca="1" si="125"/>
        <v>-2.8680688336519893</v>
      </c>
      <c r="CS92" s="225">
        <f t="shared" ca="1" si="126"/>
        <v>-1660.3307918841251</v>
      </c>
      <c r="CT92" s="226">
        <f t="shared" ref="CT92:CT155" ca="1" si="162">-CS92</f>
        <v>1660.3307918841251</v>
      </c>
      <c r="CU92" s="217">
        <f t="shared" ca="1" si="127"/>
        <v>-19.208778855572575</v>
      </c>
      <c r="CV92" s="218">
        <f t="shared" ca="1" si="128"/>
        <v>-19.208778855572575</v>
      </c>
      <c r="CW92" s="219">
        <f t="shared" ca="1" si="129"/>
        <v>-213.85737110603057</v>
      </c>
      <c r="CX92" s="218">
        <f t="shared" ca="1" si="130"/>
        <v>-3.2901134016312596</v>
      </c>
      <c r="CY92" s="227">
        <f t="shared" ca="1" si="131"/>
        <v>-1960.7996444229823</v>
      </c>
      <c r="CZ92" s="228">
        <f t="shared" ref="CZ92:CZ155" ca="1" si="163">-CY92</f>
        <v>1960.7996444229823</v>
      </c>
      <c r="DA92" s="222">
        <f t="shared" ca="1" si="132"/>
        <v>-21.636193928666835</v>
      </c>
      <c r="DB92" s="223">
        <f t="shared" ca="1" si="133"/>
        <v>-21.636193928666835</v>
      </c>
      <c r="DC92" s="224">
        <f t="shared" ca="1" si="134"/>
        <v>-239.66268429995256</v>
      </c>
      <c r="DD92" s="223">
        <f t="shared" ca="1" si="135"/>
        <v>-3.6871182199992631</v>
      </c>
      <c r="DE92" s="225">
        <f t="shared" ca="1" si="136"/>
        <v>-2276.4491693644509</v>
      </c>
      <c r="DF92" s="226">
        <f t="shared" ref="DF92:DF155" ca="1" si="164">-DE92</f>
        <v>2276.4491693644509</v>
      </c>
      <c r="DG92" s="217">
        <f t="shared" ca="1" si="137"/>
        <v>-23.929119340816037</v>
      </c>
      <c r="DH92" s="218">
        <f t="shared" ca="1" si="138"/>
        <v>-23.929119340816037</v>
      </c>
      <c r="DI92" s="219">
        <f t="shared" ca="1" si="139"/>
        <v>-263.64401975406651</v>
      </c>
      <c r="DJ92" s="218">
        <f t="shared" ca="1" si="140"/>
        <v>-4.0560618423702408</v>
      </c>
      <c r="DK92" s="227">
        <f t="shared" ca="1" si="141"/>
        <v>-2614.4303641935107</v>
      </c>
      <c r="DL92" s="228">
        <f t="shared" ref="DL92:DL155" ca="1" si="165">-DK92</f>
        <v>2614.4303641935107</v>
      </c>
      <c r="DM92" s="222">
        <f t="shared" ca="1" si="142"/>
        <v>-26.066474954416215</v>
      </c>
      <c r="DN92" s="223">
        <f t="shared" ca="1" si="143"/>
        <v>-26.066474954416215</v>
      </c>
      <c r="DO92" s="224">
        <f t="shared" ca="1" si="144"/>
        <v>-285.61886502524038</v>
      </c>
      <c r="DP92" s="223">
        <f t="shared" ca="1" si="145"/>
        <v>-4.3941363850037192</v>
      </c>
      <c r="DQ92" s="225">
        <f t="shared" ca="1" si="146"/>
        <v>-2987.6939301906477</v>
      </c>
      <c r="DR92" s="226">
        <f t="shared" ref="DR92:DR155" ca="1" si="166">-DQ92</f>
        <v>2987.6939301906477</v>
      </c>
      <c r="DS92" s="217">
        <f t="shared" ca="1" si="147"/>
        <v>-28.026305473377711</v>
      </c>
      <c r="DT92" s="218">
        <f t="shared" ca="1" si="148"/>
        <v>-28.026305473377711</v>
      </c>
      <c r="DU92" s="219">
        <f t="shared" ca="1" si="149"/>
        <v>-305.41997827218626</v>
      </c>
      <c r="DV92" s="218">
        <f t="shared" ca="1" si="150"/>
        <v>-4.6987688964951531</v>
      </c>
      <c r="DW92" s="227">
        <f t="shared" ca="1" si="151"/>
        <v>-3424.2260204063941</v>
      </c>
      <c r="DX92" s="228">
        <f t="shared" ref="DX92:DX155" ca="1" si="167">-DW92</f>
        <v>3424.2260204063941</v>
      </c>
      <c r="DY92" s="222">
        <f t="shared" ca="1" si="152"/>
        <v>-29.786144106908367</v>
      </c>
      <c r="DZ92" s="223">
        <f t="shared" ca="1" si="153"/>
        <v>-29.786144106908367</v>
      </c>
      <c r="EA92" s="224">
        <f t="shared" ca="1" si="154"/>
        <v>-322.89666106685564</v>
      </c>
      <c r="EB92" s="223">
        <f t="shared" ca="1" si="155"/>
        <v>-4.9676409394900816</v>
      </c>
      <c r="EC92" s="225">
        <f t="shared" ca="1" si="156"/>
        <v>-4008.1079293929897</v>
      </c>
      <c r="ED92" s="226">
        <f t="shared" ref="ED92:ED155" ca="1" si="168">-EC92</f>
        <v>4008.1079293929897</v>
      </c>
      <c r="EE92" s="18">
        <v>-4008.1079293929843</v>
      </c>
    </row>
    <row r="93" spans="2:135" x14ac:dyDescent="0.3">
      <c r="B93" s="9"/>
      <c r="C93" s="11"/>
      <c r="D93" s="11"/>
      <c r="E93" s="11"/>
      <c r="F93" s="11"/>
      <c r="G93" s="11"/>
      <c r="H93" s="11"/>
      <c r="I93" s="11"/>
      <c r="J93" s="11"/>
      <c r="K93" s="11"/>
      <c r="L93" s="11"/>
      <c r="M93" s="11"/>
      <c r="N93" s="11"/>
      <c r="O93" s="11"/>
      <c r="P93" s="15"/>
      <c r="Q93" s="15"/>
      <c r="R93" s="42"/>
      <c r="S93" s="44"/>
      <c r="T93" s="44"/>
      <c r="U93" s="44"/>
      <c r="V93" s="44"/>
      <c r="W93" s="42"/>
      <c r="X93" s="198"/>
      <c r="Y93" s="198"/>
      <c r="Z93" s="199"/>
      <c r="AA93" s="105">
        <f ca="1">AH93-DF93</f>
        <v>0</v>
      </c>
      <c r="AC93" s="302">
        <f>AC92+$BE$22</f>
        <v>660</v>
      </c>
      <c r="AD93" s="332">
        <v>4003.1402884534941</v>
      </c>
      <c r="AE93" s="332">
        <v>3419.5272515098954</v>
      </c>
      <c r="AF93" s="334">
        <v>2983.2997938056415</v>
      </c>
      <c r="AG93" s="332">
        <v>2610.3743023511429</v>
      </c>
      <c r="AH93" s="332">
        <v>2272.762051144452</v>
      </c>
      <c r="AI93" s="332">
        <v>1957.5095310213505</v>
      </c>
      <c r="AJ93" s="332">
        <v>1657.4627230504705</v>
      </c>
      <c r="AK93" s="332">
        <v>1368.1746418283519</v>
      </c>
      <c r="AL93" s="332">
        <v>1086.6250681122931</v>
      </c>
      <c r="AM93" s="332">
        <v>810.6098231932458</v>
      </c>
      <c r="AN93" s="332">
        <v>538.41522909385105</v>
      </c>
      <c r="AO93" s="332">
        <v>268.62612139502698</v>
      </c>
      <c r="AP93" s="332">
        <v>0</v>
      </c>
      <c r="AQ93" s="335">
        <v>-268.62612139502698</v>
      </c>
      <c r="AR93" s="335">
        <v>-538.41522909385105</v>
      </c>
      <c r="AS93" s="335">
        <v>-810.6098231932458</v>
      </c>
      <c r="AT93" s="335">
        <v>-1086.6250681122931</v>
      </c>
      <c r="AU93" s="335">
        <v>-1368.1746418283519</v>
      </c>
      <c r="AV93" s="335">
        <v>-1657.4627230504705</v>
      </c>
      <c r="AW93" s="335">
        <v>-1957.5095310213505</v>
      </c>
      <c r="AX93" s="335">
        <v>-2272.762051144452</v>
      </c>
      <c r="AY93" s="335">
        <v>-2610.3743023511429</v>
      </c>
      <c r="AZ93" s="335">
        <v>-2983.2997938056415</v>
      </c>
      <c r="BA93" s="335">
        <v>-3419.5272515098954</v>
      </c>
      <c r="BB93" s="202">
        <v>-4003.1402884534941</v>
      </c>
      <c r="BC93" s="323">
        <f ca="1">BO93-BD93</f>
        <v>0</v>
      </c>
      <c r="BD93" s="320">
        <f ca="1"/>
        <v>-268.62612139502698</v>
      </c>
      <c r="BE93" s="302">
        <f ca="1">MIN($AF$15,BE92+$BE$22)</f>
        <v>660</v>
      </c>
      <c r="BF93" s="215">
        <f t="shared" ca="1" si="98"/>
        <v>1</v>
      </c>
      <c r="BG93" s="317">
        <f ca="1">INDEX(N$8:N$12,$BF93)</f>
        <v>1500</v>
      </c>
      <c r="BH93" s="128">
        <f ca="1">INDEX(O$8:O$12,$BF93)</f>
        <v>0</v>
      </c>
      <c r="BI93" s="104">
        <f t="shared" ca="1" si="99"/>
        <v>1500</v>
      </c>
      <c r="BJ93" s="216">
        <f t="shared" si="97"/>
        <v>0</v>
      </c>
      <c r="BK93" s="217">
        <f ca="1">DEGREES(ASIN($BG93*BL$23))</f>
        <v>-2.8656245113591363</v>
      </c>
      <c r="BL93" s="218">
        <f ca="1">DEGREES(ASIN(BL$23*$BI93))</f>
        <v>-2.8656245113591363</v>
      </c>
      <c r="BM93" s="219">
        <f ca="1">IF($BH93&gt;0,(COS(RADIANS(BK93))-COS(RADIANS(BL93)))/(BL$23*$BH93),$BE93*SIN(RADIANS(BK93)))</f>
        <v>-32.99586436718225</v>
      </c>
      <c r="BN93" s="218">
        <f t="shared" ca="1" si="100"/>
        <v>-0.49993733889670011</v>
      </c>
      <c r="BO93" s="220">
        <f t="shared" ca="1" si="101"/>
        <v>-268.62612139502698</v>
      </c>
      <c r="BP93" s="221">
        <f t="shared" ca="1" si="157"/>
        <v>268.62612139502698</v>
      </c>
      <c r="BQ93" s="222">
        <f t="shared" ca="1" si="102"/>
        <v>-5.7165393990355735</v>
      </c>
      <c r="BR93" s="223">
        <f t="shared" ca="1" si="103"/>
        <v>-5.7165393990355735</v>
      </c>
      <c r="BS93" s="224">
        <f t="shared" ca="1" si="104"/>
        <v>-65.740610283082603</v>
      </c>
      <c r="BT93" s="223">
        <f t="shared" ca="1" si="105"/>
        <v>-0.99606985277397087</v>
      </c>
      <c r="BU93" s="225">
        <f t="shared" ca="1" si="106"/>
        <v>-538.41522909385105</v>
      </c>
      <c r="BV93" s="226">
        <f t="shared" ca="1" si="158"/>
        <v>538.41522909385105</v>
      </c>
      <c r="BW93" s="217">
        <f t="shared" ca="1" si="107"/>
        <v>-8.5378174163293199</v>
      </c>
      <c r="BX93" s="218">
        <f t="shared" ca="1" si="108"/>
        <v>-8.5378174163293199</v>
      </c>
      <c r="BY93" s="219">
        <f t="shared" ca="1" si="109"/>
        <v>-97.985030459462919</v>
      </c>
      <c r="BZ93" s="218">
        <f t="shared" ca="1" si="110"/>
        <v>-1.4846216736282258</v>
      </c>
      <c r="CA93" s="227">
        <f t="shared" ca="1" si="111"/>
        <v>-810.60982319324455</v>
      </c>
      <c r="CB93" s="228">
        <f t="shared" ca="1" si="159"/>
        <v>810.60982319324455</v>
      </c>
      <c r="CC93" s="222">
        <f t="shared" ca="1" si="112"/>
        <v>-11.314100207181937</v>
      </c>
      <c r="CD93" s="223">
        <f t="shared" ca="1" si="113"/>
        <v>-11.314100207181937</v>
      </c>
      <c r="CE93" s="224">
        <f t="shared" ca="1" si="114"/>
        <v>-129.4837253890677</v>
      </c>
      <c r="CF93" s="223">
        <f t="shared" ca="1" si="115"/>
        <v>-1.961874627107079</v>
      </c>
      <c r="CG93" s="225">
        <f t="shared" ca="1" si="116"/>
        <v>-1086.6250681122931</v>
      </c>
      <c r="CH93" s="226">
        <f t="shared" ca="1" si="160"/>
        <v>1086.6250681122931</v>
      </c>
      <c r="CI93" s="217">
        <f t="shared" ca="1" si="117"/>
        <v>-14.029394362150782</v>
      </c>
      <c r="CJ93" s="218">
        <f t="shared" ca="1" si="118"/>
        <v>-14.029394362150782</v>
      </c>
      <c r="CK93" s="219">
        <f t="shared" ca="1" si="119"/>
        <v>-159.99697098405065</v>
      </c>
      <c r="CL93" s="218">
        <f t="shared" ca="1" si="120"/>
        <v>-2.4241965300613799</v>
      </c>
      <c r="CM93" s="227">
        <f t="shared" ca="1" si="121"/>
        <v>-1368.1746418283506</v>
      </c>
      <c r="CN93" s="228">
        <f t="shared" ca="1" si="161"/>
        <v>1368.1746418283506</v>
      </c>
      <c r="CO93" s="222">
        <f t="shared" ca="1" si="122"/>
        <v>-16.666885006418429</v>
      </c>
      <c r="CP93" s="223">
        <f t="shared" ca="1" si="123"/>
        <v>-16.666885006418429</v>
      </c>
      <c r="CQ93" s="224">
        <f t="shared" ca="1" si="124"/>
        <v>-189.29254302103251</v>
      </c>
      <c r="CR93" s="223">
        <f t="shared" ca="1" si="125"/>
        <v>-2.8680688336520177</v>
      </c>
      <c r="CS93" s="225">
        <f t="shared" ca="1" si="126"/>
        <v>-1657.4627230504732</v>
      </c>
      <c r="CT93" s="226">
        <f t="shared" ca="1" si="162"/>
        <v>1657.4627230504732</v>
      </c>
      <c r="CU93" s="217">
        <f t="shared" ca="1" si="127"/>
        <v>-19.208778855572575</v>
      </c>
      <c r="CV93" s="218">
        <f t="shared" ca="1" si="128"/>
        <v>-19.208778855572575</v>
      </c>
      <c r="CW93" s="219">
        <f t="shared" ca="1" si="129"/>
        <v>-217.1474845076618</v>
      </c>
      <c r="CX93" s="218">
        <f t="shared" ca="1" si="130"/>
        <v>-3.2901134016312312</v>
      </c>
      <c r="CY93" s="227">
        <f t="shared" ca="1" si="131"/>
        <v>-1957.509531021351</v>
      </c>
      <c r="CZ93" s="228">
        <f t="shared" ca="1" si="163"/>
        <v>1957.509531021351</v>
      </c>
      <c r="DA93" s="222">
        <f t="shared" ca="1" si="132"/>
        <v>-21.636193928666835</v>
      </c>
      <c r="DB93" s="223">
        <f t="shared" ca="1" si="133"/>
        <v>-21.636193928666835</v>
      </c>
      <c r="DC93" s="224">
        <f t="shared" ca="1" si="134"/>
        <v>-243.34980251995182</v>
      </c>
      <c r="DD93" s="223">
        <f t="shared" ca="1" si="135"/>
        <v>-3.6871182199992631</v>
      </c>
      <c r="DE93" s="225">
        <f t="shared" ca="1" si="136"/>
        <v>-2272.7620511444516</v>
      </c>
      <c r="DF93" s="226">
        <f t="shared" ca="1" si="164"/>
        <v>2272.7620511444516</v>
      </c>
      <c r="DG93" s="217">
        <f t="shared" ca="1" si="137"/>
        <v>-23.929119340816037</v>
      </c>
      <c r="DH93" s="218">
        <f t="shared" ca="1" si="138"/>
        <v>-23.929119340816037</v>
      </c>
      <c r="DI93" s="219">
        <f t="shared" ca="1" si="139"/>
        <v>-267.70008159643675</v>
      </c>
      <c r="DJ93" s="218">
        <f t="shared" ca="1" si="140"/>
        <v>-4.0560618423702408</v>
      </c>
      <c r="DK93" s="227">
        <f t="shared" ca="1" si="141"/>
        <v>-2610.3743023511406</v>
      </c>
      <c r="DL93" s="228">
        <f t="shared" ca="1" si="165"/>
        <v>2610.3743023511406</v>
      </c>
      <c r="DM93" s="222">
        <f t="shared" ca="1" si="142"/>
        <v>-26.066474954416215</v>
      </c>
      <c r="DN93" s="223">
        <f t="shared" ca="1" si="143"/>
        <v>-26.066474954416215</v>
      </c>
      <c r="DO93" s="224">
        <f t="shared" ca="1" si="144"/>
        <v>-290.01300141024404</v>
      </c>
      <c r="DP93" s="223">
        <f t="shared" ca="1" si="145"/>
        <v>-4.3941363850036623</v>
      </c>
      <c r="DQ93" s="225">
        <f t="shared" ca="1" si="146"/>
        <v>-2983.2997938056442</v>
      </c>
      <c r="DR93" s="226">
        <f t="shared" ca="1" si="166"/>
        <v>2983.2997938056442</v>
      </c>
      <c r="DS93" s="217">
        <f t="shared" ca="1" si="147"/>
        <v>-28.026305473377711</v>
      </c>
      <c r="DT93" s="218">
        <f t="shared" ca="1" si="148"/>
        <v>-28.026305473377711</v>
      </c>
      <c r="DU93" s="219">
        <f t="shared" ca="1" si="149"/>
        <v>-310.11874716868147</v>
      </c>
      <c r="DV93" s="218">
        <f t="shared" ca="1" si="150"/>
        <v>-4.6987688964952099</v>
      </c>
      <c r="DW93" s="227">
        <f t="shared" ca="1" si="151"/>
        <v>-3419.5272515098991</v>
      </c>
      <c r="DX93" s="228">
        <f t="shared" ca="1" si="167"/>
        <v>3419.5272515098991</v>
      </c>
      <c r="DY93" s="222">
        <f t="shared" ca="1" si="152"/>
        <v>-29.786144106908367</v>
      </c>
      <c r="DZ93" s="223">
        <f t="shared" ca="1" si="153"/>
        <v>-29.786144106908367</v>
      </c>
      <c r="EA93" s="224">
        <f t="shared" ca="1" si="154"/>
        <v>-327.86430200634578</v>
      </c>
      <c r="EB93" s="223">
        <f t="shared" ca="1" si="155"/>
        <v>-4.9676409394901384</v>
      </c>
      <c r="EC93" s="225">
        <f t="shared" ca="1" si="156"/>
        <v>-4003.1402884534996</v>
      </c>
      <c r="ED93" s="226">
        <f t="shared" ca="1" si="168"/>
        <v>4003.1402884534996</v>
      </c>
      <c r="EE93" s="18">
        <v>-4003.1402884534941</v>
      </c>
    </row>
    <row r="94" spans="2:135" x14ac:dyDescent="0.3">
      <c r="B94" s="9"/>
      <c r="C94" s="11"/>
      <c r="D94" s="11"/>
      <c r="E94" s="11"/>
      <c r="F94" s="11"/>
      <c r="G94" s="11"/>
      <c r="H94" s="11"/>
      <c r="I94" s="11"/>
      <c r="J94" s="11"/>
      <c r="K94" s="11"/>
      <c r="L94" s="11"/>
      <c r="M94" s="11"/>
      <c r="N94" s="11"/>
      <c r="O94" s="11"/>
      <c r="P94" s="15"/>
      <c r="Q94" s="15"/>
      <c r="R94" s="42"/>
      <c r="S94" s="44"/>
      <c r="T94" s="44"/>
      <c r="U94" s="44"/>
      <c r="V94" s="44"/>
      <c r="W94" s="42"/>
      <c r="X94" s="198"/>
      <c r="Y94" s="198"/>
      <c r="Z94" s="199"/>
      <c r="AA94" s="105">
        <f ca="1">AH94-DF94</f>
        <v>0</v>
      </c>
      <c r="AC94" s="302">
        <f>AC93+$BE$22</f>
        <v>670</v>
      </c>
      <c r="AD94" s="332">
        <v>3998.172647514004</v>
      </c>
      <c r="AE94" s="332">
        <v>3414.8284826134004</v>
      </c>
      <c r="AF94" s="334">
        <v>2978.9056574206379</v>
      </c>
      <c r="AG94" s="332">
        <v>2606.3182405087728</v>
      </c>
      <c r="AH94" s="332">
        <v>2269.0749329244527</v>
      </c>
      <c r="AI94" s="332">
        <v>1954.2194176197193</v>
      </c>
      <c r="AJ94" s="332">
        <v>1654.5946542168185</v>
      </c>
      <c r="AK94" s="332">
        <v>1365.7504452982905</v>
      </c>
      <c r="AL94" s="332">
        <v>1084.663193485186</v>
      </c>
      <c r="AM94" s="332">
        <v>809.12520151961758</v>
      </c>
      <c r="AN94" s="332">
        <v>537.41915924107707</v>
      </c>
      <c r="AO94" s="332">
        <v>268.12618405613028</v>
      </c>
      <c r="AP94" s="332">
        <v>0</v>
      </c>
      <c r="AQ94" s="335">
        <v>-268.12618405613028</v>
      </c>
      <c r="AR94" s="335">
        <v>-537.41915924107707</v>
      </c>
      <c r="AS94" s="335">
        <v>-809.12520151961758</v>
      </c>
      <c r="AT94" s="335">
        <v>-1084.663193485186</v>
      </c>
      <c r="AU94" s="335">
        <v>-1365.7504452982905</v>
      </c>
      <c r="AV94" s="335">
        <v>-1654.5946542168185</v>
      </c>
      <c r="AW94" s="335">
        <v>-1954.2194176197193</v>
      </c>
      <c r="AX94" s="335">
        <v>-2269.0749329244527</v>
      </c>
      <c r="AY94" s="335">
        <v>-2606.3182405087728</v>
      </c>
      <c r="AZ94" s="335">
        <v>-2978.9056574206379</v>
      </c>
      <c r="BA94" s="335">
        <v>-3414.8284826134004</v>
      </c>
      <c r="BB94" s="202">
        <v>-3998.172647514004</v>
      </c>
      <c r="BC94" s="323">
        <f ca="1">BO94-BD94</f>
        <v>0</v>
      </c>
      <c r="BD94" s="320">
        <f ca="1"/>
        <v>-268.12618405613028</v>
      </c>
      <c r="BE94" s="302">
        <f ca="1">MIN($AF$15,BE93+$BE$22)</f>
        <v>670</v>
      </c>
      <c r="BF94" s="215">
        <f t="shared" ca="1" si="98"/>
        <v>1</v>
      </c>
      <c r="BG94" s="317">
        <f ca="1">INDEX(N$8:N$12,$BF94)</f>
        <v>1500</v>
      </c>
      <c r="BH94" s="128">
        <f ca="1">INDEX(O$8:O$12,$BF94)</f>
        <v>0</v>
      </c>
      <c r="BI94" s="104">
        <f t="shared" ca="1" si="99"/>
        <v>1500</v>
      </c>
      <c r="BJ94" s="216">
        <f t="shared" si="97"/>
        <v>0</v>
      </c>
      <c r="BK94" s="217">
        <f ca="1">DEGREES(ASIN($BG94*BL$23))</f>
        <v>-2.8656245113591363</v>
      </c>
      <c r="BL94" s="218">
        <f ca="1">DEGREES(ASIN(BL$23*$BI94))</f>
        <v>-2.8656245113591363</v>
      </c>
      <c r="BM94" s="219">
        <f ca="1">IF($BH94&gt;0,(COS(RADIANS(BK94))-COS(RADIANS(BL94)))/(BL$23*$BH94),$BE94*SIN(RADIANS(BK94)))</f>
        <v>-33.49580170607895</v>
      </c>
      <c r="BN94" s="218">
        <f t="shared" ca="1" si="100"/>
        <v>-0.49993733889670011</v>
      </c>
      <c r="BO94" s="220">
        <f t="shared" ca="1" si="101"/>
        <v>-268.12618405613028</v>
      </c>
      <c r="BP94" s="221">
        <f t="shared" ca="1" si="157"/>
        <v>268.12618405613028</v>
      </c>
      <c r="BQ94" s="222">
        <f t="shared" ca="1" si="102"/>
        <v>-5.7165393990355735</v>
      </c>
      <c r="BR94" s="223">
        <f t="shared" ca="1" si="103"/>
        <v>-5.7165393990355735</v>
      </c>
      <c r="BS94" s="224">
        <f t="shared" ca="1" si="104"/>
        <v>-66.736680135856588</v>
      </c>
      <c r="BT94" s="223">
        <f t="shared" ca="1" si="105"/>
        <v>-0.99606985277398508</v>
      </c>
      <c r="BU94" s="225">
        <f t="shared" ca="1" si="106"/>
        <v>-537.41915924107707</v>
      </c>
      <c r="BV94" s="226">
        <f t="shared" ca="1" si="158"/>
        <v>537.41915924107707</v>
      </c>
      <c r="BW94" s="217">
        <f t="shared" ca="1" si="107"/>
        <v>-8.5378174163293199</v>
      </c>
      <c r="BX94" s="218">
        <f t="shared" ca="1" si="108"/>
        <v>-8.5378174163293199</v>
      </c>
      <c r="BY94" s="219">
        <f t="shared" ca="1" si="109"/>
        <v>-99.469652133091145</v>
      </c>
      <c r="BZ94" s="218">
        <f t="shared" ca="1" si="110"/>
        <v>-1.4846216736282258</v>
      </c>
      <c r="CA94" s="227">
        <f t="shared" ca="1" si="111"/>
        <v>-809.12520151961633</v>
      </c>
      <c r="CB94" s="228">
        <f t="shared" ca="1" si="159"/>
        <v>809.12520151961633</v>
      </c>
      <c r="CC94" s="222">
        <f t="shared" ca="1" si="112"/>
        <v>-11.314100207181937</v>
      </c>
      <c r="CD94" s="223">
        <f t="shared" ca="1" si="113"/>
        <v>-11.314100207181937</v>
      </c>
      <c r="CE94" s="224">
        <f t="shared" ca="1" si="114"/>
        <v>-131.44560001617478</v>
      </c>
      <c r="CF94" s="223">
        <f t="shared" ca="1" si="115"/>
        <v>-1.961874627107079</v>
      </c>
      <c r="CG94" s="225">
        <f t="shared" ca="1" si="116"/>
        <v>-1084.663193485186</v>
      </c>
      <c r="CH94" s="226">
        <f t="shared" ca="1" si="160"/>
        <v>1084.663193485186</v>
      </c>
      <c r="CI94" s="217">
        <f t="shared" ca="1" si="117"/>
        <v>-14.029394362150782</v>
      </c>
      <c r="CJ94" s="218">
        <f t="shared" ca="1" si="118"/>
        <v>-14.029394362150782</v>
      </c>
      <c r="CK94" s="219">
        <f t="shared" ca="1" si="119"/>
        <v>-162.42116751411203</v>
      </c>
      <c r="CL94" s="218">
        <f t="shared" ca="1" si="120"/>
        <v>-2.4241965300613799</v>
      </c>
      <c r="CM94" s="227">
        <f t="shared" ca="1" si="121"/>
        <v>-1365.7504452982892</v>
      </c>
      <c r="CN94" s="228">
        <f t="shared" ca="1" si="161"/>
        <v>1365.7504452982892</v>
      </c>
      <c r="CO94" s="222">
        <f t="shared" ca="1" si="122"/>
        <v>-16.666885006418429</v>
      </c>
      <c r="CP94" s="223">
        <f t="shared" ca="1" si="123"/>
        <v>-16.666885006418429</v>
      </c>
      <c r="CQ94" s="224">
        <f t="shared" ca="1" si="124"/>
        <v>-192.1606118546845</v>
      </c>
      <c r="CR94" s="223">
        <f t="shared" ca="1" si="125"/>
        <v>-2.8680688336519893</v>
      </c>
      <c r="CS94" s="225">
        <f t="shared" ca="1" si="126"/>
        <v>-1654.5946542168213</v>
      </c>
      <c r="CT94" s="226">
        <f t="shared" ca="1" si="162"/>
        <v>1654.5946542168213</v>
      </c>
      <c r="CU94" s="217">
        <f t="shared" ca="1" si="127"/>
        <v>-19.208778855572575</v>
      </c>
      <c r="CV94" s="218">
        <f t="shared" ca="1" si="128"/>
        <v>-19.208778855572575</v>
      </c>
      <c r="CW94" s="219">
        <f t="shared" ca="1" si="129"/>
        <v>-220.43759790929303</v>
      </c>
      <c r="CX94" s="218">
        <f t="shared" ca="1" si="130"/>
        <v>-3.2901134016312312</v>
      </c>
      <c r="CY94" s="227">
        <f t="shared" ca="1" si="131"/>
        <v>-1954.2194176197197</v>
      </c>
      <c r="CZ94" s="228">
        <f t="shared" ca="1" si="163"/>
        <v>1954.2194176197197</v>
      </c>
      <c r="DA94" s="222">
        <f t="shared" ca="1" si="132"/>
        <v>-21.636193928666835</v>
      </c>
      <c r="DB94" s="223">
        <f t="shared" ca="1" si="133"/>
        <v>-21.636193928666835</v>
      </c>
      <c r="DC94" s="224">
        <f t="shared" ca="1" si="134"/>
        <v>-247.03692073995111</v>
      </c>
      <c r="DD94" s="223">
        <f t="shared" ca="1" si="135"/>
        <v>-3.6871182199992916</v>
      </c>
      <c r="DE94" s="225">
        <f t="shared" ca="1" si="136"/>
        <v>-2269.0749329244522</v>
      </c>
      <c r="DF94" s="226">
        <f t="shared" ca="1" si="164"/>
        <v>2269.0749329244522</v>
      </c>
      <c r="DG94" s="217">
        <f t="shared" ca="1" si="137"/>
        <v>-23.929119340816037</v>
      </c>
      <c r="DH94" s="218">
        <f t="shared" ca="1" si="138"/>
        <v>-23.929119340816037</v>
      </c>
      <c r="DI94" s="219">
        <f t="shared" ca="1" si="139"/>
        <v>-271.75614343880699</v>
      </c>
      <c r="DJ94" s="218">
        <f t="shared" ca="1" si="140"/>
        <v>-4.0560618423702408</v>
      </c>
      <c r="DK94" s="227">
        <f t="shared" ca="1" si="141"/>
        <v>-2606.3182405087705</v>
      </c>
      <c r="DL94" s="228">
        <f t="shared" ca="1" si="165"/>
        <v>2606.3182405087705</v>
      </c>
      <c r="DM94" s="222">
        <f t="shared" ca="1" si="142"/>
        <v>-26.066474954416215</v>
      </c>
      <c r="DN94" s="223">
        <f t="shared" ca="1" si="143"/>
        <v>-26.066474954416215</v>
      </c>
      <c r="DO94" s="224">
        <f t="shared" ca="1" si="144"/>
        <v>-294.40713779524776</v>
      </c>
      <c r="DP94" s="223">
        <f t="shared" ca="1" si="145"/>
        <v>-4.3941363850037192</v>
      </c>
      <c r="DQ94" s="225">
        <f t="shared" ca="1" si="146"/>
        <v>-2978.9056574206406</v>
      </c>
      <c r="DR94" s="226">
        <f t="shared" ca="1" si="166"/>
        <v>2978.9056574206406</v>
      </c>
      <c r="DS94" s="217">
        <f t="shared" ca="1" si="147"/>
        <v>-28.026305473377711</v>
      </c>
      <c r="DT94" s="218">
        <f t="shared" ca="1" si="148"/>
        <v>-28.026305473377711</v>
      </c>
      <c r="DU94" s="219">
        <f t="shared" ca="1" si="149"/>
        <v>-314.81751606517662</v>
      </c>
      <c r="DV94" s="218">
        <f t="shared" ca="1" si="150"/>
        <v>-4.6987688964951531</v>
      </c>
      <c r="DW94" s="227">
        <f t="shared" ca="1" si="151"/>
        <v>-3414.828482613404</v>
      </c>
      <c r="DX94" s="228">
        <f t="shared" ca="1" si="167"/>
        <v>3414.828482613404</v>
      </c>
      <c r="DY94" s="222">
        <f t="shared" ca="1" si="152"/>
        <v>-29.786144106908367</v>
      </c>
      <c r="DZ94" s="223">
        <f t="shared" ca="1" si="153"/>
        <v>-29.786144106908367</v>
      </c>
      <c r="EA94" s="224">
        <f t="shared" ca="1" si="154"/>
        <v>-332.83194294583586</v>
      </c>
      <c r="EB94" s="223">
        <f t="shared" ca="1" si="155"/>
        <v>-4.9676409394900816</v>
      </c>
      <c r="EC94" s="225">
        <f t="shared" ca="1" si="156"/>
        <v>-3998.1726475140094</v>
      </c>
      <c r="ED94" s="226">
        <f t="shared" ca="1" si="168"/>
        <v>3998.1726475140094</v>
      </c>
      <c r="EE94" s="18">
        <v>-3998.172647514004</v>
      </c>
    </row>
    <row r="95" spans="2:135" x14ac:dyDescent="0.3">
      <c r="B95" s="9"/>
      <c r="C95" s="11"/>
      <c r="D95" s="11"/>
      <c r="E95" s="11"/>
      <c r="F95" s="11"/>
      <c r="G95" s="11"/>
      <c r="H95" s="11"/>
      <c r="I95" s="11"/>
      <c r="J95" s="11"/>
      <c r="K95" s="11"/>
      <c r="L95" s="11"/>
      <c r="M95" s="11"/>
      <c r="N95" s="11"/>
      <c r="O95" s="11"/>
      <c r="P95" s="15"/>
      <c r="Q95" s="15"/>
      <c r="R95" s="42"/>
      <c r="S95" s="44"/>
      <c r="T95" s="44"/>
      <c r="U95" s="44"/>
      <c r="V95" s="44"/>
      <c r="W95" s="42"/>
      <c r="X95" s="198"/>
      <c r="Y95" s="198"/>
      <c r="Z95" s="199"/>
      <c r="AA95" s="105">
        <f ca="1">AH95-DF95</f>
        <v>0</v>
      </c>
      <c r="AC95" s="302">
        <f>AC94+$BE$22</f>
        <v>680</v>
      </c>
      <c r="AD95" s="332">
        <v>3993.2050065745138</v>
      </c>
      <c r="AE95" s="332">
        <v>3410.1297137169054</v>
      </c>
      <c r="AF95" s="334">
        <v>2974.5115210356344</v>
      </c>
      <c r="AG95" s="332">
        <v>2602.2621786664026</v>
      </c>
      <c r="AH95" s="332">
        <v>2265.3878147044534</v>
      </c>
      <c r="AI95" s="332">
        <v>1950.929304218088</v>
      </c>
      <c r="AJ95" s="332">
        <v>1651.7265853831666</v>
      </c>
      <c r="AK95" s="332">
        <v>1363.3262487682291</v>
      </c>
      <c r="AL95" s="332">
        <v>1082.7013188580788</v>
      </c>
      <c r="AM95" s="332">
        <v>807.64057984598935</v>
      </c>
      <c r="AN95" s="332">
        <v>536.42308938830308</v>
      </c>
      <c r="AO95" s="332">
        <v>267.62624671723358</v>
      </c>
      <c r="AP95" s="332">
        <v>0</v>
      </c>
      <c r="AQ95" s="335">
        <v>-267.62624671723358</v>
      </c>
      <c r="AR95" s="335">
        <v>-536.42308938830308</v>
      </c>
      <c r="AS95" s="335">
        <v>-807.64057984598935</v>
      </c>
      <c r="AT95" s="335">
        <v>-1082.7013188580788</v>
      </c>
      <c r="AU95" s="335">
        <v>-1363.3262487682291</v>
      </c>
      <c r="AV95" s="335">
        <v>-1651.7265853831666</v>
      </c>
      <c r="AW95" s="335">
        <v>-1950.929304218088</v>
      </c>
      <c r="AX95" s="335">
        <v>-2265.3878147044534</v>
      </c>
      <c r="AY95" s="335">
        <v>-2602.2621786664026</v>
      </c>
      <c r="AZ95" s="335">
        <v>-2974.5115210356344</v>
      </c>
      <c r="BA95" s="335">
        <v>-3410.1297137169054</v>
      </c>
      <c r="BB95" s="202">
        <v>-3993.2050065745138</v>
      </c>
      <c r="BC95" s="323">
        <f ca="1">BO95-BD95</f>
        <v>0</v>
      </c>
      <c r="BD95" s="320">
        <f ca="1"/>
        <v>-267.62624671723358</v>
      </c>
      <c r="BE95" s="302">
        <f ca="1">MIN($AF$15,BE94+$BE$22)</f>
        <v>680</v>
      </c>
      <c r="BF95" s="215">
        <f t="shared" ca="1" si="98"/>
        <v>1</v>
      </c>
      <c r="BG95" s="317">
        <f ca="1">INDEX(N$8:N$12,$BF95)</f>
        <v>1500</v>
      </c>
      <c r="BH95" s="128">
        <f ca="1">INDEX(O$8:O$12,$BF95)</f>
        <v>0</v>
      </c>
      <c r="BI95" s="104">
        <f t="shared" ca="1" si="99"/>
        <v>1500</v>
      </c>
      <c r="BJ95" s="216">
        <f t="shared" si="97"/>
        <v>0</v>
      </c>
      <c r="BK95" s="217">
        <f ca="1">DEGREES(ASIN($BG95*BL$23))</f>
        <v>-2.8656245113591363</v>
      </c>
      <c r="BL95" s="218">
        <f ca="1">DEGREES(ASIN(BL$23*$BI95))</f>
        <v>-2.8656245113591363</v>
      </c>
      <c r="BM95" s="219">
        <f ca="1">IF($BH95&gt;0,(COS(RADIANS(BK95))-COS(RADIANS(BL95)))/(BL$23*$BH95),$BE95*SIN(RADIANS(BK95)))</f>
        <v>-33.99573904497565</v>
      </c>
      <c r="BN95" s="218">
        <f t="shared" ca="1" si="100"/>
        <v>-0.49993733889670011</v>
      </c>
      <c r="BO95" s="220">
        <f t="shared" ca="1" si="101"/>
        <v>-267.62624671723358</v>
      </c>
      <c r="BP95" s="221">
        <f t="shared" ca="1" si="157"/>
        <v>267.62624671723358</v>
      </c>
      <c r="BQ95" s="222">
        <f t="shared" ca="1" si="102"/>
        <v>-5.7165393990355735</v>
      </c>
      <c r="BR95" s="223">
        <f t="shared" ca="1" si="103"/>
        <v>-5.7165393990355735</v>
      </c>
      <c r="BS95" s="224">
        <f t="shared" ca="1" si="104"/>
        <v>-67.732749988630573</v>
      </c>
      <c r="BT95" s="223">
        <f t="shared" ca="1" si="105"/>
        <v>-0.99606985277398508</v>
      </c>
      <c r="BU95" s="225">
        <f t="shared" ca="1" si="106"/>
        <v>-536.42308938830308</v>
      </c>
      <c r="BV95" s="226">
        <f t="shared" ca="1" si="158"/>
        <v>536.42308938830308</v>
      </c>
      <c r="BW95" s="217">
        <f t="shared" ca="1" si="107"/>
        <v>-8.5378174163293199</v>
      </c>
      <c r="BX95" s="218">
        <f t="shared" ca="1" si="108"/>
        <v>-8.5378174163293199</v>
      </c>
      <c r="BY95" s="219">
        <f t="shared" ca="1" si="109"/>
        <v>-100.95427380671937</v>
      </c>
      <c r="BZ95" s="218">
        <f t="shared" ca="1" si="110"/>
        <v>-1.4846216736282258</v>
      </c>
      <c r="CA95" s="227">
        <f t="shared" ca="1" si="111"/>
        <v>-807.6405798459881</v>
      </c>
      <c r="CB95" s="228">
        <f t="shared" ca="1" si="159"/>
        <v>807.6405798459881</v>
      </c>
      <c r="CC95" s="222">
        <f t="shared" ca="1" si="112"/>
        <v>-11.314100207181937</v>
      </c>
      <c r="CD95" s="223">
        <f t="shared" ca="1" si="113"/>
        <v>-11.314100207181937</v>
      </c>
      <c r="CE95" s="224">
        <f t="shared" ca="1" si="114"/>
        <v>-133.40747464328189</v>
      </c>
      <c r="CF95" s="223">
        <f t="shared" ca="1" si="115"/>
        <v>-1.9618746271071075</v>
      </c>
      <c r="CG95" s="225">
        <f t="shared" ca="1" si="116"/>
        <v>-1082.7013188580788</v>
      </c>
      <c r="CH95" s="226">
        <f t="shared" ca="1" si="160"/>
        <v>1082.7013188580788</v>
      </c>
      <c r="CI95" s="217">
        <f t="shared" ca="1" si="117"/>
        <v>-14.029394362150782</v>
      </c>
      <c r="CJ95" s="218">
        <f t="shared" ca="1" si="118"/>
        <v>-14.029394362150782</v>
      </c>
      <c r="CK95" s="219">
        <f t="shared" ca="1" si="119"/>
        <v>-164.84536404417341</v>
      </c>
      <c r="CL95" s="218">
        <f t="shared" ca="1" si="120"/>
        <v>-2.4241965300613799</v>
      </c>
      <c r="CM95" s="227">
        <f t="shared" ca="1" si="121"/>
        <v>-1363.3262487682277</v>
      </c>
      <c r="CN95" s="228">
        <f t="shared" ca="1" si="161"/>
        <v>1363.3262487682277</v>
      </c>
      <c r="CO95" s="222">
        <f t="shared" ca="1" si="122"/>
        <v>-16.666885006418429</v>
      </c>
      <c r="CP95" s="223">
        <f t="shared" ca="1" si="123"/>
        <v>-16.666885006418429</v>
      </c>
      <c r="CQ95" s="224">
        <f t="shared" ca="1" si="124"/>
        <v>-195.02868068833652</v>
      </c>
      <c r="CR95" s="223">
        <f t="shared" ca="1" si="125"/>
        <v>-2.8680688336520177</v>
      </c>
      <c r="CS95" s="225">
        <f t="shared" ca="1" si="126"/>
        <v>-1651.7265853831693</v>
      </c>
      <c r="CT95" s="226">
        <f t="shared" ca="1" si="162"/>
        <v>1651.7265853831693</v>
      </c>
      <c r="CU95" s="217">
        <f t="shared" ca="1" si="127"/>
        <v>-19.208778855572575</v>
      </c>
      <c r="CV95" s="218">
        <f t="shared" ca="1" si="128"/>
        <v>-19.208778855572575</v>
      </c>
      <c r="CW95" s="219">
        <f t="shared" ca="1" si="129"/>
        <v>-223.72771131092429</v>
      </c>
      <c r="CX95" s="218">
        <f t="shared" ca="1" si="130"/>
        <v>-3.2901134016312596</v>
      </c>
      <c r="CY95" s="227">
        <f t="shared" ca="1" si="131"/>
        <v>-1950.9293042180884</v>
      </c>
      <c r="CZ95" s="228">
        <f t="shared" ca="1" si="163"/>
        <v>1950.9293042180884</v>
      </c>
      <c r="DA95" s="222">
        <f t="shared" ca="1" si="132"/>
        <v>-21.636193928666835</v>
      </c>
      <c r="DB95" s="223">
        <f t="shared" ca="1" si="133"/>
        <v>-21.636193928666835</v>
      </c>
      <c r="DC95" s="224">
        <f t="shared" ca="1" si="134"/>
        <v>-250.72403895995038</v>
      </c>
      <c r="DD95" s="223">
        <f t="shared" ca="1" si="135"/>
        <v>-3.6871182199992631</v>
      </c>
      <c r="DE95" s="225">
        <f t="shared" ca="1" si="136"/>
        <v>-2265.3878147044529</v>
      </c>
      <c r="DF95" s="226">
        <f t="shared" ca="1" si="164"/>
        <v>2265.3878147044529</v>
      </c>
      <c r="DG95" s="217">
        <f t="shared" ca="1" si="137"/>
        <v>-23.929119340816037</v>
      </c>
      <c r="DH95" s="218">
        <f t="shared" ca="1" si="138"/>
        <v>-23.929119340816037</v>
      </c>
      <c r="DI95" s="219">
        <f t="shared" ca="1" si="139"/>
        <v>-275.81220528117728</v>
      </c>
      <c r="DJ95" s="218">
        <f t="shared" ca="1" si="140"/>
        <v>-4.0560618423702977</v>
      </c>
      <c r="DK95" s="227">
        <f t="shared" ca="1" si="141"/>
        <v>-2602.2621786664004</v>
      </c>
      <c r="DL95" s="228">
        <f t="shared" ca="1" si="165"/>
        <v>2602.2621786664004</v>
      </c>
      <c r="DM95" s="222">
        <f t="shared" ca="1" si="142"/>
        <v>-26.066474954416215</v>
      </c>
      <c r="DN95" s="223">
        <f t="shared" ca="1" si="143"/>
        <v>-26.066474954416215</v>
      </c>
      <c r="DO95" s="224">
        <f t="shared" ca="1" si="144"/>
        <v>-298.80127418025148</v>
      </c>
      <c r="DP95" s="223">
        <f t="shared" ca="1" si="145"/>
        <v>-4.3941363850037192</v>
      </c>
      <c r="DQ95" s="225">
        <f t="shared" ca="1" si="146"/>
        <v>-2974.5115210356371</v>
      </c>
      <c r="DR95" s="226">
        <f t="shared" ca="1" si="166"/>
        <v>2974.5115210356371</v>
      </c>
      <c r="DS95" s="217">
        <f t="shared" ca="1" si="147"/>
        <v>-28.026305473377711</v>
      </c>
      <c r="DT95" s="218">
        <f t="shared" ca="1" si="148"/>
        <v>-28.026305473377711</v>
      </c>
      <c r="DU95" s="219">
        <f t="shared" ca="1" si="149"/>
        <v>-319.51628496167177</v>
      </c>
      <c r="DV95" s="218">
        <f t="shared" ca="1" si="150"/>
        <v>-4.6987688964951531</v>
      </c>
      <c r="DW95" s="227">
        <f t="shared" ca="1" si="151"/>
        <v>-3410.129713716909</v>
      </c>
      <c r="DX95" s="228">
        <f t="shared" ca="1" si="167"/>
        <v>3410.129713716909</v>
      </c>
      <c r="DY95" s="222">
        <f t="shared" ca="1" si="152"/>
        <v>-29.786144106908367</v>
      </c>
      <c r="DZ95" s="223">
        <f t="shared" ca="1" si="153"/>
        <v>-29.786144106908367</v>
      </c>
      <c r="EA95" s="224">
        <f t="shared" ca="1" si="154"/>
        <v>-337.79958388532594</v>
      </c>
      <c r="EB95" s="223">
        <f t="shared" ca="1" si="155"/>
        <v>-4.9676409394900816</v>
      </c>
      <c r="EC95" s="225">
        <f t="shared" ca="1" si="156"/>
        <v>-3993.2050065745193</v>
      </c>
      <c r="ED95" s="226">
        <f t="shared" ca="1" si="168"/>
        <v>3993.2050065745193</v>
      </c>
      <c r="EE95" s="18">
        <v>-3993.2050065745138</v>
      </c>
    </row>
    <row r="96" spans="2:135" x14ac:dyDescent="0.3">
      <c r="B96" s="9"/>
      <c r="C96" s="11"/>
      <c r="D96" s="11"/>
      <c r="E96" s="11"/>
      <c r="F96" s="11"/>
      <c r="G96" s="11"/>
      <c r="H96" s="11"/>
      <c r="I96" s="11"/>
      <c r="J96" s="11"/>
      <c r="K96" s="11"/>
      <c r="L96" s="11"/>
      <c r="M96" s="11"/>
      <c r="N96" s="11"/>
      <c r="O96" s="11"/>
      <c r="P96" s="15"/>
      <c r="Q96" s="15"/>
      <c r="R96" s="42"/>
      <c r="S96" s="44"/>
      <c r="T96" s="44"/>
      <c r="U96" s="44"/>
      <c r="V96" s="44"/>
      <c r="W96" s="42"/>
      <c r="X96" s="198"/>
      <c r="Y96" s="198"/>
      <c r="Z96" s="199"/>
      <c r="AA96" s="105">
        <f ca="1">AH96-DF96</f>
        <v>0</v>
      </c>
      <c r="AC96" s="302">
        <f>AC95+$BE$22</f>
        <v>690</v>
      </c>
      <c r="AD96" s="332">
        <v>3988.2373656350237</v>
      </c>
      <c r="AE96" s="332">
        <v>3405.4309448204103</v>
      </c>
      <c r="AF96" s="334">
        <v>2970.1173846506308</v>
      </c>
      <c r="AG96" s="332">
        <v>2598.2061168240325</v>
      </c>
      <c r="AH96" s="332">
        <v>2261.7006964844541</v>
      </c>
      <c r="AI96" s="332">
        <v>1947.6391908164567</v>
      </c>
      <c r="AJ96" s="332">
        <v>1648.8585165495147</v>
      </c>
      <c r="AK96" s="332">
        <v>1360.9020522381677</v>
      </c>
      <c r="AL96" s="332">
        <v>1080.7394442309717</v>
      </c>
      <c r="AM96" s="332">
        <v>806.15595817236112</v>
      </c>
      <c r="AN96" s="332">
        <v>535.4270195355291</v>
      </c>
      <c r="AO96" s="332">
        <v>267.12630937833688</v>
      </c>
      <c r="AP96" s="332">
        <v>0</v>
      </c>
      <c r="AQ96" s="335">
        <v>-267.12630937833688</v>
      </c>
      <c r="AR96" s="335">
        <v>-535.4270195355291</v>
      </c>
      <c r="AS96" s="335">
        <v>-806.15595817236112</v>
      </c>
      <c r="AT96" s="335">
        <v>-1080.7394442309717</v>
      </c>
      <c r="AU96" s="335">
        <v>-1360.9020522381677</v>
      </c>
      <c r="AV96" s="335">
        <v>-1648.8585165495147</v>
      </c>
      <c r="AW96" s="335">
        <v>-1947.6391908164567</v>
      </c>
      <c r="AX96" s="335">
        <v>-2261.7006964844541</v>
      </c>
      <c r="AY96" s="335">
        <v>-2598.2061168240325</v>
      </c>
      <c r="AZ96" s="335">
        <v>-2970.1173846506308</v>
      </c>
      <c r="BA96" s="335">
        <v>-3405.4309448204103</v>
      </c>
      <c r="BB96" s="202">
        <v>-3988.2373656350237</v>
      </c>
      <c r="BC96" s="323">
        <f ca="1">BO96-BD96</f>
        <v>0</v>
      </c>
      <c r="BD96" s="320">
        <f ca="1"/>
        <v>-267.12630937833688</v>
      </c>
      <c r="BE96" s="302">
        <f ca="1">MIN($AF$15,BE95+$BE$22)</f>
        <v>690</v>
      </c>
      <c r="BF96" s="215">
        <f t="shared" ca="1" si="98"/>
        <v>1</v>
      </c>
      <c r="BG96" s="317">
        <f ca="1">INDEX(N$8:N$12,$BF96)</f>
        <v>1500</v>
      </c>
      <c r="BH96" s="128">
        <f ca="1">INDEX(O$8:O$12,$BF96)</f>
        <v>0</v>
      </c>
      <c r="BI96" s="104">
        <f t="shared" ca="1" si="99"/>
        <v>1500</v>
      </c>
      <c r="BJ96" s="216">
        <f t="shared" si="97"/>
        <v>0</v>
      </c>
      <c r="BK96" s="217">
        <f ca="1">DEGREES(ASIN($BG96*BL$23))</f>
        <v>-2.8656245113591363</v>
      </c>
      <c r="BL96" s="218">
        <f ca="1">DEGREES(ASIN(BL$23*$BI96))</f>
        <v>-2.8656245113591363</v>
      </c>
      <c r="BM96" s="219">
        <f ca="1">IF($BH96&gt;0,(COS(RADIANS(BK96))-COS(RADIANS(BL96)))/(BL$23*$BH96),$BE96*SIN(RADIANS(BK96)))</f>
        <v>-34.49567638387235</v>
      </c>
      <c r="BN96" s="218">
        <f t="shared" ca="1" si="100"/>
        <v>-0.49993733889670011</v>
      </c>
      <c r="BO96" s="220">
        <f t="shared" ca="1" si="101"/>
        <v>-267.12630937833688</v>
      </c>
      <c r="BP96" s="221">
        <f t="shared" ca="1" si="157"/>
        <v>267.12630937833688</v>
      </c>
      <c r="BQ96" s="222">
        <f t="shared" ca="1" si="102"/>
        <v>-5.7165393990355735</v>
      </c>
      <c r="BR96" s="223">
        <f t="shared" ca="1" si="103"/>
        <v>-5.7165393990355735</v>
      </c>
      <c r="BS96" s="224">
        <f t="shared" ca="1" si="104"/>
        <v>-68.728819841404544</v>
      </c>
      <c r="BT96" s="223">
        <f t="shared" ca="1" si="105"/>
        <v>-0.99606985277397087</v>
      </c>
      <c r="BU96" s="225">
        <f t="shared" ca="1" si="106"/>
        <v>-535.4270195355291</v>
      </c>
      <c r="BV96" s="226">
        <f t="shared" ca="1" si="158"/>
        <v>535.4270195355291</v>
      </c>
      <c r="BW96" s="217">
        <f t="shared" ca="1" si="107"/>
        <v>-8.5378174163293199</v>
      </c>
      <c r="BX96" s="218">
        <f t="shared" ca="1" si="108"/>
        <v>-8.5378174163293199</v>
      </c>
      <c r="BY96" s="219">
        <f t="shared" ca="1" si="109"/>
        <v>-102.4388954803476</v>
      </c>
      <c r="BZ96" s="218">
        <f t="shared" ca="1" si="110"/>
        <v>-1.4846216736282258</v>
      </c>
      <c r="CA96" s="227">
        <f t="shared" ca="1" si="111"/>
        <v>-806.15595817235987</v>
      </c>
      <c r="CB96" s="228">
        <f t="shared" ca="1" si="159"/>
        <v>806.15595817235987</v>
      </c>
      <c r="CC96" s="222">
        <f t="shared" ca="1" si="112"/>
        <v>-11.314100207181937</v>
      </c>
      <c r="CD96" s="223">
        <f t="shared" ca="1" si="113"/>
        <v>-11.314100207181937</v>
      </c>
      <c r="CE96" s="224">
        <f t="shared" ca="1" si="114"/>
        <v>-135.36934927038897</v>
      </c>
      <c r="CF96" s="223">
        <f t="shared" ca="1" si="115"/>
        <v>-1.961874627107079</v>
      </c>
      <c r="CG96" s="225">
        <f t="shared" ca="1" si="116"/>
        <v>-1080.7394442309717</v>
      </c>
      <c r="CH96" s="226">
        <f t="shared" ca="1" si="160"/>
        <v>1080.7394442309717</v>
      </c>
      <c r="CI96" s="217">
        <f t="shared" ca="1" si="117"/>
        <v>-14.029394362150782</v>
      </c>
      <c r="CJ96" s="218">
        <f t="shared" ca="1" si="118"/>
        <v>-14.029394362150782</v>
      </c>
      <c r="CK96" s="219">
        <f t="shared" ca="1" si="119"/>
        <v>-167.26956057423479</v>
      </c>
      <c r="CL96" s="218">
        <f t="shared" ca="1" si="120"/>
        <v>-2.4241965300613799</v>
      </c>
      <c r="CM96" s="227">
        <f t="shared" ca="1" si="121"/>
        <v>-1360.9020522381663</v>
      </c>
      <c r="CN96" s="228">
        <f t="shared" ca="1" si="161"/>
        <v>1360.9020522381663</v>
      </c>
      <c r="CO96" s="222">
        <f t="shared" ca="1" si="122"/>
        <v>-16.666885006418429</v>
      </c>
      <c r="CP96" s="223">
        <f t="shared" ca="1" si="123"/>
        <v>-16.666885006418429</v>
      </c>
      <c r="CQ96" s="224">
        <f t="shared" ca="1" si="124"/>
        <v>-197.89674952198854</v>
      </c>
      <c r="CR96" s="223">
        <f t="shared" ca="1" si="125"/>
        <v>-2.8680688336520177</v>
      </c>
      <c r="CS96" s="225">
        <f t="shared" ca="1" si="126"/>
        <v>-1648.8585165495174</v>
      </c>
      <c r="CT96" s="226">
        <f t="shared" ca="1" si="162"/>
        <v>1648.8585165495174</v>
      </c>
      <c r="CU96" s="217">
        <f t="shared" ca="1" si="127"/>
        <v>-19.208778855572575</v>
      </c>
      <c r="CV96" s="218">
        <f t="shared" ca="1" si="128"/>
        <v>-19.208778855572575</v>
      </c>
      <c r="CW96" s="219">
        <f t="shared" ca="1" si="129"/>
        <v>-227.01782471255552</v>
      </c>
      <c r="CX96" s="218">
        <f t="shared" ca="1" si="130"/>
        <v>-3.2901134016312312</v>
      </c>
      <c r="CY96" s="227">
        <f t="shared" ca="1" si="131"/>
        <v>-1947.6391908164571</v>
      </c>
      <c r="CZ96" s="228">
        <f t="shared" ca="1" si="163"/>
        <v>1947.6391908164571</v>
      </c>
      <c r="DA96" s="222">
        <f t="shared" ca="1" si="132"/>
        <v>-21.636193928666835</v>
      </c>
      <c r="DB96" s="223">
        <f t="shared" ca="1" si="133"/>
        <v>-21.636193928666835</v>
      </c>
      <c r="DC96" s="224">
        <f t="shared" ca="1" si="134"/>
        <v>-254.41115717994964</v>
      </c>
      <c r="DD96" s="223">
        <f t="shared" ca="1" si="135"/>
        <v>-3.6871182199992631</v>
      </c>
      <c r="DE96" s="225">
        <f t="shared" ca="1" si="136"/>
        <v>-2261.7006964844536</v>
      </c>
      <c r="DF96" s="226">
        <f t="shared" ca="1" si="164"/>
        <v>2261.7006964844536</v>
      </c>
      <c r="DG96" s="217">
        <f t="shared" ca="1" si="137"/>
        <v>-23.929119340816037</v>
      </c>
      <c r="DH96" s="218">
        <f t="shared" ca="1" si="138"/>
        <v>-23.929119340816037</v>
      </c>
      <c r="DI96" s="219">
        <f t="shared" ca="1" si="139"/>
        <v>-279.86826712354753</v>
      </c>
      <c r="DJ96" s="218">
        <f t="shared" ca="1" si="140"/>
        <v>-4.0560618423702408</v>
      </c>
      <c r="DK96" s="227">
        <f t="shared" ca="1" si="141"/>
        <v>-2598.2061168240302</v>
      </c>
      <c r="DL96" s="228">
        <f t="shared" ca="1" si="165"/>
        <v>2598.2061168240302</v>
      </c>
      <c r="DM96" s="222">
        <f t="shared" ca="1" si="142"/>
        <v>-26.066474954416215</v>
      </c>
      <c r="DN96" s="223">
        <f t="shared" ca="1" si="143"/>
        <v>-26.066474954416215</v>
      </c>
      <c r="DO96" s="224">
        <f t="shared" ca="1" si="144"/>
        <v>-303.19541056525514</v>
      </c>
      <c r="DP96" s="223">
        <f t="shared" ca="1" si="145"/>
        <v>-4.3941363850036623</v>
      </c>
      <c r="DQ96" s="225">
        <f t="shared" ca="1" si="146"/>
        <v>-2970.1173846506335</v>
      </c>
      <c r="DR96" s="226">
        <f t="shared" ca="1" si="166"/>
        <v>2970.1173846506335</v>
      </c>
      <c r="DS96" s="217">
        <f t="shared" ca="1" si="147"/>
        <v>-28.026305473377711</v>
      </c>
      <c r="DT96" s="218">
        <f t="shared" ca="1" si="148"/>
        <v>-28.026305473377711</v>
      </c>
      <c r="DU96" s="219">
        <f t="shared" ca="1" si="149"/>
        <v>-324.21505385816698</v>
      </c>
      <c r="DV96" s="218">
        <f t="shared" ca="1" si="150"/>
        <v>-4.6987688964952099</v>
      </c>
      <c r="DW96" s="227">
        <f t="shared" ca="1" si="151"/>
        <v>-3405.430944820414</v>
      </c>
      <c r="DX96" s="228">
        <f t="shared" ca="1" si="167"/>
        <v>3405.430944820414</v>
      </c>
      <c r="DY96" s="222">
        <f t="shared" ca="1" si="152"/>
        <v>-29.786144106908367</v>
      </c>
      <c r="DZ96" s="223">
        <f t="shared" ca="1" si="153"/>
        <v>-29.786144106908367</v>
      </c>
      <c r="EA96" s="224">
        <f t="shared" ca="1" si="154"/>
        <v>-342.76722482481603</v>
      </c>
      <c r="EB96" s="223">
        <f t="shared" ca="1" si="155"/>
        <v>-4.9676409394900816</v>
      </c>
      <c r="EC96" s="225">
        <f t="shared" ca="1" si="156"/>
        <v>-3988.2373656350292</v>
      </c>
      <c r="ED96" s="226">
        <f t="shared" ca="1" si="168"/>
        <v>3988.2373656350292</v>
      </c>
      <c r="EE96" s="18">
        <v>-3988.2373656350237</v>
      </c>
    </row>
    <row r="97" spans="2:135" x14ac:dyDescent="0.3">
      <c r="B97" s="9"/>
      <c r="C97" s="11"/>
      <c r="D97" s="11"/>
      <c r="E97" s="11"/>
      <c r="F97" s="11"/>
      <c r="G97" s="11"/>
      <c r="H97" s="11"/>
      <c r="I97" s="11"/>
      <c r="J97" s="11"/>
      <c r="K97" s="11"/>
      <c r="L97" s="11"/>
      <c r="M97" s="11"/>
      <c r="N97" s="11"/>
      <c r="O97" s="11"/>
      <c r="P97" s="15"/>
      <c r="Q97" s="15"/>
      <c r="R97" s="42"/>
      <c r="S97" s="44"/>
      <c r="T97" s="44"/>
      <c r="U97" s="44"/>
      <c r="V97" s="44"/>
      <c r="W97" s="42"/>
      <c r="X97" s="198"/>
      <c r="Y97" s="198"/>
      <c r="Z97" s="199"/>
      <c r="AA97" s="105">
        <f ca="1">AH97-DF97</f>
        <v>0</v>
      </c>
      <c r="AC97" s="302">
        <f>AC96+$BE$22</f>
        <v>700</v>
      </c>
      <c r="AD97" s="332">
        <v>3983.2697246955336</v>
      </c>
      <c r="AE97" s="332">
        <v>3400.7321759239153</v>
      </c>
      <c r="AF97" s="334">
        <v>2965.7232482656273</v>
      </c>
      <c r="AG97" s="332">
        <v>2594.1500549816624</v>
      </c>
      <c r="AH97" s="332">
        <v>2258.0135782644547</v>
      </c>
      <c r="AI97" s="332">
        <v>1944.3490774148254</v>
      </c>
      <c r="AJ97" s="332">
        <v>1645.9904477158627</v>
      </c>
      <c r="AK97" s="332">
        <v>1358.4778557081063</v>
      </c>
      <c r="AL97" s="332">
        <v>1078.7775696038645</v>
      </c>
      <c r="AM97" s="332">
        <v>804.6713364987329</v>
      </c>
      <c r="AN97" s="332">
        <v>534.43094968275511</v>
      </c>
      <c r="AO97" s="332">
        <v>266.62637203944018</v>
      </c>
      <c r="AP97" s="332">
        <v>0</v>
      </c>
      <c r="AQ97" s="335">
        <v>-266.62637203944018</v>
      </c>
      <c r="AR97" s="335">
        <v>-534.43094968275511</v>
      </c>
      <c r="AS97" s="335">
        <v>-804.6713364987329</v>
      </c>
      <c r="AT97" s="335">
        <v>-1078.7775696038645</v>
      </c>
      <c r="AU97" s="335">
        <v>-1358.4778557081063</v>
      </c>
      <c r="AV97" s="335">
        <v>-1645.9904477158627</v>
      </c>
      <c r="AW97" s="335">
        <v>-1944.3490774148254</v>
      </c>
      <c r="AX97" s="335">
        <v>-2258.0135782644547</v>
      </c>
      <c r="AY97" s="335">
        <v>-2594.1500549816624</v>
      </c>
      <c r="AZ97" s="335">
        <v>-2965.7232482656273</v>
      </c>
      <c r="BA97" s="335">
        <v>-3400.7321759239153</v>
      </c>
      <c r="BB97" s="202">
        <v>-3983.2697246955336</v>
      </c>
      <c r="BC97" s="323">
        <f ca="1">BO97-BD97</f>
        <v>0</v>
      </c>
      <c r="BD97" s="320">
        <f ca="1"/>
        <v>-266.62637203944018</v>
      </c>
      <c r="BE97" s="302">
        <f ca="1">MIN($AF$15,BE96+$BE$22)</f>
        <v>700</v>
      </c>
      <c r="BF97" s="215">
        <f t="shared" ca="1" si="98"/>
        <v>1</v>
      </c>
      <c r="BG97" s="317">
        <f ca="1">INDEX(N$8:N$12,$BF97)</f>
        <v>1500</v>
      </c>
      <c r="BH97" s="128">
        <f ca="1">INDEX(O$8:O$12,$BF97)</f>
        <v>0</v>
      </c>
      <c r="BI97" s="104">
        <f t="shared" ca="1" si="99"/>
        <v>1500</v>
      </c>
      <c r="BJ97" s="216">
        <f t="shared" si="97"/>
        <v>0</v>
      </c>
      <c r="BK97" s="217">
        <f ca="1">DEGREES(ASIN($BG97*BL$23))</f>
        <v>-2.8656245113591363</v>
      </c>
      <c r="BL97" s="218">
        <f ca="1">DEGREES(ASIN(BL$23*$BI97))</f>
        <v>-2.8656245113591363</v>
      </c>
      <c r="BM97" s="219">
        <f ca="1">IF($BH97&gt;0,(COS(RADIANS(BK97))-COS(RADIANS(BL97)))/(BL$23*$BH97),$BE97*SIN(RADIANS(BK97)))</f>
        <v>-34.99561372276905</v>
      </c>
      <c r="BN97" s="218">
        <f t="shared" ca="1" si="100"/>
        <v>-0.49993733889670011</v>
      </c>
      <c r="BO97" s="220">
        <f t="shared" ca="1" si="101"/>
        <v>-266.62637203944018</v>
      </c>
      <c r="BP97" s="221">
        <f t="shared" ca="1" si="157"/>
        <v>266.62637203944018</v>
      </c>
      <c r="BQ97" s="222">
        <f t="shared" ca="1" si="102"/>
        <v>-5.7165393990355735</v>
      </c>
      <c r="BR97" s="223">
        <f t="shared" ca="1" si="103"/>
        <v>-5.7165393990355735</v>
      </c>
      <c r="BS97" s="224">
        <f t="shared" ca="1" si="104"/>
        <v>-69.724889694178529</v>
      </c>
      <c r="BT97" s="223">
        <f t="shared" ca="1" si="105"/>
        <v>-0.99606985277398508</v>
      </c>
      <c r="BU97" s="225">
        <f t="shared" ca="1" si="106"/>
        <v>-534.43094968275511</v>
      </c>
      <c r="BV97" s="226">
        <f t="shared" ca="1" si="158"/>
        <v>534.43094968275511</v>
      </c>
      <c r="BW97" s="217">
        <f t="shared" ca="1" si="107"/>
        <v>-8.5378174163293199</v>
      </c>
      <c r="BX97" s="218">
        <f t="shared" ca="1" si="108"/>
        <v>-8.5378174163293199</v>
      </c>
      <c r="BY97" s="219">
        <f t="shared" ca="1" si="109"/>
        <v>-103.92351715397582</v>
      </c>
      <c r="BZ97" s="218">
        <f t="shared" ca="1" si="110"/>
        <v>-1.4846216736282258</v>
      </c>
      <c r="CA97" s="227">
        <f t="shared" ca="1" si="111"/>
        <v>-804.67133649873165</v>
      </c>
      <c r="CB97" s="228">
        <f t="shared" ca="1" si="159"/>
        <v>804.67133649873165</v>
      </c>
      <c r="CC97" s="222">
        <f t="shared" ca="1" si="112"/>
        <v>-11.314100207181937</v>
      </c>
      <c r="CD97" s="223">
        <f t="shared" ca="1" si="113"/>
        <v>-11.314100207181937</v>
      </c>
      <c r="CE97" s="224">
        <f t="shared" ca="1" si="114"/>
        <v>-137.33122389749605</v>
      </c>
      <c r="CF97" s="223">
        <f t="shared" ca="1" si="115"/>
        <v>-1.961874627107079</v>
      </c>
      <c r="CG97" s="225">
        <f t="shared" ca="1" si="116"/>
        <v>-1078.7775696038645</v>
      </c>
      <c r="CH97" s="226">
        <f t="shared" ca="1" si="160"/>
        <v>1078.7775696038645</v>
      </c>
      <c r="CI97" s="217">
        <f t="shared" ca="1" si="117"/>
        <v>-14.029394362150782</v>
      </c>
      <c r="CJ97" s="218">
        <f t="shared" ca="1" si="118"/>
        <v>-14.029394362150782</v>
      </c>
      <c r="CK97" s="219">
        <f t="shared" ca="1" si="119"/>
        <v>-169.69375710429614</v>
      </c>
      <c r="CL97" s="218">
        <f t="shared" ca="1" si="120"/>
        <v>-2.4241965300613515</v>
      </c>
      <c r="CM97" s="227">
        <f t="shared" ca="1" si="121"/>
        <v>-1358.4778557081049</v>
      </c>
      <c r="CN97" s="228">
        <f t="shared" ca="1" si="161"/>
        <v>1358.4778557081049</v>
      </c>
      <c r="CO97" s="222">
        <f t="shared" ca="1" si="122"/>
        <v>-16.666885006418429</v>
      </c>
      <c r="CP97" s="223">
        <f t="shared" ca="1" si="123"/>
        <v>-16.666885006418429</v>
      </c>
      <c r="CQ97" s="224">
        <f t="shared" ca="1" si="124"/>
        <v>-200.76481835564053</v>
      </c>
      <c r="CR97" s="223">
        <f t="shared" ca="1" si="125"/>
        <v>-2.8680688336519893</v>
      </c>
      <c r="CS97" s="225">
        <f t="shared" ca="1" si="126"/>
        <v>-1645.9904477158655</v>
      </c>
      <c r="CT97" s="226">
        <f t="shared" ca="1" si="162"/>
        <v>1645.9904477158655</v>
      </c>
      <c r="CU97" s="217">
        <f t="shared" ca="1" si="127"/>
        <v>-19.208778855572575</v>
      </c>
      <c r="CV97" s="218">
        <f t="shared" ca="1" si="128"/>
        <v>-19.208778855572575</v>
      </c>
      <c r="CW97" s="219">
        <f t="shared" ca="1" si="129"/>
        <v>-230.30793811418675</v>
      </c>
      <c r="CX97" s="218">
        <f t="shared" ca="1" si="130"/>
        <v>-3.2901134016312312</v>
      </c>
      <c r="CY97" s="227">
        <f t="shared" ca="1" si="131"/>
        <v>-1944.3490774148258</v>
      </c>
      <c r="CZ97" s="228">
        <f t="shared" ca="1" si="163"/>
        <v>1944.3490774148258</v>
      </c>
      <c r="DA97" s="222">
        <f t="shared" ca="1" si="132"/>
        <v>-21.636193928666835</v>
      </c>
      <c r="DB97" s="223">
        <f t="shared" ca="1" si="133"/>
        <v>-21.636193928666835</v>
      </c>
      <c r="DC97" s="224">
        <f t="shared" ca="1" si="134"/>
        <v>-258.09827539994893</v>
      </c>
      <c r="DD97" s="223">
        <f t="shared" ca="1" si="135"/>
        <v>-3.6871182199992916</v>
      </c>
      <c r="DE97" s="225">
        <f t="shared" ca="1" si="136"/>
        <v>-2258.0135782644543</v>
      </c>
      <c r="DF97" s="226">
        <f t="shared" ca="1" si="164"/>
        <v>2258.0135782644543</v>
      </c>
      <c r="DG97" s="217">
        <f t="shared" ca="1" si="137"/>
        <v>-23.929119340816037</v>
      </c>
      <c r="DH97" s="218">
        <f t="shared" ca="1" si="138"/>
        <v>-23.929119340816037</v>
      </c>
      <c r="DI97" s="219">
        <f t="shared" ca="1" si="139"/>
        <v>-283.92432896591777</v>
      </c>
      <c r="DJ97" s="218">
        <f t="shared" ca="1" si="140"/>
        <v>-4.0560618423702408</v>
      </c>
      <c r="DK97" s="227">
        <f t="shared" ca="1" si="141"/>
        <v>-2594.1500549816601</v>
      </c>
      <c r="DL97" s="228">
        <f t="shared" ca="1" si="165"/>
        <v>2594.1500549816601</v>
      </c>
      <c r="DM97" s="222">
        <f t="shared" ca="1" si="142"/>
        <v>-26.066474954416215</v>
      </c>
      <c r="DN97" s="223">
        <f t="shared" ca="1" si="143"/>
        <v>-26.066474954416215</v>
      </c>
      <c r="DO97" s="224">
        <f t="shared" ca="1" si="144"/>
        <v>-307.58954695025886</v>
      </c>
      <c r="DP97" s="223">
        <f t="shared" ca="1" si="145"/>
        <v>-4.3941363850037192</v>
      </c>
      <c r="DQ97" s="225">
        <f t="shared" ca="1" si="146"/>
        <v>-2965.72324826563</v>
      </c>
      <c r="DR97" s="226">
        <f t="shared" ca="1" si="166"/>
        <v>2965.72324826563</v>
      </c>
      <c r="DS97" s="217">
        <f t="shared" ca="1" si="147"/>
        <v>-28.026305473377711</v>
      </c>
      <c r="DT97" s="218">
        <f t="shared" ca="1" si="148"/>
        <v>-28.026305473377711</v>
      </c>
      <c r="DU97" s="219">
        <f t="shared" ca="1" si="149"/>
        <v>-328.91382275466214</v>
      </c>
      <c r="DV97" s="218">
        <f t="shared" ca="1" si="150"/>
        <v>-4.6987688964951531</v>
      </c>
      <c r="DW97" s="227">
        <f t="shared" ca="1" si="151"/>
        <v>-3400.7321759239189</v>
      </c>
      <c r="DX97" s="228">
        <f t="shared" ca="1" si="167"/>
        <v>3400.7321759239189</v>
      </c>
      <c r="DY97" s="222">
        <f t="shared" ca="1" si="152"/>
        <v>-29.786144106908367</v>
      </c>
      <c r="DZ97" s="223">
        <f t="shared" ca="1" si="153"/>
        <v>-29.786144106908367</v>
      </c>
      <c r="EA97" s="224">
        <f t="shared" ca="1" si="154"/>
        <v>-347.73486576430611</v>
      </c>
      <c r="EB97" s="223">
        <f t="shared" ca="1" si="155"/>
        <v>-4.9676409394900816</v>
      </c>
      <c r="EC97" s="225">
        <f t="shared" ca="1" si="156"/>
        <v>-3983.269724695539</v>
      </c>
      <c r="ED97" s="226">
        <f t="shared" ca="1" si="168"/>
        <v>3983.269724695539</v>
      </c>
      <c r="EE97" s="18">
        <v>-3983.2697246955336</v>
      </c>
    </row>
    <row r="98" spans="2:135" x14ac:dyDescent="0.3">
      <c r="B98" s="9"/>
      <c r="C98" s="11"/>
      <c r="D98" s="11"/>
      <c r="E98" s="11"/>
      <c r="F98" s="11"/>
      <c r="G98" s="11"/>
      <c r="H98" s="11"/>
      <c r="I98" s="11"/>
      <c r="J98" s="11"/>
      <c r="K98" s="11"/>
      <c r="L98" s="11"/>
      <c r="M98" s="11"/>
      <c r="N98" s="11"/>
      <c r="O98" s="11"/>
      <c r="P98" s="15"/>
      <c r="Q98" s="15"/>
      <c r="R98" s="42"/>
      <c r="S98" s="44"/>
      <c r="T98" s="44"/>
      <c r="U98" s="44"/>
      <c r="V98" s="44"/>
      <c r="W98" s="42"/>
      <c r="X98" s="198"/>
      <c r="Y98" s="198"/>
      <c r="Z98" s="199"/>
      <c r="AA98" s="105">
        <f ca="1">AH98-DF98</f>
        <v>0</v>
      </c>
      <c r="AC98" s="302">
        <f>AC97+$BE$22</f>
        <v>710</v>
      </c>
      <c r="AD98" s="332">
        <v>3978.3020837560434</v>
      </c>
      <c r="AE98" s="332">
        <v>3396.0334070274203</v>
      </c>
      <c r="AF98" s="334">
        <v>2961.3291118806237</v>
      </c>
      <c r="AG98" s="332">
        <v>2590.0939931392923</v>
      </c>
      <c r="AH98" s="332">
        <v>2254.3264600444554</v>
      </c>
      <c r="AI98" s="332">
        <v>1941.0589640131941</v>
      </c>
      <c r="AJ98" s="332">
        <v>1643.1223788822108</v>
      </c>
      <c r="AK98" s="332">
        <v>1356.0536591780449</v>
      </c>
      <c r="AL98" s="332">
        <v>1076.8156949767574</v>
      </c>
      <c r="AM98" s="332">
        <v>803.18671482510467</v>
      </c>
      <c r="AN98" s="332">
        <v>533.43487982998113</v>
      </c>
      <c r="AO98" s="332">
        <v>266.12643470054348</v>
      </c>
      <c r="AP98" s="332">
        <v>0</v>
      </c>
      <c r="AQ98" s="335">
        <v>-266.12643470054348</v>
      </c>
      <c r="AR98" s="335">
        <v>-533.43487982998113</v>
      </c>
      <c r="AS98" s="335">
        <v>-803.18671482510467</v>
      </c>
      <c r="AT98" s="335">
        <v>-1076.8156949767574</v>
      </c>
      <c r="AU98" s="335">
        <v>-1356.0536591780449</v>
      </c>
      <c r="AV98" s="335">
        <v>-1643.1223788822108</v>
      </c>
      <c r="AW98" s="335">
        <v>-1941.0589640131941</v>
      </c>
      <c r="AX98" s="335">
        <v>-2254.3264600444554</v>
      </c>
      <c r="AY98" s="335">
        <v>-2590.0939931392923</v>
      </c>
      <c r="AZ98" s="335">
        <v>-2961.3291118806237</v>
      </c>
      <c r="BA98" s="335">
        <v>-3396.0334070274203</v>
      </c>
      <c r="BB98" s="202">
        <v>-3978.3020837560434</v>
      </c>
      <c r="BC98" s="323">
        <f ca="1">BO98-BD98</f>
        <v>0</v>
      </c>
      <c r="BD98" s="320">
        <f ca="1"/>
        <v>-266.12643470054348</v>
      </c>
      <c r="BE98" s="302">
        <f ca="1">MIN($AF$15,BE97+$BE$22)</f>
        <v>710</v>
      </c>
      <c r="BF98" s="215">
        <f t="shared" ca="1" si="98"/>
        <v>1</v>
      </c>
      <c r="BG98" s="317">
        <f ca="1">INDEX(N$8:N$12,$BF98)</f>
        <v>1500</v>
      </c>
      <c r="BH98" s="128">
        <f ca="1">INDEX(O$8:O$12,$BF98)</f>
        <v>0</v>
      </c>
      <c r="BI98" s="104">
        <f t="shared" ca="1" si="99"/>
        <v>1500</v>
      </c>
      <c r="BJ98" s="216">
        <f t="shared" si="97"/>
        <v>0</v>
      </c>
      <c r="BK98" s="217">
        <f ca="1">DEGREES(ASIN($BG98*BL$23))</f>
        <v>-2.8656245113591363</v>
      </c>
      <c r="BL98" s="218">
        <f ca="1">DEGREES(ASIN(BL$23*$BI98))</f>
        <v>-2.8656245113591363</v>
      </c>
      <c r="BM98" s="219">
        <f ca="1">IF($BH98&gt;0,(COS(RADIANS(BK98))-COS(RADIANS(BL98)))/(BL$23*$BH98),$BE98*SIN(RADIANS(BK98)))</f>
        <v>-35.495551061665751</v>
      </c>
      <c r="BN98" s="218">
        <f t="shared" ca="1" si="100"/>
        <v>-0.49993733889670011</v>
      </c>
      <c r="BO98" s="220">
        <f t="shared" ca="1" si="101"/>
        <v>-266.12643470054348</v>
      </c>
      <c r="BP98" s="221">
        <f t="shared" ca="1" si="157"/>
        <v>266.12643470054348</v>
      </c>
      <c r="BQ98" s="222">
        <f t="shared" ca="1" si="102"/>
        <v>-5.7165393990355735</v>
      </c>
      <c r="BR98" s="223">
        <f t="shared" ca="1" si="103"/>
        <v>-5.7165393990355735</v>
      </c>
      <c r="BS98" s="224">
        <f t="shared" ca="1" si="104"/>
        <v>-70.7209595469525</v>
      </c>
      <c r="BT98" s="223">
        <f t="shared" ca="1" si="105"/>
        <v>-0.99606985277397087</v>
      </c>
      <c r="BU98" s="225">
        <f t="shared" ca="1" si="106"/>
        <v>-533.43487982998113</v>
      </c>
      <c r="BV98" s="226">
        <f t="shared" ca="1" si="158"/>
        <v>533.43487982998113</v>
      </c>
      <c r="BW98" s="217">
        <f t="shared" ca="1" si="107"/>
        <v>-8.5378174163293199</v>
      </c>
      <c r="BX98" s="218">
        <f t="shared" ca="1" si="108"/>
        <v>-8.5378174163293199</v>
      </c>
      <c r="BY98" s="219">
        <f t="shared" ca="1" si="109"/>
        <v>-105.40813882760405</v>
      </c>
      <c r="BZ98" s="218">
        <f t="shared" ca="1" si="110"/>
        <v>-1.4846216736282258</v>
      </c>
      <c r="CA98" s="227">
        <f t="shared" ca="1" si="111"/>
        <v>-803.18671482510342</v>
      </c>
      <c r="CB98" s="228">
        <f t="shared" ca="1" si="159"/>
        <v>803.18671482510342</v>
      </c>
      <c r="CC98" s="222">
        <f t="shared" ca="1" si="112"/>
        <v>-11.314100207181937</v>
      </c>
      <c r="CD98" s="223">
        <f t="shared" ca="1" si="113"/>
        <v>-11.314100207181937</v>
      </c>
      <c r="CE98" s="224">
        <f t="shared" ca="1" si="114"/>
        <v>-139.29309852460312</v>
      </c>
      <c r="CF98" s="223">
        <f t="shared" ca="1" si="115"/>
        <v>-1.961874627107079</v>
      </c>
      <c r="CG98" s="225">
        <f t="shared" ca="1" si="116"/>
        <v>-1076.8156949767574</v>
      </c>
      <c r="CH98" s="226">
        <f t="shared" ca="1" si="160"/>
        <v>1076.8156949767574</v>
      </c>
      <c r="CI98" s="217">
        <f t="shared" ca="1" si="117"/>
        <v>-14.029394362150782</v>
      </c>
      <c r="CJ98" s="218">
        <f t="shared" ca="1" si="118"/>
        <v>-14.029394362150782</v>
      </c>
      <c r="CK98" s="219">
        <f t="shared" ca="1" si="119"/>
        <v>-172.11795363435752</v>
      </c>
      <c r="CL98" s="218">
        <f t="shared" ca="1" si="120"/>
        <v>-2.4241965300613799</v>
      </c>
      <c r="CM98" s="227">
        <f t="shared" ca="1" si="121"/>
        <v>-1356.0536591780435</v>
      </c>
      <c r="CN98" s="228">
        <f t="shared" ca="1" si="161"/>
        <v>1356.0536591780435</v>
      </c>
      <c r="CO98" s="222">
        <f t="shared" ca="1" si="122"/>
        <v>-16.666885006418429</v>
      </c>
      <c r="CP98" s="223">
        <f t="shared" ca="1" si="123"/>
        <v>-16.666885006418429</v>
      </c>
      <c r="CQ98" s="224">
        <f t="shared" ca="1" si="124"/>
        <v>-203.63288718929255</v>
      </c>
      <c r="CR98" s="223">
        <f t="shared" ca="1" si="125"/>
        <v>-2.8680688336520177</v>
      </c>
      <c r="CS98" s="225">
        <f t="shared" ca="1" si="126"/>
        <v>-1643.1223788822135</v>
      </c>
      <c r="CT98" s="226">
        <f t="shared" ca="1" si="162"/>
        <v>1643.1223788822135</v>
      </c>
      <c r="CU98" s="217">
        <f t="shared" ca="1" si="127"/>
        <v>-19.208778855572575</v>
      </c>
      <c r="CV98" s="218">
        <f t="shared" ca="1" si="128"/>
        <v>-19.208778855572575</v>
      </c>
      <c r="CW98" s="219">
        <f t="shared" ca="1" si="129"/>
        <v>-233.59805151581801</v>
      </c>
      <c r="CX98" s="218">
        <f t="shared" ca="1" si="130"/>
        <v>-3.2901134016312596</v>
      </c>
      <c r="CY98" s="227">
        <f t="shared" ca="1" si="131"/>
        <v>-1941.0589640131946</v>
      </c>
      <c r="CZ98" s="228">
        <f t="shared" ca="1" si="163"/>
        <v>1941.0589640131946</v>
      </c>
      <c r="DA98" s="222">
        <f t="shared" ca="1" si="132"/>
        <v>-21.636193928666835</v>
      </c>
      <c r="DB98" s="223">
        <f t="shared" ca="1" si="133"/>
        <v>-21.636193928666835</v>
      </c>
      <c r="DC98" s="224">
        <f t="shared" ca="1" si="134"/>
        <v>-261.7853936199482</v>
      </c>
      <c r="DD98" s="223">
        <f t="shared" ca="1" si="135"/>
        <v>-3.6871182199992631</v>
      </c>
      <c r="DE98" s="225">
        <f t="shared" ca="1" si="136"/>
        <v>-2254.326460044455</v>
      </c>
      <c r="DF98" s="226">
        <f t="shared" ca="1" si="164"/>
        <v>2254.326460044455</v>
      </c>
      <c r="DG98" s="217">
        <f t="shared" ca="1" si="137"/>
        <v>-23.929119340816037</v>
      </c>
      <c r="DH98" s="218">
        <f t="shared" ca="1" si="138"/>
        <v>-23.929119340816037</v>
      </c>
      <c r="DI98" s="219">
        <f t="shared" ca="1" si="139"/>
        <v>-287.98039080828801</v>
      </c>
      <c r="DJ98" s="218">
        <f t="shared" ca="1" si="140"/>
        <v>-4.0560618423702408</v>
      </c>
      <c r="DK98" s="227">
        <f t="shared" ca="1" si="141"/>
        <v>-2590.09399313929</v>
      </c>
      <c r="DL98" s="228">
        <f t="shared" ca="1" si="165"/>
        <v>2590.09399313929</v>
      </c>
      <c r="DM98" s="222">
        <f t="shared" ca="1" si="142"/>
        <v>-26.066474954416215</v>
      </c>
      <c r="DN98" s="223">
        <f t="shared" ca="1" si="143"/>
        <v>-26.066474954416215</v>
      </c>
      <c r="DO98" s="224">
        <f t="shared" ca="1" si="144"/>
        <v>-311.98368333526258</v>
      </c>
      <c r="DP98" s="223">
        <f t="shared" ca="1" si="145"/>
        <v>-4.3941363850037192</v>
      </c>
      <c r="DQ98" s="225">
        <f t="shared" ca="1" si="146"/>
        <v>-2961.3291118806264</v>
      </c>
      <c r="DR98" s="226">
        <f t="shared" ca="1" si="166"/>
        <v>2961.3291118806264</v>
      </c>
      <c r="DS98" s="217">
        <f t="shared" ca="1" si="147"/>
        <v>-28.026305473377711</v>
      </c>
      <c r="DT98" s="218">
        <f t="shared" ca="1" si="148"/>
        <v>-28.026305473377711</v>
      </c>
      <c r="DU98" s="219">
        <f t="shared" ca="1" si="149"/>
        <v>-333.61259165115735</v>
      </c>
      <c r="DV98" s="218">
        <f t="shared" ca="1" si="150"/>
        <v>-4.6987688964952099</v>
      </c>
      <c r="DW98" s="227">
        <f t="shared" ca="1" si="151"/>
        <v>-3396.0334070274239</v>
      </c>
      <c r="DX98" s="228">
        <f t="shared" ca="1" si="167"/>
        <v>3396.0334070274239</v>
      </c>
      <c r="DY98" s="222">
        <f t="shared" ca="1" si="152"/>
        <v>-29.786144106908367</v>
      </c>
      <c r="DZ98" s="223">
        <f t="shared" ca="1" si="153"/>
        <v>-29.786144106908367</v>
      </c>
      <c r="EA98" s="224">
        <f t="shared" ca="1" si="154"/>
        <v>-352.70250670379619</v>
      </c>
      <c r="EB98" s="223">
        <f t="shared" ca="1" si="155"/>
        <v>-4.9676409394900816</v>
      </c>
      <c r="EC98" s="225">
        <f t="shared" ca="1" si="156"/>
        <v>-3978.3020837560489</v>
      </c>
      <c r="ED98" s="226">
        <f t="shared" ca="1" si="168"/>
        <v>3978.3020837560489</v>
      </c>
      <c r="EE98" s="18">
        <v>-3978.3020837560434</v>
      </c>
    </row>
    <row r="99" spans="2:135" x14ac:dyDescent="0.3">
      <c r="B99" s="9"/>
      <c r="C99" s="11"/>
      <c r="D99" s="11"/>
      <c r="E99" s="11"/>
      <c r="F99" s="11"/>
      <c r="G99" s="11"/>
      <c r="H99" s="11"/>
      <c r="I99" s="11"/>
      <c r="J99" s="11"/>
      <c r="K99" s="11"/>
      <c r="L99" s="11"/>
      <c r="M99" s="11"/>
      <c r="N99" s="11"/>
      <c r="O99" s="11"/>
      <c r="P99" s="15"/>
      <c r="Q99" s="15"/>
      <c r="R99" s="42"/>
      <c r="S99" s="44"/>
      <c r="T99" s="44"/>
      <c r="U99" s="44"/>
      <c r="V99" s="44"/>
      <c r="W99" s="42"/>
      <c r="X99" s="198"/>
      <c r="Y99" s="198"/>
      <c r="Z99" s="199"/>
      <c r="AA99" s="105">
        <f ca="1">AH99-DF99</f>
        <v>0</v>
      </c>
      <c r="AC99" s="302">
        <f>AC98+$BE$22</f>
        <v>720</v>
      </c>
      <c r="AD99" s="332">
        <v>3973.3344428165533</v>
      </c>
      <c r="AE99" s="332">
        <v>3391.3346381309252</v>
      </c>
      <c r="AF99" s="334">
        <v>2956.9349754956202</v>
      </c>
      <c r="AG99" s="332">
        <v>2586.0379312969221</v>
      </c>
      <c r="AH99" s="332">
        <v>2250.6393418244561</v>
      </c>
      <c r="AI99" s="332">
        <v>1937.7688506115628</v>
      </c>
      <c r="AJ99" s="332">
        <v>1640.2543100485589</v>
      </c>
      <c r="AK99" s="332">
        <v>1353.6294626479835</v>
      </c>
      <c r="AL99" s="332">
        <v>1074.8538203496503</v>
      </c>
      <c r="AM99" s="332">
        <v>801.70209315147645</v>
      </c>
      <c r="AN99" s="332">
        <v>532.43880997720714</v>
      </c>
      <c r="AO99" s="332">
        <v>265.62649736164678</v>
      </c>
      <c r="AP99" s="332">
        <v>0</v>
      </c>
      <c r="AQ99" s="335">
        <v>-265.62649736164678</v>
      </c>
      <c r="AR99" s="335">
        <v>-532.43880997720714</v>
      </c>
      <c r="AS99" s="335">
        <v>-801.70209315147645</v>
      </c>
      <c r="AT99" s="335">
        <v>-1074.8538203496503</v>
      </c>
      <c r="AU99" s="335">
        <v>-1353.6294626479835</v>
      </c>
      <c r="AV99" s="335">
        <v>-1640.2543100485589</v>
      </c>
      <c r="AW99" s="335">
        <v>-1937.7688506115628</v>
      </c>
      <c r="AX99" s="335">
        <v>-2250.6393418244561</v>
      </c>
      <c r="AY99" s="335">
        <v>-2586.0379312969221</v>
      </c>
      <c r="AZ99" s="335">
        <v>-2956.9349754956202</v>
      </c>
      <c r="BA99" s="335">
        <v>-3391.3346381309252</v>
      </c>
      <c r="BB99" s="202">
        <v>-3973.3344428165533</v>
      </c>
      <c r="BC99" s="323">
        <f ca="1">BO99-BD99</f>
        <v>0</v>
      </c>
      <c r="BD99" s="320">
        <f ca="1"/>
        <v>-265.62649736164678</v>
      </c>
      <c r="BE99" s="302">
        <f ca="1">MIN($AF$15,BE98+$BE$22)</f>
        <v>720</v>
      </c>
      <c r="BF99" s="215">
        <f t="shared" ca="1" si="98"/>
        <v>1</v>
      </c>
      <c r="BG99" s="317">
        <f ca="1">INDEX(N$8:N$12,$BF99)</f>
        <v>1500</v>
      </c>
      <c r="BH99" s="128">
        <f ca="1">INDEX(O$8:O$12,$BF99)</f>
        <v>0</v>
      </c>
      <c r="BI99" s="104">
        <f t="shared" ca="1" si="99"/>
        <v>1500</v>
      </c>
      <c r="BJ99" s="216">
        <f t="shared" si="97"/>
        <v>0</v>
      </c>
      <c r="BK99" s="217">
        <f ca="1">DEGREES(ASIN($BG99*BL$23))</f>
        <v>-2.8656245113591363</v>
      </c>
      <c r="BL99" s="218">
        <f ca="1">DEGREES(ASIN(BL$23*$BI99))</f>
        <v>-2.8656245113591363</v>
      </c>
      <c r="BM99" s="219">
        <f ca="1">IF($BH99&gt;0,(COS(RADIANS(BK99))-COS(RADIANS(BL99)))/(BL$23*$BH99),$BE99*SIN(RADIANS(BK99)))</f>
        <v>-35.995488400562451</v>
      </c>
      <c r="BN99" s="218">
        <f t="shared" ca="1" si="100"/>
        <v>-0.49993733889670011</v>
      </c>
      <c r="BO99" s="220">
        <f t="shared" ca="1" si="101"/>
        <v>-265.62649736164678</v>
      </c>
      <c r="BP99" s="221">
        <f t="shared" ca="1" si="157"/>
        <v>265.62649736164678</v>
      </c>
      <c r="BQ99" s="222">
        <f t="shared" ca="1" si="102"/>
        <v>-5.7165393990355735</v>
      </c>
      <c r="BR99" s="223">
        <f t="shared" ca="1" si="103"/>
        <v>-5.7165393990355735</v>
      </c>
      <c r="BS99" s="224">
        <f t="shared" ca="1" si="104"/>
        <v>-71.717029399726485</v>
      </c>
      <c r="BT99" s="223">
        <f t="shared" ca="1" si="105"/>
        <v>-0.99606985277398508</v>
      </c>
      <c r="BU99" s="225">
        <f t="shared" ca="1" si="106"/>
        <v>-532.43880997720714</v>
      </c>
      <c r="BV99" s="226">
        <f t="shared" ca="1" si="158"/>
        <v>532.43880997720714</v>
      </c>
      <c r="BW99" s="217">
        <f t="shared" ca="1" si="107"/>
        <v>-8.5378174163293199</v>
      </c>
      <c r="BX99" s="218">
        <f t="shared" ca="1" si="108"/>
        <v>-8.5378174163293199</v>
      </c>
      <c r="BY99" s="219">
        <f t="shared" ca="1" si="109"/>
        <v>-106.89276050123227</v>
      </c>
      <c r="BZ99" s="218">
        <f t="shared" ca="1" si="110"/>
        <v>-1.4846216736282258</v>
      </c>
      <c r="CA99" s="227">
        <f t="shared" ca="1" si="111"/>
        <v>-801.7020931514752</v>
      </c>
      <c r="CB99" s="228">
        <f t="shared" ca="1" si="159"/>
        <v>801.7020931514752</v>
      </c>
      <c r="CC99" s="222">
        <f t="shared" ca="1" si="112"/>
        <v>-11.314100207181937</v>
      </c>
      <c r="CD99" s="223">
        <f t="shared" ca="1" si="113"/>
        <v>-11.314100207181937</v>
      </c>
      <c r="CE99" s="224">
        <f t="shared" ca="1" si="114"/>
        <v>-141.25497315171023</v>
      </c>
      <c r="CF99" s="223">
        <f t="shared" ca="1" si="115"/>
        <v>-1.9618746271071075</v>
      </c>
      <c r="CG99" s="225">
        <f t="shared" ca="1" si="116"/>
        <v>-1074.8538203496503</v>
      </c>
      <c r="CH99" s="226">
        <f t="shared" ca="1" si="160"/>
        <v>1074.8538203496503</v>
      </c>
      <c r="CI99" s="217">
        <f t="shared" ca="1" si="117"/>
        <v>-14.029394362150782</v>
      </c>
      <c r="CJ99" s="218">
        <f t="shared" ca="1" si="118"/>
        <v>-14.029394362150782</v>
      </c>
      <c r="CK99" s="219">
        <f t="shared" ca="1" si="119"/>
        <v>-174.5421501644189</v>
      </c>
      <c r="CL99" s="218">
        <f t="shared" ca="1" si="120"/>
        <v>-2.4241965300613799</v>
      </c>
      <c r="CM99" s="227">
        <f t="shared" ca="1" si="121"/>
        <v>-1353.6294626479821</v>
      </c>
      <c r="CN99" s="228">
        <f t="shared" ca="1" si="161"/>
        <v>1353.6294626479821</v>
      </c>
      <c r="CO99" s="222">
        <f t="shared" ca="1" si="122"/>
        <v>-16.666885006418429</v>
      </c>
      <c r="CP99" s="223">
        <f t="shared" ca="1" si="123"/>
        <v>-16.666885006418429</v>
      </c>
      <c r="CQ99" s="224">
        <f t="shared" ca="1" si="124"/>
        <v>-206.50095602294456</v>
      </c>
      <c r="CR99" s="223">
        <f t="shared" ca="1" si="125"/>
        <v>-2.8680688336520177</v>
      </c>
      <c r="CS99" s="225">
        <f t="shared" ca="1" si="126"/>
        <v>-1640.2543100485616</v>
      </c>
      <c r="CT99" s="226">
        <f t="shared" ca="1" si="162"/>
        <v>1640.2543100485616</v>
      </c>
      <c r="CU99" s="217">
        <f t="shared" ca="1" si="127"/>
        <v>-19.208778855572575</v>
      </c>
      <c r="CV99" s="218">
        <f t="shared" ca="1" si="128"/>
        <v>-19.208778855572575</v>
      </c>
      <c r="CW99" s="219">
        <f t="shared" ca="1" si="129"/>
        <v>-236.88816491744925</v>
      </c>
      <c r="CX99" s="218">
        <f t="shared" ca="1" si="130"/>
        <v>-3.2901134016312312</v>
      </c>
      <c r="CY99" s="227">
        <f t="shared" ca="1" si="131"/>
        <v>-1937.7688506115633</v>
      </c>
      <c r="CZ99" s="228">
        <f t="shared" ca="1" si="163"/>
        <v>1937.7688506115633</v>
      </c>
      <c r="DA99" s="222">
        <f t="shared" ca="1" si="132"/>
        <v>-21.636193928666835</v>
      </c>
      <c r="DB99" s="223">
        <f t="shared" ca="1" si="133"/>
        <v>-21.636193928666835</v>
      </c>
      <c r="DC99" s="224">
        <f t="shared" ca="1" si="134"/>
        <v>-265.47251183994746</v>
      </c>
      <c r="DD99" s="223">
        <f t="shared" ca="1" si="135"/>
        <v>-3.6871182199992631</v>
      </c>
      <c r="DE99" s="225">
        <f t="shared" ca="1" si="136"/>
        <v>-2250.6393418244556</v>
      </c>
      <c r="DF99" s="226">
        <f t="shared" ca="1" si="164"/>
        <v>2250.6393418244556</v>
      </c>
      <c r="DG99" s="217">
        <f t="shared" ca="1" si="137"/>
        <v>-23.929119340816037</v>
      </c>
      <c r="DH99" s="218">
        <f t="shared" ca="1" si="138"/>
        <v>-23.929119340816037</v>
      </c>
      <c r="DI99" s="219">
        <f t="shared" ca="1" si="139"/>
        <v>-292.03645265065825</v>
      </c>
      <c r="DJ99" s="218">
        <f t="shared" ca="1" si="140"/>
        <v>-4.0560618423702408</v>
      </c>
      <c r="DK99" s="227">
        <f t="shared" ca="1" si="141"/>
        <v>-2586.0379312969199</v>
      </c>
      <c r="DL99" s="228">
        <f t="shared" ca="1" si="165"/>
        <v>2586.0379312969199</v>
      </c>
      <c r="DM99" s="222">
        <f t="shared" ca="1" si="142"/>
        <v>-26.066474954416215</v>
      </c>
      <c r="DN99" s="223">
        <f t="shared" ca="1" si="143"/>
        <v>-26.066474954416215</v>
      </c>
      <c r="DO99" s="224">
        <f t="shared" ca="1" si="144"/>
        <v>-316.37781972026625</v>
      </c>
      <c r="DP99" s="223">
        <f t="shared" ca="1" si="145"/>
        <v>-4.3941363850036623</v>
      </c>
      <c r="DQ99" s="225">
        <f t="shared" ca="1" si="146"/>
        <v>-2956.9349754956229</v>
      </c>
      <c r="DR99" s="226">
        <f t="shared" ca="1" si="166"/>
        <v>2956.9349754956229</v>
      </c>
      <c r="DS99" s="217">
        <f t="shared" ca="1" si="147"/>
        <v>-28.026305473377711</v>
      </c>
      <c r="DT99" s="218">
        <f t="shared" ca="1" si="148"/>
        <v>-28.026305473377711</v>
      </c>
      <c r="DU99" s="219">
        <f t="shared" ca="1" si="149"/>
        <v>-338.3113605476525</v>
      </c>
      <c r="DV99" s="218">
        <f t="shared" ca="1" si="150"/>
        <v>-4.6987688964951531</v>
      </c>
      <c r="DW99" s="227">
        <f t="shared" ca="1" si="151"/>
        <v>-3391.3346381309289</v>
      </c>
      <c r="DX99" s="228">
        <f t="shared" ca="1" si="167"/>
        <v>3391.3346381309289</v>
      </c>
      <c r="DY99" s="222">
        <f t="shared" ca="1" si="152"/>
        <v>-29.786144106908367</v>
      </c>
      <c r="DZ99" s="223">
        <f t="shared" ca="1" si="153"/>
        <v>-29.786144106908367</v>
      </c>
      <c r="EA99" s="224">
        <f t="shared" ca="1" si="154"/>
        <v>-357.67014764328627</v>
      </c>
      <c r="EB99" s="223">
        <f t="shared" ca="1" si="155"/>
        <v>-4.9676409394900816</v>
      </c>
      <c r="EC99" s="225">
        <f t="shared" ca="1" si="156"/>
        <v>-3973.3344428165587</v>
      </c>
      <c r="ED99" s="226">
        <f t="shared" ca="1" si="168"/>
        <v>3973.3344428165587</v>
      </c>
      <c r="EE99" s="18">
        <v>-3973.3344428165533</v>
      </c>
    </row>
    <row r="100" spans="2:135" x14ac:dyDescent="0.3">
      <c r="B100" s="9"/>
      <c r="C100" s="11"/>
      <c r="D100" s="11"/>
      <c r="E100" s="11"/>
      <c r="F100" s="11"/>
      <c r="G100" s="11"/>
      <c r="H100" s="11"/>
      <c r="I100" s="11"/>
      <c r="J100" s="11"/>
      <c r="K100" s="11"/>
      <c r="L100" s="11"/>
      <c r="M100" s="11"/>
      <c r="N100" s="11"/>
      <c r="O100" s="11"/>
      <c r="P100" s="15"/>
      <c r="Q100" s="15"/>
      <c r="R100" s="42"/>
      <c r="S100" s="44"/>
      <c r="T100" s="44"/>
      <c r="U100" s="44"/>
      <c r="V100" s="44"/>
      <c r="W100" s="42"/>
      <c r="X100" s="198"/>
      <c r="Y100" s="198"/>
      <c r="Z100" s="199"/>
      <c r="AA100" s="105">
        <f ca="1">AH100-DF100</f>
        <v>0</v>
      </c>
      <c r="AC100" s="302">
        <f>AC99+$BE$22</f>
        <v>730</v>
      </c>
      <c r="AD100" s="332">
        <v>3968.3668018770632</v>
      </c>
      <c r="AE100" s="332">
        <v>3386.6358692344302</v>
      </c>
      <c r="AF100" s="334">
        <v>2952.5408391106166</v>
      </c>
      <c r="AG100" s="332">
        <v>2581.981869454552</v>
      </c>
      <c r="AH100" s="332">
        <v>2246.9522236044568</v>
      </c>
      <c r="AI100" s="332">
        <v>1934.4787372099315</v>
      </c>
      <c r="AJ100" s="332">
        <v>1637.3862412149069</v>
      </c>
      <c r="AK100" s="332">
        <v>1351.2052661179221</v>
      </c>
      <c r="AL100" s="332">
        <v>1072.8919457225431</v>
      </c>
      <c r="AM100" s="332">
        <v>800.21747147784822</v>
      </c>
      <c r="AN100" s="332">
        <v>531.44274012443316</v>
      </c>
      <c r="AO100" s="332">
        <v>265.12656002275008</v>
      </c>
      <c r="AP100" s="332">
        <v>0</v>
      </c>
      <c r="AQ100" s="335">
        <v>-265.12656002275008</v>
      </c>
      <c r="AR100" s="335">
        <v>-531.44274012443316</v>
      </c>
      <c r="AS100" s="335">
        <v>-800.21747147784822</v>
      </c>
      <c r="AT100" s="335">
        <v>-1072.8919457225431</v>
      </c>
      <c r="AU100" s="335">
        <v>-1351.2052661179221</v>
      </c>
      <c r="AV100" s="335">
        <v>-1637.3862412149069</v>
      </c>
      <c r="AW100" s="335">
        <v>-1934.4787372099315</v>
      </c>
      <c r="AX100" s="335">
        <v>-2246.9522236044568</v>
      </c>
      <c r="AY100" s="335">
        <v>-2581.981869454552</v>
      </c>
      <c r="AZ100" s="335">
        <v>-2952.5408391106166</v>
      </c>
      <c r="BA100" s="335">
        <v>-3386.6358692344302</v>
      </c>
      <c r="BB100" s="202">
        <v>-3968.3668018770632</v>
      </c>
      <c r="BC100" s="323">
        <f ca="1">BO100-BD100</f>
        <v>0</v>
      </c>
      <c r="BD100" s="320">
        <f ca="1"/>
        <v>-265.12656002275008</v>
      </c>
      <c r="BE100" s="302">
        <f ca="1">MIN($AF$15,BE99+$BE$22)</f>
        <v>730</v>
      </c>
      <c r="BF100" s="215">
        <f t="shared" ca="1" si="98"/>
        <v>1</v>
      </c>
      <c r="BG100" s="317">
        <f ca="1">INDEX(N$8:N$12,$BF100)</f>
        <v>1500</v>
      </c>
      <c r="BH100" s="128">
        <f ca="1">INDEX(O$8:O$12,$BF100)</f>
        <v>0</v>
      </c>
      <c r="BI100" s="104">
        <f t="shared" ca="1" si="99"/>
        <v>1500</v>
      </c>
      <c r="BJ100" s="216">
        <f t="shared" si="97"/>
        <v>0</v>
      </c>
      <c r="BK100" s="217">
        <f ca="1">DEGREES(ASIN($BG100*BL$23))</f>
        <v>-2.8656245113591363</v>
      </c>
      <c r="BL100" s="218">
        <f ca="1">DEGREES(ASIN(BL$23*$BI100))</f>
        <v>-2.8656245113591363</v>
      </c>
      <c r="BM100" s="219">
        <f ca="1">IF($BH100&gt;0,(COS(RADIANS(BK100))-COS(RADIANS(BL100)))/(BL$23*$BH100),$BE100*SIN(RADIANS(BK100)))</f>
        <v>-36.495425739459151</v>
      </c>
      <c r="BN100" s="218">
        <f t="shared" ca="1" si="100"/>
        <v>-0.49993733889670011</v>
      </c>
      <c r="BO100" s="220">
        <f t="shared" ca="1" si="101"/>
        <v>-265.12656002275008</v>
      </c>
      <c r="BP100" s="221">
        <f t="shared" ca="1" si="157"/>
        <v>265.12656002275008</v>
      </c>
      <c r="BQ100" s="222">
        <f t="shared" ca="1" si="102"/>
        <v>-5.7165393990355735</v>
      </c>
      <c r="BR100" s="223">
        <f t="shared" ca="1" si="103"/>
        <v>-5.7165393990355735</v>
      </c>
      <c r="BS100" s="224">
        <f t="shared" ca="1" si="104"/>
        <v>-72.713099252500456</v>
      </c>
      <c r="BT100" s="223">
        <f t="shared" ca="1" si="105"/>
        <v>-0.99606985277397087</v>
      </c>
      <c r="BU100" s="225">
        <f t="shared" ca="1" si="106"/>
        <v>-531.44274012443316</v>
      </c>
      <c r="BV100" s="226">
        <f t="shared" ca="1" si="158"/>
        <v>531.44274012443316</v>
      </c>
      <c r="BW100" s="217">
        <f t="shared" ca="1" si="107"/>
        <v>-8.5378174163293199</v>
      </c>
      <c r="BX100" s="218">
        <f t="shared" ca="1" si="108"/>
        <v>-8.5378174163293199</v>
      </c>
      <c r="BY100" s="219">
        <f t="shared" ca="1" si="109"/>
        <v>-108.3773821748605</v>
      </c>
      <c r="BZ100" s="218">
        <f t="shared" ca="1" si="110"/>
        <v>-1.4846216736282258</v>
      </c>
      <c r="CA100" s="227">
        <f t="shared" ca="1" si="111"/>
        <v>-800.21747147784697</v>
      </c>
      <c r="CB100" s="228">
        <f t="shared" ca="1" si="159"/>
        <v>800.21747147784697</v>
      </c>
      <c r="CC100" s="222">
        <f t="shared" ca="1" si="112"/>
        <v>-11.314100207181937</v>
      </c>
      <c r="CD100" s="223">
        <f t="shared" ca="1" si="113"/>
        <v>-11.314100207181937</v>
      </c>
      <c r="CE100" s="224">
        <f t="shared" ca="1" si="114"/>
        <v>-143.21684777881731</v>
      </c>
      <c r="CF100" s="223">
        <f t="shared" ca="1" si="115"/>
        <v>-1.961874627107079</v>
      </c>
      <c r="CG100" s="225">
        <f t="shared" ca="1" si="116"/>
        <v>-1072.8919457225431</v>
      </c>
      <c r="CH100" s="226">
        <f t="shared" ca="1" si="160"/>
        <v>1072.8919457225431</v>
      </c>
      <c r="CI100" s="217">
        <f t="shared" ca="1" si="117"/>
        <v>-14.029394362150782</v>
      </c>
      <c r="CJ100" s="218">
        <f t="shared" ca="1" si="118"/>
        <v>-14.029394362150782</v>
      </c>
      <c r="CK100" s="219">
        <f t="shared" ca="1" si="119"/>
        <v>-176.96634669448028</v>
      </c>
      <c r="CL100" s="218">
        <f t="shared" ca="1" si="120"/>
        <v>-2.4241965300613799</v>
      </c>
      <c r="CM100" s="227">
        <f t="shared" ca="1" si="121"/>
        <v>-1351.2052661179207</v>
      </c>
      <c r="CN100" s="228">
        <f t="shared" ca="1" si="161"/>
        <v>1351.2052661179207</v>
      </c>
      <c r="CO100" s="222">
        <f t="shared" ca="1" si="122"/>
        <v>-16.666885006418429</v>
      </c>
      <c r="CP100" s="223">
        <f t="shared" ca="1" si="123"/>
        <v>-16.666885006418429</v>
      </c>
      <c r="CQ100" s="224">
        <f t="shared" ca="1" si="124"/>
        <v>-209.36902485659655</v>
      </c>
      <c r="CR100" s="223">
        <f t="shared" ca="1" si="125"/>
        <v>-2.8680688336519893</v>
      </c>
      <c r="CS100" s="225">
        <f t="shared" ca="1" si="126"/>
        <v>-1637.3862412149097</v>
      </c>
      <c r="CT100" s="226">
        <f t="shared" ca="1" si="162"/>
        <v>1637.3862412149097</v>
      </c>
      <c r="CU100" s="217">
        <f t="shared" ca="1" si="127"/>
        <v>-19.208778855572575</v>
      </c>
      <c r="CV100" s="218">
        <f t="shared" ca="1" si="128"/>
        <v>-19.208778855572575</v>
      </c>
      <c r="CW100" s="219">
        <f t="shared" ca="1" si="129"/>
        <v>-240.17827831908048</v>
      </c>
      <c r="CX100" s="218">
        <f t="shared" ca="1" si="130"/>
        <v>-3.2901134016312312</v>
      </c>
      <c r="CY100" s="227">
        <f t="shared" ca="1" si="131"/>
        <v>-1934.478737209932</v>
      </c>
      <c r="CZ100" s="228">
        <f t="shared" ca="1" si="163"/>
        <v>1934.478737209932</v>
      </c>
      <c r="DA100" s="222">
        <f t="shared" ca="1" si="132"/>
        <v>-21.636193928666835</v>
      </c>
      <c r="DB100" s="223">
        <f t="shared" ca="1" si="133"/>
        <v>-21.636193928666835</v>
      </c>
      <c r="DC100" s="224">
        <f t="shared" ca="1" si="134"/>
        <v>-269.15963005994672</v>
      </c>
      <c r="DD100" s="223">
        <f t="shared" ca="1" si="135"/>
        <v>-3.6871182199992631</v>
      </c>
      <c r="DE100" s="225">
        <f t="shared" ca="1" si="136"/>
        <v>-2246.9522236044563</v>
      </c>
      <c r="DF100" s="226">
        <f t="shared" ca="1" si="164"/>
        <v>2246.9522236044563</v>
      </c>
      <c r="DG100" s="217">
        <f t="shared" ca="1" si="137"/>
        <v>-23.929119340816037</v>
      </c>
      <c r="DH100" s="218">
        <f t="shared" ca="1" si="138"/>
        <v>-23.929119340816037</v>
      </c>
      <c r="DI100" s="219">
        <f t="shared" ca="1" si="139"/>
        <v>-296.09251449302855</v>
      </c>
      <c r="DJ100" s="218">
        <f t="shared" ca="1" si="140"/>
        <v>-4.0560618423702977</v>
      </c>
      <c r="DK100" s="227">
        <f t="shared" ca="1" si="141"/>
        <v>-2581.9818694545497</v>
      </c>
      <c r="DL100" s="228">
        <f t="shared" ca="1" si="165"/>
        <v>2581.9818694545497</v>
      </c>
      <c r="DM100" s="222">
        <f t="shared" ca="1" si="142"/>
        <v>-26.066474954416215</v>
      </c>
      <c r="DN100" s="223">
        <f t="shared" ca="1" si="143"/>
        <v>-26.066474954416215</v>
      </c>
      <c r="DO100" s="224">
        <f t="shared" ca="1" si="144"/>
        <v>-320.77195610526996</v>
      </c>
      <c r="DP100" s="223">
        <f t="shared" ca="1" si="145"/>
        <v>-4.3941363850037192</v>
      </c>
      <c r="DQ100" s="225">
        <f t="shared" ca="1" si="146"/>
        <v>-2952.5408391106193</v>
      </c>
      <c r="DR100" s="226">
        <f t="shared" ca="1" si="166"/>
        <v>2952.5408391106193</v>
      </c>
      <c r="DS100" s="217">
        <f t="shared" ca="1" si="147"/>
        <v>-28.026305473377711</v>
      </c>
      <c r="DT100" s="218">
        <f t="shared" ca="1" si="148"/>
        <v>-28.026305473377711</v>
      </c>
      <c r="DU100" s="219">
        <f t="shared" ca="1" si="149"/>
        <v>-343.01012944414765</v>
      </c>
      <c r="DV100" s="218">
        <f t="shared" ca="1" si="150"/>
        <v>-4.6987688964951531</v>
      </c>
      <c r="DW100" s="227">
        <f t="shared" ca="1" si="151"/>
        <v>-3386.6358692344338</v>
      </c>
      <c r="DX100" s="228">
        <f t="shared" ca="1" si="167"/>
        <v>3386.6358692344338</v>
      </c>
      <c r="DY100" s="222">
        <f t="shared" ca="1" si="152"/>
        <v>-29.786144106908367</v>
      </c>
      <c r="DZ100" s="223">
        <f t="shared" ca="1" si="153"/>
        <v>-29.786144106908367</v>
      </c>
      <c r="EA100" s="224">
        <f t="shared" ca="1" si="154"/>
        <v>-362.63778858277635</v>
      </c>
      <c r="EB100" s="223">
        <f t="shared" ca="1" si="155"/>
        <v>-4.9676409394900816</v>
      </c>
      <c r="EC100" s="225">
        <f t="shared" ca="1" si="156"/>
        <v>-3968.3668018770686</v>
      </c>
      <c r="ED100" s="226">
        <f t="shared" ca="1" si="168"/>
        <v>3968.3668018770686</v>
      </c>
      <c r="EE100" s="18">
        <v>-3968.3668018770632</v>
      </c>
    </row>
    <row r="101" spans="2:135" x14ac:dyDescent="0.3">
      <c r="B101" s="9"/>
      <c r="C101" s="11"/>
      <c r="D101" s="11"/>
      <c r="E101" s="11"/>
      <c r="F101" s="11"/>
      <c r="G101" s="11"/>
      <c r="H101" s="11"/>
      <c r="I101" s="11"/>
      <c r="J101" s="11"/>
      <c r="K101" s="11"/>
      <c r="L101" s="11"/>
      <c r="M101" s="11"/>
      <c r="N101" s="11"/>
      <c r="O101" s="11"/>
      <c r="P101" s="15"/>
      <c r="Q101" s="15"/>
      <c r="R101" s="42"/>
      <c r="S101" s="44"/>
      <c r="T101" s="44"/>
      <c r="U101" s="44"/>
      <c r="V101" s="44"/>
      <c r="W101" s="42"/>
      <c r="X101" s="198"/>
      <c r="Y101" s="198"/>
      <c r="Z101" s="199"/>
      <c r="AA101" s="105">
        <f ca="1">AH101-DF101</f>
        <v>0</v>
      </c>
      <c r="AC101" s="302">
        <f>AC100+$BE$22</f>
        <v>740</v>
      </c>
      <c r="AD101" s="332">
        <v>3963.399160937573</v>
      </c>
      <c r="AE101" s="332">
        <v>3381.9371003379351</v>
      </c>
      <c r="AF101" s="334">
        <v>2948.1467027256131</v>
      </c>
      <c r="AG101" s="332">
        <v>2577.9258076121819</v>
      </c>
      <c r="AH101" s="332">
        <v>2243.2651053844575</v>
      </c>
      <c r="AI101" s="332">
        <v>1931.1886238083002</v>
      </c>
      <c r="AJ101" s="332">
        <v>1634.518172381255</v>
      </c>
      <c r="AK101" s="332">
        <v>1348.7810695878607</v>
      </c>
      <c r="AL101" s="332">
        <v>1070.930071095436</v>
      </c>
      <c r="AM101" s="332">
        <v>798.73284980422</v>
      </c>
      <c r="AN101" s="332">
        <v>530.44667027165917</v>
      </c>
      <c r="AO101" s="332">
        <v>264.62662268385338</v>
      </c>
      <c r="AP101" s="332">
        <v>0</v>
      </c>
      <c r="AQ101" s="335">
        <v>-264.62662268385338</v>
      </c>
      <c r="AR101" s="335">
        <v>-530.44667027165917</v>
      </c>
      <c r="AS101" s="335">
        <v>-798.73284980422</v>
      </c>
      <c r="AT101" s="335">
        <v>-1070.930071095436</v>
      </c>
      <c r="AU101" s="335">
        <v>-1348.7810695878607</v>
      </c>
      <c r="AV101" s="335">
        <v>-1634.518172381255</v>
      </c>
      <c r="AW101" s="335">
        <v>-1931.1886238083002</v>
      </c>
      <c r="AX101" s="335">
        <v>-2243.2651053844575</v>
      </c>
      <c r="AY101" s="335">
        <v>-2577.9258076121819</v>
      </c>
      <c r="AZ101" s="335">
        <v>-2948.1467027256131</v>
      </c>
      <c r="BA101" s="335">
        <v>-3381.9371003379351</v>
      </c>
      <c r="BB101" s="202">
        <v>-3963.399160937573</v>
      </c>
      <c r="BC101" s="323">
        <f ca="1">BO101-BD101</f>
        <v>0</v>
      </c>
      <c r="BD101" s="320">
        <f ca="1"/>
        <v>-264.62662268385338</v>
      </c>
      <c r="BE101" s="302">
        <f ca="1">MIN($AF$15,BE100+$BE$22)</f>
        <v>740</v>
      </c>
      <c r="BF101" s="215">
        <f t="shared" ca="1" si="98"/>
        <v>1</v>
      </c>
      <c r="BG101" s="317">
        <f ca="1">INDEX(N$8:N$12,$BF101)</f>
        <v>1500</v>
      </c>
      <c r="BH101" s="128">
        <f ca="1">INDEX(O$8:O$12,$BF101)</f>
        <v>0</v>
      </c>
      <c r="BI101" s="104">
        <f t="shared" ca="1" si="99"/>
        <v>1500</v>
      </c>
      <c r="BJ101" s="216">
        <f t="shared" si="97"/>
        <v>0</v>
      </c>
      <c r="BK101" s="217">
        <f ca="1">DEGREES(ASIN($BG101*BL$23))</f>
        <v>-2.8656245113591363</v>
      </c>
      <c r="BL101" s="218">
        <f ca="1">DEGREES(ASIN(BL$23*$BI101))</f>
        <v>-2.8656245113591363</v>
      </c>
      <c r="BM101" s="219">
        <f ca="1">IF($BH101&gt;0,(COS(RADIANS(BK101))-COS(RADIANS(BL101)))/(BL$23*$BH101),$BE101*SIN(RADIANS(BK101)))</f>
        <v>-36.995363078355851</v>
      </c>
      <c r="BN101" s="218">
        <f t="shared" ca="1" si="100"/>
        <v>-0.49993733889670011</v>
      </c>
      <c r="BO101" s="220">
        <f t="shared" ca="1" si="101"/>
        <v>-264.62662268385338</v>
      </c>
      <c r="BP101" s="221">
        <f t="shared" ca="1" si="157"/>
        <v>264.62662268385338</v>
      </c>
      <c r="BQ101" s="222">
        <f t="shared" ca="1" si="102"/>
        <v>-5.7165393990355735</v>
      </c>
      <c r="BR101" s="223">
        <f t="shared" ca="1" si="103"/>
        <v>-5.7165393990355735</v>
      </c>
      <c r="BS101" s="224">
        <f t="shared" ca="1" si="104"/>
        <v>-73.709169105274441</v>
      </c>
      <c r="BT101" s="223">
        <f t="shared" ca="1" si="105"/>
        <v>-0.99606985277398508</v>
      </c>
      <c r="BU101" s="225">
        <f t="shared" ca="1" si="106"/>
        <v>-530.44667027165917</v>
      </c>
      <c r="BV101" s="226">
        <f t="shared" ca="1" si="158"/>
        <v>530.44667027165917</v>
      </c>
      <c r="BW101" s="217">
        <f t="shared" ca="1" si="107"/>
        <v>-8.5378174163293199</v>
      </c>
      <c r="BX101" s="218">
        <f t="shared" ca="1" si="108"/>
        <v>-8.5378174163293199</v>
      </c>
      <c r="BY101" s="219">
        <f t="shared" ca="1" si="109"/>
        <v>-109.86200384848873</v>
      </c>
      <c r="BZ101" s="218">
        <f t="shared" ca="1" si="110"/>
        <v>-1.4846216736282258</v>
      </c>
      <c r="CA101" s="227">
        <f t="shared" ca="1" si="111"/>
        <v>-798.73284980421874</v>
      </c>
      <c r="CB101" s="228">
        <f t="shared" ca="1" si="159"/>
        <v>798.73284980421874</v>
      </c>
      <c r="CC101" s="222">
        <f t="shared" ca="1" si="112"/>
        <v>-11.314100207181937</v>
      </c>
      <c r="CD101" s="223">
        <f t="shared" ca="1" si="113"/>
        <v>-11.314100207181937</v>
      </c>
      <c r="CE101" s="224">
        <f t="shared" ca="1" si="114"/>
        <v>-145.17872240592439</v>
      </c>
      <c r="CF101" s="223">
        <f t="shared" ca="1" si="115"/>
        <v>-1.961874627107079</v>
      </c>
      <c r="CG101" s="225">
        <f t="shared" ca="1" si="116"/>
        <v>-1070.930071095436</v>
      </c>
      <c r="CH101" s="226">
        <f t="shared" ca="1" si="160"/>
        <v>1070.930071095436</v>
      </c>
      <c r="CI101" s="217">
        <f t="shared" ca="1" si="117"/>
        <v>-14.029394362150782</v>
      </c>
      <c r="CJ101" s="218">
        <f t="shared" ca="1" si="118"/>
        <v>-14.029394362150782</v>
      </c>
      <c r="CK101" s="219">
        <f t="shared" ca="1" si="119"/>
        <v>-179.39054322454163</v>
      </c>
      <c r="CL101" s="218">
        <f t="shared" ca="1" si="120"/>
        <v>-2.4241965300613515</v>
      </c>
      <c r="CM101" s="227">
        <f t="shared" ca="1" si="121"/>
        <v>-1348.7810695878593</v>
      </c>
      <c r="CN101" s="228">
        <f t="shared" ca="1" si="161"/>
        <v>1348.7810695878593</v>
      </c>
      <c r="CO101" s="222">
        <f t="shared" ca="1" si="122"/>
        <v>-16.666885006418429</v>
      </c>
      <c r="CP101" s="223">
        <f t="shared" ca="1" si="123"/>
        <v>-16.666885006418429</v>
      </c>
      <c r="CQ101" s="224">
        <f t="shared" ca="1" si="124"/>
        <v>-212.23709369024857</v>
      </c>
      <c r="CR101" s="223">
        <f t="shared" ca="1" si="125"/>
        <v>-2.8680688336520177</v>
      </c>
      <c r="CS101" s="225">
        <f t="shared" ca="1" si="126"/>
        <v>-1634.5181723812577</v>
      </c>
      <c r="CT101" s="226">
        <f t="shared" ca="1" si="162"/>
        <v>1634.5181723812577</v>
      </c>
      <c r="CU101" s="217">
        <f t="shared" ca="1" si="127"/>
        <v>-19.208778855572575</v>
      </c>
      <c r="CV101" s="218">
        <f t="shared" ca="1" si="128"/>
        <v>-19.208778855572575</v>
      </c>
      <c r="CW101" s="219">
        <f t="shared" ca="1" si="129"/>
        <v>-243.46839172071171</v>
      </c>
      <c r="CX101" s="218">
        <f t="shared" ca="1" si="130"/>
        <v>-3.2901134016312312</v>
      </c>
      <c r="CY101" s="227">
        <f t="shared" ca="1" si="131"/>
        <v>-1931.1886238083007</v>
      </c>
      <c r="CZ101" s="228">
        <f t="shared" ca="1" si="163"/>
        <v>1931.1886238083007</v>
      </c>
      <c r="DA101" s="222">
        <f t="shared" ca="1" si="132"/>
        <v>-21.636193928666835</v>
      </c>
      <c r="DB101" s="223">
        <f t="shared" ca="1" si="133"/>
        <v>-21.636193928666835</v>
      </c>
      <c r="DC101" s="224">
        <f t="shared" ca="1" si="134"/>
        <v>-272.84674827994598</v>
      </c>
      <c r="DD101" s="223">
        <f t="shared" ca="1" si="135"/>
        <v>-3.6871182199992631</v>
      </c>
      <c r="DE101" s="225">
        <f t="shared" ca="1" si="136"/>
        <v>-2243.265105384457</v>
      </c>
      <c r="DF101" s="226">
        <f t="shared" ca="1" si="164"/>
        <v>2243.265105384457</v>
      </c>
      <c r="DG101" s="217">
        <f t="shared" ca="1" si="137"/>
        <v>-23.929119340816037</v>
      </c>
      <c r="DH101" s="218">
        <f t="shared" ca="1" si="138"/>
        <v>-23.929119340816037</v>
      </c>
      <c r="DI101" s="219">
        <f t="shared" ca="1" si="139"/>
        <v>-300.14857633539879</v>
      </c>
      <c r="DJ101" s="218">
        <f t="shared" ca="1" si="140"/>
        <v>-4.0560618423702408</v>
      </c>
      <c r="DK101" s="227">
        <f t="shared" ca="1" si="141"/>
        <v>-2577.9258076121796</v>
      </c>
      <c r="DL101" s="228">
        <f t="shared" ca="1" si="165"/>
        <v>2577.9258076121796</v>
      </c>
      <c r="DM101" s="222">
        <f t="shared" ca="1" si="142"/>
        <v>-26.066474954416215</v>
      </c>
      <c r="DN101" s="223">
        <f t="shared" ca="1" si="143"/>
        <v>-26.066474954416215</v>
      </c>
      <c r="DO101" s="224">
        <f t="shared" ca="1" si="144"/>
        <v>-325.16609249027363</v>
      </c>
      <c r="DP101" s="223">
        <f t="shared" ca="1" si="145"/>
        <v>-4.3941363850036623</v>
      </c>
      <c r="DQ101" s="225">
        <f t="shared" ca="1" si="146"/>
        <v>-2948.1467027256158</v>
      </c>
      <c r="DR101" s="226">
        <f t="shared" ca="1" si="166"/>
        <v>2948.1467027256158</v>
      </c>
      <c r="DS101" s="217">
        <f t="shared" ca="1" si="147"/>
        <v>-28.026305473377711</v>
      </c>
      <c r="DT101" s="218">
        <f t="shared" ca="1" si="148"/>
        <v>-28.026305473377711</v>
      </c>
      <c r="DU101" s="219">
        <f t="shared" ca="1" si="149"/>
        <v>-347.70889834064286</v>
      </c>
      <c r="DV101" s="218">
        <f t="shared" ca="1" si="150"/>
        <v>-4.6987688964952099</v>
      </c>
      <c r="DW101" s="227">
        <f t="shared" ca="1" si="151"/>
        <v>-3381.9371003379388</v>
      </c>
      <c r="DX101" s="228">
        <f t="shared" ca="1" si="167"/>
        <v>3381.9371003379388</v>
      </c>
      <c r="DY101" s="222">
        <f t="shared" ca="1" si="152"/>
        <v>-29.786144106908367</v>
      </c>
      <c r="DZ101" s="223">
        <f t="shared" ca="1" si="153"/>
        <v>-29.786144106908367</v>
      </c>
      <c r="EA101" s="224">
        <f t="shared" ca="1" si="154"/>
        <v>-367.60542952226643</v>
      </c>
      <c r="EB101" s="223">
        <f t="shared" ca="1" si="155"/>
        <v>-4.9676409394900816</v>
      </c>
      <c r="EC101" s="225">
        <f t="shared" ca="1" si="156"/>
        <v>-3963.3991609375785</v>
      </c>
      <c r="ED101" s="226">
        <f t="shared" ca="1" si="168"/>
        <v>3963.3991609375785</v>
      </c>
      <c r="EE101" s="18">
        <v>-3963.399160937573</v>
      </c>
    </row>
    <row r="102" spans="2:135" x14ac:dyDescent="0.3">
      <c r="B102" s="9"/>
      <c r="C102" s="11"/>
      <c r="D102" s="11"/>
      <c r="E102" s="11"/>
      <c r="F102" s="11"/>
      <c r="G102" s="11"/>
      <c r="H102" s="11"/>
      <c r="I102" s="11"/>
      <c r="J102" s="11"/>
      <c r="K102" s="11"/>
      <c r="L102" s="11"/>
      <c r="M102" s="11"/>
      <c r="N102" s="11"/>
      <c r="O102" s="11"/>
      <c r="P102" s="15"/>
      <c r="Q102" s="15"/>
      <c r="R102" s="42"/>
      <c r="S102" s="44"/>
      <c r="T102" s="44"/>
      <c r="U102" s="44"/>
      <c r="V102" s="44"/>
      <c r="W102" s="42"/>
      <c r="X102" s="198"/>
      <c r="Y102" s="198"/>
      <c r="Z102" s="199"/>
      <c r="AA102" s="105">
        <f ca="1">AH102-DF102</f>
        <v>0</v>
      </c>
      <c r="AC102" s="302">
        <f>AC101+$BE$22</f>
        <v>750</v>
      </c>
      <c r="AD102" s="332">
        <v>3958.4315199980829</v>
      </c>
      <c r="AE102" s="332">
        <v>3377.2383314414401</v>
      </c>
      <c r="AF102" s="334">
        <v>2943.7525663406095</v>
      </c>
      <c r="AG102" s="332">
        <v>2573.8697457698117</v>
      </c>
      <c r="AH102" s="332">
        <v>2239.5779871644581</v>
      </c>
      <c r="AI102" s="332">
        <v>1927.8985104066689</v>
      </c>
      <c r="AJ102" s="332">
        <v>1631.6501035476031</v>
      </c>
      <c r="AK102" s="332">
        <v>1346.3568730577992</v>
      </c>
      <c r="AL102" s="332">
        <v>1068.9681964683289</v>
      </c>
      <c r="AM102" s="332">
        <v>797.24822813059177</v>
      </c>
      <c r="AN102" s="332">
        <v>529.45060041888519</v>
      </c>
      <c r="AO102" s="332">
        <v>264.12668534495668</v>
      </c>
      <c r="AP102" s="332">
        <v>0</v>
      </c>
      <c r="AQ102" s="335">
        <v>-264.12668534495668</v>
      </c>
      <c r="AR102" s="335">
        <v>-529.45060041888519</v>
      </c>
      <c r="AS102" s="335">
        <v>-797.24822813059177</v>
      </c>
      <c r="AT102" s="335">
        <v>-1068.9681964683289</v>
      </c>
      <c r="AU102" s="335">
        <v>-1346.3568730577992</v>
      </c>
      <c r="AV102" s="335">
        <v>-1631.6501035476031</v>
      </c>
      <c r="AW102" s="335">
        <v>-1927.8985104066689</v>
      </c>
      <c r="AX102" s="335">
        <v>-2239.5779871644581</v>
      </c>
      <c r="AY102" s="335">
        <v>-2573.8697457698117</v>
      </c>
      <c r="AZ102" s="335">
        <v>-2943.7525663406095</v>
      </c>
      <c r="BA102" s="335">
        <v>-3377.2383314414401</v>
      </c>
      <c r="BB102" s="202">
        <v>-3958.4315199980829</v>
      </c>
      <c r="BC102" s="323">
        <f ca="1">BO102-BD102</f>
        <v>0</v>
      </c>
      <c r="BD102" s="320">
        <f ca="1"/>
        <v>-264.12668534495668</v>
      </c>
      <c r="BE102" s="302">
        <f ca="1">MIN($AF$15,BE101+$BE$22)</f>
        <v>750</v>
      </c>
      <c r="BF102" s="215">
        <f t="shared" ca="1" si="98"/>
        <v>1</v>
      </c>
      <c r="BG102" s="317">
        <f ca="1">INDEX(N$8:N$12,$BF102)</f>
        <v>1500</v>
      </c>
      <c r="BH102" s="128">
        <f ca="1">INDEX(O$8:O$12,$BF102)</f>
        <v>0</v>
      </c>
      <c r="BI102" s="104">
        <f t="shared" ca="1" si="99"/>
        <v>1500</v>
      </c>
      <c r="BJ102" s="216">
        <f t="shared" si="97"/>
        <v>0</v>
      </c>
      <c r="BK102" s="217">
        <f ca="1">DEGREES(ASIN($BG102*BL$23))</f>
        <v>-2.8656245113591363</v>
      </c>
      <c r="BL102" s="218">
        <f ca="1">DEGREES(ASIN(BL$23*$BI102))</f>
        <v>-2.8656245113591363</v>
      </c>
      <c r="BM102" s="219">
        <f ca="1">IF($BH102&gt;0,(COS(RADIANS(BK102))-COS(RADIANS(BL102)))/(BL$23*$BH102),$BE102*SIN(RADIANS(BK102)))</f>
        <v>-37.495300417252551</v>
      </c>
      <c r="BN102" s="218">
        <f t="shared" ca="1" si="100"/>
        <v>-0.49993733889670011</v>
      </c>
      <c r="BO102" s="220">
        <f t="shared" ca="1" si="101"/>
        <v>-264.12668534495668</v>
      </c>
      <c r="BP102" s="221">
        <f t="shared" ca="1" si="157"/>
        <v>264.12668534495668</v>
      </c>
      <c r="BQ102" s="222">
        <f t="shared" ca="1" si="102"/>
        <v>-5.7165393990355735</v>
      </c>
      <c r="BR102" s="223">
        <f t="shared" ca="1" si="103"/>
        <v>-5.7165393990355735</v>
      </c>
      <c r="BS102" s="224">
        <f t="shared" ca="1" si="104"/>
        <v>-74.705238958048412</v>
      </c>
      <c r="BT102" s="223">
        <f t="shared" ca="1" si="105"/>
        <v>-0.99606985277397087</v>
      </c>
      <c r="BU102" s="225">
        <f t="shared" ca="1" si="106"/>
        <v>-529.45060041888519</v>
      </c>
      <c r="BV102" s="226">
        <f t="shared" ca="1" si="158"/>
        <v>529.45060041888519</v>
      </c>
      <c r="BW102" s="217">
        <f t="shared" ca="1" si="107"/>
        <v>-8.5378174163293199</v>
      </c>
      <c r="BX102" s="218">
        <f t="shared" ca="1" si="108"/>
        <v>-8.5378174163293199</v>
      </c>
      <c r="BY102" s="219">
        <f t="shared" ca="1" si="109"/>
        <v>-111.34662552211695</v>
      </c>
      <c r="BZ102" s="218">
        <f t="shared" ca="1" si="110"/>
        <v>-1.4846216736282258</v>
      </c>
      <c r="CA102" s="227">
        <f t="shared" ca="1" si="111"/>
        <v>-797.24822813059052</v>
      </c>
      <c r="CB102" s="228">
        <f t="shared" ca="1" si="159"/>
        <v>797.24822813059052</v>
      </c>
      <c r="CC102" s="222">
        <f t="shared" ca="1" si="112"/>
        <v>-11.314100207181937</v>
      </c>
      <c r="CD102" s="223">
        <f t="shared" ca="1" si="113"/>
        <v>-11.314100207181937</v>
      </c>
      <c r="CE102" s="224">
        <f t="shared" ca="1" si="114"/>
        <v>-147.14059703303147</v>
      </c>
      <c r="CF102" s="223">
        <f t="shared" ca="1" si="115"/>
        <v>-1.961874627107079</v>
      </c>
      <c r="CG102" s="225">
        <f t="shared" ca="1" si="116"/>
        <v>-1068.9681964683289</v>
      </c>
      <c r="CH102" s="226">
        <f t="shared" ca="1" si="160"/>
        <v>1068.9681964683289</v>
      </c>
      <c r="CI102" s="217">
        <f t="shared" ca="1" si="117"/>
        <v>-14.029394362150782</v>
      </c>
      <c r="CJ102" s="218">
        <f t="shared" ca="1" si="118"/>
        <v>-14.029394362150782</v>
      </c>
      <c r="CK102" s="219">
        <f t="shared" ca="1" si="119"/>
        <v>-181.81473975460301</v>
      </c>
      <c r="CL102" s="218">
        <f t="shared" ca="1" si="120"/>
        <v>-2.4241965300613799</v>
      </c>
      <c r="CM102" s="227">
        <f t="shared" ca="1" si="121"/>
        <v>-1346.3568730577979</v>
      </c>
      <c r="CN102" s="228">
        <f t="shared" ca="1" si="161"/>
        <v>1346.3568730577979</v>
      </c>
      <c r="CO102" s="222">
        <f t="shared" ca="1" si="122"/>
        <v>-16.666885006418429</v>
      </c>
      <c r="CP102" s="223">
        <f t="shared" ca="1" si="123"/>
        <v>-16.666885006418429</v>
      </c>
      <c r="CQ102" s="224">
        <f t="shared" ca="1" si="124"/>
        <v>-215.10516252390059</v>
      </c>
      <c r="CR102" s="223">
        <f t="shared" ca="1" si="125"/>
        <v>-2.8680688336520177</v>
      </c>
      <c r="CS102" s="225">
        <f t="shared" ca="1" si="126"/>
        <v>-1631.6501035476058</v>
      </c>
      <c r="CT102" s="226">
        <f t="shared" ca="1" si="162"/>
        <v>1631.6501035476058</v>
      </c>
      <c r="CU102" s="217">
        <f t="shared" ca="1" si="127"/>
        <v>-19.208778855572575</v>
      </c>
      <c r="CV102" s="218">
        <f t="shared" ca="1" si="128"/>
        <v>-19.208778855572575</v>
      </c>
      <c r="CW102" s="219">
        <f t="shared" ca="1" si="129"/>
        <v>-246.75850512234297</v>
      </c>
      <c r="CX102" s="218">
        <f t="shared" ca="1" si="130"/>
        <v>-3.2901134016312596</v>
      </c>
      <c r="CY102" s="227">
        <f t="shared" ca="1" si="131"/>
        <v>-1927.8985104066694</v>
      </c>
      <c r="CZ102" s="228">
        <f t="shared" ca="1" si="163"/>
        <v>1927.8985104066694</v>
      </c>
      <c r="DA102" s="222">
        <f t="shared" ca="1" si="132"/>
        <v>-21.636193928666835</v>
      </c>
      <c r="DB102" s="223">
        <f t="shared" ca="1" si="133"/>
        <v>-21.636193928666835</v>
      </c>
      <c r="DC102" s="224">
        <f t="shared" ca="1" si="134"/>
        <v>-276.53386649994525</v>
      </c>
      <c r="DD102" s="223">
        <f t="shared" ca="1" si="135"/>
        <v>-3.6871182199992631</v>
      </c>
      <c r="DE102" s="225">
        <f t="shared" ca="1" si="136"/>
        <v>-2239.5779871644577</v>
      </c>
      <c r="DF102" s="226">
        <f t="shared" ca="1" si="164"/>
        <v>2239.5779871644577</v>
      </c>
      <c r="DG102" s="217">
        <f t="shared" ca="1" si="137"/>
        <v>-23.929119340816037</v>
      </c>
      <c r="DH102" s="218">
        <f t="shared" ca="1" si="138"/>
        <v>-23.929119340816037</v>
      </c>
      <c r="DI102" s="219">
        <f t="shared" ca="1" si="139"/>
        <v>-304.20463817776903</v>
      </c>
      <c r="DJ102" s="218">
        <f t="shared" ca="1" si="140"/>
        <v>-4.0560618423702408</v>
      </c>
      <c r="DK102" s="227">
        <f t="shared" ca="1" si="141"/>
        <v>-2573.8697457698095</v>
      </c>
      <c r="DL102" s="228">
        <f t="shared" ca="1" si="165"/>
        <v>2573.8697457698095</v>
      </c>
      <c r="DM102" s="222">
        <f t="shared" ca="1" si="142"/>
        <v>-26.066474954416215</v>
      </c>
      <c r="DN102" s="223">
        <f t="shared" ca="1" si="143"/>
        <v>-26.066474954416215</v>
      </c>
      <c r="DO102" s="224">
        <f t="shared" ca="1" si="144"/>
        <v>-329.56022887527735</v>
      </c>
      <c r="DP102" s="223">
        <f t="shared" ca="1" si="145"/>
        <v>-4.3941363850037192</v>
      </c>
      <c r="DQ102" s="225">
        <f t="shared" ca="1" si="146"/>
        <v>-2943.7525663406122</v>
      </c>
      <c r="DR102" s="226">
        <f t="shared" ca="1" si="166"/>
        <v>2943.7525663406122</v>
      </c>
      <c r="DS102" s="217">
        <f t="shared" ca="1" si="147"/>
        <v>-28.026305473377711</v>
      </c>
      <c r="DT102" s="218">
        <f t="shared" ca="1" si="148"/>
        <v>-28.026305473377711</v>
      </c>
      <c r="DU102" s="219">
        <f t="shared" ca="1" si="149"/>
        <v>-352.40766723713801</v>
      </c>
      <c r="DV102" s="218">
        <f t="shared" ca="1" si="150"/>
        <v>-4.6987688964951531</v>
      </c>
      <c r="DW102" s="227">
        <f t="shared" ca="1" si="151"/>
        <v>-3377.2383314414437</v>
      </c>
      <c r="DX102" s="228">
        <f t="shared" ca="1" si="167"/>
        <v>3377.2383314414437</v>
      </c>
      <c r="DY102" s="222">
        <f t="shared" ca="1" si="152"/>
        <v>-29.786144106908367</v>
      </c>
      <c r="DZ102" s="223">
        <f t="shared" ca="1" si="153"/>
        <v>-29.786144106908367</v>
      </c>
      <c r="EA102" s="224">
        <f t="shared" ca="1" si="154"/>
        <v>-372.57307046175652</v>
      </c>
      <c r="EB102" s="223">
        <f t="shared" ca="1" si="155"/>
        <v>-4.9676409394900816</v>
      </c>
      <c r="EC102" s="225">
        <f t="shared" ca="1" si="156"/>
        <v>-3958.4315199980883</v>
      </c>
      <c r="ED102" s="226">
        <f t="shared" ca="1" si="168"/>
        <v>3958.4315199980883</v>
      </c>
      <c r="EE102" s="18">
        <v>-3958.4315199980829</v>
      </c>
    </row>
    <row r="103" spans="2:135" x14ac:dyDescent="0.3">
      <c r="B103" s="9"/>
      <c r="C103" s="11"/>
      <c r="D103" s="11"/>
      <c r="E103" s="11"/>
      <c r="F103" s="11"/>
      <c r="G103" s="11"/>
      <c r="H103" s="11"/>
      <c r="I103" s="11"/>
      <c r="J103" s="11"/>
      <c r="K103" s="11"/>
      <c r="L103" s="11"/>
      <c r="M103" s="11"/>
      <c r="N103" s="11"/>
      <c r="O103" s="11"/>
      <c r="P103" s="15"/>
      <c r="Q103" s="15"/>
      <c r="R103" s="42"/>
      <c r="S103" s="44"/>
      <c r="T103" s="44"/>
      <c r="U103" s="44"/>
      <c r="V103" s="44"/>
      <c r="W103" s="42"/>
      <c r="X103" s="198"/>
      <c r="Y103" s="198"/>
      <c r="Z103" s="199"/>
      <c r="AA103" s="105">
        <f ca="1">AH103-DF103</f>
        <v>0</v>
      </c>
      <c r="AC103" s="302">
        <f>AC102+$BE$22</f>
        <v>760</v>
      </c>
      <c r="AD103" s="332">
        <v>3953.4638790585927</v>
      </c>
      <c r="AE103" s="332">
        <v>3372.5395625449451</v>
      </c>
      <c r="AF103" s="334">
        <v>2939.358429955606</v>
      </c>
      <c r="AG103" s="332">
        <v>2569.8136839274416</v>
      </c>
      <c r="AH103" s="332">
        <v>2235.8908689444588</v>
      </c>
      <c r="AI103" s="332">
        <v>1924.6083970050377</v>
      </c>
      <c r="AJ103" s="332">
        <v>1628.7820347139511</v>
      </c>
      <c r="AK103" s="332">
        <v>1343.9326765277378</v>
      </c>
      <c r="AL103" s="332">
        <v>1067.0063218412217</v>
      </c>
      <c r="AM103" s="332">
        <v>795.76360645696354</v>
      </c>
      <c r="AN103" s="332">
        <v>528.4545305661112</v>
      </c>
      <c r="AO103" s="332">
        <v>263.62674800605998</v>
      </c>
      <c r="AP103" s="332">
        <v>0</v>
      </c>
      <c r="AQ103" s="335">
        <v>-263.62674800605998</v>
      </c>
      <c r="AR103" s="335">
        <v>-528.4545305661112</v>
      </c>
      <c r="AS103" s="335">
        <v>-795.76360645696354</v>
      </c>
      <c r="AT103" s="335">
        <v>-1067.0063218412217</v>
      </c>
      <c r="AU103" s="335">
        <v>-1343.9326765277378</v>
      </c>
      <c r="AV103" s="335">
        <v>-1628.7820347139511</v>
      </c>
      <c r="AW103" s="335">
        <v>-1924.6083970050377</v>
      </c>
      <c r="AX103" s="335">
        <v>-2235.8908689444588</v>
      </c>
      <c r="AY103" s="335">
        <v>-2569.8136839274416</v>
      </c>
      <c r="AZ103" s="335">
        <v>-2939.358429955606</v>
      </c>
      <c r="BA103" s="335">
        <v>-3372.5395625449451</v>
      </c>
      <c r="BB103" s="202">
        <v>-3953.4638790585927</v>
      </c>
      <c r="BC103" s="323">
        <f ca="1">BO103-BD103</f>
        <v>0</v>
      </c>
      <c r="BD103" s="320">
        <f ca="1"/>
        <v>-263.62674800605998</v>
      </c>
      <c r="BE103" s="302">
        <f ca="1">MIN($AF$15,BE102+$BE$22)</f>
        <v>760</v>
      </c>
      <c r="BF103" s="215">
        <f t="shared" ca="1" si="98"/>
        <v>1</v>
      </c>
      <c r="BG103" s="317">
        <f ca="1">INDEX(N$8:N$12,$BF103)</f>
        <v>1500</v>
      </c>
      <c r="BH103" s="128">
        <f ca="1">INDEX(O$8:O$12,$BF103)</f>
        <v>0</v>
      </c>
      <c r="BI103" s="104">
        <f t="shared" ca="1" si="99"/>
        <v>1500</v>
      </c>
      <c r="BJ103" s="216">
        <f t="shared" si="97"/>
        <v>0</v>
      </c>
      <c r="BK103" s="217">
        <f ca="1">DEGREES(ASIN($BG103*BL$23))</f>
        <v>-2.8656245113591363</v>
      </c>
      <c r="BL103" s="218">
        <f ca="1">DEGREES(ASIN(BL$23*$BI103))</f>
        <v>-2.8656245113591363</v>
      </c>
      <c r="BM103" s="219">
        <f ca="1">IF($BH103&gt;0,(COS(RADIANS(BK103))-COS(RADIANS(BL103)))/(BL$23*$BH103),$BE103*SIN(RADIANS(BK103)))</f>
        <v>-37.995237756149258</v>
      </c>
      <c r="BN103" s="218">
        <f t="shared" ca="1" si="100"/>
        <v>-0.49993733889670722</v>
      </c>
      <c r="BO103" s="220">
        <f t="shared" ca="1" si="101"/>
        <v>-263.62674800605998</v>
      </c>
      <c r="BP103" s="221">
        <f t="shared" ca="1" si="157"/>
        <v>263.62674800605998</v>
      </c>
      <c r="BQ103" s="222">
        <f t="shared" ca="1" si="102"/>
        <v>-5.7165393990355735</v>
      </c>
      <c r="BR103" s="223">
        <f t="shared" ca="1" si="103"/>
        <v>-5.7165393990355735</v>
      </c>
      <c r="BS103" s="224">
        <f t="shared" ca="1" si="104"/>
        <v>-75.701308810822397</v>
      </c>
      <c r="BT103" s="223">
        <f t="shared" ca="1" si="105"/>
        <v>-0.99606985277398508</v>
      </c>
      <c r="BU103" s="225">
        <f t="shared" ca="1" si="106"/>
        <v>-528.4545305661112</v>
      </c>
      <c r="BV103" s="226">
        <f t="shared" ca="1" si="158"/>
        <v>528.4545305661112</v>
      </c>
      <c r="BW103" s="217">
        <f t="shared" ca="1" si="107"/>
        <v>-8.5378174163293199</v>
      </c>
      <c r="BX103" s="218">
        <f t="shared" ca="1" si="108"/>
        <v>-8.5378174163293199</v>
      </c>
      <c r="BY103" s="219">
        <f t="shared" ca="1" si="109"/>
        <v>-112.83124719574518</v>
      </c>
      <c r="BZ103" s="218">
        <f t="shared" ca="1" si="110"/>
        <v>-1.4846216736282258</v>
      </c>
      <c r="CA103" s="227">
        <f t="shared" ca="1" si="111"/>
        <v>-795.76360645696229</v>
      </c>
      <c r="CB103" s="228">
        <f t="shared" ca="1" si="159"/>
        <v>795.76360645696229</v>
      </c>
      <c r="CC103" s="222">
        <f t="shared" ca="1" si="112"/>
        <v>-11.314100207181937</v>
      </c>
      <c r="CD103" s="223">
        <f t="shared" ca="1" si="113"/>
        <v>-11.314100207181937</v>
      </c>
      <c r="CE103" s="224">
        <f t="shared" ca="1" si="114"/>
        <v>-149.10247166013858</v>
      </c>
      <c r="CF103" s="223">
        <f t="shared" ca="1" si="115"/>
        <v>-1.9618746271071075</v>
      </c>
      <c r="CG103" s="225">
        <f t="shared" ca="1" si="116"/>
        <v>-1067.0063218412217</v>
      </c>
      <c r="CH103" s="226">
        <f t="shared" ca="1" si="160"/>
        <v>1067.0063218412217</v>
      </c>
      <c r="CI103" s="217">
        <f t="shared" ca="1" si="117"/>
        <v>-14.029394362150782</v>
      </c>
      <c r="CJ103" s="218">
        <f t="shared" ca="1" si="118"/>
        <v>-14.029394362150782</v>
      </c>
      <c r="CK103" s="219">
        <f t="shared" ca="1" si="119"/>
        <v>-184.23893628466439</v>
      </c>
      <c r="CL103" s="218">
        <f t="shared" ca="1" si="120"/>
        <v>-2.4241965300613799</v>
      </c>
      <c r="CM103" s="227">
        <f t="shared" ca="1" si="121"/>
        <v>-1343.9326765277365</v>
      </c>
      <c r="CN103" s="228">
        <f t="shared" ca="1" si="161"/>
        <v>1343.9326765277365</v>
      </c>
      <c r="CO103" s="222">
        <f t="shared" ca="1" si="122"/>
        <v>-16.666885006418429</v>
      </c>
      <c r="CP103" s="223">
        <f t="shared" ca="1" si="123"/>
        <v>-16.666885006418429</v>
      </c>
      <c r="CQ103" s="224">
        <f t="shared" ca="1" si="124"/>
        <v>-217.97323135755258</v>
      </c>
      <c r="CR103" s="223">
        <f t="shared" ca="1" si="125"/>
        <v>-2.8680688336519893</v>
      </c>
      <c r="CS103" s="225">
        <f t="shared" ca="1" si="126"/>
        <v>-1628.7820347139539</v>
      </c>
      <c r="CT103" s="226">
        <f t="shared" ca="1" si="162"/>
        <v>1628.7820347139539</v>
      </c>
      <c r="CU103" s="217">
        <f t="shared" ca="1" si="127"/>
        <v>-19.208778855572575</v>
      </c>
      <c r="CV103" s="218">
        <f t="shared" ca="1" si="128"/>
        <v>-19.208778855572575</v>
      </c>
      <c r="CW103" s="219">
        <f t="shared" ca="1" si="129"/>
        <v>-250.0486185239742</v>
      </c>
      <c r="CX103" s="218">
        <f t="shared" ca="1" si="130"/>
        <v>-3.2901134016312312</v>
      </c>
      <c r="CY103" s="227">
        <f t="shared" ca="1" si="131"/>
        <v>-1924.6083970050381</v>
      </c>
      <c r="CZ103" s="228">
        <f t="shared" ca="1" si="163"/>
        <v>1924.6083970050381</v>
      </c>
      <c r="DA103" s="222">
        <f t="shared" ca="1" si="132"/>
        <v>-21.636193928666835</v>
      </c>
      <c r="DB103" s="223">
        <f t="shared" ca="1" si="133"/>
        <v>-21.636193928666835</v>
      </c>
      <c r="DC103" s="224">
        <f t="shared" ca="1" si="134"/>
        <v>-280.22098471994457</v>
      </c>
      <c r="DD103" s="223">
        <f t="shared" ca="1" si="135"/>
        <v>-3.68711821999932</v>
      </c>
      <c r="DE103" s="225">
        <f t="shared" ca="1" si="136"/>
        <v>-2235.8908689444584</v>
      </c>
      <c r="DF103" s="226">
        <f t="shared" ca="1" si="164"/>
        <v>2235.8908689444584</v>
      </c>
      <c r="DG103" s="217">
        <f t="shared" ca="1" si="137"/>
        <v>-23.929119340816037</v>
      </c>
      <c r="DH103" s="218">
        <f t="shared" ca="1" si="138"/>
        <v>-23.929119340816037</v>
      </c>
      <c r="DI103" s="219">
        <f t="shared" ca="1" si="139"/>
        <v>-308.26070002013927</v>
      </c>
      <c r="DJ103" s="218">
        <f t="shared" ca="1" si="140"/>
        <v>-4.0560618423702408</v>
      </c>
      <c r="DK103" s="227">
        <f t="shared" ca="1" si="141"/>
        <v>-2569.8136839274393</v>
      </c>
      <c r="DL103" s="228">
        <f t="shared" ca="1" si="165"/>
        <v>2569.8136839274393</v>
      </c>
      <c r="DM103" s="222">
        <f t="shared" ca="1" si="142"/>
        <v>-26.066474954416215</v>
      </c>
      <c r="DN103" s="223">
        <f t="shared" ca="1" si="143"/>
        <v>-26.066474954416215</v>
      </c>
      <c r="DO103" s="224">
        <f t="shared" ca="1" si="144"/>
        <v>-333.95436526028107</v>
      </c>
      <c r="DP103" s="223">
        <f t="shared" ca="1" si="145"/>
        <v>-4.3941363850037192</v>
      </c>
      <c r="DQ103" s="225">
        <f t="shared" ca="1" si="146"/>
        <v>-2939.3584299556087</v>
      </c>
      <c r="DR103" s="226">
        <f t="shared" ca="1" si="166"/>
        <v>2939.3584299556087</v>
      </c>
      <c r="DS103" s="217">
        <f t="shared" ca="1" si="147"/>
        <v>-28.026305473377711</v>
      </c>
      <c r="DT103" s="218">
        <f t="shared" ca="1" si="148"/>
        <v>-28.026305473377711</v>
      </c>
      <c r="DU103" s="219">
        <f t="shared" ca="1" si="149"/>
        <v>-357.10643613363317</v>
      </c>
      <c r="DV103" s="218">
        <f t="shared" ca="1" si="150"/>
        <v>-4.6987688964951531</v>
      </c>
      <c r="DW103" s="227">
        <f t="shared" ca="1" si="151"/>
        <v>-3372.5395625449487</v>
      </c>
      <c r="DX103" s="228">
        <f t="shared" ca="1" si="167"/>
        <v>3372.5395625449487</v>
      </c>
      <c r="DY103" s="222">
        <f t="shared" ca="1" si="152"/>
        <v>-29.786144106908367</v>
      </c>
      <c r="DZ103" s="223">
        <f t="shared" ca="1" si="153"/>
        <v>-29.786144106908367</v>
      </c>
      <c r="EA103" s="224">
        <f t="shared" ca="1" si="154"/>
        <v>-377.54071140124665</v>
      </c>
      <c r="EB103" s="223">
        <f t="shared" ca="1" si="155"/>
        <v>-4.9676409394901384</v>
      </c>
      <c r="EC103" s="225">
        <f t="shared" ca="1" si="156"/>
        <v>-3953.4638790585982</v>
      </c>
      <c r="ED103" s="226">
        <f t="shared" ca="1" si="168"/>
        <v>3953.4638790585982</v>
      </c>
      <c r="EE103" s="18">
        <v>-3953.4638790585927</v>
      </c>
    </row>
    <row r="104" spans="2:135" x14ac:dyDescent="0.3">
      <c r="B104" s="9"/>
      <c r="C104" s="11"/>
      <c r="D104" s="11"/>
      <c r="E104" s="11"/>
      <c r="F104" s="11"/>
      <c r="G104" s="11"/>
      <c r="H104" s="11"/>
      <c r="I104" s="11"/>
      <c r="J104" s="11"/>
      <c r="K104" s="11"/>
      <c r="L104" s="11"/>
      <c r="M104" s="11"/>
      <c r="N104" s="11"/>
      <c r="O104" s="11"/>
      <c r="P104" s="15"/>
      <c r="Q104" s="15"/>
      <c r="R104" s="42"/>
      <c r="S104" s="44"/>
      <c r="T104" s="44"/>
      <c r="U104" s="44"/>
      <c r="V104" s="44"/>
      <c r="W104" s="42"/>
      <c r="X104" s="198"/>
      <c r="Y104" s="198"/>
      <c r="Z104" s="199"/>
      <c r="AA104" s="105">
        <f ca="1">AH104-DF104</f>
        <v>0</v>
      </c>
      <c r="AC104" s="302">
        <f>AC103+$BE$22</f>
        <v>770</v>
      </c>
      <c r="AD104" s="332">
        <v>3948.4962381191026</v>
      </c>
      <c r="AE104" s="332">
        <v>3367.84079364845</v>
      </c>
      <c r="AF104" s="334">
        <v>2934.9642935706024</v>
      </c>
      <c r="AG104" s="332">
        <v>2565.7576220850715</v>
      </c>
      <c r="AH104" s="332">
        <v>2232.2037507244595</v>
      </c>
      <c r="AI104" s="332">
        <v>1921.3182836034064</v>
      </c>
      <c r="AJ104" s="332">
        <v>1625.9139658802992</v>
      </c>
      <c r="AK104" s="332">
        <v>1341.5084799976764</v>
      </c>
      <c r="AL104" s="332">
        <v>1065.0444472141146</v>
      </c>
      <c r="AM104" s="332">
        <v>794.27898478333532</v>
      </c>
      <c r="AN104" s="332">
        <v>527.45846071333722</v>
      </c>
      <c r="AO104" s="332">
        <v>263.12681066716328</v>
      </c>
      <c r="AP104" s="332">
        <v>0</v>
      </c>
      <c r="AQ104" s="335">
        <v>-263.12681066716328</v>
      </c>
      <c r="AR104" s="335">
        <v>-527.45846071333722</v>
      </c>
      <c r="AS104" s="335">
        <v>-794.27898478333532</v>
      </c>
      <c r="AT104" s="335">
        <v>-1065.0444472141146</v>
      </c>
      <c r="AU104" s="335">
        <v>-1341.5084799976764</v>
      </c>
      <c r="AV104" s="335">
        <v>-1625.9139658802992</v>
      </c>
      <c r="AW104" s="335">
        <v>-1921.3182836034064</v>
      </c>
      <c r="AX104" s="335">
        <v>-2232.2037507244595</v>
      </c>
      <c r="AY104" s="335">
        <v>-2565.7576220850715</v>
      </c>
      <c r="AZ104" s="335">
        <v>-2934.9642935706024</v>
      </c>
      <c r="BA104" s="335">
        <v>-3367.84079364845</v>
      </c>
      <c r="BB104" s="202">
        <v>-3948.4962381191026</v>
      </c>
      <c r="BC104" s="323">
        <f ca="1">BO104-BD104</f>
        <v>0</v>
      </c>
      <c r="BD104" s="320">
        <f ca="1"/>
        <v>-263.12681066716328</v>
      </c>
      <c r="BE104" s="302">
        <f ca="1">MIN($AF$15,BE103+$BE$22)</f>
        <v>770</v>
      </c>
      <c r="BF104" s="215">
        <f t="shared" ca="1" si="98"/>
        <v>1</v>
      </c>
      <c r="BG104" s="317">
        <f ca="1">INDEX(N$8:N$12,$BF104)</f>
        <v>1500</v>
      </c>
      <c r="BH104" s="128">
        <f ca="1">INDEX(O$8:O$12,$BF104)</f>
        <v>0</v>
      </c>
      <c r="BI104" s="104">
        <f t="shared" ca="1" si="99"/>
        <v>1500</v>
      </c>
      <c r="BJ104" s="216">
        <f t="shared" si="97"/>
        <v>0</v>
      </c>
      <c r="BK104" s="217">
        <f ca="1">DEGREES(ASIN($BG104*BL$23))</f>
        <v>-2.8656245113591363</v>
      </c>
      <c r="BL104" s="218">
        <f ca="1">DEGREES(ASIN(BL$23*$BI104))</f>
        <v>-2.8656245113591363</v>
      </c>
      <c r="BM104" s="219">
        <f ca="1">IF($BH104&gt;0,(COS(RADIANS(BK104))-COS(RADIANS(BL104)))/(BL$23*$BH104),$BE104*SIN(RADIANS(BK104)))</f>
        <v>-38.495175095045958</v>
      </c>
      <c r="BN104" s="218">
        <f t="shared" ca="1" si="100"/>
        <v>-0.49993733889670011</v>
      </c>
      <c r="BO104" s="220">
        <f t="shared" ca="1" si="101"/>
        <v>-263.12681066716328</v>
      </c>
      <c r="BP104" s="221">
        <f t="shared" ca="1" si="157"/>
        <v>263.12681066716328</v>
      </c>
      <c r="BQ104" s="222">
        <f t="shared" ca="1" si="102"/>
        <v>-5.7165393990355735</v>
      </c>
      <c r="BR104" s="223">
        <f t="shared" ca="1" si="103"/>
        <v>-5.7165393990355735</v>
      </c>
      <c r="BS104" s="224">
        <f t="shared" ca="1" si="104"/>
        <v>-76.697378663596382</v>
      </c>
      <c r="BT104" s="223">
        <f t="shared" ca="1" si="105"/>
        <v>-0.99606985277398508</v>
      </c>
      <c r="BU104" s="225">
        <f t="shared" ca="1" si="106"/>
        <v>-527.45846071333722</v>
      </c>
      <c r="BV104" s="226">
        <f t="shared" ca="1" si="158"/>
        <v>527.45846071333722</v>
      </c>
      <c r="BW104" s="217">
        <f t="shared" ca="1" si="107"/>
        <v>-8.5378174163293199</v>
      </c>
      <c r="BX104" s="218">
        <f t="shared" ca="1" si="108"/>
        <v>-8.5378174163293199</v>
      </c>
      <c r="BY104" s="219">
        <f t="shared" ca="1" si="109"/>
        <v>-114.31586886937342</v>
      </c>
      <c r="BZ104" s="218">
        <f t="shared" ca="1" si="110"/>
        <v>-1.48462167362824</v>
      </c>
      <c r="CA104" s="227">
        <f t="shared" ca="1" si="111"/>
        <v>-794.27898478333407</v>
      </c>
      <c r="CB104" s="228">
        <f t="shared" ca="1" si="159"/>
        <v>794.27898478333407</v>
      </c>
      <c r="CC104" s="222">
        <f t="shared" ca="1" si="112"/>
        <v>-11.314100207181937</v>
      </c>
      <c r="CD104" s="223">
        <f t="shared" ca="1" si="113"/>
        <v>-11.314100207181937</v>
      </c>
      <c r="CE104" s="224">
        <f t="shared" ca="1" si="114"/>
        <v>-151.06434628724566</v>
      </c>
      <c r="CF104" s="223">
        <f t="shared" ca="1" si="115"/>
        <v>-1.961874627107079</v>
      </c>
      <c r="CG104" s="225">
        <f t="shared" ca="1" si="116"/>
        <v>-1065.0444472141146</v>
      </c>
      <c r="CH104" s="226">
        <f t="shared" ca="1" si="160"/>
        <v>1065.0444472141146</v>
      </c>
      <c r="CI104" s="217">
        <f t="shared" ca="1" si="117"/>
        <v>-14.029394362150782</v>
      </c>
      <c r="CJ104" s="218">
        <f t="shared" ca="1" si="118"/>
        <v>-14.029394362150782</v>
      </c>
      <c r="CK104" s="219">
        <f t="shared" ca="1" si="119"/>
        <v>-186.66313281472577</v>
      </c>
      <c r="CL104" s="218">
        <f t="shared" ca="1" si="120"/>
        <v>-2.4241965300613799</v>
      </c>
      <c r="CM104" s="227">
        <f t="shared" ca="1" si="121"/>
        <v>-1341.5084799976751</v>
      </c>
      <c r="CN104" s="228">
        <f t="shared" ca="1" si="161"/>
        <v>1341.5084799976751</v>
      </c>
      <c r="CO104" s="222">
        <f t="shared" ca="1" si="122"/>
        <v>-16.666885006418429</v>
      </c>
      <c r="CP104" s="223">
        <f t="shared" ca="1" si="123"/>
        <v>-16.666885006418429</v>
      </c>
      <c r="CQ104" s="224">
        <f t="shared" ca="1" si="124"/>
        <v>-220.8413001912046</v>
      </c>
      <c r="CR104" s="223">
        <f t="shared" ca="1" si="125"/>
        <v>-2.8680688336520177</v>
      </c>
      <c r="CS104" s="225">
        <f t="shared" ca="1" si="126"/>
        <v>-1625.9139658803019</v>
      </c>
      <c r="CT104" s="226">
        <f t="shared" ca="1" si="162"/>
        <v>1625.9139658803019</v>
      </c>
      <c r="CU104" s="217">
        <f t="shared" ca="1" si="127"/>
        <v>-19.208778855572575</v>
      </c>
      <c r="CV104" s="218">
        <f t="shared" ca="1" si="128"/>
        <v>-19.208778855572575</v>
      </c>
      <c r="CW104" s="219">
        <f t="shared" ca="1" si="129"/>
        <v>-253.33873192560543</v>
      </c>
      <c r="CX104" s="218">
        <f t="shared" ca="1" si="130"/>
        <v>-3.2901134016312312</v>
      </c>
      <c r="CY104" s="227">
        <f t="shared" ca="1" si="131"/>
        <v>-1921.3182836034068</v>
      </c>
      <c r="CZ104" s="228">
        <f t="shared" ca="1" si="163"/>
        <v>1921.3182836034068</v>
      </c>
      <c r="DA104" s="222">
        <f t="shared" ca="1" si="132"/>
        <v>-21.636193928666835</v>
      </c>
      <c r="DB104" s="223">
        <f t="shared" ca="1" si="133"/>
        <v>-21.636193928666835</v>
      </c>
      <c r="DC104" s="224">
        <f t="shared" ca="1" si="134"/>
        <v>-283.90810293994383</v>
      </c>
      <c r="DD104" s="223">
        <f t="shared" ca="1" si="135"/>
        <v>-3.6871182199992631</v>
      </c>
      <c r="DE104" s="225">
        <f t="shared" ca="1" si="136"/>
        <v>-2232.203750724459</v>
      </c>
      <c r="DF104" s="226">
        <f t="shared" ca="1" si="164"/>
        <v>2232.203750724459</v>
      </c>
      <c r="DG104" s="217">
        <f t="shared" ca="1" si="137"/>
        <v>-23.929119340816037</v>
      </c>
      <c r="DH104" s="218">
        <f t="shared" ca="1" si="138"/>
        <v>-23.929119340816037</v>
      </c>
      <c r="DI104" s="219">
        <f t="shared" ca="1" si="139"/>
        <v>-312.31676186250957</v>
      </c>
      <c r="DJ104" s="218">
        <f t="shared" ca="1" si="140"/>
        <v>-4.0560618423702977</v>
      </c>
      <c r="DK104" s="227">
        <f t="shared" ca="1" si="141"/>
        <v>-2565.7576220850692</v>
      </c>
      <c r="DL104" s="228">
        <f t="shared" ca="1" si="165"/>
        <v>2565.7576220850692</v>
      </c>
      <c r="DM104" s="222">
        <f t="shared" ca="1" si="142"/>
        <v>-26.066474954416215</v>
      </c>
      <c r="DN104" s="223">
        <f t="shared" ca="1" si="143"/>
        <v>-26.066474954416215</v>
      </c>
      <c r="DO104" s="224">
        <f t="shared" ca="1" si="144"/>
        <v>-338.34850164528473</v>
      </c>
      <c r="DP104" s="223">
        <f t="shared" ca="1" si="145"/>
        <v>-4.3941363850036623</v>
      </c>
      <c r="DQ104" s="225">
        <f t="shared" ca="1" si="146"/>
        <v>-2934.9642935706052</v>
      </c>
      <c r="DR104" s="226">
        <f t="shared" ca="1" si="166"/>
        <v>2934.9642935706052</v>
      </c>
      <c r="DS104" s="217">
        <f t="shared" ca="1" si="147"/>
        <v>-28.026305473377711</v>
      </c>
      <c r="DT104" s="218">
        <f t="shared" ca="1" si="148"/>
        <v>-28.026305473377711</v>
      </c>
      <c r="DU104" s="219">
        <f t="shared" ca="1" si="149"/>
        <v>-361.80520503012838</v>
      </c>
      <c r="DV104" s="218">
        <f t="shared" ca="1" si="150"/>
        <v>-4.6987688964952099</v>
      </c>
      <c r="DW104" s="227">
        <f t="shared" ca="1" si="151"/>
        <v>-3367.8407936484537</v>
      </c>
      <c r="DX104" s="228">
        <f t="shared" ca="1" si="167"/>
        <v>3367.8407936484537</v>
      </c>
      <c r="DY104" s="222">
        <f t="shared" ca="1" si="152"/>
        <v>-29.786144106908367</v>
      </c>
      <c r="DZ104" s="223">
        <f t="shared" ca="1" si="153"/>
        <v>-29.786144106908367</v>
      </c>
      <c r="EA104" s="224">
        <f t="shared" ca="1" si="154"/>
        <v>-382.50835234073674</v>
      </c>
      <c r="EB104" s="223">
        <f t="shared" ca="1" si="155"/>
        <v>-4.9676409394900816</v>
      </c>
      <c r="EC104" s="225">
        <f t="shared" ca="1" si="156"/>
        <v>-3948.4962381191081</v>
      </c>
      <c r="ED104" s="226">
        <f t="shared" ca="1" si="168"/>
        <v>3948.4962381191081</v>
      </c>
      <c r="EE104" s="18">
        <v>-3948.4962381191026</v>
      </c>
    </row>
    <row r="105" spans="2:135" x14ac:dyDescent="0.3">
      <c r="B105" s="9"/>
      <c r="C105" s="11"/>
      <c r="D105" s="11"/>
      <c r="E105" s="11"/>
      <c r="F105" s="11"/>
      <c r="G105" s="11"/>
      <c r="H105" s="11"/>
      <c r="I105" s="11"/>
      <c r="J105" s="11"/>
      <c r="K105" s="11"/>
      <c r="L105" s="11"/>
      <c r="M105" s="11"/>
      <c r="N105" s="11"/>
      <c r="O105" s="11"/>
      <c r="P105" s="15"/>
      <c r="Q105" s="15"/>
      <c r="R105" s="42"/>
      <c r="S105" s="44"/>
      <c r="T105" s="44"/>
      <c r="U105" s="44"/>
      <c r="V105" s="44"/>
      <c r="W105" s="42"/>
      <c r="X105" s="198"/>
      <c r="Y105" s="198"/>
      <c r="Z105" s="199"/>
      <c r="AA105" s="105">
        <f ca="1">AH105-DF105</f>
        <v>0</v>
      </c>
      <c r="AC105" s="302">
        <f>AC104+$BE$22</f>
        <v>780</v>
      </c>
      <c r="AD105" s="332">
        <v>3943.5285971796125</v>
      </c>
      <c r="AE105" s="332">
        <v>3363.142024751955</v>
      </c>
      <c r="AF105" s="334">
        <v>2930.5701571855989</v>
      </c>
      <c r="AG105" s="332">
        <v>2561.7015602427014</v>
      </c>
      <c r="AH105" s="332">
        <v>2228.5166325044602</v>
      </c>
      <c r="AI105" s="332">
        <v>1918.0281702017751</v>
      </c>
      <c r="AJ105" s="332">
        <v>1623.0458970466473</v>
      </c>
      <c r="AK105" s="332">
        <v>1339.084283467615</v>
      </c>
      <c r="AL105" s="332">
        <v>1063.0825725870075</v>
      </c>
      <c r="AM105" s="332">
        <v>792.79436310970709</v>
      </c>
      <c r="AN105" s="332">
        <v>526.46239086056323</v>
      </c>
      <c r="AO105" s="332">
        <v>262.62687332826658</v>
      </c>
      <c r="AP105" s="332">
        <v>0</v>
      </c>
      <c r="AQ105" s="335">
        <v>-262.62687332826658</v>
      </c>
      <c r="AR105" s="335">
        <v>-526.46239086056323</v>
      </c>
      <c r="AS105" s="335">
        <v>-792.79436310970709</v>
      </c>
      <c r="AT105" s="335">
        <v>-1063.0825725870075</v>
      </c>
      <c r="AU105" s="335">
        <v>-1339.084283467615</v>
      </c>
      <c r="AV105" s="335">
        <v>-1623.0458970466473</v>
      </c>
      <c r="AW105" s="335">
        <v>-1918.0281702017751</v>
      </c>
      <c r="AX105" s="335">
        <v>-2228.5166325044602</v>
      </c>
      <c r="AY105" s="335">
        <v>-2561.7015602427014</v>
      </c>
      <c r="AZ105" s="335">
        <v>-2930.5701571855989</v>
      </c>
      <c r="BA105" s="335">
        <v>-3363.142024751955</v>
      </c>
      <c r="BB105" s="202">
        <v>-3943.5285971796125</v>
      </c>
      <c r="BC105" s="323">
        <f ca="1">BO105-BD105</f>
        <v>0</v>
      </c>
      <c r="BD105" s="320">
        <f ca="1"/>
        <v>-262.62687332826658</v>
      </c>
      <c r="BE105" s="302">
        <f ca="1">MIN($AF$15,BE104+$BE$22)</f>
        <v>780</v>
      </c>
      <c r="BF105" s="215">
        <f t="shared" ca="1" si="98"/>
        <v>1</v>
      </c>
      <c r="BG105" s="317">
        <f ca="1">INDEX(N$8:N$12,$BF105)</f>
        <v>1500</v>
      </c>
      <c r="BH105" s="128">
        <f ca="1">INDEX(O$8:O$12,$BF105)</f>
        <v>0</v>
      </c>
      <c r="BI105" s="104">
        <f t="shared" ca="1" si="99"/>
        <v>1500</v>
      </c>
      <c r="BJ105" s="216">
        <f t="shared" si="97"/>
        <v>0</v>
      </c>
      <c r="BK105" s="217">
        <f ca="1">DEGREES(ASIN($BG105*BL$23))</f>
        <v>-2.8656245113591363</v>
      </c>
      <c r="BL105" s="218">
        <f ca="1">DEGREES(ASIN(BL$23*$BI105))</f>
        <v>-2.8656245113591363</v>
      </c>
      <c r="BM105" s="219">
        <f ca="1">IF($BH105&gt;0,(COS(RADIANS(BK105))-COS(RADIANS(BL105)))/(BL$23*$BH105),$BE105*SIN(RADIANS(BK105)))</f>
        <v>-38.995112433942658</v>
      </c>
      <c r="BN105" s="218">
        <f t="shared" ca="1" si="100"/>
        <v>-0.49993733889670011</v>
      </c>
      <c r="BO105" s="220">
        <f t="shared" ca="1" si="101"/>
        <v>-262.62687332826658</v>
      </c>
      <c r="BP105" s="221">
        <f t="shared" ca="1" si="157"/>
        <v>262.62687332826658</v>
      </c>
      <c r="BQ105" s="222">
        <f t="shared" ca="1" si="102"/>
        <v>-5.7165393990355735</v>
      </c>
      <c r="BR105" s="223">
        <f t="shared" ca="1" si="103"/>
        <v>-5.7165393990355735</v>
      </c>
      <c r="BS105" s="224">
        <f t="shared" ca="1" si="104"/>
        <v>-77.693448516370353</v>
      </c>
      <c r="BT105" s="223">
        <f t="shared" ca="1" si="105"/>
        <v>-0.99606985277397087</v>
      </c>
      <c r="BU105" s="225">
        <f t="shared" ca="1" si="106"/>
        <v>-526.46239086056323</v>
      </c>
      <c r="BV105" s="226">
        <f t="shared" ca="1" si="158"/>
        <v>526.46239086056323</v>
      </c>
      <c r="BW105" s="217">
        <f t="shared" ca="1" si="107"/>
        <v>-8.5378174163293199</v>
      </c>
      <c r="BX105" s="218">
        <f t="shared" ca="1" si="108"/>
        <v>-8.5378174163293199</v>
      </c>
      <c r="BY105" s="219">
        <f t="shared" ca="1" si="109"/>
        <v>-115.80049054300164</v>
      </c>
      <c r="BZ105" s="218">
        <f t="shared" ca="1" si="110"/>
        <v>-1.4846216736282258</v>
      </c>
      <c r="CA105" s="227">
        <f t="shared" ca="1" si="111"/>
        <v>-792.79436310970584</v>
      </c>
      <c r="CB105" s="228">
        <f t="shared" ca="1" si="159"/>
        <v>792.79436310970584</v>
      </c>
      <c r="CC105" s="222">
        <f t="shared" ca="1" si="112"/>
        <v>-11.314100207181937</v>
      </c>
      <c r="CD105" s="223">
        <f t="shared" ca="1" si="113"/>
        <v>-11.314100207181937</v>
      </c>
      <c r="CE105" s="224">
        <f t="shared" ca="1" si="114"/>
        <v>-153.02622091435273</v>
      </c>
      <c r="CF105" s="223">
        <f t="shared" ca="1" si="115"/>
        <v>-1.961874627107079</v>
      </c>
      <c r="CG105" s="225">
        <f t="shared" ca="1" si="116"/>
        <v>-1063.0825725870075</v>
      </c>
      <c r="CH105" s="226">
        <f t="shared" ca="1" si="160"/>
        <v>1063.0825725870075</v>
      </c>
      <c r="CI105" s="217">
        <f t="shared" ca="1" si="117"/>
        <v>-14.029394362150782</v>
      </c>
      <c r="CJ105" s="218">
        <f t="shared" ca="1" si="118"/>
        <v>-14.029394362150782</v>
      </c>
      <c r="CK105" s="219">
        <f t="shared" ca="1" si="119"/>
        <v>-189.08732934478712</v>
      </c>
      <c r="CL105" s="218">
        <f t="shared" ca="1" si="120"/>
        <v>-2.4241965300613515</v>
      </c>
      <c r="CM105" s="227">
        <f t="shared" ca="1" si="121"/>
        <v>-1339.0842834676137</v>
      </c>
      <c r="CN105" s="228">
        <f t="shared" ca="1" si="161"/>
        <v>1339.0842834676137</v>
      </c>
      <c r="CO105" s="222">
        <f t="shared" ca="1" si="122"/>
        <v>-16.666885006418429</v>
      </c>
      <c r="CP105" s="223">
        <f t="shared" ca="1" si="123"/>
        <v>-16.666885006418429</v>
      </c>
      <c r="CQ105" s="224">
        <f t="shared" ca="1" si="124"/>
        <v>-223.70936902485661</v>
      </c>
      <c r="CR105" s="223">
        <f t="shared" ca="1" si="125"/>
        <v>-2.8680688336520177</v>
      </c>
      <c r="CS105" s="225">
        <f t="shared" ca="1" si="126"/>
        <v>-1623.04589704665</v>
      </c>
      <c r="CT105" s="226">
        <f t="shared" ca="1" si="162"/>
        <v>1623.04589704665</v>
      </c>
      <c r="CU105" s="217">
        <f t="shared" ca="1" si="127"/>
        <v>-19.208778855572575</v>
      </c>
      <c r="CV105" s="218">
        <f t="shared" ca="1" si="128"/>
        <v>-19.208778855572575</v>
      </c>
      <c r="CW105" s="219">
        <f t="shared" ca="1" si="129"/>
        <v>-256.62884532723666</v>
      </c>
      <c r="CX105" s="218">
        <f t="shared" ca="1" si="130"/>
        <v>-3.2901134016312312</v>
      </c>
      <c r="CY105" s="227">
        <f t="shared" ca="1" si="131"/>
        <v>-1918.0281702017755</v>
      </c>
      <c r="CZ105" s="228">
        <f t="shared" ca="1" si="163"/>
        <v>1918.0281702017755</v>
      </c>
      <c r="DA105" s="222">
        <f t="shared" ca="1" si="132"/>
        <v>-21.636193928666835</v>
      </c>
      <c r="DB105" s="223">
        <f t="shared" ca="1" si="133"/>
        <v>-21.636193928666835</v>
      </c>
      <c r="DC105" s="224">
        <f t="shared" ca="1" si="134"/>
        <v>-287.59522115994309</v>
      </c>
      <c r="DD105" s="223">
        <f t="shared" ca="1" si="135"/>
        <v>-3.6871182199992631</v>
      </c>
      <c r="DE105" s="225">
        <f t="shared" ca="1" si="136"/>
        <v>-2228.5166325044597</v>
      </c>
      <c r="DF105" s="226">
        <f t="shared" ca="1" si="164"/>
        <v>2228.5166325044597</v>
      </c>
      <c r="DG105" s="217">
        <f t="shared" ca="1" si="137"/>
        <v>-23.929119340816037</v>
      </c>
      <c r="DH105" s="218">
        <f t="shared" ca="1" si="138"/>
        <v>-23.929119340816037</v>
      </c>
      <c r="DI105" s="219">
        <f t="shared" ca="1" si="139"/>
        <v>-316.37282370487981</v>
      </c>
      <c r="DJ105" s="218">
        <f t="shared" ca="1" si="140"/>
        <v>-4.0560618423702408</v>
      </c>
      <c r="DK105" s="227">
        <f t="shared" ca="1" si="141"/>
        <v>-2561.7015602426991</v>
      </c>
      <c r="DL105" s="228">
        <f t="shared" ca="1" si="165"/>
        <v>2561.7015602426991</v>
      </c>
      <c r="DM105" s="222">
        <f t="shared" ca="1" si="142"/>
        <v>-26.066474954416215</v>
      </c>
      <c r="DN105" s="223">
        <f t="shared" ca="1" si="143"/>
        <v>-26.066474954416215</v>
      </c>
      <c r="DO105" s="224">
        <f t="shared" ca="1" si="144"/>
        <v>-342.74263803028845</v>
      </c>
      <c r="DP105" s="223">
        <f t="shared" ca="1" si="145"/>
        <v>-4.3941363850037192</v>
      </c>
      <c r="DQ105" s="225">
        <f t="shared" ca="1" si="146"/>
        <v>-2930.5701571856016</v>
      </c>
      <c r="DR105" s="226">
        <f t="shared" ca="1" si="166"/>
        <v>2930.5701571856016</v>
      </c>
      <c r="DS105" s="217">
        <f t="shared" ca="1" si="147"/>
        <v>-28.026305473377711</v>
      </c>
      <c r="DT105" s="218">
        <f t="shared" ca="1" si="148"/>
        <v>-28.026305473377711</v>
      </c>
      <c r="DU105" s="219">
        <f t="shared" ca="1" si="149"/>
        <v>-366.50397392662353</v>
      </c>
      <c r="DV105" s="218">
        <f t="shared" ca="1" si="150"/>
        <v>-4.6987688964951531</v>
      </c>
      <c r="DW105" s="227">
        <f t="shared" ca="1" si="151"/>
        <v>-3363.1420247519586</v>
      </c>
      <c r="DX105" s="228">
        <f t="shared" ca="1" si="167"/>
        <v>3363.1420247519586</v>
      </c>
      <c r="DY105" s="222">
        <f t="shared" ca="1" si="152"/>
        <v>-29.786144106908367</v>
      </c>
      <c r="DZ105" s="223">
        <f t="shared" ca="1" si="153"/>
        <v>-29.786144106908367</v>
      </c>
      <c r="EA105" s="224">
        <f t="shared" ca="1" si="154"/>
        <v>-387.47599328022682</v>
      </c>
      <c r="EB105" s="223">
        <f t="shared" ca="1" si="155"/>
        <v>-4.9676409394900816</v>
      </c>
      <c r="EC105" s="225">
        <f t="shared" ca="1" si="156"/>
        <v>-3943.5285971796179</v>
      </c>
      <c r="ED105" s="226">
        <f t="shared" ca="1" si="168"/>
        <v>3943.5285971796179</v>
      </c>
      <c r="EE105" s="18">
        <v>-3943.5285971796125</v>
      </c>
    </row>
    <row r="106" spans="2:135" x14ac:dyDescent="0.3">
      <c r="B106" s="9"/>
      <c r="C106" s="11"/>
      <c r="D106" s="11"/>
      <c r="E106" s="11"/>
      <c r="F106" s="11"/>
      <c r="G106" s="11"/>
      <c r="H106" s="11"/>
      <c r="I106" s="11"/>
      <c r="J106" s="11"/>
      <c r="K106" s="11"/>
      <c r="L106" s="11"/>
      <c r="M106" s="11"/>
      <c r="N106" s="11"/>
      <c r="O106" s="11"/>
      <c r="P106" s="15"/>
      <c r="Q106" s="15"/>
      <c r="R106" s="42"/>
      <c r="S106" s="44"/>
      <c r="T106" s="44"/>
      <c r="U106" s="44"/>
      <c r="V106" s="44"/>
      <c r="W106" s="42"/>
      <c r="X106" s="198"/>
      <c r="Y106" s="198"/>
      <c r="Z106" s="199"/>
      <c r="AA106" s="105">
        <f ca="1">AH106-DF106</f>
        <v>0</v>
      </c>
      <c r="AC106" s="302">
        <f>AC105+$BE$22</f>
        <v>790</v>
      </c>
      <c r="AD106" s="332">
        <v>3938.5609562401223</v>
      </c>
      <c r="AE106" s="332">
        <v>3358.4432558554599</v>
      </c>
      <c r="AF106" s="334">
        <v>2926.1760208005953</v>
      </c>
      <c r="AG106" s="332">
        <v>2557.6454984003312</v>
      </c>
      <c r="AH106" s="332">
        <v>2224.8295142844609</v>
      </c>
      <c r="AI106" s="332">
        <v>1914.7380568001438</v>
      </c>
      <c r="AJ106" s="332">
        <v>1620.1778282129953</v>
      </c>
      <c r="AK106" s="332">
        <v>1336.6600869375536</v>
      </c>
      <c r="AL106" s="332">
        <v>1061.1206979599003</v>
      </c>
      <c r="AM106" s="332">
        <v>791.30974143607887</v>
      </c>
      <c r="AN106" s="332">
        <v>525.46632100778925</v>
      </c>
      <c r="AO106" s="332">
        <v>262.12693598936988</v>
      </c>
      <c r="AP106" s="332">
        <v>0</v>
      </c>
      <c r="AQ106" s="335">
        <v>-262.12693598936988</v>
      </c>
      <c r="AR106" s="335">
        <v>-525.46632100778925</v>
      </c>
      <c r="AS106" s="335">
        <v>-791.30974143607887</v>
      </c>
      <c r="AT106" s="335">
        <v>-1061.1206979599003</v>
      </c>
      <c r="AU106" s="335">
        <v>-1336.6600869375536</v>
      </c>
      <c r="AV106" s="335">
        <v>-1620.1778282129953</v>
      </c>
      <c r="AW106" s="335">
        <v>-1914.7380568001438</v>
      </c>
      <c r="AX106" s="335">
        <v>-2224.8295142844609</v>
      </c>
      <c r="AY106" s="335">
        <v>-2557.6454984003312</v>
      </c>
      <c r="AZ106" s="335">
        <v>-2926.1760208005953</v>
      </c>
      <c r="BA106" s="335">
        <v>-3358.4432558554599</v>
      </c>
      <c r="BB106" s="202">
        <v>-3938.5609562401223</v>
      </c>
      <c r="BC106" s="323">
        <f ca="1">BO106-BD106</f>
        <v>0</v>
      </c>
      <c r="BD106" s="320">
        <f ca="1"/>
        <v>-262.12693598936988</v>
      </c>
      <c r="BE106" s="302">
        <f ca="1">MIN($AF$15,BE105+$BE$22)</f>
        <v>790</v>
      </c>
      <c r="BF106" s="215">
        <f t="shared" ca="1" si="98"/>
        <v>1</v>
      </c>
      <c r="BG106" s="317">
        <f ca="1">INDEX(N$8:N$12,$BF106)</f>
        <v>1500</v>
      </c>
      <c r="BH106" s="128">
        <f ca="1">INDEX(O$8:O$12,$BF106)</f>
        <v>0</v>
      </c>
      <c r="BI106" s="104">
        <f t="shared" ca="1" si="99"/>
        <v>1500</v>
      </c>
      <c r="BJ106" s="216">
        <f t="shared" si="97"/>
        <v>0</v>
      </c>
      <c r="BK106" s="217">
        <f ca="1">DEGREES(ASIN($BG106*BL$23))</f>
        <v>-2.8656245113591363</v>
      </c>
      <c r="BL106" s="218">
        <f ca="1">DEGREES(ASIN(BL$23*$BI106))</f>
        <v>-2.8656245113591363</v>
      </c>
      <c r="BM106" s="219">
        <f ca="1">IF($BH106&gt;0,(COS(RADIANS(BK106))-COS(RADIANS(BL106)))/(BL$23*$BH106),$BE106*SIN(RADIANS(BK106)))</f>
        <v>-39.495049772839359</v>
      </c>
      <c r="BN106" s="218">
        <f t="shared" ca="1" si="100"/>
        <v>-0.49993733889670011</v>
      </c>
      <c r="BO106" s="220">
        <f t="shared" ca="1" si="101"/>
        <v>-262.12693598936988</v>
      </c>
      <c r="BP106" s="221">
        <f t="shared" ca="1" si="157"/>
        <v>262.12693598936988</v>
      </c>
      <c r="BQ106" s="222">
        <f t="shared" ca="1" si="102"/>
        <v>-5.7165393990355735</v>
      </c>
      <c r="BR106" s="223">
        <f t="shared" ca="1" si="103"/>
        <v>-5.7165393990355735</v>
      </c>
      <c r="BS106" s="224">
        <f t="shared" ca="1" si="104"/>
        <v>-78.689518369144338</v>
      </c>
      <c r="BT106" s="223">
        <f t="shared" ca="1" si="105"/>
        <v>-0.99606985277398508</v>
      </c>
      <c r="BU106" s="225">
        <f t="shared" ca="1" si="106"/>
        <v>-525.46632100778925</v>
      </c>
      <c r="BV106" s="226">
        <f t="shared" ca="1" si="158"/>
        <v>525.46632100778925</v>
      </c>
      <c r="BW106" s="217">
        <f t="shared" ca="1" si="107"/>
        <v>-8.5378174163293199</v>
      </c>
      <c r="BX106" s="218">
        <f t="shared" ca="1" si="108"/>
        <v>-8.5378174163293199</v>
      </c>
      <c r="BY106" s="219">
        <f t="shared" ca="1" si="109"/>
        <v>-117.28511221662987</v>
      </c>
      <c r="BZ106" s="218">
        <f t="shared" ca="1" si="110"/>
        <v>-1.4846216736282258</v>
      </c>
      <c r="CA106" s="227">
        <f t="shared" ca="1" si="111"/>
        <v>-791.30974143607762</v>
      </c>
      <c r="CB106" s="228">
        <f t="shared" ca="1" si="159"/>
        <v>791.30974143607762</v>
      </c>
      <c r="CC106" s="222">
        <f t="shared" ca="1" si="112"/>
        <v>-11.314100207181937</v>
      </c>
      <c r="CD106" s="223">
        <f t="shared" ca="1" si="113"/>
        <v>-11.314100207181937</v>
      </c>
      <c r="CE106" s="224">
        <f t="shared" ca="1" si="114"/>
        <v>-154.98809554145981</v>
      </c>
      <c r="CF106" s="223">
        <f t="shared" ca="1" si="115"/>
        <v>-1.961874627107079</v>
      </c>
      <c r="CG106" s="225">
        <f t="shared" ca="1" si="116"/>
        <v>-1061.1206979599003</v>
      </c>
      <c r="CH106" s="226">
        <f t="shared" ca="1" si="160"/>
        <v>1061.1206979599003</v>
      </c>
      <c r="CI106" s="217">
        <f t="shared" ca="1" si="117"/>
        <v>-14.029394362150782</v>
      </c>
      <c r="CJ106" s="218">
        <f t="shared" ca="1" si="118"/>
        <v>-14.029394362150782</v>
      </c>
      <c r="CK106" s="219">
        <f t="shared" ca="1" si="119"/>
        <v>-191.5115258748485</v>
      </c>
      <c r="CL106" s="218">
        <f t="shared" ca="1" si="120"/>
        <v>-2.4241965300613799</v>
      </c>
      <c r="CM106" s="227">
        <f t="shared" ca="1" si="121"/>
        <v>-1336.6600869375523</v>
      </c>
      <c r="CN106" s="228">
        <f t="shared" ca="1" si="161"/>
        <v>1336.6600869375523</v>
      </c>
      <c r="CO106" s="222">
        <f t="shared" ca="1" si="122"/>
        <v>-16.666885006418429</v>
      </c>
      <c r="CP106" s="223">
        <f t="shared" ca="1" si="123"/>
        <v>-16.666885006418429</v>
      </c>
      <c r="CQ106" s="224">
        <f t="shared" ca="1" si="124"/>
        <v>-226.5774378585086</v>
      </c>
      <c r="CR106" s="223">
        <f t="shared" ca="1" si="125"/>
        <v>-2.8680688336519893</v>
      </c>
      <c r="CS106" s="225">
        <f t="shared" ca="1" si="126"/>
        <v>-1620.1778282129981</v>
      </c>
      <c r="CT106" s="226">
        <f t="shared" ca="1" si="162"/>
        <v>1620.1778282129981</v>
      </c>
      <c r="CU106" s="217">
        <f t="shared" ca="1" si="127"/>
        <v>-19.208778855572575</v>
      </c>
      <c r="CV106" s="218">
        <f t="shared" ca="1" si="128"/>
        <v>-19.208778855572575</v>
      </c>
      <c r="CW106" s="219">
        <f t="shared" ca="1" si="129"/>
        <v>-259.91895872886789</v>
      </c>
      <c r="CX106" s="218">
        <f t="shared" ca="1" si="130"/>
        <v>-3.2901134016312312</v>
      </c>
      <c r="CY106" s="227">
        <f t="shared" ca="1" si="131"/>
        <v>-1914.7380568001442</v>
      </c>
      <c r="CZ106" s="228">
        <f t="shared" ca="1" si="163"/>
        <v>1914.7380568001442</v>
      </c>
      <c r="DA106" s="222">
        <f t="shared" ca="1" si="132"/>
        <v>-21.636193928666835</v>
      </c>
      <c r="DB106" s="223">
        <f t="shared" ca="1" si="133"/>
        <v>-21.636193928666835</v>
      </c>
      <c r="DC106" s="224">
        <f t="shared" ca="1" si="134"/>
        <v>-291.28233937994236</v>
      </c>
      <c r="DD106" s="223">
        <f t="shared" ca="1" si="135"/>
        <v>-3.6871182199992631</v>
      </c>
      <c r="DE106" s="225">
        <f t="shared" ca="1" si="136"/>
        <v>-2224.8295142844604</v>
      </c>
      <c r="DF106" s="226">
        <f t="shared" ca="1" si="164"/>
        <v>2224.8295142844604</v>
      </c>
      <c r="DG106" s="217">
        <f t="shared" ca="1" si="137"/>
        <v>-23.929119340816037</v>
      </c>
      <c r="DH106" s="218">
        <f t="shared" ca="1" si="138"/>
        <v>-23.929119340816037</v>
      </c>
      <c r="DI106" s="219">
        <f t="shared" ca="1" si="139"/>
        <v>-320.42888554725005</v>
      </c>
      <c r="DJ106" s="218">
        <f t="shared" ca="1" si="140"/>
        <v>-4.0560618423702408</v>
      </c>
      <c r="DK106" s="227">
        <f t="shared" ca="1" si="141"/>
        <v>-2557.645498400329</v>
      </c>
      <c r="DL106" s="228">
        <f t="shared" ca="1" si="165"/>
        <v>2557.645498400329</v>
      </c>
      <c r="DM106" s="222">
        <f t="shared" ca="1" si="142"/>
        <v>-26.066474954416215</v>
      </c>
      <c r="DN106" s="223">
        <f t="shared" ca="1" si="143"/>
        <v>-26.066474954416215</v>
      </c>
      <c r="DO106" s="224">
        <f t="shared" ca="1" si="144"/>
        <v>-347.13677441529217</v>
      </c>
      <c r="DP106" s="223">
        <f t="shared" ca="1" si="145"/>
        <v>-4.3941363850037192</v>
      </c>
      <c r="DQ106" s="225">
        <f t="shared" ca="1" si="146"/>
        <v>-2926.1760208005981</v>
      </c>
      <c r="DR106" s="226">
        <f t="shared" ca="1" si="166"/>
        <v>2926.1760208005981</v>
      </c>
      <c r="DS106" s="217">
        <f t="shared" ca="1" si="147"/>
        <v>-28.026305473377711</v>
      </c>
      <c r="DT106" s="218">
        <f t="shared" ca="1" si="148"/>
        <v>-28.026305473377711</v>
      </c>
      <c r="DU106" s="219">
        <f t="shared" ca="1" si="149"/>
        <v>-371.20274282311868</v>
      </c>
      <c r="DV106" s="218">
        <f t="shared" ca="1" si="150"/>
        <v>-4.6987688964951531</v>
      </c>
      <c r="DW106" s="227">
        <f t="shared" ca="1" si="151"/>
        <v>-3358.4432558554636</v>
      </c>
      <c r="DX106" s="228">
        <f t="shared" ca="1" si="167"/>
        <v>3358.4432558554636</v>
      </c>
      <c r="DY106" s="222">
        <f t="shared" ca="1" si="152"/>
        <v>-29.786144106908367</v>
      </c>
      <c r="DZ106" s="223">
        <f t="shared" ca="1" si="153"/>
        <v>-29.786144106908367</v>
      </c>
      <c r="EA106" s="224">
        <f t="shared" ca="1" si="154"/>
        <v>-392.4436342197169</v>
      </c>
      <c r="EB106" s="223">
        <f t="shared" ca="1" si="155"/>
        <v>-4.9676409394900816</v>
      </c>
      <c r="EC106" s="225">
        <f t="shared" ca="1" si="156"/>
        <v>-3938.5609562401278</v>
      </c>
      <c r="ED106" s="226">
        <f t="shared" ca="1" si="168"/>
        <v>3938.5609562401278</v>
      </c>
      <c r="EE106" s="18">
        <v>-3938.5609562401223</v>
      </c>
    </row>
    <row r="107" spans="2:135" x14ac:dyDescent="0.3">
      <c r="B107" s="9"/>
      <c r="C107" s="11"/>
      <c r="D107" s="11"/>
      <c r="E107" s="11"/>
      <c r="F107" s="11"/>
      <c r="G107" s="11"/>
      <c r="H107" s="11"/>
      <c r="I107" s="11"/>
      <c r="J107" s="11"/>
      <c r="K107" s="11"/>
      <c r="L107" s="11"/>
      <c r="M107" s="11"/>
      <c r="N107" s="11"/>
      <c r="O107" s="11"/>
      <c r="P107" s="15"/>
      <c r="Q107" s="15"/>
      <c r="R107" s="42"/>
      <c r="S107" s="44"/>
      <c r="T107" s="44"/>
      <c r="U107" s="44"/>
      <c r="V107" s="44"/>
      <c r="W107" s="42"/>
      <c r="X107" s="198"/>
      <c r="Y107" s="198"/>
      <c r="Z107" s="199"/>
      <c r="AA107" s="105">
        <f ca="1">AH107-DF107</f>
        <v>0</v>
      </c>
      <c r="AC107" s="302">
        <f>AC106+$BE$22</f>
        <v>800</v>
      </c>
      <c r="AD107" s="332">
        <v>3933.5933153006322</v>
      </c>
      <c r="AE107" s="332">
        <v>3353.7444869589649</v>
      </c>
      <c r="AF107" s="334">
        <v>2921.7818844155918</v>
      </c>
      <c r="AG107" s="332">
        <v>2553.5894365579611</v>
      </c>
      <c r="AH107" s="332">
        <v>2221.1423960644615</v>
      </c>
      <c r="AI107" s="332">
        <v>1911.4479433985125</v>
      </c>
      <c r="AJ107" s="332">
        <v>1617.3097593793434</v>
      </c>
      <c r="AK107" s="332">
        <v>1334.2358904074922</v>
      </c>
      <c r="AL107" s="332">
        <v>1059.1588233327932</v>
      </c>
      <c r="AM107" s="332">
        <v>789.82511976245064</v>
      </c>
      <c r="AN107" s="332">
        <v>524.47025115501526</v>
      </c>
      <c r="AO107" s="332">
        <v>261.62699865047318</v>
      </c>
      <c r="AP107" s="332">
        <v>0</v>
      </c>
      <c r="AQ107" s="335">
        <v>-261.62699865047318</v>
      </c>
      <c r="AR107" s="335">
        <v>-524.47025115501526</v>
      </c>
      <c r="AS107" s="335">
        <v>-789.82511976245064</v>
      </c>
      <c r="AT107" s="335">
        <v>-1059.1588233327932</v>
      </c>
      <c r="AU107" s="335">
        <v>-1334.2358904074922</v>
      </c>
      <c r="AV107" s="335">
        <v>-1617.3097593793434</v>
      </c>
      <c r="AW107" s="335">
        <v>-1911.4479433985125</v>
      </c>
      <c r="AX107" s="335">
        <v>-2221.1423960644615</v>
      </c>
      <c r="AY107" s="335">
        <v>-2553.5894365579611</v>
      </c>
      <c r="AZ107" s="335">
        <v>-2921.7818844155918</v>
      </c>
      <c r="BA107" s="335">
        <v>-3353.7444869589649</v>
      </c>
      <c r="BB107" s="202">
        <v>-3933.5933153006322</v>
      </c>
      <c r="BC107" s="323">
        <f ca="1">BO107-BD107</f>
        <v>0</v>
      </c>
      <c r="BD107" s="320">
        <f ca="1"/>
        <v>-261.62699865047318</v>
      </c>
      <c r="BE107" s="302">
        <f ca="1">MIN($AF$15,BE106+$BE$22)</f>
        <v>800</v>
      </c>
      <c r="BF107" s="215">
        <f t="shared" ca="1" si="98"/>
        <v>1</v>
      </c>
      <c r="BG107" s="317">
        <f ca="1">INDEX(N$8:N$12,$BF107)</f>
        <v>1500</v>
      </c>
      <c r="BH107" s="128">
        <f ca="1">INDEX(O$8:O$12,$BF107)</f>
        <v>0</v>
      </c>
      <c r="BI107" s="104">
        <f t="shared" ca="1" si="99"/>
        <v>1500</v>
      </c>
      <c r="BJ107" s="216">
        <f t="shared" si="97"/>
        <v>0</v>
      </c>
      <c r="BK107" s="217">
        <f ca="1">DEGREES(ASIN($BG107*BL$23))</f>
        <v>-2.8656245113591363</v>
      </c>
      <c r="BL107" s="218">
        <f ca="1">DEGREES(ASIN(BL$23*$BI107))</f>
        <v>-2.8656245113591363</v>
      </c>
      <c r="BM107" s="219">
        <f ca="1">IF($BH107&gt;0,(COS(RADIANS(BK107))-COS(RADIANS(BL107)))/(BL$23*$BH107),$BE107*SIN(RADIANS(BK107)))</f>
        <v>-39.994987111736059</v>
      </c>
      <c r="BN107" s="218">
        <f t="shared" ca="1" si="100"/>
        <v>-0.49993733889670011</v>
      </c>
      <c r="BO107" s="220">
        <f t="shared" ca="1" si="101"/>
        <v>-261.62699865047318</v>
      </c>
      <c r="BP107" s="221">
        <f t="shared" ca="1" si="157"/>
        <v>261.62699865047318</v>
      </c>
      <c r="BQ107" s="222">
        <f t="shared" ca="1" si="102"/>
        <v>-5.7165393990355735</v>
      </c>
      <c r="BR107" s="223">
        <f t="shared" ca="1" si="103"/>
        <v>-5.7165393990355735</v>
      </c>
      <c r="BS107" s="224">
        <f t="shared" ca="1" si="104"/>
        <v>-79.685588221918309</v>
      </c>
      <c r="BT107" s="223">
        <f t="shared" ca="1" si="105"/>
        <v>-0.99606985277397087</v>
      </c>
      <c r="BU107" s="225">
        <f t="shared" ca="1" si="106"/>
        <v>-524.47025115501526</v>
      </c>
      <c r="BV107" s="226">
        <f t="shared" ca="1" si="158"/>
        <v>524.47025115501526</v>
      </c>
      <c r="BW107" s="217">
        <f t="shared" ca="1" si="107"/>
        <v>-8.5378174163293199</v>
      </c>
      <c r="BX107" s="218">
        <f t="shared" ca="1" si="108"/>
        <v>-8.5378174163293199</v>
      </c>
      <c r="BY107" s="219">
        <f t="shared" ca="1" si="109"/>
        <v>-118.7697338902581</v>
      </c>
      <c r="BZ107" s="218">
        <f t="shared" ca="1" si="110"/>
        <v>-1.4846216736282258</v>
      </c>
      <c r="CA107" s="227">
        <f t="shared" ca="1" si="111"/>
        <v>-789.82511976244939</v>
      </c>
      <c r="CB107" s="228">
        <f t="shared" ca="1" si="159"/>
        <v>789.82511976244939</v>
      </c>
      <c r="CC107" s="222">
        <f t="shared" ca="1" si="112"/>
        <v>-11.314100207181937</v>
      </c>
      <c r="CD107" s="223">
        <f t="shared" ca="1" si="113"/>
        <v>-11.314100207181937</v>
      </c>
      <c r="CE107" s="224">
        <f t="shared" ca="1" si="114"/>
        <v>-156.94997016856692</v>
      </c>
      <c r="CF107" s="223">
        <f t="shared" ca="1" si="115"/>
        <v>-1.9618746271071075</v>
      </c>
      <c r="CG107" s="225">
        <f t="shared" ca="1" si="116"/>
        <v>-1059.1588233327932</v>
      </c>
      <c r="CH107" s="226">
        <f t="shared" ca="1" si="160"/>
        <v>1059.1588233327932</v>
      </c>
      <c r="CI107" s="217">
        <f t="shared" ca="1" si="117"/>
        <v>-14.029394362150782</v>
      </c>
      <c r="CJ107" s="218">
        <f t="shared" ca="1" si="118"/>
        <v>-14.029394362150782</v>
      </c>
      <c r="CK107" s="219">
        <f t="shared" ca="1" si="119"/>
        <v>-193.93572240490988</v>
      </c>
      <c r="CL107" s="218">
        <f t="shared" ca="1" si="120"/>
        <v>-2.4241965300613799</v>
      </c>
      <c r="CM107" s="227">
        <f t="shared" ca="1" si="121"/>
        <v>-1334.2358904074908</v>
      </c>
      <c r="CN107" s="228">
        <f t="shared" ca="1" si="161"/>
        <v>1334.2358904074908</v>
      </c>
      <c r="CO107" s="222">
        <f t="shared" ca="1" si="122"/>
        <v>-16.666885006418429</v>
      </c>
      <c r="CP107" s="223">
        <f t="shared" ca="1" si="123"/>
        <v>-16.666885006418429</v>
      </c>
      <c r="CQ107" s="224">
        <f t="shared" ca="1" si="124"/>
        <v>-229.44550669216062</v>
      </c>
      <c r="CR107" s="223">
        <f t="shared" ca="1" si="125"/>
        <v>-2.8680688336520177</v>
      </c>
      <c r="CS107" s="225">
        <f t="shared" ca="1" si="126"/>
        <v>-1617.3097593793461</v>
      </c>
      <c r="CT107" s="226">
        <f t="shared" ca="1" si="162"/>
        <v>1617.3097593793461</v>
      </c>
      <c r="CU107" s="217">
        <f t="shared" ca="1" si="127"/>
        <v>-19.208778855572575</v>
      </c>
      <c r="CV107" s="218">
        <f t="shared" ca="1" si="128"/>
        <v>-19.208778855572575</v>
      </c>
      <c r="CW107" s="219">
        <f t="shared" ca="1" si="129"/>
        <v>-263.20907213049918</v>
      </c>
      <c r="CX107" s="218">
        <f t="shared" ca="1" si="130"/>
        <v>-3.2901134016312881</v>
      </c>
      <c r="CY107" s="227">
        <f t="shared" ca="1" si="131"/>
        <v>-1911.447943398513</v>
      </c>
      <c r="CZ107" s="228">
        <f t="shared" ca="1" si="163"/>
        <v>1911.447943398513</v>
      </c>
      <c r="DA107" s="222">
        <f t="shared" ca="1" si="132"/>
        <v>-21.636193928666835</v>
      </c>
      <c r="DB107" s="223">
        <f t="shared" ca="1" si="133"/>
        <v>-21.636193928666835</v>
      </c>
      <c r="DC107" s="224">
        <f t="shared" ca="1" si="134"/>
        <v>-294.96945759994162</v>
      </c>
      <c r="DD107" s="223">
        <f t="shared" ca="1" si="135"/>
        <v>-3.6871182199992631</v>
      </c>
      <c r="DE107" s="225">
        <f t="shared" ca="1" si="136"/>
        <v>-2221.1423960644611</v>
      </c>
      <c r="DF107" s="226">
        <f t="shared" ca="1" si="164"/>
        <v>2221.1423960644611</v>
      </c>
      <c r="DG107" s="217">
        <f t="shared" ca="1" si="137"/>
        <v>-23.929119340816037</v>
      </c>
      <c r="DH107" s="218">
        <f t="shared" ca="1" si="138"/>
        <v>-23.929119340816037</v>
      </c>
      <c r="DI107" s="219">
        <f t="shared" ca="1" si="139"/>
        <v>-324.48494738962029</v>
      </c>
      <c r="DJ107" s="218">
        <f t="shared" ca="1" si="140"/>
        <v>-4.0560618423702408</v>
      </c>
      <c r="DK107" s="227">
        <f t="shared" ca="1" si="141"/>
        <v>-2553.5894365579588</v>
      </c>
      <c r="DL107" s="228">
        <f t="shared" ca="1" si="165"/>
        <v>2553.5894365579588</v>
      </c>
      <c r="DM107" s="222">
        <f t="shared" ca="1" si="142"/>
        <v>-26.066474954416215</v>
      </c>
      <c r="DN107" s="223">
        <f t="shared" ca="1" si="143"/>
        <v>-26.066474954416215</v>
      </c>
      <c r="DO107" s="224">
        <f t="shared" ca="1" si="144"/>
        <v>-351.53091080029583</v>
      </c>
      <c r="DP107" s="223">
        <f t="shared" ca="1" si="145"/>
        <v>-4.3941363850036623</v>
      </c>
      <c r="DQ107" s="225">
        <f t="shared" ca="1" si="146"/>
        <v>-2921.7818844155945</v>
      </c>
      <c r="DR107" s="226">
        <f t="shared" ca="1" si="166"/>
        <v>2921.7818844155945</v>
      </c>
      <c r="DS107" s="217">
        <f t="shared" ca="1" si="147"/>
        <v>-28.026305473377711</v>
      </c>
      <c r="DT107" s="218">
        <f t="shared" ca="1" si="148"/>
        <v>-28.026305473377711</v>
      </c>
      <c r="DU107" s="219">
        <f t="shared" ca="1" si="149"/>
        <v>-375.90151171961389</v>
      </c>
      <c r="DV107" s="218">
        <f t="shared" ca="1" si="150"/>
        <v>-4.6987688964952099</v>
      </c>
      <c r="DW107" s="227">
        <f t="shared" ca="1" si="151"/>
        <v>-3353.7444869589685</v>
      </c>
      <c r="DX107" s="228">
        <f t="shared" ca="1" si="167"/>
        <v>3353.7444869589685</v>
      </c>
      <c r="DY107" s="222">
        <f t="shared" ca="1" si="152"/>
        <v>-29.786144106908367</v>
      </c>
      <c r="DZ107" s="223">
        <f t="shared" ca="1" si="153"/>
        <v>-29.786144106908367</v>
      </c>
      <c r="EA107" s="224">
        <f t="shared" ca="1" si="154"/>
        <v>-397.41127515920698</v>
      </c>
      <c r="EB107" s="223">
        <f t="shared" ca="1" si="155"/>
        <v>-4.9676409394900816</v>
      </c>
      <c r="EC107" s="225">
        <f t="shared" ca="1" si="156"/>
        <v>-3933.5933153006376</v>
      </c>
      <c r="ED107" s="226">
        <f t="shared" ca="1" si="168"/>
        <v>3933.5933153006376</v>
      </c>
      <c r="EE107" s="18">
        <v>-3933.5933153006322</v>
      </c>
    </row>
    <row r="108" spans="2:135" x14ac:dyDescent="0.3">
      <c r="B108" s="9"/>
      <c r="C108" s="11"/>
      <c r="D108" s="11"/>
      <c r="E108" s="11"/>
      <c r="F108" s="11"/>
      <c r="G108" s="11"/>
      <c r="H108" s="11"/>
      <c r="I108" s="11"/>
      <c r="J108" s="11"/>
      <c r="K108" s="11"/>
      <c r="L108" s="11"/>
      <c r="M108" s="11"/>
      <c r="N108" s="11"/>
      <c r="O108" s="11"/>
      <c r="P108" s="15"/>
      <c r="Q108" s="15"/>
      <c r="R108" s="42"/>
      <c r="S108" s="44"/>
      <c r="T108" s="44"/>
      <c r="U108" s="44"/>
      <c r="V108" s="44"/>
      <c r="W108" s="42"/>
      <c r="X108" s="198"/>
      <c r="Y108" s="198"/>
      <c r="Z108" s="199"/>
      <c r="AA108" s="105">
        <f ca="1">AH108-DF108</f>
        <v>0</v>
      </c>
      <c r="AC108" s="302">
        <f>AC107+$BE$22</f>
        <v>810</v>
      </c>
      <c r="AD108" s="332">
        <v>3928.625674361142</v>
      </c>
      <c r="AE108" s="332">
        <v>3349.0457180624699</v>
      </c>
      <c r="AF108" s="334">
        <v>2917.3877480305882</v>
      </c>
      <c r="AG108" s="332">
        <v>2549.533374715591</v>
      </c>
      <c r="AH108" s="332">
        <v>2217.4552778444622</v>
      </c>
      <c r="AI108" s="332">
        <v>1908.1578299968812</v>
      </c>
      <c r="AJ108" s="332">
        <v>1614.4416905456915</v>
      </c>
      <c r="AK108" s="332">
        <v>1331.8116938774308</v>
      </c>
      <c r="AL108" s="332">
        <v>1057.1969487056861</v>
      </c>
      <c r="AM108" s="332">
        <v>788.34049808882241</v>
      </c>
      <c r="AN108" s="332">
        <v>523.47418130224128</v>
      </c>
      <c r="AO108" s="332">
        <v>261.12706131157648</v>
      </c>
      <c r="AP108" s="332">
        <v>0</v>
      </c>
      <c r="AQ108" s="335">
        <v>-261.12706131157648</v>
      </c>
      <c r="AR108" s="335">
        <v>-523.47418130224128</v>
      </c>
      <c r="AS108" s="335">
        <v>-788.34049808882241</v>
      </c>
      <c r="AT108" s="335">
        <v>-1057.1969487056861</v>
      </c>
      <c r="AU108" s="335">
        <v>-1331.8116938774308</v>
      </c>
      <c r="AV108" s="335">
        <v>-1614.4416905456915</v>
      </c>
      <c r="AW108" s="335">
        <v>-1908.1578299968812</v>
      </c>
      <c r="AX108" s="335">
        <v>-2217.4552778444622</v>
      </c>
      <c r="AY108" s="335">
        <v>-2549.533374715591</v>
      </c>
      <c r="AZ108" s="335">
        <v>-2917.3877480305882</v>
      </c>
      <c r="BA108" s="335">
        <v>-3349.0457180624699</v>
      </c>
      <c r="BB108" s="202">
        <v>-3928.625674361142</v>
      </c>
      <c r="BC108" s="323">
        <f ca="1">BO108-BD108</f>
        <v>0</v>
      </c>
      <c r="BD108" s="320">
        <f ca="1"/>
        <v>-261.12706131157648</v>
      </c>
      <c r="BE108" s="302">
        <f ca="1">MIN($AF$15,BE107+$BE$22)</f>
        <v>810</v>
      </c>
      <c r="BF108" s="215">
        <f t="shared" ca="1" si="98"/>
        <v>1</v>
      </c>
      <c r="BG108" s="317">
        <f ca="1">INDEX(N$8:N$12,$BF108)</f>
        <v>1500</v>
      </c>
      <c r="BH108" s="128">
        <f ca="1">INDEX(O$8:O$12,$BF108)</f>
        <v>0</v>
      </c>
      <c r="BI108" s="104">
        <f t="shared" ca="1" si="99"/>
        <v>1500</v>
      </c>
      <c r="BJ108" s="216">
        <f t="shared" si="97"/>
        <v>0</v>
      </c>
      <c r="BK108" s="217">
        <f ca="1">DEGREES(ASIN($BG108*BL$23))</f>
        <v>-2.8656245113591363</v>
      </c>
      <c r="BL108" s="218">
        <f ca="1">DEGREES(ASIN(BL$23*$BI108))</f>
        <v>-2.8656245113591363</v>
      </c>
      <c r="BM108" s="219">
        <f ca="1">IF($BH108&gt;0,(COS(RADIANS(BK108))-COS(RADIANS(BL108)))/(BL$23*$BH108),$BE108*SIN(RADIANS(BK108)))</f>
        <v>-40.494924450632759</v>
      </c>
      <c r="BN108" s="218">
        <f t="shared" ca="1" si="100"/>
        <v>-0.49993733889670011</v>
      </c>
      <c r="BO108" s="220">
        <f t="shared" ca="1" si="101"/>
        <v>-261.12706131157648</v>
      </c>
      <c r="BP108" s="221">
        <f t="shared" ca="1" si="157"/>
        <v>261.12706131157648</v>
      </c>
      <c r="BQ108" s="222">
        <f t="shared" ca="1" si="102"/>
        <v>-5.7165393990355735</v>
      </c>
      <c r="BR108" s="223">
        <f t="shared" ca="1" si="103"/>
        <v>-5.7165393990355735</v>
      </c>
      <c r="BS108" s="224">
        <f t="shared" ca="1" si="104"/>
        <v>-80.681658074692294</v>
      </c>
      <c r="BT108" s="223">
        <f t="shared" ca="1" si="105"/>
        <v>-0.99606985277398508</v>
      </c>
      <c r="BU108" s="225">
        <f t="shared" ca="1" si="106"/>
        <v>-523.47418130224128</v>
      </c>
      <c r="BV108" s="226">
        <f t="shared" ca="1" si="158"/>
        <v>523.47418130224128</v>
      </c>
      <c r="BW108" s="217">
        <f t="shared" ca="1" si="107"/>
        <v>-8.5378174163293199</v>
      </c>
      <c r="BX108" s="218">
        <f t="shared" ca="1" si="108"/>
        <v>-8.5378174163293199</v>
      </c>
      <c r="BY108" s="219">
        <f t="shared" ca="1" si="109"/>
        <v>-120.25435556388632</v>
      </c>
      <c r="BZ108" s="218">
        <f t="shared" ca="1" si="110"/>
        <v>-1.4846216736282258</v>
      </c>
      <c r="CA108" s="227">
        <f t="shared" ca="1" si="111"/>
        <v>-788.34049808882116</v>
      </c>
      <c r="CB108" s="228">
        <f t="shared" ca="1" si="159"/>
        <v>788.34049808882116</v>
      </c>
      <c r="CC108" s="222">
        <f t="shared" ca="1" si="112"/>
        <v>-11.314100207181937</v>
      </c>
      <c r="CD108" s="223">
        <f t="shared" ca="1" si="113"/>
        <v>-11.314100207181937</v>
      </c>
      <c r="CE108" s="224">
        <f t="shared" ca="1" si="114"/>
        <v>-158.911844795674</v>
      </c>
      <c r="CF108" s="223">
        <f t="shared" ca="1" si="115"/>
        <v>-1.961874627107079</v>
      </c>
      <c r="CG108" s="225">
        <f t="shared" ca="1" si="116"/>
        <v>-1057.1969487056861</v>
      </c>
      <c r="CH108" s="226">
        <f t="shared" ca="1" si="160"/>
        <v>1057.1969487056861</v>
      </c>
      <c r="CI108" s="217">
        <f t="shared" ca="1" si="117"/>
        <v>-14.029394362150782</v>
      </c>
      <c r="CJ108" s="218">
        <f t="shared" ca="1" si="118"/>
        <v>-14.029394362150782</v>
      </c>
      <c r="CK108" s="219">
        <f t="shared" ca="1" si="119"/>
        <v>-196.35991893497126</v>
      </c>
      <c r="CL108" s="218">
        <f t="shared" ca="1" si="120"/>
        <v>-2.4241965300613799</v>
      </c>
      <c r="CM108" s="227">
        <f t="shared" ca="1" si="121"/>
        <v>-1331.8116938774294</v>
      </c>
      <c r="CN108" s="228">
        <f t="shared" ca="1" si="161"/>
        <v>1331.8116938774294</v>
      </c>
      <c r="CO108" s="222">
        <f t="shared" ca="1" si="122"/>
        <v>-16.666885006418429</v>
      </c>
      <c r="CP108" s="223">
        <f t="shared" ca="1" si="123"/>
        <v>-16.666885006418429</v>
      </c>
      <c r="CQ108" s="224">
        <f t="shared" ca="1" si="124"/>
        <v>-232.31357552581264</v>
      </c>
      <c r="CR108" s="223">
        <f t="shared" ca="1" si="125"/>
        <v>-2.8680688336520177</v>
      </c>
      <c r="CS108" s="225">
        <f t="shared" ca="1" si="126"/>
        <v>-1614.4416905456942</v>
      </c>
      <c r="CT108" s="226">
        <f t="shared" ca="1" si="162"/>
        <v>1614.4416905456942</v>
      </c>
      <c r="CU108" s="217">
        <f t="shared" ca="1" si="127"/>
        <v>-19.208778855572575</v>
      </c>
      <c r="CV108" s="218">
        <f t="shared" ca="1" si="128"/>
        <v>-19.208778855572575</v>
      </c>
      <c r="CW108" s="219">
        <f t="shared" ca="1" si="129"/>
        <v>-266.49918553213041</v>
      </c>
      <c r="CX108" s="218">
        <f t="shared" ca="1" si="130"/>
        <v>-3.2901134016312312</v>
      </c>
      <c r="CY108" s="227">
        <f t="shared" ca="1" si="131"/>
        <v>-1908.1578299968817</v>
      </c>
      <c r="CZ108" s="228">
        <f t="shared" ca="1" si="163"/>
        <v>1908.1578299968817</v>
      </c>
      <c r="DA108" s="222">
        <f t="shared" ca="1" si="132"/>
        <v>-21.636193928666835</v>
      </c>
      <c r="DB108" s="223">
        <f t="shared" ca="1" si="133"/>
        <v>-21.636193928666835</v>
      </c>
      <c r="DC108" s="224">
        <f t="shared" ca="1" si="134"/>
        <v>-298.65657581994088</v>
      </c>
      <c r="DD108" s="223">
        <f t="shared" ca="1" si="135"/>
        <v>-3.6871182199992631</v>
      </c>
      <c r="DE108" s="225">
        <f t="shared" ca="1" si="136"/>
        <v>-2217.4552778444618</v>
      </c>
      <c r="DF108" s="226">
        <f t="shared" ca="1" si="164"/>
        <v>2217.4552778444618</v>
      </c>
      <c r="DG108" s="217">
        <f t="shared" ca="1" si="137"/>
        <v>-23.929119340816037</v>
      </c>
      <c r="DH108" s="218">
        <f t="shared" ca="1" si="138"/>
        <v>-23.929119340816037</v>
      </c>
      <c r="DI108" s="219">
        <f t="shared" ca="1" si="139"/>
        <v>-328.54100923199059</v>
      </c>
      <c r="DJ108" s="218">
        <f t="shared" ca="1" si="140"/>
        <v>-4.0560618423702977</v>
      </c>
      <c r="DK108" s="227">
        <f t="shared" ca="1" si="141"/>
        <v>-2549.5333747155887</v>
      </c>
      <c r="DL108" s="228">
        <f t="shared" ca="1" si="165"/>
        <v>2549.5333747155887</v>
      </c>
      <c r="DM108" s="222">
        <f t="shared" ca="1" si="142"/>
        <v>-26.066474954416215</v>
      </c>
      <c r="DN108" s="223">
        <f t="shared" ca="1" si="143"/>
        <v>-26.066474954416215</v>
      </c>
      <c r="DO108" s="224">
        <f t="shared" ca="1" si="144"/>
        <v>-355.92504718529955</v>
      </c>
      <c r="DP108" s="223">
        <f t="shared" ca="1" si="145"/>
        <v>-4.3941363850037192</v>
      </c>
      <c r="DQ108" s="225">
        <f t="shared" ca="1" si="146"/>
        <v>-2917.387748030591</v>
      </c>
      <c r="DR108" s="226">
        <f t="shared" ca="1" si="166"/>
        <v>2917.387748030591</v>
      </c>
      <c r="DS108" s="217">
        <f t="shared" ca="1" si="147"/>
        <v>-28.026305473377711</v>
      </c>
      <c r="DT108" s="218">
        <f t="shared" ca="1" si="148"/>
        <v>-28.026305473377711</v>
      </c>
      <c r="DU108" s="219">
        <f t="shared" ca="1" si="149"/>
        <v>-380.60028061610905</v>
      </c>
      <c r="DV108" s="218">
        <f t="shared" ca="1" si="150"/>
        <v>-4.6987688964951531</v>
      </c>
      <c r="DW108" s="227">
        <f t="shared" ca="1" si="151"/>
        <v>-3349.0457180624735</v>
      </c>
      <c r="DX108" s="228">
        <f t="shared" ca="1" si="167"/>
        <v>3349.0457180624735</v>
      </c>
      <c r="DY108" s="222">
        <f t="shared" ca="1" si="152"/>
        <v>-29.786144106908367</v>
      </c>
      <c r="DZ108" s="223">
        <f t="shared" ca="1" si="153"/>
        <v>-29.786144106908367</v>
      </c>
      <c r="EA108" s="224">
        <f t="shared" ca="1" si="154"/>
        <v>-402.37891609869706</v>
      </c>
      <c r="EB108" s="223">
        <f t="shared" ca="1" si="155"/>
        <v>-4.9676409394900816</v>
      </c>
      <c r="EC108" s="225">
        <f t="shared" ca="1" si="156"/>
        <v>-3928.6256743611475</v>
      </c>
      <c r="ED108" s="226">
        <f t="shared" ca="1" si="168"/>
        <v>3928.6256743611475</v>
      </c>
      <c r="EE108" s="18">
        <v>-3928.625674361142</v>
      </c>
    </row>
    <row r="109" spans="2:135" x14ac:dyDescent="0.3">
      <c r="B109" s="9"/>
      <c r="C109" s="11"/>
      <c r="D109" s="11"/>
      <c r="E109" s="11"/>
      <c r="F109" s="11"/>
      <c r="G109" s="11"/>
      <c r="H109" s="11"/>
      <c r="I109" s="11"/>
      <c r="J109" s="11"/>
      <c r="K109" s="11"/>
      <c r="L109" s="11"/>
      <c r="M109" s="11"/>
      <c r="N109" s="11"/>
      <c r="O109" s="11"/>
      <c r="P109" s="15"/>
      <c r="Q109" s="15"/>
      <c r="R109" s="42"/>
      <c r="S109" s="44"/>
      <c r="T109" s="44"/>
      <c r="U109" s="44"/>
      <c r="V109" s="44"/>
      <c r="W109" s="42"/>
      <c r="X109" s="198"/>
      <c r="Y109" s="198"/>
      <c r="Z109" s="199"/>
      <c r="AA109" s="105">
        <f ca="1">AH109-DF109</f>
        <v>0</v>
      </c>
      <c r="AC109" s="302">
        <f>AC108+$BE$22</f>
        <v>820</v>
      </c>
      <c r="AD109" s="332">
        <v>3923.6580334216519</v>
      </c>
      <c r="AE109" s="332">
        <v>3344.3469491659748</v>
      </c>
      <c r="AF109" s="334">
        <v>2912.9936116455847</v>
      </c>
      <c r="AG109" s="332">
        <v>2545.4773128732209</v>
      </c>
      <c r="AH109" s="332">
        <v>2213.7681596244629</v>
      </c>
      <c r="AI109" s="332">
        <v>1904.8677165952499</v>
      </c>
      <c r="AJ109" s="332">
        <v>1611.5736217120395</v>
      </c>
      <c r="AK109" s="332">
        <v>1329.3874973473694</v>
      </c>
      <c r="AL109" s="332">
        <v>1055.2350740785789</v>
      </c>
      <c r="AM109" s="332">
        <v>786.85587641519419</v>
      </c>
      <c r="AN109" s="332">
        <v>522.47811144946729</v>
      </c>
      <c r="AO109" s="332">
        <v>260.62712397267978</v>
      </c>
      <c r="AP109" s="332">
        <v>0</v>
      </c>
      <c r="AQ109" s="335">
        <v>-260.62712397267978</v>
      </c>
      <c r="AR109" s="335">
        <v>-522.47811144946729</v>
      </c>
      <c r="AS109" s="335">
        <v>-786.85587641519419</v>
      </c>
      <c r="AT109" s="335">
        <v>-1055.2350740785789</v>
      </c>
      <c r="AU109" s="335">
        <v>-1329.3874973473694</v>
      </c>
      <c r="AV109" s="335">
        <v>-1611.5736217120395</v>
      </c>
      <c r="AW109" s="335">
        <v>-1904.8677165952499</v>
      </c>
      <c r="AX109" s="335">
        <v>-2213.7681596244629</v>
      </c>
      <c r="AY109" s="335">
        <v>-2545.4773128732209</v>
      </c>
      <c r="AZ109" s="335">
        <v>-2912.9936116455847</v>
      </c>
      <c r="BA109" s="335">
        <v>-3344.3469491659748</v>
      </c>
      <c r="BB109" s="202">
        <v>-3923.6580334216519</v>
      </c>
      <c r="BC109" s="323">
        <f ca="1">BO109-BD109</f>
        <v>0</v>
      </c>
      <c r="BD109" s="320">
        <f ca="1"/>
        <v>-260.62712397267978</v>
      </c>
      <c r="BE109" s="302">
        <f ca="1">MIN($AF$15,BE108+$BE$22)</f>
        <v>820</v>
      </c>
      <c r="BF109" s="215">
        <f t="shared" ca="1" si="98"/>
        <v>1</v>
      </c>
      <c r="BG109" s="317">
        <f ca="1">INDEX(N$8:N$12,$BF109)</f>
        <v>1500</v>
      </c>
      <c r="BH109" s="128">
        <f ca="1">INDEX(O$8:O$12,$BF109)</f>
        <v>0</v>
      </c>
      <c r="BI109" s="104">
        <f t="shared" ca="1" si="99"/>
        <v>1500</v>
      </c>
      <c r="BJ109" s="216">
        <f t="shared" si="97"/>
        <v>0</v>
      </c>
      <c r="BK109" s="217">
        <f ca="1">DEGREES(ASIN($BG109*BL$23))</f>
        <v>-2.8656245113591363</v>
      </c>
      <c r="BL109" s="218">
        <f ca="1">DEGREES(ASIN(BL$23*$BI109))</f>
        <v>-2.8656245113591363</v>
      </c>
      <c r="BM109" s="219">
        <f ca="1">IF($BH109&gt;0,(COS(RADIANS(BK109))-COS(RADIANS(BL109)))/(BL$23*$BH109),$BE109*SIN(RADIANS(BK109)))</f>
        <v>-40.994861789529459</v>
      </c>
      <c r="BN109" s="218">
        <f t="shared" ca="1" si="100"/>
        <v>-0.49993733889670011</v>
      </c>
      <c r="BO109" s="220">
        <f t="shared" ca="1" si="101"/>
        <v>-260.62712397267978</v>
      </c>
      <c r="BP109" s="221">
        <f t="shared" ca="1" si="157"/>
        <v>260.62712397267978</v>
      </c>
      <c r="BQ109" s="222">
        <f t="shared" ca="1" si="102"/>
        <v>-5.7165393990355735</v>
      </c>
      <c r="BR109" s="223">
        <f t="shared" ca="1" si="103"/>
        <v>-5.7165393990355735</v>
      </c>
      <c r="BS109" s="224">
        <f t="shared" ca="1" si="104"/>
        <v>-81.677727927466265</v>
      </c>
      <c r="BT109" s="223">
        <f t="shared" ca="1" si="105"/>
        <v>-0.99606985277397087</v>
      </c>
      <c r="BU109" s="225">
        <f t="shared" ca="1" si="106"/>
        <v>-522.47811144946729</v>
      </c>
      <c r="BV109" s="226">
        <f t="shared" ca="1" si="158"/>
        <v>522.47811144946729</v>
      </c>
      <c r="BW109" s="217">
        <f t="shared" ca="1" si="107"/>
        <v>-8.5378174163293199</v>
      </c>
      <c r="BX109" s="218">
        <f t="shared" ca="1" si="108"/>
        <v>-8.5378174163293199</v>
      </c>
      <c r="BY109" s="219">
        <f t="shared" ca="1" si="109"/>
        <v>-121.73897723751455</v>
      </c>
      <c r="BZ109" s="218">
        <f t="shared" ca="1" si="110"/>
        <v>-1.4846216736282258</v>
      </c>
      <c r="CA109" s="227">
        <f t="shared" ca="1" si="111"/>
        <v>-786.85587641519294</v>
      </c>
      <c r="CB109" s="228">
        <f t="shared" ca="1" si="159"/>
        <v>786.85587641519294</v>
      </c>
      <c r="CC109" s="222">
        <f t="shared" ca="1" si="112"/>
        <v>-11.314100207181937</v>
      </c>
      <c r="CD109" s="223">
        <f t="shared" ca="1" si="113"/>
        <v>-11.314100207181937</v>
      </c>
      <c r="CE109" s="224">
        <f t="shared" ca="1" si="114"/>
        <v>-160.87371942278108</v>
      </c>
      <c r="CF109" s="223">
        <f t="shared" ca="1" si="115"/>
        <v>-1.961874627107079</v>
      </c>
      <c r="CG109" s="225">
        <f t="shared" ca="1" si="116"/>
        <v>-1055.2350740785789</v>
      </c>
      <c r="CH109" s="226">
        <f t="shared" ca="1" si="160"/>
        <v>1055.2350740785789</v>
      </c>
      <c r="CI109" s="217">
        <f t="shared" ca="1" si="117"/>
        <v>-14.029394362150782</v>
      </c>
      <c r="CJ109" s="218">
        <f t="shared" ca="1" si="118"/>
        <v>-14.029394362150782</v>
      </c>
      <c r="CK109" s="219">
        <f t="shared" ca="1" si="119"/>
        <v>-198.78411546503264</v>
      </c>
      <c r="CL109" s="218">
        <f t="shared" ca="1" si="120"/>
        <v>-2.4241965300613799</v>
      </c>
      <c r="CM109" s="227">
        <f t="shared" ca="1" si="121"/>
        <v>-1329.387497347368</v>
      </c>
      <c r="CN109" s="228">
        <f t="shared" ca="1" si="161"/>
        <v>1329.387497347368</v>
      </c>
      <c r="CO109" s="222">
        <f t="shared" ca="1" si="122"/>
        <v>-16.666885006418429</v>
      </c>
      <c r="CP109" s="223">
        <f t="shared" ca="1" si="123"/>
        <v>-16.666885006418429</v>
      </c>
      <c r="CQ109" s="224">
        <f t="shared" ca="1" si="124"/>
        <v>-235.18164435946463</v>
      </c>
      <c r="CR109" s="223">
        <f t="shared" ca="1" si="125"/>
        <v>-2.8680688336519893</v>
      </c>
      <c r="CS109" s="225">
        <f t="shared" ca="1" si="126"/>
        <v>-1611.5736217120423</v>
      </c>
      <c r="CT109" s="226">
        <f t="shared" ca="1" si="162"/>
        <v>1611.5736217120423</v>
      </c>
      <c r="CU109" s="217">
        <f t="shared" ca="1" si="127"/>
        <v>-19.208778855572575</v>
      </c>
      <c r="CV109" s="218">
        <f t="shared" ca="1" si="128"/>
        <v>-19.208778855572575</v>
      </c>
      <c r="CW109" s="219">
        <f t="shared" ca="1" si="129"/>
        <v>-269.78929893376164</v>
      </c>
      <c r="CX109" s="218">
        <f t="shared" ca="1" si="130"/>
        <v>-3.2901134016312312</v>
      </c>
      <c r="CY109" s="227">
        <f t="shared" ca="1" si="131"/>
        <v>-1904.8677165952504</v>
      </c>
      <c r="CZ109" s="228">
        <f t="shared" ca="1" si="163"/>
        <v>1904.8677165952504</v>
      </c>
      <c r="DA109" s="222">
        <f t="shared" ca="1" si="132"/>
        <v>-21.636193928666835</v>
      </c>
      <c r="DB109" s="223">
        <f t="shared" ca="1" si="133"/>
        <v>-21.636193928666835</v>
      </c>
      <c r="DC109" s="224">
        <f t="shared" ca="1" si="134"/>
        <v>-302.34369403994015</v>
      </c>
      <c r="DD109" s="223">
        <f t="shared" ca="1" si="135"/>
        <v>-3.6871182199992631</v>
      </c>
      <c r="DE109" s="225">
        <f t="shared" ca="1" si="136"/>
        <v>-2213.7681596244624</v>
      </c>
      <c r="DF109" s="226">
        <f t="shared" ca="1" si="164"/>
        <v>2213.7681596244624</v>
      </c>
      <c r="DG109" s="217">
        <f t="shared" ca="1" si="137"/>
        <v>-23.929119340816037</v>
      </c>
      <c r="DH109" s="218">
        <f t="shared" ca="1" si="138"/>
        <v>-23.929119340816037</v>
      </c>
      <c r="DI109" s="219">
        <f t="shared" ca="1" si="139"/>
        <v>-332.59707107436083</v>
      </c>
      <c r="DJ109" s="218">
        <f t="shared" ca="1" si="140"/>
        <v>-4.0560618423702408</v>
      </c>
      <c r="DK109" s="227">
        <f t="shared" ca="1" si="141"/>
        <v>-2545.4773128732186</v>
      </c>
      <c r="DL109" s="228">
        <f t="shared" ca="1" si="165"/>
        <v>2545.4773128732186</v>
      </c>
      <c r="DM109" s="222">
        <f t="shared" ca="1" si="142"/>
        <v>-26.066474954416215</v>
      </c>
      <c r="DN109" s="223">
        <f t="shared" ca="1" si="143"/>
        <v>-26.066474954416215</v>
      </c>
      <c r="DO109" s="224">
        <f t="shared" ca="1" si="144"/>
        <v>-360.31918357030321</v>
      </c>
      <c r="DP109" s="223">
        <f t="shared" ca="1" si="145"/>
        <v>-4.3941363850036623</v>
      </c>
      <c r="DQ109" s="225">
        <f t="shared" ca="1" si="146"/>
        <v>-2912.9936116455874</v>
      </c>
      <c r="DR109" s="226">
        <f t="shared" ca="1" si="166"/>
        <v>2912.9936116455874</v>
      </c>
      <c r="DS109" s="217">
        <f t="shared" ca="1" si="147"/>
        <v>-28.026305473377711</v>
      </c>
      <c r="DT109" s="218">
        <f t="shared" ca="1" si="148"/>
        <v>-28.026305473377711</v>
      </c>
      <c r="DU109" s="219">
        <f t="shared" ca="1" si="149"/>
        <v>-385.2990495126042</v>
      </c>
      <c r="DV109" s="218">
        <f t="shared" ca="1" si="150"/>
        <v>-4.6987688964951531</v>
      </c>
      <c r="DW109" s="227">
        <f t="shared" ca="1" si="151"/>
        <v>-3344.3469491659785</v>
      </c>
      <c r="DX109" s="228">
        <f t="shared" ca="1" si="167"/>
        <v>3344.3469491659785</v>
      </c>
      <c r="DY109" s="222">
        <f t="shared" ca="1" si="152"/>
        <v>-29.786144106908367</v>
      </c>
      <c r="DZ109" s="223">
        <f t="shared" ca="1" si="153"/>
        <v>-29.786144106908367</v>
      </c>
      <c r="EA109" s="224">
        <f t="shared" ca="1" si="154"/>
        <v>-407.34655703818714</v>
      </c>
      <c r="EB109" s="223">
        <f t="shared" ca="1" si="155"/>
        <v>-4.9676409394900816</v>
      </c>
      <c r="EC109" s="225">
        <f t="shared" ca="1" si="156"/>
        <v>-3923.6580334216574</v>
      </c>
      <c r="ED109" s="226">
        <f t="shared" ca="1" si="168"/>
        <v>3923.6580334216574</v>
      </c>
      <c r="EE109" s="18">
        <v>-3923.6580334216519</v>
      </c>
    </row>
    <row r="110" spans="2:135" x14ac:dyDescent="0.3">
      <c r="B110" s="9"/>
      <c r="C110" s="11"/>
      <c r="D110" s="11"/>
      <c r="E110" s="11"/>
      <c r="F110" s="11"/>
      <c r="G110" s="11"/>
      <c r="H110" s="11"/>
      <c r="I110" s="11"/>
      <c r="J110" s="11"/>
      <c r="K110" s="11"/>
      <c r="L110" s="11"/>
      <c r="M110" s="11"/>
      <c r="N110" s="11"/>
      <c r="O110" s="11"/>
      <c r="P110" s="15"/>
      <c r="Q110" s="15"/>
      <c r="R110" s="42"/>
      <c r="S110" s="44"/>
      <c r="T110" s="44"/>
      <c r="U110" s="44"/>
      <c r="V110" s="44"/>
      <c r="W110" s="42"/>
      <c r="X110" s="198"/>
      <c r="Y110" s="198"/>
      <c r="Z110" s="199"/>
      <c r="AA110" s="105">
        <f ca="1">AH110-DF110</f>
        <v>0</v>
      </c>
      <c r="AC110" s="302">
        <f>AC109+$BE$22</f>
        <v>830</v>
      </c>
      <c r="AD110" s="332">
        <v>3918.6903924821618</v>
      </c>
      <c r="AE110" s="332">
        <v>3339.6481802694798</v>
      </c>
      <c r="AF110" s="334">
        <v>2908.5994752605811</v>
      </c>
      <c r="AG110" s="332">
        <v>2541.4212510308507</v>
      </c>
      <c r="AH110" s="332">
        <v>2210.0810414044636</v>
      </c>
      <c r="AI110" s="332">
        <v>1901.5776031936186</v>
      </c>
      <c r="AJ110" s="332">
        <v>1608.7055528783876</v>
      </c>
      <c r="AK110" s="332">
        <v>1326.963300817308</v>
      </c>
      <c r="AL110" s="332">
        <v>1053.2731994514718</v>
      </c>
      <c r="AM110" s="332">
        <v>785.37125474156596</v>
      </c>
      <c r="AN110" s="332">
        <v>521.48204159669331</v>
      </c>
      <c r="AO110" s="332">
        <v>260.12718663378308</v>
      </c>
      <c r="AP110" s="332">
        <v>0</v>
      </c>
      <c r="AQ110" s="335">
        <v>-260.12718663378308</v>
      </c>
      <c r="AR110" s="335">
        <v>-521.48204159669331</v>
      </c>
      <c r="AS110" s="335">
        <v>-785.37125474156596</v>
      </c>
      <c r="AT110" s="335">
        <v>-1053.2731994514718</v>
      </c>
      <c r="AU110" s="335">
        <v>-1326.963300817308</v>
      </c>
      <c r="AV110" s="335">
        <v>-1608.7055528783876</v>
      </c>
      <c r="AW110" s="335">
        <v>-1901.5776031936186</v>
      </c>
      <c r="AX110" s="335">
        <v>-2210.0810414044636</v>
      </c>
      <c r="AY110" s="335">
        <v>-2541.4212510308507</v>
      </c>
      <c r="AZ110" s="335">
        <v>-2908.5994752605811</v>
      </c>
      <c r="BA110" s="335">
        <v>-3339.6481802694798</v>
      </c>
      <c r="BB110" s="202">
        <v>-3918.6903924821618</v>
      </c>
      <c r="BC110" s="323">
        <f ca="1">BO110-BD110</f>
        <v>0</v>
      </c>
      <c r="BD110" s="320">
        <f ca="1"/>
        <v>-260.12718663378308</v>
      </c>
      <c r="BE110" s="302">
        <f ca="1">MIN($AF$15,BE109+$BE$22)</f>
        <v>830</v>
      </c>
      <c r="BF110" s="215">
        <f t="shared" ca="1" si="98"/>
        <v>1</v>
      </c>
      <c r="BG110" s="317">
        <f ca="1">INDEX(N$8:N$12,$BF110)</f>
        <v>1500</v>
      </c>
      <c r="BH110" s="128">
        <f ca="1">INDEX(O$8:O$12,$BF110)</f>
        <v>0</v>
      </c>
      <c r="BI110" s="104">
        <f t="shared" ca="1" si="99"/>
        <v>1500</v>
      </c>
      <c r="BJ110" s="216">
        <f t="shared" si="97"/>
        <v>0</v>
      </c>
      <c r="BK110" s="217">
        <f ca="1">DEGREES(ASIN($BG110*BL$23))</f>
        <v>-2.8656245113591363</v>
      </c>
      <c r="BL110" s="218">
        <f ca="1">DEGREES(ASIN(BL$23*$BI110))</f>
        <v>-2.8656245113591363</v>
      </c>
      <c r="BM110" s="219">
        <f ca="1">IF($BH110&gt;0,(COS(RADIANS(BK110))-COS(RADIANS(BL110)))/(BL$23*$BH110),$BE110*SIN(RADIANS(BK110)))</f>
        <v>-41.494799128426159</v>
      </c>
      <c r="BN110" s="218">
        <f t="shared" ca="1" si="100"/>
        <v>-0.49993733889670011</v>
      </c>
      <c r="BO110" s="220">
        <f t="shared" ca="1" si="101"/>
        <v>-260.12718663378308</v>
      </c>
      <c r="BP110" s="221">
        <f t="shared" ca="1" si="157"/>
        <v>260.12718663378308</v>
      </c>
      <c r="BQ110" s="222">
        <f t="shared" ca="1" si="102"/>
        <v>-5.7165393990355735</v>
      </c>
      <c r="BR110" s="223">
        <f t="shared" ca="1" si="103"/>
        <v>-5.7165393990355735</v>
      </c>
      <c r="BS110" s="224">
        <f t="shared" ca="1" si="104"/>
        <v>-82.67379778024025</v>
      </c>
      <c r="BT110" s="223">
        <f t="shared" ca="1" si="105"/>
        <v>-0.99606985277398508</v>
      </c>
      <c r="BU110" s="225">
        <f t="shared" ca="1" si="106"/>
        <v>-521.48204159669331</v>
      </c>
      <c r="BV110" s="226">
        <f t="shared" ca="1" si="158"/>
        <v>521.48204159669331</v>
      </c>
      <c r="BW110" s="217">
        <f t="shared" ca="1" si="107"/>
        <v>-8.5378174163293199</v>
      </c>
      <c r="BX110" s="218">
        <f t="shared" ca="1" si="108"/>
        <v>-8.5378174163293199</v>
      </c>
      <c r="BY110" s="219">
        <f t="shared" ca="1" si="109"/>
        <v>-123.22359891114277</v>
      </c>
      <c r="BZ110" s="218">
        <f t="shared" ca="1" si="110"/>
        <v>-1.4846216736282258</v>
      </c>
      <c r="CA110" s="227">
        <f t="shared" ca="1" si="111"/>
        <v>-785.37125474156471</v>
      </c>
      <c r="CB110" s="228">
        <f t="shared" ca="1" si="159"/>
        <v>785.37125474156471</v>
      </c>
      <c r="CC110" s="222">
        <f t="shared" ca="1" si="112"/>
        <v>-11.314100207181937</v>
      </c>
      <c r="CD110" s="223">
        <f t="shared" ca="1" si="113"/>
        <v>-11.314100207181937</v>
      </c>
      <c r="CE110" s="224">
        <f t="shared" ca="1" si="114"/>
        <v>-162.83559404988816</v>
      </c>
      <c r="CF110" s="223">
        <f t="shared" ca="1" si="115"/>
        <v>-1.961874627107079</v>
      </c>
      <c r="CG110" s="225">
        <f t="shared" ca="1" si="116"/>
        <v>-1053.2731994514718</v>
      </c>
      <c r="CH110" s="226">
        <f t="shared" ca="1" si="160"/>
        <v>1053.2731994514718</v>
      </c>
      <c r="CI110" s="217">
        <f t="shared" ca="1" si="117"/>
        <v>-14.029394362150782</v>
      </c>
      <c r="CJ110" s="218">
        <f t="shared" ca="1" si="118"/>
        <v>-14.029394362150782</v>
      </c>
      <c r="CK110" s="219">
        <f t="shared" ca="1" si="119"/>
        <v>-201.20831199509399</v>
      </c>
      <c r="CL110" s="218">
        <f t="shared" ca="1" si="120"/>
        <v>-2.4241965300613515</v>
      </c>
      <c r="CM110" s="227">
        <f t="shared" ca="1" si="121"/>
        <v>-1326.9633008173066</v>
      </c>
      <c r="CN110" s="228">
        <f t="shared" ca="1" si="161"/>
        <v>1326.9633008173066</v>
      </c>
      <c r="CO110" s="222">
        <f t="shared" ca="1" si="122"/>
        <v>-16.666885006418429</v>
      </c>
      <c r="CP110" s="223">
        <f t="shared" ca="1" si="123"/>
        <v>-16.666885006418429</v>
      </c>
      <c r="CQ110" s="224">
        <f t="shared" ca="1" si="124"/>
        <v>-238.04971319311665</v>
      </c>
      <c r="CR110" s="223">
        <f t="shared" ca="1" si="125"/>
        <v>-2.8680688336520177</v>
      </c>
      <c r="CS110" s="225">
        <f t="shared" ca="1" si="126"/>
        <v>-1608.7055528783903</v>
      </c>
      <c r="CT110" s="226">
        <f t="shared" ca="1" si="162"/>
        <v>1608.7055528783903</v>
      </c>
      <c r="CU110" s="217">
        <f t="shared" ca="1" si="127"/>
        <v>-19.208778855572575</v>
      </c>
      <c r="CV110" s="218">
        <f t="shared" ca="1" si="128"/>
        <v>-19.208778855572575</v>
      </c>
      <c r="CW110" s="219">
        <f t="shared" ca="1" si="129"/>
        <v>-273.07941233539287</v>
      </c>
      <c r="CX110" s="218">
        <f t="shared" ca="1" si="130"/>
        <v>-3.2901134016312312</v>
      </c>
      <c r="CY110" s="227">
        <f t="shared" ca="1" si="131"/>
        <v>-1901.5776031936191</v>
      </c>
      <c r="CZ110" s="228">
        <f t="shared" ca="1" si="163"/>
        <v>1901.5776031936191</v>
      </c>
      <c r="DA110" s="222">
        <f t="shared" ca="1" si="132"/>
        <v>-21.636193928666835</v>
      </c>
      <c r="DB110" s="223">
        <f t="shared" ca="1" si="133"/>
        <v>-21.636193928666835</v>
      </c>
      <c r="DC110" s="224">
        <f t="shared" ca="1" si="134"/>
        <v>-306.03081225993941</v>
      </c>
      <c r="DD110" s="223">
        <f t="shared" ca="1" si="135"/>
        <v>-3.6871182199992631</v>
      </c>
      <c r="DE110" s="225">
        <f t="shared" ca="1" si="136"/>
        <v>-2210.0810414044631</v>
      </c>
      <c r="DF110" s="226">
        <f t="shared" ca="1" si="164"/>
        <v>2210.0810414044631</v>
      </c>
      <c r="DG110" s="217">
        <f t="shared" ca="1" si="137"/>
        <v>-23.929119340816037</v>
      </c>
      <c r="DH110" s="218">
        <f t="shared" ca="1" si="138"/>
        <v>-23.929119340816037</v>
      </c>
      <c r="DI110" s="219">
        <f t="shared" ca="1" si="139"/>
        <v>-336.65313291673107</v>
      </c>
      <c r="DJ110" s="218">
        <f t="shared" ca="1" si="140"/>
        <v>-4.0560618423702408</v>
      </c>
      <c r="DK110" s="227">
        <f t="shared" ca="1" si="141"/>
        <v>-2541.4212510308485</v>
      </c>
      <c r="DL110" s="228">
        <f t="shared" ca="1" si="165"/>
        <v>2541.4212510308485</v>
      </c>
      <c r="DM110" s="222">
        <f t="shared" ca="1" si="142"/>
        <v>-26.066474954416215</v>
      </c>
      <c r="DN110" s="223">
        <f t="shared" ca="1" si="143"/>
        <v>-26.066474954416215</v>
      </c>
      <c r="DO110" s="224">
        <f t="shared" ca="1" si="144"/>
        <v>-364.71331995530693</v>
      </c>
      <c r="DP110" s="223">
        <f t="shared" ca="1" si="145"/>
        <v>-4.3941363850037192</v>
      </c>
      <c r="DQ110" s="225">
        <f t="shared" ca="1" si="146"/>
        <v>-2908.5994752605839</v>
      </c>
      <c r="DR110" s="226">
        <f t="shared" ca="1" si="166"/>
        <v>2908.5994752605839</v>
      </c>
      <c r="DS110" s="217">
        <f t="shared" ca="1" si="147"/>
        <v>-28.026305473377711</v>
      </c>
      <c r="DT110" s="218">
        <f t="shared" ca="1" si="148"/>
        <v>-28.026305473377711</v>
      </c>
      <c r="DU110" s="219">
        <f t="shared" ca="1" si="149"/>
        <v>-389.99781840909941</v>
      </c>
      <c r="DV110" s="218">
        <f t="shared" ca="1" si="150"/>
        <v>-4.6987688964952099</v>
      </c>
      <c r="DW110" s="227">
        <f t="shared" ca="1" si="151"/>
        <v>-3339.6481802694834</v>
      </c>
      <c r="DX110" s="228">
        <f t="shared" ca="1" si="167"/>
        <v>3339.6481802694834</v>
      </c>
      <c r="DY110" s="222">
        <f t="shared" ca="1" si="152"/>
        <v>-29.786144106908367</v>
      </c>
      <c r="DZ110" s="223">
        <f t="shared" ca="1" si="153"/>
        <v>-29.786144106908367</v>
      </c>
      <c r="EA110" s="224">
        <f t="shared" ca="1" si="154"/>
        <v>-412.31419797767722</v>
      </c>
      <c r="EB110" s="223">
        <f t="shared" ca="1" si="155"/>
        <v>-4.9676409394900816</v>
      </c>
      <c r="EC110" s="225">
        <f t="shared" ca="1" si="156"/>
        <v>-3918.6903924821672</v>
      </c>
      <c r="ED110" s="226">
        <f t="shared" ca="1" si="168"/>
        <v>3918.6903924821672</v>
      </c>
      <c r="EE110" s="18">
        <v>-3918.6903924821618</v>
      </c>
    </row>
    <row r="111" spans="2:135" x14ac:dyDescent="0.3">
      <c r="B111" s="9"/>
      <c r="C111" s="11"/>
      <c r="D111" s="11"/>
      <c r="E111" s="11"/>
      <c r="F111" s="11"/>
      <c r="G111" s="11"/>
      <c r="H111" s="11"/>
      <c r="I111" s="11"/>
      <c r="J111" s="11"/>
      <c r="K111" s="11"/>
      <c r="L111" s="11"/>
      <c r="M111" s="11"/>
      <c r="N111" s="11"/>
      <c r="O111" s="11"/>
      <c r="P111" s="15"/>
      <c r="Q111" s="15"/>
      <c r="R111" s="42"/>
      <c r="S111" s="44"/>
      <c r="T111" s="44"/>
      <c r="U111" s="44"/>
      <c r="V111" s="44"/>
      <c r="W111" s="42"/>
      <c r="X111" s="198"/>
      <c r="Y111" s="198"/>
      <c r="Z111" s="199"/>
      <c r="AA111" s="105">
        <f ca="1">AH111-DF111</f>
        <v>0</v>
      </c>
      <c r="AC111" s="302">
        <f>AC110+$BE$22</f>
        <v>840</v>
      </c>
      <c r="AD111" s="332">
        <v>3913.7227515426716</v>
      </c>
      <c r="AE111" s="332">
        <v>3334.9494113729847</v>
      </c>
      <c r="AF111" s="334">
        <v>2904.2053388755776</v>
      </c>
      <c r="AG111" s="332">
        <v>2537.3651891884806</v>
      </c>
      <c r="AH111" s="332">
        <v>2206.3939231844643</v>
      </c>
      <c r="AI111" s="332">
        <v>1898.2874897919874</v>
      </c>
      <c r="AJ111" s="332">
        <v>1605.8374840447357</v>
      </c>
      <c r="AK111" s="332">
        <v>1324.5391042872466</v>
      </c>
      <c r="AL111" s="332">
        <v>1051.3113248243646</v>
      </c>
      <c r="AM111" s="332">
        <v>783.88663306793774</v>
      </c>
      <c r="AN111" s="332">
        <v>520.48597174391932</v>
      </c>
      <c r="AO111" s="332">
        <v>259.62724929488638</v>
      </c>
      <c r="AP111" s="332">
        <v>0</v>
      </c>
      <c r="AQ111" s="335">
        <v>-259.62724929488638</v>
      </c>
      <c r="AR111" s="335">
        <v>-520.48597174391932</v>
      </c>
      <c r="AS111" s="335">
        <v>-783.88663306793774</v>
      </c>
      <c r="AT111" s="335">
        <v>-1051.3113248243646</v>
      </c>
      <c r="AU111" s="335">
        <v>-1324.5391042872466</v>
      </c>
      <c r="AV111" s="335">
        <v>-1605.8374840447357</v>
      </c>
      <c r="AW111" s="335">
        <v>-1898.2874897919874</v>
      </c>
      <c r="AX111" s="335">
        <v>-2206.3939231844643</v>
      </c>
      <c r="AY111" s="335">
        <v>-2537.3651891884806</v>
      </c>
      <c r="AZ111" s="335">
        <v>-2904.2053388755776</v>
      </c>
      <c r="BA111" s="335">
        <v>-3334.9494113729847</v>
      </c>
      <c r="BB111" s="202">
        <v>-3913.7227515426716</v>
      </c>
      <c r="BC111" s="323">
        <f ca="1">BO111-BD111</f>
        <v>0</v>
      </c>
      <c r="BD111" s="320">
        <f ca="1"/>
        <v>-259.62724929488638</v>
      </c>
      <c r="BE111" s="302">
        <f ca="1">MIN($AF$15,BE110+$BE$22)</f>
        <v>840</v>
      </c>
      <c r="BF111" s="215">
        <f t="shared" ca="1" si="98"/>
        <v>1</v>
      </c>
      <c r="BG111" s="317">
        <f ca="1">INDEX(N$8:N$12,$BF111)</f>
        <v>1500</v>
      </c>
      <c r="BH111" s="128">
        <f ca="1">INDEX(O$8:O$12,$BF111)</f>
        <v>0</v>
      </c>
      <c r="BI111" s="104">
        <f t="shared" ca="1" si="99"/>
        <v>1500</v>
      </c>
      <c r="BJ111" s="216">
        <f t="shared" si="97"/>
        <v>0</v>
      </c>
      <c r="BK111" s="217">
        <f ca="1">DEGREES(ASIN($BG111*BL$23))</f>
        <v>-2.8656245113591363</v>
      </c>
      <c r="BL111" s="218">
        <f ca="1">DEGREES(ASIN(BL$23*$BI111))</f>
        <v>-2.8656245113591363</v>
      </c>
      <c r="BM111" s="219">
        <f ca="1">IF($BH111&gt;0,(COS(RADIANS(BK111))-COS(RADIANS(BL111)))/(BL$23*$BH111),$BE111*SIN(RADIANS(BK111)))</f>
        <v>-41.994736467322859</v>
      </c>
      <c r="BN111" s="218">
        <f t="shared" ca="1" si="100"/>
        <v>-0.49993733889670011</v>
      </c>
      <c r="BO111" s="220">
        <f t="shared" ca="1" si="101"/>
        <v>-259.62724929488638</v>
      </c>
      <c r="BP111" s="221">
        <f t="shared" ca="1" si="157"/>
        <v>259.62724929488638</v>
      </c>
      <c r="BQ111" s="222">
        <f t="shared" ca="1" si="102"/>
        <v>-5.7165393990355735</v>
      </c>
      <c r="BR111" s="223">
        <f t="shared" ca="1" si="103"/>
        <v>-5.7165393990355735</v>
      </c>
      <c r="BS111" s="224">
        <f t="shared" ca="1" si="104"/>
        <v>-83.669867633014235</v>
      </c>
      <c r="BT111" s="223">
        <f t="shared" ca="1" si="105"/>
        <v>-0.99606985277398508</v>
      </c>
      <c r="BU111" s="225">
        <f t="shared" ca="1" si="106"/>
        <v>-520.48597174391932</v>
      </c>
      <c r="BV111" s="226">
        <f t="shared" ca="1" si="158"/>
        <v>520.48597174391932</v>
      </c>
      <c r="BW111" s="217">
        <f t="shared" ca="1" si="107"/>
        <v>-8.5378174163293199</v>
      </c>
      <c r="BX111" s="218">
        <f t="shared" ca="1" si="108"/>
        <v>-8.5378174163293199</v>
      </c>
      <c r="BY111" s="219">
        <f t="shared" ca="1" si="109"/>
        <v>-124.708220584771</v>
      </c>
      <c r="BZ111" s="218">
        <f t="shared" ca="1" si="110"/>
        <v>-1.4846216736282258</v>
      </c>
      <c r="CA111" s="227">
        <f t="shared" ca="1" si="111"/>
        <v>-783.88663306793649</v>
      </c>
      <c r="CB111" s="228">
        <f t="shared" ca="1" si="159"/>
        <v>783.88663306793649</v>
      </c>
      <c r="CC111" s="222">
        <f t="shared" ca="1" si="112"/>
        <v>-11.314100207181937</v>
      </c>
      <c r="CD111" s="223">
        <f t="shared" ca="1" si="113"/>
        <v>-11.314100207181937</v>
      </c>
      <c r="CE111" s="224">
        <f t="shared" ca="1" si="114"/>
        <v>-164.79746867699527</v>
      </c>
      <c r="CF111" s="223">
        <f t="shared" ca="1" si="115"/>
        <v>-1.9618746271071075</v>
      </c>
      <c r="CG111" s="225">
        <f t="shared" ca="1" si="116"/>
        <v>-1051.3113248243646</v>
      </c>
      <c r="CH111" s="226">
        <f t="shared" ca="1" si="160"/>
        <v>1051.3113248243646</v>
      </c>
      <c r="CI111" s="217">
        <f t="shared" ca="1" si="117"/>
        <v>-14.029394362150782</v>
      </c>
      <c r="CJ111" s="218">
        <f t="shared" ca="1" si="118"/>
        <v>-14.029394362150782</v>
      </c>
      <c r="CK111" s="219">
        <f t="shared" ca="1" si="119"/>
        <v>-203.63250852515537</v>
      </c>
      <c r="CL111" s="218">
        <f t="shared" ca="1" si="120"/>
        <v>-2.4241965300613799</v>
      </c>
      <c r="CM111" s="227">
        <f t="shared" ca="1" si="121"/>
        <v>-1324.5391042872452</v>
      </c>
      <c r="CN111" s="228">
        <f t="shared" ca="1" si="161"/>
        <v>1324.5391042872452</v>
      </c>
      <c r="CO111" s="222">
        <f t="shared" ca="1" si="122"/>
        <v>-16.666885006418429</v>
      </c>
      <c r="CP111" s="223">
        <f t="shared" ca="1" si="123"/>
        <v>-16.666885006418429</v>
      </c>
      <c r="CQ111" s="224">
        <f t="shared" ca="1" si="124"/>
        <v>-240.91778202676863</v>
      </c>
      <c r="CR111" s="223">
        <f t="shared" ca="1" si="125"/>
        <v>-2.8680688336519893</v>
      </c>
      <c r="CS111" s="225">
        <f t="shared" ca="1" si="126"/>
        <v>-1605.8374840447384</v>
      </c>
      <c r="CT111" s="226">
        <f t="shared" ca="1" si="162"/>
        <v>1605.8374840447384</v>
      </c>
      <c r="CU111" s="217">
        <f t="shared" ca="1" si="127"/>
        <v>-19.208778855572575</v>
      </c>
      <c r="CV111" s="218">
        <f t="shared" ca="1" si="128"/>
        <v>-19.208778855572575</v>
      </c>
      <c r="CW111" s="219">
        <f t="shared" ca="1" si="129"/>
        <v>-276.36952573702411</v>
      </c>
      <c r="CX111" s="218">
        <f t="shared" ca="1" si="130"/>
        <v>-3.2901134016312312</v>
      </c>
      <c r="CY111" s="227">
        <f t="shared" ca="1" si="131"/>
        <v>-1898.2874897919878</v>
      </c>
      <c r="CZ111" s="228">
        <f t="shared" ca="1" si="163"/>
        <v>1898.2874897919878</v>
      </c>
      <c r="DA111" s="222">
        <f t="shared" ca="1" si="132"/>
        <v>-21.636193928666835</v>
      </c>
      <c r="DB111" s="223">
        <f t="shared" ca="1" si="133"/>
        <v>-21.636193928666835</v>
      </c>
      <c r="DC111" s="224">
        <f t="shared" ca="1" si="134"/>
        <v>-309.71793047993867</v>
      </c>
      <c r="DD111" s="223">
        <f t="shared" ca="1" si="135"/>
        <v>-3.6871182199992631</v>
      </c>
      <c r="DE111" s="225">
        <f t="shared" ca="1" si="136"/>
        <v>-2206.3939231844638</v>
      </c>
      <c r="DF111" s="226">
        <f t="shared" ca="1" si="164"/>
        <v>2206.3939231844638</v>
      </c>
      <c r="DG111" s="217">
        <f t="shared" ca="1" si="137"/>
        <v>-23.929119340816037</v>
      </c>
      <c r="DH111" s="218">
        <f t="shared" ca="1" si="138"/>
        <v>-23.929119340816037</v>
      </c>
      <c r="DI111" s="219">
        <f t="shared" ca="1" si="139"/>
        <v>-340.70919475910131</v>
      </c>
      <c r="DJ111" s="218">
        <f t="shared" ca="1" si="140"/>
        <v>-4.0560618423702408</v>
      </c>
      <c r="DK111" s="227">
        <f t="shared" ca="1" si="141"/>
        <v>-2537.3651891884783</v>
      </c>
      <c r="DL111" s="228">
        <f t="shared" ca="1" si="165"/>
        <v>2537.3651891884783</v>
      </c>
      <c r="DM111" s="222">
        <f t="shared" ca="1" si="142"/>
        <v>-26.066474954416215</v>
      </c>
      <c r="DN111" s="223">
        <f t="shared" ca="1" si="143"/>
        <v>-26.066474954416215</v>
      </c>
      <c r="DO111" s="224">
        <f t="shared" ca="1" si="144"/>
        <v>-369.10745634031065</v>
      </c>
      <c r="DP111" s="223">
        <f t="shared" ca="1" si="145"/>
        <v>-4.3941363850037192</v>
      </c>
      <c r="DQ111" s="225">
        <f t="shared" ca="1" si="146"/>
        <v>-2904.2053388755803</v>
      </c>
      <c r="DR111" s="226">
        <f t="shared" ca="1" si="166"/>
        <v>2904.2053388755803</v>
      </c>
      <c r="DS111" s="217">
        <f t="shared" ca="1" si="147"/>
        <v>-28.026305473377711</v>
      </c>
      <c r="DT111" s="218">
        <f t="shared" ca="1" si="148"/>
        <v>-28.026305473377711</v>
      </c>
      <c r="DU111" s="219">
        <f t="shared" ca="1" si="149"/>
        <v>-394.69658730559456</v>
      </c>
      <c r="DV111" s="218">
        <f t="shared" ca="1" si="150"/>
        <v>-4.6987688964951531</v>
      </c>
      <c r="DW111" s="227">
        <f t="shared" ca="1" si="151"/>
        <v>-3334.9494113729884</v>
      </c>
      <c r="DX111" s="228">
        <f t="shared" ca="1" si="167"/>
        <v>3334.9494113729884</v>
      </c>
      <c r="DY111" s="222">
        <f t="shared" ca="1" si="152"/>
        <v>-29.786144106908367</v>
      </c>
      <c r="DZ111" s="223">
        <f t="shared" ca="1" si="153"/>
        <v>-29.786144106908367</v>
      </c>
      <c r="EA111" s="224">
        <f t="shared" ca="1" si="154"/>
        <v>-417.28183891716731</v>
      </c>
      <c r="EB111" s="223">
        <f t="shared" ca="1" si="155"/>
        <v>-4.9676409394900816</v>
      </c>
      <c r="EC111" s="225">
        <f t="shared" ca="1" si="156"/>
        <v>-3913.7227515426771</v>
      </c>
      <c r="ED111" s="226">
        <f t="shared" ca="1" si="168"/>
        <v>3913.7227515426771</v>
      </c>
      <c r="EE111" s="18">
        <v>-3913.7227515426716</v>
      </c>
    </row>
    <row r="112" spans="2:135" x14ac:dyDescent="0.3">
      <c r="B112" s="9"/>
      <c r="C112" s="11"/>
      <c r="D112" s="11"/>
      <c r="E112" s="11"/>
      <c r="F112" s="11"/>
      <c r="G112" s="11"/>
      <c r="H112" s="11"/>
      <c r="I112" s="11"/>
      <c r="J112" s="11"/>
      <c r="K112" s="11"/>
      <c r="L112" s="11"/>
      <c r="M112" s="11"/>
      <c r="N112" s="11"/>
      <c r="O112" s="11"/>
      <c r="P112" s="15"/>
      <c r="Q112" s="15"/>
      <c r="R112" s="42"/>
      <c r="S112" s="44"/>
      <c r="T112" s="44"/>
      <c r="U112" s="44"/>
      <c r="V112" s="44"/>
      <c r="W112" s="42"/>
      <c r="X112" s="198"/>
      <c r="Y112" s="198"/>
      <c r="Z112" s="199"/>
      <c r="AA112" s="105">
        <f ca="1">AH112-DF112</f>
        <v>0</v>
      </c>
      <c r="AC112" s="302">
        <f>AC111+$BE$22</f>
        <v>850</v>
      </c>
      <c r="AD112" s="332">
        <v>3908.7551106031815</v>
      </c>
      <c r="AE112" s="332">
        <v>3330.2506424764897</v>
      </c>
      <c r="AF112" s="334">
        <v>2899.811202490574</v>
      </c>
      <c r="AG112" s="332">
        <v>2533.3091273461105</v>
      </c>
      <c r="AH112" s="332">
        <v>2202.7068049644649</v>
      </c>
      <c r="AI112" s="332">
        <v>1894.9973763903561</v>
      </c>
      <c r="AJ112" s="332">
        <v>1602.9694152110837</v>
      </c>
      <c r="AK112" s="332">
        <v>1322.1149077571852</v>
      </c>
      <c r="AL112" s="332">
        <v>1049.3494501972575</v>
      </c>
      <c r="AM112" s="332">
        <v>782.40201139430951</v>
      </c>
      <c r="AN112" s="332">
        <v>519.48990189114534</v>
      </c>
      <c r="AO112" s="332">
        <v>259.12731195598968</v>
      </c>
      <c r="AP112" s="332">
        <v>0</v>
      </c>
      <c r="AQ112" s="335">
        <v>-259.12731195598968</v>
      </c>
      <c r="AR112" s="335">
        <v>-519.48990189114534</v>
      </c>
      <c r="AS112" s="335">
        <v>-782.40201139430951</v>
      </c>
      <c r="AT112" s="335">
        <v>-1049.3494501972575</v>
      </c>
      <c r="AU112" s="335">
        <v>-1322.1149077571852</v>
      </c>
      <c r="AV112" s="335">
        <v>-1602.9694152110837</v>
      </c>
      <c r="AW112" s="335">
        <v>-1894.9973763903561</v>
      </c>
      <c r="AX112" s="335">
        <v>-2202.7068049644649</v>
      </c>
      <c r="AY112" s="335">
        <v>-2533.3091273461105</v>
      </c>
      <c r="AZ112" s="335">
        <v>-2899.811202490574</v>
      </c>
      <c r="BA112" s="335">
        <v>-3330.2506424764897</v>
      </c>
      <c r="BB112" s="202">
        <v>-3908.7551106031815</v>
      </c>
      <c r="BC112" s="323">
        <f ca="1">BO112-BD112</f>
        <v>0</v>
      </c>
      <c r="BD112" s="320">
        <f ca="1"/>
        <v>-259.12731195598968</v>
      </c>
      <c r="BE112" s="302">
        <f ca="1">MIN($AF$15,BE111+$BE$22)</f>
        <v>850</v>
      </c>
      <c r="BF112" s="215">
        <f t="shared" ca="1" si="98"/>
        <v>1</v>
      </c>
      <c r="BG112" s="317">
        <f ca="1">INDEX(N$8:N$12,$BF112)</f>
        <v>1500</v>
      </c>
      <c r="BH112" s="128">
        <f ca="1">INDEX(O$8:O$12,$BF112)</f>
        <v>0</v>
      </c>
      <c r="BI112" s="104">
        <f t="shared" ca="1" si="99"/>
        <v>1500</v>
      </c>
      <c r="BJ112" s="216">
        <f t="shared" si="97"/>
        <v>0</v>
      </c>
      <c r="BK112" s="217">
        <f ca="1">DEGREES(ASIN($BG112*BL$23))</f>
        <v>-2.8656245113591363</v>
      </c>
      <c r="BL112" s="218">
        <f ca="1">DEGREES(ASIN(BL$23*$BI112))</f>
        <v>-2.8656245113591363</v>
      </c>
      <c r="BM112" s="219">
        <f ca="1">IF($BH112&gt;0,(COS(RADIANS(BK112))-COS(RADIANS(BL112)))/(BL$23*$BH112),$BE112*SIN(RADIANS(BK112)))</f>
        <v>-42.494673806219559</v>
      </c>
      <c r="BN112" s="218">
        <f t="shared" ca="1" si="100"/>
        <v>-0.49993733889670011</v>
      </c>
      <c r="BO112" s="220">
        <f t="shared" ca="1" si="101"/>
        <v>-259.12731195598968</v>
      </c>
      <c r="BP112" s="221">
        <f t="shared" ca="1" si="157"/>
        <v>259.12731195598968</v>
      </c>
      <c r="BQ112" s="222">
        <f t="shared" ca="1" si="102"/>
        <v>-5.7165393990355735</v>
      </c>
      <c r="BR112" s="223">
        <f t="shared" ca="1" si="103"/>
        <v>-5.7165393990355735</v>
      </c>
      <c r="BS112" s="224">
        <f t="shared" ca="1" si="104"/>
        <v>-84.665937485788206</v>
      </c>
      <c r="BT112" s="223">
        <f t="shared" ca="1" si="105"/>
        <v>-0.99606985277397087</v>
      </c>
      <c r="BU112" s="225">
        <f t="shared" ca="1" si="106"/>
        <v>-519.48990189114534</v>
      </c>
      <c r="BV112" s="226">
        <f t="shared" ca="1" si="158"/>
        <v>519.48990189114534</v>
      </c>
      <c r="BW112" s="217">
        <f t="shared" ca="1" si="107"/>
        <v>-8.5378174163293199</v>
      </c>
      <c r="BX112" s="218">
        <f t="shared" ca="1" si="108"/>
        <v>-8.5378174163293199</v>
      </c>
      <c r="BY112" s="219">
        <f t="shared" ca="1" si="109"/>
        <v>-126.19284225839922</v>
      </c>
      <c r="BZ112" s="218">
        <f t="shared" ca="1" si="110"/>
        <v>-1.4846216736282258</v>
      </c>
      <c r="CA112" s="227">
        <f t="shared" ca="1" si="111"/>
        <v>-782.40201139430826</v>
      </c>
      <c r="CB112" s="228">
        <f t="shared" ca="1" si="159"/>
        <v>782.40201139430826</v>
      </c>
      <c r="CC112" s="222">
        <f t="shared" ca="1" si="112"/>
        <v>-11.314100207181937</v>
      </c>
      <c r="CD112" s="223">
        <f t="shared" ca="1" si="113"/>
        <v>-11.314100207181937</v>
      </c>
      <c r="CE112" s="224">
        <f t="shared" ca="1" si="114"/>
        <v>-166.75934330410234</v>
      </c>
      <c r="CF112" s="223">
        <f t="shared" ca="1" si="115"/>
        <v>-1.961874627107079</v>
      </c>
      <c r="CG112" s="225">
        <f t="shared" ca="1" si="116"/>
        <v>-1049.3494501972575</v>
      </c>
      <c r="CH112" s="226">
        <f t="shared" ca="1" si="160"/>
        <v>1049.3494501972575</v>
      </c>
      <c r="CI112" s="217">
        <f t="shared" ca="1" si="117"/>
        <v>-14.029394362150782</v>
      </c>
      <c r="CJ112" s="218">
        <f t="shared" ca="1" si="118"/>
        <v>-14.029394362150782</v>
      </c>
      <c r="CK112" s="219">
        <f t="shared" ca="1" si="119"/>
        <v>-206.05670505521675</v>
      </c>
      <c r="CL112" s="218">
        <f t="shared" ca="1" si="120"/>
        <v>-2.4241965300613799</v>
      </c>
      <c r="CM112" s="227">
        <f t="shared" ca="1" si="121"/>
        <v>-1322.1149077571838</v>
      </c>
      <c r="CN112" s="228">
        <f t="shared" ca="1" si="161"/>
        <v>1322.1149077571838</v>
      </c>
      <c r="CO112" s="222">
        <f t="shared" ca="1" si="122"/>
        <v>-16.666885006418429</v>
      </c>
      <c r="CP112" s="223">
        <f t="shared" ca="1" si="123"/>
        <v>-16.666885006418429</v>
      </c>
      <c r="CQ112" s="224">
        <f t="shared" ca="1" si="124"/>
        <v>-243.78585086042065</v>
      </c>
      <c r="CR112" s="223">
        <f t="shared" ca="1" si="125"/>
        <v>-2.8680688336520177</v>
      </c>
      <c r="CS112" s="225">
        <f t="shared" ca="1" si="126"/>
        <v>-1602.9694152110865</v>
      </c>
      <c r="CT112" s="226">
        <f t="shared" ca="1" si="162"/>
        <v>1602.9694152110865</v>
      </c>
      <c r="CU112" s="217">
        <f t="shared" ca="1" si="127"/>
        <v>-19.208778855572575</v>
      </c>
      <c r="CV112" s="218">
        <f t="shared" ca="1" si="128"/>
        <v>-19.208778855572575</v>
      </c>
      <c r="CW112" s="219">
        <f t="shared" ca="1" si="129"/>
        <v>-279.65963913865534</v>
      </c>
      <c r="CX112" s="218">
        <f t="shared" ca="1" si="130"/>
        <v>-3.2901134016312312</v>
      </c>
      <c r="CY112" s="227">
        <f t="shared" ca="1" si="131"/>
        <v>-1894.9973763903565</v>
      </c>
      <c r="CZ112" s="228">
        <f t="shared" ca="1" si="163"/>
        <v>1894.9973763903565</v>
      </c>
      <c r="DA112" s="222">
        <f t="shared" ca="1" si="132"/>
        <v>-21.636193928666835</v>
      </c>
      <c r="DB112" s="223">
        <f t="shared" ca="1" si="133"/>
        <v>-21.636193928666835</v>
      </c>
      <c r="DC112" s="224">
        <f t="shared" ca="1" si="134"/>
        <v>-313.40504869993799</v>
      </c>
      <c r="DD112" s="223">
        <f t="shared" ca="1" si="135"/>
        <v>-3.68711821999932</v>
      </c>
      <c r="DE112" s="225">
        <f t="shared" ca="1" si="136"/>
        <v>-2202.7068049644645</v>
      </c>
      <c r="DF112" s="226">
        <f t="shared" ca="1" si="164"/>
        <v>2202.7068049644645</v>
      </c>
      <c r="DG112" s="217">
        <f t="shared" ca="1" si="137"/>
        <v>-23.929119340816037</v>
      </c>
      <c r="DH112" s="218">
        <f t="shared" ca="1" si="138"/>
        <v>-23.929119340816037</v>
      </c>
      <c r="DI112" s="219">
        <f t="shared" ca="1" si="139"/>
        <v>-344.76525660147155</v>
      </c>
      <c r="DJ112" s="218">
        <f t="shared" ca="1" si="140"/>
        <v>-4.0560618423702408</v>
      </c>
      <c r="DK112" s="227">
        <f t="shared" ca="1" si="141"/>
        <v>-2533.3091273461082</v>
      </c>
      <c r="DL112" s="228">
        <f t="shared" ca="1" si="165"/>
        <v>2533.3091273461082</v>
      </c>
      <c r="DM112" s="222">
        <f t="shared" ca="1" si="142"/>
        <v>-26.066474954416215</v>
      </c>
      <c r="DN112" s="223">
        <f t="shared" ca="1" si="143"/>
        <v>-26.066474954416215</v>
      </c>
      <c r="DO112" s="224">
        <f t="shared" ca="1" si="144"/>
        <v>-373.50159272531431</v>
      </c>
      <c r="DP112" s="223">
        <f t="shared" ca="1" si="145"/>
        <v>-4.3941363850036623</v>
      </c>
      <c r="DQ112" s="225">
        <f t="shared" ca="1" si="146"/>
        <v>-2899.8112024905768</v>
      </c>
      <c r="DR112" s="226">
        <f t="shared" ca="1" si="166"/>
        <v>2899.8112024905768</v>
      </c>
      <c r="DS112" s="217">
        <f t="shared" ca="1" si="147"/>
        <v>-28.026305473377711</v>
      </c>
      <c r="DT112" s="218">
        <f t="shared" ca="1" si="148"/>
        <v>-28.026305473377711</v>
      </c>
      <c r="DU112" s="219">
        <f t="shared" ca="1" si="149"/>
        <v>-399.39535620208977</v>
      </c>
      <c r="DV112" s="218">
        <f t="shared" ca="1" si="150"/>
        <v>-4.6987688964952099</v>
      </c>
      <c r="DW112" s="227">
        <f t="shared" ca="1" si="151"/>
        <v>-3330.2506424764933</v>
      </c>
      <c r="DX112" s="228">
        <f t="shared" ca="1" si="167"/>
        <v>3330.2506424764933</v>
      </c>
      <c r="DY112" s="222">
        <f t="shared" ca="1" si="152"/>
        <v>-29.786144106908367</v>
      </c>
      <c r="DZ112" s="223">
        <f t="shared" ca="1" si="153"/>
        <v>-29.786144106908367</v>
      </c>
      <c r="EA112" s="224">
        <f t="shared" ca="1" si="154"/>
        <v>-422.24947985665739</v>
      </c>
      <c r="EB112" s="223">
        <f t="shared" ca="1" si="155"/>
        <v>-4.9676409394900816</v>
      </c>
      <c r="EC112" s="225">
        <f t="shared" ca="1" si="156"/>
        <v>-3908.7551106031869</v>
      </c>
      <c r="ED112" s="226">
        <f t="shared" ca="1" si="168"/>
        <v>3908.7551106031869</v>
      </c>
      <c r="EE112" s="18">
        <v>-3908.7551106031815</v>
      </c>
    </row>
    <row r="113" spans="2:135" x14ac:dyDescent="0.3">
      <c r="B113" s="9"/>
      <c r="C113" s="11"/>
      <c r="D113" s="11"/>
      <c r="E113" s="11"/>
      <c r="F113" s="11"/>
      <c r="G113" s="11"/>
      <c r="H113" s="11"/>
      <c r="I113" s="11"/>
      <c r="J113" s="11"/>
      <c r="K113" s="11"/>
      <c r="L113" s="11"/>
      <c r="M113" s="11"/>
      <c r="N113" s="11"/>
      <c r="O113" s="11"/>
      <c r="P113" s="15"/>
      <c r="Q113" s="15"/>
      <c r="R113" s="42"/>
      <c r="S113" s="44"/>
      <c r="T113" s="44"/>
      <c r="U113" s="44"/>
      <c r="V113" s="44"/>
      <c r="W113" s="42"/>
      <c r="X113" s="198"/>
      <c r="Y113" s="198"/>
      <c r="Z113" s="199"/>
      <c r="AA113" s="105">
        <f ca="1">AH113-DF113</f>
        <v>0</v>
      </c>
      <c r="AC113" s="302">
        <f>AC112+$BE$22</f>
        <v>860</v>
      </c>
      <c r="AD113" s="332">
        <v>3903.7874696636914</v>
      </c>
      <c r="AE113" s="332">
        <v>3325.5518735799947</v>
      </c>
      <c r="AF113" s="334">
        <v>2895.4170661055705</v>
      </c>
      <c r="AG113" s="332">
        <v>2529.2530655037403</v>
      </c>
      <c r="AH113" s="332">
        <v>2199.0196867444656</v>
      </c>
      <c r="AI113" s="332">
        <v>1891.7072629887248</v>
      </c>
      <c r="AJ113" s="332">
        <v>1600.1013463774318</v>
      </c>
      <c r="AK113" s="332">
        <v>1319.6907112271238</v>
      </c>
      <c r="AL113" s="332">
        <v>1047.3875755701504</v>
      </c>
      <c r="AM113" s="332">
        <v>780.91738972068129</v>
      </c>
      <c r="AN113" s="332">
        <v>518.49383203837135</v>
      </c>
      <c r="AO113" s="332">
        <v>258.62737461709298</v>
      </c>
      <c r="AP113" s="332">
        <v>0</v>
      </c>
      <c r="AQ113" s="335">
        <v>-258.62737461709298</v>
      </c>
      <c r="AR113" s="335">
        <v>-518.49383203837135</v>
      </c>
      <c r="AS113" s="335">
        <v>-780.91738972068129</v>
      </c>
      <c r="AT113" s="335">
        <v>-1047.3875755701504</v>
      </c>
      <c r="AU113" s="335">
        <v>-1319.6907112271238</v>
      </c>
      <c r="AV113" s="335">
        <v>-1600.1013463774318</v>
      </c>
      <c r="AW113" s="335">
        <v>-1891.7072629887248</v>
      </c>
      <c r="AX113" s="335">
        <v>-2199.0196867444656</v>
      </c>
      <c r="AY113" s="335">
        <v>-2529.2530655037403</v>
      </c>
      <c r="AZ113" s="335">
        <v>-2895.4170661055705</v>
      </c>
      <c r="BA113" s="335">
        <v>-3325.5518735799947</v>
      </c>
      <c r="BB113" s="202">
        <v>-3903.7874696636914</v>
      </c>
      <c r="BC113" s="323">
        <f ca="1">BO113-BD113</f>
        <v>0</v>
      </c>
      <c r="BD113" s="320">
        <f ca="1"/>
        <v>-258.62737461709298</v>
      </c>
      <c r="BE113" s="302">
        <f ca="1">MIN($AF$15,BE112+$BE$22)</f>
        <v>860</v>
      </c>
      <c r="BF113" s="215">
        <f t="shared" ca="1" si="98"/>
        <v>1</v>
      </c>
      <c r="BG113" s="317">
        <f ca="1">INDEX(N$8:N$12,$BF113)</f>
        <v>1500</v>
      </c>
      <c r="BH113" s="128">
        <f ca="1">INDEX(O$8:O$12,$BF113)</f>
        <v>0</v>
      </c>
      <c r="BI113" s="104">
        <f t="shared" ca="1" si="99"/>
        <v>1500</v>
      </c>
      <c r="BJ113" s="216">
        <f t="shared" si="97"/>
        <v>0</v>
      </c>
      <c r="BK113" s="217">
        <f ca="1">DEGREES(ASIN($BG113*BL$23))</f>
        <v>-2.8656245113591363</v>
      </c>
      <c r="BL113" s="218">
        <f ca="1">DEGREES(ASIN(BL$23*$BI113))</f>
        <v>-2.8656245113591363</v>
      </c>
      <c r="BM113" s="219">
        <f ca="1">IF($BH113&gt;0,(COS(RADIANS(BK113))-COS(RADIANS(BL113)))/(BL$23*$BH113),$BE113*SIN(RADIANS(BK113)))</f>
        <v>-42.994611145116259</v>
      </c>
      <c r="BN113" s="218">
        <f t="shared" ca="1" si="100"/>
        <v>-0.49993733889670011</v>
      </c>
      <c r="BO113" s="220">
        <f t="shared" ca="1" si="101"/>
        <v>-258.62737461709298</v>
      </c>
      <c r="BP113" s="221">
        <f t="shared" ca="1" si="157"/>
        <v>258.62737461709298</v>
      </c>
      <c r="BQ113" s="222">
        <f t="shared" ca="1" si="102"/>
        <v>-5.7165393990355735</v>
      </c>
      <c r="BR113" s="223">
        <f t="shared" ca="1" si="103"/>
        <v>-5.7165393990355735</v>
      </c>
      <c r="BS113" s="224">
        <f t="shared" ca="1" si="104"/>
        <v>-85.662007338562191</v>
      </c>
      <c r="BT113" s="223">
        <f t="shared" ca="1" si="105"/>
        <v>-0.99606985277398508</v>
      </c>
      <c r="BU113" s="225">
        <f t="shared" ca="1" si="106"/>
        <v>-518.49383203837135</v>
      </c>
      <c r="BV113" s="226">
        <f t="shared" ca="1" si="158"/>
        <v>518.49383203837135</v>
      </c>
      <c r="BW113" s="217">
        <f t="shared" ca="1" si="107"/>
        <v>-8.5378174163293199</v>
      </c>
      <c r="BX113" s="218">
        <f t="shared" ca="1" si="108"/>
        <v>-8.5378174163293199</v>
      </c>
      <c r="BY113" s="219">
        <f t="shared" ca="1" si="109"/>
        <v>-127.67746393202745</v>
      </c>
      <c r="BZ113" s="218">
        <f t="shared" ca="1" si="110"/>
        <v>-1.4846216736282258</v>
      </c>
      <c r="CA113" s="227">
        <f t="shared" ca="1" si="111"/>
        <v>-780.91738972068003</v>
      </c>
      <c r="CB113" s="228">
        <f t="shared" ca="1" si="159"/>
        <v>780.91738972068003</v>
      </c>
      <c r="CC113" s="222">
        <f t="shared" ca="1" si="112"/>
        <v>-11.314100207181937</v>
      </c>
      <c r="CD113" s="223">
        <f t="shared" ca="1" si="113"/>
        <v>-11.314100207181937</v>
      </c>
      <c r="CE113" s="224">
        <f t="shared" ca="1" si="114"/>
        <v>-168.72121793120942</v>
      </c>
      <c r="CF113" s="223">
        <f t="shared" ca="1" si="115"/>
        <v>-1.961874627107079</v>
      </c>
      <c r="CG113" s="225">
        <f t="shared" ca="1" si="116"/>
        <v>-1047.3875755701504</v>
      </c>
      <c r="CH113" s="226">
        <f t="shared" ca="1" si="160"/>
        <v>1047.3875755701504</v>
      </c>
      <c r="CI113" s="217">
        <f t="shared" ca="1" si="117"/>
        <v>-14.029394362150782</v>
      </c>
      <c r="CJ113" s="218">
        <f t="shared" ca="1" si="118"/>
        <v>-14.029394362150782</v>
      </c>
      <c r="CK113" s="219">
        <f t="shared" ca="1" si="119"/>
        <v>-208.48090158527813</v>
      </c>
      <c r="CL113" s="218">
        <f t="shared" ca="1" si="120"/>
        <v>-2.4241965300613799</v>
      </c>
      <c r="CM113" s="227">
        <f t="shared" ca="1" si="121"/>
        <v>-1319.6907112271224</v>
      </c>
      <c r="CN113" s="228">
        <f t="shared" ca="1" si="161"/>
        <v>1319.6907112271224</v>
      </c>
      <c r="CO113" s="222">
        <f t="shared" ca="1" si="122"/>
        <v>-16.666885006418429</v>
      </c>
      <c r="CP113" s="223">
        <f t="shared" ca="1" si="123"/>
        <v>-16.666885006418429</v>
      </c>
      <c r="CQ113" s="224">
        <f t="shared" ca="1" si="124"/>
        <v>-246.65391969407267</v>
      </c>
      <c r="CR113" s="223">
        <f t="shared" ca="1" si="125"/>
        <v>-2.8680688336520177</v>
      </c>
      <c r="CS113" s="225">
        <f t="shared" ca="1" si="126"/>
        <v>-1600.1013463774345</v>
      </c>
      <c r="CT113" s="226">
        <f t="shared" ca="1" si="162"/>
        <v>1600.1013463774345</v>
      </c>
      <c r="CU113" s="217">
        <f t="shared" ca="1" si="127"/>
        <v>-19.208778855572575</v>
      </c>
      <c r="CV113" s="218">
        <f t="shared" ca="1" si="128"/>
        <v>-19.208778855572575</v>
      </c>
      <c r="CW113" s="219">
        <f t="shared" ca="1" si="129"/>
        <v>-282.94975254028657</v>
      </c>
      <c r="CX113" s="218">
        <f t="shared" ca="1" si="130"/>
        <v>-3.2901134016312312</v>
      </c>
      <c r="CY113" s="227">
        <f t="shared" ca="1" si="131"/>
        <v>-1891.7072629887252</v>
      </c>
      <c r="CZ113" s="228">
        <f t="shared" ca="1" si="163"/>
        <v>1891.7072629887252</v>
      </c>
      <c r="DA113" s="222">
        <f t="shared" ca="1" si="132"/>
        <v>-21.636193928666835</v>
      </c>
      <c r="DB113" s="223">
        <f t="shared" ca="1" si="133"/>
        <v>-21.636193928666835</v>
      </c>
      <c r="DC113" s="224">
        <f t="shared" ca="1" si="134"/>
        <v>-317.09216691993726</v>
      </c>
      <c r="DD113" s="223">
        <f t="shared" ca="1" si="135"/>
        <v>-3.6871182199992631</v>
      </c>
      <c r="DE113" s="225">
        <f t="shared" ca="1" si="136"/>
        <v>-2199.0196867444652</v>
      </c>
      <c r="DF113" s="226">
        <f t="shared" ca="1" si="164"/>
        <v>2199.0196867444652</v>
      </c>
      <c r="DG113" s="217">
        <f t="shared" ca="1" si="137"/>
        <v>-23.929119340816037</v>
      </c>
      <c r="DH113" s="218">
        <f t="shared" ca="1" si="138"/>
        <v>-23.929119340816037</v>
      </c>
      <c r="DI113" s="219">
        <f t="shared" ca="1" si="139"/>
        <v>-348.82131844384185</v>
      </c>
      <c r="DJ113" s="218">
        <f t="shared" ca="1" si="140"/>
        <v>-4.0560618423702977</v>
      </c>
      <c r="DK113" s="227">
        <f t="shared" ca="1" si="141"/>
        <v>-2529.2530655037381</v>
      </c>
      <c r="DL113" s="228">
        <f t="shared" ca="1" si="165"/>
        <v>2529.2530655037381</v>
      </c>
      <c r="DM113" s="222">
        <f t="shared" ca="1" si="142"/>
        <v>-26.066474954416215</v>
      </c>
      <c r="DN113" s="223">
        <f t="shared" ca="1" si="143"/>
        <v>-26.066474954416215</v>
      </c>
      <c r="DO113" s="224">
        <f t="shared" ca="1" si="144"/>
        <v>-377.89572911031803</v>
      </c>
      <c r="DP113" s="223">
        <f t="shared" ca="1" si="145"/>
        <v>-4.3941363850037192</v>
      </c>
      <c r="DQ113" s="225">
        <f t="shared" ca="1" si="146"/>
        <v>-2895.4170661055732</v>
      </c>
      <c r="DR113" s="226">
        <f t="shared" ca="1" si="166"/>
        <v>2895.4170661055732</v>
      </c>
      <c r="DS113" s="217">
        <f t="shared" ca="1" si="147"/>
        <v>-28.026305473377711</v>
      </c>
      <c r="DT113" s="218">
        <f t="shared" ca="1" si="148"/>
        <v>-28.026305473377711</v>
      </c>
      <c r="DU113" s="219">
        <f t="shared" ca="1" si="149"/>
        <v>-404.09412509858493</v>
      </c>
      <c r="DV113" s="218">
        <f t="shared" ca="1" si="150"/>
        <v>-4.6987688964951531</v>
      </c>
      <c r="DW113" s="227">
        <f t="shared" ca="1" si="151"/>
        <v>-3325.5518735799983</v>
      </c>
      <c r="DX113" s="228">
        <f t="shared" ca="1" si="167"/>
        <v>3325.5518735799983</v>
      </c>
      <c r="DY113" s="222">
        <f t="shared" ca="1" si="152"/>
        <v>-29.786144106908367</v>
      </c>
      <c r="DZ113" s="223">
        <f t="shared" ca="1" si="153"/>
        <v>-29.786144106908367</v>
      </c>
      <c r="EA113" s="224">
        <f t="shared" ca="1" si="154"/>
        <v>-427.21712079614753</v>
      </c>
      <c r="EB113" s="223">
        <f t="shared" ca="1" si="155"/>
        <v>-4.9676409394901384</v>
      </c>
      <c r="EC113" s="225">
        <f t="shared" ca="1" si="156"/>
        <v>-3903.7874696636968</v>
      </c>
      <c r="ED113" s="226">
        <f t="shared" ca="1" si="168"/>
        <v>3903.7874696636968</v>
      </c>
      <c r="EE113" s="18">
        <v>-3903.7874696636914</v>
      </c>
    </row>
    <row r="114" spans="2:135" x14ac:dyDescent="0.3">
      <c r="B114" s="9"/>
      <c r="C114" s="11"/>
      <c r="D114" s="11"/>
      <c r="E114" s="11"/>
      <c r="F114" s="11"/>
      <c r="G114" s="11"/>
      <c r="H114" s="11"/>
      <c r="I114" s="11"/>
      <c r="J114" s="11"/>
      <c r="K114" s="11"/>
      <c r="L114" s="11"/>
      <c r="M114" s="11"/>
      <c r="N114" s="11"/>
      <c r="O114" s="11"/>
      <c r="P114" s="15"/>
      <c r="Q114" s="15"/>
      <c r="R114" s="42"/>
      <c r="S114" s="44"/>
      <c r="T114" s="44"/>
      <c r="U114" s="44"/>
      <c r="V114" s="44"/>
      <c r="W114" s="11"/>
      <c r="X114" s="11"/>
      <c r="Y114" s="11"/>
      <c r="Z114" s="48"/>
      <c r="AA114" s="105">
        <f ca="1">AH114-DF114</f>
        <v>0</v>
      </c>
      <c r="AC114" s="302">
        <f>AC113+$BE$22</f>
        <v>870</v>
      </c>
      <c r="AD114" s="332">
        <v>3898.8198287242012</v>
      </c>
      <c r="AE114" s="332">
        <v>3320.8531046834996</v>
      </c>
      <c r="AF114" s="334">
        <v>2891.0229297205669</v>
      </c>
      <c r="AG114" s="332">
        <v>2525.1970036613702</v>
      </c>
      <c r="AH114" s="332">
        <v>2195.3325685244663</v>
      </c>
      <c r="AI114" s="332">
        <v>1888.4171495870935</v>
      </c>
      <c r="AJ114" s="332">
        <v>1597.2332775437799</v>
      </c>
      <c r="AK114" s="332">
        <v>1317.2665146970623</v>
      </c>
      <c r="AL114" s="332">
        <v>1045.4257009430432</v>
      </c>
      <c r="AM114" s="332">
        <v>779.43276804705306</v>
      </c>
      <c r="AN114" s="332">
        <v>517.49776218559737</v>
      </c>
      <c r="AO114" s="332">
        <v>258.12743727819628</v>
      </c>
      <c r="AP114" s="332">
        <v>0</v>
      </c>
      <c r="AQ114" s="335">
        <v>-258.12743727819628</v>
      </c>
      <c r="AR114" s="335">
        <v>-517.49776218559737</v>
      </c>
      <c r="AS114" s="335">
        <v>-779.43276804705306</v>
      </c>
      <c r="AT114" s="335">
        <v>-1045.4257009430432</v>
      </c>
      <c r="AU114" s="335">
        <v>-1317.2665146970623</v>
      </c>
      <c r="AV114" s="335">
        <v>-1597.2332775437799</v>
      </c>
      <c r="AW114" s="335">
        <v>-1888.4171495870935</v>
      </c>
      <c r="AX114" s="335">
        <v>-2195.3325685244663</v>
      </c>
      <c r="AY114" s="335">
        <v>-2525.1970036613702</v>
      </c>
      <c r="AZ114" s="335">
        <v>-2891.0229297205669</v>
      </c>
      <c r="BA114" s="335">
        <v>-3320.8531046834996</v>
      </c>
      <c r="BB114" s="202">
        <v>-3898.8198287242012</v>
      </c>
      <c r="BC114" s="323">
        <f ca="1">BO114-BD114</f>
        <v>0</v>
      </c>
      <c r="BD114" s="320">
        <f ca="1"/>
        <v>-258.12743727819628</v>
      </c>
      <c r="BE114" s="302">
        <f ca="1">MIN($AF$15,BE113+$BE$22)</f>
        <v>870</v>
      </c>
      <c r="BF114" s="215">
        <f t="shared" ca="1" si="98"/>
        <v>1</v>
      </c>
      <c r="BG114" s="317">
        <f ca="1">INDEX(N$8:N$12,$BF114)</f>
        <v>1500</v>
      </c>
      <c r="BH114" s="128">
        <f ca="1">INDEX(O$8:O$12,$BF114)</f>
        <v>0</v>
      </c>
      <c r="BI114" s="104">
        <f t="shared" ca="1" si="99"/>
        <v>1500</v>
      </c>
      <c r="BJ114" s="216">
        <f t="shared" si="97"/>
        <v>0</v>
      </c>
      <c r="BK114" s="217">
        <f ca="1">DEGREES(ASIN($BG114*BL$23))</f>
        <v>-2.8656245113591363</v>
      </c>
      <c r="BL114" s="218">
        <f ca="1">DEGREES(ASIN(BL$23*$BI114))</f>
        <v>-2.8656245113591363</v>
      </c>
      <c r="BM114" s="219">
        <f ca="1">IF($BH114&gt;0,(COS(RADIANS(BK114))-COS(RADIANS(BL114)))/(BL$23*$BH114),$BE114*SIN(RADIANS(BK114)))</f>
        <v>-43.494548484012959</v>
      </c>
      <c r="BN114" s="218">
        <f t="shared" ca="1" si="100"/>
        <v>-0.49993733889670011</v>
      </c>
      <c r="BO114" s="220">
        <f t="shared" ca="1" si="101"/>
        <v>-258.12743727819628</v>
      </c>
      <c r="BP114" s="221">
        <f t="shared" ca="1" si="157"/>
        <v>258.12743727819628</v>
      </c>
      <c r="BQ114" s="222">
        <f t="shared" ca="1" si="102"/>
        <v>-5.7165393990355735</v>
      </c>
      <c r="BR114" s="223">
        <f t="shared" ca="1" si="103"/>
        <v>-5.7165393990355735</v>
      </c>
      <c r="BS114" s="224">
        <f t="shared" ca="1" si="104"/>
        <v>-86.658077191336162</v>
      </c>
      <c r="BT114" s="223">
        <f t="shared" ca="1" si="105"/>
        <v>-0.99606985277397087</v>
      </c>
      <c r="BU114" s="225">
        <f t="shared" ca="1" si="106"/>
        <v>-517.49776218559737</v>
      </c>
      <c r="BV114" s="226">
        <f t="shared" ca="1" si="158"/>
        <v>517.49776218559737</v>
      </c>
      <c r="BW114" s="217">
        <f t="shared" ca="1" si="107"/>
        <v>-8.5378174163293199</v>
      </c>
      <c r="BX114" s="218">
        <f t="shared" ca="1" si="108"/>
        <v>-8.5378174163293199</v>
      </c>
      <c r="BY114" s="219">
        <f t="shared" ca="1" si="109"/>
        <v>-129.16208560565568</v>
      </c>
      <c r="BZ114" s="218">
        <f t="shared" ca="1" si="110"/>
        <v>-1.4846216736282258</v>
      </c>
      <c r="CA114" s="227">
        <f t="shared" ca="1" si="111"/>
        <v>-779.43276804705181</v>
      </c>
      <c r="CB114" s="228">
        <f t="shared" ca="1" si="159"/>
        <v>779.43276804705181</v>
      </c>
      <c r="CC114" s="222">
        <f t="shared" ca="1" si="112"/>
        <v>-11.314100207181937</v>
      </c>
      <c r="CD114" s="223">
        <f t="shared" ca="1" si="113"/>
        <v>-11.314100207181937</v>
      </c>
      <c r="CE114" s="224">
        <f t="shared" ca="1" si="114"/>
        <v>-170.6830925583165</v>
      </c>
      <c r="CF114" s="223">
        <f t="shared" ca="1" si="115"/>
        <v>-1.961874627107079</v>
      </c>
      <c r="CG114" s="225">
        <f t="shared" ca="1" si="116"/>
        <v>-1045.4257009430432</v>
      </c>
      <c r="CH114" s="226">
        <f t="shared" ca="1" si="160"/>
        <v>1045.4257009430432</v>
      </c>
      <c r="CI114" s="217">
        <f t="shared" ca="1" si="117"/>
        <v>-14.029394362150782</v>
      </c>
      <c r="CJ114" s="218">
        <f t="shared" ca="1" si="118"/>
        <v>-14.029394362150782</v>
      </c>
      <c r="CK114" s="219">
        <f t="shared" ca="1" si="119"/>
        <v>-210.90509811533948</v>
      </c>
      <c r="CL114" s="218">
        <f t="shared" ca="1" si="120"/>
        <v>-2.4241965300613515</v>
      </c>
      <c r="CM114" s="227">
        <f t="shared" ca="1" si="121"/>
        <v>-1317.266514697061</v>
      </c>
      <c r="CN114" s="228">
        <f t="shared" ca="1" si="161"/>
        <v>1317.266514697061</v>
      </c>
      <c r="CO114" s="222">
        <f t="shared" ca="1" si="122"/>
        <v>-16.666885006418429</v>
      </c>
      <c r="CP114" s="223">
        <f t="shared" ca="1" si="123"/>
        <v>-16.666885006418429</v>
      </c>
      <c r="CQ114" s="224">
        <f t="shared" ca="1" si="124"/>
        <v>-249.52198852772466</v>
      </c>
      <c r="CR114" s="223">
        <f t="shared" ca="1" si="125"/>
        <v>-2.8680688336519893</v>
      </c>
      <c r="CS114" s="225">
        <f t="shared" ca="1" si="126"/>
        <v>-1597.2332775437826</v>
      </c>
      <c r="CT114" s="226">
        <f t="shared" ca="1" si="162"/>
        <v>1597.2332775437826</v>
      </c>
      <c r="CU114" s="217">
        <f t="shared" ca="1" si="127"/>
        <v>-19.208778855572575</v>
      </c>
      <c r="CV114" s="218">
        <f t="shared" ca="1" si="128"/>
        <v>-19.208778855572575</v>
      </c>
      <c r="CW114" s="219">
        <f t="shared" ca="1" si="129"/>
        <v>-286.23986594191786</v>
      </c>
      <c r="CX114" s="218">
        <f t="shared" ca="1" si="130"/>
        <v>-3.2901134016312881</v>
      </c>
      <c r="CY114" s="227">
        <f t="shared" ca="1" si="131"/>
        <v>-1888.4171495870939</v>
      </c>
      <c r="CZ114" s="228">
        <f t="shared" ca="1" si="163"/>
        <v>1888.4171495870939</v>
      </c>
      <c r="DA114" s="222">
        <f t="shared" ca="1" si="132"/>
        <v>-21.636193928666835</v>
      </c>
      <c r="DB114" s="223">
        <f t="shared" ca="1" si="133"/>
        <v>-21.636193928666835</v>
      </c>
      <c r="DC114" s="224">
        <f t="shared" ca="1" si="134"/>
        <v>-320.77928513993652</v>
      </c>
      <c r="DD114" s="223">
        <f t="shared" ca="1" si="135"/>
        <v>-3.6871182199992631</v>
      </c>
      <c r="DE114" s="225">
        <f t="shared" ca="1" si="136"/>
        <v>-2195.3325685244658</v>
      </c>
      <c r="DF114" s="226">
        <f t="shared" ca="1" si="164"/>
        <v>2195.3325685244658</v>
      </c>
      <c r="DG114" s="217">
        <f t="shared" ca="1" si="137"/>
        <v>-23.929119340816037</v>
      </c>
      <c r="DH114" s="218">
        <f t="shared" ca="1" si="138"/>
        <v>-23.929119340816037</v>
      </c>
      <c r="DI114" s="219">
        <f t="shared" ca="1" si="139"/>
        <v>-352.87738028621209</v>
      </c>
      <c r="DJ114" s="218">
        <f t="shared" ca="1" si="140"/>
        <v>-4.0560618423702408</v>
      </c>
      <c r="DK114" s="227">
        <f t="shared" ca="1" si="141"/>
        <v>-2525.1970036613679</v>
      </c>
      <c r="DL114" s="228">
        <f t="shared" ca="1" si="165"/>
        <v>2525.1970036613679</v>
      </c>
      <c r="DM114" s="222">
        <f t="shared" ca="1" si="142"/>
        <v>-26.066474954416215</v>
      </c>
      <c r="DN114" s="223">
        <f t="shared" ca="1" si="143"/>
        <v>-26.066474954416215</v>
      </c>
      <c r="DO114" s="224">
        <f t="shared" ca="1" si="144"/>
        <v>-382.28986549532175</v>
      </c>
      <c r="DP114" s="223">
        <f t="shared" ca="1" si="145"/>
        <v>-4.3941363850037192</v>
      </c>
      <c r="DQ114" s="225">
        <f t="shared" ca="1" si="146"/>
        <v>-2891.0229297205697</v>
      </c>
      <c r="DR114" s="226">
        <f t="shared" ca="1" si="166"/>
        <v>2891.0229297205697</v>
      </c>
      <c r="DS114" s="217">
        <f t="shared" ca="1" si="147"/>
        <v>-28.026305473377711</v>
      </c>
      <c r="DT114" s="218">
        <f t="shared" ca="1" si="148"/>
        <v>-28.026305473377711</v>
      </c>
      <c r="DU114" s="219">
        <f t="shared" ca="1" si="149"/>
        <v>-408.79289399508008</v>
      </c>
      <c r="DV114" s="218">
        <f t="shared" ca="1" si="150"/>
        <v>-4.6987688964951531</v>
      </c>
      <c r="DW114" s="227">
        <f t="shared" ca="1" si="151"/>
        <v>-3320.8531046835033</v>
      </c>
      <c r="DX114" s="228">
        <f t="shared" ca="1" si="167"/>
        <v>3320.8531046835033</v>
      </c>
      <c r="DY114" s="222">
        <f t="shared" ca="1" si="152"/>
        <v>-29.786144106908367</v>
      </c>
      <c r="DZ114" s="223">
        <f t="shared" ca="1" si="153"/>
        <v>-29.786144106908367</v>
      </c>
      <c r="EA114" s="224">
        <f t="shared" ca="1" si="154"/>
        <v>-432.18476173563761</v>
      </c>
      <c r="EB114" s="223">
        <f t="shared" ca="1" si="155"/>
        <v>-4.9676409394900816</v>
      </c>
      <c r="EC114" s="225">
        <f t="shared" ca="1" si="156"/>
        <v>-3898.8198287242067</v>
      </c>
      <c r="ED114" s="226">
        <f t="shared" ca="1" si="168"/>
        <v>3898.8198287242067</v>
      </c>
      <c r="EE114" s="18">
        <v>-3898.8198287242012</v>
      </c>
    </row>
    <row r="115" spans="2:135" x14ac:dyDescent="0.3">
      <c r="B115" s="12"/>
      <c r="C115" s="13"/>
      <c r="D115" s="13"/>
      <c r="E115" s="13"/>
      <c r="F115" s="13"/>
      <c r="G115" s="13"/>
      <c r="H115" s="13"/>
      <c r="I115" s="13"/>
      <c r="J115" s="13"/>
      <c r="K115" s="13"/>
      <c r="L115" s="13"/>
      <c r="M115" s="13"/>
      <c r="N115" s="13"/>
      <c r="O115" s="13"/>
      <c r="P115" s="17"/>
      <c r="Q115" s="17"/>
      <c r="R115" s="50"/>
      <c r="S115" s="50"/>
      <c r="T115" s="50"/>
      <c r="U115" s="50"/>
      <c r="V115" s="50"/>
      <c r="W115" s="50"/>
      <c r="X115" s="50"/>
      <c r="Y115" s="50"/>
      <c r="Z115" s="51"/>
      <c r="AA115" s="105">
        <f ca="1">AH115-DF115</f>
        <v>0</v>
      </c>
      <c r="AC115" s="302">
        <f>AC114+$BE$22</f>
        <v>880</v>
      </c>
      <c r="AD115" s="332">
        <v>3893.8521877847111</v>
      </c>
      <c r="AE115" s="332">
        <v>3316.1543357870046</v>
      </c>
      <c r="AF115" s="334">
        <v>2886.6287933355634</v>
      </c>
      <c r="AG115" s="332">
        <v>2521.1409418190001</v>
      </c>
      <c r="AH115" s="332">
        <v>2191.645450304467</v>
      </c>
      <c r="AI115" s="332">
        <v>1885.1270361854622</v>
      </c>
      <c r="AJ115" s="332">
        <v>1594.3652087101279</v>
      </c>
      <c r="AK115" s="332">
        <v>1314.8423181670009</v>
      </c>
      <c r="AL115" s="332">
        <v>1043.4638263159361</v>
      </c>
      <c r="AM115" s="332">
        <v>777.94814637342483</v>
      </c>
      <c r="AN115" s="332">
        <v>516.50169233282338</v>
      </c>
      <c r="AO115" s="332">
        <v>257.62749993929958</v>
      </c>
      <c r="AP115" s="332">
        <v>0</v>
      </c>
      <c r="AQ115" s="335">
        <v>-257.62749993929958</v>
      </c>
      <c r="AR115" s="335">
        <v>-516.50169233282338</v>
      </c>
      <c r="AS115" s="335">
        <v>-777.94814637342483</v>
      </c>
      <c r="AT115" s="335">
        <v>-1043.4638263159361</v>
      </c>
      <c r="AU115" s="335">
        <v>-1314.8423181670009</v>
      </c>
      <c r="AV115" s="335">
        <v>-1594.3652087101279</v>
      </c>
      <c r="AW115" s="335">
        <v>-1885.1270361854622</v>
      </c>
      <c r="AX115" s="335">
        <v>-2191.645450304467</v>
      </c>
      <c r="AY115" s="335">
        <v>-2521.1409418190001</v>
      </c>
      <c r="AZ115" s="335">
        <v>-2886.6287933355634</v>
      </c>
      <c r="BA115" s="335">
        <v>-3316.1543357870046</v>
      </c>
      <c r="BB115" s="202">
        <v>-3893.8521877847111</v>
      </c>
      <c r="BC115" s="323">
        <f ca="1">BO115-BD115</f>
        <v>0</v>
      </c>
      <c r="BD115" s="320">
        <f ca="1"/>
        <v>-257.62749993929958</v>
      </c>
      <c r="BE115" s="302">
        <f ca="1">MIN($AF$15,BE114+$BE$22)</f>
        <v>880</v>
      </c>
      <c r="BF115" s="215">
        <f t="shared" ca="1" si="98"/>
        <v>1</v>
      </c>
      <c r="BG115" s="317">
        <f ca="1">INDEX(N$8:N$12,$BF115)</f>
        <v>1500</v>
      </c>
      <c r="BH115" s="128">
        <f ca="1">INDEX(O$8:O$12,$BF115)</f>
        <v>0</v>
      </c>
      <c r="BI115" s="104">
        <f t="shared" ca="1" si="99"/>
        <v>1500</v>
      </c>
      <c r="BJ115" s="216">
        <f t="shared" si="97"/>
        <v>0</v>
      </c>
      <c r="BK115" s="217">
        <f ca="1">DEGREES(ASIN($BG115*BL$23))</f>
        <v>-2.8656245113591363</v>
      </c>
      <c r="BL115" s="218">
        <f ca="1">DEGREES(ASIN(BL$23*$BI115))</f>
        <v>-2.8656245113591363</v>
      </c>
      <c r="BM115" s="219">
        <f ca="1">IF($BH115&gt;0,(COS(RADIANS(BK115))-COS(RADIANS(BL115)))/(BL$23*$BH115),$BE115*SIN(RADIANS(BK115)))</f>
        <v>-43.994485822909667</v>
      </c>
      <c r="BN115" s="218">
        <f t="shared" ca="1" si="100"/>
        <v>-0.49993733889670722</v>
      </c>
      <c r="BO115" s="220">
        <f t="shared" ca="1" si="101"/>
        <v>-257.62749993929958</v>
      </c>
      <c r="BP115" s="221">
        <f t="shared" ca="1" si="157"/>
        <v>257.62749993929958</v>
      </c>
      <c r="BQ115" s="222">
        <f t="shared" ca="1" si="102"/>
        <v>-5.7165393990355735</v>
      </c>
      <c r="BR115" s="223">
        <f t="shared" ca="1" si="103"/>
        <v>-5.7165393990355735</v>
      </c>
      <c r="BS115" s="224">
        <f t="shared" ca="1" si="104"/>
        <v>-87.654147044110147</v>
      </c>
      <c r="BT115" s="223">
        <f t="shared" ca="1" si="105"/>
        <v>-0.99606985277398508</v>
      </c>
      <c r="BU115" s="225">
        <f t="shared" ca="1" si="106"/>
        <v>-516.50169233282338</v>
      </c>
      <c r="BV115" s="226">
        <f t="shared" ca="1" si="158"/>
        <v>516.50169233282338</v>
      </c>
      <c r="BW115" s="217">
        <f t="shared" ca="1" si="107"/>
        <v>-8.5378174163293199</v>
      </c>
      <c r="BX115" s="218">
        <f t="shared" ca="1" si="108"/>
        <v>-8.5378174163293199</v>
      </c>
      <c r="BY115" s="219">
        <f t="shared" ca="1" si="109"/>
        <v>-130.6467072792839</v>
      </c>
      <c r="BZ115" s="218">
        <f t="shared" ca="1" si="110"/>
        <v>-1.4846216736282258</v>
      </c>
      <c r="CA115" s="227">
        <f t="shared" ca="1" si="111"/>
        <v>-777.94814637342358</v>
      </c>
      <c r="CB115" s="228">
        <f t="shared" ca="1" si="159"/>
        <v>777.94814637342358</v>
      </c>
      <c r="CC115" s="222">
        <f t="shared" ca="1" si="112"/>
        <v>-11.314100207181937</v>
      </c>
      <c r="CD115" s="223">
        <f t="shared" ca="1" si="113"/>
        <v>-11.314100207181937</v>
      </c>
      <c r="CE115" s="224">
        <f t="shared" ca="1" si="114"/>
        <v>-172.64496718542361</v>
      </c>
      <c r="CF115" s="223">
        <f t="shared" ca="1" si="115"/>
        <v>-1.9618746271071075</v>
      </c>
      <c r="CG115" s="225">
        <f t="shared" ca="1" si="116"/>
        <v>-1043.4638263159361</v>
      </c>
      <c r="CH115" s="226">
        <f t="shared" ca="1" si="160"/>
        <v>1043.4638263159361</v>
      </c>
      <c r="CI115" s="217">
        <f t="shared" ca="1" si="117"/>
        <v>-14.029394362150782</v>
      </c>
      <c r="CJ115" s="218">
        <f t="shared" ca="1" si="118"/>
        <v>-14.029394362150782</v>
      </c>
      <c r="CK115" s="219">
        <f t="shared" ca="1" si="119"/>
        <v>-213.32929464540086</v>
      </c>
      <c r="CL115" s="218">
        <f t="shared" ca="1" si="120"/>
        <v>-2.4241965300613799</v>
      </c>
      <c r="CM115" s="227">
        <f t="shared" ca="1" si="121"/>
        <v>-1314.8423181669996</v>
      </c>
      <c r="CN115" s="228">
        <f t="shared" ca="1" si="161"/>
        <v>1314.8423181669996</v>
      </c>
      <c r="CO115" s="222">
        <f t="shared" ca="1" si="122"/>
        <v>-16.666885006418429</v>
      </c>
      <c r="CP115" s="223">
        <f t="shared" ca="1" si="123"/>
        <v>-16.666885006418429</v>
      </c>
      <c r="CQ115" s="224">
        <f t="shared" ca="1" si="124"/>
        <v>-252.39005736137668</v>
      </c>
      <c r="CR115" s="223">
        <f t="shared" ca="1" si="125"/>
        <v>-2.8680688336520177</v>
      </c>
      <c r="CS115" s="225">
        <f t="shared" ca="1" si="126"/>
        <v>-1594.3652087101307</v>
      </c>
      <c r="CT115" s="226">
        <f t="shared" ca="1" si="162"/>
        <v>1594.3652087101307</v>
      </c>
      <c r="CU115" s="217">
        <f t="shared" ca="1" si="127"/>
        <v>-19.208778855572575</v>
      </c>
      <c r="CV115" s="218">
        <f t="shared" ca="1" si="128"/>
        <v>-19.208778855572575</v>
      </c>
      <c r="CW115" s="219">
        <f t="shared" ca="1" si="129"/>
        <v>-289.52997934354909</v>
      </c>
      <c r="CX115" s="218">
        <f t="shared" ca="1" si="130"/>
        <v>-3.2901134016312312</v>
      </c>
      <c r="CY115" s="227">
        <f t="shared" ca="1" si="131"/>
        <v>-1885.1270361854627</v>
      </c>
      <c r="CZ115" s="228">
        <f t="shared" ca="1" si="163"/>
        <v>1885.1270361854627</v>
      </c>
      <c r="DA115" s="222">
        <f t="shared" ca="1" si="132"/>
        <v>-21.636193928666835</v>
      </c>
      <c r="DB115" s="223">
        <f t="shared" ca="1" si="133"/>
        <v>-21.636193928666835</v>
      </c>
      <c r="DC115" s="224">
        <f t="shared" ca="1" si="134"/>
        <v>-324.46640335993578</v>
      </c>
      <c r="DD115" s="223">
        <f t="shared" ca="1" si="135"/>
        <v>-3.6871182199992631</v>
      </c>
      <c r="DE115" s="225">
        <f t="shared" ca="1" si="136"/>
        <v>-2191.6454503044665</v>
      </c>
      <c r="DF115" s="226">
        <f t="shared" ca="1" si="164"/>
        <v>2191.6454503044665</v>
      </c>
      <c r="DG115" s="217">
        <f t="shared" ca="1" si="137"/>
        <v>-23.929119340816037</v>
      </c>
      <c r="DH115" s="218">
        <f t="shared" ca="1" si="138"/>
        <v>-23.929119340816037</v>
      </c>
      <c r="DI115" s="219">
        <f t="shared" ca="1" si="139"/>
        <v>-356.93344212858233</v>
      </c>
      <c r="DJ115" s="218">
        <f t="shared" ca="1" si="140"/>
        <v>-4.0560618423702408</v>
      </c>
      <c r="DK115" s="227">
        <f t="shared" ca="1" si="141"/>
        <v>-2521.1409418189978</v>
      </c>
      <c r="DL115" s="228">
        <f t="shared" ca="1" si="165"/>
        <v>2521.1409418189978</v>
      </c>
      <c r="DM115" s="222">
        <f t="shared" ca="1" si="142"/>
        <v>-26.066474954416215</v>
      </c>
      <c r="DN115" s="223">
        <f t="shared" ca="1" si="143"/>
        <v>-26.066474954416215</v>
      </c>
      <c r="DO115" s="224">
        <f t="shared" ca="1" si="144"/>
        <v>-386.68400188032541</v>
      </c>
      <c r="DP115" s="223">
        <f t="shared" ca="1" si="145"/>
        <v>-4.3941363850036623</v>
      </c>
      <c r="DQ115" s="225">
        <f t="shared" ca="1" si="146"/>
        <v>-2886.6287933355661</v>
      </c>
      <c r="DR115" s="226">
        <f t="shared" ca="1" si="166"/>
        <v>2886.6287933355661</v>
      </c>
      <c r="DS115" s="217">
        <f t="shared" ca="1" si="147"/>
        <v>-28.026305473377711</v>
      </c>
      <c r="DT115" s="218">
        <f t="shared" ca="1" si="148"/>
        <v>-28.026305473377711</v>
      </c>
      <c r="DU115" s="219">
        <f t="shared" ca="1" si="149"/>
        <v>-413.49166289157529</v>
      </c>
      <c r="DV115" s="218">
        <f t="shared" ca="1" si="150"/>
        <v>-4.6987688964952099</v>
      </c>
      <c r="DW115" s="227">
        <f t="shared" ca="1" si="151"/>
        <v>-3316.1543357870082</v>
      </c>
      <c r="DX115" s="228">
        <f t="shared" ca="1" si="167"/>
        <v>3316.1543357870082</v>
      </c>
      <c r="DY115" s="222">
        <f t="shared" ca="1" si="152"/>
        <v>-29.786144106908367</v>
      </c>
      <c r="DZ115" s="223">
        <f t="shared" ca="1" si="153"/>
        <v>-29.786144106908367</v>
      </c>
      <c r="EA115" s="224">
        <f t="shared" ca="1" si="154"/>
        <v>-437.15240267512769</v>
      </c>
      <c r="EB115" s="223">
        <f t="shared" ca="1" si="155"/>
        <v>-4.9676409394900816</v>
      </c>
      <c r="EC115" s="225">
        <f t="shared" ca="1" si="156"/>
        <v>-3893.8521877847165</v>
      </c>
      <c r="ED115" s="226">
        <f t="shared" ca="1" si="168"/>
        <v>3893.8521877847165</v>
      </c>
      <c r="EE115" s="18">
        <v>-3893.8521877847111</v>
      </c>
    </row>
    <row r="116" spans="2:135" x14ac:dyDescent="0.3">
      <c r="P116" s="5"/>
      <c r="Q116" s="5"/>
      <c r="X116" s="105"/>
      <c r="Y116" s="105"/>
      <c r="Z116" s="105"/>
      <c r="AA116" s="105">
        <f ca="1">AH116-DF116</f>
        <v>0</v>
      </c>
      <c r="AC116" s="302">
        <f>AC115+$BE$22</f>
        <v>890</v>
      </c>
      <c r="AD116" s="332">
        <v>3888.8845468452209</v>
      </c>
      <c r="AE116" s="332">
        <v>3311.4555668905095</v>
      </c>
      <c r="AF116" s="334">
        <v>2882.2346569505598</v>
      </c>
      <c r="AG116" s="332">
        <v>2517.08487997663</v>
      </c>
      <c r="AH116" s="332">
        <v>2187.9583320844677</v>
      </c>
      <c r="AI116" s="332">
        <v>1881.8369227838309</v>
      </c>
      <c r="AJ116" s="332">
        <v>1591.497139876476</v>
      </c>
      <c r="AK116" s="332">
        <v>1312.4181216369395</v>
      </c>
      <c r="AL116" s="332">
        <v>1041.501951688829</v>
      </c>
      <c r="AM116" s="332">
        <v>776.46352469979661</v>
      </c>
      <c r="AN116" s="332">
        <v>515.5056224800494</v>
      </c>
      <c r="AO116" s="332">
        <v>257.12756260040288</v>
      </c>
      <c r="AP116" s="332">
        <v>0</v>
      </c>
      <c r="AQ116" s="335">
        <v>-257.12756260040288</v>
      </c>
      <c r="AR116" s="335">
        <v>-515.5056224800494</v>
      </c>
      <c r="AS116" s="335">
        <v>-776.46352469979661</v>
      </c>
      <c r="AT116" s="335">
        <v>-1041.501951688829</v>
      </c>
      <c r="AU116" s="335">
        <v>-1312.4181216369395</v>
      </c>
      <c r="AV116" s="335">
        <v>-1591.497139876476</v>
      </c>
      <c r="AW116" s="335">
        <v>-1881.8369227838309</v>
      </c>
      <c r="AX116" s="335">
        <v>-2187.9583320844677</v>
      </c>
      <c r="AY116" s="335">
        <v>-2517.08487997663</v>
      </c>
      <c r="AZ116" s="335">
        <v>-2882.2346569505598</v>
      </c>
      <c r="BA116" s="335">
        <v>-3311.4555668905095</v>
      </c>
      <c r="BB116" s="202">
        <v>-3888.8845468452209</v>
      </c>
      <c r="BC116" s="323">
        <f ca="1">BO116-BD116</f>
        <v>0</v>
      </c>
      <c r="BD116" s="320">
        <f ca="1"/>
        <v>-257.12756260040288</v>
      </c>
      <c r="BE116" s="302">
        <f ca="1">MIN($AF$15,BE115+$BE$22)</f>
        <v>890</v>
      </c>
      <c r="BF116" s="215">
        <f t="shared" ca="1" si="98"/>
        <v>1</v>
      </c>
      <c r="BG116" s="317">
        <f ca="1">INDEX(N$8:N$12,$BF116)</f>
        <v>1500</v>
      </c>
      <c r="BH116" s="128">
        <f ca="1">INDEX(O$8:O$12,$BF116)</f>
        <v>0</v>
      </c>
      <c r="BI116" s="104">
        <f t="shared" ca="1" si="99"/>
        <v>1500</v>
      </c>
      <c r="BJ116" s="216">
        <f t="shared" si="97"/>
        <v>0</v>
      </c>
      <c r="BK116" s="217">
        <f ca="1">DEGREES(ASIN($BG116*BL$23))</f>
        <v>-2.8656245113591363</v>
      </c>
      <c r="BL116" s="218">
        <f ca="1">DEGREES(ASIN(BL$23*$BI116))</f>
        <v>-2.8656245113591363</v>
      </c>
      <c r="BM116" s="219">
        <f ca="1">IF($BH116&gt;0,(COS(RADIANS(BK116))-COS(RADIANS(BL116)))/(BL$23*$BH116),$BE116*SIN(RADIANS(BK116)))</f>
        <v>-44.494423161806367</v>
      </c>
      <c r="BN116" s="218">
        <f t="shared" ca="1" si="100"/>
        <v>-0.49993733889670011</v>
      </c>
      <c r="BO116" s="220">
        <f t="shared" ca="1" si="101"/>
        <v>-257.12756260040288</v>
      </c>
      <c r="BP116" s="221">
        <f t="shared" ca="1" si="157"/>
        <v>257.12756260040288</v>
      </c>
      <c r="BQ116" s="222">
        <f t="shared" ca="1" si="102"/>
        <v>-5.7165393990355735</v>
      </c>
      <c r="BR116" s="223">
        <f t="shared" ca="1" si="103"/>
        <v>-5.7165393990355735</v>
      </c>
      <c r="BS116" s="224">
        <f t="shared" ca="1" si="104"/>
        <v>-88.650216896884118</v>
      </c>
      <c r="BT116" s="223">
        <f t="shared" ca="1" si="105"/>
        <v>-0.99606985277397087</v>
      </c>
      <c r="BU116" s="225">
        <f t="shared" ca="1" si="106"/>
        <v>-515.5056224800494</v>
      </c>
      <c r="BV116" s="226">
        <f t="shared" ca="1" si="158"/>
        <v>515.5056224800494</v>
      </c>
      <c r="BW116" s="217">
        <f t="shared" ca="1" si="107"/>
        <v>-8.5378174163293199</v>
      </c>
      <c r="BX116" s="218">
        <f t="shared" ca="1" si="108"/>
        <v>-8.5378174163293199</v>
      </c>
      <c r="BY116" s="219">
        <f t="shared" ca="1" si="109"/>
        <v>-132.13132895291213</v>
      </c>
      <c r="BZ116" s="218">
        <f t="shared" ca="1" si="110"/>
        <v>-1.4846216736282258</v>
      </c>
      <c r="CA116" s="227">
        <f t="shared" ca="1" si="111"/>
        <v>-776.46352469979536</v>
      </c>
      <c r="CB116" s="228">
        <f t="shared" ca="1" si="159"/>
        <v>776.46352469979536</v>
      </c>
      <c r="CC116" s="222">
        <f t="shared" ca="1" si="112"/>
        <v>-11.314100207181937</v>
      </c>
      <c r="CD116" s="223">
        <f t="shared" ca="1" si="113"/>
        <v>-11.314100207181937</v>
      </c>
      <c r="CE116" s="224">
        <f t="shared" ca="1" si="114"/>
        <v>-174.60684181253069</v>
      </c>
      <c r="CF116" s="223">
        <f t="shared" ca="1" si="115"/>
        <v>-1.961874627107079</v>
      </c>
      <c r="CG116" s="225">
        <f t="shared" ca="1" si="116"/>
        <v>-1041.501951688829</v>
      </c>
      <c r="CH116" s="226">
        <f t="shared" ca="1" si="160"/>
        <v>1041.501951688829</v>
      </c>
      <c r="CI116" s="217">
        <f t="shared" ca="1" si="117"/>
        <v>-14.029394362150782</v>
      </c>
      <c r="CJ116" s="218">
        <f t="shared" ca="1" si="118"/>
        <v>-14.029394362150782</v>
      </c>
      <c r="CK116" s="219">
        <f t="shared" ca="1" si="119"/>
        <v>-215.75349117546224</v>
      </c>
      <c r="CL116" s="218">
        <f t="shared" ca="1" si="120"/>
        <v>-2.4241965300613799</v>
      </c>
      <c r="CM116" s="227">
        <f t="shared" ca="1" si="121"/>
        <v>-1312.4181216369382</v>
      </c>
      <c r="CN116" s="228">
        <f t="shared" ca="1" si="161"/>
        <v>1312.4181216369382</v>
      </c>
      <c r="CO116" s="222">
        <f t="shared" ca="1" si="122"/>
        <v>-16.666885006418429</v>
      </c>
      <c r="CP116" s="223">
        <f t="shared" ca="1" si="123"/>
        <v>-16.666885006418429</v>
      </c>
      <c r="CQ116" s="224">
        <f t="shared" ca="1" si="124"/>
        <v>-255.25812619502869</v>
      </c>
      <c r="CR116" s="223">
        <f t="shared" ca="1" si="125"/>
        <v>-2.8680688336520177</v>
      </c>
      <c r="CS116" s="225">
        <f t="shared" ca="1" si="126"/>
        <v>-1591.4971398764787</v>
      </c>
      <c r="CT116" s="226">
        <f t="shared" ca="1" si="162"/>
        <v>1591.4971398764787</v>
      </c>
      <c r="CU116" s="217">
        <f t="shared" ca="1" si="127"/>
        <v>-19.208778855572575</v>
      </c>
      <c r="CV116" s="218">
        <f t="shared" ca="1" si="128"/>
        <v>-19.208778855572575</v>
      </c>
      <c r="CW116" s="219">
        <f t="shared" ca="1" si="129"/>
        <v>-292.82009274518032</v>
      </c>
      <c r="CX116" s="218">
        <f t="shared" ca="1" si="130"/>
        <v>-3.2901134016312312</v>
      </c>
      <c r="CY116" s="227">
        <f t="shared" ca="1" si="131"/>
        <v>-1881.8369227838314</v>
      </c>
      <c r="CZ116" s="228">
        <f t="shared" ca="1" si="163"/>
        <v>1881.8369227838314</v>
      </c>
      <c r="DA116" s="222">
        <f t="shared" ca="1" si="132"/>
        <v>-21.636193928666835</v>
      </c>
      <c r="DB116" s="223">
        <f t="shared" ca="1" si="133"/>
        <v>-21.636193928666835</v>
      </c>
      <c r="DC116" s="224">
        <f t="shared" ca="1" si="134"/>
        <v>-328.15352157993505</v>
      </c>
      <c r="DD116" s="223">
        <f t="shared" ca="1" si="135"/>
        <v>-3.6871182199992631</v>
      </c>
      <c r="DE116" s="225">
        <f t="shared" ca="1" si="136"/>
        <v>-2187.9583320844672</v>
      </c>
      <c r="DF116" s="226">
        <f t="shared" ca="1" si="164"/>
        <v>2187.9583320844672</v>
      </c>
      <c r="DG116" s="217">
        <f t="shared" ca="1" si="137"/>
        <v>-23.929119340816037</v>
      </c>
      <c r="DH116" s="218">
        <f t="shared" ca="1" si="138"/>
        <v>-23.929119340816037</v>
      </c>
      <c r="DI116" s="219">
        <f t="shared" ca="1" si="139"/>
        <v>-360.98950397095257</v>
      </c>
      <c r="DJ116" s="218">
        <f t="shared" ca="1" si="140"/>
        <v>-4.0560618423702408</v>
      </c>
      <c r="DK116" s="227">
        <f t="shared" ca="1" si="141"/>
        <v>-2517.0848799766277</v>
      </c>
      <c r="DL116" s="228">
        <f t="shared" ca="1" si="165"/>
        <v>2517.0848799766277</v>
      </c>
      <c r="DM116" s="222">
        <f t="shared" ca="1" si="142"/>
        <v>-26.066474954416215</v>
      </c>
      <c r="DN116" s="223">
        <f t="shared" ca="1" si="143"/>
        <v>-26.066474954416215</v>
      </c>
      <c r="DO116" s="224">
        <f t="shared" ca="1" si="144"/>
        <v>-391.07813826532913</v>
      </c>
      <c r="DP116" s="223">
        <f t="shared" ca="1" si="145"/>
        <v>-4.3941363850037192</v>
      </c>
      <c r="DQ116" s="225">
        <f t="shared" ca="1" si="146"/>
        <v>-2882.2346569505626</v>
      </c>
      <c r="DR116" s="226">
        <f t="shared" ca="1" si="166"/>
        <v>2882.2346569505626</v>
      </c>
      <c r="DS116" s="217">
        <f t="shared" ca="1" si="147"/>
        <v>-28.026305473377711</v>
      </c>
      <c r="DT116" s="218">
        <f t="shared" ca="1" si="148"/>
        <v>-28.026305473377711</v>
      </c>
      <c r="DU116" s="219">
        <f t="shared" ca="1" si="149"/>
        <v>-418.19043178807044</v>
      </c>
      <c r="DV116" s="218">
        <f t="shared" ca="1" si="150"/>
        <v>-4.6987688964951531</v>
      </c>
      <c r="DW116" s="227">
        <f t="shared" ca="1" si="151"/>
        <v>-3311.4555668905132</v>
      </c>
      <c r="DX116" s="228">
        <f t="shared" ca="1" si="167"/>
        <v>3311.4555668905132</v>
      </c>
      <c r="DY116" s="222">
        <f t="shared" ca="1" si="152"/>
        <v>-29.786144106908367</v>
      </c>
      <c r="DZ116" s="223">
        <f t="shared" ca="1" si="153"/>
        <v>-29.786144106908367</v>
      </c>
      <c r="EA116" s="224">
        <f t="shared" ca="1" si="154"/>
        <v>-442.12004361461777</v>
      </c>
      <c r="EB116" s="223">
        <f t="shared" ca="1" si="155"/>
        <v>-4.9676409394900816</v>
      </c>
      <c r="EC116" s="225">
        <f t="shared" ca="1" si="156"/>
        <v>-3888.8845468452264</v>
      </c>
      <c r="ED116" s="226">
        <f t="shared" ca="1" si="168"/>
        <v>3888.8845468452264</v>
      </c>
      <c r="EE116" s="18">
        <v>-3888.8845468452209</v>
      </c>
    </row>
    <row r="117" spans="2:135" x14ac:dyDescent="0.3">
      <c r="P117" s="5"/>
      <c r="Q117" s="5"/>
      <c r="X117" s="105"/>
      <c r="Y117" s="105"/>
      <c r="Z117" s="105"/>
      <c r="AA117" s="105">
        <f ca="1">AH117-DF117</f>
        <v>0</v>
      </c>
      <c r="AC117" s="302">
        <f>AC116+$BE$22</f>
        <v>900</v>
      </c>
      <c r="AD117" s="332">
        <v>3883.9169059057308</v>
      </c>
      <c r="AE117" s="332">
        <v>3306.7567979940145</v>
      </c>
      <c r="AF117" s="334">
        <v>2877.8405205655563</v>
      </c>
      <c r="AG117" s="332">
        <v>2513.0288181342598</v>
      </c>
      <c r="AH117" s="332">
        <v>2184.2712138644683</v>
      </c>
      <c r="AI117" s="332">
        <v>1878.5468093821996</v>
      </c>
      <c r="AJ117" s="332">
        <v>1588.6290710428241</v>
      </c>
      <c r="AK117" s="332">
        <v>1309.9939251068781</v>
      </c>
      <c r="AL117" s="332">
        <v>1039.5400770617218</v>
      </c>
      <c r="AM117" s="332">
        <v>774.97890302616838</v>
      </c>
      <c r="AN117" s="332">
        <v>514.50955262727541</v>
      </c>
      <c r="AO117" s="332">
        <v>256.62762526150618</v>
      </c>
      <c r="AP117" s="332">
        <v>0</v>
      </c>
      <c r="AQ117" s="335">
        <v>-256.62762526150618</v>
      </c>
      <c r="AR117" s="335">
        <v>-514.50955262727541</v>
      </c>
      <c r="AS117" s="335">
        <v>-774.97890302616838</v>
      </c>
      <c r="AT117" s="335">
        <v>-1039.5400770617218</v>
      </c>
      <c r="AU117" s="335">
        <v>-1309.9939251068781</v>
      </c>
      <c r="AV117" s="335">
        <v>-1588.6290710428241</v>
      </c>
      <c r="AW117" s="335">
        <v>-1878.5468093821996</v>
      </c>
      <c r="AX117" s="335">
        <v>-2184.2712138644683</v>
      </c>
      <c r="AY117" s="335">
        <v>-2513.0288181342598</v>
      </c>
      <c r="AZ117" s="335">
        <v>-2877.8405205655563</v>
      </c>
      <c r="BA117" s="335">
        <v>-3306.7567979940145</v>
      </c>
      <c r="BB117" s="202">
        <v>-3883.9169059057308</v>
      </c>
      <c r="BC117" s="323">
        <f ca="1">BO117-BD117</f>
        <v>0</v>
      </c>
      <c r="BD117" s="320">
        <f ca="1"/>
        <v>-256.62762526150618</v>
      </c>
      <c r="BE117" s="302">
        <f ca="1">MIN($AF$15,BE116+$BE$22)</f>
        <v>900</v>
      </c>
      <c r="BF117" s="215">
        <f t="shared" ca="1" si="98"/>
        <v>1</v>
      </c>
      <c r="BG117" s="317">
        <f ca="1">INDEX(N$8:N$12,$BF117)</f>
        <v>1500</v>
      </c>
      <c r="BH117" s="128">
        <f ca="1">INDEX(O$8:O$12,$BF117)</f>
        <v>0</v>
      </c>
      <c r="BI117" s="104">
        <f t="shared" ca="1" si="99"/>
        <v>1500</v>
      </c>
      <c r="BJ117" s="216">
        <f t="shared" si="97"/>
        <v>0</v>
      </c>
      <c r="BK117" s="217">
        <f ca="1">DEGREES(ASIN($BG117*BL$23))</f>
        <v>-2.8656245113591363</v>
      </c>
      <c r="BL117" s="218">
        <f ca="1">DEGREES(ASIN(BL$23*$BI117))</f>
        <v>-2.8656245113591363</v>
      </c>
      <c r="BM117" s="219">
        <f ca="1">IF($BH117&gt;0,(COS(RADIANS(BK117))-COS(RADIANS(BL117)))/(BL$23*$BH117),$BE117*SIN(RADIANS(BK117)))</f>
        <v>-44.994360500703067</v>
      </c>
      <c r="BN117" s="218">
        <f t="shared" ca="1" si="100"/>
        <v>-0.49993733889670011</v>
      </c>
      <c r="BO117" s="220">
        <f t="shared" ca="1" si="101"/>
        <v>-256.62762526150618</v>
      </c>
      <c r="BP117" s="221">
        <f t="shared" ca="1" si="157"/>
        <v>256.62762526150618</v>
      </c>
      <c r="BQ117" s="222">
        <f t="shared" ca="1" si="102"/>
        <v>-5.7165393990355735</v>
      </c>
      <c r="BR117" s="223">
        <f t="shared" ca="1" si="103"/>
        <v>-5.7165393990355735</v>
      </c>
      <c r="BS117" s="224">
        <f t="shared" ca="1" si="104"/>
        <v>-89.646286749658103</v>
      </c>
      <c r="BT117" s="223">
        <f t="shared" ca="1" si="105"/>
        <v>-0.99606985277398508</v>
      </c>
      <c r="BU117" s="225">
        <f t="shared" ca="1" si="106"/>
        <v>-514.50955262727541</v>
      </c>
      <c r="BV117" s="226">
        <f t="shared" ca="1" si="158"/>
        <v>514.50955262727541</v>
      </c>
      <c r="BW117" s="217">
        <f t="shared" ca="1" si="107"/>
        <v>-8.5378174163293199</v>
      </c>
      <c r="BX117" s="218">
        <f t="shared" ca="1" si="108"/>
        <v>-8.5378174163293199</v>
      </c>
      <c r="BY117" s="219">
        <f t="shared" ca="1" si="109"/>
        <v>-133.61595062654035</v>
      </c>
      <c r="BZ117" s="218">
        <f t="shared" ca="1" si="110"/>
        <v>-1.4846216736282258</v>
      </c>
      <c r="CA117" s="227">
        <f t="shared" ca="1" si="111"/>
        <v>-774.97890302616713</v>
      </c>
      <c r="CB117" s="228">
        <f t="shared" ca="1" si="159"/>
        <v>774.97890302616713</v>
      </c>
      <c r="CC117" s="222">
        <f t="shared" ca="1" si="112"/>
        <v>-11.314100207181937</v>
      </c>
      <c r="CD117" s="223">
        <f t="shared" ca="1" si="113"/>
        <v>-11.314100207181937</v>
      </c>
      <c r="CE117" s="224">
        <f t="shared" ca="1" si="114"/>
        <v>-176.56871643963777</v>
      </c>
      <c r="CF117" s="223">
        <f t="shared" ca="1" si="115"/>
        <v>-1.961874627107079</v>
      </c>
      <c r="CG117" s="225">
        <f t="shared" ca="1" si="116"/>
        <v>-1039.5400770617218</v>
      </c>
      <c r="CH117" s="226">
        <f t="shared" ca="1" si="160"/>
        <v>1039.5400770617218</v>
      </c>
      <c r="CI117" s="217">
        <f t="shared" ca="1" si="117"/>
        <v>-14.029394362150782</v>
      </c>
      <c r="CJ117" s="218">
        <f t="shared" ca="1" si="118"/>
        <v>-14.029394362150782</v>
      </c>
      <c r="CK117" s="219">
        <f t="shared" ca="1" si="119"/>
        <v>-218.17768770552362</v>
      </c>
      <c r="CL117" s="218">
        <f t="shared" ca="1" si="120"/>
        <v>-2.4241965300613799</v>
      </c>
      <c r="CM117" s="227">
        <f t="shared" ca="1" si="121"/>
        <v>-1309.9939251068768</v>
      </c>
      <c r="CN117" s="228">
        <f t="shared" ca="1" si="161"/>
        <v>1309.9939251068768</v>
      </c>
      <c r="CO117" s="222">
        <f t="shared" ca="1" si="122"/>
        <v>-16.666885006418429</v>
      </c>
      <c r="CP117" s="223">
        <f t="shared" ca="1" si="123"/>
        <v>-16.666885006418429</v>
      </c>
      <c r="CQ117" s="224">
        <f t="shared" ca="1" si="124"/>
        <v>-258.12619502868068</v>
      </c>
      <c r="CR117" s="223">
        <f t="shared" ca="1" si="125"/>
        <v>-2.8680688336519893</v>
      </c>
      <c r="CS117" s="225">
        <f t="shared" ca="1" si="126"/>
        <v>-1588.6290710428268</v>
      </c>
      <c r="CT117" s="226">
        <f t="shared" ca="1" si="162"/>
        <v>1588.6290710428268</v>
      </c>
      <c r="CU117" s="217">
        <f t="shared" ca="1" si="127"/>
        <v>-19.208778855572575</v>
      </c>
      <c r="CV117" s="218">
        <f t="shared" ca="1" si="128"/>
        <v>-19.208778855572575</v>
      </c>
      <c r="CW117" s="219">
        <f t="shared" ca="1" si="129"/>
        <v>-296.11020614681155</v>
      </c>
      <c r="CX117" s="218">
        <f t="shared" ca="1" si="130"/>
        <v>-3.2901134016312312</v>
      </c>
      <c r="CY117" s="227">
        <f t="shared" ca="1" si="131"/>
        <v>-1878.5468093822001</v>
      </c>
      <c r="CZ117" s="228">
        <f t="shared" ca="1" si="163"/>
        <v>1878.5468093822001</v>
      </c>
      <c r="DA117" s="222">
        <f t="shared" ca="1" si="132"/>
        <v>-21.636193928666835</v>
      </c>
      <c r="DB117" s="223">
        <f t="shared" ca="1" si="133"/>
        <v>-21.636193928666835</v>
      </c>
      <c r="DC117" s="224">
        <f t="shared" ca="1" si="134"/>
        <v>-331.84063979993431</v>
      </c>
      <c r="DD117" s="223">
        <f t="shared" ca="1" si="135"/>
        <v>-3.6871182199992631</v>
      </c>
      <c r="DE117" s="225">
        <f t="shared" ca="1" si="136"/>
        <v>-2184.2712138644679</v>
      </c>
      <c r="DF117" s="226">
        <f t="shared" ca="1" si="164"/>
        <v>2184.2712138644679</v>
      </c>
      <c r="DG117" s="217">
        <f t="shared" ca="1" si="137"/>
        <v>-23.929119340816037</v>
      </c>
      <c r="DH117" s="218">
        <f t="shared" ca="1" si="138"/>
        <v>-23.929119340816037</v>
      </c>
      <c r="DI117" s="219">
        <f t="shared" ca="1" si="139"/>
        <v>-365.04556581332287</v>
      </c>
      <c r="DJ117" s="218">
        <f t="shared" ca="1" si="140"/>
        <v>-4.0560618423702977</v>
      </c>
      <c r="DK117" s="227">
        <f t="shared" ca="1" si="141"/>
        <v>-2513.0288181342576</v>
      </c>
      <c r="DL117" s="228">
        <f t="shared" ca="1" si="165"/>
        <v>2513.0288181342576</v>
      </c>
      <c r="DM117" s="222">
        <f t="shared" ca="1" si="142"/>
        <v>-26.066474954416215</v>
      </c>
      <c r="DN117" s="223">
        <f t="shared" ca="1" si="143"/>
        <v>-26.066474954416215</v>
      </c>
      <c r="DO117" s="224">
        <f t="shared" ca="1" si="144"/>
        <v>-395.47227465033279</v>
      </c>
      <c r="DP117" s="223">
        <f t="shared" ca="1" si="145"/>
        <v>-4.3941363850036623</v>
      </c>
      <c r="DQ117" s="225">
        <f t="shared" ca="1" si="146"/>
        <v>-2877.840520565559</v>
      </c>
      <c r="DR117" s="226">
        <f t="shared" ca="1" si="166"/>
        <v>2877.840520565559</v>
      </c>
      <c r="DS117" s="217">
        <f t="shared" ca="1" si="147"/>
        <v>-28.026305473377711</v>
      </c>
      <c r="DT117" s="218">
        <f t="shared" ca="1" si="148"/>
        <v>-28.026305473377711</v>
      </c>
      <c r="DU117" s="219">
        <f t="shared" ca="1" si="149"/>
        <v>-422.88920068456559</v>
      </c>
      <c r="DV117" s="218">
        <f t="shared" ca="1" si="150"/>
        <v>-4.6987688964951531</v>
      </c>
      <c r="DW117" s="227">
        <f t="shared" ca="1" si="151"/>
        <v>-3306.7567979940181</v>
      </c>
      <c r="DX117" s="228">
        <f t="shared" ca="1" si="167"/>
        <v>3306.7567979940181</v>
      </c>
      <c r="DY117" s="222">
        <f t="shared" ca="1" si="152"/>
        <v>-29.786144106908367</v>
      </c>
      <c r="DZ117" s="223">
        <f t="shared" ca="1" si="153"/>
        <v>-29.786144106908367</v>
      </c>
      <c r="EA117" s="224">
        <f t="shared" ca="1" si="154"/>
        <v>-447.08768455410785</v>
      </c>
      <c r="EB117" s="223">
        <f t="shared" ca="1" si="155"/>
        <v>-4.9676409394900816</v>
      </c>
      <c r="EC117" s="225">
        <f t="shared" ca="1" si="156"/>
        <v>-3883.9169059057363</v>
      </c>
      <c r="ED117" s="226">
        <f t="shared" ca="1" si="168"/>
        <v>3883.9169059057363</v>
      </c>
      <c r="EE117" s="18">
        <v>-3883.9169059057308</v>
      </c>
    </row>
    <row r="118" spans="2:135" x14ac:dyDescent="0.3">
      <c r="AA118" s="105">
        <f ca="1">AH118-DF118</f>
        <v>0</v>
      </c>
      <c r="AC118" s="302">
        <f>AC117+$BE$22</f>
        <v>910</v>
      </c>
      <c r="AD118" s="332">
        <v>3878.9492649662407</v>
      </c>
      <c r="AE118" s="332">
        <v>3302.0580290975195</v>
      </c>
      <c r="AF118" s="334">
        <v>2873.4463841805527</v>
      </c>
      <c r="AG118" s="332">
        <v>2508.9727562918897</v>
      </c>
      <c r="AH118" s="332">
        <v>2180.584095644469</v>
      </c>
      <c r="AI118" s="332">
        <v>1875.2566959805683</v>
      </c>
      <c r="AJ118" s="332">
        <v>1585.7610022091721</v>
      </c>
      <c r="AK118" s="332">
        <v>1307.5697285768167</v>
      </c>
      <c r="AL118" s="332">
        <v>1037.5782024346147</v>
      </c>
      <c r="AM118" s="332">
        <v>773.49428135254016</v>
      </c>
      <c r="AN118" s="332">
        <v>513.51348277450143</v>
      </c>
      <c r="AO118" s="332">
        <v>256.12768792260948</v>
      </c>
      <c r="AP118" s="332">
        <v>0</v>
      </c>
      <c r="AQ118" s="335">
        <v>-256.12768792260948</v>
      </c>
      <c r="AR118" s="335">
        <v>-513.51348277450143</v>
      </c>
      <c r="AS118" s="335">
        <v>-773.49428135254016</v>
      </c>
      <c r="AT118" s="335">
        <v>-1037.5782024346147</v>
      </c>
      <c r="AU118" s="335">
        <v>-1307.5697285768167</v>
      </c>
      <c r="AV118" s="335">
        <v>-1585.7610022091721</v>
      </c>
      <c r="AW118" s="335">
        <v>-1875.2566959805683</v>
      </c>
      <c r="AX118" s="335">
        <v>-2180.584095644469</v>
      </c>
      <c r="AY118" s="335">
        <v>-2508.9727562918897</v>
      </c>
      <c r="AZ118" s="335">
        <v>-2873.4463841805527</v>
      </c>
      <c r="BA118" s="335">
        <v>-3302.0580290975195</v>
      </c>
      <c r="BB118" s="202">
        <v>-3878.9492649662407</v>
      </c>
      <c r="BC118" s="323">
        <f ca="1">BO118-BD118</f>
        <v>0</v>
      </c>
      <c r="BD118" s="320">
        <f ca="1"/>
        <v>-256.12768792260948</v>
      </c>
      <c r="BE118" s="302">
        <f ca="1">MIN($AF$15,BE117+$BE$22)</f>
        <v>910</v>
      </c>
      <c r="BF118" s="215">
        <f t="shared" ca="1" si="98"/>
        <v>1</v>
      </c>
      <c r="BG118" s="317">
        <f ca="1">INDEX(N$8:N$12,$BF118)</f>
        <v>1500</v>
      </c>
      <c r="BH118" s="128">
        <f ca="1">INDEX(O$8:O$12,$BF118)</f>
        <v>0</v>
      </c>
      <c r="BI118" s="104">
        <f t="shared" ca="1" si="99"/>
        <v>1500</v>
      </c>
      <c r="BJ118" s="216">
        <f t="shared" si="97"/>
        <v>0</v>
      </c>
      <c r="BK118" s="217">
        <f ca="1">DEGREES(ASIN($BG118*BL$23))</f>
        <v>-2.8656245113591363</v>
      </c>
      <c r="BL118" s="218">
        <f ca="1">DEGREES(ASIN(BL$23*$BI118))</f>
        <v>-2.8656245113591363</v>
      </c>
      <c r="BM118" s="219">
        <f ca="1">IF($BH118&gt;0,(COS(RADIANS(BK118))-COS(RADIANS(BL118)))/(BL$23*$BH118),$BE118*SIN(RADIANS(BK118)))</f>
        <v>-45.494297839599767</v>
      </c>
      <c r="BN118" s="218">
        <f t="shared" ca="1" si="100"/>
        <v>-0.49993733889670011</v>
      </c>
      <c r="BO118" s="220">
        <f t="shared" ca="1" si="101"/>
        <v>-256.12768792260948</v>
      </c>
      <c r="BP118" s="221">
        <f t="shared" ca="1" si="157"/>
        <v>256.12768792260948</v>
      </c>
      <c r="BQ118" s="222">
        <f t="shared" ca="1" si="102"/>
        <v>-5.7165393990355735</v>
      </c>
      <c r="BR118" s="223">
        <f t="shared" ca="1" si="103"/>
        <v>-5.7165393990355735</v>
      </c>
      <c r="BS118" s="224">
        <f t="shared" ca="1" si="104"/>
        <v>-90.642356602432088</v>
      </c>
      <c r="BT118" s="223">
        <f t="shared" ca="1" si="105"/>
        <v>-0.99606985277398508</v>
      </c>
      <c r="BU118" s="225">
        <f t="shared" ca="1" si="106"/>
        <v>-513.51348277450143</v>
      </c>
      <c r="BV118" s="226">
        <f t="shared" ca="1" si="158"/>
        <v>513.51348277450143</v>
      </c>
      <c r="BW118" s="217">
        <f t="shared" ca="1" si="107"/>
        <v>-8.5378174163293199</v>
      </c>
      <c r="BX118" s="218">
        <f t="shared" ca="1" si="108"/>
        <v>-8.5378174163293199</v>
      </c>
      <c r="BY118" s="219">
        <f t="shared" ca="1" si="109"/>
        <v>-135.10057230016858</v>
      </c>
      <c r="BZ118" s="218">
        <f t="shared" ca="1" si="110"/>
        <v>-1.4846216736282258</v>
      </c>
      <c r="CA118" s="227">
        <f t="shared" ca="1" si="111"/>
        <v>-773.49428135253891</v>
      </c>
      <c r="CB118" s="228">
        <f t="shared" ca="1" si="159"/>
        <v>773.49428135253891</v>
      </c>
      <c r="CC118" s="222">
        <f t="shared" ca="1" si="112"/>
        <v>-11.314100207181937</v>
      </c>
      <c r="CD118" s="223">
        <f t="shared" ca="1" si="113"/>
        <v>-11.314100207181937</v>
      </c>
      <c r="CE118" s="224">
        <f t="shared" ca="1" si="114"/>
        <v>-178.53059106674485</v>
      </c>
      <c r="CF118" s="223">
        <f t="shared" ca="1" si="115"/>
        <v>-1.961874627107079</v>
      </c>
      <c r="CG118" s="225">
        <f t="shared" ca="1" si="116"/>
        <v>-1037.5782024346147</v>
      </c>
      <c r="CH118" s="226">
        <f t="shared" ca="1" si="160"/>
        <v>1037.5782024346147</v>
      </c>
      <c r="CI118" s="217">
        <f t="shared" ca="1" si="117"/>
        <v>-14.029394362150782</v>
      </c>
      <c r="CJ118" s="218">
        <f t="shared" ca="1" si="118"/>
        <v>-14.029394362150782</v>
      </c>
      <c r="CK118" s="219">
        <f t="shared" ca="1" si="119"/>
        <v>-220.601884235585</v>
      </c>
      <c r="CL118" s="218">
        <f t="shared" ca="1" si="120"/>
        <v>-2.4241965300613799</v>
      </c>
      <c r="CM118" s="227">
        <f t="shared" ca="1" si="121"/>
        <v>-1307.5697285768154</v>
      </c>
      <c r="CN118" s="228">
        <f t="shared" ca="1" si="161"/>
        <v>1307.5697285768154</v>
      </c>
      <c r="CO118" s="222">
        <f t="shared" ca="1" si="122"/>
        <v>-16.666885006418429</v>
      </c>
      <c r="CP118" s="223">
        <f t="shared" ca="1" si="123"/>
        <v>-16.666885006418429</v>
      </c>
      <c r="CQ118" s="224">
        <f t="shared" ca="1" si="124"/>
        <v>-260.99426386233273</v>
      </c>
      <c r="CR118" s="223">
        <f t="shared" ca="1" si="125"/>
        <v>-2.8680688336520461</v>
      </c>
      <c r="CS118" s="225">
        <f t="shared" ca="1" si="126"/>
        <v>-1585.7610022091749</v>
      </c>
      <c r="CT118" s="226">
        <f t="shared" ca="1" si="162"/>
        <v>1585.7610022091749</v>
      </c>
      <c r="CU118" s="217">
        <f t="shared" ca="1" si="127"/>
        <v>-19.208778855572575</v>
      </c>
      <c r="CV118" s="218">
        <f t="shared" ca="1" si="128"/>
        <v>-19.208778855572575</v>
      </c>
      <c r="CW118" s="219">
        <f t="shared" ca="1" si="129"/>
        <v>-299.40031954844278</v>
      </c>
      <c r="CX118" s="218">
        <f t="shared" ca="1" si="130"/>
        <v>-3.2901134016312312</v>
      </c>
      <c r="CY118" s="227">
        <f t="shared" ca="1" si="131"/>
        <v>-1875.2566959805688</v>
      </c>
      <c r="CZ118" s="228">
        <f t="shared" ca="1" si="163"/>
        <v>1875.2566959805688</v>
      </c>
      <c r="DA118" s="222">
        <f t="shared" ca="1" si="132"/>
        <v>-21.636193928666835</v>
      </c>
      <c r="DB118" s="223">
        <f t="shared" ca="1" si="133"/>
        <v>-21.636193928666835</v>
      </c>
      <c r="DC118" s="224">
        <f t="shared" ca="1" si="134"/>
        <v>-335.52775801993357</v>
      </c>
      <c r="DD118" s="223">
        <f t="shared" ca="1" si="135"/>
        <v>-3.6871182199992631</v>
      </c>
      <c r="DE118" s="225">
        <f t="shared" ca="1" si="136"/>
        <v>-2180.5840956444686</v>
      </c>
      <c r="DF118" s="226">
        <f t="shared" ca="1" si="164"/>
        <v>2180.5840956444686</v>
      </c>
      <c r="DG118" s="217">
        <f t="shared" ca="1" si="137"/>
        <v>-23.929119340816037</v>
      </c>
      <c r="DH118" s="218">
        <f t="shared" ca="1" si="138"/>
        <v>-23.929119340816037</v>
      </c>
      <c r="DI118" s="219">
        <f t="shared" ca="1" si="139"/>
        <v>-369.10162765569311</v>
      </c>
      <c r="DJ118" s="218">
        <f t="shared" ca="1" si="140"/>
        <v>-4.0560618423702408</v>
      </c>
      <c r="DK118" s="227">
        <f t="shared" ca="1" si="141"/>
        <v>-2508.9727562918874</v>
      </c>
      <c r="DL118" s="228">
        <f t="shared" ca="1" si="165"/>
        <v>2508.9727562918874</v>
      </c>
      <c r="DM118" s="222">
        <f t="shared" ca="1" si="142"/>
        <v>-26.066474954416215</v>
      </c>
      <c r="DN118" s="223">
        <f t="shared" ca="1" si="143"/>
        <v>-26.066474954416215</v>
      </c>
      <c r="DO118" s="224">
        <f t="shared" ca="1" si="144"/>
        <v>-399.86641103533651</v>
      </c>
      <c r="DP118" s="223">
        <f t="shared" ca="1" si="145"/>
        <v>-4.3941363850037192</v>
      </c>
      <c r="DQ118" s="225">
        <f t="shared" ca="1" si="146"/>
        <v>-2873.4463841805555</v>
      </c>
      <c r="DR118" s="226">
        <f t="shared" ca="1" si="166"/>
        <v>2873.4463841805555</v>
      </c>
      <c r="DS118" s="217">
        <f t="shared" ca="1" si="147"/>
        <v>-28.026305473377711</v>
      </c>
      <c r="DT118" s="218">
        <f t="shared" ca="1" si="148"/>
        <v>-28.026305473377711</v>
      </c>
      <c r="DU118" s="219">
        <f t="shared" ca="1" si="149"/>
        <v>-427.5879695810608</v>
      </c>
      <c r="DV118" s="218">
        <f t="shared" ca="1" si="150"/>
        <v>-4.6987688964952099</v>
      </c>
      <c r="DW118" s="227">
        <f t="shared" ca="1" si="151"/>
        <v>-3302.0580290975231</v>
      </c>
      <c r="DX118" s="228">
        <f t="shared" ca="1" si="167"/>
        <v>3302.0580290975231</v>
      </c>
      <c r="DY118" s="222">
        <f t="shared" ca="1" si="152"/>
        <v>-29.786144106908367</v>
      </c>
      <c r="DZ118" s="223">
        <f t="shared" ca="1" si="153"/>
        <v>-29.786144106908367</v>
      </c>
      <c r="EA118" s="224">
        <f t="shared" ca="1" si="154"/>
        <v>-452.05532549359793</v>
      </c>
      <c r="EB118" s="223">
        <f t="shared" ca="1" si="155"/>
        <v>-4.9676409394900816</v>
      </c>
      <c r="EC118" s="225">
        <f t="shared" ca="1" si="156"/>
        <v>-3878.9492649662461</v>
      </c>
      <c r="ED118" s="226">
        <f t="shared" ca="1" si="168"/>
        <v>3878.9492649662461</v>
      </c>
      <c r="EE118" s="18">
        <v>-3878.9492649662407</v>
      </c>
    </row>
    <row r="119" spans="2:135" x14ac:dyDescent="0.3">
      <c r="P119" s="5"/>
      <c r="Q119" s="5"/>
      <c r="X119" s="105"/>
      <c r="Y119" s="105"/>
      <c r="Z119" s="105"/>
      <c r="AA119" s="105">
        <f ca="1">AH119-DF119</f>
        <v>0</v>
      </c>
      <c r="AC119" s="302">
        <f>AC118+$BE$22</f>
        <v>920</v>
      </c>
      <c r="AD119" s="332">
        <v>3873.9816240267505</v>
      </c>
      <c r="AE119" s="332">
        <v>3297.3592602010244</v>
      </c>
      <c r="AF119" s="334">
        <v>2869.0522477955492</v>
      </c>
      <c r="AG119" s="332">
        <v>2504.9166944495196</v>
      </c>
      <c r="AH119" s="332">
        <v>2176.8969774244697</v>
      </c>
      <c r="AI119" s="332">
        <v>1871.9665825789371</v>
      </c>
      <c r="AJ119" s="332">
        <v>1582.89293337552</v>
      </c>
      <c r="AK119" s="332">
        <v>1305.1455320467553</v>
      </c>
      <c r="AL119" s="332">
        <v>1035.6163278075076</v>
      </c>
      <c r="AM119" s="332">
        <v>772.00965967891193</v>
      </c>
      <c r="AN119" s="332">
        <v>512.51741292172744</v>
      </c>
      <c r="AO119" s="332">
        <v>255.62775058371278</v>
      </c>
      <c r="AP119" s="332">
        <v>0</v>
      </c>
      <c r="AQ119" s="335">
        <v>-255.62775058371278</v>
      </c>
      <c r="AR119" s="335">
        <v>-512.51741292172744</v>
      </c>
      <c r="AS119" s="335">
        <v>-772.00965967891193</v>
      </c>
      <c r="AT119" s="335">
        <v>-1035.6163278075076</v>
      </c>
      <c r="AU119" s="335">
        <v>-1305.1455320467553</v>
      </c>
      <c r="AV119" s="335">
        <v>-1582.89293337552</v>
      </c>
      <c r="AW119" s="335">
        <v>-1871.9665825789371</v>
      </c>
      <c r="AX119" s="335">
        <v>-2176.8969774244697</v>
      </c>
      <c r="AY119" s="335">
        <v>-2504.9166944495196</v>
      </c>
      <c r="AZ119" s="335">
        <v>-2869.0522477955492</v>
      </c>
      <c r="BA119" s="335">
        <v>-3297.3592602010244</v>
      </c>
      <c r="BB119" s="202">
        <v>-3873.9816240267505</v>
      </c>
      <c r="BC119" s="323">
        <f ca="1">BO119-BD119</f>
        <v>0</v>
      </c>
      <c r="BD119" s="320">
        <f ca="1"/>
        <v>-255.62775058371278</v>
      </c>
      <c r="BE119" s="302">
        <f ca="1">MIN($AF$15,BE118+$BE$22)</f>
        <v>920</v>
      </c>
      <c r="BF119" s="215">
        <f t="shared" ca="1" si="98"/>
        <v>1</v>
      </c>
      <c r="BG119" s="317">
        <f ca="1">INDEX(N$8:N$12,$BF119)</f>
        <v>1500</v>
      </c>
      <c r="BH119" s="128">
        <f ca="1">INDEX(O$8:O$12,$BF119)</f>
        <v>0</v>
      </c>
      <c r="BI119" s="104">
        <f t="shared" ca="1" si="99"/>
        <v>1500</v>
      </c>
      <c r="BJ119" s="216">
        <f t="shared" si="97"/>
        <v>0</v>
      </c>
      <c r="BK119" s="217">
        <f ca="1">DEGREES(ASIN($BG119*BL$23))</f>
        <v>-2.8656245113591363</v>
      </c>
      <c r="BL119" s="218">
        <f ca="1">DEGREES(ASIN(BL$23*$BI119))</f>
        <v>-2.8656245113591363</v>
      </c>
      <c r="BM119" s="219">
        <f ca="1">IF($BH119&gt;0,(COS(RADIANS(BK119))-COS(RADIANS(BL119)))/(BL$23*$BH119),$BE119*SIN(RADIANS(BK119)))</f>
        <v>-45.994235178496467</v>
      </c>
      <c r="BN119" s="218">
        <f t="shared" ca="1" si="100"/>
        <v>-0.49993733889670011</v>
      </c>
      <c r="BO119" s="220">
        <f t="shared" ca="1" si="101"/>
        <v>-255.62775058371278</v>
      </c>
      <c r="BP119" s="221">
        <f t="shared" ca="1" si="157"/>
        <v>255.62775058371278</v>
      </c>
      <c r="BQ119" s="222">
        <f t="shared" ca="1" si="102"/>
        <v>-5.7165393990355735</v>
      </c>
      <c r="BR119" s="223">
        <f t="shared" ca="1" si="103"/>
        <v>-5.7165393990355735</v>
      </c>
      <c r="BS119" s="224">
        <f t="shared" ca="1" si="104"/>
        <v>-91.638426455206059</v>
      </c>
      <c r="BT119" s="223">
        <f t="shared" ca="1" si="105"/>
        <v>-0.99606985277397087</v>
      </c>
      <c r="BU119" s="225">
        <f t="shared" ca="1" si="106"/>
        <v>-512.51741292172744</v>
      </c>
      <c r="BV119" s="226">
        <f t="shared" ca="1" si="158"/>
        <v>512.51741292172744</v>
      </c>
      <c r="BW119" s="217">
        <f t="shared" ca="1" si="107"/>
        <v>-8.5378174163293199</v>
      </c>
      <c r="BX119" s="218">
        <f t="shared" ca="1" si="108"/>
        <v>-8.5378174163293199</v>
      </c>
      <c r="BY119" s="219">
        <f t="shared" ca="1" si="109"/>
        <v>-136.58519397379681</v>
      </c>
      <c r="BZ119" s="218">
        <f t="shared" ca="1" si="110"/>
        <v>-1.4846216736282258</v>
      </c>
      <c r="CA119" s="227">
        <f t="shared" ca="1" si="111"/>
        <v>-772.00965967891068</v>
      </c>
      <c r="CB119" s="228">
        <f t="shared" ca="1" si="159"/>
        <v>772.00965967891068</v>
      </c>
      <c r="CC119" s="222">
        <f t="shared" ca="1" si="112"/>
        <v>-11.314100207181937</v>
      </c>
      <c r="CD119" s="223">
        <f t="shared" ca="1" si="113"/>
        <v>-11.314100207181937</v>
      </c>
      <c r="CE119" s="224">
        <f t="shared" ca="1" si="114"/>
        <v>-180.49246569385195</v>
      </c>
      <c r="CF119" s="223">
        <f t="shared" ca="1" si="115"/>
        <v>-1.9618746271071075</v>
      </c>
      <c r="CG119" s="225">
        <f t="shared" ca="1" si="116"/>
        <v>-1035.6163278075076</v>
      </c>
      <c r="CH119" s="226">
        <f t="shared" ca="1" si="160"/>
        <v>1035.6163278075076</v>
      </c>
      <c r="CI119" s="217">
        <f t="shared" ca="1" si="117"/>
        <v>-14.029394362150782</v>
      </c>
      <c r="CJ119" s="218">
        <f t="shared" ca="1" si="118"/>
        <v>-14.029394362150782</v>
      </c>
      <c r="CK119" s="219">
        <f t="shared" ca="1" si="119"/>
        <v>-223.02608076564636</v>
      </c>
      <c r="CL119" s="218">
        <f t="shared" ca="1" si="120"/>
        <v>-2.4241965300613515</v>
      </c>
      <c r="CM119" s="227">
        <f t="shared" ca="1" si="121"/>
        <v>-1305.1455320467539</v>
      </c>
      <c r="CN119" s="228">
        <f t="shared" ca="1" si="161"/>
        <v>1305.1455320467539</v>
      </c>
      <c r="CO119" s="222">
        <f t="shared" ca="1" si="122"/>
        <v>-16.666885006418429</v>
      </c>
      <c r="CP119" s="223">
        <f t="shared" ca="1" si="123"/>
        <v>-16.666885006418429</v>
      </c>
      <c r="CQ119" s="224">
        <f t="shared" ca="1" si="124"/>
        <v>-263.86233269598472</v>
      </c>
      <c r="CR119" s="223">
        <f t="shared" ca="1" si="125"/>
        <v>-2.8680688336519893</v>
      </c>
      <c r="CS119" s="225">
        <f t="shared" ca="1" si="126"/>
        <v>-1582.8929333755229</v>
      </c>
      <c r="CT119" s="226">
        <f t="shared" ca="1" si="162"/>
        <v>1582.8929333755229</v>
      </c>
      <c r="CU119" s="217">
        <f t="shared" ca="1" si="127"/>
        <v>-19.208778855572575</v>
      </c>
      <c r="CV119" s="218">
        <f t="shared" ca="1" si="128"/>
        <v>-19.208778855572575</v>
      </c>
      <c r="CW119" s="219">
        <f t="shared" ca="1" si="129"/>
        <v>-302.69043295007401</v>
      </c>
      <c r="CX119" s="218">
        <f t="shared" ca="1" si="130"/>
        <v>-3.2901134016312312</v>
      </c>
      <c r="CY119" s="227">
        <f t="shared" ca="1" si="131"/>
        <v>-1871.9665825789375</v>
      </c>
      <c r="CZ119" s="228">
        <f t="shared" ca="1" si="163"/>
        <v>1871.9665825789375</v>
      </c>
      <c r="DA119" s="222">
        <f t="shared" ca="1" si="132"/>
        <v>-21.636193928666835</v>
      </c>
      <c r="DB119" s="223">
        <f t="shared" ca="1" si="133"/>
        <v>-21.636193928666835</v>
      </c>
      <c r="DC119" s="224">
        <f t="shared" ca="1" si="134"/>
        <v>-339.21487623993289</v>
      </c>
      <c r="DD119" s="223">
        <f t="shared" ca="1" si="135"/>
        <v>-3.68711821999932</v>
      </c>
      <c r="DE119" s="225">
        <f t="shared" ca="1" si="136"/>
        <v>-2176.8969774244692</v>
      </c>
      <c r="DF119" s="226">
        <f t="shared" ca="1" si="164"/>
        <v>2176.8969774244692</v>
      </c>
      <c r="DG119" s="217">
        <f t="shared" ca="1" si="137"/>
        <v>-23.929119340816037</v>
      </c>
      <c r="DH119" s="218">
        <f t="shared" ca="1" si="138"/>
        <v>-23.929119340816037</v>
      </c>
      <c r="DI119" s="219">
        <f t="shared" ca="1" si="139"/>
        <v>-373.15768949806335</v>
      </c>
      <c r="DJ119" s="218">
        <f t="shared" ca="1" si="140"/>
        <v>-4.0560618423702408</v>
      </c>
      <c r="DK119" s="227">
        <f t="shared" ca="1" si="141"/>
        <v>-2504.9166944495173</v>
      </c>
      <c r="DL119" s="228">
        <f t="shared" ca="1" si="165"/>
        <v>2504.9166944495173</v>
      </c>
      <c r="DM119" s="222">
        <f t="shared" ca="1" si="142"/>
        <v>-26.066474954416215</v>
      </c>
      <c r="DN119" s="223">
        <f t="shared" ca="1" si="143"/>
        <v>-26.066474954416215</v>
      </c>
      <c r="DO119" s="224">
        <f t="shared" ca="1" si="144"/>
        <v>-404.26054742034023</v>
      </c>
      <c r="DP119" s="223">
        <f t="shared" ca="1" si="145"/>
        <v>-4.3941363850037192</v>
      </c>
      <c r="DQ119" s="225">
        <f t="shared" ca="1" si="146"/>
        <v>-2869.0522477955519</v>
      </c>
      <c r="DR119" s="226">
        <f t="shared" ca="1" si="166"/>
        <v>2869.0522477955519</v>
      </c>
      <c r="DS119" s="217">
        <f t="shared" ca="1" si="147"/>
        <v>-28.026305473377711</v>
      </c>
      <c r="DT119" s="218">
        <f t="shared" ca="1" si="148"/>
        <v>-28.026305473377711</v>
      </c>
      <c r="DU119" s="219">
        <f t="shared" ca="1" si="149"/>
        <v>-432.28673847755596</v>
      </c>
      <c r="DV119" s="218">
        <f t="shared" ca="1" si="150"/>
        <v>-4.6987688964951531</v>
      </c>
      <c r="DW119" s="227">
        <f t="shared" ca="1" si="151"/>
        <v>-3297.3592602010281</v>
      </c>
      <c r="DX119" s="228">
        <f t="shared" ca="1" si="167"/>
        <v>3297.3592602010281</v>
      </c>
      <c r="DY119" s="222">
        <f t="shared" ca="1" si="152"/>
        <v>-29.786144106908367</v>
      </c>
      <c r="DZ119" s="223">
        <f t="shared" ca="1" si="153"/>
        <v>-29.786144106908367</v>
      </c>
      <c r="EA119" s="224">
        <f t="shared" ca="1" si="154"/>
        <v>-457.02296643308802</v>
      </c>
      <c r="EB119" s="223">
        <f t="shared" ca="1" si="155"/>
        <v>-4.9676409394900816</v>
      </c>
      <c r="EC119" s="225">
        <f t="shared" ca="1" si="156"/>
        <v>-3873.981624026756</v>
      </c>
      <c r="ED119" s="226">
        <f t="shared" ca="1" si="168"/>
        <v>3873.981624026756</v>
      </c>
      <c r="EE119" s="18">
        <v>-3873.9816240267505</v>
      </c>
    </row>
    <row r="120" spans="2:135" x14ac:dyDescent="0.3">
      <c r="P120" s="5"/>
      <c r="Q120" s="5"/>
      <c r="X120" s="105"/>
      <c r="Y120" s="105"/>
      <c r="Z120" s="105"/>
      <c r="AA120" s="105">
        <f ca="1">AH120-DF120</f>
        <v>0</v>
      </c>
      <c r="AC120" s="302">
        <f>AC119+$BE$22</f>
        <v>930</v>
      </c>
      <c r="AD120" s="332">
        <v>3869.0139830872604</v>
      </c>
      <c r="AE120" s="332">
        <v>3292.6604913045294</v>
      </c>
      <c r="AF120" s="334">
        <v>2864.6581114105456</v>
      </c>
      <c r="AG120" s="332">
        <v>2500.8606326071495</v>
      </c>
      <c r="AH120" s="332">
        <v>2173.2098592044704</v>
      </c>
      <c r="AI120" s="332">
        <v>1868.6764691773058</v>
      </c>
      <c r="AJ120" s="332">
        <v>1580.0248645418681</v>
      </c>
      <c r="AK120" s="332">
        <v>1302.7213355166939</v>
      </c>
      <c r="AL120" s="332">
        <v>1033.6544531804004</v>
      </c>
      <c r="AM120" s="332">
        <v>770.5250380052837</v>
      </c>
      <c r="AN120" s="332">
        <v>511.52134306895346</v>
      </c>
      <c r="AO120" s="332">
        <v>255.12781324481608</v>
      </c>
      <c r="AP120" s="332">
        <v>0</v>
      </c>
      <c r="AQ120" s="335">
        <v>-255.12781324481608</v>
      </c>
      <c r="AR120" s="335">
        <v>-511.52134306895346</v>
      </c>
      <c r="AS120" s="335">
        <v>-770.5250380052837</v>
      </c>
      <c r="AT120" s="335">
        <v>-1033.6544531804004</v>
      </c>
      <c r="AU120" s="335">
        <v>-1302.7213355166939</v>
      </c>
      <c r="AV120" s="335">
        <v>-1580.0248645418681</v>
      </c>
      <c r="AW120" s="335">
        <v>-1868.6764691773058</v>
      </c>
      <c r="AX120" s="335">
        <v>-2173.2098592044704</v>
      </c>
      <c r="AY120" s="335">
        <v>-2500.8606326071495</v>
      </c>
      <c r="AZ120" s="335">
        <v>-2864.6581114105456</v>
      </c>
      <c r="BA120" s="335">
        <v>-3292.6604913045294</v>
      </c>
      <c r="BB120" s="202">
        <v>-3869.0139830872604</v>
      </c>
      <c r="BC120" s="323">
        <f ca="1">BO120-BD120</f>
        <v>0</v>
      </c>
      <c r="BD120" s="320">
        <f ca="1"/>
        <v>-255.12781324481608</v>
      </c>
      <c r="BE120" s="302">
        <f ca="1">MIN($AF$15,BE119+$BE$22)</f>
        <v>930</v>
      </c>
      <c r="BF120" s="215">
        <f t="shared" ca="1" si="98"/>
        <v>1</v>
      </c>
      <c r="BG120" s="317">
        <f ca="1">INDEX(N$8:N$12,$BF120)</f>
        <v>1500</v>
      </c>
      <c r="BH120" s="128">
        <f ca="1">INDEX(O$8:O$12,$BF120)</f>
        <v>0</v>
      </c>
      <c r="BI120" s="104">
        <f t="shared" ca="1" si="99"/>
        <v>1500</v>
      </c>
      <c r="BJ120" s="216">
        <f t="shared" si="97"/>
        <v>0</v>
      </c>
      <c r="BK120" s="217">
        <f ca="1">DEGREES(ASIN($BG120*BL$23))</f>
        <v>-2.8656245113591363</v>
      </c>
      <c r="BL120" s="218">
        <f ca="1">DEGREES(ASIN(BL$23*$BI120))</f>
        <v>-2.8656245113591363</v>
      </c>
      <c r="BM120" s="219">
        <f ca="1">IF($BH120&gt;0,(COS(RADIANS(BK120))-COS(RADIANS(BL120)))/(BL$23*$BH120),$BE120*SIN(RADIANS(BK120)))</f>
        <v>-46.494172517393167</v>
      </c>
      <c r="BN120" s="218">
        <f t="shared" ca="1" si="100"/>
        <v>-0.49993733889670011</v>
      </c>
      <c r="BO120" s="220">
        <f t="shared" ca="1" si="101"/>
        <v>-255.12781324481608</v>
      </c>
      <c r="BP120" s="221">
        <f t="shared" ca="1" si="157"/>
        <v>255.12781324481608</v>
      </c>
      <c r="BQ120" s="222">
        <f t="shared" ca="1" si="102"/>
        <v>-5.7165393990355735</v>
      </c>
      <c r="BR120" s="223">
        <f t="shared" ca="1" si="103"/>
        <v>-5.7165393990355735</v>
      </c>
      <c r="BS120" s="224">
        <f t="shared" ca="1" si="104"/>
        <v>-92.634496307980044</v>
      </c>
      <c r="BT120" s="223">
        <f t="shared" ca="1" si="105"/>
        <v>-0.99606985277398508</v>
      </c>
      <c r="BU120" s="225">
        <f t="shared" ca="1" si="106"/>
        <v>-511.52134306895346</v>
      </c>
      <c r="BV120" s="226">
        <f t="shared" ca="1" si="158"/>
        <v>511.52134306895346</v>
      </c>
      <c r="BW120" s="217">
        <f t="shared" ca="1" si="107"/>
        <v>-8.5378174163293199</v>
      </c>
      <c r="BX120" s="218">
        <f t="shared" ca="1" si="108"/>
        <v>-8.5378174163293199</v>
      </c>
      <c r="BY120" s="219">
        <f t="shared" ca="1" si="109"/>
        <v>-138.06981564742503</v>
      </c>
      <c r="BZ120" s="218">
        <f t="shared" ca="1" si="110"/>
        <v>-1.4846216736282258</v>
      </c>
      <c r="CA120" s="227">
        <f t="shared" ca="1" si="111"/>
        <v>-770.52503800528245</v>
      </c>
      <c r="CB120" s="228">
        <f t="shared" ca="1" si="159"/>
        <v>770.52503800528245</v>
      </c>
      <c r="CC120" s="222">
        <f t="shared" ca="1" si="112"/>
        <v>-11.314100207181937</v>
      </c>
      <c r="CD120" s="223">
        <f t="shared" ca="1" si="113"/>
        <v>-11.314100207181937</v>
      </c>
      <c r="CE120" s="224">
        <f t="shared" ca="1" si="114"/>
        <v>-182.45434032095903</v>
      </c>
      <c r="CF120" s="223">
        <f t="shared" ca="1" si="115"/>
        <v>-1.961874627107079</v>
      </c>
      <c r="CG120" s="225">
        <f t="shared" ca="1" si="116"/>
        <v>-1033.6544531804004</v>
      </c>
      <c r="CH120" s="226">
        <f t="shared" ca="1" si="160"/>
        <v>1033.6544531804004</v>
      </c>
      <c r="CI120" s="217">
        <f t="shared" ca="1" si="117"/>
        <v>-14.029394362150782</v>
      </c>
      <c r="CJ120" s="218">
        <f t="shared" ca="1" si="118"/>
        <v>-14.029394362150782</v>
      </c>
      <c r="CK120" s="219">
        <f t="shared" ca="1" si="119"/>
        <v>-225.45027729570774</v>
      </c>
      <c r="CL120" s="218">
        <f t="shared" ca="1" si="120"/>
        <v>-2.4241965300613799</v>
      </c>
      <c r="CM120" s="227">
        <f t="shared" ca="1" si="121"/>
        <v>-1302.7213355166925</v>
      </c>
      <c r="CN120" s="228">
        <f t="shared" ca="1" si="161"/>
        <v>1302.7213355166925</v>
      </c>
      <c r="CO120" s="222">
        <f t="shared" ca="1" si="122"/>
        <v>-16.666885006418429</v>
      </c>
      <c r="CP120" s="223">
        <f t="shared" ca="1" si="123"/>
        <v>-16.666885006418429</v>
      </c>
      <c r="CQ120" s="224">
        <f t="shared" ca="1" si="124"/>
        <v>-266.73040152963671</v>
      </c>
      <c r="CR120" s="223">
        <f t="shared" ca="1" si="125"/>
        <v>-2.8680688336519893</v>
      </c>
      <c r="CS120" s="225">
        <f t="shared" ca="1" si="126"/>
        <v>-1580.024864541871</v>
      </c>
      <c r="CT120" s="226">
        <f t="shared" ca="1" si="162"/>
        <v>1580.024864541871</v>
      </c>
      <c r="CU120" s="217">
        <f t="shared" ca="1" si="127"/>
        <v>-19.208778855572575</v>
      </c>
      <c r="CV120" s="218">
        <f t="shared" ca="1" si="128"/>
        <v>-19.208778855572575</v>
      </c>
      <c r="CW120" s="219">
        <f t="shared" ca="1" si="129"/>
        <v>-305.98054635170524</v>
      </c>
      <c r="CX120" s="218">
        <f t="shared" ca="1" si="130"/>
        <v>-3.2901134016312312</v>
      </c>
      <c r="CY120" s="227">
        <f t="shared" ca="1" si="131"/>
        <v>-1868.6764691773062</v>
      </c>
      <c r="CZ120" s="228">
        <f t="shared" ca="1" si="163"/>
        <v>1868.6764691773062</v>
      </c>
      <c r="DA120" s="222">
        <f t="shared" ca="1" si="132"/>
        <v>-21.636193928666835</v>
      </c>
      <c r="DB120" s="223">
        <f t="shared" ca="1" si="133"/>
        <v>-21.636193928666835</v>
      </c>
      <c r="DC120" s="224">
        <f t="shared" ca="1" si="134"/>
        <v>-342.90199445993215</v>
      </c>
      <c r="DD120" s="223">
        <f t="shared" ca="1" si="135"/>
        <v>-3.6871182199992631</v>
      </c>
      <c r="DE120" s="225">
        <f t="shared" ca="1" si="136"/>
        <v>-2173.2098592044699</v>
      </c>
      <c r="DF120" s="226">
        <f t="shared" ca="1" si="164"/>
        <v>2173.2098592044699</v>
      </c>
      <c r="DG120" s="217">
        <f t="shared" ca="1" si="137"/>
        <v>-23.929119340816037</v>
      </c>
      <c r="DH120" s="218">
        <f t="shared" ca="1" si="138"/>
        <v>-23.929119340816037</v>
      </c>
      <c r="DI120" s="219">
        <f t="shared" ca="1" si="139"/>
        <v>-377.21375134043359</v>
      </c>
      <c r="DJ120" s="218">
        <f t="shared" ca="1" si="140"/>
        <v>-4.0560618423702408</v>
      </c>
      <c r="DK120" s="227">
        <f t="shared" ca="1" si="141"/>
        <v>-2500.8606326071472</v>
      </c>
      <c r="DL120" s="228">
        <f t="shared" ca="1" si="165"/>
        <v>2500.8606326071472</v>
      </c>
      <c r="DM120" s="222">
        <f t="shared" ca="1" si="142"/>
        <v>-26.066474954416215</v>
      </c>
      <c r="DN120" s="223">
        <f t="shared" ca="1" si="143"/>
        <v>-26.066474954416215</v>
      </c>
      <c r="DO120" s="224">
        <f t="shared" ca="1" si="144"/>
        <v>-408.65468380534389</v>
      </c>
      <c r="DP120" s="223">
        <f t="shared" ca="1" si="145"/>
        <v>-4.3941363850036623</v>
      </c>
      <c r="DQ120" s="225">
        <f t="shared" ca="1" si="146"/>
        <v>-2864.6581114105484</v>
      </c>
      <c r="DR120" s="226">
        <f t="shared" ca="1" si="166"/>
        <v>2864.6581114105484</v>
      </c>
      <c r="DS120" s="217">
        <f t="shared" ca="1" si="147"/>
        <v>-28.026305473377711</v>
      </c>
      <c r="DT120" s="218">
        <f t="shared" ca="1" si="148"/>
        <v>-28.026305473377711</v>
      </c>
      <c r="DU120" s="219">
        <f t="shared" ca="1" si="149"/>
        <v>-436.98550737405111</v>
      </c>
      <c r="DV120" s="218">
        <f t="shared" ca="1" si="150"/>
        <v>-4.6987688964951531</v>
      </c>
      <c r="DW120" s="227">
        <f t="shared" ca="1" si="151"/>
        <v>-3292.660491304533</v>
      </c>
      <c r="DX120" s="228">
        <f t="shared" ca="1" si="167"/>
        <v>3292.660491304533</v>
      </c>
      <c r="DY120" s="222">
        <f t="shared" ca="1" si="152"/>
        <v>-29.786144106908367</v>
      </c>
      <c r="DZ120" s="223">
        <f t="shared" ca="1" si="153"/>
        <v>-29.786144106908367</v>
      </c>
      <c r="EA120" s="224">
        <f t="shared" ca="1" si="154"/>
        <v>-461.9906073725781</v>
      </c>
      <c r="EB120" s="223">
        <f t="shared" ca="1" si="155"/>
        <v>-4.9676409394900816</v>
      </c>
      <c r="EC120" s="225">
        <f t="shared" ca="1" si="156"/>
        <v>-3869.0139830872658</v>
      </c>
      <c r="ED120" s="226">
        <f t="shared" ca="1" si="168"/>
        <v>3869.0139830872658</v>
      </c>
      <c r="EE120" s="18">
        <v>-3869.0139830872604</v>
      </c>
    </row>
    <row r="121" spans="2:135" x14ac:dyDescent="0.3">
      <c r="P121" s="5"/>
      <c r="Q121" s="5"/>
      <c r="X121" s="105"/>
      <c r="Y121" s="105"/>
      <c r="Z121" s="105"/>
      <c r="AA121" s="105">
        <f ca="1">AH121-DF121</f>
        <v>0</v>
      </c>
      <c r="AC121" s="302">
        <f>AC120+$BE$22</f>
        <v>940</v>
      </c>
      <c r="AD121" s="332">
        <v>3864.0463421477702</v>
      </c>
      <c r="AE121" s="332">
        <v>3287.9617224080343</v>
      </c>
      <c r="AF121" s="334">
        <v>2860.2639750255421</v>
      </c>
      <c r="AG121" s="332">
        <v>2496.8045707647793</v>
      </c>
      <c r="AH121" s="332">
        <v>2169.5227409844711</v>
      </c>
      <c r="AI121" s="332">
        <v>1865.3863557756745</v>
      </c>
      <c r="AJ121" s="332">
        <v>1577.1567957082161</v>
      </c>
      <c r="AK121" s="332">
        <v>1300.2971389866325</v>
      </c>
      <c r="AL121" s="332">
        <v>1031.6925785532933</v>
      </c>
      <c r="AM121" s="332">
        <v>769.04041633165548</v>
      </c>
      <c r="AN121" s="332">
        <v>510.52527321617947</v>
      </c>
      <c r="AO121" s="332">
        <v>254.62787590591938</v>
      </c>
      <c r="AP121" s="332">
        <v>0</v>
      </c>
      <c r="AQ121" s="335">
        <v>-254.62787590591938</v>
      </c>
      <c r="AR121" s="335">
        <v>-510.52527321617947</v>
      </c>
      <c r="AS121" s="335">
        <v>-769.04041633165548</v>
      </c>
      <c r="AT121" s="335">
        <v>-1031.6925785532933</v>
      </c>
      <c r="AU121" s="335">
        <v>-1300.2971389866325</v>
      </c>
      <c r="AV121" s="335">
        <v>-1577.1567957082161</v>
      </c>
      <c r="AW121" s="335">
        <v>-1865.3863557756745</v>
      </c>
      <c r="AX121" s="335">
        <v>-2169.5227409844711</v>
      </c>
      <c r="AY121" s="335">
        <v>-2496.8045707647793</v>
      </c>
      <c r="AZ121" s="335">
        <v>-2860.2639750255421</v>
      </c>
      <c r="BA121" s="335">
        <v>-3287.9617224080343</v>
      </c>
      <c r="BB121" s="202">
        <v>-3864.0463421477702</v>
      </c>
      <c r="BC121" s="323">
        <f ca="1">BO121-BD121</f>
        <v>0</v>
      </c>
      <c r="BD121" s="320">
        <f ca="1"/>
        <v>-254.62787590591938</v>
      </c>
      <c r="BE121" s="302">
        <f ca="1">MIN($AF$15,BE120+$BE$22)</f>
        <v>940</v>
      </c>
      <c r="BF121" s="215">
        <f t="shared" ca="1" si="98"/>
        <v>1</v>
      </c>
      <c r="BG121" s="317">
        <f ca="1">INDEX(N$8:N$12,$BF121)</f>
        <v>1500</v>
      </c>
      <c r="BH121" s="128">
        <f ca="1">INDEX(O$8:O$12,$BF121)</f>
        <v>0</v>
      </c>
      <c r="BI121" s="104">
        <f t="shared" ca="1" si="99"/>
        <v>1500</v>
      </c>
      <c r="BJ121" s="216">
        <f t="shared" si="97"/>
        <v>0</v>
      </c>
      <c r="BK121" s="217">
        <f ca="1">DEGREES(ASIN($BG121*BL$23))</f>
        <v>-2.8656245113591363</v>
      </c>
      <c r="BL121" s="218">
        <f ca="1">DEGREES(ASIN(BL$23*$BI121))</f>
        <v>-2.8656245113591363</v>
      </c>
      <c r="BM121" s="219">
        <f ca="1">IF($BH121&gt;0,(COS(RADIANS(BK121))-COS(RADIANS(BL121)))/(BL$23*$BH121),$BE121*SIN(RADIANS(BK121)))</f>
        <v>-46.994109856289867</v>
      </c>
      <c r="BN121" s="218">
        <f t="shared" ca="1" si="100"/>
        <v>-0.49993733889670011</v>
      </c>
      <c r="BO121" s="220">
        <f t="shared" ca="1" si="101"/>
        <v>-254.62787590591938</v>
      </c>
      <c r="BP121" s="221">
        <f t="shared" ca="1" si="157"/>
        <v>254.62787590591938</v>
      </c>
      <c r="BQ121" s="222">
        <f t="shared" ca="1" si="102"/>
        <v>-5.7165393990355735</v>
      </c>
      <c r="BR121" s="223">
        <f t="shared" ca="1" si="103"/>
        <v>-5.7165393990355735</v>
      </c>
      <c r="BS121" s="224">
        <f t="shared" ca="1" si="104"/>
        <v>-93.630566160754015</v>
      </c>
      <c r="BT121" s="223">
        <f t="shared" ca="1" si="105"/>
        <v>-0.99606985277397087</v>
      </c>
      <c r="BU121" s="225">
        <f t="shared" ca="1" si="106"/>
        <v>-510.52527321617947</v>
      </c>
      <c r="BV121" s="226">
        <f t="shared" ca="1" si="158"/>
        <v>510.52527321617947</v>
      </c>
      <c r="BW121" s="217">
        <f t="shared" ca="1" si="107"/>
        <v>-8.5378174163293199</v>
      </c>
      <c r="BX121" s="218">
        <f t="shared" ca="1" si="108"/>
        <v>-8.5378174163293199</v>
      </c>
      <c r="BY121" s="219">
        <f t="shared" ca="1" si="109"/>
        <v>-139.55443732105326</v>
      </c>
      <c r="BZ121" s="218">
        <f t="shared" ca="1" si="110"/>
        <v>-1.4846216736282258</v>
      </c>
      <c r="CA121" s="227">
        <f t="shared" ca="1" si="111"/>
        <v>-769.04041633165423</v>
      </c>
      <c r="CB121" s="228">
        <f t="shared" ca="1" si="159"/>
        <v>769.04041633165423</v>
      </c>
      <c r="CC121" s="222">
        <f t="shared" ca="1" si="112"/>
        <v>-11.314100207181937</v>
      </c>
      <c r="CD121" s="223">
        <f t="shared" ca="1" si="113"/>
        <v>-11.314100207181937</v>
      </c>
      <c r="CE121" s="224">
        <f t="shared" ca="1" si="114"/>
        <v>-184.41621494806611</v>
      </c>
      <c r="CF121" s="223">
        <f t="shared" ca="1" si="115"/>
        <v>-1.961874627107079</v>
      </c>
      <c r="CG121" s="225">
        <f t="shared" ca="1" si="116"/>
        <v>-1031.6925785532933</v>
      </c>
      <c r="CH121" s="226">
        <f t="shared" ca="1" si="160"/>
        <v>1031.6925785532933</v>
      </c>
      <c r="CI121" s="217">
        <f t="shared" ca="1" si="117"/>
        <v>-14.029394362150782</v>
      </c>
      <c r="CJ121" s="218">
        <f t="shared" ca="1" si="118"/>
        <v>-14.029394362150782</v>
      </c>
      <c r="CK121" s="219">
        <f t="shared" ca="1" si="119"/>
        <v>-227.87447382576912</v>
      </c>
      <c r="CL121" s="218">
        <f t="shared" ca="1" si="120"/>
        <v>-2.4241965300613799</v>
      </c>
      <c r="CM121" s="227">
        <f t="shared" ca="1" si="121"/>
        <v>-1300.2971389866311</v>
      </c>
      <c r="CN121" s="228">
        <f t="shared" ca="1" si="161"/>
        <v>1300.2971389866311</v>
      </c>
      <c r="CO121" s="222">
        <f t="shared" ca="1" si="122"/>
        <v>-16.666885006418429</v>
      </c>
      <c r="CP121" s="223">
        <f t="shared" ca="1" si="123"/>
        <v>-16.666885006418429</v>
      </c>
      <c r="CQ121" s="224">
        <f t="shared" ca="1" si="124"/>
        <v>-269.5984703632887</v>
      </c>
      <c r="CR121" s="223">
        <f t="shared" ca="1" si="125"/>
        <v>-2.8680688336519893</v>
      </c>
      <c r="CS121" s="225">
        <f t="shared" ca="1" si="126"/>
        <v>-1577.1567957082191</v>
      </c>
      <c r="CT121" s="226">
        <f t="shared" ca="1" si="162"/>
        <v>1577.1567957082191</v>
      </c>
      <c r="CU121" s="217">
        <f t="shared" ca="1" si="127"/>
        <v>-19.208778855572575</v>
      </c>
      <c r="CV121" s="218">
        <f t="shared" ca="1" si="128"/>
        <v>-19.208778855572575</v>
      </c>
      <c r="CW121" s="219">
        <f t="shared" ca="1" si="129"/>
        <v>-309.27065975333653</v>
      </c>
      <c r="CX121" s="218">
        <f t="shared" ca="1" si="130"/>
        <v>-3.2901134016312881</v>
      </c>
      <c r="CY121" s="227">
        <f t="shared" ca="1" si="131"/>
        <v>-1865.3863557756749</v>
      </c>
      <c r="CZ121" s="228">
        <f t="shared" ca="1" si="163"/>
        <v>1865.3863557756749</v>
      </c>
      <c r="DA121" s="222">
        <f t="shared" ca="1" si="132"/>
        <v>-21.636193928666835</v>
      </c>
      <c r="DB121" s="223">
        <f t="shared" ca="1" si="133"/>
        <v>-21.636193928666835</v>
      </c>
      <c r="DC121" s="224">
        <f t="shared" ca="1" si="134"/>
        <v>-346.58911267993142</v>
      </c>
      <c r="DD121" s="223">
        <f t="shared" ca="1" si="135"/>
        <v>-3.6871182199992631</v>
      </c>
      <c r="DE121" s="225">
        <f t="shared" ca="1" si="136"/>
        <v>-2169.5227409844706</v>
      </c>
      <c r="DF121" s="226">
        <f t="shared" ca="1" si="164"/>
        <v>2169.5227409844706</v>
      </c>
      <c r="DG121" s="217">
        <f t="shared" ca="1" si="137"/>
        <v>-23.929119340816037</v>
      </c>
      <c r="DH121" s="218">
        <f t="shared" ca="1" si="138"/>
        <v>-23.929119340816037</v>
      </c>
      <c r="DI121" s="219">
        <f t="shared" ca="1" si="139"/>
        <v>-381.26981318280383</v>
      </c>
      <c r="DJ121" s="218">
        <f t="shared" ca="1" si="140"/>
        <v>-4.0560618423702408</v>
      </c>
      <c r="DK121" s="227">
        <f t="shared" ca="1" si="141"/>
        <v>-2496.8045707647771</v>
      </c>
      <c r="DL121" s="228">
        <f t="shared" ca="1" si="165"/>
        <v>2496.8045707647771</v>
      </c>
      <c r="DM121" s="222">
        <f t="shared" ca="1" si="142"/>
        <v>-26.066474954416215</v>
      </c>
      <c r="DN121" s="223">
        <f t="shared" ca="1" si="143"/>
        <v>-26.066474954416215</v>
      </c>
      <c r="DO121" s="224">
        <f t="shared" ca="1" si="144"/>
        <v>-413.04882019034761</v>
      </c>
      <c r="DP121" s="223">
        <f t="shared" ca="1" si="145"/>
        <v>-4.3941363850037192</v>
      </c>
      <c r="DQ121" s="225">
        <f t="shared" ca="1" si="146"/>
        <v>-2860.2639750255448</v>
      </c>
      <c r="DR121" s="226">
        <f t="shared" ca="1" si="166"/>
        <v>2860.2639750255448</v>
      </c>
      <c r="DS121" s="217">
        <f t="shared" ca="1" si="147"/>
        <v>-28.026305473377711</v>
      </c>
      <c r="DT121" s="218">
        <f t="shared" ca="1" si="148"/>
        <v>-28.026305473377711</v>
      </c>
      <c r="DU121" s="219">
        <f t="shared" ca="1" si="149"/>
        <v>-441.68427627054632</v>
      </c>
      <c r="DV121" s="218">
        <f t="shared" ca="1" si="150"/>
        <v>-4.6987688964952099</v>
      </c>
      <c r="DW121" s="227">
        <f t="shared" ca="1" si="151"/>
        <v>-3287.961722408038</v>
      </c>
      <c r="DX121" s="228">
        <f t="shared" ca="1" si="167"/>
        <v>3287.961722408038</v>
      </c>
      <c r="DY121" s="222">
        <f t="shared" ca="1" si="152"/>
        <v>-29.786144106908367</v>
      </c>
      <c r="DZ121" s="223">
        <f t="shared" ca="1" si="153"/>
        <v>-29.786144106908367</v>
      </c>
      <c r="EA121" s="224">
        <f t="shared" ca="1" si="154"/>
        <v>-466.95824831206818</v>
      </c>
      <c r="EB121" s="223">
        <f t="shared" ca="1" si="155"/>
        <v>-4.9676409394900816</v>
      </c>
      <c r="EC121" s="225">
        <f t="shared" ca="1" si="156"/>
        <v>-3864.0463421477757</v>
      </c>
      <c r="ED121" s="226">
        <f t="shared" ca="1" si="168"/>
        <v>3864.0463421477757</v>
      </c>
      <c r="EE121" s="18">
        <v>-3864.0463421477702</v>
      </c>
    </row>
    <row r="122" spans="2:135" x14ac:dyDescent="0.3">
      <c r="P122" s="5"/>
      <c r="Q122" s="5"/>
      <c r="X122" s="105"/>
      <c r="Y122" s="105"/>
      <c r="Z122" s="105"/>
      <c r="AA122" s="105">
        <f ca="1">AH122-DF122</f>
        <v>0</v>
      </c>
      <c r="AC122" s="302">
        <f>AC121+$BE$22</f>
        <v>950</v>
      </c>
      <c r="AD122" s="332">
        <v>3859.0787012082801</v>
      </c>
      <c r="AE122" s="332">
        <v>3283.2629535115393</v>
      </c>
      <c r="AF122" s="334">
        <v>2855.8698386405385</v>
      </c>
      <c r="AG122" s="332">
        <v>2492.7485089224092</v>
      </c>
      <c r="AH122" s="332">
        <v>2165.8356227644717</v>
      </c>
      <c r="AI122" s="332">
        <v>1862.0962423740432</v>
      </c>
      <c r="AJ122" s="332">
        <v>1574.288726874564</v>
      </c>
      <c r="AK122" s="332">
        <v>1297.8729424565711</v>
      </c>
      <c r="AL122" s="332">
        <v>1029.7307039261862</v>
      </c>
      <c r="AM122" s="332">
        <v>767.55579465802725</v>
      </c>
      <c r="AN122" s="332">
        <v>509.52920336340549</v>
      </c>
      <c r="AO122" s="332">
        <v>254.12793856702268</v>
      </c>
      <c r="AP122" s="332">
        <v>0</v>
      </c>
      <c r="AQ122" s="335">
        <v>-254.12793856702268</v>
      </c>
      <c r="AR122" s="335">
        <v>-509.52920336340549</v>
      </c>
      <c r="AS122" s="335">
        <v>-767.55579465802725</v>
      </c>
      <c r="AT122" s="335">
        <v>-1029.7307039261862</v>
      </c>
      <c r="AU122" s="335">
        <v>-1297.8729424565711</v>
      </c>
      <c r="AV122" s="335">
        <v>-1574.288726874564</v>
      </c>
      <c r="AW122" s="335">
        <v>-1862.0962423740432</v>
      </c>
      <c r="AX122" s="335">
        <v>-2165.8356227644717</v>
      </c>
      <c r="AY122" s="335">
        <v>-2492.7485089224092</v>
      </c>
      <c r="AZ122" s="335">
        <v>-2855.8698386405385</v>
      </c>
      <c r="BA122" s="335">
        <v>-3283.2629535115393</v>
      </c>
      <c r="BB122" s="202">
        <v>-3859.0787012082801</v>
      </c>
      <c r="BC122" s="323">
        <f ca="1">BO122-BD122</f>
        <v>0</v>
      </c>
      <c r="BD122" s="320">
        <f ca="1"/>
        <v>-254.12793856702268</v>
      </c>
      <c r="BE122" s="302">
        <f ca="1">MIN($AF$15,BE121+$BE$22)</f>
        <v>950</v>
      </c>
      <c r="BF122" s="215">
        <f t="shared" ca="1" si="98"/>
        <v>1</v>
      </c>
      <c r="BG122" s="317">
        <f ca="1">INDEX(N$8:N$12,$BF122)</f>
        <v>1500</v>
      </c>
      <c r="BH122" s="128">
        <f ca="1">INDEX(O$8:O$12,$BF122)</f>
        <v>0</v>
      </c>
      <c r="BI122" s="104">
        <f t="shared" ca="1" si="99"/>
        <v>1500</v>
      </c>
      <c r="BJ122" s="216">
        <f t="shared" si="97"/>
        <v>0</v>
      </c>
      <c r="BK122" s="217">
        <f ca="1">DEGREES(ASIN($BG122*BL$23))</f>
        <v>-2.8656245113591363</v>
      </c>
      <c r="BL122" s="218">
        <f ca="1">DEGREES(ASIN(BL$23*$BI122))</f>
        <v>-2.8656245113591363</v>
      </c>
      <c r="BM122" s="219">
        <f ca="1">IF($BH122&gt;0,(COS(RADIANS(BK122))-COS(RADIANS(BL122)))/(BL$23*$BH122),$BE122*SIN(RADIANS(BK122)))</f>
        <v>-47.494047195186567</v>
      </c>
      <c r="BN122" s="218">
        <f t="shared" ca="1" si="100"/>
        <v>-0.49993733889670011</v>
      </c>
      <c r="BO122" s="220">
        <f t="shared" ca="1" si="101"/>
        <v>-254.12793856702268</v>
      </c>
      <c r="BP122" s="221">
        <f t="shared" ca="1" si="157"/>
        <v>254.12793856702268</v>
      </c>
      <c r="BQ122" s="222">
        <f t="shared" ca="1" si="102"/>
        <v>-5.7165393990355735</v>
      </c>
      <c r="BR122" s="223">
        <f t="shared" ca="1" si="103"/>
        <v>-5.7165393990355735</v>
      </c>
      <c r="BS122" s="224">
        <f t="shared" ca="1" si="104"/>
        <v>-94.626636013528</v>
      </c>
      <c r="BT122" s="223">
        <f t="shared" ca="1" si="105"/>
        <v>-0.99606985277398508</v>
      </c>
      <c r="BU122" s="225">
        <f t="shared" ca="1" si="106"/>
        <v>-509.52920336340549</v>
      </c>
      <c r="BV122" s="226">
        <f t="shared" ca="1" si="158"/>
        <v>509.52920336340549</v>
      </c>
      <c r="BW122" s="217">
        <f t="shared" ca="1" si="107"/>
        <v>-8.5378174163293199</v>
      </c>
      <c r="BX122" s="218">
        <f t="shared" ca="1" si="108"/>
        <v>-8.5378174163293199</v>
      </c>
      <c r="BY122" s="219">
        <f t="shared" ca="1" si="109"/>
        <v>-141.03905899468148</v>
      </c>
      <c r="BZ122" s="218">
        <f t="shared" ca="1" si="110"/>
        <v>-1.4846216736282258</v>
      </c>
      <c r="CA122" s="227">
        <f t="shared" ca="1" si="111"/>
        <v>-767.555794658026</v>
      </c>
      <c r="CB122" s="228">
        <f t="shared" ca="1" si="159"/>
        <v>767.555794658026</v>
      </c>
      <c r="CC122" s="222">
        <f t="shared" ca="1" si="112"/>
        <v>-11.314100207181937</v>
      </c>
      <c r="CD122" s="223">
        <f t="shared" ca="1" si="113"/>
        <v>-11.314100207181937</v>
      </c>
      <c r="CE122" s="224">
        <f t="shared" ca="1" si="114"/>
        <v>-186.37808957517319</v>
      </c>
      <c r="CF122" s="223">
        <f t="shared" ca="1" si="115"/>
        <v>-1.961874627107079</v>
      </c>
      <c r="CG122" s="225">
        <f t="shared" ca="1" si="116"/>
        <v>-1029.7307039261862</v>
      </c>
      <c r="CH122" s="226">
        <f t="shared" ca="1" si="160"/>
        <v>1029.7307039261862</v>
      </c>
      <c r="CI122" s="217">
        <f t="shared" ca="1" si="117"/>
        <v>-14.029394362150782</v>
      </c>
      <c r="CJ122" s="218">
        <f t="shared" ca="1" si="118"/>
        <v>-14.029394362150782</v>
      </c>
      <c r="CK122" s="219">
        <f t="shared" ca="1" si="119"/>
        <v>-230.2986703558305</v>
      </c>
      <c r="CL122" s="218">
        <f t="shared" ca="1" si="120"/>
        <v>-2.4241965300613799</v>
      </c>
      <c r="CM122" s="227">
        <f t="shared" ca="1" si="121"/>
        <v>-1297.8729424565697</v>
      </c>
      <c r="CN122" s="228">
        <f t="shared" ca="1" si="161"/>
        <v>1297.8729424565697</v>
      </c>
      <c r="CO122" s="222">
        <f t="shared" ca="1" si="122"/>
        <v>-16.666885006418429</v>
      </c>
      <c r="CP122" s="223">
        <f t="shared" ca="1" si="123"/>
        <v>-16.666885006418429</v>
      </c>
      <c r="CQ122" s="224">
        <f t="shared" ca="1" si="124"/>
        <v>-272.46653919694074</v>
      </c>
      <c r="CR122" s="223">
        <f t="shared" ca="1" si="125"/>
        <v>-2.8680688336520461</v>
      </c>
      <c r="CS122" s="225">
        <f t="shared" ca="1" si="126"/>
        <v>-1574.2887268745671</v>
      </c>
      <c r="CT122" s="226">
        <f t="shared" ca="1" si="162"/>
        <v>1574.2887268745671</v>
      </c>
      <c r="CU122" s="217">
        <f t="shared" ca="1" si="127"/>
        <v>-19.208778855572575</v>
      </c>
      <c r="CV122" s="218">
        <f t="shared" ca="1" si="128"/>
        <v>-19.208778855572575</v>
      </c>
      <c r="CW122" s="219">
        <f t="shared" ca="1" si="129"/>
        <v>-312.56077315496776</v>
      </c>
      <c r="CX122" s="218">
        <f t="shared" ca="1" si="130"/>
        <v>-3.2901134016312312</v>
      </c>
      <c r="CY122" s="227">
        <f t="shared" ca="1" si="131"/>
        <v>-1862.0962423740436</v>
      </c>
      <c r="CZ122" s="228">
        <f t="shared" ca="1" si="163"/>
        <v>1862.0962423740436</v>
      </c>
      <c r="DA122" s="222">
        <f t="shared" ca="1" si="132"/>
        <v>-21.636193928666835</v>
      </c>
      <c r="DB122" s="223">
        <f t="shared" ca="1" si="133"/>
        <v>-21.636193928666835</v>
      </c>
      <c r="DC122" s="224">
        <f t="shared" ca="1" si="134"/>
        <v>-350.27623089993068</v>
      </c>
      <c r="DD122" s="223">
        <f t="shared" ca="1" si="135"/>
        <v>-3.6871182199992631</v>
      </c>
      <c r="DE122" s="225">
        <f t="shared" ca="1" si="136"/>
        <v>-2165.8356227644713</v>
      </c>
      <c r="DF122" s="226">
        <f t="shared" ca="1" si="164"/>
        <v>2165.8356227644713</v>
      </c>
      <c r="DG122" s="217">
        <f t="shared" ca="1" si="137"/>
        <v>-23.929119340816037</v>
      </c>
      <c r="DH122" s="218">
        <f t="shared" ca="1" si="138"/>
        <v>-23.929119340816037</v>
      </c>
      <c r="DI122" s="219">
        <f t="shared" ca="1" si="139"/>
        <v>-385.32587502517413</v>
      </c>
      <c r="DJ122" s="218">
        <f t="shared" ca="1" si="140"/>
        <v>-4.0560618423702977</v>
      </c>
      <c r="DK122" s="227">
        <f t="shared" ca="1" si="141"/>
        <v>-2492.7485089224069</v>
      </c>
      <c r="DL122" s="228">
        <f t="shared" ca="1" si="165"/>
        <v>2492.7485089224069</v>
      </c>
      <c r="DM122" s="222">
        <f t="shared" ca="1" si="142"/>
        <v>-26.066474954416215</v>
      </c>
      <c r="DN122" s="223">
        <f t="shared" ca="1" si="143"/>
        <v>-26.066474954416215</v>
      </c>
      <c r="DO122" s="224">
        <f t="shared" ca="1" si="144"/>
        <v>-417.44295657535133</v>
      </c>
      <c r="DP122" s="223">
        <f t="shared" ca="1" si="145"/>
        <v>-4.3941363850037192</v>
      </c>
      <c r="DQ122" s="225">
        <f t="shared" ca="1" si="146"/>
        <v>-2855.8698386405413</v>
      </c>
      <c r="DR122" s="226">
        <f t="shared" ca="1" si="166"/>
        <v>2855.8698386405413</v>
      </c>
      <c r="DS122" s="217">
        <f t="shared" ca="1" si="147"/>
        <v>-28.026305473377711</v>
      </c>
      <c r="DT122" s="218">
        <f t="shared" ca="1" si="148"/>
        <v>-28.026305473377711</v>
      </c>
      <c r="DU122" s="219">
        <f t="shared" ca="1" si="149"/>
        <v>-446.38304516704147</v>
      </c>
      <c r="DV122" s="218">
        <f t="shared" ca="1" si="150"/>
        <v>-4.6987688964951531</v>
      </c>
      <c r="DW122" s="227">
        <f t="shared" ca="1" si="151"/>
        <v>-3283.2629535115429</v>
      </c>
      <c r="DX122" s="228">
        <f t="shared" ca="1" si="167"/>
        <v>3283.2629535115429</v>
      </c>
      <c r="DY122" s="222">
        <f t="shared" ca="1" si="152"/>
        <v>-29.786144106908367</v>
      </c>
      <c r="DZ122" s="223">
        <f t="shared" ca="1" si="153"/>
        <v>-29.786144106908367</v>
      </c>
      <c r="EA122" s="224">
        <f t="shared" ca="1" si="154"/>
        <v>-471.92588925155826</v>
      </c>
      <c r="EB122" s="223">
        <f t="shared" ca="1" si="155"/>
        <v>-4.9676409394900816</v>
      </c>
      <c r="EC122" s="225">
        <f t="shared" ca="1" si="156"/>
        <v>-3859.0787012082856</v>
      </c>
      <c r="ED122" s="226">
        <f t="shared" ca="1" si="168"/>
        <v>3859.0787012082856</v>
      </c>
      <c r="EE122" s="18">
        <v>-3859.0787012082801</v>
      </c>
    </row>
    <row r="123" spans="2:135" x14ac:dyDescent="0.3">
      <c r="P123" s="5"/>
      <c r="Q123" s="5"/>
      <c r="X123" s="105"/>
      <c r="Y123" s="105"/>
      <c r="Z123" s="105"/>
      <c r="AA123" s="105">
        <f ca="1">AH123-DF123</f>
        <v>0</v>
      </c>
      <c r="AC123" s="302">
        <f>AC122+$BE$22</f>
        <v>960</v>
      </c>
      <c r="AD123" s="332">
        <v>3854.11106026879</v>
      </c>
      <c r="AE123" s="332">
        <v>3278.5641846150443</v>
      </c>
      <c r="AF123" s="334">
        <v>2851.475702255535</v>
      </c>
      <c r="AG123" s="332">
        <v>2488.6924470800391</v>
      </c>
      <c r="AH123" s="332">
        <v>2162.1485045444724</v>
      </c>
      <c r="AI123" s="332">
        <v>1858.8061289724119</v>
      </c>
      <c r="AJ123" s="332">
        <v>1571.420658040912</v>
      </c>
      <c r="AK123" s="332">
        <v>1295.4487459265097</v>
      </c>
      <c r="AL123" s="332">
        <v>1027.768829299079</v>
      </c>
      <c r="AM123" s="332">
        <v>766.07117298439903</v>
      </c>
      <c r="AN123" s="332">
        <v>508.5331335106315</v>
      </c>
      <c r="AO123" s="332">
        <v>253.62800122812598</v>
      </c>
      <c r="AP123" s="332">
        <v>0</v>
      </c>
      <c r="AQ123" s="335">
        <v>-253.62800122812598</v>
      </c>
      <c r="AR123" s="335">
        <v>-508.5331335106315</v>
      </c>
      <c r="AS123" s="335">
        <v>-766.07117298439903</v>
      </c>
      <c r="AT123" s="335">
        <v>-1027.768829299079</v>
      </c>
      <c r="AU123" s="335">
        <v>-1295.4487459265097</v>
      </c>
      <c r="AV123" s="335">
        <v>-1571.420658040912</v>
      </c>
      <c r="AW123" s="335">
        <v>-1858.8061289724119</v>
      </c>
      <c r="AX123" s="335">
        <v>-2162.1485045444724</v>
      </c>
      <c r="AY123" s="335">
        <v>-2488.6924470800391</v>
      </c>
      <c r="AZ123" s="335">
        <v>-2851.475702255535</v>
      </c>
      <c r="BA123" s="335">
        <v>-3278.5641846150443</v>
      </c>
      <c r="BB123" s="202">
        <v>-3854.11106026879</v>
      </c>
      <c r="BC123" s="323">
        <f ca="1">BO123-BD123</f>
        <v>0</v>
      </c>
      <c r="BD123" s="320">
        <f ca="1"/>
        <v>-253.62800122812598</v>
      </c>
      <c r="BE123" s="302">
        <f ca="1">MIN($AF$15,BE122+$BE$22)</f>
        <v>960</v>
      </c>
      <c r="BF123" s="215">
        <f t="shared" ca="1" si="98"/>
        <v>1</v>
      </c>
      <c r="BG123" s="317">
        <f ca="1">INDEX(N$8:N$12,$BF123)</f>
        <v>1500</v>
      </c>
      <c r="BH123" s="128">
        <f ca="1">INDEX(O$8:O$12,$BF123)</f>
        <v>0</v>
      </c>
      <c r="BI123" s="104">
        <f t="shared" ca="1" si="99"/>
        <v>1500</v>
      </c>
      <c r="BJ123" s="216">
        <f t="shared" si="97"/>
        <v>0</v>
      </c>
      <c r="BK123" s="217">
        <f ca="1">DEGREES(ASIN($BG123*BL$23))</f>
        <v>-2.8656245113591363</v>
      </c>
      <c r="BL123" s="218">
        <f ca="1">DEGREES(ASIN(BL$23*$BI123))</f>
        <v>-2.8656245113591363</v>
      </c>
      <c r="BM123" s="219">
        <f ca="1">IF($BH123&gt;0,(COS(RADIANS(BK123))-COS(RADIANS(BL123)))/(BL$23*$BH123),$BE123*SIN(RADIANS(BK123)))</f>
        <v>-47.993984534083268</v>
      </c>
      <c r="BN123" s="218">
        <f t="shared" ca="1" si="100"/>
        <v>-0.49993733889670011</v>
      </c>
      <c r="BO123" s="220">
        <f t="shared" ca="1" si="101"/>
        <v>-253.62800122812598</v>
      </c>
      <c r="BP123" s="221">
        <f t="shared" ca="1" si="157"/>
        <v>253.62800122812598</v>
      </c>
      <c r="BQ123" s="222">
        <f t="shared" ca="1" si="102"/>
        <v>-5.7165393990355735</v>
      </c>
      <c r="BR123" s="223">
        <f t="shared" ca="1" si="103"/>
        <v>-5.7165393990355735</v>
      </c>
      <c r="BS123" s="224">
        <f t="shared" ca="1" si="104"/>
        <v>-95.62270586630197</v>
      </c>
      <c r="BT123" s="223">
        <f t="shared" ca="1" si="105"/>
        <v>-0.99606985277397087</v>
      </c>
      <c r="BU123" s="225">
        <f t="shared" ca="1" si="106"/>
        <v>-508.5331335106315</v>
      </c>
      <c r="BV123" s="226">
        <f t="shared" ca="1" si="158"/>
        <v>508.5331335106315</v>
      </c>
      <c r="BW123" s="217">
        <f t="shared" ca="1" si="107"/>
        <v>-8.5378174163293199</v>
      </c>
      <c r="BX123" s="218">
        <f t="shared" ca="1" si="108"/>
        <v>-8.5378174163293199</v>
      </c>
      <c r="BY123" s="219">
        <f t="shared" ca="1" si="109"/>
        <v>-142.52368066830971</v>
      </c>
      <c r="BZ123" s="218">
        <f t="shared" ca="1" si="110"/>
        <v>-1.4846216736282258</v>
      </c>
      <c r="CA123" s="227">
        <f t="shared" ca="1" si="111"/>
        <v>-766.07117298439778</v>
      </c>
      <c r="CB123" s="228">
        <f t="shared" ca="1" si="159"/>
        <v>766.07117298439778</v>
      </c>
      <c r="CC123" s="222">
        <f t="shared" ca="1" si="112"/>
        <v>-11.314100207181937</v>
      </c>
      <c r="CD123" s="223">
        <f t="shared" ca="1" si="113"/>
        <v>-11.314100207181937</v>
      </c>
      <c r="CE123" s="224">
        <f t="shared" ca="1" si="114"/>
        <v>-188.3399642022803</v>
      </c>
      <c r="CF123" s="223">
        <f t="shared" ca="1" si="115"/>
        <v>-1.9618746271071075</v>
      </c>
      <c r="CG123" s="225">
        <f t="shared" ca="1" si="116"/>
        <v>-1027.768829299079</v>
      </c>
      <c r="CH123" s="226">
        <f t="shared" ca="1" si="160"/>
        <v>1027.768829299079</v>
      </c>
      <c r="CI123" s="217">
        <f t="shared" ca="1" si="117"/>
        <v>-14.029394362150782</v>
      </c>
      <c r="CJ123" s="218">
        <f t="shared" ca="1" si="118"/>
        <v>-14.029394362150782</v>
      </c>
      <c r="CK123" s="219">
        <f t="shared" ca="1" si="119"/>
        <v>-232.72286688589185</v>
      </c>
      <c r="CL123" s="218">
        <f t="shared" ca="1" si="120"/>
        <v>-2.4241965300613515</v>
      </c>
      <c r="CM123" s="227">
        <f t="shared" ca="1" si="121"/>
        <v>-1295.4487459265083</v>
      </c>
      <c r="CN123" s="228">
        <f t="shared" ca="1" si="161"/>
        <v>1295.4487459265083</v>
      </c>
      <c r="CO123" s="222">
        <f t="shared" ca="1" si="122"/>
        <v>-16.666885006418429</v>
      </c>
      <c r="CP123" s="223">
        <f t="shared" ca="1" si="123"/>
        <v>-16.666885006418429</v>
      </c>
      <c r="CQ123" s="224">
        <f t="shared" ca="1" si="124"/>
        <v>-275.33460803059273</v>
      </c>
      <c r="CR123" s="223">
        <f t="shared" ca="1" si="125"/>
        <v>-2.8680688336519893</v>
      </c>
      <c r="CS123" s="225">
        <f t="shared" ca="1" si="126"/>
        <v>-1571.420658040915</v>
      </c>
      <c r="CT123" s="226">
        <f t="shared" ca="1" si="162"/>
        <v>1571.420658040915</v>
      </c>
      <c r="CU123" s="217">
        <f t="shared" ca="1" si="127"/>
        <v>-19.208778855572575</v>
      </c>
      <c r="CV123" s="218">
        <f t="shared" ca="1" si="128"/>
        <v>-19.208778855572575</v>
      </c>
      <c r="CW123" s="219">
        <f t="shared" ca="1" si="129"/>
        <v>-315.85088655659899</v>
      </c>
      <c r="CX123" s="218">
        <f t="shared" ca="1" si="130"/>
        <v>-3.2901134016312312</v>
      </c>
      <c r="CY123" s="227">
        <f t="shared" ca="1" si="131"/>
        <v>-1858.8061289724124</v>
      </c>
      <c r="CZ123" s="228">
        <f t="shared" ca="1" si="163"/>
        <v>1858.8061289724124</v>
      </c>
      <c r="DA123" s="222">
        <f t="shared" ca="1" si="132"/>
        <v>-21.636193928666835</v>
      </c>
      <c r="DB123" s="223">
        <f t="shared" ca="1" si="133"/>
        <v>-21.636193928666835</v>
      </c>
      <c r="DC123" s="224">
        <f t="shared" ca="1" si="134"/>
        <v>-353.96334911992994</v>
      </c>
      <c r="DD123" s="223">
        <f t="shared" ca="1" si="135"/>
        <v>-3.6871182199992631</v>
      </c>
      <c r="DE123" s="225">
        <f t="shared" ca="1" si="136"/>
        <v>-2162.148504544472</v>
      </c>
      <c r="DF123" s="226">
        <f t="shared" ca="1" si="164"/>
        <v>2162.148504544472</v>
      </c>
      <c r="DG123" s="217">
        <f t="shared" ca="1" si="137"/>
        <v>-23.929119340816037</v>
      </c>
      <c r="DH123" s="218">
        <f t="shared" ca="1" si="138"/>
        <v>-23.929119340816037</v>
      </c>
      <c r="DI123" s="219">
        <f t="shared" ca="1" si="139"/>
        <v>-389.38193686754437</v>
      </c>
      <c r="DJ123" s="218">
        <f t="shared" ca="1" si="140"/>
        <v>-4.0560618423702408</v>
      </c>
      <c r="DK123" s="227">
        <f t="shared" ca="1" si="141"/>
        <v>-2488.6924470800368</v>
      </c>
      <c r="DL123" s="228">
        <f t="shared" ca="1" si="165"/>
        <v>2488.6924470800368</v>
      </c>
      <c r="DM123" s="222">
        <f t="shared" ca="1" si="142"/>
        <v>-26.066474954416215</v>
      </c>
      <c r="DN123" s="223">
        <f t="shared" ca="1" si="143"/>
        <v>-26.066474954416215</v>
      </c>
      <c r="DO123" s="224">
        <f t="shared" ca="1" si="144"/>
        <v>-421.83709296035499</v>
      </c>
      <c r="DP123" s="223">
        <f t="shared" ca="1" si="145"/>
        <v>-4.3941363850036623</v>
      </c>
      <c r="DQ123" s="225">
        <f t="shared" ca="1" si="146"/>
        <v>-2851.4757022555377</v>
      </c>
      <c r="DR123" s="226">
        <f t="shared" ca="1" si="166"/>
        <v>2851.4757022555377</v>
      </c>
      <c r="DS123" s="217">
        <f t="shared" ca="1" si="147"/>
        <v>-28.026305473377711</v>
      </c>
      <c r="DT123" s="218">
        <f t="shared" ca="1" si="148"/>
        <v>-28.026305473377711</v>
      </c>
      <c r="DU123" s="219">
        <f t="shared" ca="1" si="149"/>
        <v>-451.08181406353663</v>
      </c>
      <c r="DV123" s="218">
        <f t="shared" ca="1" si="150"/>
        <v>-4.6987688964951531</v>
      </c>
      <c r="DW123" s="227">
        <f t="shared" ca="1" si="151"/>
        <v>-3278.5641846150479</v>
      </c>
      <c r="DX123" s="228">
        <f t="shared" ca="1" si="167"/>
        <v>3278.5641846150479</v>
      </c>
      <c r="DY123" s="222">
        <f t="shared" ca="1" si="152"/>
        <v>-29.786144106908367</v>
      </c>
      <c r="DZ123" s="223">
        <f t="shared" ca="1" si="153"/>
        <v>-29.786144106908367</v>
      </c>
      <c r="EA123" s="224">
        <f t="shared" ca="1" si="154"/>
        <v>-476.8935301910484</v>
      </c>
      <c r="EB123" s="223">
        <f t="shared" ca="1" si="155"/>
        <v>-4.9676409394901384</v>
      </c>
      <c r="EC123" s="225">
        <f t="shared" ca="1" si="156"/>
        <v>-3854.1110602687954</v>
      </c>
      <c r="ED123" s="226">
        <f t="shared" ca="1" si="168"/>
        <v>3854.1110602687954</v>
      </c>
      <c r="EE123" s="18">
        <v>-3854.11106026879</v>
      </c>
    </row>
    <row r="124" spans="2:135" x14ac:dyDescent="0.3">
      <c r="P124" s="5"/>
      <c r="Q124" s="5"/>
      <c r="X124" s="105"/>
      <c r="Y124" s="105"/>
      <c r="Z124" s="105"/>
      <c r="AA124" s="105">
        <f ca="1">AH124-DF124</f>
        <v>0</v>
      </c>
      <c r="AC124" s="302">
        <f>AC123+$BE$22</f>
        <v>970</v>
      </c>
      <c r="AD124" s="332">
        <v>3849.1434193292998</v>
      </c>
      <c r="AE124" s="332">
        <v>3273.8654157185492</v>
      </c>
      <c r="AF124" s="334">
        <v>2847.0815658705314</v>
      </c>
      <c r="AG124" s="332">
        <v>2484.6363852376689</v>
      </c>
      <c r="AH124" s="332">
        <v>2158.4613863244731</v>
      </c>
      <c r="AI124" s="332">
        <v>1855.5160155707806</v>
      </c>
      <c r="AJ124" s="332">
        <v>1568.5525892072601</v>
      </c>
      <c r="AK124" s="332">
        <v>1293.0245493964483</v>
      </c>
      <c r="AL124" s="332">
        <v>1025.8069546719719</v>
      </c>
      <c r="AM124" s="332">
        <v>764.5865513107708</v>
      </c>
      <c r="AN124" s="332">
        <v>507.53706365785752</v>
      </c>
      <c r="AO124" s="332">
        <v>253.12806388922928</v>
      </c>
      <c r="AP124" s="332">
        <v>0</v>
      </c>
      <c r="AQ124" s="335">
        <v>-253.12806388922928</v>
      </c>
      <c r="AR124" s="335">
        <v>-507.53706365785752</v>
      </c>
      <c r="AS124" s="335">
        <v>-764.5865513107708</v>
      </c>
      <c r="AT124" s="335">
        <v>-1025.8069546719719</v>
      </c>
      <c r="AU124" s="335">
        <v>-1293.0245493964483</v>
      </c>
      <c r="AV124" s="335">
        <v>-1568.5525892072601</v>
      </c>
      <c r="AW124" s="335">
        <v>-1855.5160155707806</v>
      </c>
      <c r="AX124" s="335">
        <v>-2158.4613863244731</v>
      </c>
      <c r="AY124" s="335">
        <v>-2484.6363852376689</v>
      </c>
      <c r="AZ124" s="335">
        <v>-2847.0815658705314</v>
      </c>
      <c r="BA124" s="335">
        <v>-3273.8654157185492</v>
      </c>
      <c r="BB124" s="202">
        <v>-3849.1434193292998</v>
      </c>
      <c r="BC124" s="323">
        <f ca="1">BO124-BD124</f>
        <v>0</v>
      </c>
      <c r="BD124" s="320">
        <f ca="1"/>
        <v>-253.12806388922928</v>
      </c>
      <c r="BE124" s="302">
        <f ca="1">MIN($AF$15,BE123+$BE$22)</f>
        <v>970</v>
      </c>
      <c r="BF124" s="215">
        <f t="shared" ca="1" si="98"/>
        <v>1</v>
      </c>
      <c r="BG124" s="317">
        <f ca="1">INDEX(N$8:N$12,$BF124)</f>
        <v>1500</v>
      </c>
      <c r="BH124" s="128">
        <f ca="1">INDEX(O$8:O$12,$BF124)</f>
        <v>0</v>
      </c>
      <c r="BI124" s="104">
        <f t="shared" ca="1" si="99"/>
        <v>1500</v>
      </c>
      <c r="BJ124" s="216">
        <f t="shared" si="97"/>
        <v>0</v>
      </c>
      <c r="BK124" s="217">
        <f ca="1">DEGREES(ASIN($BG124*BL$23))</f>
        <v>-2.8656245113591363</v>
      </c>
      <c r="BL124" s="218">
        <f ca="1">DEGREES(ASIN(BL$23*$BI124))</f>
        <v>-2.8656245113591363</v>
      </c>
      <c r="BM124" s="219">
        <f ca="1">IF($BH124&gt;0,(COS(RADIANS(BK124))-COS(RADIANS(BL124)))/(BL$23*$BH124),$BE124*SIN(RADIANS(BK124)))</f>
        <v>-48.493921872979968</v>
      </c>
      <c r="BN124" s="218">
        <f t="shared" ca="1" si="100"/>
        <v>-0.49993733889670011</v>
      </c>
      <c r="BO124" s="220">
        <f t="shared" ca="1" si="101"/>
        <v>-253.12806388922928</v>
      </c>
      <c r="BP124" s="221">
        <f t="shared" ca="1" si="157"/>
        <v>253.12806388922928</v>
      </c>
      <c r="BQ124" s="222">
        <f t="shared" ca="1" si="102"/>
        <v>-5.7165393990355735</v>
      </c>
      <c r="BR124" s="223">
        <f t="shared" ca="1" si="103"/>
        <v>-5.7165393990355735</v>
      </c>
      <c r="BS124" s="224">
        <f t="shared" ca="1" si="104"/>
        <v>-96.618775719075956</v>
      </c>
      <c r="BT124" s="223">
        <f t="shared" ca="1" si="105"/>
        <v>-0.99606985277398508</v>
      </c>
      <c r="BU124" s="225">
        <f t="shared" ca="1" si="106"/>
        <v>-507.53706365785752</v>
      </c>
      <c r="BV124" s="226">
        <f t="shared" ca="1" si="158"/>
        <v>507.53706365785752</v>
      </c>
      <c r="BW124" s="217">
        <f t="shared" ca="1" si="107"/>
        <v>-8.5378174163293199</v>
      </c>
      <c r="BX124" s="218">
        <f t="shared" ca="1" si="108"/>
        <v>-8.5378174163293199</v>
      </c>
      <c r="BY124" s="219">
        <f t="shared" ca="1" si="109"/>
        <v>-144.00830234193793</v>
      </c>
      <c r="BZ124" s="218">
        <f t="shared" ca="1" si="110"/>
        <v>-1.4846216736282258</v>
      </c>
      <c r="CA124" s="227">
        <f t="shared" ca="1" si="111"/>
        <v>-764.58655131076955</v>
      </c>
      <c r="CB124" s="228">
        <f t="shared" ca="1" si="159"/>
        <v>764.58655131076955</v>
      </c>
      <c r="CC124" s="222">
        <f t="shared" ca="1" si="112"/>
        <v>-11.314100207181937</v>
      </c>
      <c r="CD124" s="223">
        <f t="shared" ca="1" si="113"/>
        <v>-11.314100207181937</v>
      </c>
      <c r="CE124" s="224">
        <f t="shared" ca="1" si="114"/>
        <v>-190.30183882938738</v>
      </c>
      <c r="CF124" s="223">
        <f t="shared" ca="1" si="115"/>
        <v>-1.961874627107079</v>
      </c>
      <c r="CG124" s="225">
        <f t="shared" ca="1" si="116"/>
        <v>-1025.8069546719719</v>
      </c>
      <c r="CH124" s="226">
        <f t="shared" ca="1" si="160"/>
        <v>1025.8069546719719</v>
      </c>
      <c r="CI124" s="217">
        <f t="shared" ca="1" si="117"/>
        <v>-14.029394362150782</v>
      </c>
      <c r="CJ124" s="218">
        <f t="shared" ca="1" si="118"/>
        <v>-14.029394362150782</v>
      </c>
      <c r="CK124" s="219">
        <f t="shared" ca="1" si="119"/>
        <v>-235.14706341595323</v>
      </c>
      <c r="CL124" s="218">
        <f t="shared" ca="1" si="120"/>
        <v>-2.4241965300613799</v>
      </c>
      <c r="CM124" s="227">
        <f t="shared" ca="1" si="121"/>
        <v>-1293.0245493964469</v>
      </c>
      <c r="CN124" s="228">
        <f t="shared" ca="1" si="161"/>
        <v>1293.0245493964469</v>
      </c>
      <c r="CO124" s="222">
        <f t="shared" ca="1" si="122"/>
        <v>-16.666885006418429</v>
      </c>
      <c r="CP124" s="223">
        <f t="shared" ca="1" si="123"/>
        <v>-16.666885006418429</v>
      </c>
      <c r="CQ124" s="224">
        <f t="shared" ca="1" si="124"/>
        <v>-278.20267686424472</v>
      </c>
      <c r="CR124" s="223">
        <f t="shared" ca="1" si="125"/>
        <v>-2.8680688336519893</v>
      </c>
      <c r="CS124" s="225">
        <f t="shared" ca="1" si="126"/>
        <v>-1568.5525892072631</v>
      </c>
      <c r="CT124" s="226">
        <f t="shared" ca="1" si="162"/>
        <v>1568.5525892072631</v>
      </c>
      <c r="CU124" s="217">
        <f t="shared" ca="1" si="127"/>
        <v>-19.208778855572575</v>
      </c>
      <c r="CV124" s="218">
        <f t="shared" ca="1" si="128"/>
        <v>-19.208778855572575</v>
      </c>
      <c r="CW124" s="219">
        <f t="shared" ca="1" si="129"/>
        <v>-319.14099995823022</v>
      </c>
      <c r="CX124" s="218">
        <f t="shared" ca="1" si="130"/>
        <v>-3.2901134016312312</v>
      </c>
      <c r="CY124" s="227">
        <f t="shared" ca="1" si="131"/>
        <v>-1855.5160155707811</v>
      </c>
      <c r="CZ124" s="228">
        <f t="shared" ca="1" si="163"/>
        <v>1855.5160155707811</v>
      </c>
      <c r="DA124" s="222">
        <f t="shared" ca="1" si="132"/>
        <v>-21.636193928666835</v>
      </c>
      <c r="DB124" s="223">
        <f t="shared" ca="1" si="133"/>
        <v>-21.636193928666835</v>
      </c>
      <c r="DC124" s="224">
        <f t="shared" ca="1" si="134"/>
        <v>-357.65046733992921</v>
      </c>
      <c r="DD124" s="223">
        <f t="shared" ca="1" si="135"/>
        <v>-3.6871182199992631</v>
      </c>
      <c r="DE124" s="225">
        <f t="shared" ca="1" si="136"/>
        <v>-2158.4613863244726</v>
      </c>
      <c r="DF124" s="226">
        <f t="shared" ca="1" si="164"/>
        <v>2158.4613863244726</v>
      </c>
      <c r="DG124" s="217">
        <f t="shared" ca="1" si="137"/>
        <v>-23.929119340816037</v>
      </c>
      <c r="DH124" s="218">
        <f t="shared" ca="1" si="138"/>
        <v>-23.929119340816037</v>
      </c>
      <c r="DI124" s="219">
        <f t="shared" ca="1" si="139"/>
        <v>-393.43799870991461</v>
      </c>
      <c r="DJ124" s="218">
        <f t="shared" ca="1" si="140"/>
        <v>-4.0560618423702408</v>
      </c>
      <c r="DK124" s="227">
        <f t="shared" ca="1" si="141"/>
        <v>-2484.6363852376667</v>
      </c>
      <c r="DL124" s="228">
        <f t="shared" ca="1" si="165"/>
        <v>2484.6363852376667</v>
      </c>
      <c r="DM124" s="222">
        <f t="shared" ca="1" si="142"/>
        <v>-26.066474954416215</v>
      </c>
      <c r="DN124" s="223">
        <f t="shared" ca="1" si="143"/>
        <v>-26.066474954416215</v>
      </c>
      <c r="DO124" s="224">
        <f t="shared" ca="1" si="144"/>
        <v>-426.23122934535871</v>
      </c>
      <c r="DP124" s="223">
        <f t="shared" ca="1" si="145"/>
        <v>-4.3941363850037192</v>
      </c>
      <c r="DQ124" s="225">
        <f t="shared" ca="1" si="146"/>
        <v>-2847.0815658705342</v>
      </c>
      <c r="DR124" s="226">
        <f t="shared" ca="1" si="166"/>
        <v>2847.0815658705342</v>
      </c>
      <c r="DS124" s="217">
        <f t="shared" ca="1" si="147"/>
        <v>-28.026305473377711</v>
      </c>
      <c r="DT124" s="218">
        <f t="shared" ca="1" si="148"/>
        <v>-28.026305473377711</v>
      </c>
      <c r="DU124" s="219">
        <f t="shared" ca="1" si="149"/>
        <v>-455.78058296003184</v>
      </c>
      <c r="DV124" s="218">
        <f t="shared" ca="1" si="150"/>
        <v>-4.6987688964952099</v>
      </c>
      <c r="DW124" s="227">
        <f t="shared" ca="1" si="151"/>
        <v>-3273.8654157185529</v>
      </c>
      <c r="DX124" s="228">
        <f t="shared" ca="1" si="167"/>
        <v>3273.8654157185529</v>
      </c>
      <c r="DY124" s="222">
        <f t="shared" ca="1" si="152"/>
        <v>-29.786144106908367</v>
      </c>
      <c r="DZ124" s="223">
        <f t="shared" ca="1" si="153"/>
        <v>-29.786144106908367</v>
      </c>
      <c r="EA124" s="224">
        <f t="shared" ca="1" si="154"/>
        <v>-481.86117113053848</v>
      </c>
      <c r="EB124" s="223">
        <f t="shared" ca="1" si="155"/>
        <v>-4.9676409394900816</v>
      </c>
      <c r="EC124" s="225">
        <f t="shared" ca="1" si="156"/>
        <v>-3849.1434193293053</v>
      </c>
      <c r="ED124" s="226">
        <f t="shared" ca="1" si="168"/>
        <v>3849.1434193293053</v>
      </c>
      <c r="EE124" s="18">
        <v>-3849.1434193292998</v>
      </c>
    </row>
    <row r="125" spans="2:135" x14ac:dyDescent="0.3">
      <c r="P125" s="5"/>
      <c r="Q125" s="5"/>
      <c r="X125" s="105"/>
      <c r="Y125" s="105"/>
      <c r="Z125" s="105"/>
      <c r="AA125" s="105">
        <f ca="1">AH125-DF125</f>
        <v>0</v>
      </c>
      <c r="AC125" s="302">
        <f>AC124+$BE$22</f>
        <v>980</v>
      </c>
      <c r="AD125" s="332">
        <v>3844.1757783898097</v>
      </c>
      <c r="AE125" s="332">
        <v>3269.1666468220542</v>
      </c>
      <c r="AF125" s="334">
        <v>2842.6874294855279</v>
      </c>
      <c r="AG125" s="332">
        <v>2480.5803233952988</v>
      </c>
      <c r="AH125" s="332">
        <v>2154.7742681044738</v>
      </c>
      <c r="AI125" s="332">
        <v>1852.2259021691493</v>
      </c>
      <c r="AJ125" s="332">
        <v>1565.6845203736082</v>
      </c>
      <c r="AK125" s="332">
        <v>1290.6003528663869</v>
      </c>
      <c r="AL125" s="332">
        <v>1023.8450800448647</v>
      </c>
      <c r="AM125" s="332">
        <v>763.10192963714258</v>
      </c>
      <c r="AN125" s="332">
        <v>506.54099380508353</v>
      </c>
      <c r="AO125" s="332">
        <v>252.62812655033258</v>
      </c>
      <c r="AP125" s="332">
        <v>0</v>
      </c>
      <c r="AQ125" s="335">
        <v>-252.62812655033258</v>
      </c>
      <c r="AR125" s="335">
        <v>-506.54099380508353</v>
      </c>
      <c r="AS125" s="335">
        <v>-763.10192963714258</v>
      </c>
      <c r="AT125" s="335">
        <v>-1023.8450800448647</v>
      </c>
      <c r="AU125" s="335">
        <v>-1290.6003528663869</v>
      </c>
      <c r="AV125" s="335">
        <v>-1565.6845203736082</v>
      </c>
      <c r="AW125" s="335">
        <v>-1852.2259021691493</v>
      </c>
      <c r="AX125" s="335">
        <v>-2154.7742681044738</v>
      </c>
      <c r="AY125" s="335">
        <v>-2480.5803233952988</v>
      </c>
      <c r="AZ125" s="335">
        <v>-2842.6874294855279</v>
      </c>
      <c r="BA125" s="335">
        <v>-3269.1666468220542</v>
      </c>
      <c r="BB125" s="202">
        <v>-3844.1757783898097</v>
      </c>
      <c r="BC125" s="323">
        <f ca="1">BO125-BD125</f>
        <v>0</v>
      </c>
      <c r="BD125" s="320">
        <f ca="1"/>
        <v>-252.62812655033258</v>
      </c>
      <c r="BE125" s="302">
        <f ca="1">MIN($AF$15,BE124+$BE$22)</f>
        <v>980</v>
      </c>
      <c r="BF125" s="215">
        <f t="shared" ca="1" si="98"/>
        <v>1</v>
      </c>
      <c r="BG125" s="317">
        <f ca="1">INDEX(N$8:N$12,$BF125)</f>
        <v>1500</v>
      </c>
      <c r="BH125" s="128">
        <f ca="1">INDEX(O$8:O$12,$BF125)</f>
        <v>0</v>
      </c>
      <c r="BI125" s="104">
        <f t="shared" ca="1" si="99"/>
        <v>1500</v>
      </c>
      <c r="BJ125" s="216">
        <f t="shared" si="97"/>
        <v>0</v>
      </c>
      <c r="BK125" s="217">
        <f ca="1">DEGREES(ASIN($BG125*BL$23))</f>
        <v>-2.8656245113591363</v>
      </c>
      <c r="BL125" s="218">
        <f ca="1">DEGREES(ASIN(BL$23*$BI125))</f>
        <v>-2.8656245113591363</v>
      </c>
      <c r="BM125" s="219">
        <f ca="1">IF($BH125&gt;0,(COS(RADIANS(BK125))-COS(RADIANS(BL125)))/(BL$23*$BH125),$BE125*SIN(RADIANS(BK125)))</f>
        <v>-48.993859211876668</v>
      </c>
      <c r="BN125" s="218">
        <f t="shared" ca="1" si="100"/>
        <v>-0.49993733889670011</v>
      </c>
      <c r="BO125" s="220">
        <f t="shared" ca="1" si="101"/>
        <v>-252.62812655033258</v>
      </c>
      <c r="BP125" s="221">
        <f t="shared" ca="1" si="157"/>
        <v>252.62812655033258</v>
      </c>
      <c r="BQ125" s="222">
        <f t="shared" ca="1" si="102"/>
        <v>-5.7165393990355735</v>
      </c>
      <c r="BR125" s="223">
        <f t="shared" ca="1" si="103"/>
        <v>-5.7165393990355735</v>
      </c>
      <c r="BS125" s="224">
        <f t="shared" ca="1" si="104"/>
        <v>-97.614845571849941</v>
      </c>
      <c r="BT125" s="223">
        <f t="shared" ca="1" si="105"/>
        <v>-0.99606985277398508</v>
      </c>
      <c r="BU125" s="225">
        <f t="shared" ca="1" si="106"/>
        <v>-506.54099380508353</v>
      </c>
      <c r="BV125" s="226">
        <f t="shared" ca="1" si="158"/>
        <v>506.54099380508353</v>
      </c>
      <c r="BW125" s="217">
        <f t="shared" ca="1" si="107"/>
        <v>-8.5378174163293199</v>
      </c>
      <c r="BX125" s="218">
        <f t="shared" ca="1" si="108"/>
        <v>-8.5378174163293199</v>
      </c>
      <c r="BY125" s="219">
        <f t="shared" ca="1" si="109"/>
        <v>-145.49292401556616</v>
      </c>
      <c r="BZ125" s="218">
        <f t="shared" ca="1" si="110"/>
        <v>-1.4846216736282258</v>
      </c>
      <c r="CA125" s="227">
        <f t="shared" ca="1" si="111"/>
        <v>-763.10192963714132</v>
      </c>
      <c r="CB125" s="228">
        <f t="shared" ca="1" si="159"/>
        <v>763.10192963714132</v>
      </c>
      <c r="CC125" s="222">
        <f t="shared" ca="1" si="112"/>
        <v>-11.314100207181937</v>
      </c>
      <c r="CD125" s="223">
        <f t="shared" ca="1" si="113"/>
        <v>-11.314100207181937</v>
      </c>
      <c r="CE125" s="224">
        <f t="shared" ca="1" si="114"/>
        <v>-192.26371345649446</v>
      </c>
      <c r="CF125" s="223">
        <f t="shared" ca="1" si="115"/>
        <v>-1.961874627107079</v>
      </c>
      <c r="CG125" s="225">
        <f t="shared" ca="1" si="116"/>
        <v>-1023.8450800448647</v>
      </c>
      <c r="CH125" s="226">
        <f t="shared" ca="1" si="160"/>
        <v>1023.8450800448647</v>
      </c>
      <c r="CI125" s="217">
        <f t="shared" ca="1" si="117"/>
        <v>-14.029394362150782</v>
      </c>
      <c r="CJ125" s="218">
        <f t="shared" ca="1" si="118"/>
        <v>-14.029394362150782</v>
      </c>
      <c r="CK125" s="219">
        <f t="shared" ca="1" si="119"/>
        <v>-237.57125994601461</v>
      </c>
      <c r="CL125" s="218">
        <f t="shared" ca="1" si="120"/>
        <v>-2.4241965300613799</v>
      </c>
      <c r="CM125" s="227">
        <f t="shared" ca="1" si="121"/>
        <v>-1290.6003528663855</v>
      </c>
      <c r="CN125" s="228">
        <f t="shared" ca="1" si="161"/>
        <v>1290.6003528663855</v>
      </c>
      <c r="CO125" s="222">
        <f t="shared" ca="1" si="122"/>
        <v>-16.666885006418429</v>
      </c>
      <c r="CP125" s="223">
        <f t="shared" ca="1" si="123"/>
        <v>-16.666885006418429</v>
      </c>
      <c r="CQ125" s="224">
        <f t="shared" ca="1" si="124"/>
        <v>-281.07074569789677</v>
      </c>
      <c r="CR125" s="223">
        <f t="shared" ca="1" si="125"/>
        <v>-2.8680688336520461</v>
      </c>
      <c r="CS125" s="225">
        <f t="shared" ca="1" si="126"/>
        <v>-1565.6845203736111</v>
      </c>
      <c r="CT125" s="226">
        <f t="shared" ca="1" si="162"/>
        <v>1565.6845203736111</v>
      </c>
      <c r="CU125" s="217">
        <f t="shared" ca="1" si="127"/>
        <v>-19.208778855572575</v>
      </c>
      <c r="CV125" s="218">
        <f t="shared" ca="1" si="128"/>
        <v>-19.208778855572575</v>
      </c>
      <c r="CW125" s="219">
        <f t="shared" ca="1" si="129"/>
        <v>-322.43111335986146</v>
      </c>
      <c r="CX125" s="218">
        <f t="shared" ca="1" si="130"/>
        <v>-3.2901134016312312</v>
      </c>
      <c r="CY125" s="227">
        <f t="shared" ca="1" si="131"/>
        <v>-1852.2259021691498</v>
      </c>
      <c r="CZ125" s="228">
        <f t="shared" ca="1" si="163"/>
        <v>1852.2259021691498</v>
      </c>
      <c r="DA125" s="222">
        <f t="shared" ca="1" si="132"/>
        <v>-21.636193928666835</v>
      </c>
      <c r="DB125" s="223">
        <f t="shared" ca="1" si="133"/>
        <v>-21.636193928666835</v>
      </c>
      <c r="DC125" s="224">
        <f t="shared" ca="1" si="134"/>
        <v>-361.33758555992847</v>
      </c>
      <c r="DD125" s="223">
        <f t="shared" ca="1" si="135"/>
        <v>-3.6871182199992631</v>
      </c>
      <c r="DE125" s="225">
        <f t="shared" ca="1" si="136"/>
        <v>-2154.7742681044733</v>
      </c>
      <c r="DF125" s="226">
        <f t="shared" ca="1" si="164"/>
        <v>2154.7742681044733</v>
      </c>
      <c r="DG125" s="217">
        <f t="shared" ca="1" si="137"/>
        <v>-23.929119340816037</v>
      </c>
      <c r="DH125" s="218">
        <f t="shared" ca="1" si="138"/>
        <v>-23.929119340816037</v>
      </c>
      <c r="DI125" s="219">
        <f t="shared" ca="1" si="139"/>
        <v>-397.49406055228485</v>
      </c>
      <c r="DJ125" s="218">
        <f t="shared" ca="1" si="140"/>
        <v>-4.0560618423702408</v>
      </c>
      <c r="DK125" s="227">
        <f t="shared" ca="1" si="141"/>
        <v>-2480.5803233952965</v>
      </c>
      <c r="DL125" s="228">
        <f t="shared" ca="1" si="165"/>
        <v>2480.5803233952965</v>
      </c>
      <c r="DM125" s="222">
        <f t="shared" ca="1" si="142"/>
        <v>-26.066474954416215</v>
      </c>
      <c r="DN125" s="223">
        <f t="shared" ca="1" si="143"/>
        <v>-26.066474954416215</v>
      </c>
      <c r="DO125" s="224">
        <f t="shared" ca="1" si="144"/>
        <v>-430.62536573036238</v>
      </c>
      <c r="DP125" s="223">
        <f t="shared" ca="1" si="145"/>
        <v>-4.3941363850036623</v>
      </c>
      <c r="DQ125" s="225">
        <f t="shared" ca="1" si="146"/>
        <v>-2842.6874294855306</v>
      </c>
      <c r="DR125" s="226">
        <f t="shared" ca="1" si="166"/>
        <v>2842.6874294855306</v>
      </c>
      <c r="DS125" s="217">
        <f t="shared" ca="1" si="147"/>
        <v>-28.026305473377711</v>
      </c>
      <c r="DT125" s="218">
        <f t="shared" ca="1" si="148"/>
        <v>-28.026305473377711</v>
      </c>
      <c r="DU125" s="219">
        <f t="shared" ca="1" si="149"/>
        <v>-460.47935185652699</v>
      </c>
      <c r="DV125" s="218">
        <f t="shared" ca="1" si="150"/>
        <v>-4.6987688964951531</v>
      </c>
      <c r="DW125" s="227">
        <f t="shared" ca="1" si="151"/>
        <v>-3269.1666468220578</v>
      </c>
      <c r="DX125" s="228">
        <f t="shared" ca="1" si="167"/>
        <v>3269.1666468220578</v>
      </c>
      <c r="DY125" s="222">
        <f t="shared" ca="1" si="152"/>
        <v>-29.786144106908367</v>
      </c>
      <c r="DZ125" s="223">
        <f t="shared" ca="1" si="153"/>
        <v>-29.786144106908367</v>
      </c>
      <c r="EA125" s="224">
        <f t="shared" ca="1" si="154"/>
        <v>-486.82881207002856</v>
      </c>
      <c r="EB125" s="223">
        <f t="shared" ca="1" si="155"/>
        <v>-4.9676409394900816</v>
      </c>
      <c r="EC125" s="225">
        <f t="shared" ca="1" si="156"/>
        <v>-3844.1757783898152</v>
      </c>
      <c r="ED125" s="226">
        <f t="shared" ca="1" si="168"/>
        <v>3844.1757783898152</v>
      </c>
      <c r="EE125" s="18">
        <v>-3844.1757783898097</v>
      </c>
    </row>
    <row r="126" spans="2:135" x14ac:dyDescent="0.3">
      <c r="P126" s="5"/>
      <c r="Q126" s="5"/>
      <c r="X126" s="105"/>
      <c r="Y126" s="105"/>
      <c r="Z126" s="105"/>
      <c r="AA126" s="105">
        <f ca="1">AH126-DF126</f>
        <v>0</v>
      </c>
      <c r="AC126" s="302">
        <f>AC125+$BE$22</f>
        <v>990</v>
      </c>
      <c r="AD126" s="332">
        <v>3839.2081374503196</v>
      </c>
      <c r="AE126" s="332">
        <v>3264.4678779255592</v>
      </c>
      <c r="AF126" s="334">
        <v>2838.2932931005244</v>
      </c>
      <c r="AG126" s="332">
        <v>2476.5242615529287</v>
      </c>
      <c r="AH126" s="332">
        <v>2151.0871498844745</v>
      </c>
      <c r="AI126" s="332">
        <v>1848.935788767518</v>
      </c>
      <c r="AJ126" s="332">
        <v>1562.8164515399562</v>
      </c>
      <c r="AK126" s="332">
        <v>1288.1761563363254</v>
      </c>
      <c r="AL126" s="332">
        <v>1021.8832054177576</v>
      </c>
      <c r="AM126" s="332">
        <v>761.61730796351435</v>
      </c>
      <c r="AN126" s="332">
        <v>505.54492395230955</v>
      </c>
      <c r="AO126" s="332">
        <v>252.12818921143588</v>
      </c>
      <c r="AP126" s="332">
        <v>0</v>
      </c>
      <c r="AQ126" s="335">
        <v>-252.12818921143588</v>
      </c>
      <c r="AR126" s="335">
        <v>-505.54492395230955</v>
      </c>
      <c r="AS126" s="335">
        <v>-761.61730796351435</v>
      </c>
      <c r="AT126" s="335">
        <v>-1021.8832054177576</v>
      </c>
      <c r="AU126" s="335">
        <v>-1288.1761563363254</v>
      </c>
      <c r="AV126" s="335">
        <v>-1562.8164515399562</v>
      </c>
      <c r="AW126" s="335">
        <v>-1848.935788767518</v>
      </c>
      <c r="AX126" s="335">
        <v>-2151.0871498844745</v>
      </c>
      <c r="AY126" s="335">
        <v>-2476.5242615529287</v>
      </c>
      <c r="AZ126" s="335">
        <v>-2838.2932931005244</v>
      </c>
      <c r="BA126" s="335">
        <v>-3264.4678779255592</v>
      </c>
      <c r="BB126" s="202">
        <v>-3839.2081374503196</v>
      </c>
      <c r="BC126" s="323">
        <f ca="1">BO126-BD126</f>
        <v>0</v>
      </c>
      <c r="BD126" s="320">
        <f ca="1"/>
        <v>-252.12818921143588</v>
      </c>
      <c r="BE126" s="302">
        <f ca="1">MIN($AF$15,BE125+$BE$22)</f>
        <v>990</v>
      </c>
      <c r="BF126" s="215">
        <f t="shared" ca="1" si="98"/>
        <v>1</v>
      </c>
      <c r="BG126" s="317">
        <f ca="1">INDEX(N$8:N$12,$BF126)</f>
        <v>1500</v>
      </c>
      <c r="BH126" s="128">
        <f ca="1">INDEX(O$8:O$12,$BF126)</f>
        <v>0</v>
      </c>
      <c r="BI126" s="104">
        <f t="shared" ca="1" si="99"/>
        <v>1500</v>
      </c>
      <c r="BJ126" s="216">
        <f t="shared" si="97"/>
        <v>0</v>
      </c>
      <c r="BK126" s="217">
        <f ca="1">DEGREES(ASIN($BG126*BL$23))</f>
        <v>-2.8656245113591363</v>
      </c>
      <c r="BL126" s="218">
        <f ca="1">DEGREES(ASIN(BL$23*$BI126))</f>
        <v>-2.8656245113591363</v>
      </c>
      <c r="BM126" s="219">
        <f ca="1">IF($BH126&gt;0,(COS(RADIANS(BK126))-COS(RADIANS(BL126)))/(BL$23*$BH126),$BE126*SIN(RADIANS(BK126)))</f>
        <v>-49.493796550773375</v>
      </c>
      <c r="BN126" s="218">
        <f t="shared" ca="1" si="100"/>
        <v>-0.49993733889670722</v>
      </c>
      <c r="BO126" s="220">
        <f t="shared" ca="1" si="101"/>
        <v>-252.12818921143588</v>
      </c>
      <c r="BP126" s="221">
        <f t="shared" ca="1" si="157"/>
        <v>252.12818921143588</v>
      </c>
      <c r="BQ126" s="222">
        <f t="shared" ca="1" si="102"/>
        <v>-5.7165393990355735</v>
      </c>
      <c r="BR126" s="223">
        <f t="shared" ca="1" si="103"/>
        <v>-5.7165393990355735</v>
      </c>
      <c r="BS126" s="224">
        <f t="shared" ca="1" si="104"/>
        <v>-98.610915424623911</v>
      </c>
      <c r="BT126" s="223">
        <f t="shared" ca="1" si="105"/>
        <v>-0.99606985277397087</v>
      </c>
      <c r="BU126" s="225">
        <f t="shared" ca="1" si="106"/>
        <v>-505.54492395230955</v>
      </c>
      <c r="BV126" s="226">
        <f t="shared" ca="1" si="158"/>
        <v>505.54492395230955</v>
      </c>
      <c r="BW126" s="217">
        <f t="shared" ca="1" si="107"/>
        <v>-8.5378174163293199</v>
      </c>
      <c r="BX126" s="218">
        <f t="shared" ca="1" si="108"/>
        <v>-8.5378174163293199</v>
      </c>
      <c r="BY126" s="219">
        <f t="shared" ca="1" si="109"/>
        <v>-146.97754568919439</v>
      </c>
      <c r="BZ126" s="218">
        <f t="shared" ca="1" si="110"/>
        <v>-1.4846216736282258</v>
      </c>
      <c r="CA126" s="227">
        <f t="shared" ca="1" si="111"/>
        <v>-761.6173079635131</v>
      </c>
      <c r="CB126" s="228">
        <f t="shared" ca="1" si="159"/>
        <v>761.6173079635131</v>
      </c>
      <c r="CC126" s="222">
        <f t="shared" ca="1" si="112"/>
        <v>-11.314100207181937</v>
      </c>
      <c r="CD126" s="223">
        <f t="shared" ca="1" si="113"/>
        <v>-11.314100207181937</v>
      </c>
      <c r="CE126" s="224">
        <f t="shared" ca="1" si="114"/>
        <v>-194.22558808360156</v>
      </c>
      <c r="CF126" s="223">
        <f t="shared" ca="1" si="115"/>
        <v>-1.9618746271071075</v>
      </c>
      <c r="CG126" s="225">
        <f t="shared" ca="1" si="116"/>
        <v>-1021.8832054177576</v>
      </c>
      <c r="CH126" s="226">
        <f t="shared" ca="1" si="160"/>
        <v>1021.8832054177576</v>
      </c>
      <c r="CI126" s="217">
        <f t="shared" ca="1" si="117"/>
        <v>-14.029394362150782</v>
      </c>
      <c r="CJ126" s="218">
        <f t="shared" ca="1" si="118"/>
        <v>-14.029394362150782</v>
      </c>
      <c r="CK126" s="219">
        <f t="shared" ca="1" si="119"/>
        <v>-239.99545647607599</v>
      </c>
      <c r="CL126" s="218">
        <f t="shared" ca="1" si="120"/>
        <v>-2.4241965300613799</v>
      </c>
      <c r="CM126" s="227">
        <f t="shared" ca="1" si="121"/>
        <v>-1288.1761563363241</v>
      </c>
      <c r="CN126" s="228">
        <f t="shared" ca="1" si="161"/>
        <v>1288.1761563363241</v>
      </c>
      <c r="CO126" s="222">
        <f t="shared" ca="1" si="122"/>
        <v>-16.666885006418429</v>
      </c>
      <c r="CP126" s="223">
        <f t="shared" ca="1" si="123"/>
        <v>-16.666885006418429</v>
      </c>
      <c r="CQ126" s="224">
        <f t="shared" ca="1" si="124"/>
        <v>-283.93881453154876</v>
      </c>
      <c r="CR126" s="223">
        <f t="shared" ca="1" si="125"/>
        <v>-2.8680688336519893</v>
      </c>
      <c r="CS126" s="225">
        <f t="shared" ca="1" si="126"/>
        <v>-1562.816451539959</v>
      </c>
      <c r="CT126" s="226">
        <f t="shared" ca="1" si="162"/>
        <v>1562.816451539959</v>
      </c>
      <c r="CU126" s="217">
        <f t="shared" ca="1" si="127"/>
        <v>-19.208778855572575</v>
      </c>
      <c r="CV126" s="218">
        <f t="shared" ca="1" si="128"/>
        <v>-19.208778855572575</v>
      </c>
      <c r="CW126" s="219">
        <f t="shared" ca="1" si="129"/>
        <v>-325.72122676149269</v>
      </c>
      <c r="CX126" s="218">
        <f t="shared" ca="1" si="130"/>
        <v>-3.2901134016312312</v>
      </c>
      <c r="CY126" s="227">
        <f t="shared" ca="1" si="131"/>
        <v>-1848.9357887675185</v>
      </c>
      <c r="CZ126" s="228">
        <f t="shared" ca="1" si="163"/>
        <v>1848.9357887675185</v>
      </c>
      <c r="DA126" s="222">
        <f t="shared" ca="1" si="132"/>
        <v>-21.636193928666835</v>
      </c>
      <c r="DB126" s="223">
        <f t="shared" ca="1" si="133"/>
        <v>-21.636193928666835</v>
      </c>
      <c r="DC126" s="224">
        <f t="shared" ca="1" si="134"/>
        <v>-365.02470377992773</v>
      </c>
      <c r="DD126" s="223">
        <f t="shared" ca="1" si="135"/>
        <v>-3.6871182199992631</v>
      </c>
      <c r="DE126" s="225">
        <f t="shared" ca="1" si="136"/>
        <v>-2151.087149884474</v>
      </c>
      <c r="DF126" s="226">
        <f t="shared" ca="1" si="164"/>
        <v>2151.087149884474</v>
      </c>
      <c r="DG126" s="217">
        <f t="shared" ca="1" si="137"/>
        <v>-23.929119340816037</v>
      </c>
      <c r="DH126" s="218">
        <f t="shared" ca="1" si="138"/>
        <v>-23.929119340816037</v>
      </c>
      <c r="DI126" s="219">
        <f t="shared" ca="1" si="139"/>
        <v>-401.55012239465515</v>
      </c>
      <c r="DJ126" s="218">
        <f t="shared" ca="1" si="140"/>
        <v>-4.0560618423702977</v>
      </c>
      <c r="DK126" s="227">
        <f t="shared" ca="1" si="141"/>
        <v>-2476.5242615529264</v>
      </c>
      <c r="DL126" s="228">
        <f t="shared" ca="1" si="165"/>
        <v>2476.5242615529264</v>
      </c>
      <c r="DM126" s="222">
        <f t="shared" ca="1" si="142"/>
        <v>-26.066474954416215</v>
      </c>
      <c r="DN126" s="223">
        <f t="shared" ca="1" si="143"/>
        <v>-26.066474954416215</v>
      </c>
      <c r="DO126" s="224">
        <f t="shared" ca="1" si="144"/>
        <v>-435.01950211536609</v>
      </c>
      <c r="DP126" s="223">
        <f t="shared" ca="1" si="145"/>
        <v>-4.3941363850037192</v>
      </c>
      <c r="DQ126" s="225">
        <f t="shared" ca="1" si="146"/>
        <v>-2838.2932931005271</v>
      </c>
      <c r="DR126" s="226">
        <f t="shared" ca="1" si="166"/>
        <v>2838.2932931005271</v>
      </c>
      <c r="DS126" s="217">
        <f t="shared" ca="1" si="147"/>
        <v>-28.026305473377711</v>
      </c>
      <c r="DT126" s="218">
        <f t="shared" ca="1" si="148"/>
        <v>-28.026305473377711</v>
      </c>
      <c r="DU126" s="219">
        <f t="shared" ca="1" si="149"/>
        <v>-465.1781207530222</v>
      </c>
      <c r="DV126" s="218">
        <f t="shared" ca="1" si="150"/>
        <v>-4.6987688964952099</v>
      </c>
      <c r="DW126" s="227">
        <f t="shared" ca="1" si="151"/>
        <v>-3264.4678779255628</v>
      </c>
      <c r="DX126" s="228">
        <f t="shared" ca="1" si="167"/>
        <v>3264.4678779255628</v>
      </c>
      <c r="DY126" s="222">
        <f t="shared" ca="1" si="152"/>
        <v>-29.786144106908367</v>
      </c>
      <c r="DZ126" s="223">
        <f t="shared" ca="1" si="153"/>
        <v>-29.786144106908367</v>
      </c>
      <c r="EA126" s="224">
        <f t="shared" ca="1" si="154"/>
        <v>-491.79645300951864</v>
      </c>
      <c r="EB126" s="223">
        <f t="shared" ca="1" si="155"/>
        <v>-4.9676409394900816</v>
      </c>
      <c r="EC126" s="225">
        <f t="shared" ca="1" si="156"/>
        <v>-3839.208137450325</v>
      </c>
      <c r="ED126" s="226">
        <f t="shared" ca="1" si="168"/>
        <v>3839.208137450325</v>
      </c>
      <c r="EE126" s="18">
        <v>-3839.2081374503196</v>
      </c>
    </row>
    <row r="127" spans="2:135" x14ac:dyDescent="0.3">
      <c r="P127" s="5"/>
      <c r="Q127" s="5"/>
      <c r="X127" s="105"/>
      <c r="Y127" s="105"/>
      <c r="Z127" s="105"/>
      <c r="AA127" s="105">
        <f ca="1">AH127-DF127</f>
        <v>0</v>
      </c>
      <c r="AC127" s="302">
        <f>AC126+$BE$22</f>
        <v>1000</v>
      </c>
      <c r="AD127" s="332">
        <v>3834.2404965108294</v>
      </c>
      <c r="AE127" s="332">
        <v>3259.7691090290641</v>
      </c>
      <c r="AF127" s="334">
        <v>2833.8991567155208</v>
      </c>
      <c r="AG127" s="332">
        <v>2472.4681997105586</v>
      </c>
      <c r="AH127" s="332">
        <v>2147.4000316644751</v>
      </c>
      <c r="AI127" s="332">
        <v>1845.6456753658867</v>
      </c>
      <c r="AJ127" s="332">
        <v>1559.9483827063043</v>
      </c>
      <c r="AK127" s="332">
        <v>1285.751959806264</v>
      </c>
      <c r="AL127" s="332">
        <v>1019.9213307906505</v>
      </c>
      <c r="AM127" s="332">
        <v>760.13268628988612</v>
      </c>
      <c r="AN127" s="332">
        <v>504.54885409953556</v>
      </c>
      <c r="AO127" s="332">
        <v>251.62825187253918</v>
      </c>
      <c r="AP127" s="332">
        <v>0</v>
      </c>
      <c r="AQ127" s="335">
        <v>-251.62825187253918</v>
      </c>
      <c r="AR127" s="335">
        <v>-504.54885409953556</v>
      </c>
      <c r="AS127" s="335">
        <v>-760.13268628988612</v>
      </c>
      <c r="AT127" s="335">
        <v>-1019.9213307906505</v>
      </c>
      <c r="AU127" s="335">
        <v>-1285.751959806264</v>
      </c>
      <c r="AV127" s="335">
        <v>-1559.9483827063043</v>
      </c>
      <c r="AW127" s="335">
        <v>-1845.6456753658867</v>
      </c>
      <c r="AX127" s="335">
        <v>-2147.4000316644751</v>
      </c>
      <c r="AY127" s="335">
        <v>-2472.4681997105586</v>
      </c>
      <c r="AZ127" s="335">
        <v>-2833.8991567155208</v>
      </c>
      <c r="BA127" s="335">
        <v>-3259.7691090290641</v>
      </c>
      <c r="BB127" s="202">
        <v>-3834.2404965108294</v>
      </c>
      <c r="BC127" s="323">
        <f ca="1">BO127-BD127</f>
        <v>0</v>
      </c>
      <c r="BD127" s="320">
        <f ca="1"/>
        <v>-251.62825187253918</v>
      </c>
      <c r="BE127" s="302">
        <f ca="1">MIN($AF$15,BE126+$BE$22)</f>
        <v>1000</v>
      </c>
      <c r="BF127" s="215">
        <f t="shared" ca="1" si="98"/>
        <v>1</v>
      </c>
      <c r="BG127" s="317">
        <f ca="1">INDEX(N$8:N$12,$BF127)</f>
        <v>1500</v>
      </c>
      <c r="BH127" s="128">
        <f ca="1">INDEX(O$8:O$12,$BF127)</f>
        <v>0</v>
      </c>
      <c r="BI127" s="104">
        <f t="shared" ca="1" si="99"/>
        <v>1500</v>
      </c>
      <c r="BJ127" s="216">
        <f t="shared" si="97"/>
        <v>0</v>
      </c>
      <c r="BK127" s="217">
        <f ca="1">DEGREES(ASIN($BG127*BL$23))</f>
        <v>-2.8656245113591363</v>
      </c>
      <c r="BL127" s="218">
        <f ca="1">DEGREES(ASIN(BL$23*$BI127))</f>
        <v>-2.8656245113591363</v>
      </c>
      <c r="BM127" s="219">
        <f ca="1">IF($BH127&gt;0,(COS(RADIANS(BK127))-COS(RADIANS(BL127)))/(BL$23*$BH127),$BE127*SIN(RADIANS(BK127)))</f>
        <v>-49.993733889670075</v>
      </c>
      <c r="BN127" s="218">
        <f t="shared" ca="1" si="100"/>
        <v>-0.49993733889670011</v>
      </c>
      <c r="BO127" s="220">
        <f t="shared" ca="1" si="101"/>
        <v>-251.62825187253918</v>
      </c>
      <c r="BP127" s="221">
        <f t="shared" ca="1" si="157"/>
        <v>251.62825187253918</v>
      </c>
      <c r="BQ127" s="222">
        <f t="shared" ca="1" si="102"/>
        <v>-5.7165393990355735</v>
      </c>
      <c r="BR127" s="223">
        <f t="shared" ca="1" si="103"/>
        <v>-5.7165393990355735</v>
      </c>
      <c r="BS127" s="224">
        <f t="shared" ca="1" si="104"/>
        <v>-99.606985277397897</v>
      </c>
      <c r="BT127" s="223">
        <f t="shared" ca="1" si="105"/>
        <v>-0.99606985277398508</v>
      </c>
      <c r="BU127" s="225">
        <f t="shared" ca="1" si="106"/>
        <v>-504.54885409953556</v>
      </c>
      <c r="BV127" s="226">
        <f t="shared" ca="1" si="158"/>
        <v>504.54885409953556</v>
      </c>
      <c r="BW127" s="217">
        <f t="shared" ca="1" si="107"/>
        <v>-8.5378174163293199</v>
      </c>
      <c r="BX127" s="218">
        <f t="shared" ca="1" si="108"/>
        <v>-8.5378174163293199</v>
      </c>
      <c r="BY127" s="219">
        <f t="shared" ca="1" si="109"/>
        <v>-148.46216736282261</v>
      </c>
      <c r="BZ127" s="218">
        <f t="shared" ca="1" si="110"/>
        <v>-1.4846216736282258</v>
      </c>
      <c r="CA127" s="227">
        <f t="shared" ca="1" si="111"/>
        <v>-760.13268628988487</v>
      </c>
      <c r="CB127" s="228">
        <f t="shared" ca="1" si="159"/>
        <v>760.13268628988487</v>
      </c>
      <c r="CC127" s="222">
        <f t="shared" ca="1" si="112"/>
        <v>-11.314100207181937</v>
      </c>
      <c r="CD127" s="223">
        <f t="shared" ca="1" si="113"/>
        <v>-11.314100207181937</v>
      </c>
      <c r="CE127" s="224">
        <f t="shared" ca="1" si="114"/>
        <v>-196.18746271070864</v>
      </c>
      <c r="CF127" s="223">
        <f t="shared" ca="1" si="115"/>
        <v>-1.961874627107079</v>
      </c>
      <c r="CG127" s="225">
        <f t="shared" ca="1" si="116"/>
        <v>-1019.9213307906505</v>
      </c>
      <c r="CH127" s="226">
        <f t="shared" ca="1" si="160"/>
        <v>1019.9213307906505</v>
      </c>
      <c r="CI127" s="217">
        <f t="shared" ca="1" si="117"/>
        <v>-14.029394362150782</v>
      </c>
      <c r="CJ127" s="218">
        <f t="shared" ca="1" si="118"/>
        <v>-14.029394362150782</v>
      </c>
      <c r="CK127" s="219">
        <f t="shared" ca="1" si="119"/>
        <v>-242.41965300613737</v>
      </c>
      <c r="CL127" s="218">
        <f t="shared" ca="1" si="120"/>
        <v>-2.4241965300613799</v>
      </c>
      <c r="CM127" s="227">
        <f t="shared" ca="1" si="121"/>
        <v>-1285.7519598062627</v>
      </c>
      <c r="CN127" s="228">
        <f t="shared" ca="1" si="161"/>
        <v>1285.7519598062627</v>
      </c>
      <c r="CO127" s="222">
        <f t="shared" ca="1" si="122"/>
        <v>-16.666885006418429</v>
      </c>
      <c r="CP127" s="223">
        <f t="shared" ca="1" si="123"/>
        <v>-16.666885006418429</v>
      </c>
      <c r="CQ127" s="224">
        <f t="shared" ca="1" si="124"/>
        <v>-286.80688336520075</v>
      </c>
      <c r="CR127" s="223">
        <f t="shared" ca="1" si="125"/>
        <v>-2.8680688336519893</v>
      </c>
      <c r="CS127" s="225">
        <f t="shared" ca="1" si="126"/>
        <v>-1559.948382706307</v>
      </c>
      <c r="CT127" s="226">
        <f t="shared" ca="1" si="162"/>
        <v>1559.948382706307</v>
      </c>
      <c r="CU127" s="217">
        <f t="shared" ca="1" si="127"/>
        <v>-19.208778855572575</v>
      </c>
      <c r="CV127" s="218">
        <f t="shared" ca="1" si="128"/>
        <v>-19.208778855572575</v>
      </c>
      <c r="CW127" s="219">
        <f t="shared" ca="1" si="129"/>
        <v>-329.01134016312392</v>
      </c>
      <c r="CX127" s="218">
        <f t="shared" ca="1" si="130"/>
        <v>-3.2901134016312312</v>
      </c>
      <c r="CY127" s="227">
        <f t="shared" ca="1" si="131"/>
        <v>-1845.6456753658872</v>
      </c>
      <c r="CZ127" s="228">
        <f t="shared" ca="1" si="163"/>
        <v>1845.6456753658872</v>
      </c>
      <c r="DA127" s="222">
        <f t="shared" ca="1" si="132"/>
        <v>-21.636193928666835</v>
      </c>
      <c r="DB127" s="223">
        <f t="shared" ca="1" si="133"/>
        <v>-21.636193928666835</v>
      </c>
      <c r="DC127" s="224">
        <f t="shared" ca="1" si="134"/>
        <v>-368.711821999927</v>
      </c>
      <c r="DD127" s="223">
        <f t="shared" ca="1" si="135"/>
        <v>-3.6871182199992631</v>
      </c>
      <c r="DE127" s="225">
        <f t="shared" ca="1" si="136"/>
        <v>-2147.4000316644747</v>
      </c>
      <c r="DF127" s="226">
        <f t="shared" ca="1" si="164"/>
        <v>2147.4000316644747</v>
      </c>
      <c r="DG127" s="217">
        <f t="shared" ca="1" si="137"/>
        <v>-23.929119340816037</v>
      </c>
      <c r="DH127" s="218">
        <f t="shared" ca="1" si="138"/>
        <v>-23.929119340816037</v>
      </c>
      <c r="DI127" s="219">
        <f t="shared" ca="1" si="139"/>
        <v>-405.60618423702539</v>
      </c>
      <c r="DJ127" s="218">
        <f t="shared" ca="1" si="140"/>
        <v>-4.0560618423702408</v>
      </c>
      <c r="DK127" s="227">
        <f t="shared" ca="1" si="141"/>
        <v>-2472.4681997105563</v>
      </c>
      <c r="DL127" s="228">
        <f t="shared" ca="1" si="165"/>
        <v>2472.4681997105563</v>
      </c>
      <c r="DM127" s="222">
        <f t="shared" ca="1" si="142"/>
        <v>-26.066474954416215</v>
      </c>
      <c r="DN127" s="223">
        <f t="shared" ca="1" si="143"/>
        <v>-26.066474954416215</v>
      </c>
      <c r="DO127" s="224">
        <f t="shared" ca="1" si="144"/>
        <v>-439.41363850036981</v>
      </c>
      <c r="DP127" s="223">
        <f t="shared" ca="1" si="145"/>
        <v>-4.3941363850037192</v>
      </c>
      <c r="DQ127" s="225">
        <f t="shared" ca="1" si="146"/>
        <v>-2833.8991567155235</v>
      </c>
      <c r="DR127" s="226">
        <f t="shared" ca="1" si="166"/>
        <v>2833.8991567155235</v>
      </c>
      <c r="DS127" s="217">
        <f t="shared" ca="1" si="147"/>
        <v>-28.026305473377711</v>
      </c>
      <c r="DT127" s="218">
        <f t="shared" ca="1" si="148"/>
        <v>-28.026305473377711</v>
      </c>
      <c r="DU127" s="219">
        <f t="shared" ca="1" si="149"/>
        <v>-469.87688964951735</v>
      </c>
      <c r="DV127" s="218">
        <f t="shared" ca="1" si="150"/>
        <v>-4.6987688964951531</v>
      </c>
      <c r="DW127" s="227">
        <f t="shared" ca="1" si="151"/>
        <v>-3259.7691090290677</v>
      </c>
      <c r="DX127" s="228">
        <f t="shared" ca="1" si="167"/>
        <v>3259.7691090290677</v>
      </c>
      <c r="DY127" s="222">
        <f t="shared" ca="1" si="152"/>
        <v>-29.786144106908367</v>
      </c>
      <c r="DZ127" s="223">
        <f t="shared" ca="1" si="153"/>
        <v>-29.786144106908367</v>
      </c>
      <c r="EA127" s="224">
        <f t="shared" ca="1" si="154"/>
        <v>-496.76409394900872</v>
      </c>
      <c r="EB127" s="223">
        <f t="shared" ca="1" si="155"/>
        <v>-4.9676409394900816</v>
      </c>
      <c r="EC127" s="225">
        <f t="shared" ca="1" si="156"/>
        <v>-3834.2404965108349</v>
      </c>
      <c r="ED127" s="226">
        <f t="shared" ca="1" si="168"/>
        <v>3834.2404965108349</v>
      </c>
      <c r="EE127" s="18">
        <v>-3834.2404965108294</v>
      </c>
    </row>
    <row r="128" spans="2:135" x14ac:dyDescent="0.3">
      <c r="P128" s="5"/>
      <c r="Q128" s="5"/>
      <c r="X128" s="105"/>
      <c r="Y128" s="105"/>
      <c r="Z128" s="105"/>
      <c r="AA128" s="105">
        <f ca="1">AH128-DF128</f>
        <v>0</v>
      </c>
      <c r="AC128" s="302">
        <f>AC127+$BE$22</f>
        <v>1010</v>
      </c>
      <c r="AD128" s="332">
        <v>3829.2728555713393</v>
      </c>
      <c r="AE128" s="332">
        <v>3255.0703401325691</v>
      </c>
      <c r="AF128" s="334">
        <v>2829.5050203305173</v>
      </c>
      <c r="AG128" s="332">
        <v>2468.4121378681884</v>
      </c>
      <c r="AH128" s="332">
        <v>2143.7129134444758</v>
      </c>
      <c r="AI128" s="332">
        <v>1842.3555619642555</v>
      </c>
      <c r="AJ128" s="332">
        <v>1557.0803138726524</v>
      </c>
      <c r="AK128" s="332">
        <v>1283.3277632762026</v>
      </c>
      <c r="AL128" s="332">
        <v>1017.9594561635433</v>
      </c>
      <c r="AM128" s="332">
        <v>758.6480646162579</v>
      </c>
      <c r="AN128" s="332">
        <v>503.55278424676158</v>
      </c>
      <c r="AO128" s="332">
        <v>251.12831453364248</v>
      </c>
      <c r="AP128" s="332">
        <v>0</v>
      </c>
      <c r="AQ128" s="335">
        <v>-251.12831453364248</v>
      </c>
      <c r="AR128" s="335">
        <v>-503.55278424676158</v>
      </c>
      <c r="AS128" s="335">
        <v>-758.6480646162579</v>
      </c>
      <c r="AT128" s="335">
        <v>-1017.9594561635433</v>
      </c>
      <c r="AU128" s="335">
        <v>-1283.3277632762026</v>
      </c>
      <c r="AV128" s="335">
        <v>-1557.0803138726524</v>
      </c>
      <c r="AW128" s="335">
        <v>-1842.3555619642555</v>
      </c>
      <c r="AX128" s="335">
        <v>-2143.7129134444758</v>
      </c>
      <c r="AY128" s="335">
        <v>-2468.4121378681884</v>
      </c>
      <c r="AZ128" s="335">
        <v>-2829.5050203305173</v>
      </c>
      <c r="BA128" s="335">
        <v>-3255.0703401325691</v>
      </c>
      <c r="BB128" s="202">
        <v>-3829.2728555713393</v>
      </c>
      <c r="BC128" s="323">
        <f ca="1">BO128-BD128</f>
        <v>0</v>
      </c>
      <c r="BD128" s="320">
        <f ca="1"/>
        <v>-251.12831453364248</v>
      </c>
      <c r="BE128" s="302">
        <f ca="1">MIN($AF$15,BE127+$BE$22)</f>
        <v>1010</v>
      </c>
      <c r="BF128" s="215">
        <f t="shared" ca="1" si="98"/>
        <v>1</v>
      </c>
      <c r="BG128" s="317">
        <f ca="1">INDEX(N$8:N$12,$BF128)</f>
        <v>1500</v>
      </c>
      <c r="BH128" s="128">
        <f ca="1">INDEX(O$8:O$12,$BF128)</f>
        <v>0</v>
      </c>
      <c r="BI128" s="104">
        <f t="shared" ca="1" si="99"/>
        <v>1500</v>
      </c>
      <c r="BJ128" s="216">
        <f t="shared" si="97"/>
        <v>0</v>
      </c>
      <c r="BK128" s="217">
        <f ca="1">DEGREES(ASIN($BG128*BL$23))</f>
        <v>-2.8656245113591363</v>
      </c>
      <c r="BL128" s="218">
        <f ca="1">DEGREES(ASIN(BL$23*$BI128))</f>
        <v>-2.8656245113591363</v>
      </c>
      <c r="BM128" s="219">
        <f ca="1">IF($BH128&gt;0,(COS(RADIANS(BK128))-COS(RADIANS(BL128)))/(BL$23*$BH128),$BE128*SIN(RADIANS(BK128)))</f>
        <v>-50.493671228566775</v>
      </c>
      <c r="BN128" s="218">
        <f t="shared" ca="1" si="100"/>
        <v>-0.49993733889670011</v>
      </c>
      <c r="BO128" s="220">
        <f t="shared" ca="1" si="101"/>
        <v>-251.12831453364248</v>
      </c>
      <c r="BP128" s="221">
        <f t="shared" ca="1" si="157"/>
        <v>251.12831453364248</v>
      </c>
      <c r="BQ128" s="222">
        <f t="shared" ca="1" si="102"/>
        <v>-5.7165393990355735</v>
      </c>
      <c r="BR128" s="223">
        <f t="shared" ca="1" si="103"/>
        <v>-5.7165393990355735</v>
      </c>
      <c r="BS128" s="224">
        <f t="shared" ca="1" si="104"/>
        <v>-100.60305513017187</v>
      </c>
      <c r="BT128" s="223">
        <f t="shared" ca="1" si="105"/>
        <v>-0.99606985277397087</v>
      </c>
      <c r="BU128" s="225">
        <f t="shared" ca="1" si="106"/>
        <v>-503.55278424676158</v>
      </c>
      <c r="BV128" s="226">
        <f t="shared" ca="1" si="158"/>
        <v>503.55278424676158</v>
      </c>
      <c r="BW128" s="217">
        <f t="shared" ca="1" si="107"/>
        <v>-8.5378174163293199</v>
      </c>
      <c r="BX128" s="218">
        <f t="shared" ca="1" si="108"/>
        <v>-8.5378174163293199</v>
      </c>
      <c r="BY128" s="219">
        <f t="shared" ca="1" si="109"/>
        <v>-149.94678903645084</v>
      </c>
      <c r="BZ128" s="218">
        <f t="shared" ca="1" si="110"/>
        <v>-1.4846216736282258</v>
      </c>
      <c r="CA128" s="227">
        <f t="shared" ca="1" si="111"/>
        <v>-758.64806461625665</v>
      </c>
      <c r="CB128" s="228">
        <f t="shared" ca="1" si="159"/>
        <v>758.64806461625665</v>
      </c>
      <c r="CC128" s="222">
        <f t="shared" ca="1" si="112"/>
        <v>-11.314100207181937</v>
      </c>
      <c r="CD128" s="223">
        <f t="shared" ca="1" si="113"/>
        <v>-11.314100207181937</v>
      </c>
      <c r="CE128" s="224">
        <f t="shared" ca="1" si="114"/>
        <v>-198.14933733781572</v>
      </c>
      <c r="CF128" s="223">
        <f t="shared" ca="1" si="115"/>
        <v>-1.961874627107079</v>
      </c>
      <c r="CG128" s="225">
        <f t="shared" ca="1" si="116"/>
        <v>-1017.9594561635433</v>
      </c>
      <c r="CH128" s="226">
        <f t="shared" ca="1" si="160"/>
        <v>1017.9594561635433</v>
      </c>
      <c r="CI128" s="217">
        <f t="shared" ca="1" si="117"/>
        <v>-14.029394362150782</v>
      </c>
      <c r="CJ128" s="218">
        <f t="shared" ca="1" si="118"/>
        <v>-14.029394362150782</v>
      </c>
      <c r="CK128" s="219">
        <f t="shared" ca="1" si="119"/>
        <v>-244.84384953619872</v>
      </c>
      <c r="CL128" s="218">
        <f t="shared" ca="1" si="120"/>
        <v>-2.4241965300613515</v>
      </c>
      <c r="CM128" s="227">
        <f t="shared" ca="1" si="121"/>
        <v>-1283.3277632762013</v>
      </c>
      <c r="CN128" s="228">
        <f t="shared" ca="1" si="161"/>
        <v>1283.3277632762013</v>
      </c>
      <c r="CO128" s="222">
        <f t="shared" ca="1" si="122"/>
        <v>-16.666885006418429</v>
      </c>
      <c r="CP128" s="223">
        <f t="shared" ca="1" si="123"/>
        <v>-16.666885006418429</v>
      </c>
      <c r="CQ128" s="224">
        <f t="shared" ca="1" si="124"/>
        <v>-289.67495219885279</v>
      </c>
      <c r="CR128" s="223">
        <f t="shared" ca="1" si="125"/>
        <v>-2.8680688336520461</v>
      </c>
      <c r="CS128" s="225">
        <f t="shared" ca="1" si="126"/>
        <v>-1557.0803138726551</v>
      </c>
      <c r="CT128" s="226">
        <f t="shared" ca="1" si="162"/>
        <v>1557.0803138726551</v>
      </c>
      <c r="CU128" s="217">
        <f t="shared" ca="1" si="127"/>
        <v>-19.208778855572575</v>
      </c>
      <c r="CV128" s="218">
        <f t="shared" ca="1" si="128"/>
        <v>-19.208778855572575</v>
      </c>
      <c r="CW128" s="219">
        <f t="shared" ca="1" si="129"/>
        <v>-332.30145356475521</v>
      </c>
      <c r="CX128" s="218">
        <f t="shared" ca="1" si="130"/>
        <v>-3.2901134016312881</v>
      </c>
      <c r="CY128" s="227">
        <f t="shared" ca="1" si="131"/>
        <v>-1842.3555619642559</v>
      </c>
      <c r="CZ128" s="228">
        <f t="shared" ca="1" si="163"/>
        <v>1842.3555619642559</v>
      </c>
      <c r="DA128" s="222">
        <f t="shared" ca="1" si="132"/>
        <v>-21.636193928666835</v>
      </c>
      <c r="DB128" s="223">
        <f t="shared" ca="1" si="133"/>
        <v>-21.636193928666835</v>
      </c>
      <c r="DC128" s="224">
        <f t="shared" ca="1" si="134"/>
        <v>-372.39894021992632</v>
      </c>
      <c r="DD128" s="223">
        <f t="shared" ca="1" si="135"/>
        <v>-3.68711821999932</v>
      </c>
      <c r="DE128" s="225">
        <f t="shared" ca="1" si="136"/>
        <v>-2143.7129134444754</v>
      </c>
      <c r="DF128" s="226">
        <f t="shared" ca="1" si="164"/>
        <v>2143.7129134444754</v>
      </c>
      <c r="DG128" s="217">
        <f t="shared" ca="1" si="137"/>
        <v>-23.929119340816037</v>
      </c>
      <c r="DH128" s="218">
        <f t="shared" ca="1" si="138"/>
        <v>-23.929119340816037</v>
      </c>
      <c r="DI128" s="219">
        <f t="shared" ca="1" si="139"/>
        <v>-409.66224607939563</v>
      </c>
      <c r="DJ128" s="218">
        <f t="shared" ca="1" si="140"/>
        <v>-4.0560618423702408</v>
      </c>
      <c r="DK128" s="227">
        <f t="shared" ca="1" si="141"/>
        <v>-2468.4121378681862</v>
      </c>
      <c r="DL128" s="228">
        <f t="shared" ca="1" si="165"/>
        <v>2468.4121378681862</v>
      </c>
      <c r="DM128" s="222">
        <f t="shared" ca="1" si="142"/>
        <v>-26.066474954416215</v>
      </c>
      <c r="DN128" s="223">
        <f t="shared" ca="1" si="143"/>
        <v>-26.066474954416215</v>
      </c>
      <c r="DO128" s="224">
        <f t="shared" ca="1" si="144"/>
        <v>-443.80777488537348</v>
      </c>
      <c r="DP128" s="223">
        <f t="shared" ca="1" si="145"/>
        <v>-4.3941363850036623</v>
      </c>
      <c r="DQ128" s="225">
        <f t="shared" ca="1" si="146"/>
        <v>-2829.50502033052</v>
      </c>
      <c r="DR128" s="226">
        <f t="shared" ca="1" si="166"/>
        <v>2829.50502033052</v>
      </c>
      <c r="DS128" s="217">
        <f t="shared" ca="1" si="147"/>
        <v>-28.026305473377711</v>
      </c>
      <c r="DT128" s="218">
        <f t="shared" ca="1" si="148"/>
        <v>-28.026305473377711</v>
      </c>
      <c r="DU128" s="219">
        <f t="shared" ca="1" si="149"/>
        <v>-474.57565854601251</v>
      </c>
      <c r="DV128" s="218">
        <f t="shared" ca="1" si="150"/>
        <v>-4.6987688964951531</v>
      </c>
      <c r="DW128" s="227">
        <f t="shared" ca="1" si="151"/>
        <v>-3255.0703401325727</v>
      </c>
      <c r="DX128" s="228">
        <f t="shared" ca="1" si="167"/>
        <v>3255.0703401325727</v>
      </c>
      <c r="DY128" s="222">
        <f t="shared" ca="1" si="152"/>
        <v>-29.786144106908367</v>
      </c>
      <c r="DZ128" s="223">
        <f t="shared" ca="1" si="153"/>
        <v>-29.786144106908367</v>
      </c>
      <c r="EA128" s="224">
        <f t="shared" ca="1" si="154"/>
        <v>-501.73173488849881</v>
      </c>
      <c r="EB128" s="223">
        <f t="shared" ca="1" si="155"/>
        <v>-4.9676409394900816</v>
      </c>
      <c r="EC128" s="225">
        <f t="shared" ca="1" si="156"/>
        <v>-3829.2728555713447</v>
      </c>
      <c r="ED128" s="226">
        <f t="shared" ca="1" si="168"/>
        <v>3829.2728555713447</v>
      </c>
      <c r="EE128" s="18">
        <v>-3829.2728555713393</v>
      </c>
    </row>
    <row r="129" spans="16:135" x14ac:dyDescent="0.3">
      <c r="P129" s="5"/>
      <c r="Q129" s="5"/>
      <c r="X129" s="105"/>
      <c r="Y129" s="105"/>
      <c r="Z129" s="105"/>
      <c r="AA129" s="105">
        <f ca="1">AH129-DF129</f>
        <v>0</v>
      </c>
      <c r="AC129" s="302">
        <f>AC128+$BE$22</f>
        <v>1020</v>
      </c>
      <c r="AD129" s="332">
        <v>3824.3052146318491</v>
      </c>
      <c r="AE129" s="332">
        <v>3250.371571236074</v>
      </c>
      <c r="AF129" s="334">
        <v>2825.1108839455137</v>
      </c>
      <c r="AG129" s="332">
        <v>2464.3560760258183</v>
      </c>
      <c r="AH129" s="332">
        <v>2140.0257952244765</v>
      </c>
      <c r="AI129" s="332">
        <v>1839.0654485626242</v>
      </c>
      <c r="AJ129" s="332">
        <v>1554.2122450390002</v>
      </c>
      <c r="AK129" s="332">
        <v>1280.9035667461412</v>
      </c>
      <c r="AL129" s="332">
        <v>1015.9975815364362</v>
      </c>
      <c r="AM129" s="332">
        <v>757.16344294262967</v>
      </c>
      <c r="AN129" s="332">
        <v>502.55671439398759</v>
      </c>
      <c r="AO129" s="332">
        <v>250.62837719474578</v>
      </c>
      <c r="AP129" s="332">
        <v>0</v>
      </c>
      <c r="AQ129" s="335">
        <v>-250.62837719474578</v>
      </c>
      <c r="AR129" s="335">
        <v>-502.55671439398759</v>
      </c>
      <c r="AS129" s="335">
        <v>-757.16344294262967</v>
      </c>
      <c r="AT129" s="335">
        <v>-1015.9975815364362</v>
      </c>
      <c r="AU129" s="335">
        <v>-1280.9035667461412</v>
      </c>
      <c r="AV129" s="335">
        <v>-1554.2122450390002</v>
      </c>
      <c r="AW129" s="335">
        <v>-1839.0654485626242</v>
      </c>
      <c r="AX129" s="335">
        <v>-2140.0257952244765</v>
      </c>
      <c r="AY129" s="335">
        <v>-2464.3560760258183</v>
      </c>
      <c r="AZ129" s="335">
        <v>-2825.1108839455137</v>
      </c>
      <c r="BA129" s="335">
        <v>-3250.371571236074</v>
      </c>
      <c r="BB129" s="202">
        <v>-3824.3052146318491</v>
      </c>
      <c r="BC129" s="323">
        <f ca="1">BO129-BD129</f>
        <v>0</v>
      </c>
      <c r="BD129" s="320">
        <f ca="1"/>
        <v>-250.62837719474578</v>
      </c>
      <c r="BE129" s="302">
        <f ca="1">MIN($AF$15,BE128+$BE$22)</f>
        <v>1020</v>
      </c>
      <c r="BF129" s="215">
        <f t="shared" ca="1" si="98"/>
        <v>1</v>
      </c>
      <c r="BG129" s="317">
        <f ca="1">INDEX(N$8:N$12,$BF129)</f>
        <v>1500</v>
      </c>
      <c r="BH129" s="128">
        <f ca="1">INDEX(O$8:O$12,$BF129)</f>
        <v>0</v>
      </c>
      <c r="BI129" s="104">
        <f t="shared" ca="1" si="99"/>
        <v>1500</v>
      </c>
      <c r="BJ129" s="216">
        <f t="shared" si="97"/>
        <v>0</v>
      </c>
      <c r="BK129" s="217">
        <f ca="1">DEGREES(ASIN($BG129*BL$23))</f>
        <v>-2.8656245113591363</v>
      </c>
      <c r="BL129" s="218">
        <f ca="1">DEGREES(ASIN(BL$23*$BI129))</f>
        <v>-2.8656245113591363</v>
      </c>
      <c r="BM129" s="219">
        <f ca="1">IF($BH129&gt;0,(COS(RADIANS(BK129))-COS(RADIANS(BL129)))/(BL$23*$BH129),$BE129*SIN(RADIANS(BK129)))</f>
        <v>-50.993608567463475</v>
      </c>
      <c r="BN129" s="218">
        <f t="shared" ca="1" si="100"/>
        <v>-0.49993733889670011</v>
      </c>
      <c r="BO129" s="220">
        <f t="shared" ca="1" si="101"/>
        <v>-250.62837719474578</v>
      </c>
      <c r="BP129" s="221">
        <f t="shared" ca="1" si="157"/>
        <v>250.62837719474578</v>
      </c>
      <c r="BQ129" s="222">
        <f t="shared" ca="1" si="102"/>
        <v>-5.7165393990355735</v>
      </c>
      <c r="BR129" s="223">
        <f t="shared" ca="1" si="103"/>
        <v>-5.7165393990355735</v>
      </c>
      <c r="BS129" s="224">
        <f t="shared" ca="1" si="104"/>
        <v>-101.59912498294585</v>
      </c>
      <c r="BT129" s="223">
        <f t="shared" ca="1" si="105"/>
        <v>-0.99606985277398508</v>
      </c>
      <c r="BU129" s="225">
        <f t="shared" ca="1" si="106"/>
        <v>-502.55671439398759</v>
      </c>
      <c r="BV129" s="226">
        <f t="shared" ca="1" si="158"/>
        <v>502.55671439398759</v>
      </c>
      <c r="BW129" s="217">
        <f t="shared" ca="1" si="107"/>
        <v>-8.5378174163293199</v>
      </c>
      <c r="BX129" s="218">
        <f t="shared" ca="1" si="108"/>
        <v>-8.5378174163293199</v>
      </c>
      <c r="BY129" s="219">
        <f t="shared" ca="1" si="109"/>
        <v>-151.43141071007906</v>
      </c>
      <c r="BZ129" s="218">
        <f t="shared" ca="1" si="110"/>
        <v>-1.4846216736282258</v>
      </c>
      <c r="CA129" s="227">
        <f t="shared" ca="1" si="111"/>
        <v>-757.16344294262842</v>
      </c>
      <c r="CB129" s="228">
        <f t="shared" ca="1" si="159"/>
        <v>757.16344294262842</v>
      </c>
      <c r="CC129" s="222">
        <f t="shared" ca="1" si="112"/>
        <v>-11.314100207181937</v>
      </c>
      <c r="CD129" s="223">
        <f t="shared" ca="1" si="113"/>
        <v>-11.314100207181937</v>
      </c>
      <c r="CE129" s="224">
        <f t="shared" ca="1" si="114"/>
        <v>-200.1112119649228</v>
      </c>
      <c r="CF129" s="223">
        <f t="shared" ca="1" si="115"/>
        <v>-1.961874627107079</v>
      </c>
      <c r="CG129" s="225">
        <f t="shared" ca="1" si="116"/>
        <v>-1015.9975815364362</v>
      </c>
      <c r="CH129" s="226">
        <f t="shared" ca="1" si="160"/>
        <v>1015.9975815364362</v>
      </c>
      <c r="CI129" s="217">
        <f t="shared" ca="1" si="117"/>
        <v>-14.029394362150782</v>
      </c>
      <c r="CJ129" s="218">
        <f t="shared" ca="1" si="118"/>
        <v>-14.029394362150782</v>
      </c>
      <c r="CK129" s="219">
        <f t="shared" ca="1" si="119"/>
        <v>-247.2680460662601</v>
      </c>
      <c r="CL129" s="218">
        <f t="shared" ca="1" si="120"/>
        <v>-2.4241965300613799</v>
      </c>
      <c r="CM129" s="227">
        <f t="shared" ca="1" si="121"/>
        <v>-1280.9035667461399</v>
      </c>
      <c r="CN129" s="228">
        <f t="shared" ca="1" si="161"/>
        <v>1280.9035667461399</v>
      </c>
      <c r="CO129" s="222">
        <f t="shared" ca="1" si="122"/>
        <v>-16.666885006418429</v>
      </c>
      <c r="CP129" s="223">
        <f t="shared" ca="1" si="123"/>
        <v>-16.666885006418429</v>
      </c>
      <c r="CQ129" s="224">
        <f t="shared" ca="1" si="124"/>
        <v>-292.54302103250478</v>
      </c>
      <c r="CR129" s="223">
        <f t="shared" ca="1" si="125"/>
        <v>-2.8680688336519893</v>
      </c>
      <c r="CS129" s="225">
        <f t="shared" ca="1" si="126"/>
        <v>-1554.2122450390029</v>
      </c>
      <c r="CT129" s="226">
        <f t="shared" ca="1" si="162"/>
        <v>1554.2122450390029</v>
      </c>
      <c r="CU129" s="217">
        <f t="shared" ca="1" si="127"/>
        <v>-19.208778855572575</v>
      </c>
      <c r="CV129" s="218">
        <f t="shared" ca="1" si="128"/>
        <v>-19.208778855572575</v>
      </c>
      <c r="CW129" s="219">
        <f t="shared" ca="1" si="129"/>
        <v>-335.59156696638644</v>
      </c>
      <c r="CX129" s="218">
        <f t="shared" ca="1" si="130"/>
        <v>-3.2901134016312312</v>
      </c>
      <c r="CY129" s="227">
        <f t="shared" ca="1" si="131"/>
        <v>-1839.0654485626246</v>
      </c>
      <c r="CZ129" s="228">
        <f t="shared" ca="1" si="163"/>
        <v>1839.0654485626246</v>
      </c>
      <c r="DA129" s="222">
        <f t="shared" ca="1" si="132"/>
        <v>-21.636193928666835</v>
      </c>
      <c r="DB129" s="223">
        <f t="shared" ca="1" si="133"/>
        <v>-21.636193928666835</v>
      </c>
      <c r="DC129" s="224">
        <f t="shared" ca="1" si="134"/>
        <v>-376.08605843992558</v>
      </c>
      <c r="DD129" s="223">
        <f t="shared" ca="1" si="135"/>
        <v>-3.6871182199992631</v>
      </c>
      <c r="DE129" s="225">
        <f t="shared" ca="1" si="136"/>
        <v>-2140.025795224476</v>
      </c>
      <c r="DF129" s="226">
        <f t="shared" ca="1" si="164"/>
        <v>2140.025795224476</v>
      </c>
      <c r="DG129" s="217">
        <f t="shared" ca="1" si="137"/>
        <v>-23.929119340816037</v>
      </c>
      <c r="DH129" s="218">
        <f t="shared" ca="1" si="138"/>
        <v>-23.929119340816037</v>
      </c>
      <c r="DI129" s="219">
        <f t="shared" ca="1" si="139"/>
        <v>-413.71830792176587</v>
      </c>
      <c r="DJ129" s="218">
        <f t="shared" ca="1" si="140"/>
        <v>-4.0560618423702408</v>
      </c>
      <c r="DK129" s="227">
        <f t="shared" ca="1" si="141"/>
        <v>-2464.356076025816</v>
      </c>
      <c r="DL129" s="228">
        <f t="shared" ca="1" si="165"/>
        <v>2464.356076025816</v>
      </c>
      <c r="DM129" s="222">
        <f t="shared" ca="1" si="142"/>
        <v>-26.066474954416215</v>
      </c>
      <c r="DN129" s="223">
        <f t="shared" ca="1" si="143"/>
        <v>-26.066474954416215</v>
      </c>
      <c r="DO129" s="224">
        <f t="shared" ca="1" si="144"/>
        <v>-448.2019112703772</v>
      </c>
      <c r="DP129" s="223">
        <f t="shared" ca="1" si="145"/>
        <v>-4.3941363850037192</v>
      </c>
      <c r="DQ129" s="225">
        <f t="shared" ca="1" si="146"/>
        <v>-2825.1108839455164</v>
      </c>
      <c r="DR129" s="226">
        <f t="shared" ca="1" si="166"/>
        <v>2825.1108839455164</v>
      </c>
      <c r="DS129" s="217">
        <f t="shared" ca="1" si="147"/>
        <v>-28.026305473377711</v>
      </c>
      <c r="DT129" s="218">
        <f t="shared" ca="1" si="148"/>
        <v>-28.026305473377711</v>
      </c>
      <c r="DU129" s="219">
        <f t="shared" ca="1" si="149"/>
        <v>-479.27442744250772</v>
      </c>
      <c r="DV129" s="218">
        <f t="shared" ca="1" si="150"/>
        <v>-4.6987688964952099</v>
      </c>
      <c r="DW129" s="227">
        <f t="shared" ca="1" si="151"/>
        <v>-3250.3715712360777</v>
      </c>
      <c r="DX129" s="228">
        <f t="shared" ca="1" si="167"/>
        <v>3250.3715712360777</v>
      </c>
      <c r="DY129" s="222">
        <f t="shared" ca="1" si="152"/>
        <v>-29.786144106908367</v>
      </c>
      <c r="DZ129" s="223">
        <f t="shared" ca="1" si="153"/>
        <v>-29.786144106908367</v>
      </c>
      <c r="EA129" s="224">
        <f t="shared" ca="1" si="154"/>
        <v>-506.69937582798889</v>
      </c>
      <c r="EB129" s="223">
        <f t="shared" ca="1" si="155"/>
        <v>-4.9676409394900816</v>
      </c>
      <c r="EC129" s="225">
        <f t="shared" ca="1" si="156"/>
        <v>-3824.3052146318546</v>
      </c>
      <c r="ED129" s="226">
        <f t="shared" ca="1" si="168"/>
        <v>3824.3052146318546</v>
      </c>
      <c r="EE129" s="18">
        <v>-3824.3052146318491</v>
      </c>
    </row>
    <row r="130" spans="16:135" x14ac:dyDescent="0.3">
      <c r="P130" s="5"/>
      <c r="Q130" s="5"/>
      <c r="X130" s="105"/>
      <c r="Y130" s="105"/>
      <c r="Z130" s="105"/>
      <c r="AA130" s="105">
        <f ca="1">AH130-DF130</f>
        <v>0</v>
      </c>
      <c r="AC130" s="302">
        <f>AC129+$BE$22</f>
        <v>1030</v>
      </c>
      <c r="AD130" s="332">
        <v>3819.337573692359</v>
      </c>
      <c r="AE130" s="332">
        <v>3245.672802339579</v>
      </c>
      <c r="AF130" s="334">
        <v>2820.7167475605102</v>
      </c>
      <c r="AG130" s="332">
        <v>2460.3000141834482</v>
      </c>
      <c r="AH130" s="332">
        <v>2136.3386770044772</v>
      </c>
      <c r="AI130" s="332">
        <v>1835.7753351609929</v>
      </c>
      <c r="AJ130" s="332">
        <v>1551.3441762053483</v>
      </c>
      <c r="AK130" s="332">
        <v>1278.4793702160798</v>
      </c>
      <c r="AL130" s="332">
        <v>1014.0357069093291</v>
      </c>
      <c r="AM130" s="332">
        <v>755.67882126900145</v>
      </c>
      <c r="AN130" s="332">
        <v>501.56064454121361</v>
      </c>
      <c r="AO130" s="332">
        <v>250.12843985584908</v>
      </c>
      <c r="AP130" s="332">
        <v>0</v>
      </c>
      <c r="AQ130" s="335">
        <v>-250.12843985584908</v>
      </c>
      <c r="AR130" s="335">
        <v>-501.56064454121361</v>
      </c>
      <c r="AS130" s="335">
        <v>-755.67882126900145</v>
      </c>
      <c r="AT130" s="335">
        <v>-1014.0357069093291</v>
      </c>
      <c r="AU130" s="335">
        <v>-1278.4793702160798</v>
      </c>
      <c r="AV130" s="335">
        <v>-1551.3441762053483</v>
      </c>
      <c r="AW130" s="335">
        <v>-1835.7753351609929</v>
      </c>
      <c r="AX130" s="335">
        <v>-2136.3386770044772</v>
      </c>
      <c r="AY130" s="335">
        <v>-2460.3000141834482</v>
      </c>
      <c r="AZ130" s="335">
        <v>-2820.7167475605102</v>
      </c>
      <c r="BA130" s="335">
        <v>-3245.672802339579</v>
      </c>
      <c r="BB130" s="202">
        <v>-3819.337573692359</v>
      </c>
      <c r="BC130" s="323">
        <f ca="1">BO130-BD130</f>
        <v>0</v>
      </c>
      <c r="BD130" s="320">
        <f ca="1"/>
        <v>-250.12843985584908</v>
      </c>
      <c r="BE130" s="302">
        <f ca="1">MIN($AF$15,BE129+$BE$22)</f>
        <v>1030</v>
      </c>
      <c r="BF130" s="215">
        <f t="shared" ca="1" si="98"/>
        <v>1</v>
      </c>
      <c r="BG130" s="317">
        <f ca="1">INDEX(N$8:N$12,$BF130)</f>
        <v>1500</v>
      </c>
      <c r="BH130" s="128">
        <f ca="1">INDEX(O$8:O$12,$BF130)</f>
        <v>0</v>
      </c>
      <c r="BI130" s="104">
        <f t="shared" ca="1" si="99"/>
        <v>1500</v>
      </c>
      <c r="BJ130" s="216">
        <f t="shared" si="97"/>
        <v>0</v>
      </c>
      <c r="BK130" s="217">
        <f ca="1">DEGREES(ASIN($BG130*BL$23))</f>
        <v>-2.8656245113591363</v>
      </c>
      <c r="BL130" s="218">
        <f ca="1">DEGREES(ASIN(BL$23*$BI130))</f>
        <v>-2.8656245113591363</v>
      </c>
      <c r="BM130" s="219">
        <f ca="1">IF($BH130&gt;0,(COS(RADIANS(BK130))-COS(RADIANS(BL130)))/(BL$23*$BH130),$BE130*SIN(RADIANS(BK130)))</f>
        <v>-51.493545906360175</v>
      </c>
      <c r="BN130" s="218">
        <f t="shared" ca="1" si="100"/>
        <v>-0.49993733889670011</v>
      </c>
      <c r="BO130" s="220">
        <f t="shared" ca="1" si="101"/>
        <v>-250.12843985584908</v>
      </c>
      <c r="BP130" s="221">
        <f t="shared" ca="1" si="157"/>
        <v>250.12843985584908</v>
      </c>
      <c r="BQ130" s="222">
        <f t="shared" ca="1" si="102"/>
        <v>-5.7165393990355735</v>
      </c>
      <c r="BR130" s="223">
        <f t="shared" ca="1" si="103"/>
        <v>-5.7165393990355735</v>
      </c>
      <c r="BS130" s="224">
        <f t="shared" ca="1" si="104"/>
        <v>-102.59519483571982</v>
      </c>
      <c r="BT130" s="223">
        <f t="shared" ca="1" si="105"/>
        <v>-0.99606985277397087</v>
      </c>
      <c r="BU130" s="225">
        <f t="shared" ca="1" si="106"/>
        <v>-501.56064454121361</v>
      </c>
      <c r="BV130" s="226">
        <f t="shared" ca="1" si="158"/>
        <v>501.56064454121361</v>
      </c>
      <c r="BW130" s="217">
        <f t="shared" ca="1" si="107"/>
        <v>-8.5378174163293199</v>
      </c>
      <c r="BX130" s="218">
        <f t="shared" ca="1" si="108"/>
        <v>-8.5378174163293199</v>
      </c>
      <c r="BY130" s="219">
        <f t="shared" ca="1" si="109"/>
        <v>-152.91603238370729</v>
      </c>
      <c r="BZ130" s="218">
        <f t="shared" ca="1" si="110"/>
        <v>-1.4846216736282258</v>
      </c>
      <c r="CA130" s="227">
        <f t="shared" ca="1" si="111"/>
        <v>-755.6788212690002</v>
      </c>
      <c r="CB130" s="228">
        <f t="shared" ca="1" si="159"/>
        <v>755.6788212690002</v>
      </c>
      <c r="CC130" s="222">
        <f t="shared" ca="1" si="112"/>
        <v>-11.314100207181937</v>
      </c>
      <c r="CD130" s="223">
        <f t="shared" ca="1" si="113"/>
        <v>-11.314100207181937</v>
      </c>
      <c r="CE130" s="224">
        <f t="shared" ca="1" si="114"/>
        <v>-202.07308659202991</v>
      </c>
      <c r="CF130" s="223">
        <f t="shared" ca="1" si="115"/>
        <v>-1.9618746271071075</v>
      </c>
      <c r="CG130" s="225">
        <f t="shared" ca="1" si="116"/>
        <v>-1014.0357069093291</v>
      </c>
      <c r="CH130" s="226">
        <f t="shared" ca="1" si="160"/>
        <v>1014.0357069093291</v>
      </c>
      <c r="CI130" s="217">
        <f t="shared" ca="1" si="117"/>
        <v>-14.029394362150782</v>
      </c>
      <c r="CJ130" s="218">
        <f t="shared" ca="1" si="118"/>
        <v>-14.029394362150782</v>
      </c>
      <c r="CK130" s="219">
        <f t="shared" ca="1" si="119"/>
        <v>-249.69224259632148</v>
      </c>
      <c r="CL130" s="218">
        <f t="shared" ca="1" si="120"/>
        <v>-2.4241965300613799</v>
      </c>
      <c r="CM130" s="227">
        <f t="shared" ca="1" si="121"/>
        <v>-1278.4793702160785</v>
      </c>
      <c r="CN130" s="228">
        <f t="shared" ca="1" si="161"/>
        <v>1278.4793702160785</v>
      </c>
      <c r="CO130" s="222">
        <f t="shared" ca="1" si="122"/>
        <v>-16.666885006418429</v>
      </c>
      <c r="CP130" s="223">
        <f t="shared" ca="1" si="123"/>
        <v>-16.666885006418429</v>
      </c>
      <c r="CQ130" s="224">
        <f t="shared" ca="1" si="124"/>
        <v>-295.41108986615677</v>
      </c>
      <c r="CR130" s="223">
        <f t="shared" ca="1" si="125"/>
        <v>-2.8680688336519893</v>
      </c>
      <c r="CS130" s="225">
        <f t="shared" ca="1" si="126"/>
        <v>-1551.344176205351</v>
      </c>
      <c r="CT130" s="226">
        <f t="shared" ca="1" si="162"/>
        <v>1551.344176205351</v>
      </c>
      <c r="CU130" s="217">
        <f t="shared" ca="1" si="127"/>
        <v>-19.208778855572575</v>
      </c>
      <c r="CV130" s="218">
        <f t="shared" ca="1" si="128"/>
        <v>-19.208778855572575</v>
      </c>
      <c r="CW130" s="219">
        <f t="shared" ca="1" si="129"/>
        <v>-338.88168036801767</v>
      </c>
      <c r="CX130" s="218">
        <f t="shared" ca="1" si="130"/>
        <v>-3.2901134016312312</v>
      </c>
      <c r="CY130" s="227">
        <f t="shared" ca="1" si="131"/>
        <v>-1835.7753351609933</v>
      </c>
      <c r="CZ130" s="228">
        <f t="shared" ca="1" si="163"/>
        <v>1835.7753351609933</v>
      </c>
      <c r="DA130" s="222">
        <f t="shared" ca="1" si="132"/>
        <v>-21.636193928666835</v>
      </c>
      <c r="DB130" s="223">
        <f t="shared" ca="1" si="133"/>
        <v>-21.636193928666835</v>
      </c>
      <c r="DC130" s="224">
        <f t="shared" ca="1" si="134"/>
        <v>-379.77317665992484</v>
      </c>
      <c r="DD130" s="223">
        <f t="shared" ca="1" si="135"/>
        <v>-3.6871182199992631</v>
      </c>
      <c r="DE130" s="225">
        <f t="shared" ca="1" si="136"/>
        <v>-2136.3386770044767</v>
      </c>
      <c r="DF130" s="226">
        <f t="shared" ca="1" si="164"/>
        <v>2136.3386770044767</v>
      </c>
      <c r="DG130" s="217">
        <f t="shared" ca="1" si="137"/>
        <v>-23.929119340816037</v>
      </c>
      <c r="DH130" s="218">
        <f t="shared" ca="1" si="138"/>
        <v>-23.929119340816037</v>
      </c>
      <c r="DI130" s="219">
        <f t="shared" ca="1" si="139"/>
        <v>-417.77436976413617</v>
      </c>
      <c r="DJ130" s="218">
        <f t="shared" ca="1" si="140"/>
        <v>-4.0560618423702977</v>
      </c>
      <c r="DK130" s="227">
        <f t="shared" ca="1" si="141"/>
        <v>-2460.3000141834459</v>
      </c>
      <c r="DL130" s="228">
        <f t="shared" ca="1" si="165"/>
        <v>2460.3000141834459</v>
      </c>
      <c r="DM130" s="222">
        <f t="shared" ca="1" si="142"/>
        <v>-26.066474954416215</v>
      </c>
      <c r="DN130" s="223">
        <f t="shared" ca="1" si="143"/>
        <v>-26.066474954416215</v>
      </c>
      <c r="DO130" s="224">
        <f t="shared" ca="1" si="144"/>
        <v>-452.59604765538091</v>
      </c>
      <c r="DP130" s="223">
        <f t="shared" ca="1" si="145"/>
        <v>-4.3941363850037192</v>
      </c>
      <c r="DQ130" s="225">
        <f t="shared" ca="1" si="146"/>
        <v>-2820.7167475605129</v>
      </c>
      <c r="DR130" s="226">
        <f t="shared" ca="1" si="166"/>
        <v>2820.7167475605129</v>
      </c>
      <c r="DS130" s="217">
        <f t="shared" ca="1" si="147"/>
        <v>-28.026305473377711</v>
      </c>
      <c r="DT130" s="218">
        <f t="shared" ca="1" si="148"/>
        <v>-28.026305473377711</v>
      </c>
      <c r="DU130" s="219">
        <f t="shared" ca="1" si="149"/>
        <v>-483.97319633900287</v>
      </c>
      <c r="DV130" s="218">
        <f t="shared" ca="1" si="150"/>
        <v>-4.6987688964951531</v>
      </c>
      <c r="DW130" s="227">
        <f t="shared" ca="1" si="151"/>
        <v>-3245.6728023395826</v>
      </c>
      <c r="DX130" s="228">
        <f t="shared" ca="1" si="167"/>
        <v>3245.6728023395826</v>
      </c>
      <c r="DY130" s="222">
        <f t="shared" ca="1" si="152"/>
        <v>-29.786144106908367</v>
      </c>
      <c r="DZ130" s="223">
        <f t="shared" ca="1" si="153"/>
        <v>-29.786144106908367</v>
      </c>
      <c r="EA130" s="224">
        <f t="shared" ca="1" si="154"/>
        <v>-511.66701676747897</v>
      </c>
      <c r="EB130" s="223">
        <f t="shared" ca="1" si="155"/>
        <v>-4.9676409394900816</v>
      </c>
      <c r="EC130" s="225">
        <f t="shared" ca="1" si="156"/>
        <v>-3819.3375736923645</v>
      </c>
      <c r="ED130" s="226">
        <f t="shared" ca="1" si="168"/>
        <v>3819.3375736923645</v>
      </c>
      <c r="EE130" s="18">
        <v>-3819.337573692359</v>
      </c>
    </row>
    <row r="131" spans="16:135" x14ac:dyDescent="0.3">
      <c r="P131" s="5"/>
      <c r="Q131" s="5"/>
      <c r="X131" s="105"/>
      <c r="Y131" s="105"/>
      <c r="Z131" s="105"/>
      <c r="AA131" s="105">
        <f ca="1">AH131-DF131</f>
        <v>0</v>
      </c>
      <c r="AC131" s="302">
        <f>AC130+$BE$22</f>
        <v>1040</v>
      </c>
      <c r="AD131" s="332">
        <v>3814.3699327528689</v>
      </c>
      <c r="AE131" s="332">
        <v>3240.974033443084</v>
      </c>
      <c r="AF131" s="334">
        <v>2816.3226111755066</v>
      </c>
      <c r="AG131" s="332">
        <v>2456.2439523410781</v>
      </c>
      <c r="AH131" s="332">
        <v>2132.6515587844779</v>
      </c>
      <c r="AI131" s="332">
        <v>1832.4852217593616</v>
      </c>
      <c r="AJ131" s="332">
        <v>1548.4761073716963</v>
      </c>
      <c r="AK131" s="332">
        <v>1276.0551736860184</v>
      </c>
      <c r="AL131" s="332">
        <v>1012.0738322822219</v>
      </c>
      <c r="AM131" s="332">
        <v>754.19419959537322</v>
      </c>
      <c r="AN131" s="332">
        <v>500.56457468843962</v>
      </c>
      <c r="AO131" s="332">
        <v>249.62850251695238</v>
      </c>
      <c r="AP131" s="332">
        <v>0</v>
      </c>
      <c r="AQ131" s="335">
        <v>-249.62850251695238</v>
      </c>
      <c r="AR131" s="335">
        <v>-500.56457468843962</v>
      </c>
      <c r="AS131" s="335">
        <v>-754.19419959537322</v>
      </c>
      <c r="AT131" s="335">
        <v>-1012.0738322822219</v>
      </c>
      <c r="AU131" s="335">
        <v>-1276.0551736860184</v>
      </c>
      <c r="AV131" s="335">
        <v>-1548.4761073716963</v>
      </c>
      <c r="AW131" s="335">
        <v>-1832.4852217593616</v>
      </c>
      <c r="AX131" s="335">
        <v>-2132.6515587844779</v>
      </c>
      <c r="AY131" s="335">
        <v>-2456.2439523410781</v>
      </c>
      <c r="AZ131" s="335">
        <v>-2816.3226111755066</v>
      </c>
      <c r="BA131" s="335">
        <v>-3240.974033443084</v>
      </c>
      <c r="BB131" s="202">
        <v>-3814.3699327528689</v>
      </c>
      <c r="BC131" s="323">
        <f ca="1">BO131-BD131</f>
        <v>0</v>
      </c>
      <c r="BD131" s="320">
        <f ca="1"/>
        <v>-249.62850251695238</v>
      </c>
      <c r="BE131" s="302">
        <f ca="1">MIN($AF$15,BE130+$BE$22)</f>
        <v>1040</v>
      </c>
      <c r="BF131" s="215">
        <f t="shared" ca="1" si="98"/>
        <v>1</v>
      </c>
      <c r="BG131" s="317">
        <f ca="1">INDEX(N$8:N$12,$BF131)</f>
        <v>1500</v>
      </c>
      <c r="BH131" s="128">
        <f ca="1">INDEX(O$8:O$12,$BF131)</f>
        <v>0</v>
      </c>
      <c r="BI131" s="104">
        <f t="shared" ca="1" si="99"/>
        <v>1500</v>
      </c>
      <c r="BJ131" s="216">
        <f t="shared" si="97"/>
        <v>0</v>
      </c>
      <c r="BK131" s="217">
        <f ca="1">DEGREES(ASIN($BG131*BL$23))</f>
        <v>-2.8656245113591363</v>
      </c>
      <c r="BL131" s="218">
        <f ca="1">DEGREES(ASIN(BL$23*$BI131))</f>
        <v>-2.8656245113591363</v>
      </c>
      <c r="BM131" s="219">
        <f ca="1">IF($BH131&gt;0,(COS(RADIANS(BK131))-COS(RADIANS(BL131)))/(BL$23*$BH131),$BE131*SIN(RADIANS(BK131)))</f>
        <v>-51.993483245256876</v>
      </c>
      <c r="BN131" s="218">
        <f t="shared" ca="1" si="100"/>
        <v>-0.49993733889670011</v>
      </c>
      <c r="BO131" s="220">
        <f t="shared" ca="1" si="101"/>
        <v>-249.62850251695238</v>
      </c>
      <c r="BP131" s="221">
        <f t="shared" ca="1" si="157"/>
        <v>249.62850251695238</v>
      </c>
      <c r="BQ131" s="222">
        <f t="shared" ca="1" si="102"/>
        <v>-5.7165393990355735</v>
      </c>
      <c r="BR131" s="223">
        <f t="shared" ca="1" si="103"/>
        <v>-5.7165393990355735</v>
      </c>
      <c r="BS131" s="224">
        <f t="shared" ca="1" si="104"/>
        <v>-103.59126468849381</v>
      </c>
      <c r="BT131" s="223">
        <f t="shared" ca="1" si="105"/>
        <v>-0.99606985277398508</v>
      </c>
      <c r="BU131" s="225">
        <f t="shared" ca="1" si="106"/>
        <v>-500.56457468843962</v>
      </c>
      <c r="BV131" s="226">
        <f t="shared" ca="1" si="158"/>
        <v>500.56457468843962</v>
      </c>
      <c r="BW131" s="217">
        <f t="shared" ca="1" si="107"/>
        <v>-8.5378174163293199</v>
      </c>
      <c r="BX131" s="218">
        <f t="shared" ca="1" si="108"/>
        <v>-8.5378174163293199</v>
      </c>
      <c r="BY131" s="219">
        <f t="shared" ca="1" si="109"/>
        <v>-154.40065405733552</v>
      </c>
      <c r="BZ131" s="218">
        <f t="shared" ca="1" si="110"/>
        <v>-1.4846216736282258</v>
      </c>
      <c r="CA131" s="227">
        <f t="shared" ca="1" si="111"/>
        <v>-754.19419959537197</v>
      </c>
      <c r="CB131" s="228">
        <f t="shared" ca="1" si="159"/>
        <v>754.19419959537197</v>
      </c>
      <c r="CC131" s="222">
        <f t="shared" ca="1" si="112"/>
        <v>-11.314100207181937</v>
      </c>
      <c r="CD131" s="223">
        <f t="shared" ca="1" si="113"/>
        <v>-11.314100207181937</v>
      </c>
      <c r="CE131" s="224">
        <f t="shared" ca="1" si="114"/>
        <v>-204.03496121913699</v>
      </c>
      <c r="CF131" s="223">
        <f t="shared" ca="1" si="115"/>
        <v>-1.961874627107079</v>
      </c>
      <c r="CG131" s="225">
        <f t="shared" ca="1" si="116"/>
        <v>-1012.0738322822219</v>
      </c>
      <c r="CH131" s="226">
        <f t="shared" ca="1" si="160"/>
        <v>1012.0738322822219</v>
      </c>
      <c r="CI131" s="217">
        <f t="shared" ca="1" si="117"/>
        <v>-14.029394362150782</v>
      </c>
      <c r="CJ131" s="218">
        <f t="shared" ca="1" si="118"/>
        <v>-14.029394362150782</v>
      </c>
      <c r="CK131" s="219">
        <f t="shared" ca="1" si="119"/>
        <v>-252.11643912638286</v>
      </c>
      <c r="CL131" s="218">
        <f t="shared" ca="1" si="120"/>
        <v>-2.4241965300613799</v>
      </c>
      <c r="CM131" s="227">
        <f t="shared" ca="1" si="121"/>
        <v>-1276.055173686017</v>
      </c>
      <c r="CN131" s="228">
        <f t="shared" ca="1" si="161"/>
        <v>1276.055173686017</v>
      </c>
      <c r="CO131" s="222">
        <f t="shared" ca="1" si="122"/>
        <v>-16.666885006418429</v>
      </c>
      <c r="CP131" s="223">
        <f t="shared" ca="1" si="123"/>
        <v>-16.666885006418429</v>
      </c>
      <c r="CQ131" s="224">
        <f t="shared" ca="1" si="124"/>
        <v>-298.27915869980882</v>
      </c>
      <c r="CR131" s="223">
        <f t="shared" ca="1" si="125"/>
        <v>-2.8680688336520461</v>
      </c>
      <c r="CS131" s="225">
        <f t="shared" ca="1" si="126"/>
        <v>-1548.4761073716991</v>
      </c>
      <c r="CT131" s="226">
        <f t="shared" ca="1" si="162"/>
        <v>1548.4761073716991</v>
      </c>
      <c r="CU131" s="217">
        <f t="shared" ca="1" si="127"/>
        <v>-19.208778855572575</v>
      </c>
      <c r="CV131" s="218">
        <f t="shared" ca="1" si="128"/>
        <v>-19.208778855572575</v>
      </c>
      <c r="CW131" s="219">
        <f t="shared" ca="1" si="129"/>
        <v>-342.1717937696489</v>
      </c>
      <c r="CX131" s="218">
        <f t="shared" ca="1" si="130"/>
        <v>-3.2901134016312312</v>
      </c>
      <c r="CY131" s="227">
        <f t="shared" ca="1" si="131"/>
        <v>-1832.485221759362</v>
      </c>
      <c r="CZ131" s="228">
        <f t="shared" ca="1" si="163"/>
        <v>1832.485221759362</v>
      </c>
      <c r="DA131" s="222">
        <f t="shared" ca="1" si="132"/>
        <v>-21.636193928666835</v>
      </c>
      <c r="DB131" s="223">
        <f t="shared" ca="1" si="133"/>
        <v>-21.636193928666835</v>
      </c>
      <c r="DC131" s="224">
        <f t="shared" ca="1" si="134"/>
        <v>-383.46029487992411</v>
      </c>
      <c r="DD131" s="223">
        <f t="shared" ca="1" si="135"/>
        <v>-3.6871182199992631</v>
      </c>
      <c r="DE131" s="225">
        <f t="shared" ca="1" si="136"/>
        <v>-2132.6515587844774</v>
      </c>
      <c r="DF131" s="226">
        <f t="shared" ca="1" si="164"/>
        <v>2132.6515587844774</v>
      </c>
      <c r="DG131" s="217">
        <f t="shared" ca="1" si="137"/>
        <v>-23.929119340816037</v>
      </c>
      <c r="DH131" s="218">
        <f t="shared" ca="1" si="138"/>
        <v>-23.929119340816037</v>
      </c>
      <c r="DI131" s="219">
        <f t="shared" ca="1" si="139"/>
        <v>-421.83043160650641</v>
      </c>
      <c r="DJ131" s="218">
        <f t="shared" ca="1" si="140"/>
        <v>-4.0560618423702408</v>
      </c>
      <c r="DK131" s="227">
        <f t="shared" ca="1" si="141"/>
        <v>-2456.2439523410758</v>
      </c>
      <c r="DL131" s="228">
        <f t="shared" ca="1" si="165"/>
        <v>2456.2439523410758</v>
      </c>
      <c r="DM131" s="222">
        <f t="shared" ca="1" si="142"/>
        <v>-26.066474954416215</v>
      </c>
      <c r="DN131" s="223">
        <f t="shared" ca="1" si="143"/>
        <v>-26.066474954416215</v>
      </c>
      <c r="DO131" s="224">
        <f t="shared" ca="1" si="144"/>
        <v>-456.99018404038458</v>
      </c>
      <c r="DP131" s="223">
        <f t="shared" ca="1" si="145"/>
        <v>-4.3941363850036623</v>
      </c>
      <c r="DQ131" s="225">
        <f t="shared" ca="1" si="146"/>
        <v>-2816.3226111755093</v>
      </c>
      <c r="DR131" s="226">
        <f t="shared" ca="1" si="166"/>
        <v>2816.3226111755093</v>
      </c>
      <c r="DS131" s="217">
        <f t="shared" ca="1" si="147"/>
        <v>-28.026305473377711</v>
      </c>
      <c r="DT131" s="218">
        <f t="shared" ca="1" si="148"/>
        <v>-28.026305473377711</v>
      </c>
      <c r="DU131" s="219">
        <f t="shared" ca="1" si="149"/>
        <v>-488.67196523549802</v>
      </c>
      <c r="DV131" s="218">
        <f t="shared" ca="1" si="150"/>
        <v>-4.6987688964951531</v>
      </c>
      <c r="DW131" s="227">
        <f t="shared" ca="1" si="151"/>
        <v>-3240.9740334430876</v>
      </c>
      <c r="DX131" s="228">
        <f t="shared" ca="1" si="167"/>
        <v>3240.9740334430876</v>
      </c>
      <c r="DY131" s="222">
        <f t="shared" ca="1" si="152"/>
        <v>-29.786144106908367</v>
      </c>
      <c r="DZ131" s="223">
        <f t="shared" ca="1" si="153"/>
        <v>-29.786144106908367</v>
      </c>
      <c r="EA131" s="224">
        <f t="shared" ca="1" si="154"/>
        <v>-516.63465770696905</v>
      </c>
      <c r="EB131" s="223">
        <f t="shared" ca="1" si="155"/>
        <v>-4.9676409394900816</v>
      </c>
      <c r="EC131" s="225">
        <f t="shared" ca="1" si="156"/>
        <v>-3814.3699327528743</v>
      </c>
      <c r="ED131" s="226">
        <f t="shared" ca="1" si="168"/>
        <v>3814.3699327528743</v>
      </c>
      <c r="EE131" s="18">
        <v>-3814.3699327528689</v>
      </c>
    </row>
    <row r="132" spans="16:135" x14ac:dyDescent="0.3">
      <c r="P132" s="5"/>
      <c r="Q132" s="5"/>
      <c r="X132" s="105"/>
      <c r="Y132" s="105"/>
      <c r="Z132" s="105"/>
      <c r="AA132" s="105">
        <f ca="1">AH132-DF132</f>
        <v>0</v>
      </c>
      <c r="AC132" s="302">
        <f>AC131+$BE$22</f>
        <v>1050</v>
      </c>
      <c r="AD132" s="332">
        <v>3809.4022918133787</v>
      </c>
      <c r="AE132" s="332">
        <v>3236.2752645465889</v>
      </c>
      <c r="AF132" s="334">
        <v>2811.9284747905031</v>
      </c>
      <c r="AG132" s="332">
        <v>2452.1878904987079</v>
      </c>
      <c r="AH132" s="332">
        <v>2128.9644405644785</v>
      </c>
      <c r="AI132" s="332">
        <v>1829.1951083577303</v>
      </c>
      <c r="AJ132" s="332">
        <v>1545.6080385380442</v>
      </c>
      <c r="AK132" s="332">
        <v>1273.630977155957</v>
      </c>
      <c r="AL132" s="332">
        <v>1010.1119576551148</v>
      </c>
      <c r="AM132" s="332">
        <v>752.70957792174499</v>
      </c>
      <c r="AN132" s="332">
        <v>499.56850483566564</v>
      </c>
      <c r="AO132" s="332">
        <v>249.12856517805568</v>
      </c>
      <c r="AP132" s="332">
        <v>0</v>
      </c>
      <c r="AQ132" s="335">
        <v>-249.12856517805568</v>
      </c>
      <c r="AR132" s="335">
        <v>-499.56850483566564</v>
      </c>
      <c r="AS132" s="335">
        <v>-752.70957792174499</v>
      </c>
      <c r="AT132" s="335">
        <v>-1010.1119576551148</v>
      </c>
      <c r="AU132" s="335">
        <v>-1273.630977155957</v>
      </c>
      <c r="AV132" s="335">
        <v>-1545.6080385380442</v>
      </c>
      <c r="AW132" s="335">
        <v>-1829.1951083577303</v>
      </c>
      <c r="AX132" s="335">
        <v>-2128.9644405644785</v>
      </c>
      <c r="AY132" s="335">
        <v>-2452.1878904987079</v>
      </c>
      <c r="AZ132" s="335">
        <v>-2811.9284747905031</v>
      </c>
      <c r="BA132" s="335">
        <v>-3236.2752645465889</v>
      </c>
      <c r="BB132" s="202">
        <v>-3809.4022918133787</v>
      </c>
      <c r="BC132" s="323">
        <f ca="1">BO132-BD132</f>
        <v>0</v>
      </c>
      <c r="BD132" s="320">
        <f ca="1"/>
        <v>-249.12856517805568</v>
      </c>
      <c r="BE132" s="302">
        <f ca="1">MIN($AF$15,BE131+$BE$22)</f>
        <v>1050</v>
      </c>
      <c r="BF132" s="215">
        <f t="shared" ca="1" si="98"/>
        <v>1</v>
      </c>
      <c r="BG132" s="317">
        <f ca="1">INDEX(N$8:N$12,$BF132)</f>
        <v>1500</v>
      </c>
      <c r="BH132" s="128">
        <f ca="1">INDEX(O$8:O$12,$BF132)</f>
        <v>0</v>
      </c>
      <c r="BI132" s="104">
        <f t="shared" ca="1" si="99"/>
        <v>1500</v>
      </c>
      <c r="BJ132" s="216">
        <f t="shared" si="97"/>
        <v>0</v>
      </c>
      <c r="BK132" s="217">
        <f ca="1">DEGREES(ASIN($BG132*BL$23))</f>
        <v>-2.8656245113591363</v>
      </c>
      <c r="BL132" s="218">
        <f ca="1">DEGREES(ASIN(BL$23*$BI132))</f>
        <v>-2.8656245113591363</v>
      </c>
      <c r="BM132" s="219">
        <f ca="1">IF($BH132&gt;0,(COS(RADIANS(BK132))-COS(RADIANS(BL132)))/(BL$23*$BH132),$BE132*SIN(RADIANS(BK132)))</f>
        <v>-52.493420584153576</v>
      </c>
      <c r="BN132" s="218">
        <f t="shared" ca="1" si="100"/>
        <v>-0.49993733889670011</v>
      </c>
      <c r="BO132" s="220">
        <f t="shared" ca="1" si="101"/>
        <v>-249.12856517805568</v>
      </c>
      <c r="BP132" s="221">
        <f t="shared" ca="1" si="157"/>
        <v>249.12856517805568</v>
      </c>
      <c r="BQ132" s="222">
        <f t="shared" ca="1" si="102"/>
        <v>-5.7165393990355735</v>
      </c>
      <c r="BR132" s="223">
        <f t="shared" ca="1" si="103"/>
        <v>-5.7165393990355735</v>
      </c>
      <c r="BS132" s="224">
        <f t="shared" ca="1" si="104"/>
        <v>-104.58733454126778</v>
      </c>
      <c r="BT132" s="223">
        <f t="shared" ca="1" si="105"/>
        <v>-0.99606985277397087</v>
      </c>
      <c r="BU132" s="225">
        <f t="shared" ca="1" si="106"/>
        <v>-499.56850483566564</v>
      </c>
      <c r="BV132" s="226">
        <f t="shared" ca="1" si="158"/>
        <v>499.56850483566564</v>
      </c>
      <c r="BW132" s="217">
        <f t="shared" ca="1" si="107"/>
        <v>-8.5378174163293199</v>
      </c>
      <c r="BX132" s="218">
        <f t="shared" ca="1" si="108"/>
        <v>-8.5378174163293199</v>
      </c>
      <c r="BY132" s="219">
        <f t="shared" ca="1" si="109"/>
        <v>-155.88527573096374</v>
      </c>
      <c r="BZ132" s="218">
        <f t="shared" ca="1" si="110"/>
        <v>-1.4846216736282258</v>
      </c>
      <c r="CA132" s="227">
        <f t="shared" ca="1" si="111"/>
        <v>-752.70957792174374</v>
      </c>
      <c r="CB132" s="228">
        <f t="shared" ca="1" si="159"/>
        <v>752.70957792174374</v>
      </c>
      <c r="CC132" s="222">
        <f t="shared" ca="1" si="112"/>
        <v>-11.314100207181937</v>
      </c>
      <c r="CD132" s="223">
        <f t="shared" ca="1" si="113"/>
        <v>-11.314100207181937</v>
      </c>
      <c r="CE132" s="224">
        <f t="shared" ca="1" si="114"/>
        <v>-205.99683584624407</v>
      </c>
      <c r="CF132" s="223">
        <f t="shared" ca="1" si="115"/>
        <v>-1.961874627107079</v>
      </c>
      <c r="CG132" s="225">
        <f t="shared" ca="1" si="116"/>
        <v>-1010.1119576551148</v>
      </c>
      <c r="CH132" s="226">
        <f t="shared" ca="1" si="160"/>
        <v>1010.1119576551148</v>
      </c>
      <c r="CI132" s="217">
        <f t="shared" ca="1" si="117"/>
        <v>-14.029394362150782</v>
      </c>
      <c r="CJ132" s="218">
        <f t="shared" ca="1" si="118"/>
        <v>-14.029394362150782</v>
      </c>
      <c r="CK132" s="219">
        <f t="shared" ca="1" si="119"/>
        <v>-254.54063565644421</v>
      </c>
      <c r="CL132" s="218">
        <f t="shared" ca="1" si="120"/>
        <v>-2.4241965300613515</v>
      </c>
      <c r="CM132" s="227">
        <f t="shared" ca="1" si="121"/>
        <v>-1273.6309771559556</v>
      </c>
      <c r="CN132" s="228">
        <f t="shared" ca="1" si="161"/>
        <v>1273.6309771559556</v>
      </c>
      <c r="CO132" s="222">
        <f t="shared" ca="1" si="122"/>
        <v>-16.666885006418429</v>
      </c>
      <c r="CP132" s="223">
        <f t="shared" ca="1" si="123"/>
        <v>-16.666885006418429</v>
      </c>
      <c r="CQ132" s="224">
        <f t="shared" ca="1" si="124"/>
        <v>-301.14722753346081</v>
      </c>
      <c r="CR132" s="223">
        <f t="shared" ca="1" si="125"/>
        <v>-2.8680688336519893</v>
      </c>
      <c r="CS132" s="225">
        <f t="shared" ca="1" si="126"/>
        <v>-1545.6080385380469</v>
      </c>
      <c r="CT132" s="226">
        <f t="shared" ca="1" si="162"/>
        <v>1545.6080385380469</v>
      </c>
      <c r="CU132" s="217">
        <f t="shared" ca="1" si="127"/>
        <v>-19.208778855572575</v>
      </c>
      <c r="CV132" s="218">
        <f t="shared" ca="1" si="128"/>
        <v>-19.208778855572575</v>
      </c>
      <c r="CW132" s="219">
        <f t="shared" ca="1" si="129"/>
        <v>-345.46190717128013</v>
      </c>
      <c r="CX132" s="218">
        <f t="shared" ca="1" si="130"/>
        <v>-3.2901134016312312</v>
      </c>
      <c r="CY132" s="227">
        <f t="shared" ca="1" si="131"/>
        <v>-1829.1951083577308</v>
      </c>
      <c r="CZ132" s="228">
        <f t="shared" ca="1" si="163"/>
        <v>1829.1951083577308</v>
      </c>
      <c r="DA132" s="222">
        <f t="shared" ca="1" si="132"/>
        <v>-21.636193928666835</v>
      </c>
      <c r="DB132" s="223">
        <f t="shared" ca="1" si="133"/>
        <v>-21.636193928666835</v>
      </c>
      <c r="DC132" s="224">
        <f t="shared" ca="1" si="134"/>
        <v>-387.14741309992337</v>
      </c>
      <c r="DD132" s="223">
        <f t="shared" ca="1" si="135"/>
        <v>-3.6871182199992631</v>
      </c>
      <c r="DE132" s="225">
        <f t="shared" ca="1" si="136"/>
        <v>-2128.9644405644781</v>
      </c>
      <c r="DF132" s="226">
        <f t="shared" ca="1" si="164"/>
        <v>2128.9644405644781</v>
      </c>
      <c r="DG132" s="217">
        <f t="shared" ca="1" si="137"/>
        <v>-23.929119340816037</v>
      </c>
      <c r="DH132" s="218">
        <f t="shared" ca="1" si="138"/>
        <v>-23.929119340816037</v>
      </c>
      <c r="DI132" s="219">
        <f t="shared" ca="1" si="139"/>
        <v>-425.88649344887665</v>
      </c>
      <c r="DJ132" s="218">
        <f t="shared" ca="1" si="140"/>
        <v>-4.0560618423702408</v>
      </c>
      <c r="DK132" s="227">
        <f t="shared" ca="1" si="141"/>
        <v>-2452.1878904987057</v>
      </c>
      <c r="DL132" s="228">
        <f t="shared" ca="1" si="165"/>
        <v>2452.1878904987057</v>
      </c>
      <c r="DM132" s="222">
        <f t="shared" ca="1" si="142"/>
        <v>-26.066474954416215</v>
      </c>
      <c r="DN132" s="223">
        <f t="shared" ca="1" si="143"/>
        <v>-26.066474954416215</v>
      </c>
      <c r="DO132" s="224">
        <f t="shared" ca="1" si="144"/>
        <v>-461.3843204253883</v>
      </c>
      <c r="DP132" s="223">
        <f t="shared" ca="1" si="145"/>
        <v>-4.3941363850037192</v>
      </c>
      <c r="DQ132" s="225">
        <f t="shared" ca="1" si="146"/>
        <v>-2811.9284747905058</v>
      </c>
      <c r="DR132" s="226">
        <f t="shared" ca="1" si="166"/>
        <v>2811.9284747905058</v>
      </c>
      <c r="DS132" s="217">
        <f t="shared" ca="1" si="147"/>
        <v>-28.026305473377711</v>
      </c>
      <c r="DT132" s="218">
        <f t="shared" ca="1" si="148"/>
        <v>-28.026305473377711</v>
      </c>
      <c r="DU132" s="219">
        <f t="shared" ca="1" si="149"/>
        <v>-493.37073413199323</v>
      </c>
      <c r="DV132" s="218">
        <f t="shared" ca="1" si="150"/>
        <v>-4.6987688964952099</v>
      </c>
      <c r="DW132" s="227">
        <f t="shared" ca="1" si="151"/>
        <v>-3236.2752645465926</v>
      </c>
      <c r="DX132" s="228">
        <f t="shared" ca="1" si="167"/>
        <v>3236.2752645465926</v>
      </c>
      <c r="DY132" s="222">
        <f t="shared" ca="1" si="152"/>
        <v>-29.786144106908367</v>
      </c>
      <c r="DZ132" s="223">
        <f t="shared" ca="1" si="153"/>
        <v>-29.786144106908367</v>
      </c>
      <c r="EA132" s="224">
        <f t="shared" ca="1" si="154"/>
        <v>-521.60229864645919</v>
      </c>
      <c r="EB132" s="223">
        <f t="shared" ca="1" si="155"/>
        <v>-4.9676409394901384</v>
      </c>
      <c r="EC132" s="225">
        <f t="shared" ca="1" si="156"/>
        <v>-3809.4022918133842</v>
      </c>
      <c r="ED132" s="226">
        <f t="shared" ca="1" si="168"/>
        <v>3809.4022918133842</v>
      </c>
      <c r="EE132" s="18">
        <v>-3809.4022918133787</v>
      </c>
    </row>
    <row r="133" spans="16:135" x14ac:dyDescent="0.3">
      <c r="P133" s="5"/>
      <c r="Q133" s="5"/>
      <c r="X133" s="105"/>
      <c r="Y133" s="105"/>
      <c r="Z133" s="105"/>
      <c r="AA133" s="105">
        <f ca="1">AH133-DF133</f>
        <v>0</v>
      </c>
      <c r="AC133" s="302">
        <f>AC132+$BE$22</f>
        <v>1060</v>
      </c>
      <c r="AD133" s="332">
        <v>3804.4346508738886</v>
      </c>
      <c r="AE133" s="332">
        <v>3231.5764956500939</v>
      </c>
      <c r="AF133" s="334">
        <v>2807.5343384054995</v>
      </c>
      <c r="AG133" s="332">
        <v>2448.1318286563378</v>
      </c>
      <c r="AH133" s="332">
        <v>2125.2773223444792</v>
      </c>
      <c r="AI133" s="332">
        <v>1825.904994956099</v>
      </c>
      <c r="AJ133" s="332">
        <v>1542.7399697043923</v>
      </c>
      <c r="AK133" s="332">
        <v>1271.2067806258956</v>
      </c>
      <c r="AL133" s="332">
        <v>1008.1500830280077</v>
      </c>
      <c r="AM133" s="332">
        <v>751.22495624811677</v>
      </c>
      <c r="AN133" s="332">
        <v>498.57243498289165</v>
      </c>
      <c r="AO133" s="332">
        <v>248.62862783915898</v>
      </c>
      <c r="AP133" s="332">
        <v>0</v>
      </c>
      <c r="AQ133" s="335">
        <v>-248.62862783915898</v>
      </c>
      <c r="AR133" s="335">
        <v>-498.57243498289165</v>
      </c>
      <c r="AS133" s="335">
        <v>-751.22495624811677</v>
      </c>
      <c r="AT133" s="335">
        <v>-1008.1500830280077</v>
      </c>
      <c r="AU133" s="335">
        <v>-1271.2067806258956</v>
      </c>
      <c r="AV133" s="335">
        <v>-1542.7399697043923</v>
      </c>
      <c r="AW133" s="335">
        <v>-1825.904994956099</v>
      </c>
      <c r="AX133" s="335">
        <v>-2125.2773223444792</v>
      </c>
      <c r="AY133" s="335">
        <v>-2448.1318286563378</v>
      </c>
      <c r="AZ133" s="335">
        <v>-2807.5343384054995</v>
      </c>
      <c r="BA133" s="335">
        <v>-3231.5764956500939</v>
      </c>
      <c r="BB133" s="202">
        <v>-3804.4346508738886</v>
      </c>
      <c r="BC133" s="323">
        <f ca="1">BO133-BD133</f>
        <v>0</v>
      </c>
      <c r="BD133" s="320">
        <f ca="1"/>
        <v>-248.62862783915898</v>
      </c>
      <c r="BE133" s="302">
        <f ca="1">MIN($AF$15,BE132+$BE$22)</f>
        <v>1060</v>
      </c>
      <c r="BF133" s="215">
        <f t="shared" ca="1" si="98"/>
        <v>1</v>
      </c>
      <c r="BG133" s="317">
        <f ca="1">INDEX(N$8:N$12,$BF133)</f>
        <v>1500</v>
      </c>
      <c r="BH133" s="128">
        <f ca="1">INDEX(O$8:O$12,$BF133)</f>
        <v>0</v>
      </c>
      <c r="BI133" s="104">
        <f t="shared" ca="1" si="99"/>
        <v>1500</v>
      </c>
      <c r="BJ133" s="216">
        <f t="shared" si="97"/>
        <v>0</v>
      </c>
      <c r="BK133" s="217">
        <f ca="1">DEGREES(ASIN($BG133*BL$23))</f>
        <v>-2.8656245113591363</v>
      </c>
      <c r="BL133" s="218">
        <f ca="1">DEGREES(ASIN(BL$23*$BI133))</f>
        <v>-2.8656245113591363</v>
      </c>
      <c r="BM133" s="219">
        <f ca="1">IF($BH133&gt;0,(COS(RADIANS(BK133))-COS(RADIANS(BL133)))/(BL$23*$BH133),$BE133*SIN(RADIANS(BK133)))</f>
        <v>-52.993357923050276</v>
      </c>
      <c r="BN133" s="218">
        <f t="shared" ca="1" si="100"/>
        <v>-0.49993733889670011</v>
      </c>
      <c r="BO133" s="220">
        <f t="shared" ca="1" si="101"/>
        <v>-248.62862783915898</v>
      </c>
      <c r="BP133" s="221">
        <f t="shared" ca="1" si="157"/>
        <v>248.62862783915898</v>
      </c>
      <c r="BQ133" s="222">
        <f t="shared" ca="1" si="102"/>
        <v>-5.7165393990355735</v>
      </c>
      <c r="BR133" s="223">
        <f t="shared" ca="1" si="103"/>
        <v>-5.7165393990355735</v>
      </c>
      <c r="BS133" s="224">
        <f t="shared" ca="1" si="104"/>
        <v>-105.58340439404176</v>
      </c>
      <c r="BT133" s="223">
        <f t="shared" ca="1" si="105"/>
        <v>-0.99606985277398508</v>
      </c>
      <c r="BU133" s="225">
        <f t="shared" ca="1" si="106"/>
        <v>-498.57243498289165</v>
      </c>
      <c r="BV133" s="226">
        <f t="shared" ca="1" si="158"/>
        <v>498.57243498289165</v>
      </c>
      <c r="BW133" s="217">
        <f t="shared" ca="1" si="107"/>
        <v>-8.5378174163293199</v>
      </c>
      <c r="BX133" s="218">
        <f t="shared" ca="1" si="108"/>
        <v>-8.5378174163293199</v>
      </c>
      <c r="BY133" s="219">
        <f t="shared" ca="1" si="109"/>
        <v>-157.36989740459197</v>
      </c>
      <c r="BZ133" s="218">
        <f t="shared" ca="1" si="110"/>
        <v>-1.4846216736282258</v>
      </c>
      <c r="CA133" s="227">
        <f t="shared" ca="1" si="111"/>
        <v>-751.22495624811552</v>
      </c>
      <c r="CB133" s="228">
        <f t="shared" ca="1" si="159"/>
        <v>751.22495624811552</v>
      </c>
      <c r="CC133" s="222">
        <f t="shared" ca="1" si="112"/>
        <v>-11.314100207181937</v>
      </c>
      <c r="CD133" s="223">
        <f t="shared" ca="1" si="113"/>
        <v>-11.314100207181937</v>
      </c>
      <c r="CE133" s="224">
        <f t="shared" ca="1" si="114"/>
        <v>-207.95871047335115</v>
      </c>
      <c r="CF133" s="223">
        <f t="shared" ca="1" si="115"/>
        <v>-1.961874627107079</v>
      </c>
      <c r="CG133" s="225">
        <f t="shared" ca="1" si="116"/>
        <v>-1008.1500830280077</v>
      </c>
      <c r="CH133" s="226">
        <f t="shared" ca="1" si="160"/>
        <v>1008.1500830280077</v>
      </c>
      <c r="CI133" s="217">
        <f t="shared" ca="1" si="117"/>
        <v>-14.029394362150782</v>
      </c>
      <c r="CJ133" s="218">
        <f t="shared" ca="1" si="118"/>
        <v>-14.029394362150782</v>
      </c>
      <c r="CK133" s="219">
        <f t="shared" ca="1" si="119"/>
        <v>-256.96483218650559</v>
      </c>
      <c r="CL133" s="218">
        <f t="shared" ca="1" si="120"/>
        <v>-2.4241965300613799</v>
      </c>
      <c r="CM133" s="227">
        <f t="shared" ca="1" si="121"/>
        <v>-1271.2067806258942</v>
      </c>
      <c r="CN133" s="228">
        <f t="shared" ca="1" si="161"/>
        <v>1271.2067806258942</v>
      </c>
      <c r="CO133" s="222">
        <f t="shared" ca="1" si="122"/>
        <v>-16.666885006418429</v>
      </c>
      <c r="CP133" s="223">
        <f t="shared" ca="1" si="123"/>
        <v>-16.666885006418429</v>
      </c>
      <c r="CQ133" s="224">
        <f t="shared" ca="1" si="124"/>
        <v>-304.0152963671128</v>
      </c>
      <c r="CR133" s="223">
        <f t="shared" ca="1" si="125"/>
        <v>-2.8680688336519893</v>
      </c>
      <c r="CS133" s="225">
        <f t="shared" ca="1" si="126"/>
        <v>-1542.739969704395</v>
      </c>
      <c r="CT133" s="226">
        <f t="shared" ca="1" si="162"/>
        <v>1542.739969704395</v>
      </c>
      <c r="CU133" s="217">
        <f t="shared" ca="1" si="127"/>
        <v>-19.208778855572575</v>
      </c>
      <c r="CV133" s="218">
        <f t="shared" ca="1" si="128"/>
        <v>-19.208778855572575</v>
      </c>
      <c r="CW133" s="219">
        <f t="shared" ca="1" si="129"/>
        <v>-348.75202057291136</v>
      </c>
      <c r="CX133" s="218">
        <f t="shared" ca="1" si="130"/>
        <v>-3.2901134016312312</v>
      </c>
      <c r="CY133" s="227">
        <f t="shared" ca="1" si="131"/>
        <v>-1825.9049949560995</v>
      </c>
      <c r="CZ133" s="228">
        <f t="shared" ca="1" si="163"/>
        <v>1825.9049949560995</v>
      </c>
      <c r="DA133" s="222">
        <f t="shared" ca="1" si="132"/>
        <v>-21.636193928666835</v>
      </c>
      <c r="DB133" s="223">
        <f t="shared" ca="1" si="133"/>
        <v>-21.636193928666835</v>
      </c>
      <c r="DC133" s="224">
        <f t="shared" ca="1" si="134"/>
        <v>-390.83453131992263</v>
      </c>
      <c r="DD133" s="223">
        <f t="shared" ca="1" si="135"/>
        <v>-3.6871182199992631</v>
      </c>
      <c r="DE133" s="225">
        <f t="shared" ca="1" si="136"/>
        <v>-2125.2773223444788</v>
      </c>
      <c r="DF133" s="226">
        <f t="shared" ca="1" si="164"/>
        <v>2125.2773223444788</v>
      </c>
      <c r="DG133" s="217">
        <f t="shared" ca="1" si="137"/>
        <v>-23.929119340816037</v>
      </c>
      <c r="DH133" s="218">
        <f t="shared" ca="1" si="138"/>
        <v>-23.929119340816037</v>
      </c>
      <c r="DI133" s="219">
        <f t="shared" ca="1" si="139"/>
        <v>-429.94255529124689</v>
      </c>
      <c r="DJ133" s="218">
        <f t="shared" ca="1" si="140"/>
        <v>-4.0560618423702408</v>
      </c>
      <c r="DK133" s="227">
        <f t="shared" ca="1" si="141"/>
        <v>-2448.1318286563355</v>
      </c>
      <c r="DL133" s="228">
        <f t="shared" ca="1" si="165"/>
        <v>2448.1318286563355</v>
      </c>
      <c r="DM133" s="222">
        <f t="shared" ca="1" si="142"/>
        <v>-26.066474954416215</v>
      </c>
      <c r="DN133" s="223">
        <f t="shared" ca="1" si="143"/>
        <v>-26.066474954416215</v>
      </c>
      <c r="DO133" s="224">
        <f t="shared" ca="1" si="144"/>
        <v>-465.77845681039196</v>
      </c>
      <c r="DP133" s="223">
        <f t="shared" ca="1" si="145"/>
        <v>-4.3941363850036623</v>
      </c>
      <c r="DQ133" s="225">
        <f t="shared" ca="1" si="146"/>
        <v>-2807.5343384055022</v>
      </c>
      <c r="DR133" s="226">
        <f t="shared" ca="1" si="166"/>
        <v>2807.5343384055022</v>
      </c>
      <c r="DS133" s="217">
        <f t="shared" ca="1" si="147"/>
        <v>-28.026305473377711</v>
      </c>
      <c r="DT133" s="218">
        <f t="shared" ca="1" si="148"/>
        <v>-28.026305473377711</v>
      </c>
      <c r="DU133" s="219">
        <f t="shared" ca="1" si="149"/>
        <v>-498.06950302848838</v>
      </c>
      <c r="DV133" s="218">
        <f t="shared" ca="1" si="150"/>
        <v>-4.6987688964951531</v>
      </c>
      <c r="DW133" s="227">
        <f t="shared" ca="1" si="151"/>
        <v>-3231.5764956500975</v>
      </c>
      <c r="DX133" s="228">
        <f t="shared" ca="1" si="167"/>
        <v>3231.5764956500975</v>
      </c>
      <c r="DY133" s="222">
        <f t="shared" ca="1" si="152"/>
        <v>-29.786144106908367</v>
      </c>
      <c r="DZ133" s="223">
        <f t="shared" ca="1" si="153"/>
        <v>-29.786144106908367</v>
      </c>
      <c r="EA133" s="224">
        <f t="shared" ca="1" si="154"/>
        <v>-526.56993958594921</v>
      </c>
      <c r="EB133" s="223">
        <f t="shared" ca="1" si="155"/>
        <v>-4.9676409394900247</v>
      </c>
      <c r="EC133" s="225">
        <f t="shared" ca="1" si="156"/>
        <v>-3804.434650873894</v>
      </c>
      <c r="ED133" s="226">
        <f t="shared" ca="1" si="168"/>
        <v>3804.434650873894</v>
      </c>
      <c r="EE133" s="18">
        <v>-3804.4346508738886</v>
      </c>
    </row>
    <row r="134" spans="16:135" x14ac:dyDescent="0.3">
      <c r="P134" s="5"/>
      <c r="Q134" s="5"/>
      <c r="X134" s="105"/>
      <c r="Y134" s="105"/>
      <c r="Z134" s="105"/>
      <c r="AA134" s="105">
        <f ca="1">AH134-DF134</f>
        <v>0</v>
      </c>
      <c r="AC134" s="302">
        <f>AC133+$BE$22</f>
        <v>1070</v>
      </c>
      <c r="AD134" s="332">
        <v>3799.4670099343984</v>
      </c>
      <c r="AE134" s="332">
        <v>3226.8777267535988</v>
      </c>
      <c r="AF134" s="334">
        <v>2803.140202020496</v>
      </c>
      <c r="AG134" s="332">
        <v>2444.0757668139677</v>
      </c>
      <c r="AH134" s="332">
        <v>2121.5902041244799</v>
      </c>
      <c r="AI134" s="332">
        <v>1822.6148815544677</v>
      </c>
      <c r="AJ134" s="332">
        <v>1539.8719008707403</v>
      </c>
      <c r="AK134" s="332">
        <v>1268.7825840958342</v>
      </c>
      <c r="AL134" s="332">
        <v>1006.1882084009005</v>
      </c>
      <c r="AM134" s="332">
        <v>749.74033457448854</v>
      </c>
      <c r="AN134" s="332">
        <v>497.57636513011767</v>
      </c>
      <c r="AO134" s="332">
        <v>248.12869050026228</v>
      </c>
      <c r="AP134" s="332">
        <v>0</v>
      </c>
      <c r="AQ134" s="335">
        <v>-248.12869050026228</v>
      </c>
      <c r="AR134" s="335">
        <v>-497.57636513011767</v>
      </c>
      <c r="AS134" s="335">
        <v>-749.74033457448854</v>
      </c>
      <c r="AT134" s="335">
        <v>-1006.1882084009005</v>
      </c>
      <c r="AU134" s="335">
        <v>-1268.7825840958342</v>
      </c>
      <c r="AV134" s="335">
        <v>-1539.8719008707403</v>
      </c>
      <c r="AW134" s="335">
        <v>-1822.6148815544677</v>
      </c>
      <c r="AX134" s="335">
        <v>-2121.5902041244799</v>
      </c>
      <c r="AY134" s="335">
        <v>-2444.0757668139677</v>
      </c>
      <c r="AZ134" s="335">
        <v>-2803.140202020496</v>
      </c>
      <c r="BA134" s="335">
        <v>-3226.8777267535988</v>
      </c>
      <c r="BB134" s="202">
        <v>-3799.4670099343984</v>
      </c>
      <c r="BC134" s="323">
        <f ca="1">BO134-BD134</f>
        <v>0</v>
      </c>
      <c r="BD134" s="320">
        <f ca="1"/>
        <v>-248.12869050026228</v>
      </c>
      <c r="BE134" s="302">
        <f ca="1">MIN($AF$15,BE133+$BE$22)</f>
        <v>1070</v>
      </c>
      <c r="BF134" s="215">
        <f t="shared" ca="1" si="98"/>
        <v>1</v>
      </c>
      <c r="BG134" s="317">
        <f ca="1">INDEX(N$8:N$12,$BF134)</f>
        <v>1500</v>
      </c>
      <c r="BH134" s="128">
        <f ca="1">INDEX(O$8:O$12,$BF134)</f>
        <v>0</v>
      </c>
      <c r="BI134" s="104">
        <f t="shared" ca="1" si="99"/>
        <v>1500</v>
      </c>
      <c r="BJ134" s="216">
        <f t="shared" si="97"/>
        <v>0</v>
      </c>
      <c r="BK134" s="217">
        <f ca="1">DEGREES(ASIN($BG134*BL$23))</f>
        <v>-2.8656245113591363</v>
      </c>
      <c r="BL134" s="218">
        <f ca="1">DEGREES(ASIN(BL$23*$BI134))</f>
        <v>-2.8656245113591363</v>
      </c>
      <c r="BM134" s="219">
        <f ca="1">IF($BH134&gt;0,(COS(RADIANS(BK134))-COS(RADIANS(BL134)))/(BL$23*$BH134),$BE134*SIN(RADIANS(BK134)))</f>
        <v>-53.493295261946976</v>
      </c>
      <c r="BN134" s="218">
        <f t="shared" ca="1" si="100"/>
        <v>-0.49993733889670011</v>
      </c>
      <c r="BO134" s="220">
        <f t="shared" ca="1" si="101"/>
        <v>-248.12869050026228</v>
      </c>
      <c r="BP134" s="221">
        <f t="shared" ca="1" si="157"/>
        <v>248.12869050026228</v>
      </c>
      <c r="BQ134" s="222">
        <f t="shared" ca="1" si="102"/>
        <v>-5.7165393990355735</v>
      </c>
      <c r="BR134" s="223">
        <f t="shared" ca="1" si="103"/>
        <v>-5.7165393990355735</v>
      </c>
      <c r="BS134" s="224">
        <f t="shared" ca="1" si="104"/>
        <v>-106.57947424681575</v>
      </c>
      <c r="BT134" s="223">
        <f t="shared" ca="1" si="105"/>
        <v>-0.99606985277398508</v>
      </c>
      <c r="BU134" s="225">
        <f t="shared" ca="1" si="106"/>
        <v>-497.57636513011767</v>
      </c>
      <c r="BV134" s="226">
        <f t="shared" ca="1" si="158"/>
        <v>497.57636513011767</v>
      </c>
      <c r="BW134" s="217">
        <f t="shared" ca="1" si="107"/>
        <v>-8.5378174163293199</v>
      </c>
      <c r="BX134" s="218">
        <f t="shared" ca="1" si="108"/>
        <v>-8.5378174163293199</v>
      </c>
      <c r="BY134" s="219">
        <f t="shared" ca="1" si="109"/>
        <v>-158.85451907822019</v>
      </c>
      <c r="BZ134" s="218">
        <f t="shared" ca="1" si="110"/>
        <v>-1.4846216736282258</v>
      </c>
      <c r="CA134" s="227">
        <f t="shared" ca="1" si="111"/>
        <v>-749.74033457448729</v>
      </c>
      <c r="CB134" s="228">
        <f t="shared" ca="1" si="159"/>
        <v>749.74033457448729</v>
      </c>
      <c r="CC134" s="222">
        <f t="shared" ca="1" si="112"/>
        <v>-11.314100207181937</v>
      </c>
      <c r="CD134" s="223">
        <f t="shared" ca="1" si="113"/>
        <v>-11.314100207181937</v>
      </c>
      <c r="CE134" s="224">
        <f t="shared" ca="1" si="114"/>
        <v>-209.92058510045825</v>
      </c>
      <c r="CF134" s="223">
        <f t="shared" ca="1" si="115"/>
        <v>-1.9618746271071075</v>
      </c>
      <c r="CG134" s="225">
        <f t="shared" ca="1" si="116"/>
        <v>-1006.1882084009005</v>
      </c>
      <c r="CH134" s="226">
        <f t="shared" ca="1" si="160"/>
        <v>1006.1882084009005</v>
      </c>
      <c r="CI134" s="217">
        <f t="shared" ca="1" si="117"/>
        <v>-14.029394362150782</v>
      </c>
      <c r="CJ134" s="218">
        <f t="shared" ca="1" si="118"/>
        <v>-14.029394362150782</v>
      </c>
      <c r="CK134" s="219">
        <f t="shared" ca="1" si="119"/>
        <v>-259.38902871656694</v>
      </c>
      <c r="CL134" s="218">
        <f t="shared" ca="1" si="120"/>
        <v>-2.4241965300613515</v>
      </c>
      <c r="CM134" s="227">
        <f t="shared" ca="1" si="121"/>
        <v>-1268.7825840958328</v>
      </c>
      <c r="CN134" s="228">
        <f t="shared" ca="1" si="161"/>
        <v>1268.7825840958328</v>
      </c>
      <c r="CO134" s="222">
        <f t="shared" ca="1" si="122"/>
        <v>-16.666885006418429</v>
      </c>
      <c r="CP134" s="223">
        <f t="shared" ca="1" si="123"/>
        <v>-16.666885006418429</v>
      </c>
      <c r="CQ134" s="224">
        <f t="shared" ca="1" si="124"/>
        <v>-306.88336520076484</v>
      </c>
      <c r="CR134" s="223">
        <f t="shared" ca="1" si="125"/>
        <v>-2.8680688336520461</v>
      </c>
      <c r="CS134" s="225">
        <f t="shared" ca="1" si="126"/>
        <v>-1539.871900870743</v>
      </c>
      <c r="CT134" s="226">
        <f t="shared" ca="1" si="162"/>
        <v>1539.871900870743</v>
      </c>
      <c r="CU134" s="217">
        <f t="shared" ca="1" si="127"/>
        <v>-19.208778855572575</v>
      </c>
      <c r="CV134" s="218">
        <f t="shared" ca="1" si="128"/>
        <v>-19.208778855572575</v>
      </c>
      <c r="CW134" s="219">
        <f t="shared" ca="1" si="129"/>
        <v>-352.04213397454259</v>
      </c>
      <c r="CX134" s="218">
        <f t="shared" ca="1" si="130"/>
        <v>-3.2901134016312312</v>
      </c>
      <c r="CY134" s="227">
        <f t="shared" ca="1" si="131"/>
        <v>-1822.6148815544682</v>
      </c>
      <c r="CZ134" s="228">
        <f t="shared" ca="1" si="163"/>
        <v>1822.6148815544682</v>
      </c>
      <c r="DA134" s="222">
        <f t="shared" ca="1" si="132"/>
        <v>-21.636193928666835</v>
      </c>
      <c r="DB134" s="223">
        <f t="shared" ca="1" si="133"/>
        <v>-21.636193928666835</v>
      </c>
      <c r="DC134" s="224">
        <f t="shared" ca="1" si="134"/>
        <v>-394.5216495399219</v>
      </c>
      <c r="DD134" s="223">
        <f t="shared" ca="1" si="135"/>
        <v>-3.6871182199992631</v>
      </c>
      <c r="DE134" s="225">
        <f t="shared" ca="1" si="136"/>
        <v>-2121.5902041244794</v>
      </c>
      <c r="DF134" s="226">
        <f t="shared" ca="1" si="164"/>
        <v>2121.5902041244794</v>
      </c>
      <c r="DG134" s="217">
        <f t="shared" ca="1" si="137"/>
        <v>-23.929119340816037</v>
      </c>
      <c r="DH134" s="218">
        <f t="shared" ca="1" si="138"/>
        <v>-23.929119340816037</v>
      </c>
      <c r="DI134" s="219">
        <f t="shared" ca="1" si="139"/>
        <v>-433.99861713361713</v>
      </c>
      <c r="DJ134" s="218">
        <f t="shared" ca="1" si="140"/>
        <v>-4.0560618423702408</v>
      </c>
      <c r="DK134" s="227">
        <f t="shared" ca="1" si="141"/>
        <v>-2444.0757668139654</v>
      </c>
      <c r="DL134" s="228">
        <f t="shared" ca="1" si="165"/>
        <v>2444.0757668139654</v>
      </c>
      <c r="DM134" s="222">
        <f t="shared" ca="1" si="142"/>
        <v>-26.066474954416215</v>
      </c>
      <c r="DN134" s="223">
        <f t="shared" ca="1" si="143"/>
        <v>-26.066474954416215</v>
      </c>
      <c r="DO134" s="224">
        <f t="shared" ca="1" si="144"/>
        <v>-470.17259319539568</v>
      </c>
      <c r="DP134" s="223">
        <f t="shared" ca="1" si="145"/>
        <v>-4.3941363850037192</v>
      </c>
      <c r="DQ134" s="225">
        <f t="shared" ca="1" si="146"/>
        <v>-2803.1402020204987</v>
      </c>
      <c r="DR134" s="226">
        <f t="shared" ca="1" si="166"/>
        <v>2803.1402020204987</v>
      </c>
      <c r="DS134" s="217">
        <f t="shared" ca="1" si="147"/>
        <v>-28.026305473377711</v>
      </c>
      <c r="DT134" s="218">
        <f t="shared" ca="1" si="148"/>
        <v>-28.026305473377711</v>
      </c>
      <c r="DU134" s="219">
        <f t="shared" ca="1" si="149"/>
        <v>-502.76827192498354</v>
      </c>
      <c r="DV134" s="218">
        <f t="shared" ca="1" si="150"/>
        <v>-4.6987688964951531</v>
      </c>
      <c r="DW134" s="227">
        <f t="shared" ca="1" si="151"/>
        <v>-3226.8777267536025</v>
      </c>
      <c r="DX134" s="228">
        <f t="shared" ca="1" si="167"/>
        <v>3226.8777267536025</v>
      </c>
      <c r="DY134" s="222">
        <f t="shared" ca="1" si="152"/>
        <v>-29.786144106908367</v>
      </c>
      <c r="DZ134" s="223">
        <f t="shared" ca="1" si="153"/>
        <v>-29.786144106908367</v>
      </c>
      <c r="EA134" s="224">
        <f t="shared" ca="1" si="154"/>
        <v>-531.53758052543935</v>
      </c>
      <c r="EB134" s="223">
        <f t="shared" ca="1" si="155"/>
        <v>-4.9676409394901384</v>
      </c>
      <c r="EC134" s="225">
        <f t="shared" ca="1" si="156"/>
        <v>-3799.4670099344039</v>
      </c>
      <c r="ED134" s="226">
        <f t="shared" ca="1" si="168"/>
        <v>3799.4670099344039</v>
      </c>
      <c r="EE134" s="18">
        <v>-3799.4670099343984</v>
      </c>
    </row>
    <row r="135" spans="16:135" x14ac:dyDescent="0.3">
      <c r="P135" s="5"/>
      <c r="Q135" s="5"/>
      <c r="X135" s="105"/>
      <c r="Y135" s="105"/>
      <c r="Z135" s="105"/>
      <c r="AA135" s="105">
        <f ca="1">AH135-DF135</f>
        <v>0</v>
      </c>
      <c r="AC135" s="302">
        <f>AC134+$BE$22</f>
        <v>1080</v>
      </c>
      <c r="AD135" s="332">
        <v>3794.4993689949083</v>
      </c>
      <c r="AE135" s="332">
        <v>3222.1789578571038</v>
      </c>
      <c r="AF135" s="334">
        <v>2798.7460656354924</v>
      </c>
      <c r="AG135" s="332">
        <v>2440.0197049715975</v>
      </c>
      <c r="AH135" s="332">
        <v>2117.9030859044806</v>
      </c>
      <c r="AI135" s="332">
        <v>1819.3247681528364</v>
      </c>
      <c r="AJ135" s="332">
        <v>1537.0038320370882</v>
      </c>
      <c r="AK135" s="332">
        <v>1266.3583875657728</v>
      </c>
      <c r="AL135" s="332">
        <v>1004.2263337737934</v>
      </c>
      <c r="AM135" s="332">
        <v>748.25571290086032</v>
      </c>
      <c r="AN135" s="332">
        <v>496.58029527734368</v>
      </c>
      <c r="AO135" s="332">
        <v>247.62875316136558</v>
      </c>
      <c r="AP135" s="332">
        <v>0</v>
      </c>
      <c r="AQ135" s="335">
        <v>-247.62875316136558</v>
      </c>
      <c r="AR135" s="335">
        <v>-496.58029527734368</v>
      </c>
      <c r="AS135" s="335">
        <v>-748.25571290086032</v>
      </c>
      <c r="AT135" s="335">
        <v>-1004.2263337737934</v>
      </c>
      <c r="AU135" s="335">
        <v>-1266.3583875657728</v>
      </c>
      <c r="AV135" s="335">
        <v>-1537.0038320370882</v>
      </c>
      <c r="AW135" s="335">
        <v>-1819.3247681528364</v>
      </c>
      <c r="AX135" s="335">
        <v>-2117.9030859044806</v>
      </c>
      <c r="AY135" s="335">
        <v>-2440.0197049715975</v>
      </c>
      <c r="AZ135" s="335">
        <v>-2798.7460656354924</v>
      </c>
      <c r="BA135" s="335">
        <v>-3222.1789578571038</v>
      </c>
      <c r="BB135" s="202">
        <v>-3794.4993689949083</v>
      </c>
      <c r="BC135" s="323">
        <f ca="1">BO135-BD135</f>
        <v>0</v>
      </c>
      <c r="BD135" s="320">
        <f ca="1"/>
        <v>-247.62875316136558</v>
      </c>
      <c r="BE135" s="302">
        <f ca="1">MIN($AF$15,BE134+$BE$22)</f>
        <v>1080</v>
      </c>
      <c r="BF135" s="215">
        <f t="shared" ca="1" si="98"/>
        <v>1</v>
      </c>
      <c r="BG135" s="317">
        <f ca="1">INDEX(N$8:N$12,$BF135)</f>
        <v>1500</v>
      </c>
      <c r="BH135" s="128">
        <f ca="1">INDEX(O$8:O$12,$BF135)</f>
        <v>0</v>
      </c>
      <c r="BI135" s="104">
        <f t="shared" ca="1" si="99"/>
        <v>1500</v>
      </c>
      <c r="BJ135" s="216">
        <f t="shared" si="97"/>
        <v>0</v>
      </c>
      <c r="BK135" s="217">
        <f ca="1">DEGREES(ASIN($BG135*BL$23))</f>
        <v>-2.8656245113591363</v>
      </c>
      <c r="BL135" s="218">
        <f ca="1">DEGREES(ASIN(BL$23*$BI135))</f>
        <v>-2.8656245113591363</v>
      </c>
      <c r="BM135" s="219">
        <f ca="1">IF($BH135&gt;0,(COS(RADIANS(BK135))-COS(RADIANS(BL135)))/(BL$23*$BH135),$BE135*SIN(RADIANS(BK135)))</f>
        <v>-53.993232600843676</v>
      </c>
      <c r="BN135" s="218">
        <f t="shared" ca="1" si="100"/>
        <v>-0.49993733889670011</v>
      </c>
      <c r="BO135" s="220">
        <f t="shared" ca="1" si="101"/>
        <v>-247.62875316136558</v>
      </c>
      <c r="BP135" s="221">
        <f t="shared" ca="1" si="157"/>
        <v>247.62875316136558</v>
      </c>
      <c r="BQ135" s="222">
        <f t="shared" ca="1" si="102"/>
        <v>-5.7165393990355735</v>
      </c>
      <c r="BR135" s="223">
        <f t="shared" ca="1" si="103"/>
        <v>-5.7165393990355735</v>
      </c>
      <c r="BS135" s="224">
        <f t="shared" ca="1" si="104"/>
        <v>-107.57554409958972</v>
      </c>
      <c r="BT135" s="223">
        <f t="shared" ca="1" si="105"/>
        <v>-0.99606985277397087</v>
      </c>
      <c r="BU135" s="225">
        <f t="shared" ca="1" si="106"/>
        <v>-496.58029527734368</v>
      </c>
      <c r="BV135" s="226">
        <f t="shared" ca="1" si="158"/>
        <v>496.58029527734368</v>
      </c>
      <c r="BW135" s="217">
        <f t="shared" ca="1" si="107"/>
        <v>-8.5378174163293199</v>
      </c>
      <c r="BX135" s="218">
        <f t="shared" ca="1" si="108"/>
        <v>-8.5378174163293199</v>
      </c>
      <c r="BY135" s="219">
        <f t="shared" ca="1" si="109"/>
        <v>-160.33914075184842</v>
      </c>
      <c r="BZ135" s="218">
        <f t="shared" ca="1" si="110"/>
        <v>-1.4846216736282258</v>
      </c>
      <c r="CA135" s="227">
        <f t="shared" ca="1" si="111"/>
        <v>-748.25571290085907</v>
      </c>
      <c r="CB135" s="228">
        <f t="shared" ca="1" si="159"/>
        <v>748.25571290085907</v>
      </c>
      <c r="CC135" s="222">
        <f t="shared" ca="1" si="112"/>
        <v>-11.314100207181937</v>
      </c>
      <c r="CD135" s="223">
        <f t="shared" ca="1" si="113"/>
        <v>-11.314100207181937</v>
      </c>
      <c r="CE135" s="224">
        <f t="shared" ca="1" si="114"/>
        <v>-211.88245972756533</v>
      </c>
      <c r="CF135" s="223">
        <f t="shared" ca="1" si="115"/>
        <v>-1.961874627107079</v>
      </c>
      <c r="CG135" s="225">
        <f t="shared" ca="1" si="116"/>
        <v>-1004.2263337737934</v>
      </c>
      <c r="CH135" s="226">
        <f t="shared" ca="1" si="160"/>
        <v>1004.2263337737934</v>
      </c>
      <c r="CI135" s="217">
        <f t="shared" ca="1" si="117"/>
        <v>-14.029394362150782</v>
      </c>
      <c r="CJ135" s="218">
        <f t="shared" ca="1" si="118"/>
        <v>-14.029394362150782</v>
      </c>
      <c r="CK135" s="219">
        <f t="shared" ca="1" si="119"/>
        <v>-261.81322524662835</v>
      </c>
      <c r="CL135" s="218">
        <f t="shared" ca="1" si="120"/>
        <v>-2.4241965300614083</v>
      </c>
      <c r="CM135" s="227">
        <f t="shared" ca="1" si="121"/>
        <v>-1266.3583875657714</v>
      </c>
      <c r="CN135" s="228">
        <f t="shared" ca="1" si="161"/>
        <v>1266.3583875657714</v>
      </c>
      <c r="CO135" s="222">
        <f t="shared" ca="1" si="122"/>
        <v>-16.666885006418429</v>
      </c>
      <c r="CP135" s="223">
        <f t="shared" ca="1" si="123"/>
        <v>-16.666885006418429</v>
      </c>
      <c r="CQ135" s="224">
        <f t="shared" ca="1" si="124"/>
        <v>-309.75143403441683</v>
      </c>
      <c r="CR135" s="223">
        <f t="shared" ca="1" si="125"/>
        <v>-2.8680688336519893</v>
      </c>
      <c r="CS135" s="225">
        <f t="shared" ca="1" si="126"/>
        <v>-1537.0038320370909</v>
      </c>
      <c r="CT135" s="226">
        <f t="shared" ca="1" si="162"/>
        <v>1537.0038320370909</v>
      </c>
      <c r="CU135" s="217">
        <f t="shared" ca="1" si="127"/>
        <v>-19.208778855572575</v>
      </c>
      <c r="CV135" s="218">
        <f t="shared" ca="1" si="128"/>
        <v>-19.208778855572575</v>
      </c>
      <c r="CW135" s="219">
        <f t="shared" ca="1" si="129"/>
        <v>-355.33224737617388</v>
      </c>
      <c r="CX135" s="218">
        <f t="shared" ca="1" si="130"/>
        <v>-3.2901134016312881</v>
      </c>
      <c r="CY135" s="227">
        <f t="shared" ca="1" si="131"/>
        <v>-1819.3247681528369</v>
      </c>
      <c r="CZ135" s="228">
        <f t="shared" ca="1" si="163"/>
        <v>1819.3247681528369</v>
      </c>
      <c r="DA135" s="222">
        <f t="shared" ca="1" si="132"/>
        <v>-21.636193928666835</v>
      </c>
      <c r="DB135" s="223">
        <f t="shared" ca="1" si="133"/>
        <v>-21.636193928666835</v>
      </c>
      <c r="DC135" s="224">
        <f t="shared" ca="1" si="134"/>
        <v>-398.20876775992122</v>
      </c>
      <c r="DD135" s="223">
        <f t="shared" ca="1" si="135"/>
        <v>-3.68711821999932</v>
      </c>
      <c r="DE135" s="225">
        <f t="shared" ca="1" si="136"/>
        <v>-2117.9030859044801</v>
      </c>
      <c r="DF135" s="226">
        <f t="shared" ca="1" si="164"/>
        <v>2117.9030859044801</v>
      </c>
      <c r="DG135" s="217">
        <f t="shared" ca="1" si="137"/>
        <v>-23.929119340816037</v>
      </c>
      <c r="DH135" s="218">
        <f t="shared" ca="1" si="138"/>
        <v>-23.929119340816037</v>
      </c>
      <c r="DI135" s="219">
        <f t="shared" ca="1" si="139"/>
        <v>-438.05467897598743</v>
      </c>
      <c r="DJ135" s="218">
        <f t="shared" ca="1" si="140"/>
        <v>-4.0560618423702977</v>
      </c>
      <c r="DK135" s="227">
        <f t="shared" ca="1" si="141"/>
        <v>-2440.0197049715953</v>
      </c>
      <c r="DL135" s="228">
        <f t="shared" ca="1" si="165"/>
        <v>2440.0197049715953</v>
      </c>
      <c r="DM135" s="222">
        <f t="shared" ca="1" si="142"/>
        <v>-26.066474954416215</v>
      </c>
      <c r="DN135" s="223">
        <f t="shared" ca="1" si="143"/>
        <v>-26.066474954416215</v>
      </c>
      <c r="DO135" s="224">
        <f t="shared" ca="1" si="144"/>
        <v>-474.5667295803994</v>
      </c>
      <c r="DP135" s="223">
        <f t="shared" ca="1" si="145"/>
        <v>-4.3941363850037192</v>
      </c>
      <c r="DQ135" s="225">
        <f t="shared" ca="1" si="146"/>
        <v>-2798.7460656354951</v>
      </c>
      <c r="DR135" s="226">
        <f t="shared" ca="1" si="166"/>
        <v>2798.7460656354951</v>
      </c>
      <c r="DS135" s="217">
        <f t="shared" ca="1" si="147"/>
        <v>-28.026305473377711</v>
      </c>
      <c r="DT135" s="218">
        <f t="shared" ca="1" si="148"/>
        <v>-28.026305473377711</v>
      </c>
      <c r="DU135" s="219">
        <f t="shared" ca="1" si="149"/>
        <v>-507.46704082147875</v>
      </c>
      <c r="DV135" s="218">
        <f t="shared" ca="1" si="150"/>
        <v>-4.6987688964952099</v>
      </c>
      <c r="DW135" s="227">
        <f t="shared" ca="1" si="151"/>
        <v>-3222.1789578571074</v>
      </c>
      <c r="DX135" s="228">
        <f t="shared" ca="1" si="167"/>
        <v>3222.1789578571074</v>
      </c>
      <c r="DY135" s="222">
        <f t="shared" ca="1" si="152"/>
        <v>-29.786144106908367</v>
      </c>
      <c r="DZ135" s="223">
        <f t="shared" ca="1" si="153"/>
        <v>-29.786144106908367</v>
      </c>
      <c r="EA135" s="224">
        <f t="shared" ca="1" si="154"/>
        <v>-536.50522146492938</v>
      </c>
      <c r="EB135" s="223">
        <f t="shared" ca="1" si="155"/>
        <v>-4.9676409394900247</v>
      </c>
      <c r="EC135" s="225">
        <f t="shared" ca="1" si="156"/>
        <v>-3794.4993689949138</v>
      </c>
      <c r="ED135" s="226">
        <f t="shared" ca="1" si="168"/>
        <v>3794.4993689949138</v>
      </c>
      <c r="EE135" s="18">
        <v>-3794.4993689949083</v>
      </c>
    </row>
    <row r="136" spans="16:135" x14ac:dyDescent="0.3">
      <c r="P136" s="5"/>
      <c r="Q136" s="5"/>
      <c r="X136" s="105"/>
      <c r="Y136" s="105"/>
      <c r="Z136" s="105"/>
      <c r="AA136" s="105">
        <f ca="1">AH136-DF136</f>
        <v>0</v>
      </c>
      <c r="AC136" s="302">
        <f>AC135+$BE$22</f>
        <v>1090</v>
      </c>
      <c r="AD136" s="332">
        <v>3789.5317280554182</v>
      </c>
      <c r="AE136" s="332">
        <v>3217.4801889606088</v>
      </c>
      <c r="AF136" s="334">
        <v>2794.3519292504889</v>
      </c>
      <c r="AG136" s="332">
        <v>2435.9636431292274</v>
      </c>
      <c r="AH136" s="332">
        <v>2114.2159676844813</v>
      </c>
      <c r="AI136" s="332">
        <v>1816.0346547512052</v>
      </c>
      <c r="AJ136" s="332">
        <v>1534.1357632034362</v>
      </c>
      <c r="AK136" s="332">
        <v>1263.9341910357114</v>
      </c>
      <c r="AL136" s="332">
        <v>1002.2644591466862</v>
      </c>
      <c r="AM136" s="332">
        <v>746.77109122723209</v>
      </c>
      <c r="AN136" s="332">
        <v>495.58422542456969</v>
      </c>
      <c r="AO136" s="332">
        <v>247.12881582246888</v>
      </c>
      <c r="AP136" s="332">
        <v>0</v>
      </c>
      <c r="AQ136" s="335">
        <v>-247.12881582246888</v>
      </c>
      <c r="AR136" s="335">
        <v>-495.58422542456969</v>
      </c>
      <c r="AS136" s="335">
        <v>-746.77109122723209</v>
      </c>
      <c r="AT136" s="335">
        <v>-1002.2644591466862</v>
      </c>
      <c r="AU136" s="335">
        <v>-1263.9341910357114</v>
      </c>
      <c r="AV136" s="335">
        <v>-1534.1357632034362</v>
      </c>
      <c r="AW136" s="335">
        <v>-1816.0346547512052</v>
      </c>
      <c r="AX136" s="335">
        <v>-2114.2159676844813</v>
      </c>
      <c r="AY136" s="335">
        <v>-2435.9636431292274</v>
      </c>
      <c r="AZ136" s="335">
        <v>-2794.3519292504889</v>
      </c>
      <c r="BA136" s="335">
        <v>-3217.4801889606088</v>
      </c>
      <c r="BB136" s="202">
        <v>-3789.5317280554182</v>
      </c>
      <c r="BC136" s="323">
        <f ca="1">BO136-BD136</f>
        <v>0</v>
      </c>
      <c r="BD136" s="320">
        <f ca="1"/>
        <v>-247.12881582246888</v>
      </c>
      <c r="BE136" s="302">
        <f ca="1">MIN($AF$15,BE135+$BE$22)</f>
        <v>1090</v>
      </c>
      <c r="BF136" s="215">
        <f t="shared" ca="1" si="98"/>
        <v>1</v>
      </c>
      <c r="BG136" s="317">
        <f ca="1">INDEX(N$8:N$12,$BF136)</f>
        <v>1500</v>
      </c>
      <c r="BH136" s="128">
        <f ca="1">INDEX(O$8:O$12,$BF136)</f>
        <v>0</v>
      </c>
      <c r="BI136" s="104">
        <f t="shared" ca="1" si="99"/>
        <v>1500</v>
      </c>
      <c r="BJ136" s="216">
        <f t="shared" si="97"/>
        <v>0</v>
      </c>
      <c r="BK136" s="217">
        <f ca="1">DEGREES(ASIN($BG136*BL$23))</f>
        <v>-2.8656245113591363</v>
      </c>
      <c r="BL136" s="218">
        <f ca="1">DEGREES(ASIN(BL$23*$BI136))</f>
        <v>-2.8656245113591363</v>
      </c>
      <c r="BM136" s="219">
        <f ca="1">IF($BH136&gt;0,(COS(RADIANS(BK136))-COS(RADIANS(BL136)))/(BL$23*$BH136),$BE136*SIN(RADIANS(BK136)))</f>
        <v>-54.493169939740376</v>
      </c>
      <c r="BN136" s="218">
        <f t="shared" ca="1" si="100"/>
        <v>-0.49993733889670011</v>
      </c>
      <c r="BO136" s="220">
        <f t="shared" ca="1" si="101"/>
        <v>-247.12881582246888</v>
      </c>
      <c r="BP136" s="221">
        <f t="shared" ca="1" si="157"/>
        <v>247.12881582246888</v>
      </c>
      <c r="BQ136" s="222">
        <f t="shared" ca="1" si="102"/>
        <v>-5.7165393990355735</v>
      </c>
      <c r="BR136" s="223">
        <f t="shared" ca="1" si="103"/>
        <v>-5.7165393990355735</v>
      </c>
      <c r="BS136" s="224">
        <f t="shared" ca="1" si="104"/>
        <v>-108.57161395236371</v>
      </c>
      <c r="BT136" s="223">
        <f t="shared" ca="1" si="105"/>
        <v>-0.99606985277398508</v>
      </c>
      <c r="BU136" s="225">
        <f t="shared" ca="1" si="106"/>
        <v>-495.58422542456969</v>
      </c>
      <c r="BV136" s="226">
        <f t="shared" ca="1" si="158"/>
        <v>495.58422542456969</v>
      </c>
      <c r="BW136" s="217">
        <f t="shared" ca="1" si="107"/>
        <v>-8.5378174163293199</v>
      </c>
      <c r="BX136" s="218">
        <f t="shared" ca="1" si="108"/>
        <v>-8.5378174163293199</v>
      </c>
      <c r="BY136" s="219">
        <f t="shared" ca="1" si="109"/>
        <v>-161.82376242547664</v>
      </c>
      <c r="BZ136" s="218">
        <f t="shared" ca="1" si="110"/>
        <v>-1.4846216736282258</v>
      </c>
      <c r="CA136" s="227">
        <f t="shared" ca="1" si="111"/>
        <v>-746.77109122723084</v>
      </c>
      <c r="CB136" s="228">
        <f t="shared" ca="1" si="159"/>
        <v>746.77109122723084</v>
      </c>
      <c r="CC136" s="222">
        <f t="shared" ca="1" si="112"/>
        <v>-11.314100207181937</v>
      </c>
      <c r="CD136" s="223">
        <f t="shared" ca="1" si="113"/>
        <v>-11.314100207181937</v>
      </c>
      <c r="CE136" s="224">
        <f t="shared" ca="1" si="114"/>
        <v>-213.84433435467241</v>
      </c>
      <c r="CF136" s="223">
        <f t="shared" ca="1" si="115"/>
        <v>-1.961874627107079</v>
      </c>
      <c r="CG136" s="225">
        <f t="shared" ca="1" si="116"/>
        <v>-1002.2644591466862</v>
      </c>
      <c r="CH136" s="226">
        <f t="shared" ca="1" si="160"/>
        <v>1002.2644591466862</v>
      </c>
      <c r="CI136" s="217">
        <f t="shared" ca="1" si="117"/>
        <v>-14.029394362150782</v>
      </c>
      <c r="CJ136" s="218">
        <f t="shared" ca="1" si="118"/>
        <v>-14.029394362150782</v>
      </c>
      <c r="CK136" s="219">
        <f t="shared" ca="1" si="119"/>
        <v>-264.2374217766897</v>
      </c>
      <c r="CL136" s="218">
        <f t="shared" ca="1" si="120"/>
        <v>-2.4241965300613515</v>
      </c>
      <c r="CM136" s="227">
        <f t="shared" ca="1" si="121"/>
        <v>-1263.93419103571</v>
      </c>
      <c r="CN136" s="228">
        <f t="shared" ca="1" si="161"/>
        <v>1263.93419103571</v>
      </c>
      <c r="CO136" s="222">
        <f t="shared" ca="1" si="122"/>
        <v>-16.666885006418429</v>
      </c>
      <c r="CP136" s="223">
        <f t="shared" ca="1" si="123"/>
        <v>-16.666885006418429</v>
      </c>
      <c r="CQ136" s="224">
        <f t="shared" ca="1" si="124"/>
        <v>-312.61950286806882</v>
      </c>
      <c r="CR136" s="223">
        <f t="shared" ca="1" si="125"/>
        <v>-2.8680688336519893</v>
      </c>
      <c r="CS136" s="225">
        <f t="shared" ca="1" si="126"/>
        <v>-1534.135763203439</v>
      </c>
      <c r="CT136" s="226">
        <f t="shared" ca="1" si="162"/>
        <v>1534.135763203439</v>
      </c>
      <c r="CU136" s="217">
        <f t="shared" ca="1" si="127"/>
        <v>-19.208778855572575</v>
      </c>
      <c r="CV136" s="218">
        <f t="shared" ca="1" si="128"/>
        <v>-19.208778855572575</v>
      </c>
      <c r="CW136" s="219">
        <f t="shared" ca="1" si="129"/>
        <v>-358.62236077780511</v>
      </c>
      <c r="CX136" s="218">
        <f t="shared" ca="1" si="130"/>
        <v>-3.2901134016312312</v>
      </c>
      <c r="CY136" s="227">
        <f t="shared" ca="1" si="131"/>
        <v>-1816.0346547512056</v>
      </c>
      <c r="CZ136" s="228">
        <f t="shared" ca="1" si="163"/>
        <v>1816.0346547512056</v>
      </c>
      <c r="DA136" s="222">
        <f t="shared" ca="1" si="132"/>
        <v>-21.636193928666835</v>
      </c>
      <c r="DB136" s="223">
        <f t="shared" ca="1" si="133"/>
        <v>-21.636193928666835</v>
      </c>
      <c r="DC136" s="224">
        <f t="shared" ca="1" si="134"/>
        <v>-401.89588597992048</v>
      </c>
      <c r="DD136" s="223">
        <f t="shared" ca="1" si="135"/>
        <v>-3.6871182199992631</v>
      </c>
      <c r="DE136" s="225">
        <f t="shared" ca="1" si="136"/>
        <v>-2114.2159676844808</v>
      </c>
      <c r="DF136" s="226">
        <f t="shared" ca="1" si="164"/>
        <v>2114.2159676844808</v>
      </c>
      <c r="DG136" s="217">
        <f t="shared" ca="1" si="137"/>
        <v>-23.929119340816037</v>
      </c>
      <c r="DH136" s="218">
        <f t="shared" ca="1" si="138"/>
        <v>-23.929119340816037</v>
      </c>
      <c r="DI136" s="219">
        <f t="shared" ca="1" si="139"/>
        <v>-442.11074081835767</v>
      </c>
      <c r="DJ136" s="218">
        <f t="shared" ca="1" si="140"/>
        <v>-4.0560618423702408</v>
      </c>
      <c r="DK136" s="227">
        <f t="shared" ca="1" si="141"/>
        <v>-2435.9636431292251</v>
      </c>
      <c r="DL136" s="228">
        <f t="shared" ca="1" si="165"/>
        <v>2435.9636431292251</v>
      </c>
      <c r="DM136" s="222">
        <f t="shared" ca="1" si="142"/>
        <v>-26.066474954416215</v>
      </c>
      <c r="DN136" s="223">
        <f t="shared" ca="1" si="143"/>
        <v>-26.066474954416215</v>
      </c>
      <c r="DO136" s="224">
        <f t="shared" ca="1" si="144"/>
        <v>-478.96086596540306</v>
      </c>
      <c r="DP136" s="223">
        <f t="shared" ca="1" si="145"/>
        <v>-4.3941363850036623</v>
      </c>
      <c r="DQ136" s="225">
        <f t="shared" ca="1" si="146"/>
        <v>-2794.3519292504916</v>
      </c>
      <c r="DR136" s="226">
        <f t="shared" ca="1" si="166"/>
        <v>2794.3519292504916</v>
      </c>
      <c r="DS136" s="217">
        <f t="shared" ca="1" si="147"/>
        <v>-28.026305473377711</v>
      </c>
      <c r="DT136" s="218">
        <f t="shared" ca="1" si="148"/>
        <v>-28.026305473377711</v>
      </c>
      <c r="DU136" s="219">
        <f t="shared" ca="1" si="149"/>
        <v>-512.16580971797396</v>
      </c>
      <c r="DV136" s="218">
        <f t="shared" ca="1" si="150"/>
        <v>-4.6987688964952099</v>
      </c>
      <c r="DW136" s="227">
        <f t="shared" ca="1" si="151"/>
        <v>-3217.4801889606124</v>
      </c>
      <c r="DX136" s="228">
        <f t="shared" ca="1" si="167"/>
        <v>3217.4801889606124</v>
      </c>
      <c r="DY136" s="222">
        <f t="shared" ca="1" si="152"/>
        <v>-29.786144106908367</v>
      </c>
      <c r="DZ136" s="223">
        <f t="shared" ca="1" si="153"/>
        <v>-29.786144106908367</v>
      </c>
      <c r="EA136" s="224">
        <f t="shared" ca="1" si="154"/>
        <v>-541.47286240441952</v>
      </c>
      <c r="EB136" s="223">
        <f t="shared" ca="1" si="155"/>
        <v>-4.9676409394901384</v>
      </c>
      <c r="EC136" s="225">
        <f t="shared" ca="1" si="156"/>
        <v>-3789.5317280554236</v>
      </c>
      <c r="ED136" s="226">
        <f t="shared" ca="1" si="168"/>
        <v>3789.5317280554236</v>
      </c>
      <c r="EE136" s="18">
        <v>-3789.5317280554182</v>
      </c>
    </row>
    <row r="137" spans="16:135" x14ac:dyDescent="0.3">
      <c r="P137" s="5"/>
      <c r="Q137" s="5"/>
      <c r="X137" s="105"/>
      <c r="Y137" s="105"/>
      <c r="Z137" s="105"/>
      <c r="AA137" s="105">
        <f ca="1">AH137-DF137</f>
        <v>0</v>
      </c>
      <c r="AC137" s="302">
        <f>AC136+$BE$22</f>
        <v>1100</v>
      </c>
      <c r="AD137" s="332">
        <v>3784.564087115928</v>
      </c>
      <c r="AE137" s="332">
        <v>3212.7814200641137</v>
      </c>
      <c r="AF137" s="334">
        <v>2789.9577928654853</v>
      </c>
      <c r="AG137" s="332">
        <v>2431.9075812868573</v>
      </c>
      <c r="AH137" s="332">
        <v>2110.5288494644819</v>
      </c>
      <c r="AI137" s="332">
        <v>1812.7445413495739</v>
      </c>
      <c r="AJ137" s="332">
        <v>1531.2676943697843</v>
      </c>
      <c r="AK137" s="332">
        <v>1261.50999450565</v>
      </c>
      <c r="AL137" s="332">
        <v>1000.3025845195791</v>
      </c>
      <c r="AM137" s="332">
        <v>745.28646955360387</v>
      </c>
      <c r="AN137" s="332">
        <v>494.58815557179571</v>
      </c>
      <c r="AO137" s="332">
        <v>246.62887848357218</v>
      </c>
      <c r="AP137" s="332">
        <v>0</v>
      </c>
      <c r="AQ137" s="335">
        <v>-246.62887848357218</v>
      </c>
      <c r="AR137" s="335">
        <v>-494.58815557179571</v>
      </c>
      <c r="AS137" s="335">
        <v>-745.28646955360387</v>
      </c>
      <c r="AT137" s="335">
        <v>-1000.3025845195791</v>
      </c>
      <c r="AU137" s="335">
        <v>-1261.50999450565</v>
      </c>
      <c r="AV137" s="335">
        <v>-1531.2676943697843</v>
      </c>
      <c r="AW137" s="335">
        <v>-1812.7445413495739</v>
      </c>
      <c r="AX137" s="335">
        <v>-2110.5288494644819</v>
      </c>
      <c r="AY137" s="335">
        <v>-2431.9075812868573</v>
      </c>
      <c r="AZ137" s="335">
        <v>-2789.9577928654853</v>
      </c>
      <c r="BA137" s="335">
        <v>-3212.7814200641137</v>
      </c>
      <c r="BB137" s="202">
        <v>-3784.564087115928</v>
      </c>
      <c r="BC137" s="323">
        <f ca="1">BO137-BD137</f>
        <v>0</v>
      </c>
      <c r="BD137" s="320">
        <f ca="1"/>
        <v>-246.62887848357218</v>
      </c>
      <c r="BE137" s="302">
        <f ca="1">MIN($AF$15,BE136+$BE$22)</f>
        <v>1100</v>
      </c>
      <c r="BF137" s="215">
        <f t="shared" ca="1" si="98"/>
        <v>1</v>
      </c>
      <c r="BG137" s="317">
        <f ca="1">INDEX(N$8:N$12,$BF137)</f>
        <v>1500</v>
      </c>
      <c r="BH137" s="128">
        <f ca="1">INDEX(O$8:O$12,$BF137)</f>
        <v>0</v>
      </c>
      <c r="BI137" s="104">
        <f t="shared" ca="1" si="99"/>
        <v>1500</v>
      </c>
      <c r="BJ137" s="216">
        <f t="shared" si="97"/>
        <v>0</v>
      </c>
      <c r="BK137" s="217">
        <f ca="1">DEGREES(ASIN($BG137*BL$23))</f>
        <v>-2.8656245113591363</v>
      </c>
      <c r="BL137" s="218">
        <f ca="1">DEGREES(ASIN(BL$23*$BI137))</f>
        <v>-2.8656245113591363</v>
      </c>
      <c r="BM137" s="219">
        <f ca="1">IF($BH137&gt;0,(COS(RADIANS(BK137))-COS(RADIANS(BL137)))/(BL$23*$BH137),$BE137*SIN(RADIANS(BK137)))</f>
        <v>-54.993107278637076</v>
      </c>
      <c r="BN137" s="218">
        <f t="shared" ca="1" si="100"/>
        <v>-0.49993733889670011</v>
      </c>
      <c r="BO137" s="220">
        <f t="shared" ca="1" si="101"/>
        <v>-246.62887848357218</v>
      </c>
      <c r="BP137" s="221">
        <f t="shared" ca="1" si="157"/>
        <v>246.62887848357218</v>
      </c>
      <c r="BQ137" s="222">
        <f t="shared" ca="1" si="102"/>
        <v>-5.7165393990355735</v>
      </c>
      <c r="BR137" s="223">
        <f t="shared" ca="1" si="103"/>
        <v>-5.7165393990355735</v>
      </c>
      <c r="BS137" s="224">
        <f t="shared" ca="1" si="104"/>
        <v>-109.56768380513768</v>
      </c>
      <c r="BT137" s="223">
        <f t="shared" ca="1" si="105"/>
        <v>-0.99606985277397087</v>
      </c>
      <c r="BU137" s="225">
        <f t="shared" ca="1" si="106"/>
        <v>-494.58815557179571</v>
      </c>
      <c r="BV137" s="226">
        <f t="shared" ca="1" si="158"/>
        <v>494.58815557179571</v>
      </c>
      <c r="BW137" s="217">
        <f t="shared" ca="1" si="107"/>
        <v>-8.5378174163293199</v>
      </c>
      <c r="BX137" s="218">
        <f t="shared" ca="1" si="108"/>
        <v>-8.5378174163293199</v>
      </c>
      <c r="BY137" s="219">
        <f t="shared" ca="1" si="109"/>
        <v>-163.30838409910487</v>
      </c>
      <c r="BZ137" s="218">
        <f t="shared" ca="1" si="110"/>
        <v>-1.4846216736282258</v>
      </c>
      <c r="CA137" s="227">
        <f t="shared" ca="1" si="111"/>
        <v>-745.28646955360261</v>
      </c>
      <c r="CB137" s="228">
        <f t="shared" ca="1" si="159"/>
        <v>745.28646955360261</v>
      </c>
      <c r="CC137" s="222">
        <f t="shared" ca="1" si="112"/>
        <v>-11.314100207181937</v>
      </c>
      <c r="CD137" s="223">
        <f t="shared" ca="1" si="113"/>
        <v>-11.314100207181937</v>
      </c>
      <c r="CE137" s="224">
        <f t="shared" ca="1" si="114"/>
        <v>-215.80620898177949</v>
      </c>
      <c r="CF137" s="223">
        <f t="shared" ca="1" si="115"/>
        <v>-1.961874627107079</v>
      </c>
      <c r="CG137" s="225">
        <f t="shared" ca="1" si="116"/>
        <v>-1000.3025845195791</v>
      </c>
      <c r="CH137" s="226">
        <f t="shared" ca="1" si="160"/>
        <v>1000.3025845195791</v>
      </c>
      <c r="CI137" s="217">
        <f t="shared" ca="1" si="117"/>
        <v>-14.029394362150782</v>
      </c>
      <c r="CJ137" s="218">
        <f t="shared" ca="1" si="118"/>
        <v>-14.029394362150782</v>
      </c>
      <c r="CK137" s="219">
        <f t="shared" ca="1" si="119"/>
        <v>-266.66161830675111</v>
      </c>
      <c r="CL137" s="218">
        <f t="shared" ca="1" si="120"/>
        <v>-2.4241965300614083</v>
      </c>
      <c r="CM137" s="227">
        <f t="shared" ca="1" si="121"/>
        <v>-1261.5099945056486</v>
      </c>
      <c r="CN137" s="228">
        <f t="shared" ca="1" si="161"/>
        <v>1261.5099945056486</v>
      </c>
      <c r="CO137" s="222">
        <f t="shared" ca="1" si="122"/>
        <v>-16.666885006418429</v>
      </c>
      <c r="CP137" s="223">
        <f t="shared" ca="1" si="123"/>
        <v>-16.666885006418429</v>
      </c>
      <c r="CQ137" s="224">
        <f t="shared" ca="1" si="124"/>
        <v>-315.48757170172087</v>
      </c>
      <c r="CR137" s="223">
        <f t="shared" ca="1" si="125"/>
        <v>-2.8680688336520461</v>
      </c>
      <c r="CS137" s="225">
        <f t="shared" ca="1" si="126"/>
        <v>-1531.267694369787</v>
      </c>
      <c r="CT137" s="226">
        <f t="shared" ca="1" si="162"/>
        <v>1531.267694369787</v>
      </c>
      <c r="CU137" s="217">
        <f t="shared" ca="1" si="127"/>
        <v>-19.208778855572575</v>
      </c>
      <c r="CV137" s="218">
        <f t="shared" ca="1" si="128"/>
        <v>-19.208778855572575</v>
      </c>
      <c r="CW137" s="219">
        <f t="shared" ca="1" si="129"/>
        <v>-361.91247417943634</v>
      </c>
      <c r="CX137" s="218">
        <f t="shared" ca="1" si="130"/>
        <v>-3.2901134016312312</v>
      </c>
      <c r="CY137" s="227">
        <f t="shared" ca="1" si="131"/>
        <v>-1812.7445413495743</v>
      </c>
      <c r="CZ137" s="228">
        <f t="shared" ca="1" si="163"/>
        <v>1812.7445413495743</v>
      </c>
      <c r="DA137" s="222">
        <f t="shared" ca="1" si="132"/>
        <v>-21.636193928666835</v>
      </c>
      <c r="DB137" s="223">
        <f t="shared" ca="1" si="133"/>
        <v>-21.636193928666835</v>
      </c>
      <c r="DC137" s="224">
        <f t="shared" ca="1" si="134"/>
        <v>-405.58300419991974</v>
      </c>
      <c r="DD137" s="223">
        <f t="shared" ca="1" si="135"/>
        <v>-3.6871182199992631</v>
      </c>
      <c r="DE137" s="225">
        <f t="shared" ca="1" si="136"/>
        <v>-2110.5288494644815</v>
      </c>
      <c r="DF137" s="226">
        <f t="shared" ca="1" si="164"/>
        <v>2110.5288494644815</v>
      </c>
      <c r="DG137" s="217">
        <f t="shared" ca="1" si="137"/>
        <v>-23.929119340816037</v>
      </c>
      <c r="DH137" s="218">
        <f t="shared" ca="1" si="138"/>
        <v>-23.929119340816037</v>
      </c>
      <c r="DI137" s="219">
        <f t="shared" ca="1" si="139"/>
        <v>-446.16680266072791</v>
      </c>
      <c r="DJ137" s="218">
        <f t="shared" ca="1" si="140"/>
        <v>-4.0560618423702408</v>
      </c>
      <c r="DK137" s="227">
        <f t="shared" ca="1" si="141"/>
        <v>-2431.907581286855</v>
      </c>
      <c r="DL137" s="228">
        <f t="shared" ca="1" si="165"/>
        <v>2431.907581286855</v>
      </c>
      <c r="DM137" s="222">
        <f t="shared" ca="1" si="142"/>
        <v>-26.066474954416215</v>
      </c>
      <c r="DN137" s="223">
        <f t="shared" ca="1" si="143"/>
        <v>-26.066474954416215</v>
      </c>
      <c r="DO137" s="224">
        <f t="shared" ca="1" si="144"/>
        <v>-483.35500235040678</v>
      </c>
      <c r="DP137" s="223">
        <f t="shared" ca="1" si="145"/>
        <v>-4.3941363850037192</v>
      </c>
      <c r="DQ137" s="225">
        <f t="shared" ca="1" si="146"/>
        <v>-2789.957792865488</v>
      </c>
      <c r="DR137" s="226">
        <f t="shared" ca="1" si="166"/>
        <v>2789.957792865488</v>
      </c>
      <c r="DS137" s="217">
        <f t="shared" ca="1" si="147"/>
        <v>-28.026305473377711</v>
      </c>
      <c r="DT137" s="218">
        <f t="shared" ca="1" si="148"/>
        <v>-28.026305473377711</v>
      </c>
      <c r="DU137" s="219">
        <f t="shared" ca="1" si="149"/>
        <v>-516.86457861446911</v>
      </c>
      <c r="DV137" s="218">
        <f t="shared" ca="1" si="150"/>
        <v>-4.6987688964951531</v>
      </c>
      <c r="DW137" s="227">
        <f t="shared" ca="1" si="151"/>
        <v>-3212.7814200641174</v>
      </c>
      <c r="DX137" s="228">
        <f t="shared" ca="1" si="167"/>
        <v>3212.7814200641174</v>
      </c>
      <c r="DY137" s="222">
        <f t="shared" ca="1" si="152"/>
        <v>-29.786144106908367</v>
      </c>
      <c r="DZ137" s="223">
        <f t="shared" ca="1" si="153"/>
        <v>-29.786144106908367</v>
      </c>
      <c r="EA137" s="224">
        <f t="shared" ca="1" si="154"/>
        <v>-546.44050334390954</v>
      </c>
      <c r="EB137" s="223">
        <f t="shared" ca="1" si="155"/>
        <v>-4.9676409394900247</v>
      </c>
      <c r="EC137" s="225">
        <f t="shared" ca="1" si="156"/>
        <v>-3784.5640871159335</v>
      </c>
      <c r="ED137" s="226">
        <f t="shared" ca="1" si="168"/>
        <v>3784.5640871159335</v>
      </c>
      <c r="EE137" s="18">
        <v>-3784.564087115928</v>
      </c>
    </row>
    <row r="138" spans="16:135" x14ac:dyDescent="0.3">
      <c r="P138" s="108"/>
      <c r="Q138" s="5"/>
      <c r="X138" s="105"/>
      <c r="Y138" s="105"/>
      <c r="Z138" s="105"/>
      <c r="AA138" s="105">
        <f ca="1">AH138-DF138</f>
        <v>0</v>
      </c>
      <c r="AC138" s="302">
        <f>AC137+$BE$22</f>
        <v>1110</v>
      </c>
      <c r="AD138" s="332">
        <v>3779.5964461764379</v>
      </c>
      <c r="AE138" s="332">
        <v>3208.0826511676187</v>
      </c>
      <c r="AF138" s="334">
        <v>2785.5636564804818</v>
      </c>
      <c r="AG138" s="332">
        <v>2427.8515194444872</v>
      </c>
      <c r="AH138" s="332">
        <v>2106.8417312444826</v>
      </c>
      <c r="AI138" s="332">
        <v>1809.4544279479426</v>
      </c>
      <c r="AJ138" s="332">
        <v>1528.3996255361321</v>
      </c>
      <c r="AK138" s="332">
        <v>1259.0857979755885</v>
      </c>
      <c r="AL138" s="332">
        <v>998.34070989247198</v>
      </c>
      <c r="AM138" s="332">
        <v>743.80184787997564</v>
      </c>
      <c r="AN138" s="332">
        <v>493.59208571902172</v>
      </c>
      <c r="AO138" s="332">
        <v>246.12894114467548</v>
      </c>
      <c r="AP138" s="332">
        <v>0</v>
      </c>
      <c r="AQ138" s="335">
        <v>-246.12894114467548</v>
      </c>
      <c r="AR138" s="335">
        <v>-493.59208571902172</v>
      </c>
      <c r="AS138" s="335">
        <v>-743.80184787997564</v>
      </c>
      <c r="AT138" s="335">
        <v>-998.34070989247198</v>
      </c>
      <c r="AU138" s="335">
        <v>-1259.0857979755885</v>
      </c>
      <c r="AV138" s="335">
        <v>-1528.3996255361321</v>
      </c>
      <c r="AW138" s="335">
        <v>-1809.4544279479426</v>
      </c>
      <c r="AX138" s="335">
        <v>-2106.8417312444826</v>
      </c>
      <c r="AY138" s="335">
        <v>-2427.8515194444872</v>
      </c>
      <c r="AZ138" s="335">
        <v>-2785.5636564804818</v>
      </c>
      <c r="BA138" s="335">
        <v>-3208.0826511676187</v>
      </c>
      <c r="BB138" s="202">
        <v>-3779.5964461764379</v>
      </c>
      <c r="BC138" s="323">
        <f ca="1">BO138-BD138</f>
        <v>0</v>
      </c>
      <c r="BD138" s="320">
        <f ca="1"/>
        <v>-246.12894114467548</v>
      </c>
      <c r="BE138" s="302">
        <f ca="1">MIN($AF$15,BE137+$BE$22)</f>
        <v>1110</v>
      </c>
      <c r="BF138" s="215">
        <f t="shared" ca="1" si="98"/>
        <v>1</v>
      </c>
      <c r="BG138" s="317">
        <f ca="1">INDEX(N$8:N$12,$BF138)</f>
        <v>1500</v>
      </c>
      <c r="BH138" s="128">
        <f ca="1">INDEX(O$8:O$12,$BF138)</f>
        <v>0</v>
      </c>
      <c r="BI138" s="104">
        <f t="shared" ca="1" si="99"/>
        <v>1500</v>
      </c>
      <c r="BJ138" s="216">
        <f t="shared" si="97"/>
        <v>0</v>
      </c>
      <c r="BK138" s="217">
        <f ca="1">DEGREES(ASIN($BG138*BL$23))</f>
        <v>-2.8656245113591363</v>
      </c>
      <c r="BL138" s="218">
        <f ca="1">DEGREES(ASIN(BL$23*$BI138))</f>
        <v>-2.8656245113591363</v>
      </c>
      <c r="BM138" s="219">
        <f ca="1">IF($BH138&gt;0,(COS(RADIANS(BK138))-COS(RADIANS(BL138)))/(BL$23*$BH138),$BE138*SIN(RADIANS(BK138)))</f>
        <v>-55.493044617533783</v>
      </c>
      <c r="BN138" s="218">
        <f t="shared" ca="1" si="100"/>
        <v>-0.49993733889670722</v>
      </c>
      <c r="BO138" s="220">
        <f t="shared" ca="1" si="101"/>
        <v>-246.12894114467548</v>
      </c>
      <c r="BP138" s="221">
        <f t="shared" ca="1" si="157"/>
        <v>246.12894114467548</v>
      </c>
      <c r="BQ138" s="222">
        <f t="shared" ca="1" si="102"/>
        <v>-5.7165393990355735</v>
      </c>
      <c r="BR138" s="223">
        <f t="shared" ca="1" si="103"/>
        <v>-5.7165393990355735</v>
      </c>
      <c r="BS138" s="224">
        <f t="shared" ca="1" si="104"/>
        <v>-110.56375365791166</v>
      </c>
      <c r="BT138" s="223">
        <f t="shared" ca="1" si="105"/>
        <v>-0.99606985277398508</v>
      </c>
      <c r="BU138" s="225">
        <f t="shared" ca="1" si="106"/>
        <v>-493.59208571902172</v>
      </c>
      <c r="BV138" s="226">
        <f t="shared" ca="1" si="158"/>
        <v>493.59208571902172</v>
      </c>
      <c r="BW138" s="217">
        <f t="shared" ca="1" si="107"/>
        <v>-8.5378174163293199</v>
      </c>
      <c r="BX138" s="218">
        <f t="shared" ca="1" si="108"/>
        <v>-8.5378174163293199</v>
      </c>
      <c r="BY138" s="219">
        <f t="shared" ca="1" si="109"/>
        <v>-164.7930057727331</v>
      </c>
      <c r="BZ138" s="218">
        <f t="shared" ca="1" si="110"/>
        <v>-1.4846216736282258</v>
      </c>
      <c r="CA138" s="227">
        <f t="shared" ca="1" si="111"/>
        <v>-743.80184787997439</v>
      </c>
      <c r="CB138" s="228">
        <f t="shared" ca="1" si="159"/>
        <v>743.80184787997439</v>
      </c>
      <c r="CC138" s="222">
        <f t="shared" ca="1" si="112"/>
        <v>-11.314100207181937</v>
      </c>
      <c r="CD138" s="223">
        <f t="shared" ca="1" si="113"/>
        <v>-11.314100207181937</v>
      </c>
      <c r="CE138" s="224">
        <f t="shared" ca="1" si="114"/>
        <v>-217.7680836088866</v>
      </c>
      <c r="CF138" s="223">
        <f t="shared" ca="1" si="115"/>
        <v>-1.9618746271071075</v>
      </c>
      <c r="CG138" s="225">
        <f t="shared" ca="1" si="116"/>
        <v>-998.34070989247198</v>
      </c>
      <c r="CH138" s="226">
        <f t="shared" ca="1" si="160"/>
        <v>998.34070989247198</v>
      </c>
      <c r="CI138" s="217">
        <f t="shared" ca="1" si="117"/>
        <v>-14.029394362150782</v>
      </c>
      <c r="CJ138" s="218">
        <f t="shared" ca="1" si="118"/>
        <v>-14.029394362150782</v>
      </c>
      <c r="CK138" s="219">
        <f t="shared" ca="1" si="119"/>
        <v>-269.08581483681246</v>
      </c>
      <c r="CL138" s="218">
        <f t="shared" ca="1" si="120"/>
        <v>-2.4241965300613515</v>
      </c>
      <c r="CM138" s="227">
        <f t="shared" ca="1" si="121"/>
        <v>-1259.0857979755872</v>
      </c>
      <c r="CN138" s="228">
        <f t="shared" ca="1" si="161"/>
        <v>1259.0857979755872</v>
      </c>
      <c r="CO138" s="222">
        <f t="shared" ca="1" si="122"/>
        <v>-16.666885006418429</v>
      </c>
      <c r="CP138" s="223">
        <f t="shared" ca="1" si="123"/>
        <v>-16.666885006418429</v>
      </c>
      <c r="CQ138" s="224">
        <f t="shared" ca="1" si="124"/>
        <v>-318.35564053537286</v>
      </c>
      <c r="CR138" s="223">
        <f t="shared" ca="1" si="125"/>
        <v>-2.8680688336519893</v>
      </c>
      <c r="CS138" s="225">
        <f t="shared" ca="1" si="126"/>
        <v>-1528.3996255361349</v>
      </c>
      <c r="CT138" s="226">
        <f t="shared" ca="1" si="162"/>
        <v>1528.3996255361349</v>
      </c>
      <c r="CU138" s="217">
        <f t="shared" ca="1" si="127"/>
        <v>-19.208778855572575</v>
      </c>
      <c r="CV138" s="218">
        <f t="shared" ca="1" si="128"/>
        <v>-19.208778855572575</v>
      </c>
      <c r="CW138" s="219">
        <f t="shared" ca="1" si="129"/>
        <v>-365.20258758106758</v>
      </c>
      <c r="CX138" s="218">
        <f t="shared" ca="1" si="130"/>
        <v>-3.2901134016312312</v>
      </c>
      <c r="CY138" s="227">
        <f t="shared" ca="1" si="131"/>
        <v>-1809.454427947943</v>
      </c>
      <c r="CZ138" s="228">
        <f t="shared" ca="1" si="163"/>
        <v>1809.454427947943</v>
      </c>
      <c r="DA138" s="222">
        <f t="shared" ca="1" si="132"/>
        <v>-21.636193928666835</v>
      </c>
      <c r="DB138" s="223">
        <f t="shared" ca="1" si="133"/>
        <v>-21.636193928666835</v>
      </c>
      <c r="DC138" s="224">
        <f t="shared" ca="1" si="134"/>
        <v>-409.27012241991901</v>
      </c>
      <c r="DD138" s="223">
        <f t="shared" ca="1" si="135"/>
        <v>-3.6871182199992631</v>
      </c>
      <c r="DE138" s="225">
        <f t="shared" ca="1" si="136"/>
        <v>-2106.8417312444822</v>
      </c>
      <c r="DF138" s="226">
        <f t="shared" ca="1" si="164"/>
        <v>2106.8417312444822</v>
      </c>
      <c r="DG138" s="217">
        <f t="shared" ca="1" si="137"/>
        <v>-23.929119340816037</v>
      </c>
      <c r="DH138" s="218">
        <f t="shared" ca="1" si="138"/>
        <v>-23.929119340816037</v>
      </c>
      <c r="DI138" s="219">
        <f t="shared" ca="1" si="139"/>
        <v>-450.22286450309815</v>
      </c>
      <c r="DJ138" s="218">
        <f t="shared" ca="1" si="140"/>
        <v>-4.0560618423702408</v>
      </c>
      <c r="DK138" s="227">
        <f t="shared" ca="1" si="141"/>
        <v>-2427.8515194444849</v>
      </c>
      <c r="DL138" s="228">
        <f t="shared" ca="1" si="165"/>
        <v>2427.8515194444849</v>
      </c>
      <c r="DM138" s="222">
        <f t="shared" ca="1" si="142"/>
        <v>-26.066474954416215</v>
      </c>
      <c r="DN138" s="223">
        <f t="shared" ca="1" si="143"/>
        <v>-26.066474954416215</v>
      </c>
      <c r="DO138" s="224">
        <f t="shared" ca="1" si="144"/>
        <v>-487.7491387354105</v>
      </c>
      <c r="DP138" s="223">
        <f t="shared" ca="1" si="145"/>
        <v>-4.3941363850037192</v>
      </c>
      <c r="DQ138" s="225">
        <f t="shared" ca="1" si="146"/>
        <v>-2785.5636564804845</v>
      </c>
      <c r="DR138" s="226">
        <f t="shared" ca="1" si="166"/>
        <v>2785.5636564804845</v>
      </c>
      <c r="DS138" s="217">
        <f t="shared" ca="1" si="147"/>
        <v>-28.026305473377711</v>
      </c>
      <c r="DT138" s="218">
        <f t="shared" ca="1" si="148"/>
        <v>-28.026305473377711</v>
      </c>
      <c r="DU138" s="219">
        <f t="shared" ca="1" si="149"/>
        <v>-521.56334751096426</v>
      </c>
      <c r="DV138" s="218">
        <f t="shared" ca="1" si="150"/>
        <v>-4.6987688964951531</v>
      </c>
      <c r="DW138" s="227">
        <f t="shared" ca="1" si="151"/>
        <v>-3208.0826511676223</v>
      </c>
      <c r="DX138" s="228">
        <f t="shared" ca="1" si="167"/>
        <v>3208.0826511676223</v>
      </c>
      <c r="DY138" s="222">
        <f t="shared" ca="1" si="152"/>
        <v>-29.786144106908367</v>
      </c>
      <c r="DZ138" s="223">
        <f t="shared" ca="1" si="153"/>
        <v>-29.786144106908367</v>
      </c>
      <c r="EA138" s="224">
        <f t="shared" ca="1" si="154"/>
        <v>-551.40814428339968</v>
      </c>
      <c r="EB138" s="223">
        <f t="shared" ca="1" si="155"/>
        <v>-4.9676409394901384</v>
      </c>
      <c r="EC138" s="225">
        <f t="shared" ca="1" si="156"/>
        <v>-3779.5964461764434</v>
      </c>
      <c r="ED138" s="226">
        <f t="shared" ca="1" si="168"/>
        <v>3779.5964461764434</v>
      </c>
      <c r="EE138" s="18">
        <v>-3779.5964461764379</v>
      </c>
    </row>
    <row r="139" spans="16:135" x14ac:dyDescent="0.3">
      <c r="P139" s="5"/>
      <c r="Q139" s="5"/>
      <c r="X139" s="105"/>
      <c r="Y139" s="105"/>
      <c r="Z139" s="105"/>
      <c r="AA139" s="105">
        <f ca="1">AH139-DF139</f>
        <v>0</v>
      </c>
      <c r="AC139" s="302">
        <f>AC138+$BE$22</f>
        <v>1120</v>
      </c>
      <c r="AD139" s="332">
        <v>3774.6288052369478</v>
      </c>
      <c r="AE139" s="332">
        <v>3203.3838822711236</v>
      </c>
      <c r="AF139" s="334">
        <v>2781.1695200954782</v>
      </c>
      <c r="AG139" s="332">
        <v>2423.795457602117</v>
      </c>
      <c r="AH139" s="332">
        <v>2103.1546130244833</v>
      </c>
      <c r="AI139" s="332">
        <v>1806.1643145463113</v>
      </c>
      <c r="AJ139" s="332">
        <v>1525.5315567024802</v>
      </c>
      <c r="AK139" s="332">
        <v>1256.6616014455271</v>
      </c>
      <c r="AL139" s="332">
        <v>996.37883526536484</v>
      </c>
      <c r="AM139" s="332">
        <v>742.31722620634741</v>
      </c>
      <c r="AN139" s="332">
        <v>492.59601586624774</v>
      </c>
      <c r="AO139" s="332">
        <v>245.62900380577878</v>
      </c>
      <c r="AP139" s="332">
        <v>0</v>
      </c>
      <c r="AQ139" s="335">
        <v>-245.62900380577878</v>
      </c>
      <c r="AR139" s="335">
        <v>-492.59601586624774</v>
      </c>
      <c r="AS139" s="335">
        <v>-742.31722620634741</v>
      </c>
      <c r="AT139" s="335">
        <v>-996.37883526536484</v>
      </c>
      <c r="AU139" s="335">
        <v>-1256.6616014455271</v>
      </c>
      <c r="AV139" s="335">
        <v>-1525.5315567024802</v>
      </c>
      <c r="AW139" s="335">
        <v>-1806.1643145463113</v>
      </c>
      <c r="AX139" s="335">
        <v>-2103.1546130244833</v>
      </c>
      <c r="AY139" s="335">
        <v>-2423.795457602117</v>
      </c>
      <c r="AZ139" s="335">
        <v>-2781.1695200954782</v>
      </c>
      <c r="BA139" s="335">
        <v>-3203.3838822711236</v>
      </c>
      <c r="BB139" s="202">
        <v>-3774.6288052369478</v>
      </c>
      <c r="BC139" s="323">
        <f ca="1">BO139-BD139</f>
        <v>0</v>
      </c>
      <c r="BD139" s="320">
        <f ca="1"/>
        <v>-245.62900380577878</v>
      </c>
      <c r="BE139" s="302">
        <f ca="1">MIN($AF$15,BE138+$BE$22)</f>
        <v>1120</v>
      </c>
      <c r="BF139" s="215">
        <f t="shared" ca="1" si="98"/>
        <v>1</v>
      </c>
      <c r="BG139" s="317">
        <f ca="1">INDEX(N$8:N$12,$BF139)</f>
        <v>1500</v>
      </c>
      <c r="BH139" s="128">
        <f ca="1">INDEX(O$8:O$12,$BF139)</f>
        <v>0</v>
      </c>
      <c r="BI139" s="104">
        <f t="shared" ca="1" si="99"/>
        <v>1500</v>
      </c>
      <c r="BJ139" s="216">
        <f t="shared" si="97"/>
        <v>0</v>
      </c>
      <c r="BK139" s="217">
        <f ca="1">DEGREES(ASIN($BG139*BL$23))</f>
        <v>-2.8656245113591363</v>
      </c>
      <c r="BL139" s="218">
        <f ca="1">DEGREES(ASIN(BL$23*$BI139))</f>
        <v>-2.8656245113591363</v>
      </c>
      <c r="BM139" s="219">
        <f ca="1">IF($BH139&gt;0,(COS(RADIANS(BK139))-COS(RADIANS(BL139)))/(BL$23*$BH139),$BE139*SIN(RADIANS(BK139)))</f>
        <v>-55.992981956430484</v>
      </c>
      <c r="BN139" s="218">
        <f t="shared" ca="1" si="100"/>
        <v>-0.49993733889670011</v>
      </c>
      <c r="BO139" s="220">
        <f t="shared" ca="1" si="101"/>
        <v>-245.62900380577878</v>
      </c>
      <c r="BP139" s="221">
        <f t="shared" ca="1" si="157"/>
        <v>245.62900380577878</v>
      </c>
      <c r="BQ139" s="222">
        <f t="shared" ca="1" si="102"/>
        <v>-5.7165393990355735</v>
      </c>
      <c r="BR139" s="223">
        <f t="shared" ca="1" si="103"/>
        <v>-5.7165393990355735</v>
      </c>
      <c r="BS139" s="224">
        <f t="shared" ca="1" si="104"/>
        <v>-111.55982351068563</v>
      </c>
      <c r="BT139" s="223">
        <f t="shared" ca="1" si="105"/>
        <v>-0.99606985277397087</v>
      </c>
      <c r="BU139" s="225">
        <f t="shared" ca="1" si="106"/>
        <v>-492.59601586624774</v>
      </c>
      <c r="BV139" s="226">
        <f t="shared" ca="1" si="158"/>
        <v>492.59601586624774</v>
      </c>
      <c r="BW139" s="217">
        <f t="shared" ca="1" si="107"/>
        <v>-8.5378174163293199</v>
      </c>
      <c r="BX139" s="218">
        <f t="shared" ca="1" si="108"/>
        <v>-8.5378174163293199</v>
      </c>
      <c r="BY139" s="219">
        <f t="shared" ca="1" si="109"/>
        <v>-166.27762744636132</v>
      </c>
      <c r="BZ139" s="218">
        <f t="shared" ca="1" si="110"/>
        <v>-1.4846216736282258</v>
      </c>
      <c r="CA139" s="227">
        <f t="shared" ca="1" si="111"/>
        <v>-742.31722620634616</v>
      </c>
      <c r="CB139" s="228">
        <f t="shared" ca="1" si="159"/>
        <v>742.31722620634616</v>
      </c>
      <c r="CC139" s="222">
        <f t="shared" ca="1" si="112"/>
        <v>-11.314100207181937</v>
      </c>
      <c r="CD139" s="223">
        <f t="shared" ca="1" si="113"/>
        <v>-11.314100207181937</v>
      </c>
      <c r="CE139" s="224">
        <f t="shared" ca="1" si="114"/>
        <v>-219.72995823599368</v>
      </c>
      <c r="CF139" s="223">
        <f t="shared" ca="1" si="115"/>
        <v>-1.961874627107079</v>
      </c>
      <c r="CG139" s="225">
        <f t="shared" ca="1" si="116"/>
        <v>-996.37883526536484</v>
      </c>
      <c r="CH139" s="226">
        <f t="shared" ca="1" si="160"/>
        <v>996.37883526536484</v>
      </c>
      <c r="CI139" s="217">
        <f t="shared" ca="1" si="117"/>
        <v>-14.029394362150782</v>
      </c>
      <c r="CJ139" s="218">
        <f t="shared" ca="1" si="118"/>
        <v>-14.029394362150782</v>
      </c>
      <c r="CK139" s="219">
        <f t="shared" ca="1" si="119"/>
        <v>-271.51001136687381</v>
      </c>
      <c r="CL139" s="218">
        <f t="shared" ca="1" si="120"/>
        <v>-2.4241965300613515</v>
      </c>
      <c r="CM139" s="227">
        <f t="shared" ca="1" si="121"/>
        <v>-1256.6616014455258</v>
      </c>
      <c r="CN139" s="228">
        <f t="shared" ca="1" si="161"/>
        <v>1256.6616014455258</v>
      </c>
      <c r="CO139" s="222">
        <f t="shared" ca="1" si="122"/>
        <v>-16.666885006418429</v>
      </c>
      <c r="CP139" s="223">
        <f t="shared" ca="1" si="123"/>
        <v>-16.666885006418429</v>
      </c>
      <c r="CQ139" s="224">
        <f t="shared" ca="1" si="124"/>
        <v>-321.22370936902485</v>
      </c>
      <c r="CR139" s="223">
        <f t="shared" ca="1" si="125"/>
        <v>-2.8680688336519893</v>
      </c>
      <c r="CS139" s="225">
        <f t="shared" ca="1" si="126"/>
        <v>-1525.5315567024829</v>
      </c>
      <c r="CT139" s="226">
        <f t="shared" ca="1" si="162"/>
        <v>1525.5315567024829</v>
      </c>
      <c r="CU139" s="217">
        <f t="shared" ca="1" si="127"/>
        <v>-19.208778855572575</v>
      </c>
      <c r="CV139" s="218">
        <f t="shared" ca="1" si="128"/>
        <v>-19.208778855572575</v>
      </c>
      <c r="CW139" s="219">
        <f t="shared" ca="1" si="129"/>
        <v>-368.49270098269881</v>
      </c>
      <c r="CX139" s="218">
        <f t="shared" ca="1" si="130"/>
        <v>-3.2901134016312312</v>
      </c>
      <c r="CY139" s="227">
        <f t="shared" ca="1" si="131"/>
        <v>-1806.1643145463117</v>
      </c>
      <c r="CZ139" s="228">
        <f t="shared" ca="1" si="163"/>
        <v>1806.1643145463117</v>
      </c>
      <c r="DA139" s="222">
        <f t="shared" ca="1" si="132"/>
        <v>-21.636193928666835</v>
      </c>
      <c r="DB139" s="223">
        <f t="shared" ca="1" si="133"/>
        <v>-21.636193928666835</v>
      </c>
      <c r="DC139" s="224">
        <f t="shared" ca="1" si="134"/>
        <v>-412.95724063991827</v>
      </c>
      <c r="DD139" s="223">
        <f t="shared" ca="1" si="135"/>
        <v>-3.6871182199992631</v>
      </c>
      <c r="DE139" s="225">
        <f t="shared" ca="1" si="136"/>
        <v>-2103.1546130244828</v>
      </c>
      <c r="DF139" s="226">
        <f t="shared" ca="1" si="164"/>
        <v>2103.1546130244828</v>
      </c>
      <c r="DG139" s="217">
        <f t="shared" ca="1" si="137"/>
        <v>-23.929119340816037</v>
      </c>
      <c r="DH139" s="218">
        <f t="shared" ca="1" si="138"/>
        <v>-23.929119340816037</v>
      </c>
      <c r="DI139" s="219">
        <f t="shared" ca="1" si="139"/>
        <v>-454.27892634546845</v>
      </c>
      <c r="DJ139" s="218">
        <f t="shared" ca="1" si="140"/>
        <v>-4.0560618423702977</v>
      </c>
      <c r="DK139" s="227">
        <f t="shared" ca="1" si="141"/>
        <v>-2423.7954576021148</v>
      </c>
      <c r="DL139" s="228">
        <f t="shared" ca="1" si="165"/>
        <v>2423.7954576021148</v>
      </c>
      <c r="DM139" s="222">
        <f t="shared" ca="1" si="142"/>
        <v>-26.066474954416215</v>
      </c>
      <c r="DN139" s="223">
        <f t="shared" ca="1" si="143"/>
        <v>-26.066474954416215</v>
      </c>
      <c r="DO139" s="224">
        <f t="shared" ca="1" si="144"/>
        <v>-492.14327512041416</v>
      </c>
      <c r="DP139" s="223">
        <f t="shared" ca="1" si="145"/>
        <v>-4.3941363850036623</v>
      </c>
      <c r="DQ139" s="225">
        <f t="shared" ca="1" si="146"/>
        <v>-2781.1695200954809</v>
      </c>
      <c r="DR139" s="226">
        <f t="shared" ca="1" si="166"/>
        <v>2781.1695200954809</v>
      </c>
      <c r="DS139" s="217">
        <f t="shared" ca="1" si="147"/>
        <v>-28.026305473377711</v>
      </c>
      <c r="DT139" s="218">
        <f t="shared" ca="1" si="148"/>
        <v>-28.026305473377711</v>
      </c>
      <c r="DU139" s="219">
        <f t="shared" ca="1" si="149"/>
        <v>-526.26211640745942</v>
      </c>
      <c r="DV139" s="218">
        <f t="shared" ca="1" si="150"/>
        <v>-4.6987688964951531</v>
      </c>
      <c r="DW139" s="227">
        <f t="shared" ca="1" si="151"/>
        <v>-3203.3838822711273</v>
      </c>
      <c r="DX139" s="228">
        <f t="shared" ca="1" si="167"/>
        <v>3203.3838822711273</v>
      </c>
      <c r="DY139" s="222">
        <f t="shared" ca="1" si="152"/>
        <v>-29.786144106908367</v>
      </c>
      <c r="DZ139" s="223">
        <f t="shared" ca="1" si="153"/>
        <v>-29.786144106908367</v>
      </c>
      <c r="EA139" s="224">
        <f t="shared" ca="1" si="154"/>
        <v>-556.37578522288982</v>
      </c>
      <c r="EB139" s="223">
        <f t="shared" ca="1" si="155"/>
        <v>-4.9676409394901384</v>
      </c>
      <c r="EC139" s="225">
        <f t="shared" ca="1" si="156"/>
        <v>-3774.6288052369532</v>
      </c>
      <c r="ED139" s="226">
        <f t="shared" ca="1" si="168"/>
        <v>3774.6288052369532</v>
      </c>
      <c r="EE139" s="18">
        <v>-3774.6288052369478</v>
      </c>
    </row>
    <row r="140" spans="16:135" x14ac:dyDescent="0.3">
      <c r="P140" s="5"/>
      <c r="Q140" s="5"/>
      <c r="X140" s="105"/>
      <c r="Y140" s="105"/>
      <c r="Z140" s="105"/>
      <c r="AA140" s="105">
        <f ca="1">AH140-DF140</f>
        <v>0</v>
      </c>
      <c r="AC140" s="302">
        <f>AC139+$BE$22</f>
        <v>1130</v>
      </c>
      <c r="AD140" s="332">
        <v>3769.6611642974576</v>
      </c>
      <c r="AE140" s="332">
        <v>3198.6851133746286</v>
      </c>
      <c r="AF140" s="334">
        <v>2776.7753837104747</v>
      </c>
      <c r="AG140" s="332">
        <v>2419.7393957597469</v>
      </c>
      <c r="AH140" s="332">
        <v>2099.467494804484</v>
      </c>
      <c r="AI140" s="332">
        <v>1802.87420114468</v>
      </c>
      <c r="AJ140" s="332">
        <v>1522.6634878688283</v>
      </c>
      <c r="AK140" s="332">
        <v>1254.2374049154657</v>
      </c>
      <c r="AL140" s="332">
        <v>994.41696063825771</v>
      </c>
      <c r="AM140" s="332">
        <v>740.83260453271919</v>
      </c>
      <c r="AN140" s="332">
        <v>491.59994601347375</v>
      </c>
      <c r="AO140" s="332">
        <v>245.12906646688208</v>
      </c>
      <c r="AP140" s="332">
        <v>0</v>
      </c>
      <c r="AQ140" s="335">
        <v>-245.12906646688208</v>
      </c>
      <c r="AR140" s="335">
        <v>-491.59994601347375</v>
      </c>
      <c r="AS140" s="335">
        <v>-740.83260453271919</v>
      </c>
      <c r="AT140" s="335">
        <v>-994.41696063825771</v>
      </c>
      <c r="AU140" s="335">
        <v>-1254.2374049154657</v>
      </c>
      <c r="AV140" s="335">
        <v>-1522.6634878688283</v>
      </c>
      <c r="AW140" s="335">
        <v>-1802.87420114468</v>
      </c>
      <c r="AX140" s="335">
        <v>-2099.467494804484</v>
      </c>
      <c r="AY140" s="335">
        <v>-2419.7393957597469</v>
      </c>
      <c r="AZ140" s="335">
        <v>-2776.7753837104747</v>
      </c>
      <c r="BA140" s="335">
        <v>-3198.6851133746286</v>
      </c>
      <c r="BB140" s="202">
        <v>-3769.6611642974576</v>
      </c>
      <c r="BC140" s="323">
        <f ca="1">BO140-BD140</f>
        <v>0</v>
      </c>
      <c r="BD140" s="320">
        <f ca="1"/>
        <v>-245.12906646688208</v>
      </c>
      <c r="BE140" s="302">
        <f ca="1">MIN($AF$15,BE139+$BE$22)</f>
        <v>1130</v>
      </c>
      <c r="BF140" s="215">
        <f t="shared" ca="1" si="98"/>
        <v>1</v>
      </c>
      <c r="BG140" s="317">
        <f ca="1">INDEX(N$8:N$12,$BF140)</f>
        <v>1500</v>
      </c>
      <c r="BH140" s="128">
        <f ca="1">INDEX(O$8:O$12,$BF140)</f>
        <v>0</v>
      </c>
      <c r="BI140" s="104">
        <f t="shared" ca="1" si="99"/>
        <v>1500</v>
      </c>
      <c r="BJ140" s="216">
        <f t="shared" si="97"/>
        <v>0</v>
      </c>
      <c r="BK140" s="217">
        <f ca="1">DEGREES(ASIN($BG140*BL$23))</f>
        <v>-2.8656245113591363</v>
      </c>
      <c r="BL140" s="218">
        <f ca="1">DEGREES(ASIN(BL$23*$BI140))</f>
        <v>-2.8656245113591363</v>
      </c>
      <c r="BM140" s="219">
        <f ca="1">IF($BH140&gt;0,(COS(RADIANS(BK140))-COS(RADIANS(BL140)))/(BL$23*$BH140),$BE140*SIN(RADIANS(BK140)))</f>
        <v>-56.492919295327184</v>
      </c>
      <c r="BN140" s="218">
        <f t="shared" ca="1" si="100"/>
        <v>-0.49993733889670011</v>
      </c>
      <c r="BO140" s="220">
        <f t="shared" ca="1" si="101"/>
        <v>-245.12906646688208</v>
      </c>
      <c r="BP140" s="221">
        <f t="shared" ca="1" si="157"/>
        <v>245.12906646688208</v>
      </c>
      <c r="BQ140" s="222">
        <f t="shared" ca="1" si="102"/>
        <v>-5.7165393990355735</v>
      </c>
      <c r="BR140" s="223">
        <f t="shared" ca="1" si="103"/>
        <v>-5.7165393990355735</v>
      </c>
      <c r="BS140" s="224">
        <f t="shared" ca="1" si="104"/>
        <v>-112.55589336345962</v>
      </c>
      <c r="BT140" s="223">
        <f t="shared" ca="1" si="105"/>
        <v>-0.99606985277398508</v>
      </c>
      <c r="BU140" s="225">
        <f t="shared" ca="1" si="106"/>
        <v>-491.59994601347375</v>
      </c>
      <c r="BV140" s="226">
        <f t="shared" ca="1" si="158"/>
        <v>491.59994601347375</v>
      </c>
      <c r="BW140" s="217">
        <f t="shared" ca="1" si="107"/>
        <v>-8.5378174163293199</v>
      </c>
      <c r="BX140" s="218">
        <f t="shared" ca="1" si="108"/>
        <v>-8.5378174163293199</v>
      </c>
      <c r="BY140" s="219">
        <f t="shared" ca="1" si="109"/>
        <v>-167.76224911998955</v>
      </c>
      <c r="BZ140" s="218">
        <f t="shared" ca="1" si="110"/>
        <v>-1.4846216736282258</v>
      </c>
      <c r="CA140" s="227">
        <f t="shared" ca="1" si="111"/>
        <v>-740.83260453271794</v>
      </c>
      <c r="CB140" s="228">
        <f t="shared" ca="1" si="159"/>
        <v>740.83260453271794</v>
      </c>
      <c r="CC140" s="222">
        <f t="shared" ca="1" si="112"/>
        <v>-11.314100207181937</v>
      </c>
      <c r="CD140" s="223">
        <f t="shared" ca="1" si="113"/>
        <v>-11.314100207181937</v>
      </c>
      <c r="CE140" s="224">
        <f t="shared" ca="1" si="114"/>
        <v>-221.69183286310076</v>
      </c>
      <c r="CF140" s="223">
        <f t="shared" ca="1" si="115"/>
        <v>-1.961874627107079</v>
      </c>
      <c r="CG140" s="225">
        <f t="shared" ca="1" si="116"/>
        <v>-994.41696063825771</v>
      </c>
      <c r="CH140" s="226">
        <f t="shared" ca="1" si="160"/>
        <v>994.41696063825771</v>
      </c>
      <c r="CI140" s="217">
        <f t="shared" ca="1" si="117"/>
        <v>-14.029394362150782</v>
      </c>
      <c r="CJ140" s="218">
        <f t="shared" ca="1" si="118"/>
        <v>-14.029394362150782</v>
      </c>
      <c r="CK140" s="219">
        <f t="shared" ca="1" si="119"/>
        <v>-273.93420789693522</v>
      </c>
      <c r="CL140" s="218">
        <f t="shared" ca="1" si="120"/>
        <v>-2.4241965300614083</v>
      </c>
      <c r="CM140" s="227">
        <f t="shared" ca="1" si="121"/>
        <v>-1254.2374049154644</v>
      </c>
      <c r="CN140" s="228">
        <f t="shared" ca="1" si="161"/>
        <v>1254.2374049154644</v>
      </c>
      <c r="CO140" s="222">
        <f t="shared" ca="1" si="122"/>
        <v>-16.666885006418429</v>
      </c>
      <c r="CP140" s="223">
        <f t="shared" ca="1" si="123"/>
        <v>-16.666885006418429</v>
      </c>
      <c r="CQ140" s="224">
        <f t="shared" ca="1" si="124"/>
        <v>-324.09177820267689</v>
      </c>
      <c r="CR140" s="223">
        <f t="shared" ca="1" si="125"/>
        <v>-2.8680688336520461</v>
      </c>
      <c r="CS140" s="225">
        <f t="shared" ca="1" si="126"/>
        <v>-1522.663487868831</v>
      </c>
      <c r="CT140" s="226">
        <f t="shared" ca="1" si="162"/>
        <v>1522.663487868831</v>
      </c>
      <c r="CU140" s="217">
        <f t="shared" ca="1" si="127"/>
        <v>-19.208778855572575</v>
      </c>
      <c r="CV140" s="218">
        <f t="shared" ca="1" si="128"/>
        <v>-19.208778855572575</v>
      </c>
      <c r="CW140" s="219">
        <f t="shared" ca="1" si="129"/>
        <v>-371.78281438433004</v>
      </c>
      <c r="CX140" s="218">
        <f t="shared" ca="1" si="130"/>
        <v>-3.2901134016312312</v>
      </c>
      <c r="CY140" s="227">
        <f t="shared" ca="1" si="131"/>
        <v>-1802.8742011446805</v>
      </c>
      <c r="CZ140" s="228">
        <f t="shared" ca="1" si="163"/>
        <v>1802.8742011446805</v>
      </c>
      <c r="DA140" s="222">
        <f t="shared" ca="1" si="132"/>
        <v>-21.636193928666835</v>
      </c>
      <c r="DB140" s="223">
        <f t="shared" ca="1" si="133"/>
        <v>-21.636193928666835</v>
      </c>
      <c r="DC140" s="224">
        <f t="shared" ca="1" si="134"/>
        <v>-416.64435885991753</v>
      </c>
      <c r="DD140" s="223">
        <f t="shared" ca="1" si="135"/>
        <v>-3.6871182199992631</v>
      </c>
      <c r="DE140" s="225">
        <f t="shared" ca="1" si="136"/>
        <v>-2099.4674948044835</v>
      </c>
      <c r="DF140" s="226">
        <f t="shared" ca="1" si="164"/>
        <v>2099.4674948044835</v>
      </c>
      <c r="DG140" s="217">
        <f t="shared" ca="1" si="137"/>
        <v>-23.929119340816037</v>
      </c>
      <c r="DH140" s="218">
        <f t="shared" ca="1" si="138"/>
        <v>-23.929119340816037</v>
      </c>
      <c r="DI140" s="219">
        <f t="shared" ca="1" si="139"/>
        <v>-458.33498818783869</v>
      </c>
      <c r="DJ140" s="218">
        <f t="shared" ca="1" si="140"/>
        <v>-4.0560618423702408</v>
      </c>
      <c r="DK140" s="227">
        <f t="shared" ca="1" si="141"/>
        <v>-2419.7393957597446</v>
      </c>
      <c r="DL140" s="228">
        <f t="shared" ca="1" si="165"/>
        <v>2419.7393957597446</v>
      </c>
      <c r="DM140" s="222">
        <f t="shared" ca="1" si="142"/>
        <v>-26.066474954416215</v>
      </c>
      <c r="DN140" s="223">
        <f t="shared" ca="1" si="143"/>
        <v>-26.066474954416215</v>
      </c>
      <c r="DO140" s="224">
        <f t="shared" ca="1" si="144"/>
        <v>-496.53741150541788</v>
      </c>
      <c r="DP140" s="223">
        <f t="shared" ca="1" si="145"/>
        <v>-4.3941363850037192</v>
      </c>
      <c r="DQ140" s="225">
        <f t="shared" ca="1" si="146"/>
        <v>-2776.7753837104774</v>
      </c>
      <c r="DR140" s="226">
        <f t="shared" ca="1" si="166"/>
        <v>2776.7753837104774</v>
      </c>
      <c r="DS140" s="217">
        <f t="shared" ca="1" si="147"/>
        <v>-28.026305473377711</v>
      </c>
      <c r="DT140" s="218">
        <f t="shared" ca="1" si="148"/>
        <v>-28.026305473377711</v>
      </c>
      <c r="DU140" s="219">
        <f t="shared" ca="1" si="149"/>
        <v>-530.96088530395457</v>
      </c>
      <c r="DV140" s="218">
        <f t="shared" ca="1" si="150"/>
        <v>-4.6987688964951531</v>
      </c>
      <c r="DW140" s="227">
        <f t="shared" ca="1" si="151"/>
        <v>-3198.6851133746322</v>
      </c>
      <c r="DX140" s="228">
        <f t="shared" ca="1" si="167"/>
        <v>3198.6851133746322</v>
      </c>
      <c r="DY140" s="222">
        <f t="shared" ca="1" si="152"/>
        <v>-29.786144106908367</v>
      </c>
      <c r="DZ140" s="223">
        <f t="shared" ca="1" si="153"/>
        <v>-29.786144106908367</v>
      </c>
      <c r="EA140" s="224">
        <f t="shared" ca="1" si="154"/>
        <v>-561.34342616237984</v>
      </c>
      <c r="EB140" s="223">
        <f t="shared" ca="1" si="155"/>
        <v>-4.9676409394900247</v>
      </c>
      <c r="EC140" s="225">
        <f t="shared" ca="1" si="156"/>
        <v>-3769.6611642974631</v>
      </c>
      <c r="ED140" s="226">
        <f t="shared" ca="1" si="168"/>
        <v>3769.6611642974631</v>
      </c>
      <c r="EE140" s="18">
        <v>-3769.6611642974576</v>
      </c>
    </row>
    <row r="141" spans="16:135" x14ac:dyDescent="0.3">
      <c r="P141" s="5"/>
      <c r="Q141" s="5"/>
      <c r="X141" s="105"/>
      <c r="Y141" s="105"/>
      <c r="Z141" s="105"/>
      <c r="AA141" s="105">
        <f ca="1">AH141-DF141</f>
        <v>0</v>
      </c>
      <c r="AC141" s="302">
        <f>AC140+$BE$22</f>
        <v>1140</v>
      </c>
      <c r="AD141" s="332">
        <v>3764.6935233579675</v>
      </c>
      <c r="AE141" s="332">
        <v>3193.9863444781336</v>
      </c>
      <c r="AF141" s="334">
        <v>2772.3812473254711</v>
      </c>
      <c r="AG141" s="332">
        <v>2415.6833339173768</v>
      </c>
      <c r="AH141" s="332">
        <v>2095.7803765844847</v>
      </c>
      <c r="AI141" s="332">
        <v>1799.5840877430487</v>
      </c>
      <c r="AJ141" s="332">
        <v>1519.7954190351763</v>
      </c>
      <c r="AK141" s="332">
        <v>1251.8132083854043</v>
      </c>
      <c r="AL141" s="332">
        <v>992.45508601115057</v>
      </c>
      <c r="AM141" s="332">
        <v>739.34798285909096</v>
      </c>
      <c r="AN141" s="332">
        <v>490.60387616069977</v>
      </c>
      <c r="AO141" s="332">
        <v>244.62912912798538</v>
      </c>
      <c r="AP141" s="332">
        <v>0</v>
      </c>
      <c r="AQ141" s="335">
        <v>-244.62912912798538</v>
      </c>
      <c r="AR141" s="335">
        <v>-490.60387616069977</v>
      </c>
      <c r="AS141" s="335">
        <v>-739.34798285909096</v>
      </c>
      <c r="AT141" s="335">
        <v>-992.45508601115057</v>
      </c>
      <c r="AU141" s="335">
        <v>-1251.8132083854043</v>
      </c>
      <c r="AV141" s="335">
        <v>-1519.7954190351763</v>
      </c>
      <c r="AW141" s="335">
        <v>-1799.5840877430487</v>
      </c>
      <c r="AX141" s="335">
        <v>-2095.7803765844847</v>
      </c>
      <c r="AY141" s="335">
        <v>-2415.6833339173768</v>
      </c>
      <c r="AZ141" s="335">
        <v>-2772.3812473254711</v>
      </c>
      <c r="BA141" s="335">
        <v>-3193.9863444781336</v>
      </c>
      <c r="BB141" s="202">
        <v>-3764.6935233579675</v>
      </c>
      <c r="BC141" s="323">
        <f ca="1">BO141-BD141</f>
        <v>0</v>
      </c>
      <c r="BD141" s="320">
        <f ca="1"/>
        <v>-244.62912912798538</v>
      </c>
      <c r="BE141" s="302">
        <f ca="1">MIN($AF$15,BE140+$BE$22)</f>
        <v>1140</v>
      </c>
      <c r="BF141" s="215">
        <f t="shared" ca="1" si="98"/>
        <v>1</v>
      </c>
      <c r="BG141" s="317">
        <f ca="1">INDEX(N$8:N$12,$BF141)</f>
        <v>1500</v>
      </c>
      <c r="BH141" s="128">
        <f ca="1">INDEX(O$8:O$12,$BF141)</f>
        <v>0</v>
      </c>
      <c r="BI141" s="104">
        <f t="shared" ca="1" si="99"/>
        <v>1500</v>
      </c>
      <c r="BJ141" s="216">
        <f t="shared" si="97"/>
        <v>0</v>
      </c>
      <c r="BK141" s="217">
        <f ca="1">DEGREES(ASIN($BG141*BL$23))</f>
        <v>-2.8656245113591363</v>
      </c>
      <c r="BL141" s="218">
        <f ca="1">DEGREES(ASIN(BL$23*$BI141))</f>
        <v>-2.8656245113591363</v>
      </c>
      <c r="BM141" s="219">
        <f ca="1">IF($BH141&gt;0,(COS(RADIANS(BK141))-COS(RADIANS(BL141)))/(BL$23*$BH141),$BE141*SIN(RADIANS(BK141)))</f>
        <v>-56.992856634223884</v>
      </c>
      <c r="BN141" s="218">
        <f t="shared" ca="1" si="100"/>
        <v>-0.49993733889670011</v>
      </c>
      <c r="BO141" s="220">
        <f t="shared" ca="1" si="101"/>
        <v>-244.62912912798538</v>
      </c>
      <c r="BP141" s="221">
        <f t="shared" ca="1" si="157"/>
        <v>244.62912912798538</v>
      </c>
      <c r="BQ141" s="222">
        <f t="shared" ca="1" si="102"/>
        <v>-5.7165393990355735</v>
      </c>
      <c r="BR141" s="223">
        <f t="shared" ca="1" si="103"/>
        <v>-5.7165393990355735</v>
      </c>
      <c r="BS141" s="224">
        <f t="shared" ca="1" si="104"/>
        <v>-113.5519632162336</v>
      </c>
      <c r="BT141" s="223">
        <f t="shared" ca="1" si="105"/>
        <v>-0.99606985277398508</v>
      </c>
      <c r="BU141" s="225">
        <f t="shared" ca="1" si="106"/>
        <v>-490.60387616069977</v>
      </c>
      <c r="BV141" s="226">
        <f t="shared" ca="1" si="158"/>
        <v>490.60387616069977</v>
      </c>
      <c r="BW141" s="217">
        <f t="shared" ca="1" si="107"/>
        <v>-8.5378174163293199</v>
      </c>
      <c r="BX141" s="218">
        <f t="shared" ca="1" si="108"/>
        <v>-8.5378174163293199</v>
      </c>
      <c r="BY141" s="219">
        <f t="shared" ca="1" si="109"/>
        <v>-169.24687079361777</v>
      </c>
      <c r="BZ141" s="218">
        <f t="shared" ca="1" si="110"/>
        <v>-1.4846216736282258</v>
      </c>
      <c r="CA141" s="227">
        <f t="shared" ca="1" si="111"/>
        <v>-739.34798285908971</v>
      </c>
      <c r="CB141" s="228">
        <f t="shared" ca="1" si="159"/>
        <v>739.34798285908971</v>
      </c>
      <c r="CC141" s="222">
        <f t="shared" ca="1" si="112"/>
        <v>-11.314100207181937</v>
      </c>
      <c r="CD141" s="223">
        <f t="shared" ca="1" si="113"/>
        <v>-11.314100207181937</v>
      </c>
      <c r="CE141" s="224">
        <f t="shared" ca="1" si="114"/>
        <v>-223.65370749020784</v>
      </c>
      <c r="CF141" s="223">
        <f t="shared" ca="1" si="115"/>
        <v>-1.961874627107079</v>
      </c>
      <c r="CG141" s="225">
        <f t="shared" ca="1" si="116"/>
        <v>-992.45508601115057</v>
      </c>
      <c r="CH141" s="226">
        <f t="shared" ca="1" si="160"/>
        <v>992.45508601115057</v>
      </c>
      <c r="CI141" s="217">
        <f t="shared" ca="1" si="117"/>
        <v>-14.029394362150782</v>
      </c>
      <c r="CJ141" s="218">
        <f t="shared" ca="1" si="118"/>
        <v>-14.029394362150782</v>
      </c>
      <c r="CK141" s="219">
        <f t="shared" ca="1" si="119"/>
        <v>-276.35840442699657</v>
      </c>
      <c r="CL141" s="218">
        <f t="shared" ca="1" si="120"/>
        <v>-2.4241965300613515</v>
      </c>
      <c r="CM141" s="227">
        <f t="shared" ca="1" si="121"/>
        <v>-1251.813208385403</v>
      </c>
      <c r="CN141" s="228">
        <f t="shared" ca="1" si="161"/>
        <v>1251.813208385403</v>
      </c>
      <c r="CO141" s="222">
        <f t="shared" ca="1" si="122"/>
        <v>-16.666885006418429</v>
      </c>
      <c r="CP141" s="223">
        <f t="shared" ca="1" si="123"/>
        <v>-16.666885006418429</v>
      </c>
      <c r="CQ141" s="224">
        <f t="shared" ca="1" si="124"/>
        <v>-326.95984703632888</v>
      </c>
      <c r="CR141" s="223">
        <f t="shared" ca="1" si="125"/>
        <v>-2.8680688336519893</v>
      </c>
      <c r="CS141" s="225">
        <f t="shared" ca="1" si="126"/>
        <v>-1519.7954190351788</v>
      </c>
      <c r="CT141" s="226">
        <f t="shared" ca="1" si="162"/>
        <v>1519.7954190351788</v>
      </c>
      <c r="CU141" s="217">
        <f t="shared" ca="1" si="127"/>
        <v>-19.208778855572575</v>
      </c>
      <c r="CV141" s="218">
        <f t="shared" ca="1" si="128"/>
        <v>-19.208778855572575</v>
      </c>
      <c r="CW141" s="219">
        <f t="shared" ca="1" si="129"/>
        <v>-375.07292778596127</v>
      </c>
      <c r="CX141" s="218">
        <f t="shared" ca="1" si="130"/>
        <v>-3.2901134016312312</v>
      </c>
      <c r="CY141" s="227">
        <f t="shared" ca="1" si="131"/>
        <v>-1799.5840877430492</v>
      </c>
      <c r="CZ141" s="228">
        <f t="shared" ca="1" si="163"/>
        <v>1799.5840877430492</v>
      </c>
      <c r="DA141" s="222">
        <f t="shared" ca="1" si="132"/>
        <v>-21.636193928666835</v>
      </c>
      <c r="DB141" s="223">
        <f t="shared" ca="1" si="133"/>
        <v>-21.636193928666835</v>
      </c>
      <c r="DC141" s="224">
        <f t="shared" ca="1" si="134"/>
        <v>-420.33147707991679</v>
      </c>
      <c r="DD141" s="223">
        <f t="shared" ca="1" si="135"/>
        <v>-3.6871182199992631</v>
      </c>
      <c r="DE141" s="225">
        <f t="shared" ca="1" si="136"/>
        <v>-2095.7803765844842</v>
      </c>
      <c r="DF141" s="226">
        <f t="shared" ca="1" si="164"/>
        <v>2095.7803765844842</v>
      </c>
      <c r="DG141" s="217">
        <f t="shared" ca="1" si="137"/>
        <v>-23.929119340816037</v>
      </c>
      <c r="DH141" s="218">
        <f t="shared" ca="1" si="138"/>
        <v>-23.929119340816037</v>
      </c>
      <c r="DI141" s="219">
        <f t="shared" ca="1" si="139"/>
        <v>-462.39105003020893</v>
      </c>
      <c r="DJ141" s="218">
        <f t="shared" ca="1" si="140"/>
        <v>-4.0560618423702408</v>
      </c>
      <c r="DK141" s="227">
        <f t="shared" ca="1" si="141"/>
        <v>-2415.6833339173745</v>
      </c>
      <c r="DL141" s="228">
        <f t="shared" ca="1" si="165"/>
        <v>2415.6833339173745</v>
      </c>
      <c r="DM141" s="222">
        <f t="shared" ca="1" si="142"/>
        <v>-26.066474954416215</v>
      </c>
      <c r="DN141" s="223">
        <f t="shared" ca="1" si="143"/>
        <v>-26.066474954416215</v>
      </c>
      <c r="DO141" s="224">
        <f t="shared" ca="1" si="144"/>
        <v>-500.93154789042154</v>
      </c>
      <c r="DP141" s="223">
        <f t="shared" ca="1" si="145"/>
        <v>-4.3941363850036623</v>
      </c>
      <c r="DQ141" s="225">
        <f t="shared" ca="1" si="146"/>
        <v>-2772.3812473254739</v>
      </c>
      <c r="DR141" s="226">
        <f t="shared" ca="1" si="166"/>
        <v>2772.3812473254739</v>
      </c>
      <c r="DS141" s="217">
        <f t="shared" ca="1" si="147"/>
        <v>-28.026305473377711</v>
      </c>
      <c r="DT141" s="218">
        <f t="shared" ca="1" si="148"/>
        <v>-28.026305473377711</v>
      </c>
      <c r="DU141" s="219">
        <f t="shared" ca="1" si="149"/>
        <v>-535.65965420044972</v>
      </c>
      <c r="DV141" s="218">
        <f t="shared" ca="1" si="150"/>
        <v>-4.6987688964951531</v>
      </c>
      <c r="DW141" s="227">
        <f t="shared" ca="1" si="151"/>
        <v>-3193.9863444781372</v>
      </c>
      <c r="DX141" s="228">
        <f t="shared" ca="1" si="167"/>
        <v>3193.9863444781372</v>
      </c>
      <c r="DY141" s="222">
        <f t="shared" ca="1" si="152"/>
        <v>-29.786144106908367</v>
      </c>
      <c r="DZ141" s="223">
        <f t="shared" ca="1" si="153"/>
        <v>-29.786144106908367</v>
      </c>
      <c r="EA141" s="224">
        <f t="shared" ca="1" si="154"/>
        <v>-566.31106710186998</v>
      </c>
      <c r="EB141" s="223">
        <f t="shared" ca="1" si="155"/>
        <v>-4.9676409394901384</v>
      </c>
      <c r="EC141" s="225">
        <f t="shared" ca="1" si="156"/>
        <v>-3764.6935233579729</v>
      </c>
      <c r="ED141" s="226">
        <f t="shared" ca="1" si="168"/>
        <v>3764.6935233579729</v>
      </c>
      <c r="EE141" s="18">
        <v>-3764.6935233579675</v>
      </c>
    </row>
    <row r="142" spans="16:135" x14ac:dyDescent="0.3">
      <c r="P142" s="5"/>
      <c r="Q142" s="5"/>
      <c r="X142" s="105"/>
      <c r="Y142" s="105"/>
      <c r="Z142" s="105"/>
      <c r="AA142" s="105">
        <f ca="1">AH142-DF142</f>
        <v>0</v>
      </c>
      <c r="AC142" s="302">
        <f>AC141+$BE$22</f>
        <v>1150</v>
      </c>
      <c r="AD142" s="332">
        <v>3759.7258824184773</v>
      </c>
      <c r="AE142" s="332">
        <v>3189.2875755816385</v>
      </c>
      <c r="AF142" s="334">
        <v>2767.9871109404676</v>
      </c>
      <c r="AG142" s="332">
        <v>2411.6272720750067</v>
      </c>
      <c r="AH142" s="332">
        <v>2092.0932583644853</v>
      </c>
      <c r="AI142" s="332">
        <v>1796.2939743414174</v>
      </c>
      <c r="AJ142" s="332">
        <v>1516.9273502015244</v>
      </c>
      <c r="AK142" s="332">
        <v>1249.3890118553429</v>
      </c>
      <c r="AL142" s="332">
        <v>990.49321138404343</v>
      </c>
      <c r="AM142" s="332">
        <v>737.86336118546274</v>
      </c>
      <c r="AN142" s="332">
        <v>489.60780630792578</v>
      </c>
      <c r="AO142" s="332">
        <v>244.12919178908868</v>
      </c>
      <c r="AP142" s="332">
        <v>0</v>
      </c>
      <c r="AQ142" s="335">
        <v>-244.12919178908868</v>
      </c>
      <c r="AR142" s="335">
        <v>-489.60780630792578</v>
      </c>
      <c r="AS142" s="335">
        <v>-737.86336118546274</v>
      </c>
      <c r="AT142" s="335">
        <v>-990.49321138404343</v>
      </c>
      <c r="AU142" s="335">
        <v>-1249.3890118553429</v>
      </c>
      <c r="AV142" s="335">
        <v>-1516.9273502015244</v>
      </c>
      <c r="AW142" s="335">
        <v>-1796.2939743414174</v>
      </c>
      <c r="AX142" s="335">
        <v>-2092.0932583644853</v>
      </c>
      <c r="AY142" s="335">
        <v>-2411.6272720750067</v>
      </c>
      <c r="AZ142" s="335">
        <v>-2767.9871109404676</v>
      </c>
      <c r="BA142" s="335">
        <v>-3189.2875755816385</v>
      </c>
      <c r="BB142" s="202">
        <v>-3759.7258824184773</v>
      </c>
      <c r="BC142" s="323">
        <f ca="1">BO142-BD142</f>
        <v>0</v>
      </c>
      <c r="BD142" s="320">
        <f ca="1"/>
        <v>-244.12919178908868</v>
      </c>
      <c r="BE142" s="302">
        <f ca="1">MIN($AF$15,BE141+$BE$22)</f>
        <v>1150</v>
      </c>
      <c r="BF142" s="215">
        <f t="shared" ca="1" si="98"/>
        <v>1</v>
      </c>
      <c r="BG142" s="317">
        <f ca="1">INDEX(N$8:N$12,$BF142)</f>
        <v>1500</v>
      </c>
      <c r="BH142" s="128">
        <f ca="1">INDEX(O$8:O$12,$BF142)</f>
        <v>0</v>
      </c>
      <c r="BI142" s="104">
        <f t="shared" ca="1" si="99"/>
        <v>1500</v>
      </c>
      <c r="BJ142" s="216">
        <f t="shared" si="97"/>
        <v>0</v>
      </c>
      <c r="BK142" s="217">
        <f ca="1">DEGREES(ASIN($BG142*BL$23))</f>
        <v>-2.8656245113591363</v>
      </c>
      <c r="BL142" s="218">
        <f ca="1">DEGREES(ASIN(BL$23*$BI142))</f>
        <v>-2.8656245113591363</v>
      </c>
      <c r="BM142" s="219">
        <f ca="1">IF($BH142&gt;0,(COS(RADIANS(BK142))-COS(RADIANS(BL142)))/(BL$23*$BH142),$BE142*SIN(RADIANS(BK142)))</f>
        <v>-57.492793973120584</v>
      </c>
      <c r="BN142" s="218">
        <f t="shared" ca="1" si="100"/>
        <v>-0.49993733889670011</v>
      </c>
      <c r="BO142" s="220">
        <f t="shared" ca="1" si="101"/>
        <v>-244.12919178908868</v>
      </c>
      <c r="BP142" s="221">
        <f t="shared" ca="1" si="157"/>
        <v>244.12919178908868</v>
      </c>
      <c r="BQ142" s="222">
        <f t="shared" ca="1" si="102"/>
        <v>-5.7165393990355735</v>
      </c>
      <c r="BR142" s="223">
        <f t="shared" ca="1" si="103"/>
        <v>-5.7165393990355735</v>
      </c>
      <c r="BS142" s="224">
        <f t="shared" ca="1" si="104"/>
        <v>-114.54803306900757</v>
      </c>
      <c r="BT142" s="223">
        <f t="shared" ca="1" si="105"/>
        <v>-0.99606985277397087</v>
      </c>
      <c r="BU142" s="225">
        <f t="shared" ca="1" si="106"/>
        <v>-489.60780630792578</v>
      </c>
      <c r="BV142" s="226">
        <f t="shared" ca="1" si="158"/>
        <v>489.60780630792578</v>
      </c>
      <c r="BW142" s="217">
        <f t="shared" ca="1" si="107"/>
        <v>-8.5378174163293199</v>
      </c>
      <c r="BX142" s="218">
        <f t="shared" ca="1" si="108"/>
        <v>-8.5378174163293199</v>
      </c>
      <c r="BY142" s="219">
        <f t="shared" ca="1" si="109"/>
        <v>-170.731492467246</v>
      </c>
      <c r="BZ142" s="218">
        <f t="shared" ca="1" si="110"/>
        <v>-1.4846216736282258</v>
      </c>
      <c r="CA142" s="227">
        <f t="shared" ca="1" si="111"/>
        <v>-737.86336118546149</v>
      </c>
      <c r="CB142" s="228">
        <f t="shared" ca="1" si="159"/>
        <v>737.86336118546149</v>
      </c>
      <c r="CC142" s="222">
        <f t="shared" ca="1" si="112"/>
        <v>-11.314100207181937</v>
      </c>
      <c r="CD142" s="223">
        <f t="shared" ca="1" si="113"/>
        <v>-11.314100207181937</v>
      </c>
      <c r="CE142" s="224">
        <f t="shared" ca="1" si="114"/>
        <v>-225.61558211731494</v>
      </c>
      <c r="CF142" s="223">
        <f t="shared" ca="1" si="115"/>
        <v>-1.9618746271071075</v>
      </c>
      <c r="CG142" s="225">
        <f t="shared" ca="1" si="116"/>
        <v>-990.49321138404343</v>
      </c>
      <c r="CH142" s="226">
        <f t="shared" ca="1" si="160"/>
        <v>990.49321138404343</v>
      </c>
      <c r="CI142" s="217">
        <f t="shared" ca="1" si="117"/>
        <v>-14.029394362150782</v>
      </c>
      <c r="CJ142" s="218">
        <f t="shared" ca="1" si="118"/>
        <v>-14.029394362150782</v>
      </c>
      <c r="CK142" s="219">
        <f t="shared" ca="1" si="119"/>
        <v>-278.78260095705798</v>
      </c>
      <c r="CL142" s="218">
        <f t="shared" ca="1" si="120"/>
        <v>-2.4241965300614083</v>
      </c>
      <c r="CM142" s="227">
        <f t="shared" ca="1" si="121"/>
        <v>-1249.3890118553416</v>
      </c>
      <c r="CN142" s="228">
        <f t="shared" ca="1" si="161"/>
        <v>1249.3890118553416</v>
      </c>
      <c r="CO142" s="222">
        <f t="shared" ca="1" si="122"/>
        <v>-16.666885006418429</v>
      </c>
      <c r="CP142" s="223">
        <f t="shared" ca="1" si="123"/>
        <v>-16.666885006418429</v>
      </c>
      <c r="CQ142" s="224">
        <f t="shared" ca="1" si="124"/>
        <v>-329.82791586998087</v>
      </c>
      <c r="CR142" s="223">
        <f t="shared" ca="1" si="125"/>
        <v>-2.8680688336519893</v>
      </c>
      <c r="CS142" s="225">
        <f t="shared" ca="1" si="126"/>
        <v>-1516.9273502015269</v>
      </c>
      <c r="CT142" s="226">
        <f t="shared" ca="1" si="162"/>
        <v>1516.9273502015269</v>
      </c>
      <c r="CU142" s="217">
        <f t="shared" ca="1" si="127"/>
        <v>-19.208778855572575</v>
      </c>
      <c r="CV142" s="218">
        <f t="shared" ca="1" si="128"/>
        <v>-19.208778855572575</v>
      </c>
      <c r="CW142" s="219">
        <f t="shared" ca="1" si="129"/>
        <v>-378.36304118759256</v>
      </c>
      <c r="CX142" s="218">
        <f t="shared" ca="1" si="130"/>
        <v>-3.2901134016312881</v>
      </c>
      <c r="CY142" s="227">
        <f t="shared" ca="1" si="131"/>
        <v>-1796.2939743414179</v>
      </c>
      <c r="CZ142" s="228">
        <f t="shared" ca="1" si="163"/>
        <v>1796.2939743414179</v>
      </c>
      <c r="DA142" s="222">
        <f t="shared" ca="1" si="132"/>
        <v>-21.636193928666835</v>
      </c>
      <c r="DB142" s="223">
        <f t="shared" ca="1" si="133"/>
        <v>-21.636193928666835</v>
      </c>
      <c r="DC142" s="224">
        <f t="shared" ca="1" si="134"/>
        <v>-424.01859529991606</v>
      </c>
      <c r="DD142" s="223">
        <f t="shared" ca="1" si="135"/>
        <v>-3.6871182199992631</v>
      </c>
      <c r="DE142" s="225">
        <f t="shared" ca="1" si="136"/>
        <v>-2092.0932583644849</v>
      </c>
      <c r="DF142" s="226">
        <f t="shared" ca="1" si="164"/>
        <v>2092.0932583644849</v>
      </c>
      <c r="DG142" s="217">
        <f t="shared" ca="1" si="137"/>
        <v>-23.929119340816037</v>
      </c>
      <c r="DH142" s="218">
        <f t="shared" ca="1" si="138"/>
        <v>-23.929119340816037</v>
      </c>
      <c r="DI142" s="219">
        <f t="shared" ca="1" si="139"/>
        <v>-466.44711187257917</v>
      </c>
      <c r="DJ142" s="218">
        <f t="shared" ca="1" si="140"/>
        <v>-4.0560618423702408</v>
      </c>
      <c r="DK142" s="227">
        <f t="shared" ca="1" si="141"/>
        <v>-2411.6272720750044</v>
      </c>
      <c r="DL142" s="228">
        <f t="shared" ca="1" si="165"/>
        <v>2411.6272720750044</v>
      </c>
      <c r="DM142" s="222">
        <f t="shared" ca="1" si="142"/>
        <v>-26.066474954416215</v>
      </c>
      <c r="DN142" s="223">
        <f t="shared" ca="1" si="143"/>
        <v>-26.066474954416215</v>
      </c>
      <c r="DO142" s="224">
        <f t="shared" ca="1" si="144"/>
        <v>-505.32568427542526</v>
      </c>
      <c r="DP142" s="223">
        <f t="shared" ca="1" si="145"/>
        <v>-4.3941363850037192</v>
      </c>
      <c r="DQ142" s="225">
        <f t="shared" ca="1" si="146"/>
        <v>-2767.9871109404703</v>
      </c>
      <c r="DR142" s="226">
        <f t="shared" ca="1" si="166"/>
        <v>2767.9871109404703</v>
      </c>
      <c r="DS142" s="217">
        <f t="shared" ca="1" si="147"/>
        <v>-28.026305473377711</v>
      </c>
      <c r="DT142" s="218">
        <f t="shared" ca="1" si="148"/>
        <v>-28.026305473377711</v>
      </c>
      <c r="DU142" s="219">
        <f t="shared" ca="1" si="149"/>
        <v>-540.35842309694499</v>
      </c>
      <c r="DV142" s="218">
        <f t="shared" ca="1" si="150"/>
        <v>-4.6987688964952667</v>
      </c>
      <c r="DW142" s="227">
        <f t="shared" ca="1" si="151"/>
        <v>-3189.2875755816422</v>
      </c>
      <c r="DX142" s="228">
        <f t="shared" ca="1" si="167"/>
        <v>3189.2875755816422</v>
      </c>
      <c r="DY142" s="222">
        <f t="shared" ca="1" si="152"/>
        <v>-29.786144106908367</v>
      </c>
      <c r="DZ142" s="223">
        <f t="shared" ca="1" si="153"/>
        <v>-29.786144106908367</v>
      </c>
      <c r="EA142" s="224">
        <f t="shared" ca="1" si="154"/>
        <v>-571.27870804136001</v>
      </c>
      <c r="EB142" s="223">
        <f t="shared" ca="1" si="155"/>
        <v>-4.9676409394900247</v>
      </c>
      <c r="EC142" s="225">
        <f t="shared" ca="1" si="156"/>
        <v>-3759.7258824184828</v>
      </c>
      <c r="ED142" s="226">
        <f t="shared" ca="1" si="168"/>
        <v>3759.7258824184828</v>
      </c>
      <c r="EE142" s="18">
        <v>-3759.7258824184773</v>
      </c>
    </row>
    <row r="143" spans="16:135" x14ac:dyDescent="0.3">
      <c r="P143" s="5"/>
      <c r="Q143" s="5"/>
      <c r="X143" s="105"/>
      <c r="Y143" s="105"/>
      <c r="Z143" s="105"/>
      <c r="AA143" s="105">
        <f ca="1">AH143-DF143</f>
        <v>0</v>
      </c>
      <c r="AC143" s="302">
        <f>AC142+$BE$22</f>
        <v>1160</v>
      </c>
      <c r="AD143" s="332">
        <v>3754.7582414789872</v>
      </c>
      <c r="AE143" s="332">
        <v>3184.5888066851435</v>
      </c>
      <c r="AF143" s="334">
        <v>2763.592974555464</v>
      </c>
      <c r="AG143" s="332">
        <v>2407.5712102326365</v>
      </c>
      <c r="AH143" s="332">
        <v>2088.406140144486</v>
      </c>
      <c r="AI143" s="332">
        <v>1793.0038609397861</v>
      </c>
      <c r="AJ143" s="332">
        <v>1514.0592813678725</v>
      </c>
      <c r="AK143" s="332">
        <v>1246.9648153252815</v>
      </c>
      <c r="AL143" s="332">
        <v>988.5313367569363</v>
      </c>
      <c r="AM143" s="332">
        <v>736.37873951183451</v>
      </c>
      <c r="AN143" s="332">
        <v>488.6117364551518</v>
      </c>
      <c r="AO143" s="332">
        <v>243.62925445019198</v>
      </c>
      <c r="AP143" s="332">
        <v>0</v>
      </c>
      <c r="AQ143" s="335">
        <v>-243.62925445019198</v>
      </c>
      <c r="AR143" s="335">
        <v>-488.6117364551518</v>
      </c>
      <c r="AS143" s="335">
        <v>-736.37873951183451</v>
      </c>
      <c r="AT143" s="335">
        <v>-988.5313367569363</v>
      </c>
      <c r="AU143" s="335">
        <v>-1246.9648153252815</v>
      </c>
      <c r="AV143" s="335">
        <v>-1514.0592813678725</v>
      </c>
      <c r="AW143" s="335">
        <v>-1793.0038609397861</v>
      </c>
      <c r="AX143" s="335">
        <v>-2088.406140144486</v>
      </c>
      <c r="AY143" s="335">
        <v>-2407.5712102326365</v>
      </c>
      <c r="AZ143" s="335">
        <v>-2763.592974555464</v>
      </c>
      <c r="BA143" s="335">
        <v>-3184.5888066851435</v>
      </c>
      <c r="BB143" s="202">
        <v>-3754.7582414789872</v>
      </c>
      <c r="BC143" s="323">
        <f ca="1">BO143-BD143</f>
        <v>0</v>
      </c>
      <c r="BD143" s="320">
        <f ca="1"/>
        <v>-243.62925445019198</v>
      </c>
      <c r="BE143" s="302">
        <f ca="1">MIN($AF$15,BE142+$BE$22)</f>
        <v>1160</v>
      </c>
      <c r="BF143" s="215">
        <f t="shared" ca="1" si="98"/>
        <v>1</v>
      </c>
      <c r="BG143" s="317">
        <f ca="1">INDEX(N$8:N$12,$BF143)</f>
        <v>1500</v>
      </c>
      <c r="BH143" s="128">
        <f ca="1">INDEX(O$8:O$12,$BF143)</f>
        <v>0</v>
      </c>
      <c r="BI143" s="104">
        <f t="shared" ca="1" si="99"/>
        <v>1500</v>
      </c>
      <c r="BJ143" s="216">
        <f t="shared" si="97"/>
        <v>0</v>
      </c>
      <c r="BK143" s="217">
        <f ca="1">DEGREES(ASIN($BG143*BL$23))</f>
        <v>-2.8656245113591363</v>
      </c>
      <c r="BL143" s="218">
        <f ca="1">DEGREES(ASIN(BL$23*$BI143))</f>
        <v>-2.8656245113591363</v>
      </c>
      <c r="BM143" s="219">
        <f ca="1">IF($BH143&gt;0,(COS(RADIANS(BK143))-COS(RADIANS(BL143)))/(BL$23*$BH143),$BE143*SIN(RADIANS(BK143)))</f>
        <v>-57.992731312017284</v>
      </c>
      <c r="BN143" s="218">
        <f t="shared" ca="1" si="100"/>
        <v>-0.49993733889670011</v>
      </c>
      <c r="BO143" s="220">
        <f t="shared" ca="1" si="101"/>
        <v>-243.62925445019198</v>
      </c>
      <c r="BP143" s="221">
        <f t="shared" ca="1" si="157"/>
        <v>243.62925445019198</v>
      </c>
      <c r="BQ143" s="222">
        <f t="shared" ca="1" si="102"/>
        <v>-5.7165393990355735</v>
      </c>
      <c r="BR143" s="223">
        <f t="shared" ca="1" si="103"/>
        <v>-5.7165393990355735</v>
      </c>
      <c r="BS143" s="224">
        <f t="shared" ca="1" si="104"/>
        <v>-115.54410292178156</v>
      </c>
      <c r="BT143" s="223">
        <f t="shared" ca="1" si="105"/>
        <v>-0.99606985277398508</v>
      </c>
      <c r="BU143" s="225">
        <f t="shared" ca="1" si="106"/>
        <v>-488.6117364551518</v>
      </c>
      <c r="BV143" s="226">
        <f t="shared" ca="1" si="158"/>
        <v>488.6117364551518</v>
      </c>
      <c r="BW143" s="217">
        <f t="shared" ca="1" si="107"/>
        <v>-8.5378174163293199</v>
      </c>
      <c r="BX143" s="218">
        <f t="shared" ca="1" si="108"/>
        <v>-8.5378174163293199</v>
      </c>
      <c r="BY143" s="219">
        <f t="shared" ca="1" si="109"/>
        <v>-172.21611414087423</v>
      </c>
      <c r="BZ143" s="218">
        <f t="shared" ca="1" si="110"/>
        <v>-1.4846216736282258</v>
      </c>
      <c r="CA143" s="227">
        <f t="shared" ca="1" si="111"/>
        <v>-736.37873951183326</v>
      </c>
      <c r="CB143" s="228">
        <f t="shared" ca="1" si="159"/>
        <v>736.37873951183326</v>
      </c>
      <c r="CC143" s="222">
        <f t="shared" ca="1" si="112"/>
        <v>-11.314100207181937</v>
      </c>
      <c r="CD143" s="223">
        <f t="shared" ca="1" si="113"/>
        <v>-11.314100207181937</v>
      </c>
      <c r="CE143" s="224">
        <f t="shared" ca="1" si="114"/>
        <v>-227.57745674442202</v>
      </c>
      <c r="CF143" s="223">
        <f t="shared" ca="1" si="115"/>
        <v>-1.961874627107079</v>
      </c>
      <c r="CG143" s="225">
        <f t="shared" ca="1" si="116"/>
        <v>-988.5313367569363</v>
      </c>
      <c r="CH143" s="226">
        <f t="shared" ca="1" si="160"/>
        <v>988.5313367569363</v>
      </c>
      <c r="CI143" s="217">
        <f t="shared" ca="1" si="117"/>
        <v>-14.029394362150782</v>
      </c>
      <c r="CJ143" s="218">
        <f t="shared" ca="1" si="118"/>
        <v>-14.029394362150782</v>
      </c>
      <c r="CK143" s="219">
        <f t="shared" ca="1" si="119"/>
        <v>-281.20679748711933</v>
      </c>
      <c r="CL143" s="218">
        <f t="shared" ca="1" si="120"/>
        <v>-2.4241965300613515</v>
      </c>
      <c r="CM143" s="227">
        <f t="shared" ca="1" si="121"/>
        <v>-1246.9648153252801</v>
      </c>
      <c r="CN143" s="228">
        <f t="shared" ca="1" si="161"/>
        <v>1246.9648153252801</v>
      </c>
      <c r="CO143" s="222">
        <f t="shared" ca="1" si="122"/>
        <v>-16.666885006418429</v>
      </c>
      <c r="CP143" s="223">
        <f t="shared" ca="1" si="123"/>
        <v>-16.666885006418429</v>
      </c>
      <c r="CQ143" s="224">
        <f t="shared" ca="1" si="124"/>
        <v>-332.69598470363292</v>
      </c>
      <c r="CR143" s="223">
        <f t="shared" ca="1" si="125"/>
        <v>-2.8680688336520461</v>
      </c>
      <c r="CS143" s="225">
        <f t="shared" ca="1" si="126"/>
        <v>-1514.059281367875</v>
      </c>
      <c r="CT143" s="226">
        <f t="shared" ca="1" si="162"/>
        <v>1514.059281367875</v>
      </c>
      <c r="CU143" s="217">
        <f t="shared" ca="1" si="127"/>
        <v>-19.208778855572575</v>
      </c>
      <c r="CV143" s="218">
        <f t="shared" ca="1" si="128"/>
        <v>-19.208778855572575</v>
      </c>
      <c r="CW143" s="219">
        <f t="shared" ca="1" si="129"/>
        <v>-381.65315458922379</v>
      </c>
      <c r="CX143" s="218">
        <f t="shared" ca="1" si="130"/>
        <v>-3.2901134016312312</v>
      </c>
      <c r="CY143" s="227">
        <f t="shared" ca="1" si="131"/>
        <v>-1793.0038609397866</v>
      </c>
      <c r="CZ143" s="228">
        <f t="shared" ca="1" si="163"/>
        <v>1793.0038609397866</v>
      </c>
      <c r="DA143" s="222">
        <f t="shared" ca="1" si="132"/>
        <v>-21.636193928666835</v>
      </c>
      <c r="DB143" s="223">
        <f t="shared" ca="1" si="133"/>
        <v>-21.636193928666835</v>
      </c>
      <c r="DC143" s="224">
        <f t="shared" ca="1" si="134"/>
        <v>-427.70571351991532</v>
      </c>
      <c r="DD143" s="223">
        <f t="shared" ca="1" si="135"/>
        <v>-3.6871182199992631</v>
      </c>
      <c r="DE143" s="225">
        <f t="shared" ca="1" si="136"/>
        <v>-2088.4061401444856</v>
      </c>
      <c r="DF143" s="226">
        <f t="shared" ca="1" si="164"/>
        <v>2088.4061401444856</v>
      </c>
      <c r="DG143" s="217">
        <f t="shared" ca="1" si="137"/>
        <v>-23.929119340816037</v>
      </c>
      <c r="DH143" s="218">
        <f t="shared" ca="1" si="138"/>
        <v>-23.929119340816037</v>
      </c>
      <c r="DI143" s="219">
        <f t="shared" ca="1" si="139"/>
        <v>-470.50317371494947</v>
      </c>
      <c r="DJ143" s="218">
        <f t="shared" ca="1" si="140"/>
        <v>-4.0560618423702977</v>
      </c>
      <c r="DK143" s="227">
        <f t="shared" ca="1" si="141"/>
        <v>-2407.5712102326343</v>
      </c>
      <c r="DL143" s="228">
        <f t="shared" ca="1" si="165"/>
        <v>2407.5712102326343</v>
      </c>
      <c r="DM143" s="222">
        <f t="shared" ca="1" si="142"/>
        <v>-26.066474954416215</v>
      </c>
      <c r="DN143" s="223">
        <f t="shared" ca="1" si="143"/>
        <v>-26.066474954416215</v>
      </c>
      <c r="DO143" s="224">
        <f t="shared" ca="1" si="144"/>
        <v>-509.71982066042898</v>
      </c>
      <c r="DP143" s="223">
        <f t="shared" ca="1" si="145"/>
        <v>-4.3941363850037192</v>
      </c>
      <c r="DQ143" s="225">
        <f t="shared" ca="1" si="146"/>
        <v>-2763.5929745554668</v>
      </c>
      <c r="DR143" s="226">
        <f t="shared" ca="1" si="166"/>
        <v>2763.5929745554668</v>
      </c>
      <c r="DS143" s="217">
        <f t="shared" ca="1" si="147"/>
        <v>-28.026305473377711</v>
      </c>
      <c r="DT143" s="218">
        <f t="shared" ca="1" si="148"/>
        <v>-28.026305473377711</v>
      </c>
      <c r="DU143" s="219">
        <f t="shared" ca="1" si="149"/>
        <v>-545.05719199344014</v>
      </c>
      <c r="DV143" s="218">
        <f t="shared" ca="1" si="150"/>
        <v>-4.6987688964951531</v>
      </c>
      <c r="DW143" s="227">
        <f t="shared" ca="1" si="151"/>
        <v>-3184.5888066851467</v>
      </c>
      <c r="DX143" s="228">
        <f t="shared" ca="1" si="167"/>
        <v>3184.5888066851467</v>
      </c>
      <c r="DY143" s="222">
        <f t="shared" ca="1" si="152"/>
        <v>-29.786144106908367</v>
      </c>
      <c r="DZ143" s="223">
        <f t="shared" ca="1" si="153"/>
        <v>-29.786144106908367</v>
      </c>
      <c r="EA143" s="224">
        <f t="shared" ca="1" si="154"/>
        <v>-576.24634898085014</v>
      </c>
      <c r="EB143" s="223">
        <f t="shared" ca="1" si="155"/>
        <v>-4.9676409394901384</v>
      </c>
      <c r="EC143" s="225">
        <f t="shared" ca="1" si="156"/>
        <v>-3754.7582414789927</v>
      </c>
      <c r="ED143" s="226">
        <f t="shared" ca="1" si="168"/>
        <v>3754.7582414789927</v>
      </c>
      <c r="EE143" s="18">
        <v>-3754.7582414789872</v>
      </c>
    </row>
    <row r="144" spans="16:135" x14ac:dyDescent="0.3">
      <c r="P144" s="5"/>
      <c r="Q144" s="5"/>
      <c r="X144" s="105"/>
      <c r="Y144" s="105"/>
      <c r="Z144" s="105"/>
      <c r="AA144" s="105">
        <f ca="1">AH144-DF144</f>
        <v>0</v>
      </c>
      <c r="AC144" s="302">
        <f>AC143+$BE$22</f>
        <v>1170</v>
      </c>
      <c r="AD144" s="332">
        <v>3749.7906005394971</v>
      </c>
      <c r="AE144" s="332">
        <v>3179.8900377886484</v>
      </c>
      <c r="AF144" s="334">
        <v>2759.1988381704605</v>
      </c>
      <c r="AG144" s="332">
        <v>2403.5151483902664</v>
      </c>
      <c r="AH144" s="332">
        <v>2084.7190219244867</v>
      </c>
      <c r="AI144" s="332">
        <v>1789.7137475381548</v>
      </c>
      <c r="AJ144" s="332">
        <v>1511.1912125342205</v>
      </c>
      <c r="AK144" s="332">
        <v>1244.5406187952201</v>
      </c>
      <c r="AL144" s="332">
        <v>986.56946212982916</v>
      </c>
      <c r="AM144" s="332">
        <v>734.89411783820628</v>
      </c>
      <c r="AN144" s="332">
        <v>487.61566660237781</v>
      </c>
      <c r="AO144" s="332">
        <v>243.12931711129528</v>
      </c>
      <c r="AP144" s="332">
        <v>0</v>
      </c>
      <c r="AQ144" s="335">
        <v>-243.12931711129528</v>
      </c>
      <c r="AR144" s="335">
        <v>-487.61566660237781</v>
      </c>
      <c r="AS144" s="335">
        <v>-734.89411783820628</v>
      </c>
      <c r="AT144" s="335">
        <v>-986.56946212982916</v>
      </c>
      <c r="AU144" s="335">
        <v>-1244.5406187952201</v>
      </c>
      <c r="AV144" s="335">
        <v>-1511.1912125342205</v>
      </c>
      <c r="AW144" s="335">
        <v>-1789.7137475381548</v>
      </c>
      <c r="AX144" s="335">
        <v>-2084.7190219244867</v>
      </c>
      <c r="AY144" s="335">
        <v>-2403.5151483902664</v>
      </c>
      <c r="AZ144" s="335">
        <v>-2759.1988381704605</v>
      </c>
      <c r="BA144" s="335">
        <v>-3179.8900377886484</v>
      </c>
      <c r="BB144" s="202">
        <v>-3749.7906005394971</v>
      </c>
      <c r="BC144" s="323">
        <f ca="1">BO144-BD144</f>
        <v>0</v>
      </c>
      <c r="BD144" s="320">
        <f ca="1"/>
        <v>-243.12931711129528</v>
      </c>
      <c r="BE144" s="302">
        <f ca="1">MIN($AF$15,BE143+$BE$22)</f>
        <v>1170</v>
      </c>
      <c r="BF144" s="215">
        <f t="shared" ca="1" si="98"/>
        <v>1</v>
      </c>
      <c r="BG144" s="317">
        <f ca="1">INDEX(N$8:N$12,$BF144)</f>
        <v>1500</v>
      </c>
      <c r="BH144" s="128">
        <f ca="1">INDEX(O$8:O$12,$BF144)</f>
        <v>0</v>
      </c>
      <c r="BI144" s="104">
        <f t="shared" ca="1" si="99"/>
        <v>1500</v>
      </c>
      <c r="BJ144" s="216">
        <f t="shared" si="97"/>
        <v>0</v>
      </c>
      <c r="BK144" s="217">
        <f ca="1">DEGREES(ASIN($BG144*BL$23))</f>
        <v>-2.8656245113591363</v>
      </c>
      <c r="BL144" s="218">
        <f ca="1">DEGREES(ASIN(BL$23*$BI144))</f>
        <v>-2.8656245113591363</v>
      </c>
      <c r="BM144" s="219">
        <f ca="1">IF($BH144&gt;0,(COS(RADIANS(BK144))-COS(RADIANS(BL144)))/(BL$23*$BH144),$BE144*SIN(RADIANS(BK144)))</f>
        <v>-58.492668650913984</v>
      </c>
      <c r="BN144" s="218">
        <f t="shared" ca="1" si="100"/>
        <v>-0.49993733889670011</v>
      </c>
      <c r="BO144" s="220">
        <f t="shared" ca="1" si="101"/>
        <v>-243.12931711129528</v>
      </c>
      <c r="BP144" s="221">
        <f t="shared" ca="1" si="157"/>
        <v>243.12931711129528</v>
      </c>
      <c r="BQ144" s="222">
        <f t="shared" ca="1" si="102"/>
        <v>-5.7165393990355735</v>
      </c>
      <c r="BR144" s="223">
        <f t="shared" ca="1" si="103"/>
        <v>-5.7165393990355735</v>
      </c>
      <c r="BS144" s="224">
        <f t="shared" ca="1" si="104"/>
        <v>-116.54017277455553</v>
      </c>
      <c r="BT144" s="223">
        <f t="shared" ca="1" si="105"/>
        <v>-0.99606985277397087</v>
      </c>
      <c r="BU144" s="225">
        <f t="shared" ca="1" si="106"/>
        <v>-487.61566660237781</v>
      </c>
      <c r="BV144" s="226">
        <f t="shared" ca="1" si="158"/>
        <v>487.61566660237781</v>
      </c>
      <c r="BW144" s="217">
        <f t="shared" ca="1" si="107"/>
        <v>-8.5378174163293199</v>
      </c>
      <c r="BX144" s="218">
        <f t="shared" ca="1" si="108"/>
        <v>-8.5378174163293199</v>
      </c>
      <c r="BY144" s="219">
        <f t="shared" ca="1" si="109"/>
        <v>-173.70073581450245</v>
      </c>
      <c r="BZ144" s="218">
        <f t="shared" ca="1" si="110"/>
        <v>-1.4846216736282258</v>
      </c>
      <c r="CA144" s="227">
        <f t="shared" ca="1" si="111"/>
        <v>-734.89411783820503</v>
      </c>
      <c r="CB144" s="228">
        <f t="shared" ca="1" si="159"/>
        <v>734.89411783820503</v>
      </c>
      <c r="CC144" s="222">
        <f t="shared" ca="1" si="112"/>
        <v>-11.314100207181937</v>
      </c>
      <c r="CD144" s="223">
        <f t="shared" ca="1" si="113"/>
        <v>-11.314100207181937</v>
      </c>
      <c r="CE144" s="224">
        <f t="shared" ca="1" si="114"/>
        <v>-229.5393313715291</v>
      </c>
      <c r="CF144" s="223">
        <f t="shared" ca="1" si="115"/>
        <v>-1.961874627107079</v>
      </c>
      <c r="CG144" s="225">
        <f t="shared" ca="1" si="116"/>
        <v>-986.56946212982916</v>
      </c>
      <c r="CH144" s="226">
        <f t="shared" ca="1" si="160"/>
        <v>986.56946212982916</v>
      </c>
      <c r="CI144" s="217">
        <f t="shared" ca="1" si="117"/>
        <v>-14.029394362150782</v>
      </c>
      <c r="CJ144" s="218">
        <f t="shared" ca="1" si="118"/>
        <v>-14.029394362150782</v>
      </c>
      <c r="CK144" s="219">
        <f t="shared" ca="1" si="119"/>
        <v>-283.63099401718068</v>
      </c>
      <c r="CL144" s="218">
        <f t="shared" ca="1" si="120"/>
        <v>-2.4241965300613515</v>
      </c>
      <c r="CM144" s="227">
        <f t="shared" ca="1" si="121"/>
        <v>-1244.5406187952187</v>
      </c>
      <c r="CN144" s="228">
        <f t="shared" ca="1" si="161"/>
        <v>1244.5406187952187</v>
      </c>
      <c r="CO144" s="222">
        <f t="shared" ca="1" si="122"/>
        <v>-16.666885006418429</v>
      </c>
      <c r="CP144" s="223">
        <f t="shared" ca="1" si="123"/>
        <v>-16.666885006418429</v>
      </c>
      <c r="CQ144" s="224">
        <f t="shared" ca="1" si="124"/>
        <v>-335.56405353728491</v>
      </c>
      <c r="CR144" s="223">
        <f t="shared" ca="1" si="125"/>
        <v>-2.8680688336519893</v>
      </c>
      <c r="CS144" s="225">
        <f t="shared" ca="1" si="126"/>
        <v>-1511.1912125342228</v>
      </c>
      <c r="CT144" s="226">
        <f t="shared" ca="1" si="162"/>
        <v>1511.1912125342228</v>
      </c>
      <c r="CU144" s="217">
        <f t="shared" ca="1" si="127"/>
        <v>-19.208778855572575</v>
      </c>
      <c r="CV144" s="218">
        <f t="shared" ca="1" si="128"/>
        <v>-19.208778855572575</v>
      </c>
      <c r="CW144" s="219">
        <f t="shared" ca="1" si="129"/>
        <v>-384.94326799085502</v>
      </c>
      <c r="CX144" s="218">
        <f t="shared" ca="1" si="130"/>
        <v>-3.2901134016312312</v>
      </c>
      <c r="CY144" s="227">
        <f t="shared" ca="1" si="131"/>
        <v>-1789.7137475381553</v>
      </c>
      <c r="CZ144" s="228">
        <f t="shared" ca="1" si="163"/>
        <v>1789.7137475381553</v>
      </c>
      <c r="DA144" s="222">
        <f t="shared" ca="1" si="132"/>
        <v>-21.636193928666835</v>
      </c>
      <c r="DB144" s="223">
        <f t="shared" ca="1" si="133"/>
        <v>-21.636193928666835</v>
      </c>
      <c r="DC144" s="224">
        <f t="shared" ca="1" si="134"/>
        <v>-431.39283173991464</v>
      </c>
      <c r="DD144" s="223">
        <f t="shared" ca="1" si="135"/>
        <v>-3.68711821999932</v>
      </c>
      <c r="DE144" s="225">
        <f t="shared" ca="1" si="136"/>
        <v>-2084.7190219244862</v>
      </c>
      <c r="DF144" s="226">
        <f t="shared" ca="1" si="164"/>
        <v>2084.7190219244862</v>
      </c>
      <c r="DG144" s="217">
        <f t="shared" ca="1" si="137"/>
        <v>-23.929119340816037</v>
      </c>
      <c r="DH144" s="218">
        <f t="shared" ca="1" si="138"/>
        <v>-23.929119340816037</v>
      </c>
      <c r="DI144" s="219">
        <f t="shared" ca="1" si="139"/>
        <v>-474.55923555731971</v>
      </c>
      <c r="DJ144" s="218">
        <f t="shared" ca="1" si="140"/>
        <v>-4.0560618423702408</v>
      </c>
      <c r="DK144" s="227">
        <f t="shared" ca="1" si="141"/>
        <v>-2403.5151483902641</v>
      </c>
      <c r="DL144" s="228">
        <f t="shared" ca="1" si="165"/>
        <v>2403.5151483902641</v>
      </c>
      <c r="DM144" s="222">
        <f t="shared" ca="1" si="142"/>
        <v>-26.066474954416215</v>
      </c>
      <c r="DN144" s="223">
        <f t="shared" ca="1" si="143"/>
        <v>-26.066474954416215</v>
      </c>
      <c r="DO144" s="224">
        <f t="shared" ca="1" si="144"/>
        <v>-514.1139570454327</v>
      </c>
      <c r="DP144" s="223">
        <f t="shared" ca="1" si="145"/>
        <v>-4.3941363850037192</v>
      </c>
      <c r="DQ144" s="225">
        <f t="shared" ca="1" si="146"/>
        <v>-2759.1988381704632</v>
      </c>
      <c r="DR144" s="226">
        <f t="shared" ca="1" si="166"/>
        <v>2759.1988381704632</v>
      </c>
      <c r="DS144" s="217">
        <f t="shared" ca="1" si="147"/>
        <v>-28.026305473377711</v>
      </c>
      <c r="DT144" s="218">
        <f t="shared" ca="1" si="148"/>
        <v>-28.026305473377711</v>
      </c>
      <c r="DU144" s="219">
        <f t="shared" ca="1" si="149"/>
        <v>-549.7559608899353</v>
      </c>
      <c r="DV144" s="218">
        <f t="shared" ca="1" si="150"/>
        <v>-4.6987688964951531</v>
      </c>
      <c r="DW144" s="227">
        <f t="shared" ca="1" si="151"/>
        <v>-3179.8900377886516</v>
      </c>
      <c r="DX144" s="228">
        <f t="shared" ca="1" si="167"/>
        <v>3179.8900377886516</v>
      </c>
      <c r="DY144" s="222">
        <f t="shared" ca="1" si="152"/>
        <v>-29.786144106908367</v>
      </c>
      <c r="DZ144" s="223">
        <f t="shared" ca="1" si="153"/>
        <v>-29.786144106908367</v>
      </c>
      <c r="EA144" s="224">
        <f t="shared" ca="1" si="154"/>
        <v>-581.21398992034017</v>
      </c>
      <c r="EB144" s="223">
        <f t="shared" ca="1" si="155"/>
        <v>-4.9676409394900247</v>
      </c>
      <c r="EC144" s="225">
        <f t="shared" ca="1" si="156"/>
        <v>-3749.7906005395025</v>
      </c>
      <c r="ED144" s="226">
        <f t="shared" ca="1" si="168"/>
        <v>3749.7906005395025</v>
      </c>
      <c r="EE144" s="18">
        <v>-3749.7906005394971</v>
      </c>
    </row>
    <row r="145" spans="16:135" x14ac:dyDescent="0.3">
      <c r="P145" s="5"/>
      <c r="Q145" s="5"/>
      <c r="X145" s="105"/>
      <c r="Y145" s="105"/>
      <c r="Z145" s="105"/>
      <c r="AA145" s="105">
        <f ca="1">AH145-DF145</f>
        <v>0</v>
      </c>
      <c r="AC145" s="302">
        <f>AC144+$BE$22</f>
        <v>1180</v>
      </c>
      <c r="AD145" s="332">
        <v>3744.8229596000069</v>
      </c>
      <c r="AE145" s="332">
        <v>3175.1912688921534</v>
      </c>
      <c r="AF145" s="334">
        <v>2754.8047017854569</v>
      </c>
      <c r="AG145" s="332">
        <v>2399.4590865478963</v>
      </c>
      <c r="AH145" s="332">
        <v>2081.0319037044874</v>
      </c>
      <c r="AI145" s="332">
        <v>1786.4236341365236</v>
      </c>
      <c r="AJ145" s="332">
        <v>1508.3231437005684</v>
      </c>
      <c r="AK145" s="332">
        <v>1242.1164222651587</v>
      </c>
      <c r="AL145" s="332">
        <v>984.60758750272203</v>
      </c>
      <c r="AM145" s="332">
        <v>733.40949616457806</v>
      </c>
      <c r="AN145" s="332">
        <v>486.61959674960383</v>
      </c>
      <c r="AO145" s="332">
        <v>242.62937977239858</v>
      </c>
      <c r="AP145" s="332">
        <v>0</v>
      </c>
      <c r="AQ145" s="335">
        <v>-242.62937977239858</v>
      </c>
      <c r="AR145" s="335">
        <v>-486.61959674960383</v>
      </c>
      <c r="AS145" s="335">
        <v>-733.40949616457806</v>
      </c>
      <c r="AT145" s="335">
        <v>-984.60758750272203</v>
      </c>
      <c r="AU145" s="335">
        <v>-1242.1164222651587</v>
      </c>
      <c r="AV145" s="335">
        <v>-1508.3231437005684</v>
      </c>
      <c r="AW145" s="335">
        <v>-1786.4236341365236</v>
      </c>
      <c r="AX145" s="335">
        <v>-2081.0319037044874</v>
      </c>
      <c r="AY145" s="335">
        <v>-2399.4590865478963</v>
      </c>
      <c r="AZ145" s="335">
        <v>-2754.8047017854569</v>
      </c>
      <c r="BA145" s="335">
        <v>-3175.1912688921534</v>
      </c>
      <c r="BB145" s="202">
        <v>-3744.8229596000069</v>
      </c>
      <c r="BC145" s="323">
        <f ca="1">BO145-BD145</f>
        <v>0</v>
      </c>
      <c r="BD145" s="320">
        <f ca="1"/>
        <v>-242.62937977239858</v>
      </c>
      <c r="BE145" s="302">
        <f ca="1">MIN($AF$15,BE144+$BE$22)</f>
        <v>1180</v>
      </c>
      <c r="BF145" s="215">
        <f t="shared" ca="1" si="98"/>
        <v>1</v>
      </c>
      <c r="BG145" s="317">
        <f ca="1">INDEX(N$8:N$12,$BF145)</f>
        <v>1500</v>
      </c>
      <c r="BH145" s="128">
        <f ca="1">INDEX(O$8:O$12,$BF145)</f>
        <v>0</v>
      </c>
      <c r="BI145" s="104">
        <f t="shared" ca="1" si="99"/>
        <v>1500</v>
      </c>
      <c r="BJ145" s="216">
        <f t="shared" si="97"/>
        <v>0</v>
      </c>
      <c r="BK145" s="217">
        <f ca="1">DEGREES(ASIN($BG145*BL$23))</f>
        <v>-2.8656245113591363</v>
      </c>
      <c r="BL145" s="218">
        <f ca="1">DEGREES(ASIN(BL$23*$BI145))</f>
        <v>-2.8656245113591363</v>
      </c>
      <c r="BM145" s="219">
        <f ca="1">IF($BH145&gt;0,(COS(RADIANS(BK145))-COS(RADIANS(BL145)))/(BL$23*$BH145),$BE145*SIN(RADIANS(BK145)))</f>
        <v>-58.992605989810684</v>
      </c>
      <c r="BN145" s="218">
        <f t="shared" ca="1" si="100"/>
        <v>-0.49993733889670011</v>
      </c>
      <c r="BO145" s="220">
        <f t="shared" ca="1" si="101"/>
        <v>-242.62937977239858</v>
      </c>
      <c r="BP145" s="221">
        <f t="shared" ca="1" si="157"/>
        <v>242.62937977239858</v>
      </c>
      <c r="BQ145" s="222">
        <f t="shared" ca="1" si="102"/>
        <v>-5.7165393990355735</v>
      </c>
      <c r="BR145" s="223">
        <f t="shared" ca="1" si="103"/>
        <v>-5.7165393990355735</v>
      </c>
      <c r="BS145" s="224">
        <f t="shared" ca="1" si="104"/>
        <v>-117.53624262732951</v>
      </c>
      <c r="BT145" s="223">
        <f t="shared" ca="1" si="105"/>
        <v>-0.99606985277398508</v>
      </c>
      <c r="BU145" s="225">
        <f t="shared" ca="1" si="106"/>
        <v>-486.61959674960383</v>
      </c>
      <c r="BV145" s="226">
        <f t="shared" ca="1" si="158"/>
        <v>486.61959674960383</v>
      </c>
      <c r="BW145" s="217">
        <f t="shared" ca="1" si="107"/>
        <v>-8.5378174163293199</v>
      </c>
      <c r="BX145" s="218">
        <f t="shared" ca="1" si="108"/>
        <v>-8.5378174163293199</v>
      </c>
      <c r="BY145" s="219">
        <f t="shared" ca="1" si="109"/>
        <v>-175.18535748813068</v>
      </c>
      <c r="BZ145" s="218">
        <f t="shared" ca="1" si="110"/>
        <v>-1.4846216736282258</v>
      </c>
      <c r="CA145" s="227">
        <f t="shared" ca="1" si="111"/>
        <v>-733.40949616457681</v>
      </c>
      <c r="CB145" s="228">
        <f t="shared" ca="1" si="159"/>
        <v>733.40949616457681</v>
      </c>
      <c r="CC145" s="222">
        <f t="shared" ca="1" si="112"/>
        <v>-11.314100207181937</v>
      </c>
      <c r="CD145" s="223">
        <f t="shared" ca="1" si="113"/>
        <v>-11.314100207181937</v>
      </c>
      <c r="CE145" s="224">
        <f t="shared" ca="1" si="114"/>
        <v>-231.50120599863618</v>
      </c>
      <c r="CF145" s="223">
        <f t="shared" ca="1" si="115"/>
        <v>-1.961874627107079</v>
      </c>
      <c r="CG145" s="225">
        <f t="shared" ca="1" si="116"/>
        <v>-984.60758750272203</v>
      </c>
      <c r="CH145" s="226">
        <f t="shared" ca="1" si="160"/>
        <v>984.60758750272203</v>
      </c>
      <c r="CI145" s="217">
        <f t="shared" ca="1" si="117"/>
        <v>-14.029394362150782</v>
      </c>
      <c r="CJ145" s="218">
        <f t="shared" ca="1" si="118"/>
        <v>-14.029394362150782</v>
      </c>
      <c r="CK145" s="219">
        <f t="shared" ca="1" si="119"/>
        <v>-286.05519054724209</v>
      </c>
      <c r="CL145" s="218">
        <f t="shared" ca="1" si="120"/>
        <v>-2.4241965300614083</v>
      </c>
      <c r="CM145" s="227">
        <f t="shared" ca="1" si="121"/>
        <v>-1242.1164222651573</v>
      </c>
      <c r="CN145" s="228">
        <f t="shared" ca="1" si="161"/>
        <v>1242.1164222651573</v>
      </c>
      <c r="CO145" s="222">
        <f t="shared" ca="1" si="122"/>
        <v>-16.666885006418429</v>
      </c>
      <c r="CP145" s="223">
        <f t="shared" ca="1" si="123"/>
        <v>-16.666885006418429</v>
      </c>
      <c r="CQ145" s="224">
        <f t="shared" ca="1" si="124"/>
        <v>-338.4321223709369</v>
      </c>
      <c r="CR145" s="223">
        <f t="shared" ca="1" si="125"/>
        <v>-2.8680688336519893</v>
      </c>
      <c r="CS145" s="225">
        <f t="shared" ca="1" si="126"/>
        <v>-1508.3231437005709</v>
      </c>
      <c r="CT145" s="226">
        <f t="shared" ca="1" si="162"/>
        <v>1508.3231437005709</v>
      </c>
      <c r="CU145" s="217">
        <f t="shared" ca="1" si="127"/>
        <v>-19.208778855572575</v>
      </c>
      <c r="CV145" s="218">
        <f t="shared" ca="1" si="128"/>
        <v>-19.208778855572575</v>
      </c>
      <c r="CW145" s="219">
        <f t="shared" ca="1" si="129"/>
        <v>-388.23338139248625</v>
      </c>
      <c r="CX145" s="218">
        <f t="shared" ca="1" si="130"/>
        <v>-3.2901134016312312</v>
      </c>
      <c r="CY145" s="227">
        <f t="shared" ca="1" si="131"/>
        <v>-1786.423634136524</v>
      </c>
      <c r="CZ145" s="228">
        <f t="shared" ca="1" si="163"/>
        <v>1786.423634136524</v>
      </c>
      <c r="DA145" s="222">
        <f t="shared" ca="1" si="132"/>
        <v>-21.636193928666835</v>
      </c>
      <c r="DB145" s="223">
        <f t="shared" ca="1" si="133"/>
        <v>-21.636193928666835</v>
      </c>
      <c r="DC145" s="224">
        <f t="shared" ca="1" si="134"/>
        <v>-435.0799499599139</v>
      </c>
      <c r="DD145" s="223">
        <f t="shared" ca="1" si="135"/>
        <v>-3.6871182199992631</v>
      </c>
      <c r="DE145" s="225">
        <f t="shared" ca="1" si="136"/>
        <v>-2081.0319037044869</v>
      </c>
      <c r="DF145" s="226">
        <f t="shared" ca="1" si="164"/>
        <v>2081.0319037044869</v>
      </c>
      <c r="DG145" s="217">
        <f t="shared" ca="1" si="137"/>
        <v>-23.929119340816037</v>
      </c>
      <c r="DH145" s="218">
        <f t="shared" ca="1" si="138"/>
        <v>-23.929119340816037</v>
      </c>
      <c r="DI145" s="219">
        <f t="shared" ca="1" si="139"/>
        <v>-478.61529739968995</v>
      </c>
      <c r="DJ145" s="218">
        <f t="shared" ca="1" si="140"/>
        <v>-4.0560618423702408</v>
      </c>
      <c r="DK145" s="227">
        <f t="shared" ca="1" si="141"/>
        <v>-2399.459086547894</v>
      </c>
      <c r="DL145" s="228">
        <f t="shared" ca="1" si="165"/>
        <v>2399.459086547894</v>
      </c>
      <c r="DM145" s="222">
        <f t="shared" ca="1" si="142"/>
        <v>-26.066474954416215</v>
      </c>
      <c r="DN145" s="223">
        <f t="shared" ca="1" si="143"/>
        <v>-26.066474954416215</v>
      </c>
      <c r="DO145" s="224">
        <f t="shared" ca="1" si="144"/>
        <v>-518.50809343043636</v>
      </c>
      <c r="DP145" s="223">
        <f t="shared" ca="1" si="145"/>
        <v>-4.3941363850036623</v>
      </c>
      <c r="DQ145" s="225">
        <f t="shared" ca="1" si="146"/>
        <v>-2754.8047017854597</v>
      </c>
      <c r="DR145" s="226">
        <f t="shared" ca="1" si="166"/>
        <v>2754.8047017854597</v>
      </c>
      <c r="DS145" s="217">
        <f t="shared" ca="1" si="147"/>
        <v>-28.026305473377711</v>
      </c>
      <c r="DT145" s="218">
        <f t="shared" ca="1" si="148"/>
        <v>-28.026305473377711</v>
      </c>
      <c r="DU145" s="219">
        <f t="shared" ca="1" si="149"/>
        <v>-554.45472978643045</v>
      </c>
      <c r="DV145" s="218">
        <f t="shared" ca="1" si="150"/>
        <v>-4.6987688964951531</v>
      </c>
      <c r="DW145" s="227">
        <f t="shared" ca="1" si="151"/>
        <v>-3175.1912688921566</v>
      </c>
      <c r="DX145" s="228">
        <f t="shared" ca="1" si="167"/>
        <v>3175.1912688921566</v>
      </c>
      <c r="DY145" s="222">
        <f t="shared" ca="1" si="152"/>
        <v>-29.786144106908367</v>
      </c>
      <c r="DZ145" s="223">
        <f t="shared" ca="1" si="153"/>
        <v>-29.786144106908367</v>
      </c>
      <c r="EA145" s="224">
        <f t="shared" ca="1" si="154"/>
        <v>-586.18163085983031</v>
      </c>
      <c r="EB145" s="223">
        <f t="shared" ca="1" si="155"/>
        <v>-4.9676409394901384</v>
      </c>
      <c r="EC145" s="225">
        <f t="shared" ca="1" si="156"/>
        <v>-3744.8229596000124</v>
      </c>
      <c r="ED145" s="226">
        <f t="shared" ca="1" si="168"/>
        <v>3744.8229596000124</v>
      </c>
      <c r="EE145" s="18">
        <v>-3744.8229596000069</v>
      </c>
    </row>
    <row r="146" spans="16:135" x14ac:dyDescent="0.3">
      <c r="P146" s="5"/>
      <c r="Q146" s="5"/>
      <c r="X146" s="105"/>
      <c r="Y146" s="105"/>
      <c r="Z146" s="105"/>
      <c r="AA146" s="105">
        <f ca="1">AH146-DF146</f>
        <v>0</v>
      </c>
      <c r="AC146" s="302">
        <f>AC145+$BE$22</f>
        <v>1190</v>
      </c>
      <c r="AD146" s="332">
        <v>3739.8553186605168</v>
      </c>
      <c r="AE146" s="332">
        <v>3170.4924999956584</v>
      </c>
      <c r="AF146" s="334">
        <v>2750.4105654004534</v>
      </c>
      <c r="AG146" s="332">
        <v>2395.4030247055261</v>
      </c>
      <c r="AH146" s="332">
        <v>2077.3447854844881</v>
      </c>
      <c r="AI146" s="332">
        <v>1783.1335207348923</v>
      </c>
      <c r="AJ146" s="332">
        <v>1505.4550748669164</v>
      </c>
      <c r="AK146" s="332">
        <v>1239.6922257350973</v>
      </c>
      <c r="AL146" s="332">
        <v>982.64571287561489</v>
      </c>
      <c r="AM146" s="332">
        <v>731.92487449094983</v>
      </c>
      <c r="AN146" s="332">
        <v>485.62352689682984</v>
      </c>
      <c r="AO146" s="332">
        <v>242.12944243350188</v>
      </c>
      <c r="AP146" s="332">
        <v>0</v>
      </c>
      <c r="AQ146" s="335">
        <v>-242.12944243350188</v>
      </c>
      <c r="AR146" s="335">
        <v>-485.62352689682984</v>
      </c>
      <c r="AS146" s="335">
        <v>-731.92487449094983</v>
      </c>
      <c r="AT146" s="335">
        <v>-982.64571287561489</v>
      </c>
      <c r="AU146" s="335">
        <v>-1239.6922257350973</v>
      </c>
      <c r="AV146" s="335">
        <v>-1505.4550748669164</v>
      </c>
      <c r="AW146" s="335">
        <v>-1783.1335207348923</v>
      </c>
      <c r="AX146" s="335">
        <v>-2077.3447854844881</v>
      </c>
      <c r="AY146" s="335">
        <v>-2395.4030247055261</v>
      </c>
      <c r="AZ146" s="335">
        <v>-2750.4105654004534</v>
      </c>
      <c r="BA146" s="335">
        <v>-3170.4924999956584</v>
      </c>
      <c r="BB146" s="202">
        <v>-3739.8553186605168</v>
      </c>
      <c r="BC146" s="323">
        <f ca="1">BO146-BD146</f>
        <v>0</v>
      </c>
      <c r="BD146" s="320">
        <f ca="1"/>
        <v>-242.12944243350188</v>
      </c>
      <c r="BE146" s="302">
        <f ca="1">MIN($AF$15,BE145+$BE$22)</f>
        <v>1190</v>
      </c>
      <c r="BF146" s="215">
        <f t="shared" ca="1" si="98"/>
        <v>1</v>
      </c>
      <c r="BG146" s="317">
        <f ca="1">INDEX(N$8:N$12,$BF146)</f>
        <v>1500</v>
      </c>
      <c r="BH146" s="128">
        <f ca="1">INDEX(O$8:O$12,$BF146)</f>
        <v>0</v>
      </c>
      <c r="BI146" s="104">
        <f t="shared" ca="1" si="99"/>
        <v>1500</v>
      </c>
      <c r="BJ146" s="216">
        <f t="shared" si="97"/>
        <v>0</v>
      </c>
      <c r="BK146" s="217">
        <f ca="1">DEGREES(ASIN($BG146*BL$23))</f>
        <v>-2.8656245113591363</v>
      </c>
      <c r="BL146" s="218">
        <f ca="1">DEGREES(ASIN(BL$23*$BI146))</f>
        <v>-2.8656245113591363</v>
      </c>
      <c r="BM146" s="219">
        <f ca="1">IF($BH146&gt;0,(COS(RADIANS(BK146))-COS(RADIANS(BL146)))/(BL$23*$BH146),$BE146*SIN(RADIANS(BK146)))</f>
        <v>-59.492543328707384</v>
      </c>
      <c r="BN146" s="218">
        <f t="shared" ca="1" si="100"/>
        <v>-0.49993733889670011</v>
      </c>
      <c r="BO146" s="220">
        <f t="shared" ca="1" si="101"/>
        <v>-242.12944243350188</v>
      </c>
      <c r="BP146" s="221">
        <f t="shared" ca="1" si="157"/>
        <v>242.12944243350188</v>
      </c>
      <c r="BQ146" s="222">
        <f t="shared" ca="1" si="102"/>
        <v>-5.7165393990355735</v>
      </c>
      <c r="BR146" s="223">
        <f t="shared" ca="1" si="103"/>
        <v>-5.7165393990355735</v>
      </c>
      <c r="BS146" s="224">
        <f t="shared" ca="1" si="104"/>
        <v>-118.53231248010349</v>
      </c>
      <c r="BT146" s="223">
        <f t="shared" ca="1" si="105"/>
        <v>-0.99606985277397087</v>
      </c>
      <c r="BU146" s="225">
        <f t="shared" ca="1" si="106"/>
        <v>-485.62352689682984</v>
      </c>
      <c r="BV146" s="226">
        <f t="shared" ca="1" si="158"/>
        <v>485.62352689682984</v>
      </c>
      <c r="BW146" s="217">
        <f t="shared" ca="1" si="107"/>
        <v>-8.5378174163293199</v>
      </c>
      <c r="BX146" s="218">
        <f t="shared" ca="1" si="108"/>
        <v>-8.5378174163293199</v>
      </c>
      <c r="BY146" s="219">
        <f t="shared" ca="1" si="109"/>
        <v>-176.6699791617589</v>
      </c>
      <c r="BZ146" s="218">
        <f t="shared" ca="1" si="110"/>
        <v>-1.4846216736282258</v>
      </c>
      <c r="CA146" s="227">
        <f t="shared" ca="1" si="111"/>
        <v>-731.92487449094858</v>
      </c>
      <c r="CB146" s="228">
        <f t="shared" ca="1" si="159"/>
        <v>731.92487449094858</v>
      </c>
      <c r="CC146" s="222">
        <f t="shared" ca="1" si="112"/>
        <v>-11.314100207181937</v>
      </c>
      <c r="CD146" s="223">
        <f t="shared" ca="1" si="113"/>
        <v>-11.314100207181937</v>
      </c>
      <c r="CE146" s="224">
        <f t="shared" ca="1" si="114"/>
        <v>-233.46308062574329</v>
      </c>
      <c r="CF146" s="223">
        <f t="shared" ca="1" si="115"/>
        <v>-1.9618746271071075</v>
      </c>
      <c r="CG146" s="225">
        <f t="shared" ca="1" si="116"/>
        <v>-982.64571287561489</v>
      </c>
      <c r="CH146" s="226">
        <f t="shared" ca="1" si="160"/>
        <v>982.64571287561489</v>
      </c>
      <c r="CI146" s="217">
        <f t="shared" ca="1" si="117"/>
        <v>-14.029394362150782</v>
      </c>
      <c r="CJ146" s="218">
        <f t="shared" ca="1" si="118"/>
        <v>-14.029394362150782</v>
      </c>
      <c r="CK146" s="219">
        <f t="shared" ca="1" si="119"/>
        <v>-288.47938707730344</v>
      </c>
      <c r="CL146" s="218">
        <f t="shared" ca="1" si="120"/>
        <v>-2.4241965300613515</v>
      </c>
      <c r="CM146" s="227">
        <f t="shared" ca="1" si="121"/>
        <v>-1239.6922257350959</v>
      </c>
      <c r="CN146" s="228">
        <f t="shared" ca="1" si="161"/>
        <v>1239.6922257350959</v>
      </c>
      <c r="CO146" s="222">
        <f t="shared" ca="1" si="122"/>
        <v>-16.666885006418429</v>
      </c>
      <c r="CP146" s="223">
        <f t="shared" ca="1" si="123"/>
        <v>-16.666885006418429</v>
      </c>
      <c r="CQ146" s="224">
        <f t="shared" ca="1" si="124"/>
        <v>-341.30019120458894</v>
      </c>
      <c r="CR146" s="223">
        <f t="shared" ca="1" si="125"/>
        <v>-2.8680688336520461</v>
      </c>
      <c r="CS146" s="225">
        <f t="shared" ca="1" si="126"/>
        <v>-1505.4550748669189</v>
      </c>
      <c r="CT146" s="226">
        <f t="shared" ca="1" si="162"/>
        <v>1505.4550748669189</v>
      </c>
      <c r="CU146" s="217">
        <f t="shared" ca="1" si="127"/>
        <v>-19.208778855572575</v>
      </c>
      <c r="CV146" s="218">
        <f t="shared" ca="1" si="128"/>
        <v>-19.208778855572575</v>
      </c>
      <c r="CW146" s="219">
        <f t="shared" ca="1" si="129"/>
        <v>-391.52349479411748</v>
      </c>
      <c r="CX146" s="218">
        <f t="shared" ca="1" si="130"/>
        <v>-3.2901134016312312</v>
      </c>
      <c r="CY146" s="227">
        <f t="shared" ca="1" si="131"/>
        <v>-1783.1335207348927</v>
      </c>
      <c r="CZ146" s="228">
        <f t="shared" ca="1" si="163"/>
        <v>1783.1335207348927</v>
      </c>
      <c r="DA146" s="222">
        <f t="shared" ca="1" si="132"/>
        <v>-21.636193928666835</v>
      </c>
      <c r="DB146" s="223">
        <f t="shared" ca="1" si="133"/>
        <v>-21.636193928666835</v>
      </c>
      <c r="DC146" s="224">
        <f t="shared" ca="1" si="134"/>
        <v>-438.76706817991317</v>
      </c>
      <c r="DD146" s="223">
        <f t="shared" ca="1" si="135"/>
        <v>-3.6871182199992631</v>
      </c>
      <c r="DE146" s="225">
        <f t="shared" ca="1" si="136"/>
        <v>-2077.3447854844876</v>
      </c>
      <c r="DF146" s="226">
        <f t="shared" ca="1" si="164"/>
        <v>2077.3447854844876</v>
      </c>
      <c r="DG146" s="217">
        <f t="shared" ca="1" si="137"/>
        <v>-23.929119340816037</v>
      </c>
      <c r="DH146" s="218">
        <f t="shared" ca="1" si="138"/>
        <v>-23.929119340816037</v>
      </c>
      <c r="DI146" s="219">
        <f t="shared" ca="1" si="139"/>
        <v>-482.67135924206019</v>
      </c>
      <c r="DJ146" s="218">
        <f t="shared" ca="1" si="140"/>
        <v>-4.0560618423702408</v>
      </c>
      <c r="DK146" s="227">
        <f t="shared" ca="1" si="141"/>
        <v>-2395.4030247055239</v>
      </c>
      <c r="DL146" s="228">
        <f t="shared" ca="1" si="165"/>
        <v>2395.4030247055239</v>
      </c>
      <c r="DM146" s="222">
        <f t="shared" ca="1" si="142"/>
        <v>-26.066474954416215</v>
      </c>
      <c r="DN146" s="223">
        <f t="shared" ca="1" si="143"/>
        <v>-26.066474954416215</v>
      </c>
      <c r="DO146" s="224">
        <f t="shared" ca="1" si="144"/>
        <v>-522.90222981544002</v>
      </c>
      <c r="DP146" s="223">
        <f t="shared" ca="1" si="145"/>
        <v>-4.3941363850036623</v>
      </c>
      <c r="DQ146" s="225">
        <f t="shared" ca="1" si="146"/>
        <v>-2750.4105654004561</v>
      </c>
      <c r="DR146" s="226">
        <f t="shared" ca="1" si="166"/>
        <v>2750.4105654004561</v>
      </c>
      <c r="DS146" s="217">
        <f t="shared" ca="1" si="147"/>
        <v>-28.026305473377711</v>
      </c>
      <c r="DT146" s="218">
        <f t="shared" ca="1" si="148"/>
        <v>-28.026305473377711</v>
      </c>
      <c r="DU146" s="219">
        <f t="shared" ca="1" si="149"/>
        <v>-559.1534986829256</v>
      </c>
      <c r="DV146" s="218">
        <f t="shared" ca="1" si="150"/>
        <v>-4.6987688964951531</v>
      </c>
      <c r="DW146" s="227">
        <f t="shared" ca="1" si="151"/>
        <v>-3170.4924999956615</v>
      </c>
      <c r="DX146" s="228">
        <f t="shared" ca="1" si="167"/>
        <v>3170.4924999956615</v>
      </c>
      <c r="DY146" s="222">
        <f t="shared" ca="1" si="152"/>
        <v>-29.786144106908367</v>
      </c>
      <c r="DZ146" s="223">
        <f t="shared" ca="1" si="153"/>
        <v>-29.786144106908367</v>
      </c>
      <c r="EA146" s="224">
        <f t="shared" ca="1" si="154"/>
        <v>-591.14927179932033</v>
      </c>
      <c r="EB146" s="223">
        <f t="shared" ca="1" si="155"/>
        <v>-4.9676409394900247</v>
      </c>
      <c r="EC146" s="225">
        <f t="shared" ca="1" si="156"/>
        <v>-3739.8553186605222</v>
      </c>
      <c r="ED146" s="226">
        <f t="shared" ca="1" si="168"/>
        <v>3739.8553186605222</v>
      </c>
      <c r="EE146" s="18">
        <v>-3739.8553186605168</v>
      </c>
    </row>
    <row r="147" spans="16:135" x14ac:dyDescent="0.3">
      <c r="P147" s="5"/>
      <c r="Q147" s="5"/>
      <c r="X147" s="105"/>
      <c r="Y147" s="105"/>
      <c r="Z147" s="105"/>
      <c r="AA147" s="105">
        <f ca="1">AH147-DF147</f>
        <v>0</v>
      </c>
      <c r="AC147" s="302">
        <f>AC146+$BE$22</f>
        <v>1200</v>
      </c>
      <c r="AD147" s="332">
        <v>3734.8876777210266</v>
      </c>
      <c r="AE147" s="332">
        <v>3165.7937310991633</v>
      </c>
      <c r="AF147" s="334">
        <v>2746.0164290154498</v>
      </c>
      <c r="AG147" s="332">
        <v>2391.346962863156</v>
      </c>
      <c r="AH147" s="332">
        <v>2073.6576672644887</v>
      </c>
      <c r="AI147" s="332">
        <v>1779.843407333261</v>
      </c>
      <c r="AJ147" s="332">
        <v>1502.5870060332645</v>
      </c>
      <c r="AK147" s="332">
        <v>1237.2680292050359</v>
      </c>
      <c r="AL147" s="332">
        <v>980.68383824850775</v>
      </c>
      <c r="AM147" s="332">
        <v>730.44025281732161</v>
      </c>
      <c r="AN147" s="332">
        <v>484.62745704405586</v>
      </c>
      <c r="AO147" s="332">
        <v>241.62950509460518</v>
      </c>
      <c r="AP147" s="332">
        <v>0</v>
      </c>
      <c r="AQ147" s="335">
        <v>-241.62950509460518</v>
      </c>
      <c r="AR147" s="335">
        <v>-484.62745704405586</v>
      </c>
      <c r="AS147" s="335">
        <v>-730.44025281732161</v>
      </c>
      <c r="AT147" s="335">
        <v>-980.68383824850775</v>
      </c>
      <c r="AU147" s="335">
        <v>-1237.2680292050359</v>
      </c>
      <c r="AV147" s="335">
        <v>-1502.5870060332645</v>
      </c>
      <c r="AW147" s="335">
        <v>-1779.843407333261</v>
      </c>
      <c r="AX147" s="335">
        <v>-2073.6576672644887</v>
      </c>
      <c r="AY147" s="335">
        <v>-2391.346962863156</v>
      </c>
      <c r="AZ147" s="335">
        <v>-2746.0164290154498</v>
      </c>
      <c r="BA147" s="335">
        <v>-3165.7937310991633</v>
      </c>
      <c r="BB147" s="202">
        <v>-3734.8876777210266</v>
      </c>
      <c r="BC147" s="323">
        <f ca="1">BO147-BD147</f>
        <v>0</v>
      </c>
      <c r="BD147" s="320">
        <f ca="1"/>
        <v>-241.62950509460518</v>
      </c>
      <c r="BE147" s="302">
        <f ca="1">MIN($AF$15,BE146+$BE$22)</f>
        <v>1200</v>
      </c>
      <c r="BF147" s="215">
        <f t="shared" ca="1" si="98"/>
        <v>1</v>
      </c>
      <c r="BG147" s="317">
        <f ca="1">INDEX(N$8:N$12,$BF147)</f>
        <v>1500</v>
      </c>
      <c r="BH147" s="128">
        <f ca="1">INDEX(O$8:O$12,$BF147)</f>
        <v>0</v>
      </c>
      <c r="BI147" s="104">
        <f t="shared" ca="1" si="99"/>
        <v>1500</v>
      </c>
      <c r="BJ147" s="216">
        <f t="shared" si="97"/>
        <v>0</v>
      </c>
      <c r="BK147" s="217">
        <f ca="1">DEGREES(ASIN($BG147*BL$23))</f>
        <v>-2.8656245113591363</v>
      </c>
      <c r="BL147" s="218">
        <f ca="1">DEGREES(ASIN(BL$23*$BI147))</f>
        <v>-2.8656245113591363</v>
      </c>
      <c r="BM147" s="219">
        <f ca="1">IF($BH147&gt;0,(COS(RADIANS(BK147))-COS(RADIANS(BL147)))/(BL$23*$BH147),$BE147*SIN(RADIANS(BK147)))</f>
        <v>-59.992480667604084</v>
      </c>
      <c r="BN147" s="218">
        <f t="shared" ca="1" si="100"/>
        <v>-0.49993733889670011</v>
      </c>
      <c r="BO147" s="220">
        <f t="shared" ca="1" si="101"/>
        <v>-241.62950509460518</v>
      </c>
      <c r="BP147" s="221">
        <f t="shared" ca="1" si="157"/>
        <v>241.62950509460518</v>
      </c>
      <c r="BQ147" s="222">
        <f t="shared" ca="1" si="102"/>
        <v>-5.7165393990355735</v>
      </c>
      <c r="BR147" s="223">
        <f t="shared" ca="1" si="103"/>
        <v>-5.7165393990355735</v>
      </c>
      <c r="BS147" s="224">
        <f t="shared" ca="1" si="104"/>
        <v>-119.52838233287747</v>
      </c>
      <c r="BT147" s="223">
        <f t="shared" ca="1" si="105"/>
        <v>-0.99606985277398508</v>
      </c>
      <c r="BU147" s="225">
        <f t="shared" ca="1" si="106"/>
        <v>-484.62745704405586</v>
      </c>
      <c r="BV147" s="226">
        <f t="shared" ca="1" si="158"/>
        <v>484.62745704405586</v>
      </c>
      <c r="BW147" s="217">
        <f t="shared" ca="1" si="107"/>
        <v>-8.5378174163293199</v>
      </c>
      <c r="BX147" s="218">
        <f t="shared" ca="1" si="108"/>
        <v>-8.5378174163293199</v>
      </c>
      <c r="BY147" s="219">
        <f t="shared" ca="1" si="109"/>
        <v>-178.15460083538713</v>
      </c>
      <c r="BZ147" s="218">
        <f t="shared" ca="1" si="110"/>
        <v>-1.4846216736282258</v>
      </c>
      <c r="CA147" s="227">
        <f t="shared" ca="1" si="111"/>
        <v>-730.44025281732036</v>
      </c>
      <c r="CB147" s="228">
        <f t="shared" ca="1" si="159"/>
        <v>730.44025281732036</v>
      </c>
      <c r="CC147" s="222">
        <f t="shared" ca="1" si="112"/>
        <v>-11.314100207181937</v>
      </c>
      <c r="CD147" s="223">
        <f t="shared" ca="1" si="113"/>
        <v>-11.314100207181937</v>
      </c>
      <c r="CE147" s="224">
        <f t="shared" ca="1" si="114"/>
        <v>-235.42495525285037</v>
      </c>
      <c r="CF147" s="223">
        <f t="shared" ca="1" si="115"/>
        <v>-1.961874627107079</v>
      </c>
      <c r="CG147" s="225">
        <f t="shared" ca="1" si="116"/>
        <v>-980.68383824850775</v>
      </c>
      <c r="CH147" s="226">
        <f t="shared" ca="1" si="160"/>
        <v>980.68383824850775</v>
      </c>
      <c r="CI147" s="217">
        <f t="shared" ca="1" si="117"/>
        <v>-14.029394362150782</v>
      </c>
      <c r="CJ147" s="218">
        <f t="shared" ca="1" si="118"/>
        <v>-14.029394362150782</v>
      </c>
      <c r="CK147" s="219">
        <f t="shared" ca="1" si="119"/>
        <v>-290.90358360736485</v>
      </c>
      <c r="CL147" s="218">
        <f t="shared" ca="1" si="120"/>
        <v>-2.4241965300614083</v>
      </c>
      <c r="CM147" s="227">
        <f t="shared" ca="1" si="121"/>
        <v>-1237.2680292050345</v>
      </c>
      <c r="CN147" s="228">
        <f t="shared" ca="1" si="161"/>
        <v>1237.2680292050345</v>
      </c>
      <c r="CO147" s="222">
        <f t="shared" ca="1" si="122"/>
        <v>-16.666885006418429</v>
      </c>
      <c r="CP147" s="223">
        <f t="shared" ca="1" si="123"/>
        <v>-16.666885006418429</v>
      </c>
      <c r="CQ147" s="224">
        <f t="shared" ca="1" si="124"/>
        <v>-344.16826003824093</v>
      </c>
      <c r="CR147" s="223">
        <f t="shared" ca="1" si="125"/>
        <v>-2.8680688336519893</v>
      </c>
      <c r="CS147" s="225">
        <f t="shared" ca="1" si="126"/>
        <v>-1502.5870060332668</v>
      </c>
      <c r="CT147" s="226">
        <f t="shared" ca="1" si="162"/>
        <v>1502.5870060332668</v>
      </c>
      <c r="CU147" s="217">
        <f t="shared" ca="1" si="127"/>
        <v>-19.208778855572575</v>
      </c>
      <c r="CV147" s="218">
        <f t="shared" ca="1" si="128"/>
        <v>-19.208778855572575</v>
      </c>
      <c r="CW147" s="219">
        <f t="shared" ca="1" si="129"/>
        <v>-394.81360819574871</v>
      </c>
      <c r="CX147" s="218">
        <f t="shared" ca="1" si="130"/>
        <v>-3.2901134016312312</v>
      </c>
      <c r="CY147" s="227">
        <f t="shared" ca="1" si="131"/>
        <v>-1779.8434073332614</v>
      </c>
      <c r="CZ147" s="228">
        <f t="shared" ca="1" si="163"/>
        <v>1779.8434073332614</v>
      </c>
      <c r="DA147" s="222">
        <f t="shared" ca="1" si="132"/>
        <v>-21.636193928666835</v>
      </c>
      <c r="DB147" s="223">
        <f t="shared" ca="1" si="133"/>
        <v>-21.636193928666835</v>
      </c>
      <c r="DC147" s="224">
        <f t="shared" ca="1" si="134"/>
        <v>-442.45418639991243</v>
      </c>
      <c r="DD147" s="223">
        <f t="shared" ca="1" si="135"/>
        <v>-3.6871182199992631</v>
      </c>
      <c r="DE147" s="225">
        <f t="shared" ca="1" si="136"/>
        <v>-2073.6576672644883</v>
      </c>
      <c r="DF147" s="226">
        <f t="shared" ca="1" si="164"/>
        <v>2073.6576672644883</v>
      </c>
      <c r="DG147" s="217">
        <f t="shared" ca="1" si="137"/>
        <v>-23.929119340816037</v>
      </c>
      <c r="DH147" s="218">
        <f t="shared" ca="1" si="138"/>
        <v>-23.929119340816037</v>
      </c>
      <c r="DI147" s="219">
        <f t="shared" ca="1" si="139"/>
        <v>-486.72742108443043</v>
      </c>
      <c r="DJ147" s="218">
        <f t="shared" ca="1" si="140"/>
        <v>-4.0560618423702408</v>
      </c>
      <c r="DK147" s="227">
        <f t="shared" ca="1" si="141"/>
        <v>-2391.3469628631537</v>
      </c>
      <c r="DL147" s="228">
        <f t="shared" ca="1" si="165"/>
        <v>2391.3469628631537</v>
      </c>
      <c r="DM147" s="222">
        <f t="shared" ca="1" si="142"/>
        <v>-26.066474954416215</v>
      </c>
      <c r="DN147" s="223">
        <f t="shared" ca="1" si="143"/>
        <v>-26.066474954416215</v>
      </c>
      <c r="DO147" s="224">
        <f t="shared" ca="1" si="144"/>
        <v>-527.2963662004438</v>
      </c>
      <c r="DP147" s="223">
        <f t="shared" ca="1" si="145"/>
        <v>-4.394136385003776</v>
      </c>
      <c r="DQ147" s="225">
        <f t="shared" ca="1" si="146"/>
        <v>-2746.0164290154526</v>
      </c>
      <c r="DR147" s="226">
        <f t="shared" ca="1" si="166"/>
        <v>2746.0164290154526</v>
      </c>
      <c r="DS147" s="217">
        <f t="shared" ca="1" si="147"/>
        <v>-28.026305473377711</v>
      </c>
      <c r="DT147" s="218">
        <f t="shared" ca="1" si="148"/>
        <v>-28.026305473377711</v>
      </c>
      <c r="DU147" s="219">
        <f t="shared" ca="1" si="149"/>
        <v>-563.85226757942087</v>
      </c>
      <c r="DV147" s="218">
        <f t="shared" ca="1" si="150"/>
        <v>-4.6987688964952667</v>
      </c>
      <c r="DW147" s="227">
        <f t="shared" ca="1" si="151"/>
        <v>-3165.7937310991665</v>
      </c>
      <c r="DX147" s="228">
        <f t="shared" ca="1" si="167"/>
        <v>3165.7937310991665</v>
      </c>
      <c r="DY147" s="222">
        <f t="shared" ca="1" si="152"/>
        <v>-29.786144106908367</v>
      </c>
      <c r="DZ147" s="223">
        <f t="shared" ca="1" si="153"/>
        <v>-29.786144106908367</v>
      </c>
      <c r="EA147" s="224">
        <f t="shared" ca="1" si="154"/>
        <v>-596.11691273881047</v>
      </c>
      <c r="EB147" s="223">
        <f t="shared" ca="1" si="155"/>
        <v>-4.9676409394901384</v>
      </c>
      <c r="EC147" s="225">
        <f t="shared" ca="1" si="156"/>
        <v>-3734.8876777210321</v>
      </c>
      <c r="ED147" s="226">
        <f t="shared" ca="1" si="168"/>
        <v>3734.8876777210321</v>
      </c>
      <c r="EE147" s="18">
        <v>-3734.8876777210266</v>
      </c>
    </row>
    <row r="148" spans="16:135" x14ac:dyDescent="0.3">
      <c r="P148" s="5"/>
      <c r="Q148" s="5"/>
      <c r="X148" s="105"/>
      <c r="Y148" s="105"/>
      <c r="Z148" s="105"/>
      <c r="AA148" s="105">
        <f ca="1">AH148-DF148</f>
        <v>0</v>
      </c>
      <c r="AC148" s="302">
        <f>AC147+$BE$22</f>
        <v>1210</v>
      </c>
      <c r="AD148" s="332">
        <v>3729.9200367815365</v>
      </c>
      <c r="AE148" s="332">
        <v>3161.0949622026683</v>
      </c>
      <c r="AF148" s="334">
        <v>2741.6222926304463</v>
      </c>
      <c r="AG148" s="332">
        <v>2387.2909010207859</v>
      </c>
      <c r="AH148" s="332">
        <v>2069.9705490444894</v>
      </c>
      <c r="AI148" s="332">
        <v>1776.5532939316297</v>
      </c>
      <c r="AJ148" s="332">
        <v>1499.7189371996124</v>
      </c>
      <c r="AK148" s="332">
        <v>1234.8438326749745</v>
      </c>
      <c r="AL148" s="332">
        <v>978.72196362140062</v>
      </c>
      <c r="AM148" s="332">
        <v>728.95563114369338</v>
      </c>
      <c r="AN148" s="332">
        <v>483.63138719128187</v>
      </c>
      <c r="AO148" s="332">
        <v>241.12956775570848</v>
      </c>
      <c r="AP148" s="332">
        <v>0</v>
      </c>
      <c r="AQ148" s="335">
        <v>-241.12956775570848</v>
      </c>
      <c r="AR148" s="335">
        <v>-483.63138719128187</v>
      </c>
      <c r="AS148" s="335">
        <v>-728.95563114369338</v>
      </c>
      <c r="AT148" s="335">
        <v>-978.72196362140062</v>
      </c>
      <c r="AU148" s="335">
        <v>-1234.8438326749745</v>
      </c>
      <c r="AV148" s="335">
        <v>-1499.7189371996124</v>
      </c>
      <c r="AW148" s="335">
        <v>-1776.5532939316297</v>
      </c>
      <c r="AX148" s="335">
        <v>-2069.9705490444894</v>
      </c>
      <c r="AY148" s="335">
        <v>-2387.2909010207859</v>
      </c>
      <c r="AZ148" s="335">
        <v>-2741.6222926304463</v>
      </c>
      <c r="BA148" s="335">
        <v>-3161.0949622026683</v>
      </c>
      <c r="BB148" s="202">
        <v>-3729.9200367815365</v>
      </c>
      <c r="BC148" s="323">
        <f ca="1">BO148-BD148</f>
        <v>0</v>
      </c>
      <c r="BD148" s="320">
        <f ca="1"/>
        <v>-241.12956775570848</v>
      </c>
      <c r="BE148" s="302">
        <f ca="1">MIN($AF$15,BE147+$BE$22)</f>
        <v>1210</v>
      </c>
      <c r="BF148" s="215">
        <f t="shared" ca="1" si="98"/>
        <v>1</v>
      </c>
      <c r="BG148" s="317">
        <f ca="1">INDEX(N$8:N$12,$BF148)</f>
        <v>1500</v>
      </c>
      <c r="BH148" s="128">
        <f ca="1">INDEX(O$8:O$12,$BF148)</f>
        <v>0</v>
      </c>
      <c r="BI148" s="104">
        <f t="shared" ca="1" si="99"/>
        <v>1500</v>
      </c>
      <c r="BJ148" s="216">
        <f t="shared" si="97"/>
        <v>0</v>
      </c>
      <c r="BK148" s="217">
        <f ca="1">DEGREES(ASIN($BG148*BL$23))</f>
        <v>-2.8656245113591363</v>
      </c>
      <c r="BL148" s="218">
        <f ca="1">DEGREES(ASIN(BL$23*$BI148))</f>
        <v>-2.8656245113591363</v>
      </c>
      <c r="BM148" s="219">
        <f ca="1">IF($BH148&gt;0,(COS(RADIANS(BK148))-COS(RADIANS(BL148)))/(BL$23*$BH148),$BE148*SIN(RADIANS(BK148)))</f>
        <v>-60.492418006500785</v>
      </c>
      <c r="BN148" s="218">
        <f t="shared" ca="1" si="100"/>
        <v>-0.49993733889670011</v>
      </c>
      <c r="BO148" s="220">
        <f t="shared" ca="1" si="101"/>
        <v>-241.12956775570848</v>
      </c>
      <c r="BP148" s="221">
        <f t="shared" ca="1" si="157"/>
        <v>241.12956775570848</v>
      </c>
      <c r="BQ148" s="222">
        <f t="shared" ca="1" si="102"/>
        <v>-5.7165393990355735</v>
      </c>
      <c r="BR148" s="223">
        <f t="shared" ca="1" si="103"/>
        <v>-5.7165393990355735</v>
      </c>
      <c r="BS148" s="224">
        <f t="shared" ca="1" si="104"/>
        <v>-120.52445218565146</v>
      </c>
      <c r="BT148" s="223">
        <f t="shared" ca="1" si="105"/>
        <v>-0.99606985277398508</v>
      </c>
      <c r="BU148" s="225">
        <f t="shared" ca="1" si="106"/>
        <v>-483.63138719128187</v>
      </c>
      <c r="BV148" s="226">
        <f t="shared" ca="1" si="158"/>
        <v>483.63138719128187</v>
      </c>
      <c r="BW148" s="217">
        <f t="shared" ca="1" si="107"/>
        <v>-8.5378174163293199</v>
      </c>
      <c r="BX148" s="218">
        <f t="shared" ca="1" si="108"/>
        <v>-8.5378174163293199</v>
      </c>
      <c r="BY148" s="219">
        <f t="shared" ca="1" si="109"/>
        <v>-179.63922250901535</v>
      </c>
      <c r="BZ148" s="218">
        <f t="shared" ca="1" si="110"/>
        <v>-1.4846216736282258</v>
      </c>
      <c r="CA148" s="227">
        <f t="shared" ca="1" si="111"/>
        <v>-728.95563114369213</v>
      </c>
      <c r="CB148" s="228">
        <f t="shared" ca="1" si="159"/>
        <v>728.95563114369213</v>
      </c>
      <c r="CC148" s="222">
        <f t="shared" ca="1" si="112"/>
        <v>-11.314100207181937</v>
      </c>
      <c r="CD148" s="223">
        <f t="shared" ca="1" si="113"/>
        <v>-11.314100207181937</v>
      </c>
      <c r="CE148" s="224">
        <f t="shared" ca="1" si="114"/>
        <v>-237.38682987995745</v>
      </c>
      <c r="CF148" s="223">
        <f t="shared" ca="1" si="115"/>
        <v>-1.961874627107079</v>
      </c>
      <c r="CG148" s="225">
        <f t="shared" ca="1" si="116"/>
        <v>-978.72196362140062</v>
      </c>
      <c r="CH148" s="226">
        <f t="shared" ca="1" si="160"/>
        <v>978.72196362140062</v>
      </c>
      <c r="CI148" s="217">
        <f t="shared" ca="1" si="117"/>
        <v>-14.029394362150782</v>
      </c>
      <c r="CJ148" s="218">
        <f t="shared" ca="1" si="118"/>
        <v>-14.029394362150782</v>
      </c>
      <c r="CK148" s="219">
        <f t="shared" ca="1" si="119"/>
        <v>-293.3277801374262</v>
      </c>
      <c r="CL148" s="218">
        <f t="shared" ca="1" si="120"/>
        <v>-2.4241965300613515</v>
      </c>
      <c r="CM148" s="227">
        <f t="shared" ca="1" si="121"/>
        <v>-1234.8438326749731</v>
      </c>
      <c r="CN148" s="228">
        <f t="shared" ca="1" si="161"/>
        <v>1234.8438326749731</v>
      </c>
      <c r="CO148" s="222">
        <f t="shared" ca="1" si="122"/>
        <v>-16.666885006418429</v>
      </c>
      <c r="CP148" s="223">
        <f t="shared" ca="1" si="123"/>
        <v>-16.666885006418429</v>
      </c>
      <c r="CQ148" s="224">
        <f t="shared" ca="1" si="124"/>
        <v>-347.03632887189292</v>
      </c>
      <c r="CR148" s="223">
        <f t="shared" ca="1" si="125"/>
        <v>-2.8680688336519893</v>
      </c>
      <c r="CS148" s="225">
        <f t="shared" ca="1" si="126"/>
        <v>-1499.7189371996149</v>
      </c>
      <c r="CT148" s="226">
        <f t="shared" ca="1" si="162"/>
        <v>1499.7189371996149</v>
      </c>
      <c r="CU148" s="217">
        <f t="shared" ca="1" si="127"/>
        <v>-19.208778855572575</v>
      </c>
      <c r="CV148" s="218">
        <f t="shared" ca="1" si="128"/>
        <v>-19.208778855572575</v>
      </c>
      <c r="CW148" s="219">
        <f t="shared" ca="1" si="129"/>
        <v>-398.10372159737994</v>
      </c>
      <c r="CX148" s="218">
        <f t="shared" ca="1" si="130"/>
        <v>-3.2901134016312312</v>
      </c>
      <c r="CY148" s="227">
        <f t="shared" ca="1" si="131"/>
        <v>-1776.5532939316302</v>
      </c>
      <c r="CZ148" s="228">
        <f t="shared" ca="1" si="163"/>
        <v>1776.5532939316302</v>
      </c>
      <c r="DA148" s="222">
        <f t="shared" ca="1" si="132"/>
        <v>-21.636193928666835</v>
      </c>
      <c r="DB148" s="223">
        <f t="shared" ca="1" si="133"/>
        <v>-21.636193928666835</v>
      </c>
      <c r="DC148" s="224">
        <f t="shared" ca="1" si="134"/>
        <v>-446.14130461991169</v>
      </c>
      <c r="DD148" s="223">
        <f t="shared" ca="1" si="135"/>
        <v>-3.6871182199992631</v>
      </c>
      <c r="DE148" s="225">
        <f t="shared" ca="1" si="136"/>
        <v>-2069.970549044489</v>
      </c>
      <c r="DF148" s="226">
        <f t="shared" ca="1" si="164"/>
        <v>2069.970549044489</v>
      </c>
      <c r="DG148" s="217">
        <f t="shared" ca="1" si="137"/>
        <v>-23.929119340816037</v>
      </c>
      <c r="DH148" s="218">
        <f t="shared" ca="1" si="138"/>
        <v>-23.929119340816037</v>
      </c>
      <c r="DI148" s="219">
        <f t="shared" ca="1" si="139"/>
        <v>-490.78348292680073</v>
      </c>
      <c r="DJ148" s="218">
        <f t="shared" ca="1" si="140"/>
        <v>-4.0560618423702977</v>
      </c>
      <c r="DK148" s="227">
        <f t="shared" ca="1" si="141"/>
        <v>-2387.2909010207836</v>
      </c>
      <c r="DL148" s="228">
        <f t="shared" ca="1" si="165"/>
        <v>2387.2909010207836</v>
      </c>
      <c r="DM148" s="222">
        <f t="shared" ca="1" si="142"/>
        <v>-26.066474954416215</v>
      </c>
      <c r="DN148" s="223">
        <f t="shared" ca="1" si="143"/>
        <v>-26.066474954416215</v>
      </c>
      <c r="DO148" s="224">
        <f t="shared" ca="1" si="144"/>
        <v>-531.69050258544746</v>
      </c>
      <c r="DP148" s="223">
        <f t="shared" ca="1" si="145"/>
        <v>-4.3941363850036623</v>
      </c>
      <c r="DQ148" s="225">
        <f t="shared" ca="1" si="146"/>
        <v>-2741.622292630449</v>
      </c>
      <c r="DR148" s="226">
        <f t="shared" ca="1" si="166"/>
        <v>2741.622292630449</v>
      </c>
      <c r="DS148" s="217">
        <f t="shared" ca="1" si="147"/>
        <v>-28.026305473377711</v>
      </c>
      <c r="DT148" s="218">
        <f t="shared" ca="1" si="148"/>
        <v>-28.026305473377711</v>
      </c>
      <c r="DU148" s="219">
        <f t="shared" ca="1" si="149"/>
        <v>-568.55103647591602</v>
      </c>
      <c r="DV148" s="218">
        <f t="shared" ca="1" si="150"/>
        <v>-4.6987688964951531</v>
      </c>
      <c r="DW148" s="227">
        <f t="shared" ca="1" si="151"/>
        <v>-3161.0949622026715</v>
      </c>
      <c r="DX148" s="228">
        <f t="shared" ca="1" si="167"/>
        <v>3161.0949622026715</v>
      </c>
      <c r="DY148" s="222">
        <f t="shared" ca="1" si="152"/>
        <v>-29.786144106908367</v>
      </c>
      <c r="DZ148" s="223">
        <f t="shared" ca="1" si="153"/>
        <v>-29.786144106908367</v>
      </c>
      <c r="EA148" s="224">
        <f t="shared" ca="1" si="154"/>
        <v>-601.08455367830061</v>
      </c>
      <c r="EB148" s="223">
        <f t="shared" ca="1" si="155"/>
        <v>-4.9676409394901384</v>
      </c>
      <c r="EC148" s="225">
        <f t="shared" ca="1" si="156"/>
        <v>-3729.920036781542</v>
      </c>
      <c r="ED148" s="226">
        <f t="shared" ca="1" si="168"/>
        <v>3729.920036781542</v>
      </c>
      <c r="EE148" s="18">
        <v>-3729.9200367815365</v>
      </c>
    </row>
    <row r="149" spans="16:135" x14ac:dyDescent="0.3">
      <c r="P149" s="5"/>
      <c r="Q149" s="5"/>
      <c r="X149" s="105"/>
      <c r="Y149" s="105"/>
      <c r="Z149" s="105"/>
      <c r="AA149" s="105">
        <f ca="1">AH149-DF149</f>
        <v>0</v>
      </c>
      <c r="AC149" s="302">
        <f>AC148+$BE$22</f>
        <v>1220</v>
      </c>
      <c r="AD149" s="332">
        <v>3724.9523958420464</v>
      </c>
      <c r="AE149" s="332">
        <v>3156.3961933061732</v>
      </c>
      <c r="AF149" s="334">
        <v>2737.2281562454427</v>
      </c>
      <c r="AG149" s="332">
        <v>2383.2348391784158</v>
      </c>
      <c r="AH149" s="332">
        <v>2066.2834308244901</v>
      </c>
      <c r="AI149" s="332">
        <v>1773.2631805299984</v>
      </c>
      <c r="AJ149" s="332">
        <v>1496.8508683659604</v>
      </c>
      <c r="AK149" s="332">
        <v>1232.4196361449131</v>
      </c>
      <c r="AL149" s="332">
        <v>976.76008899429348</v>
      </c>
      <c r="AM149" s="332">
        <v>727.47100947006516</v>
      </c>
      <c r="AN149" s="332">
        <v>482.63531733850789</v>
      </c>
      <c r="AO149" s="332">
        <v>240.62963041681178</v>
      </c>
      <c r="AP149" s="332">
        <v>0</v>
      </c>
      <c r="AQ149" s="335">
        <v>-240.62963041681178</v>
      </c>
      <c r="AR149" s="335">
        <v>-482.63531733850789</v>
      </c>
      <c r="AS149" s="335">
        <v>-727.47100947006516</v>
      </c>
      <c r="AT149" s="335">
        <v>-976.76008899429348</v>
      </c>
      <c r="AU149" s="335">
        <v>-1232.4196361449131</v>
      </c>
      <c r="AV149" s="335">
        <v>-1496.8508683659604</v>
      </c>
      <c r="AW149" s="335">
        <v>-1773.2631805299984</v>
      </c>
      <c r="AX149" s="335">
        <v>-2066.2834308244901</v>
      </c>
      <c r="AY149" s="335">
        <v>-2383.2348391784158</v>
      </c>
      <c r="AZ149" s="335">
        <v>-2737.2281562454427</v>
      </c>
      <c r="BA149" s="335">
        <v>-3156.3961933061732</v>
      </c>
      <c r="BB149" s="202">
        <v>-3724.9523958420464</v>
      </c>
      <c r="BC149" s="323">
        <f ca="1">BO149-BD149</f>
        <v>0</v>
      </c>
      <c r="BD149" s="320">
        <f ca="1"/>
        <v>-240.62963041681178</v>
      </c>
      <c r="BE149" s="302">
        <f ca="1">MIN($AF$15,BE148+$BE$22)</f>
        <v>1220</v>
      </c>
      <c r="BF149" s="215">
        <f t="shared" ca="1" si="98"/>
        <v>1</v>
      </c>
      <c r="BG149" s="317">
        <f ca="1">INDEX(N$8:N$12,$BF149)</f>
        <v>1500</v>
      </c>
      <c r="BH149" s="128">
        <f ca="1">INDEX(O$8:O$12,$BF149)</f>
        <v>0</v>
      </c>
      <c r="BI149" s="104">
        <f t="shared" ca="1" si="99"/>
        <v>1500</v>
      </c>
      <c r="BJ149" s="216">
        <f t="shared" si="97"/>
        <v>0</v>
      </c>
      <c r="BK149" s="217">
        <f ca="1">DEGREES(ASIN($BG149*BL$23))</f>
        <v>-2.8656245113591363</v>
      </c>
      <c r="BL149" s="218">
        <f ca="1">DEGREES(ASIN(BL$23*$BI149))</f>
        <v>-2.8656245113591363</v>
      </c>
      <c r="BM149" s="219">
        <f ca="1">IF($BH149&gt;0,(COS(RADIANS(BK149))-COS(RADIANS(BL149)))/(BL$23*$BH149),$BE149*SIN(RADIANS(BK149)))</f>
        <v>-60.992355345397485</v>
      </c>
      <c r="BN149" s="218">
        <f t="shared" ca="1" si="100"/>
        <v>-0.49993733889670011</v>
      </c>
      <c r="BO149" s="220">
        <f t="shared" ca="1" si="101"/>
        <v>-240.62963041681178</v>
      </c>
      <c r="BP149" s="221">
        <f t="shared" ca="1" si="157"/>
        <v>240.62963041681178</v>
      </c>
      <c r="BQ149" s="222">
        <f t="shared" ca="1" si="102"/>
        <v>-5.7165393990355735</v>
      </c>
      <c r="BR149" s="223">
        <f t="shared" ca="1" si="103"/>
        <v>-5.7165393990355735</v>
      </c>
      <c r="BS149" s="224">
        <f t="shared" ca="1" si="104"/>
        <v>-121.52052203842543</v>
      </c>
      <c r="BT149" s="223">
        <f t="shared" ca="1" si="105"/>
        <v>-0.99606985277397087</v>
      </c>
      <c r="BU149" s="225">
        <f t="shared" ca="1" si="106"/>
        <v>-482.63531733850789</v>
      </c>
      <c r="BV149" s="226">
        <f t="shared" ca="1" si="158"/>
        <v>482.63531733850789</v>
      </c>
      <c r="BW149" s="217">
        <f t="shared" ca="1" si="107"/>
        <v>-8.5378174163293199</v>
      </c>
      <c r="BX149" s="218">
        <f t="shared" ca="1" si="108"/>
        <v>-8.5378174163293199</v>
      </c>
      <c r="BY149" s="219">
        <f t="shared" ca="1" si="109"/>
        <v>-181.12384418264358</v>
      </c>
      <c r="BZ149" s="218">
        <f t="shared" ca="1" si="110"/>
        <v>-1.4846216736282258</v>
      </c>
      <c r="CA149" s="227">
        <f t="shared" ca="1" si="111"/>
        <v>-727.4710094700639</v>
      </c>
      <c r="CB149" s="228">
        <f t="shared" ca="1" si="159"/>
        <v>727.4710094700639</v>
      </c>
      <c r="CC149" s="222">
        <f t="shared" ca="1" si="112"/>
        <v>-11.314100207181937</v>
      </c>
      <c r="CD149" s="223">
        <f t="shared" ca="1" si="113"/>
        <v>-11.314100207181937</v>
      </c>
      <c r="CE149" s="224">
        <f t="shared" ca="1" si="114"/>
        <v>-239.34870450706453</v>
      </c>
      <c r="CF149" s="223">
        <f t="shared" ca="1" si="115"/>
        <v>-1.961874627107079</v>
      </c>
      <c r="CG149" s="225">
        <f t="shared" ca="1" si="116"/>
        <v>-976.76008899429348</v>
      </c>
      <c r="CH149" s="226">
        <f t="shared" ca="1" si="160"/>
        <v>976.76008899429348</v>
      </c>
      <c r="CI149" s="217">
        <f t="shared" ca="1" si="117"/>
        <v>-14.029394362150782</v>
      </c>
      <c r="CJ149" s="218">
        <f t="shared" ca="1" si="118"/>
        <v>-14.029394362150782</v>
      </c>
      <c r="CK149" s="219">
        <f t="shared" ca="1" si="119"/>
        <v>-295.75197666748755</v>
      </c>
      <c r="CL149" s="218">
        <f t="shared" ca="1" si="120"/>
        <v>-2.4241965300613515</v>
      </c>
      <c r="CM149" s="227">
        <f t="shared" ca="1" si="121"/>
        <v>-1232.4196361449117</v>
      </c>
      <c r="CN149" s="228">
        <f t="shared" ca="1" si="161"/>
        <v>1232.4196361449117</v>
      </c>
      <c r="CO149" s="222">
        <f t="shared" ca="1" si="122"/>
        <v>-16.666885006418429</v>
      </c>
      <c r="CP149" s="223">
        <f t="shared" ca="1" si="123"/>
        <v>-16.666885006418429</v>
      </c>
      <c r="CQ149" s="224">
        <f t="shared" ca="1" si="124"/>
        <v>-349.90439770554497</v>
      </c>
      <c r="CR149" s="223">
        <f t="shared" ca="1" si="125"/>
        <v>-2.8680688336520461</v>
      </c>
      <c r="CS149" s="225">
        <f t="shared" ca="1" si="126"/>
        <v>-1496.8508683659629</v>
      </c>
      <c r="CT149" s="226">
        <f t="shared" ca="1" si="162"/>
        <v>1496.8508683659629</v>
      </c>
      <c r="CU149" s="217">
        <f t="shared" ca="1" si="127"/>
        <v>-19.208778855572575</v>
      </c>
      <c r="CV149" s="218">
        <f t="shared" ca="1" si="128"/>
        <v>-19.208778855572575</v>
      </c>
      <c r="CW149" s="219">
        <f t="shared" ca="1" si="129"/>
        <v>-401.39383499901123</v>
      </c>
      <c r="CX149" s="218">
        <f t="shared" ca="1" si="130"/>
        <v>-3.2901134016312881</v>
      </c>
      <c r="CY149" s="227">
        <f t="shared" ca="1" si="131"/>
        <v>-1773.2631805299989</v>
      </c>
      <c r="CZ149" s="228">
        <f t="shared" ca="1" si="163"/>
        <v>1773.2631805299989</v>
      </c>
      <c r="DA149" s="222">
        <f t="shared" ca="1" si="132"/>
        <v>-21.636193928666835</v>
      </c>
      <c r="DB149" s="223">
        <f t="shared" ca="1" si="133"/>
        <v>-21.636193928666835</v>
      </c>
      <c r="DC149" s="224">
        <f t="shared" ca="1" si="134"/>
        <v>-449.82842283991096</v>
      </c>
      <c r="DD149" s="223">
        <f t="shared" ca="1" si="135"/>
        <v>-3.6871182199992631</v>
      </c>
      <c r="DE149" s="225">
        <f t="shared" ca="1" si="136"/>
        <v>-2066.2834308244896</v>
      </c>
      <c r="DF149" s="226">
        <f t="shared" ca="1" si="164"/>
        <v>2066.2834308244896</v>
      </c>
      <c r="DG149" s="217">
        <f t="shared" ca="1" si="137"/>
        <v>-23.929119340816037</v>
      </c>
      <c r="DH149" s="218">
        <f t="shared" ca="1" si="138"/>
        <v>-23.929119340816037</v>
      </c>
      <c r="DI149" s="219">
        <f t="shared" ca="1" si="139"/>
        <v>-494.83954476917097</v>
      </c>
      <c r="DJ149" s="218">
        <f t="shared" ca="1" si="140"/>
        <v>-4.0560618423702408</v>
      </c>
      <c r="DK149" s="227">
        <f t="shared" ca="1" si="141"/>
        <v>-2383.2348391784135</v>
      </c>
      <c r="DL149" s="228">
        <f t="shared" ca="1" si="165"/>
        <v>2383.2348391784135</v>
      </c>
      <c r="DM149" s="222">
        <f t="shared" ca="1" si="142"/>
        <v>-26.066474954416215</v>
      </c>
      <c r="DN149" s="223">
        <f t="shared" ca="1" si="143"/>
        <v>-26.066474954416215</v>
      </c>
      <c r="DO149" s="224">
        <f t="shared" ca="1" si="144"/>
        <v>-536.08463897045112</v>
      </c>
      <c r="DP149" s="223">
        <f t="shared" ca="1" si="145"/>
        <v>-4.3941363850036623</v>
      </c>
      <c r="DQ149" s="225">
        <f t="shared" ca="1" si="146"/>
        <v>-2737.2281562454455</v>
      </c>
      <c r="DR149" s="226">
        <f t="shared" ca="1" si="166"/>
        <v>2737.2281562454455</v>
      </c>
      <c r="DS149" s="217">
        <f t="shared" ca="1" si="147"/>
        <v>-28.026305473377711</v>
      </c>
      <c r="DT149" s="218">
        <f t="shared" ca="1" si="148"/>
        <v>-28.026305473377711</v>
      </c>
      <c r="DU149" s="219">
        <f t="shared" ca="1" si="149"/>
        <v>-573.24980537241117</v>
      </c>
      <c r="DV149" s="218">
        <f t="shared" ca="1" si="150"/>
        <v>-4.6987688964951531</v>
      </c>
      <c r="DW149" s="227">
        <f t="shared" ca="1" si="151"/>
        <v>-3156.3961933061764</v>
      </c>
      <c r="DX149" s="228">
        <f t="shared" ca="1" si="167"/>
        <v>3156.3961933061764</v>
      </c>
      <c r="DY149" s="222">
        <f t="shared" ca="1" si="152"/>
        <v>-29.786144106908367</v>
      </c>
      <c r="DZ149" s="223">
        <f t="shared" ca="1" si="153"/>
        <v>-29.786144106908367</v>
      </c>
      <c r="EA149" s="224">
        <f t="shared" ca="1" si="154"/>
        <v>-606.05219461779063</v>
      </c>
      <c r="EB149" s="223">
        <f t="shared" ca="1" si="155"/>
        <v>-4.9676409394900247</v>
      </c>
      <c r="EC149" s="225">
        <f t="shared" ca="1" si="156"/>
        <v>-3724.9523958420518</v>
      </c>
      <c r="ED149" s="226">
        <f t="shared" ca="1" si="168"/>
        <v>3724.9523958420518</v>
      </c>
      <c r="EE149" s="18">
        <v>-3724.9523958420464</v>
      </c>
    </row>
    <row r="150" spans="16:135" x14ac:dyDescent="0.3">
      <c r="P150" s="5"/>
      <c r="Q150" s="5"/>
      <c r="X150" s="105"/>
      <c r="Y150" s="105"/>
      <c r="Z150" s="105"/>
      <c r="AA150" s="105">
        <f ca="1">AH150-DF150</f>
        <v>0</v>
      </c>
      <c r="AC150" s="302">
        <f>AC149+$BE$22</f>
        <v>1230</v>
      </c>
      <c r="AD150" s="332">
        <v>3719.9847549025562</v>
      </c>
      <c r="AE150" s="332">
        <v>3151.6974244096782</v>
      </c>
      <c r="AF150" s="334">
        <v>2732.8340198604392</v>
      </c>
      <c r="AG150" s="332">
        <v>2379.1787773360456</v>
      </c>
      <c r="AH150" s="332">
        <v>2062.5963126044908</v>
      </c>
      <c r="AI150" s="332">
        <v>1769.9730671283671</v>
      </c>
      <c r="AJ150" s="332">
        <v>1493.9827995323085</v>
      </c>
      <c r="AK150" s="332">
        <v>1229.9954396148516</v>
      </c>
      <c r="AL150" s="332">
        <v>974.79821436718635</v>
      </c>
      <c r="AM150" s="332">
        <v>725.98638779643693</v>
      </c>
      <c r="AN150" s="332">
        <v>481.6392474857339</v>
      </c>
      <c r="AO150" s="332">
        <v>240.12969307791508</v>
      </c>
      <c r="AP150" s="332">
        <v>0</v>
      </c>
      <c r="AQ150" s="335">
        <v>-240.12969307791508</v>
      </c>
      <c r="AR150" s="335">
        <v>-481.6392474857339</v>
      </c>
      <c r="AS150" s="335">
        <v>-725.98638779643693</v>
      </c>
      <c r="AT150" s="335">
        <v>-974.79821436718635</v>
      </c>
      <c r="AU150" s="335">
        <v>-1229.9954396148516</v>
      </c>
      <c r="AV150" s="335">
        <v>-1493.9827995323085</v>
      </c>
      <c r="AW150" s="335">
        <v>-1769.9730671283671</v>
      </c>
      <c r="AX150" s="335">
        <v>-2062.5963126044908</v>
      </c>
      <c r="AY150" s="335">
        <v>-2379.1787773360456</v>
      </c>
      <c r="AZ150" s="335">
        <v>-2732.8340198604392</v>
      </c>
      <c r="BA150" s="335">
        <v>-3151.6974244096782</v>
      </c>
      <c r="BB150" s="202">
        <v>-3719.9847549025562</v>
      </c>
      <c r="BC150" s="323">
        <f ca="1">BO150-BD150</f>
        <v>0</v>
      </c>
      <c r="BD150" s="320">
        <f ca="1"/>
        <v>-240.12969307791508</v>
      </c>
      <c r="BE150" s="302">
        <f ca="1">MIN($AF$15,BE149+$BE$22)</f>
        <v>1230</v>
      </c>
      <c r="BF150" s="215">
        <f t="shared" ca="1" si="98"/>
        <v>1</v>
      </c>
      <c r="BG150" s="317">
        <f ca="1">INDEX(N$8:N$12,$BF150)</f>
        <v>1500</v>
      </c>
      <c r="BH150" s="128">
        <f ca="1">INDEX(O$8:O$12,$BF150)</f>
        <v>0</v>
      </c>
      <c r="BI150" s="104">
        <f t="shared" ca="1" si="99"/>
        <v>1500</v>
      </c>
      <c r="BJ150" s="216">
        <f t="shared" si="97"/>
        <v>0</v>
      </c>
      <c r="BK150" s="217">
        <f ca="1">DEGREES(ASIN($BG150*BL$23))</f>
        <v>-2.8656245113591363</v>
      </c>
      <c r="BL150" s="218">
        <f ca="1">DEGREES(ASIN(BL$23*$BI150))</f>
        <v>-2.8656245113591363</v>
      </c>
      <c r="BM150" s="219">
        <f ca="1">IF($BH150&gt;0,(COS(RADIANS(BK150))-COS(RADIANS(BL150)))/(BL$23*$BH150),$BE150*SIN(RADIANS(BK150)))</f>
        <v>-61.492292684294192</v>
      </c>
      <c r="BN150" s="218">
        <f t="shared" ca="1" si="100"/>
        <v>-0.49993733889670722</v>
      </c>
      <c r="BO150" s="220">
        <f t="shared" ca="1" si="101"/>
        <v>-240.12969307791508</v>
      </c>
      <c r="BP150" s="221">
        <f t="shared" ca="1" si="157"/>
        <v>240.12969307791508</v>
      </c>
      <c r="BQ150" s="222">
        <f t="shared" ca="1" si="102"/>
        <v>-5.7165393990355735</v>
      </c>
      <c r="BR150" s="223">
        <f t="shared" ca="1" si="103"/>
        <v>-5.7165393990355735</v>
      </c>
      <c r="BS150" s="224">
        <f t="shared" ca="1" si="104"/>
        <v>-122.51659189119941</v>
      </c>
      <c r="BT150" s="223">
        <f t="shared" ca="1" si="105"/>
        <v>-0.99606985277398508</v>
      </c>
      <c r="BU150" s="225">
        <f t="shared" ca="1" si="106"/>
        <v>-481.6392474857339</v>
      </c>
      <c r="BV150" s="226">
        <f t="shared" ca="1" si="158"/>
        <v>481.6392474857339</v>
      </c>
      <c r="BW150" s="217">
        <f t="shared" ca="1" si="107"/>
        <v>-8.5378174163293199</v>
      </c>
      <c r="BX150" s="218">
        <f t="shared" ca="1" si="108"/>
        <v>-8.5378174163293199</v>
      </c>
      <c r="BY150" s="219">
        <f t="shared" ca="1" si="109"/>
        <v>-182.60846585627181</v>
      </c>
      <c r="BZ150" s="218">
        <f t="shared" ca="1" si="110"/>
        <v>-1.4846216736282258</v>
      </c>
      <c r="CA150" s="227">
        <f t="shared" ca="1" si="111"/>
        <v>-725.98638779643568</v>
      </c>
      <c r="CB150" s="228">
        <f t="shared" ca="1" si="159"/>
        <v>725.98638779643568</v>
      </c>
      <c r="CC150" s="222">
        <f t="shared" ca="1" si="112"/>
        <v>-11.314100207181937</v>
      </c>
      <c r="CD150" s="223">
        <f t="shared" ca="1" si="113"/>
        <v>-11.314100207181937</v>
      </c>
      <c r="CE150" s="224">
        <f t="shared" ca="1" si="114"/>
        <v>-241.31057913417163</v>
      </c>
      <c r="CF150" s="223">
        <f t="shared" ca="1" si="115"/>
        <v>-1.9618746271071075</v>
      </c>
      <c r="CG150" s="225">
        <f t="shared" ca="1" si="116"/>
        <v>-974.79821436718635</v>
      </c>
      <c r="CH150" s="226">
        <f t="shared" ca="1" si="160"/>
        <v>974.79821436718635</v>
      </c>
      <c r="CI150" s="217">
        <f t="shared" ca="1" si="117"/>
        <v>-14.029394362150782</v>
      </c>
      <c r="CJ150" s="218">
        <f t="shared" ca="1" si="118"/>
        <v>-14.029394362150782</v>
      </c>
      <c r="CK150" s="219">
        <f t="shared" ca="1" si="119"/>
        <v>-298.17617319754896</v>
      </c>
      <c r="CL150" s="218">
        <f t="shared" ca="1" si="120"/>
        <v>-2.4241965300614083</v>
      </c>
      <c r="CM150" s="227">
        <f t="shared" ca="1" si="121"/>
        <v>-1229.9954396148503</v>
      </c>
      <c r="CN150" s="228">
        <f t="shared" ca="1" si="161"/>
        <v>1229.9954396148503</v>
      </c>
      <c r="CO150" s="222">
        <f t="shared" ca="1" si="122"/>
        <v>-16.666885006418429</v>
      </c>
      <c r="CP150" s="223">
        <f t="shared" ca="1" si="123"/>
        <v>-16.666885006418429</v>
      </c>
      <c r="CQ150" s="224">
        <f t="shared" ca="1" si="124"/>
        <v>-352.77246653919696</v>
      </c>
      <c r="CR150" s="223">
        <f t="shared" ca="1" si="125"/>
        <v>-2.8680688336519893</v>
      </c>
      <c r="CS150" s="225">
        <f t="shared" ca="1" si="126"/>
        <v>-1493.9827995323108</v>
      </c>
      <c r="CT150" s="226">
        <f t="shared" ca="1" si="162"/>
        <v>1493.9827995323108</v>
      </c>
      <c r="CU150" s="217">
        <f t="shared" ca="1" si="127"/>
        <v>-19.208778855572575</v>
      </c>
      <c r="CV150" s="218">
        <f t="shared" ca="1" si="128"/>
        <v>-19.208778855572575</v>
      </c>
      <c r="CW150" s="219">
        <f t="shared" ca="1" si="129"/>
        <v>-404.68394840064246</v>
      </c>
      <c r="CX150" s="218">
        <f t="shared" ca="1" si="130"/>
        <v>-3.2901134016312312</v>
      </c>
      <c r="CY150" s="227">
        <f t="shared" ca="1" si="131"/>
        <v>-1769.9730671283676</v>
      </c>
      <c r="CZ150" s="228">
        <f t="shared" ca="1" si="163"/>
        <v>1769.9730671283676</v>
      </c>
      <c r="DA150" s="222">
        <f t="shared" ca="1" si="132"/>
        <v>-21.636193928666835</v>
      </c>
      <c r="DB150" s="223">
        <f t="shared" ca="1" si="133"/>
        <v>-21.636193928666835</v>
      </c>
      <c r="DC150" s="224">
        <f t="shared" ca="1" si="134"/>
        <v>-453.51554105991022</v>
      </c>
      <c r="DD150" s="223">
        <f t="shared" ca="1" si="135"/>
        <v>-3.6871182199992631</v>
      </c>
      <c r="DE150" s="225">
        <f t="shared" ca="1" si="136"/>
        <v>-2062.5963126044903</v>
      </c>
      <c r="DF150" s="226">
        <f t="shared" ca="1" si="164"/>
        <v>2062.5963126044903</v>
      </c>
      <c r="DG150" s="217">
        <f t="shared" ca="1" si="137"/>
        <v>-23.929119340816037</v>
      </c>
      <c r="DH150" s="218">
        <f t="shared" ca="1" si="138"/>
        <v>-23.929119340816037</v>
      </c>
      <c r="DI150" s="219">
        <f t="shared" ca="1" si="139"/>
        <v>-498.89560661154121</v>
      </c>
      <c r="DJ150" s="218">
        <f t="shared" ca="1" si="140"/>
        <v>-4.0560618423702408</v>
      </c>
      <c r="DK150" s="227">
        <f t="shared" ca="1" si="141"/>
        <v>-2379.1787773360434</v>
      </c>
      <c r="DL150" s="228">
        <f t="shared" ca="1" si="165"/>
        <v>2379.1787773360434</v>
      </c>
      <c r="DM150" s="222">
        <f t="shared" ca="1" si="142"/>
        <v>-26.066474954416215</v>
      </c>
      <c r="DN150" s="223">
        <f t="shared" ca="1" si="143"/>
        <v>-26.066474954416215</v>
      </c>
      <c r="DO150" s="224">
        <f t="shared" ca="1" si="144"/>
        <v>-540.4787753554549</v>
      </c>
      <c r="DP150" s="223">
        <f t="shared" ca="1" si="145"/>
        <v>-4.394136385003776</v>
      </c>
      <c r="DQ150" s="225">
        <f t="shared" ca="1" si="146"/>
        <v>-2732.8340198604419</v>
      </c>
      <c r="DR150" s="226">
        <f t="shared" ca="1" si="166"/>
        <v>2732.8340198604419</v>
      </c>
      <c r="DS150" s="217">
        <f t="shared" ca="1" si="147"/>
        <v>-28.026305473377711</v>
      </c>
      <c r="DT150" s="218">
        <f t="shared" ca="1" si="148"/>
        <v>-28.026305473377711</v>
      </c>
      <c r="DU150" s="219">
        <f t="shared" ca="1" si="149"/>
        <v>-577.94857426890633</v>
      </c>
      <c r="DV150" s="218">
        <f t="shared" ca="1" si="150"/>
        <v>-4.6987688964951531</v>
      </c>
      <c r="DW150" s="227">
        <f t="shared" ca="1" si="151"/>
        <v>-3151.6974244096814</v>
      </c>
      <c r="DX150" s="228">
        <f t="shared" ca="1" si="167"/>
        <v>3151.6974244096814</v>
      </c>
      <c r="DY150" s="222">
        <f t="shared" ca="1" si="152"/>
        <v>-29.786144106908367</v>
      </c>
      <c r="DZ150" s="223">
        <f t="shared" ca="1" si="153"/>
        <v>-29.786144106908367</v>
      </c>
      <c r="EA150" s="224">
        <f t="shared" ca="1" si="154"/>
        <v>-611.01983555728077</v>
      </c>
      <c r="EB150" s="223">
        <f t="shared" ca="1" si="155"/>
        <v>-4.9676409394901384</v>
      </c>
      <c r="EC150" s="225">
        <f t="shared" ca="1" si="156"/>
        <v>-3719.9847549025617</v>
      </c>
      <c r="ED150" s="226">
        <f t="shared" ca="1" si="168"/>
        <v>3719.9847549025617</v>
      </c>
      <c r="EE150" s="18">
        <v>-3719.9847549025562</v>
      </c>
    </row>
    <row r="151" spans="16:135" x14ac:dyDescent="0.3">
      <c r="P151" s="5"/>
      <c r="Q151" s="5"/>
      <c r="X151" s="105"/>
      <c r="Y151" s="105"/>
      <c r="Z151" s="105"/>
      <c r="AA151" s="105">
        <f ca="1">AH151-DF151</f>
        <v>0</v>
      </c>
      <c r="AC151" s="302">
        <f>AC150+$BE$22</f>
        <v>1240</v>
      </c>
      <c r="AD151" s="332">
        <v>3715.0171139630661</v>
      </c>
      <c r="AE151" s="332">
        <v>3146.9986555131832</v>
      </c>
      <c r="AF151" s="334">
        <v>2728.4398834754356</v>
      </c>
      <c r="AG151" s="332">
        <v>2375.1227154936755</v>
      </c>
      <c r="AH151" s="332">
        <v>2058.9091943844915</v>
      </c>
      <c r="AI151" s="332">
        <v>1766.6829537267358</v>
      </c>
      <c r="AJ151" s="332">
        <v>1491.1147306986563</v>
      </c>
      <c r="AK151" s="332">
        <v>1227.5712430847902</v>
      </c>
      <c r="AL151" s="332">
        <v>972.83633974007921</v>
      </c>
      <c r="AM151" s="332">
        <v>724.5017661228087</v>
      </c>
      <c r="AN151" s="332">
        <v>480.64317763295992</v>
      </c>
      <c r="AO151" s="332">
        <v>239.62975573901838</v>
      </c>
      <c r="AP151" s="332">
        <v>0</v>
      </c>
      <c r="AQ151" s="335">
        <v>-239.62975573901838</v>
      </c>
      <c r="AR151" s="335">
        <v>-480.64317763295992</v>
      </c>
      <c r="AS151" s="335">
        <v>-724.5017661228087</v>
      </c>
      <c r="AT151" s="335">
        <v>-972.83633974007921</v>
      </c>
      <c r="AU151" s="335">
        <v>-1227.5712430847902</v>
      </c>
      <c r="AV151" s="335">
        <v>-1491.1147306986563</v>
      </c>
      <c r="AW151" s="335">
        <v>-1766.6829537267358</v>
      </c>
      <c r="AX151" s="335">
        <v>-2058.9091943844915</v>
      </c>
      <c r="AY151" s="335">
        <v>-2375.1227154936755</v>
      </c>
      <c r="AZ151" s="335">
        <v>-2728.4398834754356</v>
      </c>
      <c r="BA151" s="335">
        <v>-3146.9986555131832</v>
      </c>
      <c r="BB151" s="202">
        <v>-3715.0171139630661</v>
      </c>
      <c r="BC151" s="323">
        <f ca="1">BO151-BD151</f>
        <v>0</v>
      </c>
      <c r="BD151" s="320">
        <f ca="1"/>
        <v>-239.62975573901838</v>
      </c>
      <c r="BE151" s="302">
        <f ca="1">MIN($AF$15,BE150+$BE$22)</f>
        <v>1240</v>
      </c>
      <c r="BF151" s="215">
        <f t="shared" ca="1" si="98"/>
        <v>1</v>
      </c>
      <c r="BG151" s="317">
        <f ca="1">INDEX(N$8:N$12,$BF151)</f>
        <v>1500</v>
      </c>
      <c r="BH151" s="128">
        <f ca="1">INDEX(O$8:O$12,$BF151)</f>
        <v>0</v>
      </c>
      <c r="BI151" s="104">
        <f t="shared" ca="1" si="99"/>
        <v>1500</v>
      </c>
      <c r="BJ151" s="216">
        <f t="shared" si="97"/>
        <v>0</v>
      </c>
      <c r="BK151" s="217">
        <f ca="1">DEGREES(ASIN($BG151*BL$23))</f>
        <v>-2.8656245113591363</v>
      </c>
      <c r="BL151" s="218">
        <f ca="1">DEGREES(ASIN(BL$23*$BI151))</f>
        <v>-2.8656245113591363</v>
      </c>
      <c r="BM151" s="219">
        <f ca="1">IF($BH151&gt;0,(COS(RADIANS(BK151))-COS(RADIANS(BL151)))/(BL$23*$BH151),$BE151*SIN(RADIANS(BK151)))</f>
        <v>-61.992230023190892</v>
      </c>
      <c r="BN151" s="218">
        <f t="shared" ca="1" si="100"/>
        <v>-0.49993733889670011</v>
      </c>
      <c r="BO151" s="220">
        <f t="shared" ca="1" si="101"/>
        <v>-239.62975573901838</v>
      </c>
      <c r="BP151" s="221">
        <f t="shared" ca="1" si="157"/>
        <v>239.62975573901838</v>
      </c>
      <c r="BQ151" s="222">
        <f t="shared" ca="1" si="102"/>
        <v>-5.7165393990355735</v>
      </c>
      <c r="BR151" s="223">
        <f t="shared" ca="1" si="103"/>
        <v>-5.7165393990355735</v>
      </c>
      <c r="BS151" s="224">
        <f t="shared" ca="1" si="104"/>
        <v>-123.51266174397338</v>
      </c>
      <c r="BT151" s="223">
        <f t="shared" ca="1" si="105"/>
        <v>-0.99606985277397087</v>
      </c>
      <c r="BU151" s="225">
        <f t="shared" ca="1" si="106"/>
        <v>-480.64317763295992</v>
      </c>
      <c r="BV151" s="226">
        <f t="shared" ca="1" si="158"/>
        <v>480.64317763295992</v>
      </c>
      <c r="BW151" s="217">
        <f t="shared" ca="1" si="107"/>
        <v>-8.5378174163293199</v>
      </c>
      <c r="BX151" s="218">
        <f t="shared" ca="1" si="108"/>
        <v>-8.5378174163293199</v>
      </c>
      <c r="BY151" s="219">
        <f t="shared" ca="1" si="109"/>
        <v>-184.09308752990003</v>
      </c>
      <c r="BZ151" s="218">
        <f t="shared" ca="1" si="110"/>
        <v>-1.4846216736282258</v>
      </c>
      <c r="CA151" s="227">
        <f t="shared" ca="1" si="111"/>
        <v>-724.50176612280745</v>
      </c>
      <c r="CB151" s="228">
        <f t="shared" ca="1" si="159"/>
        <v>724.50176612280745</v>
      </c>
      <c r="CC151" s="222">
        <f t="shared" ca="1" si="112"/>
        <v>-11.314100207181937</v>
      </c>
      <c r="CD151" s="223">
        <f t="shared" ca="1" si="113"/>
        <v>-11.314100207181937</v>
      </c>
      <c r="CE151" s="224">
        <f t="shared" ca="1" si="114"/>
        <v>-243.27245376127871</v>
      </c>
      <c r="CF151" s="223">
        <f t="shared" ca="1" si="115"/>
        <v>-1.961874627107079</v>
      </c>
      <c r="CG151" s="225">
        <f t="shared" ca="1" si="116"/>
        <v>-972.83633974007921</v>
      </c>
      <c r="CH151" s="226">
        <f t="shared" ca="1" si="160"/>
        <v>972.83633974007921</v>
      </c>
      <c r="CI151" s="217">
        <f t="shared" ca="1" si="117"/>
        <v>-14.029394362150782</v>
      </c>
      <c r="CJ151" s="218">
        <f t="shared" ca="1" si="118"/>
        <v>-14.029394362150782</v>
      </c>
      <c r="CK151" s="219">
        <f t="shared" ca="1" si="119"/>
        <v>-300.60036972761031</v>
      </c>
      <c r="CL151" s="218">
        <f t="shared" ca="1" si="120"/>
        <v>-2.4241965300613515</v>
      </c>
      <c r="CM151" s="227">
        <f t="shared" ca="1" si="121"/>
        <v>-1227.5712430847889</v>
      </c>
      <c r="CN151" s="228">
        <f t="shared" ca="1" si="161"/>
        <v>1227.5712430847889</v>
      </c>
      <c r="CO151" s="222">
        <f t="shared" ca="1" si="122"/>
        <v>-16.666885006418429</v>
      </c>
      <c r="CP151" s="223">
        <f t="shared" ca="1" si="123"/>
        <v>-16.666885006418429</v>
      </c>
      <c r="CQ151" s="224">
        <f t="shared" ca="1" si="124"/>
        <v>-355.64053537284894</v>
      </c>
      <c r="CR151" s="223">
        <f t="shared" ca="1" si="125"/>
        <v>-2.8680688336519893</v>
      </c>
      <c r="CS151" s="225">
        <f t="shared" ca="1" si="126"/>
        <v>-1491.1147306986588</v>
      </c>
      <c r="CT151" s="226">
        <f t="shared" ca="1" si="162"/>
        <v>1491.1147306986588</v>
      </c>
      <c r="CU151" s="217">
        <f t="shared" ca="1" si="127"/>
        <v>-19.208778855572575</v>
      </c>
      <c r="CV151" s="218">
        <f t="shared" ca="1" si="128"/>
        <v>-19.208778855572575</v>
      </c>
      <c r="CW151" s="219">
        <f t="shared" ca="1" si="129"/>
        <v>-407.9740618022737</v>
      </c>
      <c r="CX151" s="218">
        <f t="shared" ca="1" si="130"/>
        <v>-3.2901134016312312</v>
      </c>
      <c r="CY151" s="227">
        <f t="shared" ca="1" si="131"/>
        <v>-1766.6829537267363</v>
      </c>
      <c r="CZ151" s="228">
        <f t="shared" ca="1" si="163"/>
        <v>1766.6829537267363</v>
      </c>
      <c r="DA151" s="222">
        <f t="shared" ca="1" si="132"/>
        <v>-21.636193928666835</v>
      </c>
      <c r="DB151" s="223">
        <f t="shared" ca="1" si="133"/>
        <v>-21.636193928666835</v>
      </c>
      <c r="DC151" s="224">
        <f t="shared" ca="1" si="134"/>
        <v>-457.20265927990954</v>
      </c>
      <c r="DD151" s="223">
        <f t="shared" ca="1" si="135"/>
        <v>-3.68711821999932</v>
      </c>
      <c r="DE151" s="225">
        <f t="shared" ca="1" si="136"/>
        <v>-2058.909194384491</v>
      </c>
      <c r="DF151" s="226">
        <f t="shared" ca="1" si="164"/>
        <v>2058.909194384491</v>
      </c>
      <c r="DG151" s="217">
        <f t="shared" ca="1" si="137"/>
        <v>-23.929119340816037</v>
      </c>
      <c r="DH151" s="218">
        <f t="shared" ca="1" si="138"/>
        <v>-23.929119340816037</v>
      </c>
      <c r="DI151" s="219">
        <f t="shared" ca="1" si="139"/>
        <v>-502.95166845391145</v>
      </c>
      <c r="DJ151" s="218">
        <f t="shared" ca="1" si="140"/>
        <v>-4.0560618423702408</v>
      </c>
      <c r="DK151" s="227">
        <f t="shared" ca="1" si="141"/>
        <v>-2375.1227154936732</v>
      </c>
      <c r="DL151" s="228">
        <f t="shared" ca="1" si="165"/>
        <v>2375.1227154936732</v>
      </c>
      <c r="DM151" s="222">
        <f t="shared" ca="1" si="142"/>
        <v>-26.066474954416215</v>
      </c>
      <c r="DN151" s="223">
        <f t="shared" ca="1" si="143"/>
        <v>-26.066474954416215</v>
      </c>
      <c r="DO151" s="224">
        <f t="shared" ca="1" si="144"/>
        <v>-544.87291174045856</v>
      </c>
      <c r="DP151" s="223">
        <f t="shared" ca="1" si="145"/>
        <v>-4.3941363850036623</v>
      </c>
      <c r="DQ151" s="225">
        <f t="shared" ca="1" si="146"/>
        <v>-2728.4398834754384</v>
      </c>
      <c r="DR151" s="226">
        <f t="shared" ca="1" si="166"/>
        <v>2728.4398834754384</v>
      </c>
      <c r="DS151" s="217">
        <f t="shared" ca="1" si="147"/>
        <v>-28.026305473377711</v>
      </c>
      <c r="DT151" s="218">
        <f t="shared" ca="1" si="148"/>
        <v>-28.026305473377711</v>
      </c>
      <c r="DU151" s="219">
        <f t="shared" ca="1" si="149"/>
        <v>-582.64734316540148</v>
      </c>
      <c r="DV151" s="218">
        <f t="shared" ca="1" si="150"/>
        <v>-4.6987688964951531</v>
      </c>
      <c r="DW151" s="227">
        <f t="shared" ca="1" si="151"/>
        <v>-3146.9986555131863</v>
      </c>
      <c r="DX151" s="228">
        <f t="shared" ca="1" si="167"/>
        <v>3146.9986555131863</v>
      </c>
      <c r="DY151" s="222">
        <f t="shared" ca="1" si="152"/>
        <v>-29.786144106908367</v>
      </c>
      <c r="DZ151" s="223">
        <f t="shared" ca="1" si="153"/>
        <v>-29.786144106908367</v>
      </c>
      <c r="EA151" s="224">
        <f t="shared" ca="1" si="154"/>
        <v>-615.9874764967708</v>
      </c>
      <c r="EB151" s="223">
        <f t="shared" ca="1" si="155"/>
        <v>-4.9676409394900247</v>
      </c>
      <c r="EC151" s="225">
        <f t="shared" ca="1" si="156"/>
        <v>-3715.0171139630716</v>
      </c>
      <c r="ED151" s="226">
        <f t="shared" ca="1" si="168"/>
        <v>3715.0171139630716</v>
      </c>
      <c r="EE151" s="18">
        <v>-3715.0171139630661</v>
      </c>
    </row>
    <row r="152" spans="16:135" x14ac:dyDescent="0.3">
      <c r="P152" s="5"/>
      <c r="Q152" s="5"/>
      <c r="X152" s="105"/>
      <c r="Y152" s="105"/>
      <c r="Z152" s="105"/>
      <c r="AA152" s="105">
        <f ca="1">AH152-DF152</f>
        <v>0</v>
      </c>
      <c r="AC152" s="302">
        <f>AC151+$BE$22</f>
        <v>1250</v>
      </c>
      <c r="AD152" s="332">
        <v>3710.049473023576</v>
      </c>
      <c r="AE152" s="332">
        <v>3142.2998866166881</v>
      </c>
      <c r="AF152" s="334">
        <v>2724.0457470904321</v>
      </c>
      <c r="AG152" s="332">
        <v>2371.0666536513054</v>
      </c>
      <c r="AH152" s="332">
        <v>2055.2220761644921</v>
      </c>
      <c r="AI152" s="332">
        <v>1763.3928403251045</v>
      </c>
      <c r="AJ152" s="332">
        <v>1488.2466618650044</v>
      </c>
      <c r="AK152" s="332">
        <v>1225.1470465547288</v>
      </c>
      <c r="AL152" s="332">
        <v>970.87446511297208</v>
      </c>
      <c r="AM152" s="332">
        <v>723.01714444918048</v>
      </c>
      <c r="AN152" s="332">
        <v>479.64710778018593</v>
      </c>
      <c r="AO152" s="332">
        <v>239.12981840012168</v>
      </c>
      <c r="AP152" s="332">
        <v>0</v>
      </c>
      <c r="AQ152" s="335">
        <v>-239.12981840012168</v>
      </c>
      <c r="AR152" s="335">
        <v>-479.64710778018593</v>
      </c>
      <c r="AS152" s="335">
        <v>-723.01714444918048</v>
      </c>
      <c r="AT152" s="335">
        <v>-970.87446511297208</v>
      </c>
      <c r="AU152" s="335">
        <v>-1225.1470465547288</v>
      </c>
      <c r="AV152" s="335">
        <v>-1488.2466618650044</v>
      </c>
      <c r="AW152" s="335">
        <v>-1763.3928403251045</v>
      </c>
      <c r="AX152" s="335">
        <v>-2055.2220761644921</v>
      </c>
      <c r="AY152" s="335">
        <v>-2371.0666536513054</v>
      </c>
      <c r="AZ152" s="335">
        <v>-2724.0457470904321</v>
      </c>
      <c r="BA152" s="335">
        <v>-3142.2998866166881</v>
      </c>
      <c r="BB152" s="202">
        <v>-3710.049473023576</v>
      </c>
      <c r="BC152" s="323">
        <f ca="1">BO152-BD152</f>
        <v>0</v>
      </c>
      <c r="BD152" s="320">
        <f ca="1"/>
        <v>-239.12981840012168</v>
      </c>
      <c r="BE152" s="302">
        <f ca="1">MIN($AF$15,BE151+$BE$22)</f>
        <v>1250</v>
      </c>
      <c r="BF152" s="215">
        <f t="shared" ca="1" si="98"/>
        <v>1</v>
      </c>
      <c r="BG152" s="317">
        <f ca="1">INDEX(N$8:N$12,$BF152)</f>
        <v>1500</v>
      </c>
      <c r="BH152" s="128">
        <f ca="1">INDEX(O$8:O$12,$BF152)</f>
        <v>0</v>
      </c>
      <c r="BI152" s="104">
        <f t="shared" ca="1" si="99"/>
        <v>1500</v>
      </c>
      <c r="BJ152" s="216">
        <f t="shared" si="97"/>
        <v>0</v>
      </c>
      <c r="BK152" s="217">
        <f ca="1">DEGREES(ASIN($BG152*BL$23))</f>
        <v>-2.8656245113591363</v>
      </c>
      <c r="BL152" s="218">
        <f ca="1">DEGREES(ASIN(BL$23*$BI152))</f>
        <v>-2.8656245113591363</v>
      </c>
      <c r="BM152" s="219">
        <f ca="1">IF($BH152&gt;0,(COS(RADIANS(BK152))-COS(RADIANS(BL152)))/(BL$23*$BH152),$BE152*SIN(RADIANS(BK152)))</f>
        <v>-62.492167362087592</v>
      </c>
      <c r="BN152" s="218">
        <f t="shared" ca="1" si="100"/>
        <v>-0.49993733889670011</v>
      </c>
      <c r="BO152" s="220">
        <f t="shared" ca="1" si="101"/>
        <v>-239.12981840012168</v>
      </c>
      <c r="BP152" s="221">
        <f t="shared" ca="1" si="157"/>
        <v>239.12981840012168</v>
      </c>
      <c r="BQ152" s="222">
        <f t="shared" ca="1" si="102"/>
        <v>-5.7165393990355735</v>
      </c>
      <c r="BR152" s="223">
        <f t="shared" ca="1" si="103"/>
        <v>-5.7165393990355735</v>
      </c>
      <c r="BS152" s="224">
        <f t="shared" ca="1" si="104"/>
        <v>-124.50873159674737</v>
      </c>
      <c r="BT152" s="223">
        <f t="shared" ca="1" si="105"/>
        <v>-0.99606985277398508</v>
      </c>
      <c r="BU152" s="225">
        <f t="shared" ca="1" si="106"/>
        <v>-479.64710778018593</v>
      </c>
      <c r="BV152" s="226">
        <f t="shared" ca="1" si="158"/>
        <v>479.64710778018593</v>
      </c>
      <c r="BW152" s="217">
        <f t="shared" ca="1" si="107"/>
        <v>-8.5378174163293199</v>
      </c>
      <c r="BX152" s="218">
        <f t="shared" ca="1" si="108"/>
        <v>-8.5378174163293199</v>
      </c>
      <c r="BY152" s="219">
        <f t="shared" ca="1" si="109"/>
        <v>-185.57770920352826</v>
      </c>
      <c r="BZ152" s="218">
        <f t="shared" ca="1" si="110"/>
        <v>-1.4846216736282258</v>
      </c>
      <c r="CA152" s="227">
        <f t="shared" ca="1" si="111"/>
        <v>-723.01714444917923</v>
      </c>
      <c r="CB152" s="228">
        <f t="shared" ca="1" si="159"/>
        <v>723.01714444917923</v>
      </c>
      <c r="CC152" s="222">
        <f t="shared" ca="1" si="112"/>
        <v>-11.314100207181937</v>
      </c>
      <c r="CD152" s="223">
        <f t="shared" ca="1" si="113"/>
        <v>-11.314100207181937</v>
      </c>
      <c r="CE152" s="224">
        <f t="shared" ca="1" si="114"/>
        <v>-245.23432838838579</v>
      </c>
      <c r="CF152" s="223">
        <f t="shared" ca="1" si="115"/>
        <v>-1.961874627107079</v>
      </c>
      <c r="CG152" s="225">
        <f t="shared" ca="1" si="116"/>
        <v>-970.87446511297208</v>
      </c>
      <c r="CH152" s="226">
        <f t="shared" ca="1" si="160"/>
        <v>970.87446511297208</v>
      </c>
      <c r="CI152" s="217">
        <f t="shared" ca="1" si="117"/>
        <v>-14.029394362150782</v>
      </c>
      <c r="CJ152" s="218">
        <f t="shared" ca="1" si="118"/>
        <v>-14.029394362150782</v>
      </c>
      <c r="CK152" s="219">
        <f t="shared" ca="1" si="119"/>
        <v>-303.02456625767167</v>
      </c>
      <c r="CL152" s="218">
        <f t="shared" ca="1" si="120"/>
        <v>-2.4241965300613515</v>
      </c>
      <c r="CM152" s="227">
        <f t="shared" ca="1" si="121"/>
        <v>-1225.1470465547275</v>
      </c>
      <c r="CN152" s="228">
        <f t="shared" ca="1" si="161"/>
        <v>1225.1470465547275</v>
      </c>
      <c r="CO152" s="222">
        <f t="shared" ca="1" si="122"/>
        <v>-16.666885006418429</v>
      </c>
      <c r="CP152" s="223">
        <f t="shared" ca="1" si="123"/>
        <v>-16.666885006418429</v>
      </c>
      <c r="CQ152" s="224">
        <f t="shared" ca="1" si="124"/>
        <v>-358.50860420650099</v>
      </c>
      <c r="CR152" s="223">
        <f t="shared" ca="1" si="125"/>
        <v>-2.8680688336520461</v>
      </c>
      <c r="CS152" s="225">
        <f t="shared" ca="1" si="126"/>
        <v>-1488.2466618650069</v>
      </c>
      <c r="CT152" s="226">
        <f t="shared" ca="1" si="162"/>
        <v>1488.2466618650069</v>
      </c>
      <c r="CU152" s="217">
        <f t="shared" ca="1" si="127"/>
        <v>-19.208778855572575</v>
      </c>
      <c r="CV152" s="218">
        <f t="shared" ca="1" si="128"/>
        <v>-19.208778855572575</v>
      </c>
      <c r="CW152" s="219">
        <f t="shared" ca="1" si="129"/>
        <v>-411.26417520390493</v>
      </c>
      <c r="CX152" s="218">
        <f t="shared" ca="1" si="130"/>
        <v>-3.2901134016312312</v>
      </c>
      <c r="CY152" s="227">
        <f t="shared" ca="1" si="131"/>
        <v>-1763.392840325105</v>
      </c>
      <c r="CZ152" s="228">
        <f t="shared" ca="1" si="163"/>
        <v>1763.392840325105</v>
      </c>
      <c r="DA152" s="222">
        <f t="shared" ca="1" si="132"/>
        <v>-21.636193928666835</v>
      </c>
      <c r="DB152" s="223">
        <f t="shared" ca="1" si="133"/>
        <v>-21.636193928666835</v>
      </c>
      <c r="DC152" s="224">
        <f t="shared" ca="1" si="134"/>
        <v>-460.8897774999088</v>
      </c>
      <c r="DD152" s="223">
        <f t="shared" ca="1" si="135"/>
        <v>-3.6871182199992631</v>
      </c>
      <c r="DE152" s="225">
        <f t="shared" ca="1" si="136"/>
        <v>-2055.2220761644917</v>
      </c>
      <c r="DF152" s="226">
        <f t="shared" ca="1" si="164"/>
        <v>2055.2220761644917</v>
      </c>
      <c r="DG152" s="217">
        <f t="shared" ca="1" si="137"/>
        <v>-23.929119340816037</v>
      </c>
      <c r="DH152" s="218">
        <f t="shared" ca="1" si="138"/>
        <v>-23.929119340816037</v>
      </c>
      <c r="DI152" s="219">
        <f t="shared" ca="1" si="139"/>
        <v>-507.00773029628175</v>
      </c>
      <c r="DJ152" s="218">
        <f t="shared" ca="1" si="140"/>
        <v>-4.0560618423702977</v>
      </c>
      <c r="DK152" s="227">
        <f t="shared" ca="1" si="141"/>
        <v>-2371.0666536513031</v>
      </c>
      <c r="DL152" s="228">
        <f t="shared" ca="1" si="165"/>
        <v>2371.0666536513031</v>
      </c>
      <c r="DM152" s="222">
        <f t="shared" ca="1" si="142"/>
        <v>-26.066474954416215</v>
      </c>
      <c r="DN152" s="223">
        <f t="shared" ca="1" si="143"/>
        <v>-26.066474954416215</v>
      </c>
      <c r="DO152" s="224">
        <f t="shared" ca="1" si="144"/>
        <v>-549.26704812546222</v>
      </c>
      <c r="DP152" s="223">
        <f t="shared" ca="1" si="145"/>
        <v>-4.3941363850036623</v>
      </c>
      <c r="DQ152" s="225">
        <f t="shared" ca="1" si="146"/>
        <v>-2724.0457470904348</v>
      </c>
      <c r="DR152" s="226">
        <f t="shared" ca="1" si="166"/>
        <v>2724.0457470904348</v>
      </c>
      <c r="DS152" s="217">
        <f t="shared" ca="1" si="147"/>
        <v>-28.026305473377711</v>
      </c>
      <c r="DT152" s="218">
        <f t="shared" ca="1" si="148"/>
        <v>-28.026305473377711</v>
      </c>
      <c r="DU152" s="219">
        <f t="shared" ca="1" si="149"/>
        <v>-587.34611206189663</v>
      </c>
      <c r="DV152" s="218">
        <f t="shared" ca="1" si="150"/>
        <v>-4.6987688964951531</v>
      </c>
      <c r="DW152" s="227">
        <f t="shared" ca="1" si="151"/>
        <v>-3142.2998866166913</v>
      </c>
      <c r="DX152" s="228">
        <f t="shared" ca="1" si="167"/>
        <v>3142.2998866166913</v>
      </c>
      <c r="DY152" s="222">
        <f t="shared" ca="1" si="152"/>
        <v>-29.786144106908367</v>
      </c>
      <c r="DZ152" s="223">
        <f t="shared" ca="1" si="153"/>
        <v>-29.786144106908367</v>
      </c>
      <c r="EA152" s="224">
        <f t="shared" ca="1" si="154"/>
        <v>-620.95511743626093</v>
      </c>
      <c r="EB152" s="223">
        <f t="shared" ca="1" si="155"/>
        <v>-4.9676409394901384</v>
      </c>
      <c r="EC152" s="225">
        <f t="shared" ca="1" si="156"/>
        <v>-3710.0494730235814</v>
      </c>
      <c r="ED152" s="226">
        <f t="shared" ca="1" si="168"/>
        <v>3710.0494730235814</v>
      </c>
      <c r="EE152" s="18">
        <v>-3710.049473023576</v>
      </c>
    </row>
    <row r="153" spans="16:135" x14ac:dyDescent="0.3">
      <c r="P153" s="5"/>
      <c r="Q153" s="5"/>
      <c r="X153" s="105"/>
      <c r="Y153" s="105"/>
      <c r="Z153" s="105"/>
      <c r="AA153" s="105">
        <f ca="1">AH153-DF153</f>
        <v>0</v>
      </c>
      <c r="AC153" s="302">
        <f>AC152+$BE$22</f>
        <v>1260</v>
      </c>
      <c r="AD153" s="332">
        <v>3705.0818320840858</v>
      </c>
      <c r="AE153" s="332">
        <v>3137.6011177201931</v>
      </c>
      <c r="AF153" s="334">
        <v>2719.6516107054285</v>
      </c>
      <c r="AG153" s="332">
        <v>2367.0105918089353</v>
      </c>
      <c r="AH153" s="332">
        <v>2051.5349579444928</v>
      </c>
      <c r="AI153" s="332">
        <v>1760.1027269234733</v>
      </c>
      <c r="AJ153" s="332">
        <v>1485.3785930313525</v>
      </c>
      <c r="AK153" s="332">
        <v>1222.7228500246674</v>
      </c>
      <c r="AL153" s="332">
        <v>968.91259048586494</v>
      </c>
      <c r="AM153" s="332">
        <v>721.53252277555225</v>
      </c>
      <c r="AN153" s="332">
        <v>478.65103792741195</v>
      </c>
      <c r="AO153" s="332">
        <v>238.62988106122498</v>
      </c>
      <c r="AP153" s="332">
        <v>0</v>
      </c>
      <c r="AQ153" s="335">
        <v>-238.62988106122498</v>
      </c>
      <c r="AR153" s="335">
        <v>-478.65103792741195</v>
      </c>
      <c r="AS153" s="335">
        <v>-721.53252277555225</v>
      </c>
      <c r="AT153" s="335">
        <v>-968.91259048586494</v>
      </c>
      <c r="AU153" s="335">
        <v>-1222.7228500246674</v>
      </c>
      <c r="AV153" s="335">
        <v>-1485.3785930313525</v>
      </c>
      <c r="AW153" s="335">
        <v>-1760.1027269234733</v>
      </c>
      <c r="AX153" s="335">
        <v>-2051.5349579444928</v>
      </c>
      <c r="AY153" s="335">
        <v>-2367.0105918089353</v>
      </c>
      <c r="AZ153" s="335">
        <v>-2719.6516107054285</v>
      </c>
      <c r="BA153" s="335">
        <v>-3137.6011177201931</v>
      </c>
      <c r="BB153" s="202">
        <v>-3705.0818320840858</v>
      </c>
      <c r="BC153" s="323">
        <f ca="1">BO153-BD153</f>
        <v>0</v>
      </c>
      <c r="BD153" s="320">
        <f ca="1"/>
        <v>-238.62988106122498</v>
      </c>
      <c r="BE153" s="302">
        <f ca="1">MIN($AF$15,BE152+$BE$22)</f>
        <v>1260</v>
      </c>
      <c r="BF153" s="215">
        <f t="shared" ca="1" si="98"/>
        <v>1</v>
      </c>
      <c r="BG153" s="317">
        <f ca="1">INDEX(N$8:N$12,$BF153)</f>
        <v>1500</v>
      </c>
      <c r="BH153" s="128">
        <f ca="1">INDEX(O$8:O$12,$BF153)</f>
        <v>0</v>
      </c>
      <c r="BI153" s="104">
        <f t="shared" ca="1" si="99"/>
        <v>1500</v>
      </c>
      <c r="BJ153" s="216">
        <f t="shared" si="97"/>
        <v>0</v>
      </c>
      <c r="BK153" s="217">
        <f ca="1">DEGREES(ASIN($BG153*BL$23))</f>
        <v>-2.8656245113591363</v>
      </c>
      <c r="BL153" s="218">
        <f ca="1">DEGREES(ASIN(BL$23*$BI153))</f>
        <v>-2.8656245113591363</v>
      </c>
      <c r="BM153" s="219">
        <f ca="1">IF($BH153&gt;0,(COS(RADIANS(BK153))-COS(RADIANS(BL153)))/(BL$23*$BH153),$BE153*SIN(RADIANS(BK153)))</f>
        <v>-62.992104700984292</v>
      </c>
      <c r="BN153" s="218">
        <f t="shared" ca="1" si="100"/>
        <v>-0.49993733889670011</v>
      </c>
      <c r="BO153" s="220">
        <f t="shared" ca="1" si="101"/>
        <v>-238.62988106122498</v>
      </c>
      <c r="BP153" s="221">
        <f t="shared" ca="1" si="157"/>
        <v>238.62988106122498</v>
      </c>
      <c r="BQ153" s="222">
        <f t="shared" ca="1" si="102"/>
        <v>-5.7165393990355735</v>
      </c>
      <c r="BR153" s="223">
        <f t="shared" ca="1" si="103"/>
        <v>-5.7165393990355735</v>
      </c>
      <c r="BS153" s="224">
        <f t="shared" ca="1" si="104"/>
        <v>-125.50480144952134</v>
      </c>
      <c r="BT153" s="223">
        <f t="shared" ca="1" si="105"/>
        <v>-0.99606985277397087</v>
      </c>
      <c r="BU153" s="225">
        <f t="shared" ca="1" si="106"/>
        <v>-478.65103792741195</v>
      </c>
      <c r="BV153" s="226">
        <f t="shared" ca="1" si="158"/>
        <v>478.65103792741195</v>
      </c>
      <c r="BW153" s="217">
        <f t="shared" ca="1" si="107"/>
        <v>-8.5378174163293199</v>
      </c>
      <c r="BX153" s="218">
        <f t="shared" ca="1" si="108"/>
        <v>-8.5378174163293199</v>
      </c>
      <c r="BY153" s="219">
        <f t="shared" ca="1" si="109"/>
        <v>-187.06233087715648</v>
      </c>
      <c r="BZ153" s="218">
        <f t="shared" ca="1" si="110"/>
        <v>-1.4846216736282258</v>
      </c>
      <c r="CA153" s="227">
        <f t="shared" ca="1" si="111"/>
        <v>-721.532522775551</v>
      </c>
      <c r="CB153" s="228">
        <f t="shared" ca="1" si="159"/>
        <v>721.532522775551</v>
      </c>
      <c r="CC153" s="222">
        <f t="shared" ca="1" si="112"/>
        <v>-11.314100207181937</v>
      </c>
      <c r="CD153" s="223">
        <f t="shared" ca="1" si="113"/>
        <v>-11.314100207181937</v>
      </c>
      <c r="CE153" s="224">
        <f t="shared" ca="1" si="114"/>
        <v>-247.19620301549287</v>
      </c>
      <c r="CF153" s="223">
        <f t="shared" ca="1" si="115"/>
        <v>-1.961874627107079</v>
      </c>
      <c r="CG153" s="225">
        <f t="shared" ca="1" si="116"/>
        <v>-968.91259048586494</v>
      </c>
      <c r="CH153" s="226">
        <f t="shared" ca="1" si="160"/>
        <v>968.91259048586494</v>
      </c>
      <c r="CI153" s="217">
        <f t="shared" ca="1" si="117"/>
        <v>-14.029394362150782</v>
      </c>
      <c r="CJ153" s="218">
        <f t="shared" ca="1" si="118"/>
        <v>-14.029394362150782</v>
      </c>
      <c r="CK153" s="219">
        <f t="shared" ca="1" si="119"/>
        <v>-305.44876278773307</v>
      </c>
      <c r="CL153" s="218">
        <f t="shared" ca="1" si="120"/>
        <v>-2.4241965300614083</v>
      </c>
      <c r="CM153" s="227">
        <f t="shared" ca="1" si="121"/>
        <v>-1222.7228500246661</v>
      </c>
      <c r="CN153" s="228">
        <f t="shared" ca="1" si="161"/>
        <v>1222.7228500246661</v>
      </c>
      <c r="CO153" s="222">
        <f t="shared" ca="1" si="122"/>
        <v>-16.666885006418429</v>
      </c>
      <c r="CP153" s="223">
        <f t="shared" ca="1" si="123"/>
        <v>-16.666885006418429</v>
      </c>
      <c r="CQ153" s="224">
        <f t="shared" ca="1" si="124"/>
        <v>-361.37667304015298</v>
      </c>
      <c r="CR153" s="223">
        <f t="shared" ca="1" si="125"/>
        <v>-2.8680688336519893</v>
      </c>
      <c r="CS153" s="225">
        <f t="shared" ca="1" si="126"/>
        <v>-1485.3785930313547</v>
      </c>
      <c r="CT153" s="226">
        <f t="shared" ca="1" si="162"/>
        <v>1485.3785930313547</v>
      </c>
      <c r="CU153" s="217">
        <f t="shared" ca="1" si="127"/>
        <v>-19.208778855572575</v>
      </c>
      <c r="CV153" s="218">
        <f t="shared" ca="1" si="128"/>
        <v>-19.208778855572575</v>
      </c>
      <c r="CW153" s="219">
        <f t="shared" ca="1" si="129"/>
        <v>-414.55428860553616</v>
      </c>
      <c r="CX153" s="218">
        <f t="shared" ca="1" si="130"/>
        <v>-3.2901134016312312</v>
      </c>
      <c r="CY153" s="227">
        <f t="shared" ca="1" si="131"/>
        <v>-1760.1027269234737</v>
      </c>
      <c r="CZ153" s="228">
        <f t="shared" ca="1" si="163"/>
        <v>1760.1027269234737</v>
      </c>
      <c r="DA153" s="222">
        <f t="shared" ca="1" si="132"/>
        <v>-21.636193928666835</v>
      </c>
      <c r="DB153" s="223">
        <f t="shared" ca="1" si="133"/>
        <v>-21.636193928666835</v>
      </c>
      <c r="DC153" s="224">
        <f t="shared" ca="1" si="134"/>
        <v>-464.57689571990807</v>
      </c>
      <c r="DD153" s="223">
        <f t="shared" ca="1" si="135"/>
        <v>-3.6871182199992631</v>
      </c>
      <c r="DE153" s="225">
        <f t="shared" ca="1" si="136"/>
        <v>-2051.5349579444924</v>
      </c>
      <c r="DF153" s="226">
        <f t="shared" ca="1" si="164"/>
        <v>2051.5349579444924</v>
      </c>
      <c r="DG153" s="217">
        <f t="shared" ca="1" si="137"/>
        <v>-23.929119340816037</v>
      </c>
      <c r="DH153" s="218">
        <f t="shared" ca="1" si="138"/>
        <v>-23.929119340816037</v>
      </c>
      <c r="DI153" s="219">
        <f t="shared" ca="1" si="139"/>
        <v>-511.06379213865199</v>
      </c>
      <c r="DJ153" s="218">
        <f t="shared" ca="1" si="140"/>
        <v>-4.0560618423702408</v>
      </c>
      <c r="DK153" s="227">
        <f t="shared" ca="1" si="141"/>
        <v>-2367.010591808933</v>
      </c>
      <c r="DL153" s="228">
        <f t="shared" ca="1" si="165"/>
        <v>2367.010591808933</v>
      </c>
      <c r="DM153" s="222">
        <f t="shared" ca="1" si="142"/>
        <v>-26.066474954416215</v>
      </c>
      <c r="DN153" s="223">
        <f t="shared" ca="1" si="143"/>
        <v>-26.066474954416215</v>
      </c>
      <c r="DO153" s="224">
        <f t="shared" ca="1" si="144"/>
        <v>-553.66118451046589</v>
      </c>
      <c r="DP153" s="223">
        <f t="shared" ca="1" si="145"/>
        <v>-4.3941363850036623</v>
      </c>
      <c r="DQ153" s="225">
        <f t="shared" ca="1" si="146"/>
        <v>-2719.6516107054313</v>
      </c>
      <c r="DR153" s="226">
        <f t="shared" ca="1" si="166"/>
        <v>2719.6516107054313</v>
      </c>
      <c r="DS153" s="217">
        <f t="shared" ca="1" si="147"/>
        <v>-28.026305473377711</v>
      </c>
      <c r="DT153" s="218">
        <f t="shared" ca="1" si="148"/>
        <v>-28.026305473377711</v>
      </c>
      <c r="DU153" s="219">
        <f t="shared" ca="1" si="149"/>
        <v>-592.0448809583919</v>
      </c>
      <c r="DV153" s="218">
        <f t="shared" ca="1" si="150"/>
        <v>-4.6987688964952667</v>
      </c>
      <c r="DW153" s="227">
        <f t="shared" ca="1" si="151"/>
        <v>-3137.6011177201963</v>
      </c>
      <c r="DX153" s="228">
        <f t="shared" ca="1" si="167"/>
        <v>3137.6011177201963</v>
      </c>
      <c r="DY153" s="222">
        <f t="shared" ca="1" si="152"/>
        <v>-29.786144106908367</v>
      </c>
      <c r="DZ153" s="223">
        <f t="shared" ca="1" si="153"/>
        <v>-29.786144106908367</v>
      </c>
      <c r="EA153" s="224">
        <f t="shared" ca="1" si="154"/>
        <v>-625.92275837575096</v>
      </c>
      <c r="EB153" s="223">
        <f t="shared" ca="1" si="155"/>
        <v>-4.9676409394900247</v>
      </c>
      <c r="EC153" s="225">
        <f t="shared" ca="1" si="156"/>
        <v>-3705.0818320840913</v>
      </c>
      <c r="ED153" s="226">
        <f t="shared" ca="1" si="168"/>
        <v>3705.0818320840913</v>
      </c>
      <c r="EE153" s="18">
        <v>-3705.0818320840858</v>
      </c>
    </row>
    <row r="154" spans="16:135" x14ac:dyDescent="0.3">
      <c r="P154" s="5"/>
      <c r="Q154" s="5"/>
      <c r="X154" s="105"/>
      <c r="Y154" s="105"/>
      <c r="Z154" s="105"/>
      <c r="AA154" s="105">
        <f ca="1">AH154-DF154</f>
        <v>0</v>
      </c>
      <c r="AC154" s="302">
        <f>AC153+$BE$22</f>
        <v>1270</v>
      </c>
      <c r="AD154" s="332">
        <v>3700.1141911445957</v>
      </c>
      <c r="AE154" s="332">
        <v>3132.902348823698</v>
      </c>
      <c r="AF154" s="334">
        <v>2715.257474320425</v>
      </c>
      <c r="AG154" s="332">
        <v>2362.9545299665651</v>
      </c>
      <c r="AH154" s="332">
        <v>2047.8478397244935</v>
      </c>
      <c r="AI154" s="332">
        <v>1756.812613521842</v>
      </c>
      <c r="AJ154" s="332">
        <v>1482.5105241977003</v>
      </c>
      <c r="AK154" s="332">
        <v>1220.298653494606</v>
      </c>
      <c r="AL154" s="332">
        <v>966.9507158587578</v>
      </c>
      <c r="AM154" s="332">
        <v>720.04790110192403</v>
      </c>
      <c r="AN154" s="332">
        <v>477.65496807463796</v>
      </c>
      <c r="AO154" s="332">
        <v>238.12994372232828</v>
      </c>
      <c r="AP154" s="332">
        <v>0</v>
      </c>
      <c r="AQ154" s="335">
        <v>-238.12994372232828</v>
      </c>
      <c r="AR154" s="335">
        <v>-477.65496807463796</v>
      </c>
      <c r="AS154" s="335">
        <v>-720.04790110192403</v>
      </c>
      <c r="AT154" s="335">
        <v>-966.9507158587578</v>
      </c>
      <c r="AU154" s="335">
        <v>-1220.298653494606</v>
      </c>
      <c r="AV154" s="335">
        <v>-1482.5105241977003</v>
      </c>
      <c r="AW154" s="335">
        <v>-1756.812613521842</v>
      </c>
      <c r="AX154" s="335">
        <v>-2047.8478397244935</v>
      </c>
      <c r="AY154" s="335">
        <v>-2362.9545299665651</v>
      </c>
      <c r="AZ154" s="335">
        <v>-2715.257474320425</v>
      </c>
      <c r="BA154" s="335">
        <v>-3132.902348823698</v>
      </c>
      <c r="BB154" s="202">
        <v>-3700.1141911445957</v>
      </c>
      <c r="BC154" s="323">
        <f ca="1">BO154-BD154</f>
        <v>0</v>
      </c>
      <c r="BD154" s="320">
        <f ca="1"/>
        <v>-238.12994372232828</v>
      </c>
      <c r="BE154" s="302">
        <f ca="1">MIN($AF$15,BE153+$BE$22)</f>
        <v>1270</v>
      </c>
      <c r="BF154" s="215">
        <f t="shared" ca="1" si="98"/>
        <v>1</v>
      </c>
      <c r="BG154" s="317">
        <f ca="1">INDEX(N$8:N$12,$BF154)</f>
        <v>1500</v>
      </c>
      <c r="BH154" s="128">
        <f ca="1">INDEX(O$8:O$12,$BF154)</f>
        <v>0</v>
      </c>
      <c r="BI154" s="104">
        <f t="shared" ca="1" si="99"/>
        <v>1500</v>
      </c>
      <c r="BJ154" s="216">
        <f t="shared" ref="BJ154:BJ217" si="169">BJ155</f>
        <v>0</v>
      </c>
      <c r="BK154" s="217">
        <f ca="1">DEGREES(ASIN($BG154*BL$23))</f>
        <v>-2.8656245113591363</v>
      </c>
      <c r="BL154" s="218">
        <f ca="1">DEGREES(ASIN(BL$23*$BI154))</f>
        <v>-2.8656245113591363</v>
      </c>
      <c r="BM154" s="219">
        <f ca="1">IF($BH154&gt;0,(COS(RADIANS(BK154))-COS(RADIANS(BL154)))/(BL$23*$BH154),$BE154*SIN(RADIANS(BK154)))</f>
        <v>-63.492042039880992</v>
      </c>
      <c r="BN154" s="218">
        <f t="shared" ca="1" si="100"/>
        <v>-0.49993733889670011</v>
      </c>
      <c r="BO154" s="220">
        <f t="shared" ca="1" si="101"/>
        <v>-238.12994372232828</v>
      </c>
      <c r="BP154" s="221">
        <f t="shared" ca="1" si="157"/>
        <v>238.12994372232828</v>
      </c>
      <c r="BQ154" s="222">
        <f t="shared" ca="1" si="102"/>
        <v>-5.7165393990355735</v>
      </c>
      <c r="BR154" s="223">
        <f t="shared" ca="1" si="103"/>
        <v>-5.7165393990355735</v>
      </c>
      <c r="BS154" s="224">
        <f t="shared" ca="1" si="104"/>
        <v>-126.50087130229532</v>
      </c>
      <c r="BT154" s="223">
        <f t="shared" ca="1" si="105"/>
        <v>-0.99606985277398508</v>
      </c>
      <c r="BU154" s="225">
        <f t="shared" ca="1" si="106"/>
        <v>-477.65496807463796</v>
      </c>
      <c r="BV154" s="226">
        <f t="shared" ca="1" si="158"/>
        <v>477.65496807463796</v>
      </c>
      <c r="BW154" s="217">
        <f t="shared" ca="1" si="107"/>
        <v>-8.5378174163293199</v>
      </c>
      <c r="BX154" s="218">
        <f t="shared" ca="1" si="108"/>
        <v>-8.5378174163293199</v>
      </c>
      <c r="BY154" s="219">
        <f t="shared" ca="1" si="109"/>
        <v>-188.54695255078471</v>
      </c>
      <c r="BZ154" s="218">
        <f t="shared" ca="1" si="110"/>
        <v>-1.4846216736282258</v>
      </c>
      <c r="CA154" s="227">
        <f t="shared" ca="1" si="111"/>
        <v>-720.04790110192278</v>
      </c>
      <c r="CB154" s="228">
        <f t="shared" ca="1" si="159"/>
        <v>720.04790110192278</v>
      </c>
      <c r="CC154" s="222">
        <f t="shared" ca="1" si="112"/>
        <v>-11.314100207181937</v>
      </c>
      <c r="CD154" s="223">
        <f t="shared" ca="1" si="113"/>
        <v>-11.314100207181937</v>
      </c>
      <c r="CE154" s="224">
        <f t="shared" ca="1" si="114"/>
        <v>-249.15807764259998</v>
      </c>
      <c r="CF154" s="223">
        <f t="shared" ca="1" si="115"/>
        <v>-1.9618746271071075</v>
      </c>
      <c r="CG154" s="225">
        <f t="shared" ca="1" si="116"/>
        <v>-966.9507158587578</v>
      </c>
      <c r="CH154" s="226">
        <f t="shared" ca="1" si="160"/>
        <v>966.9507158587578</v>
      </c>
      <c r="CI154" s="217">
        <f t="shared" ca="1" si="117"/>
        <v>-14.029394362150782</v>
      </c>
      <c r="CJ154" s="218">
        <f t="shared" ca="1" si="118"/>
        <v>-14.029394362150782</v>
      </c>
      <c r="CK154" s="219">
        <f t="shared" ca="1" si="119"/>
        <v>-307.87295931779443</v>
      </c>
      <c r="CL154" s="218">
        <f t="shared" ca="1" si="120"/>
        <v>-2.4241965300613515</v>
      </c>
      <c r="CM154" s="227">
        <f t="shared" ca="1" si="121"/>
        <v>-1220.2986534946047</v>
      </c>
      <c r="CN154" s="228">
        <f t="shared" ca="1" si="161"/>
        <v>1220.2986534946047</v>
      </c>
      <c r="CO154" s="222">
        <f t="shared" ca="1" si="122"/>
        <v>-16.666885006418429</v>
      </c>
      <c r="CP154" s="223">
        <f t="shared" ca="1" si="123"/>
        <v>-16.666885006418429</v>
      </c>
      <c r="CQ154" s="224">
        <f t="shared" ca="1" si="124"/>
        <v>-364.24474187380497</v>
      </c>
      <c r="CR154" s="223">
        <f t="shared" ca="1" si="125"/>
        <v>-2.8680688336519893</v>
      </c>
      <c r="CS154" s="225">
        <f t="shared" ca="1" si="126"/>
        <v>-1482.5105241977028</v>
      </c>
      <c r="CT154" s="226">
        <f t="shared" ca="1" si="162"/>
        <v>1482.5105241977028</v>
      </c>
      <c r="CU154" s="217">
        <f t="shared" ca="1" si="127"/>
        <v>-19.208778855572575</v>
      </c>
      <c r="CV154" s="218">
        <f t="shared" ca="1" si="128"/>
        <v>-19.208778855572575</v>
      </c>
      <c r="CW154" s="219">
        <f t="shared" ca="1" si="129"/>
        <v>-417.84440200716739</v>
      </c>
      <c r="CX154" s="218">
        <f t="shared" ca="1" si="130"/>
        <v>-3.2901134016312312</v>
      </c>
      <c r="CY154" s="227">
        <f t="shared" ca="1" si="131"/>
        <v>-1756.8126135218424</v>
      </c>
      <c r="CZ154" s="228">
        <f t="shared" ca="1" si="163"/>
        <v>1756.8126135218424</v>
      </c>
      <c r="DA154" s="222">
        <f t="shared" ca="1" si="132"/>
        <v>-21.636193928666835</v>
      </c>
      <c r="DB154" s="223">
        <f t="shared" ca="1" si="133"/>
        <v>-21.636193928666835</v>
      </c>
      <c r="DC154" s="224">
        <f t="shared" ca="1" si="134"/>
        <v>-468.26401393990733</v>
      </c>
      <c r="DD154" s="223">
        <f t="shared" ca="1" si="135"/>
        <v>-3.6871182199992631</v>
      </c>
      <c r="DE154" s="225">
        <f t="shared" ca="1" si="136"/>
        <v>-2047.847839724493</v>
      </c>
      <c r="DF154" s="226">
        <f t="shared" ca="1" si="164"/>
        <v>2047.847839724493</v>
      </c>
      <c r="DG154" s="217">
        <f t="shared" ca="1" si="137"/>
        <v>-23.929119340816037</v>
      </c>
      <c r="DH154" s="218">
        <f t="shared" ca="1" si="138"/>
        <v>-23.929119340816037</v>
      </c>
      <c r="DI154" s="219">
        <f t="shared" ca="1" si="139"/>
        <v>-515.11985398102229</v>
      </c>
      <c r="DJ154" s="218">
        <f t="shared" ca="1" si="140"/>
        <v>-4.0560618423702977</v>
      </c>
      <c r="DK154" s="227">
        <f t="shared" ca="1" si="141"/>
        <v>-2362.9545299665629</v>
      </c>
      <c r="DL154" s="228">
        <f t="shared" ca="1" si="165"/>
        <v>2362.9545299665629</v>
      </c>
      <c r="DM154" s="222">
        <f t="shared" ca="1" si="142"/>
        <v>-26.066474954416215</v>
      </c>
      <c r="DN154" s="223">
        <f t="shared" ca="1" si="143"/>
        <v>-26.066474954416215</v>
      </c>
      <c r="DO154" s="224">
        <f t="shared" ca="1" si="144"/>
        <v>-558.05532089546966</v>
      </c>
      <c r="DP154" s="223">
        <f t="shared" ca="1" si="145"/>
        <v>-4.394136385003776</v>
      </c>
      <c r="DQ154" s="225">
        <f t="shared" ca="1" si="146"/>
        <v>-2715.2574743204277</v>
      </c>
      <c r="DR154" s="226">
        <f t="shared" ca="1" si="166"/>
        <v>2715.2574743204277</v>
      </c>
      <c r="DS154" s="217">
        <f t="shared" ca="1" si="147"/>
        <v>-28.026305473377711</v>
      </c>
      <c r="DT154" s="218">
        <f t="shared" ca="1" si="148"/>
        <v>-28.026305473377711</v>
      </c>
      <c r="DU154" s="219">
        <f t="shared" ca="1" si="149"/>
        <v>-596.74364985488705</v>
      </c>
      <c r="DV154" s="218">
        <f t="shared" ca="1" si="150"/>
        <v>-4.6987688964951531</v>
      </c>
      <c r="DW154" s="227">
        <f t="shared" ca="1" si="151"/>
        <v>-3132.9023488237008</v>
      </c>
      <c r="DX154" s="228">
        <f t="shared" ca="1" si="167"/>
        <v>3132.9023488237008</v>
      </c>
      <c r="DY154" s="222">
        <f t="shared" ca="1" si="152"/>
        <v>-29.786144106908367</v>
      </c>
      <c r="DZ154" s="223">
        <f t="shared" ca="1" si="153"/>
        <v>-29.786144106908367</v>
      </c>
      <c r="EA154" s="224">
        <f t="shared" ca="1" si="154"/>
        <v>-630.8903993152411</v>
      </c>
      <c r="EB154" s="223">
        <f t="shared" ca="1" si="155"/>
        <v>-4.9676409394901384</v>
      </c>
      <c r="EC154" s="225">
        <f t="shared" ca="1" si="156"/>
        <v>-3700.1141911446011</v>
      </c>
      <c r="ED154" s="226">
        <f t="shared" ca="1" si="168"/>
        <v>3700.1141911446011</v>
      </c>
      <c r="EE154" s="18">
        <v>-3700.1141911445957</v>
      </c>
    </row>
    <row r="155" spans="16:135" x14ac:dyDescent="0.3">
      <c r="P155" s="5"/>
      <c r="Q155" s="5"/>
      <c r="X155" s="105"/>
      <c r="Y155" s="105"/>
      <c r="Z155" s="105"/>
      <c r="AA155" s="105">
        <f ca="1">AH155-DF155</f>
        <v>0</v>
      </c>
      <c r="AC155" s="302">
        <f>AC154+$BE$22</f>
        <v>1280</v>
      </c>
      <c r="AD155" s="332">
        <v>3695.1465502051055</v>
      </c>
      <c r="AE155" s="332">
        <v>3128.203579927203</v>
      </c>
      <c r="AF155" s="334">
        <v>2710.8633379354214</v>
      </c>
      <c r="AG155" s="332">
        <v>2358.898468124195</v>
      </c>
      <c r="AH155" s="332">
        <v>2044.1607215044942</v>
      </c>
      <c r="AI155" s="332">
        <v>1753.5225001202107</v>
      </c>
      <c r="AJ155" s="332">
        <v>1479.6424553640484</v>
      </c>
      <c r="AK155" s="332">
        <v>1217.8744569645446</v>
      </c>
      <c r="AL155" s="332">
        <v>964.98884123165067</v>
      </c>
      <c r="AM155" s="332">
        <v>718.5632794282958</v>
      </c>
      <c r="AN155" s="332">
        <v>476.65889822186398</v>
      </c>
      <c r="AO155" s="332">
        <v>237.63000638343158</v>
      </c>
      <c r="AP155" s="332">
        <v>0</v>
      </c>
      <c r="AQ155" s="335">
        <v>-237.63000638343158</v>
      </c>
      <c r="AR155" s="335">
        <v>-476.65889822186398</v>
      </c>
      <c r="AS155" s="335">
        <v>-718.5632794282958</v>
      </c>
      <c r="AT155" s="335">
        <v>-964.98884123165067</v>
      </c>
      <c r="AU155" s="335">
        <v>-1217.8744569645446</v>
      </c>
      <c r="AV155" s="335">
        <v>-1479.6424553640484</v>
      </c>
      <c r="AW155" s="335">
        <v>-1753.5225001202107</v>
      </c>
      <c r="AX155" s="335">
        <v>-2044.1607215044942</v>
      </c>
      <c r="AY155" s="335">
        <v>-2358.898468124195</v>
      </c>
      <c r="AZ155" s="335">
        <v>-2710.8633379354214</v>
      </c>
      <c r="BA155" s="335">
        <v>-3128.203579927203</v>
      </c>
      <c r="BB155" s="202">
        <v>-3695.1465502051055</v>
      </c>
      <c r="BC155" s="323">
        <f ca="1">BO155-BD155</f>
        <v>0</v>
      </c>
      <c r="BD155" s="320">
        <f ca="1"/>
        <v>-237.63000638343158</v>
      </c>
      <c r="BE155" s="302">
        <f ca="1">MIN($AF$15,BE154+$BE$22)</f>
        <v>1280</v>
      </c>
      <c r="BF155" s="215">
        <f t="shared" ref="BF155:BF218" ca="1" si="170">MIN(MATCH(BE155,$L$7:$L$12,1), 4)</f>
        <v>1</v>
      </c>
      <c r="BG155" s="317">
        <f ca="1">INDEX(N$8:N$12,$BF155)</f>
        <v>1500</v>
      </c>
      <c r="BH155" s="128">
        <f ca="1">INDEX(O$8:O$12,$BF155)</f>
        <v>0</v>
      </c>
      <c r="BI155" s="104">
        <f t="shared" ref="BI155:BI218" ca="1" si="171">BG155+BH155*BE155</f>
        <v>1500</v>
      </c>
      <c r="BJ155" s="216">
        <f t="shared" si="169"/>
        <v>0</v>
      </c>
      <c r="BK155" s="217">
        <f ca="1">DEGREES(ASIN($BG155*BL$23))</f>
        <v>-2.8656245113591363</v>
      </c>
      <c r="BL155" s="218">
        <f ca="1">DEGREES(ASIN(BL$23*$BI155))</f>
        <v>-2.8656245113591363</v>
      </c>
      <c r="BM155" s="219">
        <f ca="1">IF($BH155&gt;0,(COS(RADIANS(BK155))-COS(RADIANS(BL155)))/(BL$23*$BH155),$BE155*SIN(RADIANS(BK155)))</f>
        <v>-63.991979378777692</v>
      </c>
      <c r="BN155" s="218">
        <f t="shared" ref="BN155:BN218" ca="1" si="172">IF($BF154=$BF155,BM155-BM154,0.5*(BN154+BN156))</f>
        <v>-0.49993733889670011</v>
      </c>
      <c r="BO155" s="220">
        <f t="shared" ref="BO155:BO218" ca="1" si="173">BO156+BN155</f>
        <v>-237.63000638343158</v>
      </c>
      <c r="BP155" s="221">
        <f t="shared" ca="1" si="157"/>
        <v>237.63000638343158</v>
      </c>
      <c r="BQ155" s="222">
        <f t="shared" ref="BQ155:BQ218" ca="1" si="174">DEGREES(ASIN($BG155*BR$23))</f>
        <v>-5.7165393990355735</v>
      </c>
      <c r="BR155" s="223">
        <f t="shared" ref="BR155:BR218" ca="1" si="175">DEGREES(ASIN(BR$23*$BI155))</f>
        <v>-5.7165393990355735</v>
      </c>
      <c r="BS155" s="224">
        <f t="shared" ref="BS155:BS218" ca="1" si="176">IF($BH155&gt;0,(COS(RADIANS(BQ155))-COS(RADIANS(BR155)))/(BR$23*$BH155),$BE155*SIN(RADIANS(BQ155)))</f>
        <v>-127.49694115506929</v>
      </c>
      <c r="BT155" s="223">
        <f t="shared" ref="BT155:BT218" ca="1" si="177">IF($BF154=$BF155,BS155-BS154,0.5*(BT154+BT156))</f>
        <v>-0.99606985277397087</v>
      </c>
      <c r="BU155" s="225">
        <f t="shared" ref="BU155:BU218" ca="1" si="178">BU156+BT155</f>
        <v>-476.65889822186398</v>
      </c>
      <c r="BV155" s="226">
        <f t="shared" ca="1" si="158"/>
        <v>476.65889822186398</v>
      </c>
      <c r="BW155" s="217">
        <f t="shared" ref="BW155:BW218" ca="1" si="179">DEGREES(ASIN($BG155*BX$23))</f>
        <v>-8.5378174163293199</v>
      </c>
      <c r="BX155" s="218">
        <f t="shared" ref="BX155:BX218" ca="1" si="180">DEGREES(ASIN(BX$23*$BI155))</f>
        <v>-8.5378174163293199</v>
      </c>
      <c r="BY155" s="219">
        <f t="shared" ref="BY155:BY218" ca="1" si="181">IF($BH155&gt;0,(COS(RADIANS(BW155))-COS(RADIANS(BX155)))/(BX$23*$BH155),$BE155*SIN(RADIANS(BW155)))</f>
        <v>-190.03157422441294</v>
      </c>
      <c r="BZ155" s="218">
        <f t="shared" ref="BZ155:BZ218" ca="1" si="182">IF($BF154=$BF155,BY155-BY154,0.5*(BZ154+BZ156))</f>
        <v>-1.4846216736282258</v>
      </c>
      <c r="CA155" s="227">
        <f t="shared" ref="CA155:CA218" ca="1" si="183">CA156+BZ155</f>
        <v>-718.56327942829455</v>
      </c>
      <c r="CB155" s="228">
        <f t="shared" ca="1" si="159"/>
        <v>718.56327942829455</v>
      </c>
      <c r="CC155" s="222">
        <f t="shared" ref="CC155:CC218" ca="1" si="184">DEGREES(ASIN($BG155*CD$23))</f>
        <v>-11.314100207181937</v>
      </c>
      <c r="CD155" s="223">
        <f t="shared" ref="CD155:CD218" ca="1" si="185">DEGREES(ASIN(CD$23*$BI155))</f>
        <v>-11.314100207181937</v>
      </c>
      <c r="CE155" s="224">
        <f t="shared" ref="CE155:CE218" ca="1" si="186">IF($BH155&gt;0,(COS(RADIANS(CC155))-COS(RADIANS(CD155)))/(CD$23*$BH155),$BE155*SIN(RADIANS(CC155)))</f>
        <v>-251.11995226970706</v>
      </c>
      <c r="CF155" s="223">
        <f t="shared" ref="CF155:CF218" ca="1" si="187">IF($BF154=$BF155,CE155-CE154,0.5*(CF154+CF156))</f>
        <v>-1.961874627107079</v>
      </c>
      <c r="CG155" s="225">
        <f t="shared" ref="CG155:CG218" ca="1" si="188">CG156+CF155</f>
        <v>-964.98884123165067</v>
      </c>
      <c r="CH155" s="226">
        <f t="shared" ca="1" si="160"/>
        <v>964.98884123165067</v>
      </c>
      <c r="CI155" s="217">
        <f t="shared" ref="CI155:CI218" ca="1" si="189">DEGREES(ASIN($BG155*CJ$23))</f>
        <v>-14.029394362150782</v>
      </c>
      <c r="CJ155" s="218">
        <f t="shared" ref="CJ155:CJ218" ca="1" si="190">DEGREES(ASIN(CJ$23*$BI155))</f>
        <v>-14.029394362150782</v>
      </c>
      <c r="CK155" s="219">
        <f t="shared" ref="CK155:CK218" ca="1" si="191">IF($BH155&gt;0,(COS(RADIANS(CI155))-COS(RADIANS(CJ155)))/(CJ$23*$BH155),$BE155*SIN(RADIANS(CI155)))</f>
        <v>-310.29715584785583</v>
      </c>
      <c r="CL155" s="218">
        <f t="shared" ref="CL155:CL218" ca="1" si="192">IF($BF154=$BF155,CK155-CK154,0.5*(CL154+CL156))</f>
        <v>-2.4241965300614083</v>
      </c>
      <c r="CM155" s="227">
        <f t="shared" ref="CM155:CM218" ca="1" si="193">CM156+CL155</f>
        <v>-1217.8744569645432</v>
      </c>
      <c r="CN155" s="228">
        <f t="shared" ca="1" si="161"/>
        <v>1217.8744569645432</v>
      </c>
      <c r="CO155" s="222">
        <f t="shared" ref="CO155:CO218" ca="1" si="194">DEGREES(ASIN($BG155*CP$23))</f>
        <v>-16.666885006418429</v>
      </c>
      <c r="CP155" s="223">
        <f t="shared" ref="CP155:CP218" ca="1" si="195">DEGREES(ASIN(CP$23*$BI155))</f>
        <v>-16.666885006418429</v>
      </c>
      <c r="CQ155" s="224">
        <f t="shared" ref="CQ155:CQ218" ca="1" si="196">IF($BH155&gt;0,(COS(RADIANS(CO155))-COS(RADIANS(CP155)))/(CP$23*$BH155),$BE155*SIN(RADIANS(CO155)))</f>
        <v>-367.11281070745702</v>
      </c>
      <c r="CR155" s="223">
        <f t="shared" ref="CR155:CR218" ca="1" si="197">IF($BF154=$BF155,CQ155-CQ154,0.5*(CR154+CR156))</f>
        <v>-2.8680688336520461</v>
      </c>
      <c r="CS155" s="225">
        <f t="shared" ref="CS155:CS218" ca="1" si="198">CS156+CR155</f>
        <v>-1479.6424553640509</v>
      </c>
      <c r="CT155" s="226">
        <f t="shared" ca="1" si="162"/>
        <v>1479.6424553640509</v>
      </c>
      <c r="CU155" s="217">
        <f t="shared" ref="CU155:CU218" ca="1" si="199">DEGREES(ASIN($BG155*CV$23))</f>
        <v>-19.208778855572575</v>
      </c>
      <c r="CV155" s="218">
        <f t="shared" ref="CV155:CV218" ca="1" si="200">DEGREES(ASIN(CV$23*$BI155))</f>
        <v>-19.208778855572575</v>
      </c>
      <c r="CW155" s="219">
        <f t="shared" ref="CW155:CW218" ca="1" si="201">IF($BH155&gt;0,(COS(RADIANS(CU155))-COS(RADIANS(CV155)))/(CV$23*$BH155),$BE155*SIN(RADIANS(CU155)))</f>
        <v>-421.13451540879862</v>
      </c>
      <c r="CX155" s="218">
        <f t="shared" ref="CX155:CX218" ca="1" si="202">IF($BF154=$BF155,CW155-CW154,0.5*(CX154+CX156))</f>
        <v>-3.2901134016312312</v>
      </c>
      <c r="CY155" s="227">
        <f t="shared" ref="CY155:CY218" ca="1" si="203">CY156+CX155</f>
        <v>-1753.5225001202111</v>
      </c>
      <c r="CZ155" s="228">
        <f t="shared" ca="1" si="163"/>
        <v>1753.5225001202111</v>
      </c>
      <c r="DA155" s="222">
        <f t="shared" ref="DA155:DA218" ca="1" si="204">DEGREES(ASIN($BG155*DB$23))</f>
        <v>-21.636193928666835</v>
      </c>
      <c r="DB155" s="223">
        <f t="shared" ref="DB155:DB218" ca="1" si="205">DEGREES(ASIN(DB$23*$BI155))</f>
        <v>-21.636193928666835</v>
      </c>
      <c r="DC155" s="224">
        <f t="shared" ref="DC155:DC218" ca="1" si="206">IF($BH155&gt;0,(COS(RADIANS(DA155))-COS(RADIANS(DB155)))/(DB$23*$BH155),$BE155*SIN(RADIANS(DA155)))</f>
        <v>-471.95113215990659</v>
      </c>
      <c r="DD155" s="223">
        <f t="shared" ref="DD155:DD218" ca="1" si="207">IF($BF154=$BF155,DC155-DC154,0.5*(DD154+DD156))</f>
        <v>-3.6871182199992631</v>
      </c>
      <c r="DE155" s="225">
        <f t="shared" ref="DE155:DE218" ca="1" si="208">DE156+DD155</f>
        <v>-2044.1607215044937</v>
      </c>
      <c r="DF155" s="226">
        <f t="shared" ca="1" si="164"/>
        <v>2044.1607215044937</v>
      </c>
      <c r="DG155" s="217">
        <f t="shared" ref="DG155:DG218" ca="1" si="209">DEGREES(ASIN($BG155*DH$23))</f>
        <v>-23.929119340816037</v>
      </c>
      <c r="DH155" s="218">
        <f t="shared" ref="DH155:DH218" ca="1" si="210">DEGREES(ASIN(DH$23*$BI155))</f>
        <v>-23.929119340816037</v>
      </c>
      <c r="DI155" s="219">
        <f t="shared" ref="DI155:DI218" ca="1" si="211">IF($BH155&gt;0,(COS(RADIANS(DG155))-COS(RADIANS(DH155)))/(DH$23*$BH155),$BE155*SIN(RADIANS(DG155)))</f>
        <v>-519.17591582339253</v>
      </c>
      <c r="DJ155" s="218">
        <f t="shared" ref="DJ155:DJ218" ca="1" si="212">IF($BF154=$BF155,DI155-DI154,0.5*(DJ154+DJ156))</f>
        <v>-4.0560618423702408</v>
      </c>
      <c r="DK155" s="227">
        <f t="shared" ref="DK155:DK218" ca="1" si="213">DK156+DJ155</f>
        <v>-2358.8984681241927</v>
      </c>
      <c r="DL155" s="228">
        <f t="shared" ca="1" si="165"/>
        <v>2358.8984681241927</v>
      </c>
      <c r="DM155" s="222">
        <f t="shared" ref="DM155:DM218" ca="1" si="214">DEGREES(ASIN($BG155*DN$23))</f>
        <v>-26.066474954416215</v>
      </c>
      <c r="DN155" s="223">
        <f t="shared" ref="DN155:DN218" ca="1" si="215">DEGREES(ASIN(DN$23*$BI155))</f>
        <v>-26.066474954416215</v>
      </c>
      <c r="DO155" s="224">
        <f t="shared" ref="DO155:DO218" ca="1" si="216">IF($BH155&gt;0,(COS(RADIANS(DM155))-COS(RADIANS(DN155)))/(DN$23*$BH155),$BE155*SIN(RADIANS(DM155)))</f>
        <v>-562.44945728047333</v>
      </c>
      <c r="DP155" s="223">
        <f t="shared" ref="DP155:DP218" ca="1" si="217">IF($BF154=$BF155,DO155-DO154,0.5*(DP154+DP156))</f>
        <v>-4.3941363850036623</v>
      </c>
      <c r="DQ155" s="225">
        <f t="shared" ref="DQ155:DQ218" ca="1" si="218">DQ156+DP155</f>
        <v>-2710.8633379354242</v>
      </c>
      <c r="DR155" s="226">
        <f t="shared" ca="1" si="166"/>
        <v>2710.8633379354242</v>
      </c>
      <c r="DS155" s="217">
        <f t="shared" ref="DS155:DS218" ca="1" si="219">DEGREES(ASIN($BG155*DT$23))</f>
        <v>-28.026305473377711</v>
      </c>
      <c r="DT155" s="218">
        <f t="shared" ref="DT155:DT218" ca="1" si="220">DEGREES(ASIN(DT$23*$BI155))</f>
        <v>-28.026305473377711</v>
      </c>
      <c r="DU155" s="219">
        <f t="shared" ref="DU155:DU218" ca="1" si="221">IF($BH155&gt;0,(COS(RADIANS(DS155))-COS(RADIANS(DT155)))/(DT$23*$BH155),$BE155*SIN(RADIANS(DS155)))</f>
        <v>-601.44241875138221</v>
      </c>
      <c r="DV155" s="218">
        <f t="shared" ref="DV155:DV218" ca="1" si="222">IF($BF154=$BF155,DU155-DU154,0.5*(DV154+DV156))</f>
        <v>-4.6987688964951531</v>
      </c>
      <c r="DW155" s="227">
        <f t="shared" ref="DW155:DW218" ca="1" si="223">DW156+DV155</f>
        <v>-3128.2035799272057</v>
      </c>
      <c r="DX155" s="228">
        <f t="shared" ca="1" si="167"/>
        <v>3128.2035799272057</v>
      </c>
      <c r="DY155" s="222">
        <f t="shared" ref="DY155:DY218" ca="1" si="224">DEGREES(ASIN($BG155*DZ$23))</f>
        <v>-29.786144106908367</v>
      </c>
      <c r="DZ155" s="223">
        <f t="shared" ref="DZ155:DZ218" ca="1" si="225">DEGREES(ASIN(DZ$23*$BI155))</f>
        <v>-29.786144106908367</v>
      </c>
      <c r="EA155" s="224">
        <f t="shared" ref="EA155:EA218" ca="1" si="226">IF($BH155&gt;0,(COS(RADIANS(DY155))-COS(RADIANS(DZ155)))/(DZ$23*$BH155),$BE155*SIN(RADIANS(DY155)))</f>
        <v>-635.85804025473112</v>
      </c>
      <c r="EB155" s="223">
        <f t="shared" ref="EB155:EB218" ca="1" si="227">IF($BF154=$BF155,EA155-EA154,0.5*(EB154+EB156))</f>
        <v>-4.9676409394900247</v>
      </c>
      <c r="EC155" s="225">
        <f t="shared" ref="EC155:EC218" ca="1" si="228">EC156+EB155</f>
        <v>-3695.146550205111</v>
      </c>
      <c r="ED155" s="226">
        <f t="shared" ca="1" si="168"/>
        <v>3695.146550205111</v>
      </c>
      <c r="EE155" s="18">
        <v>-3695.1465502051055</v>
      </c>
    </row>
    <row r="156" spans="16:135" x14ac:dyDescent="0.3">
      <c r="P156" s="5"/>
      <c r="Q156" s="5"/>
      <c r="X156" s="105"/>
      <c r="Y156" s="105"/>
      <c r="Z156" s="105"/>
      <c r="AA156" s="105">
        <f ca="1">AH156-DF156</f>
        <v>0</v>
      </c>
      <c r="AC156" s="302">
        <f>AC155+$BE$22</f>
        <v>1290</v>
      </c>
      <c r="AD156" s="332">
        <v>3690.1789092656154</v>
      </c>
      <c r="AE156" s="332">
        <v>3123.504811030708</v>
      </c>
      <c r="AF156" s="334">
        <v>2706.4692015504179</v>
      </c>
      <c r="AG156" s="332">
        <v>2354.8424062818249</v>
      </c>
      <c r="AH156" s="332">
        <v>2040.4736032844949</v>
      </c>
      <c r="AI156" s="332">
        <v>1750.2323867185794</v>
      </c>
      <c r="AJ156" s="332">
        <v>1476.7743865303964</v>
      </c>
      <c r="AK156" s="332">
        <v>1215.4502604344832</v>
      </c>
      <c r="AL156" s="332">
        <v>963.02696660454353</v>
      </c>
      <c r="AM156" s="332">
        <v>717.07865775466757</v>
      </c>
      <c r="AN156" s="332">
        <v>475.66282836908999</v>
      </c>
      <c r="AO156" s="332">
        <v>237.13006904453488</v>
      </c>
      <c r="AP156" s="332">
        <v>0</v>
      </c>
      <c r="AQ156" s="335">
        <v>-237.13006904453488</v>
      </c>
      <c r="AR156" s="335">
        <v>-475.66282836908999</v>
      </c>
      <c r="AS156" s="335">
        <v>-717.07865775466757</v>
      </c>
      <c r="AT156" s="335">
        <v>-963.02696660454353</v>
      </c>
      <c r="AU156" s="335">
        <v>-1215.4502604344832</v>
      </c>
      <c r="AV156" s="335">
        <v>-1476.7743865303964</v>
      </c>
      <c r="AW156" s="335">
        <v>-1750.2323867185794</v>
      </c>
      <c r="AX156" s="335">
        <v>-2040.4736032844949</v>
      </c>
      <c r="AY156" s="335">
        <v>-2354.8424062818249</v>
      </c>
      <c r="AZ156" s="335">
        <v>-2706.4692015504179</v>
      </c>
      <c r="BA156" s="335">
        <v>-3123.504811030708</v>
      </c>
      <c r="BB156" s="202">
        <v>-3690.1789092656154</v>
      </c>
      <c r="BC156" s="323">
        <f ca="1">BO156-BD156</f>
        <v>0</v>
      </c>
      <c r="BD156" s="320">
        <f ca="1"/>
        <v>-237.13006904453488</v>
      </c>
      <c r="BE156" s="302">
        <f ca="1">MIN($AF$15,BE155+$BE$22)</f>
        <v>1290</v>
      </c>
      <c r="BF156" s="215">
        <f t="shared" ca="1" si="170"/>
        <v>1</v>
      </c>
      <c r="BG156" s="317">
        <f ca="1">INDEX(N$8:N$12,$BF156)</f>
        <v>1500</v>
      </c>
      <c r="BH156" s="128">
        <f ca="1">INDEX(O$8:O$12,$BF156)</f>
        <v>0</v>
      </c>
      <c r="BI156" s="104">
        <f t="shared" ca="1" si="171"/>
        <v>1500</v>
      </c>
      <c r="BJ156" s="216">
        <f t="shared" si="169"/>
        <v>0</v>
      </c>
      <c r="BK156" s="217">
        <f ca="1">DEGREES(ASIN($BG156*BL$23))</f>
        <v>-2.8656245113591363</v>
      </c>
      <c r="BL156" s="218">
        <f ca="1">DEGREES(ASIN(BL$23*$BI156))</f>
        <v>-2.8656245113591363</v>
      </c>
      <c r="BM156" s="219">
        <f ca="1">IF($BH156&gt;0,(COS(RADIANS(BK156))-COS(RADIANS(BL156)))/(BL$23*$BH156),$BE156*SIN(RADIANS(BK156)))</f>
        <v>-64.4919167176744</v>
      </c>
      <c r="BN156" s="218">
        <f t="shared" ca="1" si="172"/>
        <v>-0.49993733889670722</v>
      </c>
      <c r="BO156" s="220">
        <f t="shared" ca="1" si="173"/>
        <v>-237.13006904453488</v>
      </c>
      <c r="BP156" s="221">
        <f t="shared" ref="BP156:BP219" ca="1" si="229">-BO156</f>
        <v>237.13006904453488</v>
      </c>
      <c r="BQ156" s="222">
        <f t="shared" ca="1" si="174"/>
        <v>-5.7165393990355735</v>
      </c>
      <c r="BR156" s="223">
        <f t="shared" ca="1" si="175"/>
        <v>-5.7165393990355735</v>
      </c>
      <c r="BS156" s="224">
        <f t="shared" ca="1" si="176"/>
        <v>-128.49301100784328</v>
      </c>
      <c r="BT156" s="223">
        <f t="shared" ca="1" si="177"/>
        <v>-0.99606985277398508</v>
      </c>
      <c r="BU156" s="225">
        <f t="shared" ca="1" si="178"/>
        <v>-475.66282836908999</v>
      </c>
      <c r="BV156" s="226">
        <f t="shared" ref="BV156:BV219" ca="1" si="230">-BU156</f>
        <v>475.66282836908999</v>
      </c>
      <c r="BW156" s="217">
        <f t="shared" ca="1" si="179"/>
        <v>-8.5378174163293199</v>
      </c>
      <c r="BX156" s="218">
        <f t="shared" ca="1" si="180"/>
        <v>-8.5378174163293199</v>
      </c>
      <c r="BY156" s="219">
        <f t="shared" ca="1" si="181"/>
        <v>-191.51619589804116</v>
      </c>
      <c r="BZ156" s="218">
        <f t="shared" ca="1" si="182"/>
        <v>-1.4846216736282258</v>
      </c>
      <c r="CA156" s="227">
        <f t="shared" ca="1" si="183"/>
        <v>-717.07865775466632</v>
      </c>
      <c r="CB156" s="228">
        <f t="shared" ref="CB156:CB219" ca="1" si="231">-CA156</f>
        <v>717.07865775466632</v>
      </c>
      <c r="CC156" s="222">
        <f t="shared" ca="1" si="184"/>
        <v>-11.314100207181937</v>
      </c>
      <c r="CD156" s="223">
        <f t="shared" ca="1" si="185"/>
        <v>-11.314100207181937</v>
      </c>
      <c r="CE156" s="224">
        <f t="shared" ca="1" si="186"/>
        <v>-253.08182689681414</v>
      </c>
      <c r="CF156" s="223">
        <f t="shared" ca="1" si="187"/>
        <v>-1.961874627107079</v>
      </c>
      <c r="CG156" s="225">
        <f t="shared" ca="1" si="188"/>
        <v>-963.02696660454353</v>
      </c>
      <c r="CH156" s="226">
        <f t="shared" ref="CH156:CH219" ca="1" si="232">-CG156</f>
        <v>963.02696660454353</v>
      </c>
      <c r="CI156" s="217">
        <f t="shared" ca="1" si="189"/>
        <v>-14.029394362150782</v>
      </c>
      <c r="CJ156" s="218">
        <f t="shared" ca="1" si="190"/>
        <v>-14.029394362150782</v>
      </c>
      <c r="CK156" s="219">
        <f t="shared" ca="1" si="191"/>
        <v>-312.72135237791719</v>
      </c>
      <c r="CL156" s="218">
        <f t="shared" ca="1" si="192"/>
        <v>-2.4241965300613515</v>
      </c>
      <c r="CM156" s="227">
        <f t="shared" ca="1" si="193"/>
        <v>-1215.4502604344818</v>
      </c>
      <c r="CN156" s="228">
        <f t="shared" ref="CN156:CN219" ca="1" si="233">-CM156</f>
        <v>1215.4502604344818</v>
      </c>
      <c r="CO156" s="222">
        <f t="shared" ca="1" si="194"/>
        <v>-16.666885006418429</v>
      </c>
      <c r="CP156" s="223">
        <f t="shared" ca="1" si="195"/>
        <v>-16.666885006418429</v>
      </c>
      <c r="CQ156" s="224">
        <f t="shared" ca="1" si="196"/>
        <v>-369.980879541109</v>
      </c>
      <c r="CR156" s="223">
        <f t="shared" ca="1" si="197"/>
        <v>-2.8680688336519893</v>
      </c>
      <c r="CS156" s="225">
        <f t="shared" ca="1" si="198"/>
        <v>-1476.7743865303989</v>
      </c>
      <c r="CT156" s="226">
        <f t="shared" ref="CT156:CT219" ca="1" si="234">-CS156</f>
        <v>1476.7743865303989</v>
      </c>
      <c r="CU156" s="217">
        <f t="shared" ca="1" si="199"/>
        <v>-19.208778855572575</v>
      </c>
      <c r="CV156" s="218">
        <f t="shared" ca="1" si="200"/>
        <v>-19.208778855572575</v>
      </c>
      <c r="CW156" s="219">
        <f t="shared" ca="1" si="201"/>
        <v>-424.42462881042991</v>
      </c>
      <c r="CX156" s="218">
        <f t="shared" ca="1" si="202"/>
        <v>-3.2901134016312881</v>
      </c>
      <c r="CY156" s="227">
        <f t="shared" ca="1" si="203"/>
        <v>-1750.2323867185798</v>
      </c>
      <c r="CZ156" s="228">
        <f t="shared" ref="CZ156:CZ219" ca="1" si="235">-CY156</f>
        <v>1750.2323867185798</v>
      </c>
      <c r="DA156" s="222">
        <f t="shared" ca="1" si="204"/>
        <v>-21.636193928666835</v>
      </c>
      <c r="DB156" s="223">
        <f t="shared" ca="1" si="205"/>
        <v>-21.636193928666835</v>
      </c>
      <c r="DC156" s="224">
        <f t="shared" ca="1" si="206"/>
        <v>-475.63825037990586</v>
      </c>
      <c r="DD156" s="223">
        <f t="shared" ca="1" si="207"/>
        <v>-3.6871182199992631</v>
      </c>
      <c r="DE156" s="225">
        <f t="shared" ca="1" si="208"/>
        <v>-2040.4736032844944</v>
      </c>
      <c r="DF156" s="226">
        <f t="shared" ref="DF156:DF219" ca="1" si="236">-DE156</f>
        <v>2040.4736032844944</v>
      </c>
      <c r="DG156" s="217">
        <f t="shared" ca="1" si="209"/>
        <v>-23.929119340816037</v>
      </c>
      <c r="DH156" s="218">
        <f t="shared" ca="1" si="210"/>
        <v>-23.929119340816037</v>
      </c>
      <c r="DI156" s="219">
        <f t="shared" ca="1" si="211"/>
        <v>-523.23197766576277</v>
      </c>
      <c r="DJ156" s="218">
        <f t="shared" ca="1" si="212"/>
        <v>-4.0560618423702408</v>
      </c>
      <c r="DK156" s="227">
        <f t="shared" ca="1" si="213"/>
        <v>-2354.8424062818226</v>
      </c>
      <c r="DL156" s="228">
        <f t="shared" ref="DL156:DL219" ca="1" si="237">-DK156</f>
        <v>2354.8424062818226</v>
      </c>
      <c r="DM156" s="222">
        <f t="shared" ca="1" si="214"/>
        <v>-26.066474954416215</v>
      </c>
      <c r="DN156" s="223">
        <f t="shared" ca="1" si="215"/>
        <v>-26.066474954416215</v>
      </c>
      <c r="DO156" s="224">
        <f t="shared" ca="1" si="216"/>
        <v>-566.84359366547699</v>
      </c>
      <c r="DP156" s="223">
        <f t="shared" ca="1" si="217"/>
        <v>-4.3941363850036623</v>
      </c>
      <c r="DQ156" s="225">
        <f t="shared" ca="1" si="218"/>
        <v>-2706.4692015504206</v>
      </c>
      <c r="DR156" s="226">
        <f t="shared" ref="DR156:DR219" ca="1" si="238">-DQ156</f>
        <v>2706.4692015504206</v>
      </c>
      <c r="DS156" s="217">
        <f t="shared" ca="1" si="219"/>
        <v>-28.026305473377711</v>
      </c>
      <c r="DT156" s="218">
        <f t="shared" ca="1" si="220"/>
        <v>-28.026305473377711</v>
      </c>
      <c r="DU156" s="219">
        <f t="shared" ca="1" si="221"/>
        <v>-606.14118764787736</v>
      </c>
      <c r="DV156" s="218">
        <f t="shared" ca="1" si="222"/>
        <v>-4.6987688964951531</v>
      </c>
      <c r="DW156" s="227">
        <f t="shared" ca="1" si="223"/>
        <v>-3123.5048110307107</v>
      </c>
      <c r="DX156" s="228">
        <f t="shared" ref="DX156:DX219" ca="1" si="239">-DW156</f>
        <v>3123.5048110307107</v>
      </c>
      <c r="DY156" s="222">
        <f t="shared" ca="1" si="224"/>
        <v>-29.786144106908367</v>
      </c>
      <c r="DZ156" s="223">
        <f t="shared" ca="1" si="225"/>
        <v>-29.786144106908367</v>
      </c>
      <c r="EA156" s="224">
        <f t="shared" ca="1" si="226"/>
        <v>-640.82568119422126</v>
      </c>
      <c r="EB156" s="223">
        <f t="shared" ca="1" si="227"/>
        <v>-4.9676409394901384</v>
      </c>
      <c r="EC156" s="225">
        <f t="shared" ca="1" si="228"/>
        <v>-3690.1789092656209</v>
      </c>
      <c r="ED156" s="226">
        <f t="shared" ref="ED156:ED219" ca="1" si="240">-EC156</f>
        <v>3690.1789092656209</v>
      </c>
      <c r="EE156" s="18">
        <v>-3690.1789092656154</v>
      </c>
    </row>
    <row r="157" spans="16:135" x14ac:dyDescent="0.3">
      <c r="P157" s="5"/>
      <c r="Q157" s="5"/>
      <c r="X157" s="105"/>
      <c r="Y157" s="105"/>
      <c r="Z157" s="105"/>
      <c r="AA157" s="105">
        <f ca="1">AH157-DF157</f>
        <v>0</v>
      </c>
      <c r="AC157" s="302">
        <f>AC156+$BE$22</f>
        <v>1300</v>
      </c>
      <c r="AD157" s="332">
        <v>3685.2112683261253</v>
      </c>
      <c r="AE157" s="332">
        <v>3118.8060421342129</v>
      </c>
      <c r="AF157" s="334">
        <v>2702.0750651654143</v>
      </c>
      <c r="AG157" s="332">
        <v>2350.7863444394548</v>
      </c>
      <c r="AH157" s="332">
        <v>2036.7864850644955</v>
      </c>
      <c r="AI157" s="332">
        <v>1746.9422733169481</v>
      </c>
      <c r="AJ157" s="332">
        <v>1473.9063176967443</v>
      </c>
      <c r="AK157" s="332">
        <v>1213.0260639044218</v>
      </c>
      <c r="AL157" s="332">
        <v>961.0650919774364</v>
      </c>
      <c r="AM157" s="332">
        <v>715.59403608103935</v>
      </c>
      <c r="AN157" s="332">
        <v>474.66675851631601</v>
      </c>
      <c r="AO157" s="332">
        <v>236.63013170563818</v>
      </c>
      <c r="AP157" s="332">
        <v>0</v>
      </c>
      <c r="AQ157" s="335">
        <v>-236.63013170563818</v>
      </c>
      <c r="AR157" s="335">
        <v>-474.66675851631601</v>
      </c>
      <c r="AS157" s="335">
        <v>-715.59403608103935</v>
      </c>
      <c r="AT157" s="335">
        <v>-961.0650919774364</v>
      </c>
      <c r="AU157" s="335">
        <v>-1213.0260639044218</v>
      </c>
      <c r="AV157" s="335">
        <v>-1473.9063176967443</v>
      </c>
      <c r="AW157" s="335">
        <v>-1746.9422733169481</v>
      </c>
      <c r="AX157" s="335">
        <v>-2036.7864850644955</v>
      </c>
      <c r="AY157" s="335">
        <v>-2350.7863444394548</v>
      </c>
      <c r="AZ157" s="335">
        <v>-2702.0750651654143</v>
      </c>
      <c r="BA157" s="335">
        <v>-3118.8060421342129</v>
      </c>
      <c r="BB157" s="202">
        <v>-3685.2112683261253</v>
      </c>
      <c r="BC157" s="323">
        <f ca="1">BO157-BD157</f>
        <v>0</v>
      </c>
      <c r="BD157" s="320">
        <f ca="1"/>
        <v>-236.63013170563818</v>
      </c>
      <c r="BE157" s="302">
        <f ca="1">MIN($AF$15,BE156+$BE$22)</f>
        <v>1300</v>
      </c>
      <c r="BF157" s="215">
        <f t="shared" ca="1" si="170"/>
        <v>1</v>
      </c>
      <c r="BG157" s="317">
        <f ca="1">INDEX(N$8:N$12,$BF157)</f>
        <v>1500</v>
      </c>
      <c r="BH157" s="128">
        <f ca="1">INDEX(O$8:O$12,$BF157)</f>
        <v>0</v>
      </c>
      <c r="BI157" s="104">
        <f t="shared" ca="1" si="171"/>
        <v>1500</v>
      </c>
      <c r="BJ157" s="216">
        <f t="shared" si="169"/>
        <v>0</v>
      </c>
      <c r="BK157" s="217">
        <f ca="1">DEGREES(ASIN($BG157*BL$23))</f>
        <v>-2.8656245113591363</v>
      </c>
      <c r="BL157" s="218">
        <f ca="1">DEGREES(ASIN(BL$23*$BI157))</f>
        <v>-2.8656245113591363</v>
      </c>
      <c r="BM157" s="219">
        <f ca="1">IF($BH157&gt;0,(COS(RADIANS(BK157))-COS(RADIANS(BL157)))/(BL$23*$BH157),$BE157*SIN(RADIANS(BK157)))</f>
        <v>-64.9918540565711</v>
      </c>
      <c r="BN157" s="218">
        <f t="shared" ca="1" si="172"/>
        <v>-0.49993733889670011</v>
      </c>
      <c r="BO157" s="220">
        <f t="shared" ca="1" si="173"/>
        <v>-236.63013170563818</v>
      </c>
      <c r="BP157" s="221">
        <f t="shared" ca="1" si="229"/>
        <v>236.63013170563818</v>
      </c>
      <c r="BQ157" s="222">
        <f t="shared" ca="1" si="174"/>
        <v>-5.7165393990355735</v>
      </c>
      <c r="BR157" s="223">
        <f t="shared" ca="1" si="175"/>
        <v>-5.7165393990355735</v>
      </c>
      <c r="BS157" s="224">
        <f t="shared" ca="1" si="176"/>
        <v>-129.48908086061726</v>
      </c>
      <c r="BT157" s="223">
        <f t="shared" ca="1" si="177"/>
        <v>-0.99606985277398508</v>
      </c>
      <c r="BU157" s="225">
        <f t="shared" ca="1" si="178"/>
        <v>-474.66675851631601</v>
      </c>
      <c r="BV157" s="226">
        <f t="shared" ca="1" si="230"/>
        <v>474.66675851631601</v>
      </c>
      <c r="BW157" s="217">
        <f t="shared" ca="1" si="179"/>
        <v>-8.5378174163293199</v>
      </c>
      <c r="BX157" s="218">
        <f t="shared" ca="1" si="180"/>
        <v>-8.5378174163293199</v>
      </c>
      <c r="BY157" s="219">
        <f t="shared" ca="1" si="181"/>
        <v>-193.00081757166939</v>
      </c>
      <c r="BZ157" s="218">
        <f t="shared" ca="1" si="182"/>
        <v>-1.4846216736282258</v>
      </c>
      <c r="CA157" s="227">
        <f t="shared" ca="1" si="183"/>
        <v>-715.5940360810381</v>
      </c>
      <c r="CB157" s="228">
        <f t="shared" ca="1" si="231"/>
        <v>715.5940360810381</v>
      </c>
      <c r="CC157" s="222">
        <f t="shared" ca="1" si="184"/>
        <v>-11.314100207181937</v>
      </c>
      <c r="CD157" s="223">
        <f t="shared" ca="1" si="185"/>
        <v>-11.314100207181937</v>
      </c>
      <c r="CE157" s="224">
        <f t="shared" ca="1" si="186"/>
        <v>-255.04370152392124</v>
      </c>
      <c r="CF157" s="223">
        <f t="shared" ca="1" si="187"/>
        <v>-1.9618746271071075</v>
      </c>
      <c r="CG157" s="225">
        <f t="shared" ca="1" si="188"/>
        <v>-961.0650919774364</v>
      </c>
      <c r="CH157" s="226">
        <f t="shared" ca="1" si="232"/>
        <v>961.0650919774364</v>
      </c>
      <c r="CI157" s="217">
        <f t="shared" ca="1" si="189"/>
        <v>-14.029394362150782</v>
      </c>
      <c r="CJ157" s="218">
        <f t="shared" ca="1" si="190"/>
        <v>-14.029394362150782</v>
      </c>
      <c r="CK157" s="219">
        <f t="shared" ca="1" si="191"/>
        <v>-315.14554890797854</v>
      </c>
      <c r="CL157" s="218">
        <f t="shared" ca="1" si="192"/>
        <v>-2.4241965300613515</v>
      </c>
      <c r="CM157" s="227">
        <f t="shared" ca="1" si="193"/>
        <v>-1213.0260639044204</v>
      </c>
      <c r="CN157" s="228">
        <f t="shared" ca="1" si="233"/>
        <v>1213.0260639044204</v>
      </c>
      <c r="CO157" s="222">
        <f t="shared" ca="1" si="194"/>
        <v>-16.666885006418429</v>
      </c>
      <c r="CP157" s="223">
        <f t="shared" ca="1" si="195"/>
        <v>-16.666885006418429</v>
      </c>
      <c r="CQ157" s="224">
        <f t="shared" ca="1" si="196"/>
        <v>-372.84894837476099</v>
      </c>
      <c r="CR157" s="223">
        <f t="shared" ca="1" si="197"/>
        <v>-2.8680688336519893</v>
      </c>
      <c r="CS157" s="225">
        <f t="shared" ca="1" si="198"/>
        <v>-1473.906317696747</v>
      </c>
      <c r="CT157" s="226">
        <f t="shared" ca="1" si="234"/>
        <v>1473.906317696747</v>
      </c>
      <c r="CU157" s="217">
        <f t="shared" ca="1" si="199"/>
        <v>-19.208778855572575</v>
      </c>
      <c r="CV157" s="218">
        <f t="shared" ca="1" si="200"/>
        <v>-19.208778855572575</v>
      </c>
      <c r="CW157" s="219">
        <f t="shared" ca="1" si="201"/>
        <v>-427.71474221206114</v>
      </c>
      <c r="CX157" s="218">
        <f t="shared" ca="1" si="202"/>
        <v>-3.2901134016312312</v>
      </c>
      <c r="CY157" s="227">
        <f t="shared" ca="1" si="203"/>
        <v>-1746.9422733169486</v>
      </c>
      <c r="CZ157" s="228">
        <f t="shared" ca="1" si="235"/>
        <v>1746.9422733169486</v>
      </c>
      <c r="DA157" s="222">
        <f t="shared" ca="1" si="204"/>
        <v>-21.636193928666835</v>
      </c>
      <c r="DB157" s="223">
        <f t="shared" ca="1" si="205"/>
        <v>-21.636193928666835</v>
      </c>
      <c r="DC157" s="224">
        <f t="shared" ca="1" si="206"/>
        <v>-479.32536859990512</v>
      </c>
      <c r="DD157" s="223">
        <f t="shared" ca="1" si="207"/>
        <v>-3.6871182199992631</v>
      </c>
      <c r="DE157" s="225">
        <f t="shared" ca="1" si="208"/>
        <v>-2036.7864850644951</v>
      </c>
      <c r="DF157" s="226">
        <f t="shared" ca="1" si="236"/>
        <v>2036.7864850644951</v>
      </c>
      <c r="DG157" s="217">
        <f t="shared" ca="1" si="209"/>
        <v>-23.929119340816037</v>
      </c>
      <c r="DH157" s="218">
        <f t="shared" ca="1" si="210"/>
        <v>-23.929119340816037</v>
      </c>
      <c r="DI157" s="219">
        <f t="shared" ca="1" si="211"/>
        <v>-527.28803950813301</v>
      </c>
      <c r="DJ157" s="218">
        <f t="shared" ca="1" si="212"/>
        <v>-4.0560618423702408</v>
      </c>
      <c r="DK157" s="227">
        <f t="shared" ca="1" si="213"/>
        <v>-2350.7863444394525</v>
      </c>
      <c r="DL157" s="228">
        <f t="shared" ca="1" si="237"/>
        <v>2350.7863444394525</v>
      </c>
      <c r="DM157" s="222">
        <f t="shared" ca="1" si="214"/>
        <v>-26.066474954416215</v>
      </c>
      <c r="DN157" s="223">
        <f t="shared" ca="1" si="215"/>
        <v>-26.066474954416215</v>
      </c>
      <c r="DO157" s="224">
        <f t="shared" ca="1" si="216"/>
        <v>-571.23773005048076</v>
      </c>
      <c r="DP157" s="223">
        <f t="shared" ca="1" si="217"/>
        <v>-4.394136385003776</v>
      </c>
      <c r="DQ157" s="225">
        <f t="shared" ca="1" si="218"/>
        <v>-2702.0750651654171</v>
      </c>
      <c r="DR157" s="226">
        <f t="shared" ca="1" si="238"/>
        <v>2702.0750651654171</v>
      </c>
      <c r="DS157" s="217">
        <f t="shared" ca="1" si="219"/>
        <v>-28.026305473377711</v>
      </c>
      <c r="DT157" s="218">
        <f t="shared" ca="1" si="220"/>
        <v>-28.026305473377711</v>
      </c>
      <c r="DU157" s="219">
        <f t="shared" ca="1" si="221"/>
        <v>-610.83995654437251</v>
      </c>
      <c r="DV157" s="218">
        <f t="shared" ca="1" si="222"/>
        <v>-4.6987688964951531</v>
      </c>
      <c r="DW157" s="227">
        <f t="shared" ca="1" si="223"/>
        <v>-3118.8060421342157</v>
      </c>
      <c r="DX157" s="228">
        <f t="shared" ca="1" si="239"/>
        <v>3118.8060421342157</v>
      </c>
      <c r="DY157" s="222">
        <f t="shared" ca="1" si="224"/>
        <v>-29.786144106908367</v>
      </c>
      <c r="DZ157" s="223">
        <f t="shared" ca="1" si="225"/>
        <v>-29.786144106908367</v>
      </c>
      <c r="EA157" s="224">
        <f t="shared" ca="1" si="226"/>
        <v>-645.79332213371129</v>
      </c>
      <c r="EB157" s="223">
        <f t="shared" ca="1" si="227"/>
        <v>-4.9676409394900247</v>
      </c>
      <c r="EC157" s="225">
        <f t="shared" ca="1" si="228"/>
        <v>-3685.2112683261307</v>
      </c>
      <c r="ED157" s="226">
        <f t="shared" ca="1" si="240"/>
        <v>3685.2112683261307</v>
      </c>
      <c r="EE157" s="18">
        <v>-3685.2112683261253</v>
      </c>
    </row>
    <row r="158" spans="16:135" x14ac:dyDescent="0.3">
      <c r="P158" s="5"/>
      <c r="Q158" s="5"/>
      <c r="X158" s="105"/>
      <c r="Y158" s="105"/>
      <c r="Z158" s="105"/>
      <c r="AA158" s="105">
        <f ca="1">AH158-DF158</f>
        <v>0</v>
      </c>
      <c r="AC158" s="302">
        <f>AC157+$BE$22</f>
        <v>1310</v>
      </c>
      <c r="AD158" s="332">
        <v>3680.2436273866351</v>
      </c>
      <c r="AE158" s="332">
        <v>3114.1072732377179</v>
      </c>
      <c r="AF158" s="334">
        <v>2697.6809287804108</v>
      </c>
      <c r="AG158" s="332">
        <v>2346.7302825970846</v>
      </c>
      <c r="AH158" s="332">
        <v>2033.0993668444962</v>
      </c>
      <c r="AI158" s="332">
        <v>1743.6521599153168</v>
      </c>
      <c r="AJ158" s="332">
        <v>1471.0382488630923</v>
      </c>
      <c r="AK158" s="332">
        <v>1210.6018673743604</v>
      </c>
      <c r="AL158" s="332">
        <v>959.10321735032926</v>
      </c>
      <c r="AM158" s="332">
        <v>714.10941440741112</v>
      </c>
      <c r="AN158" s="332">
        <v>473.67068866354202</v>
      </c>
      <c r="AO158" s="332">
        <v>236.13019436674148</v>
      </c>
      <c r="AP158" s="332">
        <v>0</v>
      </c>
      <c r="AQ158" s="335">
        <v>-236.13019436674148</v>
      </c>
      <c r="AR158" s="335">
        <v>-473.67068866354202</v>
      </c>
      <c r="AS158" s="335">
        <v>-714.10941440741112</v>
      </c>
      <c r="AT158" s="335">
        <v>-959.10321735032926</v>
      </c>
      <c r="AU158" s="335">
        <v>-1210.6018673743604</v>
      </c>
      <c r="AV158" s="335">
        <v>-1471.0382488630923</v>
      </c>
      <c r="AW158" s="335">
        <v>-1743.6521599153168</v>
      </c>
      <c r="AX158" s="335">
        <v>-2033.0993668444962</v>
      </c>
      <c r="AY158" s="335">
        <v>-2346.7302825970846</v>
      </c>
      <c r="AZ158" s="335">
        <v>-2697.6809287804108</v>
      </c>
      <c r="BA158" s="335">
        <v>-3114.1072732377179</v>
      </c>
      <c r="BB158" s="202">
        <v>-3680.2436273866351</v>
      </c>
      <c r="BC158" s="323">
        <f ca="1">BO158-BD158</f>
        <v>0</v>
      </c>
      <c r="BD158" s="320">
        <f ca="1"/>
        <v>-236.13019436674148</v>
      </c>
      <c r="BE158" s="302">
        <f ca="1">MIN($AF$15,BE157+$BE$22)</f>
        <v>1310</v>
      </c>
      <c r="BF158" s="215">
        <f t="shared" ca="1" si="170"/>
        <v>1</v>
      </c>
      <c r="BG158" s="317">
        <f ca="1">INDEX(N$8:N$12,$BF158)</f>
        <v>1500</v>
      </c>
      <c r="BH158" s="128">
        <f ca="1">INDEX(O$8:O$12,$BF158)</f>
        <v>0</v>
      </c>
      <c r="BI158" s="104">
        <f t="shared" ca="1" si="171"/>
        <v>1500</v>
      </c>
      <c r="BJ158" s="216">
        <f t="shared" si="169"/>
        <v>0</v>
      </c>
      <c r="BK158" s="217">
        <f ca="1">DEGREES(ASIN($BG158*BL$23))</f>
        <v>-2.8656245113591363</v>
      </c>
      <c r="BL158" s="218">
        <f ca="1">DEGREES(ASIN(BL$23*$BI158))</f>
        <v>-2.8656245113591363</v>
      </c>
      <c r="BM158" s="219">
        <f ca="1">IF($BH158&gt;0,(COS(RADIANS(BK158))-COS(RADIANS(BL158)))/(BL$23*$BH158),$BE158*SIN(RADIANS(BK158)))</f>
        <v>-65.4917913954678</v>
      </c>
      <c r="BN158" s="218">
        <f t="shared" ca="1" si="172"/>
        <v>-0.49993733889670011</v>
      </c>
      <c r="BO158" s="220">
        <f t="shared" ca="1" si="173"/>
        <v>-236.13019436674148</v>
      </c>
      <c r="BP158" s="221">
        <f t="shared" ca="1" si="229"/>
        <v>236.13019436674148</v>
      </c>
      <c r="BQ158" s="222">
        <f t="shared" ca="1" si="174"/>
        <v>-5.7165393990355735</v>
      </c>
      <c r="BR158" s="223">
        <f t="shared" ca="1" si="175"/>
        <v>-5.7165393990355735</v>
      </c>
      <c r="BS158" s="224">
        <f t="shared" ca="1" si="176"/>
        <v>-130.48515071339125</v>
      </c>
      <c r="BT158" s="223">
        <f t="shared" ca="1" si="177"/>
        <v>-0.99606985277398508</v>
      </c>
      <c r="BU158" s="225">
        <f t="shared" ca="1" si="178"/>
        <v>-473.67068866354202</v>
      </c>
      <c r="BV158" s="226">
        <f t="shared" ca="1" si="230"/>
        <v>473.67068866354202</v>
      </c>
      <c r="BW158" s="217">
        <f t="shared" ca="1" si="179"/>
        <v>-8.5378174163293199</v>
      </c>
      <c r="BX158" s="218">
        <f t="shared" ca="1" si="180"/>
        <v>-8.5378174163293199</v>
      </c>
      <c r="BY158" s="219">
        <f t="shared" ca="1" si="181"/>
        <v>-194.48543924529761</v>
      </c>
      <c r="BZ158" s="218">
        <f t="shared" ca="1" si="182"/>
        <v>-1.4846216736282258</v>
      </c>
      <c r="CA158" s="227">
        <f t="shared" ca="1" si="183"/>
        <v>-714.10941440740987</v>
      </c>
      <c r="CB158" s="228">
        <f t="shared" ca="1" si="231"/>
        <v>714.10941440740987</v>
      </c>
      <c r="CC158" s="222">
        <f t="shared" ca="1" si="184"/>
        <v>-11.314100207181937</v>
      </c>
      <c r="CD158" s="223">
        <f t="shared" ca="1" si="185"/>
        <v>-11.314100207181937</v>
      </c>
      <c r="CE158" s="224">
        <f t="shared" ca="1" si="186"/>
        <v>-257.00557615102832</v>
      </c>
      <c r="CF158" s="223">
        <f t="shared" ca="1" si="187"/>
        <v>-1.961874627107079</v>
      </c>
      <c r="CG158" s="225">
        <f t="shared" ca="1" si="188"/>
        <v>-959.10321735032926</v>
      </c>
      <c r="CH158" s="226">
        <f t="shared" ca="1" si="232"/>
        <v>959.10321735032926</v>
      </c>
      <c r="CI158" s="217">
        <f t="shared" ca="1" si="189"/>
        <v>-14.029394362150782</v>
      </c>
      <c r="CJ158" s="218">
        <f t="shared" ca="1" si="190"/>
        <v>-14.029394362150782</v>
      </c>
      <c r="CK158" s="219">
        <f t="shared" ca="1" si="191"/>
        <v>-317.56974543803994</v>
      </c>
      <c r="CL158" s="218">
        <f t="shared" ca="1" si="192"/>
        <v>-2.4241965300614083</v>
      </c>
      <c r="CM158" s="227">
        <f t="shared" ca="1" si="193"/>
        <v>-1210.601867374359</v>
      </c>
      <c r="CN158" s="228">
        <f t="shared" ca="1" si="233"/>
        <v>1210.601867374359</v>
      </c>
      <c r="CO158" s="222">
        <f t="shared" ca="1" si="194"/>
        <v>-16.666885006418429</v>
      </c>
      <c r="CP158" s="223">
        <f t="shared" ca="1" si="195"/>
        <v>-16.666885006418429</v>
      </c>
      <c r="CQ158" s="224">
        <f t="shared" ca="1" si="196"/>
        <v>-375.71701720841298</v>
      </c>
      <c r="CR158" s="223">
        <f t="shared" ca="1" si="197"/>
        <v>-2.8680688336519893</v>
      </c>
      <c r="CS158" s="225">
        <f t="shared" ca="1" si="198"/>
        <v>-1471.0382488630951</v>
      </c>
      <c r="CT158" s="226">
        <f t="shared" ca="1" si="234"/>
        <v>1471.0382488630951</v>
      </c>
      <c r="CU158" s="217">
        <f t="shared" ca="1" si="199"/>
        <v>-19.208778855572575</v>
      </c>
      <c r="CV158" s="218">
        <f t="shared" ca="1" si="200"/>
        <v>-19.208778855572575</v>
      </c>
      <c r="CW158" s="219">
        <f t="shared" ca="1" si="201"/>
        <v>-431.00485561369237</v>
      </c>
      <c r="CX158" s="218">
        <f t="shared" ca="1" si="202"/>
        <v>-3.2901134016312312</v>
      </c>
      <c r="CY158" s="227">
        <f t="shared" ca="1" si="203"/>
        <v>-1743.6521599153173</v>
      </c>
      <c r="CZ158" s="228">
        <f t="shared" ca="1" si="235"/>
        <v>1743.6521599153173</v>
      </c>
      <c r="DA158" s="222">
        <f t="shared" ca="1" si="204"/>
        <v>-21.636193928666835</v>
      </c>
      <c r="DB158" s="223">
        <f t="shared" ca="1" si="205"/>
        <v>-21.636193928666835</v>
      </c>
      <c r="DC158" s="224">
        <f t="shared" ca="1" si="206"/>
        <v>-483.01248681990438</v>
      </c>
      <c r="DD158" s="223">
        <f t="shared" ca="1" si="207"/>
        <v>-3.6871182199992631</v>
      </c>
      <c r="DE158" s="225">
        <f t="shared" ca="1" si="208"/>
        <v>-2033.0993668444958</v>
      </c>
      <c r="DF158" s="226">
        <f t="shared" ca="1" si="236"/>
        <v>2033.0993668444958</v>
      </c>
      <c r="DG158" s="217">
        <f t="shared" ca="1" si="209"/>
        <v>-23.929119340816037</v>
      </c>
      <c r="DH158" s="218">
        <f t="shared" ca="1" si="210"/>
        <v>-23.929119340816037</v>
      </c>
      <c r="DI158" s="219">
        <f t="shared" ca="1" si="211"/>
        <v>-531.34410135050325</v>
      </c>
      <c r="DJ158" s="218">
        <f t="shared" ca="1" si="212"/>
        <v>-4.0560618423702408</v>
      </c>
      <c r="DK158" s="227">
        <f t="shared" ca="1" si="213"/>
        <v>-2346.7302825970824</v>
      </c>
      <c r="DL158" s="228">
        <f t="shared" ca="1" si="237"/>
        <v>2346.7302825970824</v>
      </c>
      <c r="DM158" s="222">
        <f t="shared" ca="1" si="214"/>
        <v>-26.066474954416215</v>
      </c>
      <c r="DN158" s="223">
        <f t="shared" ca="1" si="215"/>
        <v>-26.066474954416215</v>
      </c>
      <c r="DO158" s="224">
        <f t="shared" ca="1" si="216"/>
        <v>-575.63186643548443</v>
      </c>
      <c r="DP158" s="223">
        <f t="shared" ca="1" si="217"/>
        <v>-4.3941363850036623</v>
      </c>
      <c r="DQ158" s="225">
        <f t="shared" ca="1" si="218"/>
        <v>-2697.6809287804135</v>
      </c>
      <c r="DR158" s="226">
        <f t="shared" ca="1" si="238"/>
        <v>2697.6809287804135</v>
      </c>
      <c r="DS158" s="217">
        <f t="shared" ca="1" si="219"/>
        <v>-28.026305473377711</v>
      </c>
      <c r="DT158" s="218">
        <f t="shared" ca="1" si="220"/>
        <v>-28.026305473377711</v>
      </c>
      <c r="DU158" s="219">
        <f t="shared" ca="1" si="221"/>
        <v>-615.53872544086778</v>
      </c>
      <c r="DV158" s="218">
        <f t="shared" ca="1" si="222"/>
        <v>-4.6987688964952667</v>
      </c>
      <c r="DW158" s="227">
        <f t="shared" ca="1" si="223"/>
        <v>-3114.1072732377206</v>
      </c>
      <c r="DX158" s="228">
        <f t="shared" ca="1" si="239"/>
        <v>3114.1072732377206</v>
      </c>
      <c r="DY158" s="222">
        <f t="shared" ca="1" si="224"/>
        <v>-29.786144106908367</v>
      </c>
      <c r="DZ158" s="223">
        <f t="shared" ca="1" si="225"/>
        <v>-29.786144106908367</v>
      </c>
      <c r="EA158" s="224">
        <f t="shared" ca="1" si="226"/>
        <v>-650.76096307320142</v>
      </c>
      <c r="EB158" s="223">
        <f t="shared" ca="1" si="227"/>
        <v>-4.9676409394901384</v>
      </c>
      <c r="EC158" s="225">
        <f t="shared" ca="1" si="228"/>
        <v>-3680.2436273866406</v>
      </c>
      <c r="ED158" s="226">
        <f t="shared" ca="1" si="240"/>
        <v>3680.2436273866406</v>
      </c>
      <c r="EE158" s="18">
        <v>-3680.2436273866351</v>
      </c>
    </row>
    <row r="159" spans="16:135" x14ac:dyDescent="0.3">
      <c r="P159" s="5"/>
      <c r="Q159" s="5"/>
      <c r="X159" s="105"/>
      <c r="Y159" s="105"/>
      <c r="Z159" s="105"/>
      <c r="AA159" s="105">
        <f ca="1">AH159-DF159</f>
        <v>0</v>
      </c>
      <c r="AC159" s="302">
        <f>AC158+$BE$22</f>
        <v>1320</v>
      </c>
      <c r="AD159" s="332">
        <v>3675.275986447145</v>
      </c>
      <c r="AE159" s="332">
        <v>3109.4085043412229</v>
      </c>
      <c r="AF159" s="334">
        <v>2693.2867923954072</v>
      </c>
      <c r="AG159" s="332">
        <v>2342.6742207547145</v>
      </c>
      <c r="AH159" s="332">
        <v>2029.4122486244969</v>
      </c>
      <c r="AI159" s="332">
        <v>1740.3620465136855</v>
      </c>
      <c r="AJ159" s="332">
        <v>1468.1701800294404</v>
      </c>
      <c r="AK159" s="332">
        <v>1208.177670844299</v>
      </c>
      <c r="AL159" s="332">
        <v>957.14134272322212</v>
      </c>
      <c r="AM159" s="332">
        <v>712.6247927337829</v>
      </c>
      <c r="AN159" s="332">
        <v>472.67461881076804</v>
      </c>
      <c r="AO159" s="332">
        <v>235.63025702784478</v>
      </c>
      <c r="AP159" s="332">
        <v>0</v>
      </c>
      <c r="AQ159" s="335">
        <v>-235.63025702784478</v>
      </c>
      <c r="AR159" s="335">
        <v>-472.67461881076804</v>
      </c>
      <c r="AS159" s="335">
        <v>-712.6247927337829</v>
      </c>
      <c r="AT159" s="335">
        <v>-957.14134272322212</v>
      </c>
      <c r="AU159" s="335">
        <v>-1208.177670844299</v>
      </c>
      <c r="AV159" s="335">
        <v>-1468.1701800294404</v>
      </c>
      <c r="AW159" s="335">
        <v>-1740.3620465136855</v>
      </c>
      <c r="AX159" s="335">
        <v>-2029.4122486244969</v>
      </c>
      <c r="AY159" s="335">
        <v>-2342.6742207547145</v>
      </c>
      <c r="AZ159" s="335">
        <v>-2693.2867923954072</v>
      </c>
      <c r="BA159" s="335">
        <v>-3109.4085043412229</v>
      </c>
      <c r="BB159" s="202">
        <v>-3675.275986447145</v>
      </c>
      <c r="BC159" s="323">
        <f ca="1">BO159-BD159</f>
        <v>0</v>
      </c>
      <c r="BD159" s="320">
        <f ca="1"/>
        <v>-235.63025702784478</v>
      </c>
      <c r="BE159" s="302">
        <f ca="1">MIN($AF$15,BE158+$BE$22)</f>
        <v>1320</v>
      </c>
      <c r="BF159" s="215">
        <f t="shared" ca="1" si="170"/>
        <v>1</v>
      </c>
      <c r="BG159" s="317">
        <f ca="1">INDEX(N$8:N$12,$BF159)</f>
        <v>1500</v>
      </c>
      <c r="BH159" s="128">
        <f ca="1">INDEX(O$8:O$12,$BF159)</f>
        <v>0</v>
      </c>
      <c r="BI159" s="104">
        <f t="shared" ca="1" si="171"/>
        <v>1500</v>
      </c>
      <c r="BJ159" s="216">
        <f t="shared" si="169"/>
        <v>0</v>
      </c>
      <c r="BK159" s="217">
        <f ca="1">DEGREES(ASIN($BG159*BL$23))</f>
        <v>-2.8656245113591363</v>
      </c>
      <c r="BL159" s="218">
        <f ca="1">DEGREES(ASIN(BL$23*$BI159))</f>
        <v>-2.8656245113591363</v>
      </c>
      <c r="BM159" s="219">
        <f ca="1">IF($BH159&gt;0,(COS(RADIANS(BK159))-COS(RADIANS(BL159)))/(BL$23*$BH159),$BE159*SIN(RADIANS(BK159)))</f>
        <v>-65.9917287343645</v>
      </c>
      <c r="BN159" s="218">
        <f t="shared" ca="1" si="172"/>
        <v>-0.49993733889670011</v>
      </c>
      <c r="BO159" s="220">
        <f t="shared" ca="1" si="173"/>
        <v>-235.63025702784478</v>
      </c>
      <c r="BP159" s="221">
        <f t="shared" ca="1" si="229"/>
        <v>235.63025702784478</v>
      </c>
      <c r="BQ159" s="222">
        <f t="shared" ca="1" si="174"/>
        <v>-5.7165393990355735</v>
      </c>
      <c r="BR159" s="223">
        <f t="shared" ca="1" si="175"/>
        <v>-5.7165393990355735</v>
      </c>
      <c r="BS159" s="224">
        <f t="shared" ca="1" si="176"/>
        <v>-131.48122056616521</v>
      </c>
      <c r="BT159" s="223">
        <f t="shared" ca="1" si="177"/>
        <v>-0.99606985277395665</v>
      </c>
      <c r="BU159" s="225">
        <f t="shared" ca="1" si="178"/>
        <v>-472.67461881076804</v>
      </c>
      <c r="BV159" s="226">
        <f t="shared" ca="1" si="230"/>
        <v>472.67461881076804</v>
      </c>
      <c r="BW159" s="217">
        <f t="shared" ca="1" si="179"/>
        <v>-8.5378174163293199</v>
      </c>
      <c r="BX159" s="218">
        <f t="shared" ca="1" si="180"/>
        <v>-8.5378174163293199</v>
      </c>
      <c r="BY159" s="219">
        <f t="shared" ca="1" si="181"/>
        <v>-195.97006091892584</v>
      </c>
      <c r="BZ159" s="218">
        <f t="shared" ca="1" si="182"/>
        <v>-1.4846216736282258</v>
      </c>
      <c r="CA159" s="227">
        <f t="shared" ca="1" si="183"/>
        <v>-712.62479273378165</v>
      </c>
      <c r="CB159" s="228">
        <f t="shared" ca="1" si="231"/>
        <v>712.62479273378165</v>
      </c>
      <c r="CC159" s="222">
        <f t="shared" ca="1" si="184"/>
        <v>-11.314100207181937</v>
      </c>
      <c r="CD159" s="223">
        <f t="shared" ca="1" si="185"/>
        <v>-11.314100207181937</v>
      </c>
      <c r="CE159" s="224">
        <f t="shared" ca="1" si="186"/>
        <v>-258.9674507781354</v>
      </c>
      <c r="CF159" s="223">
        <f t="shared" ca="1" si="187"/>
        <v>-1.961874627107079</v>
      </c>
      <c r="CG159" s="225">
        <f t="shared" ca="1" si="188"/>
        <v>-957.14134272322212</v>
      </c>
      <c r="CH159" s="226">
        <f t="shared" ca="1" si="232"/>
        <v>957.14134272322212</v>
      </c>
      <c r="CI159" s="217">
        <f t="shared" ca="1" si="189"/>
        <v>-14.029394362150782</v>
      </c>
      <c r="CJ159" s="218">
        <f t="shared" ca="1" si="190"/>
        <v>-14.029394362150782</v>
      </c>
      <c r="CK159" s="219">
        <f t="shared" ca="1" si="191"/>
        <v>-319.9939419681013</v>
      </c>
      <c r="CL159" s="218">
        <f t="shared" ca="1" si="192"/>
        <v>-2.4241965300613515</v>
      </c>
      <c r="CM159" s="227">
        <f t="shared" ca="1" si="193"/>
        <v>-1208.1776708442976</v>
      </c>
      <c r="CN159" s="228">
        <f t="shared" ca="1" si="233"/>
        <v>1208.1776708442976</v>
      </c>
      <c r="CO159" s="222">
        <f t="shared" ca="1" si="194"/>
        <v>-16.666885006418429</v>
      </c>
      <c r="CP159" s="223">
        <f t="shared" ca="1" si="195"/>
        <v>-16.666885006418429</v>
      </c>
      <c r="CQ159" s="224">
        <f t="shared" ca="1" si="196"/>
        <v>-378.58508604206503</v>
      </c>
      <c r="CR159" s="223">
        <f t="shared" ca="1" si="197"/>
        <v>-2.8680688336520461</v>
      </c>
      <c r="CS159" s="225">
        <f t="shared" ca="1" si="198"/>
        <v>-1468.1701800294431</v>
      </c>
      <c r="CT159" s="226">
        <f t="shared" ca="1" si="234"/>
        <v>1468.1701800294431</v>
      </c>
      <c r="CU159" s="217">
        <f t="shared" ca="1" si="199"/>
        <v>-19.208778855572575</v>
      </c>
      <c r="CV159" s="218">
        <f t="shared" ca="1" si="200"/>
        <v>-19.208778855572575</v>
      </c>
      <c r="CW159" s="219">
        <f t="shared" ca="1" si="201"/>
        <v>-434.2949690153236</v>
      </c>
      <c r="CX159" s="218">
        <f t="shared" ca="1" si="202"/>
        <v>-3.2901134016312312</v>
      </c>
      <c r="CY159" s="227">
        <f t="shared" ca="1" si="203"/>
        <v>-1740.362046513686</v>
      </c>
      <c r="CZ159" s="228">
        <f t="shared" ca="1" si="235"/>
        <v>1740.362046513686</v>
      </c>
      <c r="DA159" s="222">
        <f t="shared" ca="1" si="204"/>
        <v>-21.636193928666835</v>
      </c>
      <c r="DB159" s="223">
        <f t="shared" ca="1" si="205"/>
        <v>-21.636193928666835</v>
      </c>
      <c r="DC159" s="224">
        <f t="shared" ca="1" si="206"/>
        <v>-486.69960503990364</v>
      </c>
      <c r="DD159" s="223">
        <f t="shared" ca="1" si="207"/>
        <v>-3.6871182199992631</v>
      </c>
      <c r="DE159" s="225">
        <f t="shared" ca="1" si="208"/>
        <v>-2029.4122486244964</v>
      </c>
      <c r="DF159" s="226">
        <f t="shared" ca="1" si="236"/>
        <v>2029.4122486244964</v>
      </c>
      <c r="DG159" s="217">
        <f t="shared" ca="1" si="209"/>
        <v>-23.929119340816037</v>
      </c>
      <c r="DH159" s="218">
        <f t="shared" ca="1" si="210"/>
        <v>-23.929119340816037</v>
      </c>
      <c r="DI159" s="219">
        <f t="shared" ca="1" si="211"/>
        <v>-535.40016319287349</v>
      </c>
      <c r="DJ159" s="218">
        <f t="shared" ca="1" si="212"/>
        <v>-4.0560618423702408</v>
      </c>
      <c r="DK159" s="227">
        <f t="shared" ca="1" si="213"/>
        <v>-2342.6742207547122</v>
      </c>
      <c r="DL159" s="228">
        <f t="shared" ca="1" si="237"/>
        <v>2342.6742207547122</v>
      </c>
      <c r="DM159" s="222">
        <f t="shared" ca="1" si="214"/>
        <v>-26.066474954416215</v>
      </c>
      <c r="DN159" s="223">
        <f t="shared" ca="1" si="215"/>
        <v>-26.066474954416215</v>
      </c>
      <c r="DO159" s="224">
        <f t="shared" ca="1" si="216"/>
        <v>-580.02600282048809</v>
      </c>
      <c r="DP159" s="223">
        <f t="shared" ca="1" si="217"/>
        <v>-4.3941363850036623</v>
      </c>
      <c r="DQ159" s="225">
        <f t="shared" ca="1" si="218"/>
        <v>-2693.28679239541</v>
      </c>
      <c r="DR159" s="226">
        <f t="shared" ca="1" si="238"/>
        <v>2693.28679239541</v>
      </c>
      <c r="DS159" s="217">
        <f t="shared" ca="1" si="219"/>
        <v>-28.026305473377711</v>
      </c>
      <c r="DT159" s="218">
        <f t="shared" ca="1" si="220"/>
        <v>-28.026305473377711</v>
      </c>
      <c r="DU159" s="219">
        <f t="shared" ca="1" si="221"/>
        <v>-620.23749433736293</v>
      </c>
      <c r="DV159" s="218">
        <f t="shared" ca="1" si="222"/>
        <v>-4.6987688964951531</v>
      </c>
      <c r="DW159" s="227">
        <f t="shared" ca="1" si="223"/>
        <v>-3109.4085043412256</v>
      </c>
      <c r="DX159" s="228">
        <f t="shared" ca="1" si="239"/>
        <v>3109.4085043412256</v>
      </c>
      <c r="DY159" s="222">
        <f t="shared" ca="1" si="224"/>
        <v>-29.786144106908367</v>
      </c>
      <c r="DZ159" s="223">
        <f t="shared" ca="1" si="225"/>
        <v>-29.786144106908367</v>
      </c>
      <c r="EA159" s="224">
        <f t="shared" ca="1" si="226"/>
        <v>-655.72860401269156</v>
      </c>
      <c r="EB159" s="223">
        <f t="shared" ca="1" si="227"/>
        <v>-4.9676409394901384</v>
      </c>
      <c r="EC159" s="225">
        <f t="shared" ca="1" si="228"/>
        <v>-3675.2759864471504</v>
      </c>
      <c r="ED159" s="226">
        <f t="shared" ca="1" si="240"/>
        <v>3675.2759864471504</v>
      </c>
      <c r="EE159" s="18">
        <v>-3675.275986447145</v>
      </c>
    </row>
    <row r="160" spans="16:135" x14ac:dyDescent="0.3">
      <c r="P160" s="5"/>
      <c r="Q160" s="5"/>
      <c r="X160" s="105"/>
      <c r="Y160" s="105"/>
      <c r="Z160" s="105"/>
      <c r="AA160" s="105">
        <f ca="1">AH160-DF160</f>
        <v>0</v>
      </c>
      <c r="AC160" s="302">
        <f>AC159+$BE$22</f>
        <v>1330</v>
      </c>
      <c r="AD160" s="332">
        <v>3670.3083455076548</v>
      </c>
      <c r="AE160" s="332">
        <v>3104.7097354447278</v>
      </c>
      <c r="AF160" s="334">
        <v>2688.8926560104037</v>
      </c>
      <c r="AG160" s="332">
        <v>2338.6181589123444</v>
      </c>
      <c r="AH160" s="332">
        <v>2025.7251304044976</v>
      </c>
      <c r="AI160" s="332">
        <v>1737.0719331120542</v>
      </c>
      <c r="AJ160" s="332">
        <v>1465.3021111957885</v>
      </c>
      <c r="AK160" s="332">
        <v>1205.7534743142376</v>
      </c>
      <c r="AL160" s="332">
        <v>955.17946809611499</v>
      </c>
      <c r="AM160" s="332">
        <v>711.14017106015467</v>
      </c>
      <c r="AN160" s="332">
        <v>471.67854895799405</v>
      </c>
      <c r="AO160" s="332">
        <v>235.13031968894808</v>
      </c>
      <c r="AP160" s="332">
        <v>0</v>
      </c>
      <c r="AQ160" s="335">
        <v>-235.13031968894808</v>
      </c>
      <c r="AR160" s="335">
        <v>-471.67854895799405</v>
      </c>
      <c r="AS160" s="335">
        <v>-711.14017106015467</v>
      </c>
      <c r="AT160" s="335">
        <v>-955.17946809611499</v>
      </c>
      <c r="AU160" s="335">
        <v>-1205.7534743142376</v>
      </c>
      <c r="AV160" s="335">
        <v>-1465.3021111957885</v>
      </c>
      <c r="AW160" s="335">
        <v>-1737.0719331120542</v>
      </c>
      <c r="AX160" s="335">
        <v>-2025.7251304044976</v>
      </c>
      <c r="AY160" s="335">
        <v>-2338.6181589123444</v>
      </c>
      <c r="AZ160" s="335">
        <v>-2688.8926560104037</v>
      </c>
      <c r="BA160" s="335">
        <v>-3104.7097354447278</v>
      </c>
      <c r="BB160" s="202">
        <v>-3670.3083455076548</v>
      </c>
      <c r="BC160" s="323">
        <f ca="1">BO160-BD160</f>
        <v>0</v>
      </c>
      <c r="BD160" s="320">
        <f ca="1"/>
        <v>-235.13031968894808</v>
      </c>
      <c r="BE160" s="302">
        <f ca="1">MIN($AF$15,BE159+$BE$22)</f>
        <v>1330</v>
      </c>
      <c r="BF160" s="215">
        <f t="shared" ca="1" si="170"/>
        <v>1</v>
      </c>
      <c r="BG160" s="317">
        <f ca="1">INDEX(N$8:N$12,$BF160)</f>
        <v>1500</v>
      </c>
      <c r="BH160" s="128">
        <f ca="1">INDEX(O$8:O$12,$BF160)</f>
        <v>0</v>
      </c>
      <c r="BI160" s="104">
        <f t="shared" ca="1" si="171"/>
        <v>1500</v>
      </c>
      <c r="BJ160" s="216">
        <f t="shared" si="169"/>
        <v>0</v>
      </c>
      <c r="BK160" s="217">
        <f ca="1">DEGREES(ASIN($BG160*BL$23))</f>
        <v>-2.8656245113591363</v>
      </c>
      <c r="BL160" s="218">
        <f ca="1">DEGREES(ASIN(BL$23*$BI160))</f>
        <v>-2.8656245113591363</v>
      </c>
      <c r="BM160" s="219">
        <f ca="1">IF($BH160&gt;0,(COS(RADIANS(BK160))-COS(RADIANS(BL160)))/(BL$23*$BH160),$BE160*SIN(RADIANS(BK160)))</f>
        <v>-66.4916660732612</v>
      </c>
      <c r="BN160" s="218">
        <f t="shared" ca="1" si="172"/>
        <v>-0.49993733889670011</v>
      </c>
      <c r="BO160" s="220">
        <f t="shared" ca="1" si="173"/>
        <v>-235.13031968894808</v>
      </c>
      <c r="BP160" s="221">
        <f t="shared" ca="1" si="229"/>
        <v>235.13031968894808</v>
      </c>
      <c r="BQ160" s="222">
        <f t="shared" ca="1" si="174"/>
        <v>-5.7165393990355735</v>
      </c>
      <c r="BR160" s="223">
        <f t="shared" ca="1" si="175"/>
        <v>-5.7165393990355735</v>
      </c>
      <c r="BS160" s="224">
        <f t="shared" ca="1" si="176"/>
        <v>-132.47729041893919</v>
      </c>
      <c r="BT160" s="223">
        <f t="shared" ca="1" si="177"/>
        <v>-0.99606985277398508</v>
      </c>
      <c r="BU160" s="225">
        <f t="shared" ca="1" si="178"/>
        <v>-471.67854895799405</v>
      </c>
      <c r="BV160" s="226">
        <f t="shared" ca="1" si="230"/>
        <v>471.67854895799405</v>
      </c>
      <c r="BW160" s="217">
        <f t="shared" ca="1" si="179"/>
        <v>-8.5378174163293199</v>
      </c>
      <c r="BX160" s="218">
        <f t="shared" ca="1" si="180"/>
        <v>-8.5378174163293199</v>
      </c>
      <c r="BY160" s="219">
        <f t="shared" ca="1" si="181"/>
        <v>-197.45468259255406</v>
      </c>
      <c r="BZ160" s="218">
        <f t="shared" ca="1" si="182"/>
        <v>-1.4846216736282258</v>
      </c>
      <c r="CA160" s="227">
        <f t="shared" ca="1" si="183"/>
        <v>-711.14017106015342</v>
      </c>
      <c r="CB160" s="228">
        <f t="shared" ca="1" si="231"/>
        <v>711.14017106015342</v>
      </c>
      <c r="CC160" s="222">
        <f t="shared" ca="1" si="184"/>
        <v>-11.314100207181937</v>
      </c>
      <c r="CD160" s="223">
        <f t="shared" ca="1" si="185"/>
        <v>-11.314100207181937</v>
      </c>
      <c r="CE160" s="224">
        <f t="shared" ca="1" si="186"/>
        <v>-260.92932540524248</v>
      </c>
      <c r="CF160" s="223">
        <f t="shared" ca="1" si="187"/>
        <v>-1.961874627107079</v>
      </c>
      <c r="CG160" s="225">
        <f t="shared" ca="1" si="188"/>
        <v>-955.17946809611499</v>
      </c>
      <c r="CH160" s="226">
        <f t="shared" ca="1" si="232"/>
        <v>955.17946809611499</v>
      </c>
      <c r="CI160" s="217">
        <f t="shared" ca="1" si="189"/>
        <v>-14.029394362150782</v>
      </c>
      <c r="CJ160" s="218">
        <f t="shared" ca="1" si="190"/>
        <v>-14.029394362150782</v>
      </c>
      <c r="CK160" s="219">
        <f t="shared" ca="1" si="191"/>
        <v>-322.4181384981627</v>
      </c>
      <c r="CL160" s="218">
        <f t="shared" ca="1" si="192"/>
        <v>-2.4241965300614083</v>
      </c>
      <c r="CM160" s="227">
        <f t="shared" ca="1" si="193"/>
        <v>-1205.7534743142362</v>
      </c>
      <c r="CN160" s="228">
        <f t="shared" ca="1" si="233"/>
        <v>1205.7534743142362</v>
      </c>
      <c r="CO160" s="222">
        <f t="shared" ca="1" si="194"/>
        <v>-16.666885006418429</v>
      </c>
      <c r="CP160" s="223">
        <f t="shared" ca="1" si="195"/>
        <v>-16.666885006418429</v>
      </c>
      <c r="CQ160" s="224">
        <f t="shared" ca="1" si="196"/>
        <v>-381.45315487571702</v>
      </c>
      <c r="CR160" s="223">
        <f t="shared" ca="1" si="197"/>
        <v>-2.8680688336519893</v>
      </c>
      <c r="CS160" s="225">
        <f t="shared" ca="1" si="198"/>
        <v>-1465.302111195791</v>
      </c>
      <c r="CT160" s="226">
        <f t="shared" ca="1" si="234"/>
        <v>1465.302111195791</v>
      </c>
      <c r="CU160" s="217">
        <f t="shared" ca="1" si="199"/>
        <v>-19.208778855572575</v>
      </c>
      <c r="CV160" s="218">
        <f t="shared" ca="1" si="200"/>
        <v>-19.208778855572575</v>
      </c>
      <c r="CW160" s="219">
        <f t="shared" ca="1" si="201"/>
        <v>-437.58508241695483</v>
      </c>
      <c r="CX160" s="218">
        <f t="shared" ca="1" si="202"/>
        <v>-3.2901134016312312</v>
      </c>
      <c r="CY160" s="227">
        <f t="shared" ca="1" si="203"/>
        <v>-1737.0719331120547</v>
      </c>
      <c r="CZ160" s="228">
        <f t="shared" ca="1" si="235"/>
        <v>1737.0719331120547</v>
      </c>
      <c r="DA160" s="222">
        <f t="shared" ca="1" si="204"/>
        <v>-21.636193928666835</v>
      </c>
      <c r="DB160" s="223">
        <f t="shared" ca="1" si="205"/>
        <v>-21.636193928666835</v>
      </c>
      <c r="DC160" s="224">
        <f t="shared" ca="1" si="206"/>
        <v>-490.38672325990296</v>
      </c>
      <c r="DD160" s="223">
        <f t="shared" ca="1" si="207"/>
        <v>-3.68711821999932</v>
      </c>
      <c r="DE160" s="225">
        <f t="shared" ca="1" si="208"/>
        <v>-2025.7251304044971</v>
      </c>
      <c r="DF160" s="226">
        <f t="shared" ca="1" si="236"/>
        <v>2025.7251304044971</v>
      </c>
      <c r="DG160" s="217">
        <f t="shared" ca="1" si="209"/>
        <v>-23.929119340816037</v>
      </c>
      <c r="DH160" s="218">
        <f t="shared" ca="1" si="210"/>
        <v>-23.929119340816037</v>
      </c>
      <c r="DI160" s="219">
        <f t="shared" ca="1" si="211"/>
        <v>-539.45622503524373</v>
      </c>
      <c r="DJ160" s="218">
        <f t="shared" ca="1" si="212"/>
        <v>-4.0560618423702408</v>
      </c>
      <c r="DK160" s="227">
        <f t="shared" ca="1" si="213"/>
        <v>-2338.6181589123421</v>
      </c>
      <c r="DL160" s="228">
        <f t="shared" ca="1" si="237"/>
        <v>2338.6181589123421</v>
      </c>
      <c r="DM160" s="222">
        <f t="shared" ca="1" si="214"/>
        <v>-26.066474954416215</v>
      </c>
      <c r="DN160" s="223">
        <f t="shared" ca="1" si="215"/>
        <v>-26.066474954416215</v>
      </c>
      <c r="DO160" s="224">
        <f t="shared" ca="1" si="216"/>
        <v>-584.42013920549186</v>
      </c>
      <c r="DP160" s="223">
        <f t="shared" ca="1" si="217"/>
        <v>-4.394136385003776</v>
      </c>
      <c r="DQ160" s="225">
        <f t="shared" ca="1" si="218"/>
        <v>-2688.8926560104064</v>
      </c>
      <c r="DR160" s="226">
        <f t="shared" ca="1" si="238"/>
        <v>2688.8926560104064</v>
      </c>
      <c r="DS160" s="217">
        <f t="shared" ca="1" si="219"/>
        <v>-28.026305473377711</v>
      </c>
      <c r="DT160" s="218">
        <f t="shared" ca="1" si="220"/>
        <v>-28.026305473377711</v>
      </c>
      <c r="DU160" s="219">
        <f t="shared" ca="1" si="221"/>
        <v>-624.93626323385809</v>
      </c>
      <c r="DV160" s="218">
        <f t="shared" ca="1" si="222"/>
        <v>-4.6987688964951531</v>
      </c>
      <c r="DW160" s="227">
        <f t="shared" ca="1" si="223"/>
        <v>-3104.7097354447305</v>
      </c>
      <c r="DX160" s="228">
        <f t="shared" ca="1" si="239"/>
        <v>3104.7097354447305</v>
      </c>
      <c r="DY160" s="222">
        <f t="shared" ca="1" si="224"/>
        <v>-29.786144106908367</v>
      </c>
      <c r="DZ160" s="223">
        <f t="shared" ca="1" si="225"/>
        <v>-29.786144106908367</v>
      </c>
      <c r="EA160" s="224">
        <f t="shared" ca="1" si="226"/>
        <v>-660.69624495218159</v>
      </c>
      <c r="EB160" s="223">
        <f t="shared" ca="1" si="227"/>
        <v>-4.9676409394900247</v>
      </c>
      <c r="EC160" s="225">
        <f t="shared" ca="1" si="228"/>
        <v>-3670.3083455076603</v>
      </c>
      <c r="ED160" s="226">
        <f t="shared" ca="1" si="240"/>
        <v>3670.3083455076603</v>
      </c>
      <c r="EE160" s="18">
        <v>-3670.3083455076548</v>
      </c>
    </row>
    <row r="161" spans="16:135" x14ac:dyDescent="0.3">
      <c r="P161" s="5"/>
      <c r="Q161" s="5"/>
      <c r="X161" s="105"/>
      <c r="Y161" s="105"/>
      <c r="Z161" s="105"/>
      <c r="AA161" s="105">
        <f ca="1">AH161-DF161</f>
        <v>0</v>
      </c>
      <c r="AC161" s="302">
        <f>AC160+$BE$22</f>
        <v>1340</v>
      </c>
      <c r="AD161" s="332">
        <v>3665.3407045681647</v>
      </c>
      <c r="AE161" s="332">
        <v>3100.0109665482328</v>
      </c>
      <c r="AF161" s="334">
        <v>2684.4985196254001</v>
      </c>
      <c r="AG161" s="332">
        <v>2334.5620970699738</v>
      </c>
      <c r="AH161" s="332">
        <v>2022.0380121844983</v>
      </c>
      <c r="AI161" s="332">
        <v>1733.781819710423</v>
      </c>
      <c r="AJ161" s="332">
        <v>1462.4340423621366</v>
      </c>
      <c r="AK161" s="332">
        <v>1203.3292777841762</v>
      </c>
      <c r="AL161" s="332">
        <v>953.21759346900785</v>
      </c>
      <c r="AM161" s="332">
        <v>709.65554938652645</v>
      </c>
      <c r="AN161" s="332">
        <v>470.68247910522007</v>
      </c>
      <c r="AO161" s="332">
        <v>234.63038235005138</v>
      </c>
      <c r="AP161" s="332">
        <v>0</v>
      </c>
      <c r="AQ161" s="335">
        <v>-234.63038235005138</v>
      </c>
      <c r="AR161" s="335">
        <v>-470.68247910522007</v>
      </c>
      <c r="AS161" s="335">
        <v>-709.65554938652645</v>
      </c>
      <c r="AT161" s="335">
        <v>-953.21759346900785</v>
      </c>
      <c r="AU161" s="335">
        <v>-1203.3292777841762</v>
      </c>
      <c r="AV161" s="335">
        <v>-1462.4340423621366</v>
      </c>
      <c r="AW161" s="335">
        <v>-1733.781819710423</v>
      </c>
      <c r="AX161" s="335">
        <v>-2022.0380121844983</v>
      </c>
      <c r="AY161" s="335">
        <v>-2334.5620970699738</v>
      </c>
      <c r="AZ161" s="335">
        <v>-2684.4985196254001</v>
      </c>
      <c r="BA161" s="335">
        <v>-3100.0109665482328</v>
      </c>
      <c r="BB161" s="202">
        <v>-3665.3407045681647</v>
      </c>
      <c r="BC161" s="323">
        <f ca="1">BO161-BD161</f>
        <v>0</v>
      </c>
      <c r="BD161" s="320">
        <f ca="1"/>
        <v>-234.63038235005138</v>
      </c>
      <c r="BE161" s="302">
        <f ca="1">MIN($AF$15,BE160+$BE$22)</f>
        <v>1340</v>
      </c>
      <c r="BF161" s="215">
        <f t="shared" ca="1" si="170"/>
        <v>1</v>
      </c>
      <c r="BG161" s="317">
        <f ca="1">INDEX(N$8:N$12,$BF161)</f>
        <v>1500</v>
      </c>
      <c r="BH161" s="128">
        <f ca="1">INDEX(O$8:O$12,$BF161)</f>
        <v>0</v>
      </c>
      <c r="BI161" s="104">
        <f t="shared" ca="1" si="171"/>
        <v>1500</v>
      </c>
      <c r="BJ161" s="216">
        <f t="shared" si="169"/>
        <v>0</v>
      </c>
      <c r="BK161" s="217">
        <f ca="1">DEGREES(ASIN($BG161*BL$23))</f>
        <v>-2.8656245113591363</v>
      </c>
      <c r="BL161" s="218">
        <f ca="1">DEGREES(ASIN(BL$23*$BI161))</f>
        <v>-2.8656245113591363</v>
      </c>
      <c r="BM161" s="219">
        <f ca="1">IF($BH161&gt;0,(COS(RADIANS(BK161))-COS(RADIANS(BL161)))/(BL$23*$BH161),$BE161*SIN(RADIANS(BK161)))</f>
        <v>-66.9916034121579</v>
      </c>
      <c r="BN161" s="218">
        <f t="shared" ca="1" si="172"/>
        <v>-0.49993733889670011</v>
      </c>
      <c r="BO161" s="220">
        <f t="shared" ca="1" si="173"/>
        <v>-234.63038235005138</v>
      </c>
      <c r="BP161" s="221">
        <f t="shared" ca="1" si="229"/>
        <v>234.63038235005138</v>
      </c>
      <c r="BQ161" s="222">
        <f t="shared" ca="1" si="174"/>
        <v>-5.7165393990355735</v>
      </c>
      <c r="BR161" s="223">
        <f t="shared" ca="1" si="175"/>
        <v>-5.7165393990355735</v>
      </c>
      <c r="BS161" s="224">
        <f t="shared" ca="1" si="176"/>
        <v>-133.47336027171318</v>
      </c>
      <c r="BT161" s="223">
        <f t="shared" ca="1" si="177"/>
        <v>-0.99606985277398508</v>
      </c>
      <c r="BU161" s="225">
        <f t="shared" ca="1" si="178"/>
        <v>-470.68247910522007</v>
      </c>
      <c r="BV161" s="226">
        <f t="shared" ca="1" si="230"/>
        <v>470.68247910522007</v>
      </c>
      <c r="BW161" s="217">
        <f t="shared" ca="1" si="179"/>
        <v>-8.5378174163293199</v>
      </c>
      <c r="BX161" s="218">
        <f t="shared" ca="1" si="180"/>
        <v>-8.5378174163293199</v>
      </c>
      <c r="BY161" s="219">
        <f t="shared" ca="1" si="181"/>
        <v>-198.93930426618229</v>
      </c>
      <c r="BZ161" s="218">
        <f t="shared" ca="1" si="182"/>
        <v>-1.4846216736282258</v>
      </c>
      <c r="CA161" s="227">
        <f t="shared" ca="1" si="183"/>
        <v>-709.65554938652519</v>
      </c>
      <c r="CB161" s="228">
        <f t="shared" ca="1" si="231"/>
        <v>709.65554938652519</v>
      </c>
      <c r="CC161" s="222">
        <f t="shared" ca="1" si="184"/>
        <v>-11.314100207181937</v>
      </c>
      <c r="CD161" s="223">
        <f t="shared" ca="1" si="185"/>
        <v>-11.314100207181937</v>
      </c>
      <c r="CE161" s="224">
        <f t="shared" ca="1" si="186"/>
        <v>-262.89120003234956</v>
      </c>
      <c r="CF161" s="223">
        <f t="shared" ca="1" si="187"/>
        <v>-1.961874627107079</v>
      </c>
      <c r="CG161" s="225">
        <f t="shared" ca="1" si="188"/>
        <v>-953.21759346900785</v>
      </c>
      <c r="CH161" s="226">
        <f t="shared" ca="1" si="232"/>
        <v>953.21759346900785</v>
      </c>
      <c r="CI161" s="217">
        <f t="shared" ca="1" si="189"/>
        <v>-14.029394362150782</v>
      </c>
      <c r="CJ161" s="218">
        <f t="shared" ca="1" si="190"/>
        <v>-14.029394362150782</v>
      </c>
      <c r="CK161" s="219">
        <f t="shared" ca="1" si="191"/>
        <v>-324.84233502822406</v>
      </c>
      <c r="CL161" s="218">
        <f t="shared" ca="1" si="192"/>
        <v>-2.4241965300613515</v>
      </c>
      <c r="CM161" s="227">
        <f t="shared" ca="1" si="193"/>
        <v>-1203.3292777841748</v>
      </c>
      <c r="CN161" s="228">
        <f t="shared" ca="1" si="233"/>
        <v>1203.3292777841748</v>
      </c>
      <c r="CO161" s="222">
        <f t="shared" ca="1" si="194"/>
        <v>-16.666885006418429</v>
      </c>
      <c r="CP161" s="223">
        <f t="shared" ca="1" si="195"/>
        <v>-16.666885006418429</v>
      </c>
      <c r="CQ161" s="224">
        <f t="shared" ca="1" si="196"/>
        <v>-384.32122370936901</v>
      </c>
      <c r="CR161" s="223">
        <f t="shared" ca="1" si="197"/>
        <v>-2.8680688336519893</v>
      </c>
      <c r="CS161" s="225">
        <f t="shared" ca="1" si="198"/>
        <v>-1462.4340423621391</v>
      </c>
      <c r="CT161" s="226">
        <f t="shared" ca="1" si="234"/>
        <v>1462.4340423621391</v>
      </c>
      <c r="CU161" s="217">
        <f t="shared" ca="1" si="199"/>
        <v>-19.208778855572575</v>
      </c>
      <c r="CV161" s="218">
        <f t="shared" ca="1" si="200"/>
        <v>-19.208778855572575</v>
      </c>
      <c r="CW161" s="219">
        <f t="shared" ca="1" si="201"/>
        <v>-440.87519581858606</v>
      </c>
      <c r="CX161" s="218">
        <f t="shared" ca="1" si="202"/>
        <v>-3.2901134016312312</v>
      </c>
      <c r="CY161" s="227">
        <f t="shared" ca="1" si="203"/>
        <v>-1733.7818197104234</v>
      </c>
      <c r="CZ161" s="228">
        <f t="shared" ca="1" si="235"/>
        <v>1733.7818197104234</v>
      </c>
      <c r="DA161" s="222">
        <f t="shared" ca="1" si="204"/>
        <v>-21.636193928666835</v>
      </c>
      <c r="DB161" s="223">
        <f t="shared" ca="1" si="205"/>
        <v>-21.636193928666835</v>
      </c>
      <c r="DC161" s="224">
        <f t="shared" ca="1" si="206"/>
        <v>-494.07384147990223</v>
      </c>
      <c r="DD161" s="223">
        <f t="shared" ca="1" si="207"/>
        <v>-3.6871182199992631</v>
      </c>
      <c r="DE161" s="225">
        <f t="shared" ca="1" si="208"/>
        <v>-2022.0380121844978</v>
      </c>
      <c r="DF161" s="226">
        <f t="shared" ca="1" si="236"/>
        <v>2022.0380121844978</v>
      </c>
      <c r="DG161" s="217">
        <f t="shared" ca="1" si="209"/>
        <v>-23.929119340816037</v>
      </c>
      <c r="DH161" s="218">
        <f t="shared" ca="1" si="210"/>
        <v>-23.929119340816037</v>
      </c>
      <c r="DI161" s="219">
        <f t="shared" ca="1" si="211"/>
        <v>-543.51228687761397</v>
      </c>
      <c r="DJ161" s="218">
        <f t="shared" ca="1" si="212"/>
        <v>-4.0560618423702408</v>
      </c>
      <c r="DK161" s="227">
        <f t="shared" ca="1" si="213"/>
        <v>-2334.562097069972</v>
      </c>
      <c r="DL161" s="228">
        <f t="shared" ca="1" si="237"/>
        <v>2334.562097069972</v>
      </c>
      <c r="DM161" s="222">
        <f t="shared" ca="1" si="214"/>
        <v>-26.066474954416215</v>
      </c>
      <c r="DN161" s="223">
        <f t="shared" ca="1" si="215"/>
        <v>-26.066474954416215</v>
      </c>
      <c r="DO161" s="224">
        <f t="shared" ca="1" si="216"/>
        <v>-588.81427559049553</v>
      </c>
      <c r="DP161" s="223">
        <f t="shared" ca="1" si="217"/>
        <v>-4.3941363850036623</v>
      </c>
      <c r="DQ161" s="225">
        <f t="shared" ca="1" si="218"/>
        <v>-2684.4985196254029</v>
      </c>
      <c r="DR161" s="226">
        <f t="shared" ca="1" si="238"/>
        <v>2684.4985196254029</v>
      </c>
      <c r="DS161" s="217">
        <f t="shared" ca="1" si="219"/>
        <v>-28.026305473377711</v>
      </c>
      <c r="DT161" s="218">
        <f t="shared" ca="1" si="220"/>
        <v>-28.026305473377711</v>
      </c>
      <c r="DU161" s="219">
        <f t="shared" ca="1" si="221"/>
        <v>-629.63503213035324</v>
      </c>
      <c r="DV161" s="218">
        <f t="shared" ca="1" si="222"/>
        <v>-4.6987688964951531</v>
      </c>
      <c r="DW161" s="227">
        <f t="shared" ca="1" si="223"/>
        <v>-3100.0109665482355</v>
      </c>
      <c r="DX161" s="228">
        <f t="shared" ca="1" si="239"/>
        <v>3100.0109665482355</v>
      </c>
      <c r="DY161" s="222">
        <f t="shared" ca="1" si="224"/>
        <v>-29.786144106908367</v>
      </c>
      <c r="DZ161" s="223">
        <f t="shared" ca="1" si="225"/>
        <v>-29.786144106908367</v>
      </c>
      <c r="EA161" s="224">
        <f t="shared" ca="1" si="226"/>
        <v>-665.66388589167173</v>
      </c>
      <c r="EB161" s="223">
        <f t="shared" ca="1" si="227"/>
        <v>-4.9676409394901384</v>
      </c>
      <c r="EC161" s="225">
        <f t="shared" ca="1" si="228"/>
        <v>-3665.3407045681702</v>
      </c>
      <c r="ED161" s="226">
        <f t="shared" ca="1" si="240"/>
        <v>3665.3407045681702</v>
      </c>
      <c r="EE161" s="18">
        <v>-3665.3407045681647</v>
      </c>
    </row>
    <row r="162" spans="16:135" x14ac:dyDescent="0.3">
      <c r="P162" s="5"/>
      <c r="Q162" s="5"/>
      <c r="X162" s="105"/>
      <c r="Y162" s="105"/>
      <c r="Z162" s="105"/>
      <c r="AA162" s="105">
        <f ca="1">AH162-DF162</f>
        <v>0</v>
      </c>
      <c r="AC162" s="302">
        <f>AC161+$BE$22</f>
        <v>1350</v>
      </c>
      <c r="AD162" s="332">
        <v>3660.3730636286746</v>
      </c>
      <c r="AE162" s="332">
        <v>3095.3121976517377</v>
      </c>
      <c r="AF162" s="334">
        <v>2680.1043832403966</v>
      </c>
      <c r="AG162" s="332">
        <v>2330.5060352276037</v>
      </c>
      <c r="AH162" s="332">
        <v>2018.3508939644989</v>
      </c>
      <c r="AI162" s="332">
        <v>1730.4917063087917</v>
      </c>
      <c r="AJ162" s="332">
        <v>1459.5659735284846</v>
      </c>
      <c r="AK162" s="332">
        <v>1200.9050812541147</v>
      </c>
      <c r="AL162" s="332">
        <v>951.25571884190072</v>
      </c>
      <c r="AM162" s="332">
        <v>708.17092771289822</v>
      </c>
      <c r="AN162" s="332">
        <v>469.68640925244608</v>
      </c>
      <c r="AO162" s="332">
        <v>234.13044501115468</v>
      </c>
      <c r="AP162" s="332">
        <v>0</v>
      </c>
      <c r="AQ162" s="335">
        <v>-234.13044501115468</v>
      </c>
      <c r="AR162" s="335">
        <v>-469.68640925244608</v>
      </c>
      <c r="AS162" s="335">
        <v>-708.17092771289822</v>
      </c>
      <c r="AT162" s="335">
        <v>-951.25571884190072</v>
      </c>
      <c r="AU162" s="335">
        <v>-1200.9050812541147</v>
      </c>
      <c r="AV162" s="335">
        <v>-1459.5659735284846</v>
      </c>
      <c r="AW162" s="335">
        <v>-1730.4917063087917</v>
      </c>
      <c r="AX162" s="335">
        <v>-2018.3508939644989</v>
      </c>
      <c r="AY162" s="335">
        <v>-2330.5060352276037</v>
      </c>
      <c r="AZ162" s="335">
        <v>-2680.1043832403966</v>
      </c>
      <c r="BA162" s="335">
        <v>-3095.3121976517377</v>
      </c>
      <c r="BB162" s="202">
        <v>-3660.3730636286746</v>
      </c>
      <c r="BC162" s="323">
        <f ca="1">BO162-BD162</f>
        <v>0</v>
      </c>
      <c r="BD162" s="320">
        <f ca="1"/>
        <v>-234.13044501115468</v>
      </c>
      <c r="BE162" s="302">
        <f ca="1">MIN($AF$15,BE161+$BE$22)</f>
        <v>1350</v>
      </c>
      <c r="BF162" s="215">
        <f t="shared" ca="1" si="170"/>
        <v>1</v>
      </c>
      <c r="BG162" s="317">
        <f ca="1">INDEX(N$8:N$12,$BF162)</f>
        <v>1500</v>
      </c>
      <c r="BH162" s="128">
        <f ca="1">INDEX(O$8:O$12,$BF162)</f>
        <v>0</v>
      </c>
      <c r="BI162" s="104">
        <f t="shared" ca="1" si="171"/>
        <v>1500</v>
      </c>
      <c r="BJ162" s="216">
        <f t="shared" si="169"/>
        <v>0</v>
      </c>
      <c r="BK162" s="217">
        <f ca="1">DEGREES(ASIN($BG162*BL$23))</f>
        <v>-2.8656245113591363</v>
      </c>
      <c r="BL162" s="218">
        <f ca="1">DEGREES(ASIN(BL$23*$BI162))</f>
        <v>-2.8656245113591363</v>
      </c>
      <c r="BM162" s="219">
        <f ca="1">IF($BH162&gt;0,(COS(RADIANS(BK162))-COS(RADIANS(BL162)))/(BL$23*$BH162),$BE162*SIN(RADIANS(BK162)))</f>
        <v>-67.4915407510546</v>
      </c>
      <c r="BN162" s="218">
        <f t="shared" ca="1" si="172"/>
        <v>-0.49993733889670011</v>
      </c>
      <c r="BO162" s="220">
        <f t="shared" ca="1" si="173"/>
        <v>-234.13044501115468</v>
      </c>
      <c r="BP162" s="221">
        <f t="shared" ca="1" si="229"/>
        <v>234.13044501115468</v>
      </c>
      <c r="BQ162" s="222">
        <f t="shared" ca="1" si="174"/>
        <v>-5.7165393990355735</v>
      </c>
      <c r="BR162" s="223">
        <f t="shared" ca="1" si="175"/>
        <v>-5.7165393990355735</v>
      </c>
      <c r="BS162" s="224">
        <f t="shared" ca="1" si="176"/>
        <v>-134.46943012448716</v>
      </c>
      <c r="BT162" s="223">
        <f t="shared" ca="1" si="177"/>
        <v>-0.99606985277398508</v>
      </c>
      <c r="BU162" s="225">
        <f t="shared" ca="1" si="178"/>
        <v>-469.68640925244608</v>
      </c>
      <c r="BV162" s="226">
        <f t="shared" ca="1" si="230"/>
        <v>469.68640925244608</v>
      </c>
      <c r="BW162" s="217">
        <f t="shared" ca="1" si="179"/>
        <v>-8.5378174163293199</v>
      </c>
      <c r="BX162" s="218">
        <f t="shared" ca="1" si="180"/>
        <v>-8.5378174163293199</v>
      </c>
      <c r="BY162" s="219">
        <f t="shared" ca="1" si="181"/>
        <v>-200.42392593981052</v>
      </c>
      <c r="BZ162" s="218">
        <f t="shared" ca="1" si="182"/>
        <v>-1.4846216736282258</v>
      </c>
      <c r="CA162" s="227">
        <f t="shared" ca="1" si="183"/>
        <v>-708.17092771289697</v>
      </c>
      <c r="CB162" s="228">
        <f t="shared" ca="1" si="231"/>
        <v>708.17092771289697</v>
      </c>
      <c r="CC162" s="222">
        <f t="shared" ca="1" si="184"/>
        <v>-11.314100207181937</v>
      </c>
      <c r="CD162" s="223">
        <f t="shared" ca="1" si="185"/>
        <v>-11.314100207181937</v>
      </c>
      <c r="CE162" s="224">
        <f t="shared" ca="1" si="186"/>
        <v>-264.85307465945664</v>
      </c>
      <c r="CF162" s="223">
        <f t="shared" ca="1" si="187"/>
        <v>-1.961874627107079</v>
      </c>
      <c r="CG162" s="225">
        <f t="shared" ca="1" si="188"/>
        <v>-951.25571884190072</v>
      </c>
      <c r="CH162" s="226">
        <f t="shared" ca="1" si="232"/>
        <v>951.25571884190072</v>
      </c>
      <c r="CI162" s="217">
        <f t="shared" ca="1" si="189"/>
        <v>-14.029394362150782</v>
      </c>
      <c r="CJ162" s="218">
        <f t="shared" ca="1" si="190"/>
        <v>-14.029394362150782</v>
      </c>
      <c r="CK162" s="219">
        <f t="shared" ca="1" si="191"/>
        <v>-327.26653155828541</v>
      </c>
      <c r="CL162" s="218">
        <f t="shared" ca="1" si="192"/>
        <v>-2.4241965300613515</v>
      </c>
      <c r="CM162" s="227">
        <f t="shared" ca="1" si="193"/>
        <v>-1200.9050812541134</v>
      </c>
      <c r="CN162" s="228">
        <f t="shared" ca="1" si="233"/>
        <v>1200.9050812541134</v>
      </c>
      <c r="CO162" s="222">
        <f t="shared" ca="1" si="194"/>
        <v>-16.666885006418429</v>
      </c>
      <c r="CP162" s="223">
        <f t="shared" ca="1" si="195"/>
        <v>-16.666885006418429</v>
      </c>
      <c r="CQ162" s="224">
        <f t="shared" ca="1" si="196"/>
        <v>-387.18929254302105</v>
      </c>
      <c r="CR162" s="223">
        <f t="shared" ca="1" si="197"/>
        <v>-2.8680688336520461</v>
      </c>
      <c r="CS162" s="225">
        <f t="shared" ca="1" si="198"/>
        <v>-1459.5659735284871</v>
      </c>
      <c r="CT162" s="226">
        <f t="shared" ca="1" si="234"/>
        <v>1459.5659735284871</v>
      </c>
      <c r="CU162" s="217">
        <f t="shared" ca="1" si="199"/>
        <v>-19.208778855572575</v>
      </c>
      <c r="CV162" s="218">
        <f t="shared" ca="1" si="200"/>
        <v>-19.208778855572575</v>
      </c>
      <c r="CW162" s="219">
        <f t="shared" ca="1" si="201"/>
        <v>-444.16530922021735</v>
      </c>
      <c r="CX162" s="218">
        <f t="shared" ca="1" si="202"/>
        <v>-3.2901134016312881</v>
      </c>
      <c r="CY162" s="227">
        <f t="shared" ca="1" si="203"/>
        <v>-1730.4917063087921</v>
      </c>
      <c r="CZ162" s="228">
        <f t="shared" ca="1" si="235"/>
        <v>1730.4917063087921</v>
      </c>
      <c r="DA162" s="222">
        <f t="shared" ca="1" si="204"/>
        <v>-21.636193928666835</v>
      </c>
      <c r="DB162" s="223">
        <f t="shared" ca="1" si="205"/>
        <v>-21.636193928666835</v>
      </c>
      <c r="DC162" s="224">
        <f t="shared" ca="1" si="206"/>
        <v>-497.76095969990149</v>
      </c>
      <c r="DD162" s="223">
        <f t="shared" ca="1" si="207"/>
        <v>-3.6871182199992631</v>
      </c>
      <c r="DE162" s="225">
        <f t="shared" ca="1" si="208"/>
        <v>-2018.3508939644985</v>
      </c>
      <c r="DF162" s="226">
        <f t="shared" ca="1" si="236"/>
        <v>2018.3508939644985</v>
      </c>
      <c r="DG162" s="217">
        <f t="shared" ca="1" si="209"/>
        <v>-23.929119340816037</v>
      </c>
      <c r="DH162" s="218">
        <f t="shared" ca="1" si="210"/>
        <v>-23.929119340816037</v>
      </c>
      <c r="DI162" s="219">
        <f t="shared" ca="1" si="211"/>
        <v>-547.56834871998421</v>
      </c>
      <c r="DJ162" s="218">
        <f t="shared" ca="1" si="212"/>
        <v>-4.0560618423702408</v>
      </c>
      <c r="DK162" s="227">
        <f t="shared" ca="1" si="213"/>
        <v>-2330.5060352276018</v>
      </c>
      <c r="DL162" s="228">
        <f t="shared" ca="1" si="237"/>
        <v>2330.5060352276018</v>
      </c>
      <c r="DM162" s="222">
        <f t="shared" ca="1" si="214"/>
        <v>-26.066474954416215</v>
      </c>
      <c r="DN162" s="223">
        <f t="shared" ca="1" si="215"/>
        <v>-26.066474954416215</v>
      </c>
      <c r="DO162" s="224">
        <f t="shared" ca="1" si="216"/>
        <v>-593.20841197549919</v>
      </c>
      <c r="DP162" s="223">
        <f t="shared" ca="1" si="217"/>
        <v>-4.3941363850036623</v>
      </c>
      <c r="DQ162" s="225">
        <f t="shared" ca="1" si="218"/>
        <v>-2680.1043832403993</v>
      </c>
      <c r="DR162" s="226">
        <f t="shared" ca="1" si="238"/>
        <v>2680.1043832403993</v>
      </c>
      <c r="DS162" s="217">
        <f t="shared" ca="1" si="219"/>
        <v>-28.026305473377711</v>
      </c>
      <c r="DT162" s="218">
        <f t="shared" ca="1" si="220"/>
        <v>-28.026305473377711</v>
      </c>
      <c r="DU162" s="219">
        <f t="shared" ca="1" si="221"/>
        <v>-634.33380102684839</v>
      </c>
      <c r="DV162" s="218">
        <f t="shared" ca="1" si="222"/>
        <v>-4.6987688964951531</v>
      </c>
      <c r="DW162" s="227">
        <f t="shared" ca="1" si="223"/>
        <v>-3095.3121976517405</v>
      </c>
      <c r="DX162" s="228">
        <f t="shared" ca="1" si="239"/>
        <v>3095.3121976517405</v>
      </c>
      <c r="DY162" s="222">
        <f t="shared" ca="1" si="224"/>
        <v>-29.786144106908367</v>
      </c>
      <c r="DZ162" s="223">
        <f t="shared" ca="1" si="225"/>
        <v>-29.786144106908367</v>
      </c>
      <c r="EA162" s="224">
        <f t="shared" ca="1" si="226"/>
        <v>-670.63152683116175</v>
      </c>
      <c r="EB162" s="223">
        <f t="shared" ca="1" si="227"/>
        <v>-4.9676409394900247</v>
      </c>
      <c r="EC162" s="225">
        <f t="shared" ca="1" si="228"/>
        <v>-3660.37306362868</v>
      </c>
      <c r="ED162" s="226">
        <f t="shared" ca="1" si="240"/>
        <v>3660.37306362868</v>
      </c>
      <c r="EE162" s="18">
        <v>-3660.3730636286746</v>
      </c>
    </row>
    <row r="163" spans="16:135" x14ac:dyDescent="0.3">
      <c r="P163" s="5"/>
      <c r="Q163" s="5"/>
      <c r="X163" s="105"/>
      <c r="Y163" s="105"/>
      <c r="Z163" s="105"/>
      <c r="AA163" s="105">
        <f ca="1">AH163-DF163</f>
        <v>0</v>
      </c>
      <c r="AC163" s="302">
        <f>AC162+$BE$22</f>
        <v>1360</v>
      </c>
      <c r="AD163" s="332">
        <v>3655.4054226891844</v>
      </c>
      <c r="AE163" s="332">
        <v>3090.6134287552427</v>
      </c>
      <c r="AF163" s="334">
        <v>2675.7102468553931</v>
      </c>
      <c r="AG163" s="332">
        <v>2326.4499733852335</v>
      </c>
      <c r="AH163" s="332">
        <v>2014.6637757444996</v>
      </c>
      <c r="AI163" s="332">
        <v>1727.2015929071604</v>
      </c>
      <c r="AJ163" s="332">
        <v>1456.6979046948327</v>
      </c>
      <c r="AK163" s="332">
        <v>1198.4808847240533</v>
      </c>
      <c r="AL163" s="332">
        <v>949.29384421479358</v>
      </c>
      <c r="AM163" s="332">
        <v>706.68630603926999</v>
      </c>
      <c r="AN163" s="332">
        <v>468.6903393996721</v>
      </c>
      <c r="AO163" s="332">
        <v>233.63050767225798</v>
      </c>
      <c r="AP163" s="332">
        <v>0</v>
      </c>
      <c r="AQ163" s="335">
        <v>-233.63050767225798</v>
      </c>
      <c r="AR163" s="335">
        <v>-468.6903393996721</v>
      </c>
      <c r="AS163" s="335">
        <v>-706.68630603926999</v>
      </c>
      <c r="AT163" s="335">
        <v>-949.29384421479358</v>
      </c>
      <c r="AU163" s="335">
        <v>-1198.4808847240533</v>
      </c>
      <c r="AV163" s="335">
        <v>-1456.6979046948327</v>
      </c>
      <c r="AW163" s="335">
        <v>-1727.2015929071604</v>
      </c>
      <c r="AX163" s="335">
        <v>-2014.6637757444996</v>
      </c>
      <c r="AY163" s="335">
        <v>-2326.4499733852335</v>
      </c>
      <c r="AZ163" s="335">
        <v>-2675.7102468553931</v>
      </c>
      <c r="BA163" s="335">
        <v>-3090.6134287552427</v>
      </c>
      <c r="BB163" s="202">
        <v>-3655.4054226891844</v>
      </c>
      <c r="BC163" s="323">
        <f ca="1">BO163-BD163</f>
        <v>0</v>
      </c>
      <c r="BD163" s="320">
        <f ca="1"/>
        <v>-233.63050767225798</v>
      </c>
      <c r="BE163" s="302">
        <f ca="1">MIN($AF$15,BE162+$BE$22)</f>
        <v>1360</v>
      </c>
      <c r="BF163" s="215">
        <f t="shared" ca="1" si="170"/>
        <v>1</v>
      </c>
      <c r="BG163" s="317">
        <f ca="1">INDEX(N$8:N$12,$BF163)</f>
        <v>1500</v>
      </c>
      <c r="BH163" s="128">
        <f ca="1">INDEX(O$8:O$12,$BF163)</f>
        <v>0</v>
      </c>
      <c r="BI163" s="104">
        <f t="shared" ca="1" si="171"/>
        <v>1500</v>
      </c>
      <c r="BJ163" s="216">
        <f t="shared" si="169"/>
        <v>0</v>
      </c>
      <c r="BK163" s="217">
        <f ca="1">DEGREES(ASIN($BG163*BL$23))</f>
        <v>-2.8656245113591363</v>
      </c>
      <c r="BL163" s="218">
        <f ca="1">DEGREES(ASIN(BL$23*$BI163))</f>
        <v>-2.8656245113591363</v>
      </c>
      <c r="BM163" s="219">
        <f ca="1">IF($BH163&gt;0,(COS(RADIANS(BK163))-COS(RADIANS(BL163)))/(BL$23*$BH163),$BE163*SIN(RADIANS(BK163)))</f>
        <v>-67.9914780899513</v>
      </c>
      <c r="BN163" s="218">
        <f t="shared" ca="1" si="172"/>
        <v>-0.49993733889670011</v>
      </c>
      <c r="BO163" s="220">
        <f t="shared" ca="1" si="173"/>
        <v>-233.63050767225798</v>
      </c>
      <c r="BP163" s="221">
        <f t="shared" ca="1" si="229"/>
        <v>233.63050767225798</v>
      </c>
      <c r="BQ163" s="222">
        <f t="shared" ca="1" si="174"/>
        <v>-5.7165393990355735</v>
      </c>
      <c r="BR163" s="223">
        <f t="shared" ca="1" si="175"/>
        <v>-5.7165393990355735</v>
      </c>
      <c r="BS163" s="224">
        <f t="shared" ca="1" si="176"/>
        <v>-135.46549997726115</v>
      </c>
      <c r="BT163" s="223">
        <f t="shared" ca="1" si="177"/>
        <v>-0.99606985277398508</v>
      </c>
      <c r="BU163" s="225">
        <f t="shared" ca="1" si="178"/>
        <v>-468.6903393996721</v>
      </c>
      <c r="BV163" s="226">
        <f t="shared" ca="1" si="230"/>
        <v>468.6903393996721</v>
      </c>
      <c r="BW163" s="217">
        <f t="shared" ca="1" si="179"/>
        <v>-8.5378174163293199</v>
      </c>
      <c r="BX163" s="218">
        <f t="shared" ca="1" si="180"/>
        <v>-8.5378174163293199</v>
      </c>
      <c r="BY163" s="219">
        <f t="shared" ca="1" si="181"/>
        <v>-201.90854761343874</v>
      </c>
      <c r="BZ163" s="218">
        <f t="shared" ca="1" si="182"/>
        <v>-1.4846216736282258</v>
      </c>
      <c r="CA163" s="227">
        <f t="shared" ca="1" si="183"/>
        <v>-706.68630603926874</v>
      </c>
      <c r="CB163" s="228">
        <f t="shared" ca="1" si="231"/>
        <v>706.68630603926874</v>
      </c>
      <c r="CC163" s="222">
        <f t="shared" ca="1" si="184"/>
        <v>-11.314100207181937</v>
      </c>
      <c r="CD163" s="223">
        <f t="shared" ca="1" si="185"/>
        <v>-11.314100207181937</v>
      </c>
      <c r="CE163" s="224">
        <f t="shared" ca="1" si="186"/>
        <v>-266.81494928656377</v>
      </c>
      <c r="CF163" s="223">
        <f t="shared" ca="1" si="187"/>
        <v>-1.9618746271071359</v>
      </c>
      <c r="CG163" s="225">
        <f t="shared" ca="1" si="188"/>
        <v>-949.29384421479358</v>
      </c>
      <c r="CH163" s="226">
        <f t="shared" ca="1" si="232"/>
        <v>949.29384421479358</v>
      </c>
      <c r="CI163" s="217">
        <f t="shared" ca="1" si="189"/>
        <v>-14.029394362150782</v>
      </c>
      <c r="CJ163" s="218">
        <f t="shared" ca="1" si="190"/>
        <v>-14.029394362150782</v>
      </c>
      <c r="CK163" s="219">
        <f t="shared" ca="1" si="191"/>
        <v>-329.69072808834682</v>
      </c>
      <c r="CL163" s="218">
        <f t="shared" ca="1" si="192"/>
        <v>-2.4241965300614083</v>
      </c>
      <c r="CM163" s="227">
        <f t="shared" ca="1" si="193"/>
        <v>-1198.480884724052</v>
      </c>
      <c r="CN163" s="228">
        <f t="shared" ca="1" si="233"/>
        <v>1198.480884724052</v>
      </c>
      <c r="CO163" s="222">
        <f t="shared" ca="1" si="194"/>
        <v>-16.666885006418429</v>
      </c>
      <c r="CP163" s="223">
        <f t="shared" ca="1" si="195"/>
        <v>-16.666885006418429</v>
      </c>
      <c r="CQ163" s="224">
        <f t="shared" ca="1" si="196"/>
        <v>-390.05736137667304</v>
      </c>
      <c r="CR163" s="223">
        <f t="shared" ca="1" si="197"/>
        <v>-2.8680688336519893</v>
      </c>
      <c r="CS163" s="225">
        <f t="shared" ca="1" si="198"/>
        <v>-1456.697904694835</v>
      </c>
      <c r="CT163" s="226">
        <f t="shared" ca="1" si="234"/>
        <v>1456.697904694835</v>
      </c>
      <c r="CU163" s="217">
        <f t="shared" ca="1" si="199"/>
        <v>-19.208778855572575</v>
      </c>
      <c r="CV163" s="218">
        <f t="shared" ca="1" si="200"/>
        <v>-19.208778855572575</v>
      </c>
      <c r="CW163" s="219">
        <f t="shared" ca="1" si="201"/>
        <v>-447.45542262184858</v>
      </c>
      <c r="CX163" s="218">
        <f t="shared" ca="1" si="202"/>
        <v>-3.2901134016312312</v>
      </c>
      <c r="CY163" s="227">
        <f t="shared" ca="1" si="203"/>
        <v>-1727.2015929071608</v>
      </c>
      <c r="CZ163" s="228">
        <f t="shared" ca="1" si="235"/>
        <v>1727.2015929071608</v>
      </c>
      <c r="DA163" s="222">
        <f t="shared" ca="1" si="204"/>
        <v>-21.636193928666835</v>
      </c>
      <c r="DB163" s="223">
        <f t="shared" ca="1" si="205"/>
        <v>-21.636193928666835</v>
      </c>
      <c r="DC163" s="224">
        <f t="shared" ca="1" si="206"/>
        <v>-501.44807791990075</v>
      </c>
      <c r="DD163" s="223">
        <f t="shared" ca="1" si="207"/>
        <v>-3.6871182199992631</v>
      </c>
      <c r="DE163" s="225">
        <f t="shared" ca="1" si="208"/>
        <v>-2014.6637757444992</v>
      </c>
      <c r="DF163" s="226">
        <f t="shared" ca="1" si="236"/>
        <v>2014.6637757444992</v>
      </c>
      <c r="DG163" s="217">
        <f t="shared" ca="1" si="209"/>
        <v>-23.929119340816037</v>
      </c>
      <c r="DH163" s="218">
        <f t="shared" ca="1" si="210"/>
        <v>-23.929119340816037</v>
      </c>
      <c r="DI163" s="219">
        <f t="shared" ca="1" si="211"/>
        <v>-551.62441056235457</v>
      </c>
      <c r="DJ163" s="218">
        <f t="shared" ca="1" si="212"/>
        <v>-4.0560618423703545</v>
      </c>
      <c r="DK163" s="227">
        <f t="shared" ca="1" si="213"/>
        <v>-2326.4499733852317</v>
      </c>
      <c r="DL163" s="228">
        <f t="shared" ca="1" si="237"/>
        <v>2326.4499733852317</v>
      </c>
      <c r="DM163" s="222">
        <f t="shared" ca="1" si="214"/>
        <v>-26.066474954416215</v>
      </c>
      <c r="DN163" s="223">
        <f t="shared" ca="1" si="215"/>
        <v>-26.066474954416215</v>
      </c>
      <c r="DO163" s="224">
        <f t="shared" ca="1" si="216"/>
        <v>-597.60254836050296</v>
      </c>
      <c r="DP163" s="223">
        <f t="shared" ca="1" si="217"/>
        <v>-4.394136385003776</v>
      </c>
      <c r="DQ163" s="225">
        <f t="shared" ca="1" si="218"/>
        <v>-2675.7102468553958</v>
      </c>
      <c r="DR163" s="226">
        <f t="shared" ca="1" si="238"/>
        <v>2675.7102468553958</v>
      </c>
      <c r="DS163" s="217">
        <f t="shared" ca="1" si="219"/>
        <v>-28.026305473377711</v>
      </c>
      <c r="DT163" s="218">
        <f t="shared" ca="1" si="220"/>
        <v>-28.026305473377711</v>
      </c>
      <c r="DU163" s="219">
        <f t="shared" ca="1" si="221"/>
        <v>-639.03256992334354</v>
      </c>
      <c r="DV163" s="218">
        <f t="shared" ca="1" si="222"/>
        <v>-4.6987688964951531</v>
      </c>
      <c r="DW163" s="227">
        <f t="shared" ca="1" si="223"/>
        <v>-3090.6134287552454</v>
      </c>
      <c r="DX163" s="228">
        <f t="shared" ca="1" si="239"/>
        <v>3090.6134287552454</v>
      </c>
      <c r="DY163" s="222">
        <f t="shared" ca="1" si="224"/>
        <v>-29.786144106908367</v>
      </c>
      <c r="DZ163" s="223">
        <f t="shared" ca="1" si="225"/>
        <v>-29.786144106908367</v>
      </c>
      <c r="EA163" s="224">
        <f t="shared" ca="1" si="226"/>
        <v>-675.59916777065189</v>
      </c>
      <c r="EB163" s="223">
        <f t="shared" ca="1" si="227"/>
        <v>-4.9676409394901384</v>
      </c>
      <c r="EC163" s="225">
        <f t="shared" ca="1" si="228"/>
        <v>-3655.4054226891899</v>
      </c>
      <c r="ED163" s="226">
        <f t="shared" ca="1" si="240"/>
        <v>3655.4054226891899</v>
      </c>
      <c r="EE163" s="18">
        <v>-3655.4054226891844</v>
      </c>
    </row>
    <row r="164" spans="16:135" x14ac:dyDescent="0.3">
      <c r="P164" s="5"/>
      <c r="Q164" s="5"/>
      <c r="X164" s="105"/>
      <c r="Y164" s="105"/>
      <c r="Z164" s="105"/>
      <c r="AA164" s="105">
        <f ca="1">AH164-DF164</f>
        <v>0</v>
      </c>
      <c r="AC164" s="302">
        <f>AC163+$BE$22</f>
        <v>1370</v>
      </c>
      <c r="AD164" s="332">
        <v>3650.4377817496943</v>
      </c>
      <c r="AE164" s="332">
        <v>3085.9146598587477</v>
      </c>
      <c r="AF164" s="334">
        <v>2671.3161104703895</v>
      </c>
      <c r="AG164" s="332">
        <v>2322.3939115428634</v>
      </c>
      <c r="AH164" s="332">
        <v>2010.9766575245003</v>
      </c>
      <c r="AI164" s="332">
        <v>1723.9114795055291</v>
      </c>
      <c r="AJ164" s="332">
        <v>1453.8298358611805</v>
      </c>
      <c r="AK164" s="332">
        <v>1196.0566881939919</v>
      </c>
      <c r="AL164" s="332">
        <v>947.33196958768644</v>
      </c>
      <c r="AM164" s="332">
        <v>705.20168436564177</v>
      </c>
      <c r="AN164" s="332">
        <v>467.69426954689811</v>
      </c>
      <c r="AO164" s="332">
        <v>233.13057033336128</v>
      </c>
      <c r="AP164" s="332">
        <v>0</v>
      </c>
      <c r="AQ164" s="335">
        <v>-233.13057033336128</v>
      </c>
      <c r="AR164" s="335">
        <v>-467.69426954689811</v>
      </c>
      <c r="AS164" s="335">
        <v>-705.20168436564177</v>
      </c>
      <c r="AT164" s="335">
        <v>-947.33196958768644</v>
      </c>
      <c r="AU164" s="335">
        <v>-1196.0566881939919</v>
      </c>
      <c r="AV164" s="335">
        <v>-1453.8298358611805</v>
      </c>
      <c r="AW164" s="335">
        <v>-1723.9114795055291</v>
      </c>
      <c r="AX164" s="335">
        <v>-2010.9766575245003</v>
      </c>
      <c r="AY164" s="335">
        <v>-2322.3939115428634</v>
      </c>
      <c r="AZ164" s="335">
        <v>-2671.3161104703895</v>
      </c>
      <c r="BA164" s="335">
        <v>-3085.9146598587477</v>
      </c>
      <c r="BB164" s="202">
        <v>-3650.4377817496943</v>
      </c>
      <c r="BC164" s="323">
        <f ca="1">BO164-BD164</f>
        <v>0</v>
      </c>
      <c r="BD164" s="320">
        <f ca="1"/>
        <v>-233.13057033336128</v>
      </c>
      <c r="BE164" s="302">
        <f ca="1">MIN($AF$15,BE163+$BE$22)</f>
        <v>1370</v>
      </c>
      <c r="BF164" s="215">
        <f t="shared" ca="1" si="170"/>
        <v>1</v>
      </c>
      <c r="BG164" s="317">
        <f ca="1">INDEX(N$8:N$12,$BF164)</f>
        <v>1500</v>
      </c>
      <c r="BH164" s="128">
        <f ca="1">INDEX(O$8:O$12,$BF164)</f>
        <v>0</v>
      </c>
      <c r="BI164" s="104">
        <f t="shared" ca="1" si="171"/>
        <v>1500</v>
      </c>
      <c r="BJ164" s="216">
        <f t="shared" si="169"/>
        <v>0</v>
      </c>
      <c r="BK164" s="217">
        <f ca="1">DEGREES(ASIN($BG164*BL$23))</f>
        <v>-2.8656245113591363</v>
      </c>
      <c r="BL164" s="218">
        <f ca="1">DEGREES(ASIN(BL$23*$BI164))</f>
        <v>-2.8656245113591363</v>
      </c>
      <c r="BM164" s="219">
        <f ca="1">IF($BH164&gt;0,(COS(RADIANS(BK164))-COS(RADIANS(BL164)))/(BL$23*$BH164),$BE164*SIN(RADIANS(BK164)))</f>
        <v>-68.491415428848001</v>
      </c>
      <c r="BN164" s="218">
        <f t="shared" ca="1" si="172"/>
        <v>-0.49993733889670011</v>
      </c>
      <c r="BO164" s="220">
        <f t="shared" ca="1" si="173"/>
        <v>-233.13057033336128</v>
      </c>
      <c r="BP164" s="221">
        <f t="shared" ca="1" si="229"/>
        <v>233.13057033336128</v>
      </c>
      <c r="BQ164" s="222">
        <f t="shared" ca="1" si="174"/>
        <v>-5.7165393990355735</v>
      </c>
      <c r="BR164" s="223">
        <f t="shared" ca="1" si="175"/>
        <v>-5.7165393990355735</v>
      </c>
      <c r="BS164" s="224">
        <f t="shared" ca="1" si="176"/>
        <v>-136.4615698300351</v>
      </c>
      <c r="BT164" s="223">
        <f t="shared" ca="1" si="177"/>
        <v>-0.99606985277395665</v>
      </c>
      <c r="BU164" s="225">
        <f t="shared" ca="1" si="178"/>
        <v>-467.69426954689811</v>
      </c>
      <c r="BV164" s="226">
        <f t="shared" ca="1" si="230"/>
        <v>467.69426954689811</v>
      </c>
      <c r="BW164" s="217">
        <f t="shared" ca="1" si="179"/>
        <v>-8.5378174163293199</v>
      </c>
      <c r="BX164" s="218">
        <f t="shared" ca="1" si="180"/>
        <v>-8.5378174163293199</v>
      </c>
      <c r="BY164" s="219">
        <f t="shared" ca="1" si="181"/>
        <v>-203.39316928706697</v>
      </c>
      <c r="BZ164" s="218">
        <f t="shared" ca="1" si="182"/>
        <v>-1.4846216736282258</v>
      </c>
      <c r="CA164" s="227">
        <f t="shared" ca="1" si="183"/>
        <v>-705.20168436564052</v>
      </c>
      <c r="CB164" s="228">
        <f t="shared" ca="1" si="231"/>
        <v>705.20168436564052</v>
      </c>
      <c r="CC164" s="222">
        <f t="shared" ca="1" si="184"/>
        <v>-11.314100207181937</v>
      </c>
      <c r="CD164" s="223">
        <f t="shared" ca="1" si="185"/>
        <v>-11.314100207181937</v>
      </c>
      <c r="CE164" s="224">
        <f t="shared" ca="1" si="186"/>
        <v>-268.77682391367085</v>
      </c>
      <c r="CF164" s="223">
        <f t="shared" ca="1" si="187"/>
        <v>-1.961874627107079</v>
      </c>
      <c r="CG164" s="225">
        <f t="shared" ca="1" si="188"/>
        <v>-947.33196958768644</v>
      </c>
      <c r="CH164" s="226">
        <f t="shared" ca="1" si="232"/>
        <v>947.33196958768644</v>
      </c>
      <c r="CI164" s="217">
        <f t="shared" ca="1" si="189"/>
        <v>-14.029394362150782</v>
      </c>
      <c r="CJ164" s="218">
        <f t="shared" ca="1" si="190"/>
        <v>-14.029394362150782</v>
      </c>
      <c r="CK164" s="219">
        <f t="shared" ca="1" si="191"/>
        <v>-332.11492461840817</v>
      </c>
      <c r="CL164" s="218">
        <f t="shared" ca="1" si="192"/>
        <v>-2.4241965300613515</v>
      </c>
      <c r="CM164" s="227">
        <f t="shared" ca="1" si="193"/>
        <v>-1196.0566881939906</v>
      </c>
      <c r="CN164" s="228">
        <f t="shared" ca="1" si="233"/>
        <v>1196.0566881939906</v>
      </c>
      <c r="CO164" s="222">
        <f t="shared" ca="1" si="194"/>
        <v>-16.666885006418429</v>
      </c>
      <c r="CP164" s="223">
        <f t="shared" ca="1" si="195"/>
        <v>-16.666885006418429</v>
      </c>
      <c r="CQ164" s="224">
        <f t="shared" ca="1" si="196"/>
        <v>-392.92543021032503</v>
      </c>
      <c r="CR164" s="223">
        <f t="shared" ca="1" si="197"/>
        <v>-2.8680688336519893</v>
      </c>
      <c r="CS164" s="225">
        <f t="shared" ca="1" si="198"/>
        <v>-1453.829835861183</v>
      </c>
      <c r="CT164" s="226">
        <f t="shared" ca="1" si="234"/>
        <v>1453.829835861183</v>
      </c>
      <c r="CU164" s="217">
        <f t="shared" ca="1" si="199"/>
        <v>-19.208778855572575</v>
      </c>
      <c r="CV164" s="218">
        <f t="shared" ca="1" si="200"/>
        <v>-19.208778855572575</v>
      </c>
      <c r="CW164" s="219">
        <f t="shared" ca="1" si="201"/>
        <v>-450.74553602347981</v>
      </c>
      <c r="CX164" s="218">
        <f t="shared" ca="1" si="202"/>
        <v>-3.2901134016312312</v>
      </c>
      <c r="CY164" s="227">
        <f t="shared" ca="1" si="203"/>
        <v>-1723.9114795055295</v>
      </c>
      <c r="CZ164" s="228">
        <f t="shared" ca="1" si="235"/>
        <v>1723.9114795055295</v>
      </c>
      <c r="DA164" s="222">
        <f t="shared" ca="1" si="204"/>
        <v>-21.636193928666835</v>
      </c>
      <c r="DB164" s="223">
        <f t="shared" ca="1" si="205"/>
        <v>-21.636193928666835</v>
      </c>
      <c r="DC164" s="224">
        <f t="shared" ca="1" si="206"/>
        <v>-505.13519613990002</v>
      </c>
      <c r="DD164" s="223">
        <f t="shared" ca="1" si="207"/>
        <v>-3.6871182199992631</v>
      </c>
      <c r="DE164" s="225">
        <f t="shared" ca="1" si="208"/>
        <v>-2010.9766575244998</v>
      </c>
      <c r="DF164" s="226">
        <f t="shared" ca="1" si="236"/>
        <v>2010.9766575244998</v>
      </c>
      <c r="DG164" s="217">
        <f t="shared" ca="1" si="209"/>
        <v>-23.929119340816037</v>
      </c>
      <c r="DH164" s="218">
        <f t="shared" ca="1" si="210"/>
        <v>-23.929119340816037</v>
      </c>
      <c r="DI164" s="219">
        <f t="shared" ca="1" si="211"/>
        <v>-555.68047240472481</v>
      </c>
      <c r="DJ164" s="218">
        <f t="shared" ca="1" si="212"/>
        <v>-4.0560618423702408</v>
      </c>
      <c r="DK164" s="227">
        <f t="shared" ca="1" si="213"/>
        <v>-2322.3939115428611</v>
      </c>
      <c r="DL164" s="228">
        <f t="shared" ca="1" si="237"/>
        <v>2322.3939115428611</v>
      </c>
      <c r="DM164" s="222">
        <f t="shared" ca="1" si="214"/>
        <v>-26.066474954416215</v>
      </c>
      <c r="DN164" s="223">
        <f t="shared" ca="1" si="215"/>
        <v>-26.066474954416215</v>
      </c>
      <c r="DO164" s="224">
        <f t="shared" ca="1" si="216"/>
        <v>-601.99668474550663</v>
      </c>
      <c r="DP164" s="223">
        <f t="shared" ca="1" si="217"/>
        <v>-4.3941363850036623</v>
      </c>
      <c r="DQ164" s="225">
        <f t="shared" ca="1" si="218"/>
        <v>-2671.3161104703922</v>
      </c>
      <c r="DR164" s="226">
        <f t="shared" ca="1" si="238"/>
        <v>2671.3161104703922</v>
      </c>
      <c r="DS164" s="217">
        <f t="shared" ca="1" si="219"/>
        <v>-28.026305473377711</v>
      </c>
      <c r="DT164" s="218">
        <f t="shared" ca="1" si="220"/>
        <v>-28.026305473377711</v>
      </c>
      <c r="DU164" s="219">
        <f t="shared" ca="1" si="221"/>
        <v>-643.73133881983881</v>
      </c>
      <c r="DV164" s="218">
        <f t="shared" ca="1" si="222"/>
        <v>-4.6987688964952667</v>
      </c>
      <c r="DW164" s="227">
        <f t="shared" ca="1" si="223"/>
        <v>-3085.9146598587504</v>
      </c>
      <c r="DX164" s="228">
        <f t="shared" ca="1" si="239"/>
        <v>3085.9146598587504</v>
      </c>
      <c r="DY164" s="222">
        <f t="shared" ca="1" si="224"/>
        <v>-29.786144106908367</v>
      </c>
      <c r="DZ164" s="223">
        <f t="shared" ca="1" si="225"/>
        <v>-29.786144106908367</v>
      </c>
      <c r="EA164" s="224">
        <f t="shared" ca="1" si="226"/>
        <v>-680.56680871014191</v>
      </c>
      <c r="EB164" s="223">
        <f t="shared" ca="1" si="227"/>
        <v>-4.9676409394900247</v>
      </c>
      <c r="EC164" s="225">
        <f t="shared" ca="1" si="228"/>
        <v>-3650.4377817496998</v>
      </c>
      <c r="ED164" s="226">
        <f t="shared" ca="1" si="240"/>
        <v>3650.4377817496998</v>
      </c>
      <c r="EE164" s="18">
        <v>-3650.4377817496943</v>
      </c>
    </row>
    <row r="165" spans="16:135" x14ac:dyDescent="0.3">
      <c r="P165" s="5"/>
      <c r="Q165" s="5"/>
      <c r="X165" s="105"/>
      <c r="Y165" s="105"/>
      <c r="Z165" s="105"/>
      <c r="AA165" s="105">
        <f ca="1">AH165-DF165</f>
        <v>0</v>
      </c>
      <c r="AC165" s="302">
        <f>AC164+$BE$22</f>
        <v>1380</v>
      </c>
      <c r="AD165" s="332">
        <v>3645.4701408102042</v>
      </c>
      <c r="AE165" s="332">
        <v>3081.2158909622526</v>
      </c>
      <c r="AF165" s="334">
        <v>2666.921974085386</v>
      </c>
      <c r="AG165" s="332">
        <v>2318.3378497004933</v>
      </c>
      <c r="AH165" s="332">
        <v>2007.289539304501</v>
      </c>
      <c r="AI165" s="332">
        <v>1720.6213661038978</v>
      </c>
      <c r="AJ165" s="332">
        <v>1450.9617670275286</v>
      </c>
      <c r="AK165" s="332">
        <v>1193.6324916639305</v>
      </c>
      <c r="AL165" s="332">
        <v>945.37009496057931</v>
      </c>
      <c r="AM165" s="332">
        <v>703.71706269201354</v>
      </c>
      <c r="AN165" s="332">
        <v>466.69819969412413</v>
      </c>
      <c r="AO165" s="332">
        <v>232.63063299446458</v>
      </c>
      <c r="AP165" s="332">
        <v>0</v>
      </c>
      <c r="AQ165" s="335">
        <v>-232.63063299446458</v>
      </c>
      <c r="AR165" s="335">
        <v>-466.69819969412413</v>
      </c>
      <c r="AS165" s="335">
        <v>-703.71706269201354</v>
      </c>
      <c r="AT165" s="335">
        <v>-945.37009496057931</v>
      </c>
      <c r="AU165" s="335">
        <v>-1193.6324916639305</v>
      </c>
      <c r="AV165" s="335">
        <v>-1450.9617670275286</v>
      </c>
      <c r="AW165" s="335">
        <v>-1720.6213661038978</v>
      </c>
      <c r="AX165" s="335">
        <v>-2007.289539304501</v>
      </c>
      <c r="AY165" s="335">
        <v>-2318.3378497004933</v>
      </c>
      <c r="AZ165" s="335">
        <v>-2666.921974085386</v>
      </c>
      <c r="BA165" s="335">
        <v>-3081.2158909622526</v>
      </c>
      <c r="BB165" s="202">
        <v>-3645.4701408102042</v>
      </c>
      <c r="BC165" s="323">
        <f ca="1">BO165-BD165</f>
        <v>0</v>
      </c>
      <c r="BD165" s="320">
        <f ca="1"/>
        <v>-232.63063299446458</v>
      </c>
      <c r="BE165" s="302">
        <f ca="1">MIN($AF$15,BE164+$BE$22)</f>
        <v>1380</v>
      </c>
      <c r="BF165" s="215">
        <f t="shared" ca="1" si="170"/>
        <v>1</v>
      </c>
      <c r="BG165" s="317">
        <f ca="1">INDEX(N$8:N$12,$BF165)</f>
        <v>1500</v>
      </c>
      <c r="BH165" s="128">
        <f ca="1">INDEX(O$8:O$12,$BF165)</f>
        <v>0</v>
      </c>
      <c r="BI165" s="104">
        <f t="shared" ca="1" si="171"/>
        <v>1500</v>
      </c>
      <c r="BJ165" s="216">
        <f t="shared" si="169"/>
        <v>0</v>
      </c>
      <c r="BK165" s="217">
        <f ca="1">DEGREES(ASIN($BG165*BL$23))</f>
        <v>-2.8656245113591363</v>
      </c>
      <c r="BL165" s="218">
        <f ca="1">DEGREES(ASIN(BL$23*$BI165))</f>
        <v>-2.8656245113591363</v>
      </c>
      <c r="BM165" s="219">
        <f ca="1">IF($BH165&gt;0,(COS(RADIANS(BK165))-COS(RADIANS(BL165)))/(BL$23*$BH165),$BE165*SIN(RADIANS(BK165)))</f>
        <v>-68.991352767744701</v>
      </c>
      <c r="BN165" s="218">
        <f t="shared" ca="1" si="172"/>
        <v>-0.49993733889670011</v>
      </c>
      <c r="BO165" s="220">
        <f t="shared" ca="1" si="173"/>
        <v>-232.63063299446458</v>
      </c>
      <c r="BP165" s="221">
        <f t="shared" ca="1" si="229"/>
        <v>232.63063299446458</v>
      </c>
      <c r="BQ165" s="222">
        <f t="shared" ca="1" si="174"/>
        <v>-5.7165393990355735</v>
      </c>
      <c r="BR165" s="223">
        <f t="shared" ca="1" si="175"/>
        <v>-5.7165393990355735</v>
      </c>
      <c r="BS165" s="224">
        <f t="shared" ca="1" si="176"/>
        <v>-137.45763968280909</v>
      </c>
      <c r="BT165" s="223">
        <f t="shared" ca="1" si="177"/>
        <v>-0.99606985277398508</v>
      </c>
      <c r="BU165" s="225">
        <f t="shared" ca="1" si="178"/>
        <v>-466.69819969412413</v>
      </c>
      <c r="BV165" s="226">
        <f t="shared" ca="1" si="230"/>
        <v>466.69819969412413</v>
      </c>
      <c r="BW165" s="217">
        <f t="shared" ca="1" si="179"/>
        <v>-8.5378174163293199</v>
      </c>
      <c r="BX165" s="218">
        <f t="shared" ca="1" si="180"/>
        <v>-8.5378174163293199</v>
      </c>
      <c r="BY165" s="219">
        <f t="shared" ca="1" si="181"/>
        <v>-204.87779096069519</v>
      </c>
      <c r="BZ165" s="218">
        <f t="shared" ca="1" si="182"/>
        <v>-1.4846216736282258</v>
      </c>
      <c r="CA165" s="227">
        <f t="shared" ca="1" si="183"/>
        <v>-703.71706269201229</v>
      </c>
      <c r="CB165" s="228">
        <f t="shared" ca="1" si="231"/>
        <v>703.71706269201229</v>
      </c>
      <c r="CC165" s="222">
        <f t="shared" ca="1" si="184"/>
        <v>-11.314100207181937</v>
      </c>
      <c r="CD165" s="223">
        <f t="shared" ca="1" si="185"/>
        <v>-11.314100207181937</v>
      </c>
      <c r="CE165" s="224">
        <f t="shared" ca="1" si="186"/>
        <v>-270.73869854077793</v>
      </c>
      <c r="CF165" s="223">
        <f t="shared" ca="1" si="187"/>
        <v>-1.961874627107079</v>
      </c>
      <c r="CG165" s="225">
        <f t="shared" ca="1" si="188"/>
        <v>-945.37009496057931</v>
      </c>
      <c r="CH165" s="226">
        <f t="shared" ca="1" si="232"/>
        <v>945.37009496057931</v>
      </c>
      <c r="CI165" s="217">
        <f t="shared" ca="1" si="189"/>
        <v>-14.029394362150782</v>
      </c>
      <c r="CJ165" s="218">
        <f t="shared" ca="1" si="190"/>
        <v>-14.029394362150782</v>
      </c>
      <c r="CK165" s="219">
        <f t="shared" ca="1" si="191"/>
        <v>-334.53912114846958</v>
      </c>
      <c r="CL165" s="218">
        <f t="shared" ca="1" si="192"/>
        <v>-2.4241965300614083</v>
      </c>
      <c r="CM165" s="227">
        <f t="shared" ca="1" si="193"/>
        <v>-1193.6324916639292</v>
      </c>
      <c r="CN165" s="228">
        <f t="shared" ca="1" si="233"/>
        <v>1193.6324916639292</v>
      </c>
      <c r="CO165" s="222">
        <f t="shared" ca="1" si="194"/>
        <v>-16.666885006418429</v>
      </c>
      <c r="CP165" s="223">
        <f t="shared" ca="1" si="195"/>
        <v>-16.666885006418429</v>
      </c>
      <c r="CQ165" s="224">
        <f t="shared" ca="1" si="196"/>
        <v>-395.79349904397708</v>
      </c>
      <c r="CR165" s="223">
        <f t="shared" ca="1" si="197"/>
        <v>-2.8680688336520461</v>
      </c>
      <c r="CS165" s="225">
        <f t="shared" ca="1" si="198"/>
        <v>-1450.9617670275311</v>
      </c>
      <c r="CT165" s="226">
        <f t="shared" ca="1" si="234"/>
        <v>1450.9617670275311</v>
      </c>
      <c r="CU165" s="217">
        <f t="shared" ca="1" si="199"/>
        <v>-19.208778855572575</v>
      </c>
      <c r="CV165" s="218">
        <f t="shared" ca="1" si="200"/>
        <v>-19.208778855572575</v>
      </c>
      <c r="CW165" s="219">
        <f t="shared" ca="1" si="201"/>
        <v>-454.03564942511105</v>
      </c>
      <c r="CX165" s="218">
        <f t="shared" ca="1" si="202"/>
        <v>-3.2901134016312312</v>
      </c>
      <c r="CY165" s="227">
        <f t="shared" ca="1" si="203"/>
        <v>-1720.6213661038983</v>
      </c>
      <c r="CZ165" s="228">
        <f t="shared" ca="1" si="235"/>
        <v>1720.6213661038983</v>
      </c>
      <c r="DA165" s="222">
        <f t="shared" ca="1" si="204"/>
        <v>-21.636193928666835</v>
      </c>
      <c r="DB165" s="223">
        <f t="shared" ca="1" si="205"/>
        <v>-21.636193928666835</v>
      </c>
      <c r="DC165" s="224">
        <f t="shared" ca="1" si="206"/>
        <v>-508.82231435989928</v>
      </c>
      <c r="DD165" s="223">
        <f t="shared" ca="1" si="207"/>
        <v>-3.6871182199992631</v>
      </c>
      <c r="DE165" s="225">
        <f t="shared" ca="1" si="208"/>
        <v>-2007.2895393045005</v>
      </c>
      <c r="DF165" s="226">
        <f t="shared" ca="1" si="236"/>
        <v>2007.2895393045005</v>
      </c>
      <c r="DG165" s="217">
        <f t="shared" ca="1" si="209"/>
        <v>-23.929119340816037</v>
      </c>
      <c r="DH165" s="218">
        <f t="shared" ca="1" si="210"/>
        <v>-23.929119340816037</v>
      </c>
      <c r="DI165" s="219">
        <f t="shared" ca="1" si="211"/>
        <v>-559.73653424709505</v>
      </c>
      <c r="DJ165" s="218">
        <f t="shared" ca="1" si="212"/>
        <v>-4.0560618423702408</v>
      </c>
      <c r="DK165" s="227">
        <f t="shared" ca="1" si="213"/>
        <v>-2318.337849700491</v>
      </c>
      <c r="DL165" s="228">
        <f t="shared" ca="1" si="237"/>
        <v>2318.337849700491</v>
      </c>
      <c r="DM165" s="222">
        <f t="shared" ca="1" si="214"/>
        <v>-26.066474954416215</v>
      </c>
      <c r="DN165" s="223">
        <f t="shared" ca="1" si="215"/>
        <v>-26.066474954416215</v>
      </c>
      <c r="DO165" s="224">
        <f t="shared" ca="1" si="216"/>
        <v>-606.39082113051029</v>
      </c>
      <c r="DP165" s="223">
        <f t="shared" ca="1" si="217"/>
        <v>-4.3941363850036623</v>
      </c>
      <c r="DQ165" s="225">
        <f t="shared" ca="1" si="218"/>
        <v>-2666.9219740853887</v>
      </c>
      <c r="DR165" s="226">
        <f t="shared" ca="1" si="238"/>
        <v>2666.9219740853887</v>
      </c>
      <c r="DS165" s="217">
        <f t="shared" ca="1" si="219"/>
        <v>-28.026305473377711</v>
      </c>
      <c r="DT165" s="218">
        <f t="shared" ca="1" si="220"/>
        <v>-28.026305473377711</v>
      </c>
      <c r="DU165" s="219">
        <f t="shared" ca="1" si="221"/>
        <v>-648.43010771633396</v>
      </c>
      <c r="DV165" s="218">
        <f t="shared" ca="1" si="222"/>
        <v>-4.6987688964951531</v>
      </c>
      <c r="DW165" s="227">
        <f t="shared" ca="1" si="223"/>
        <v>-3081.2158909622549</v>
      </c>
      <c r="DX165" s="228">
        <f t="shared" ca="1" si="239"/>
        <v>3081.2158909622549</v>
      </c>
      <c r="DY165" s="222">
        <f t="shared" ca="1" si="224"/>
        <v>-29.786144106908367</v>
      </c>
      <c r="DZ165" s="223">
        <f t="shared" ca="1" si="225"/>
        <v>-29.786144106908367</v>
      </c>
      <c r="EA165" s="224">
        <f t="shared" ca="1" si="226"/>
        <v>-685.53444964963205</v>
      </c>
      <c r="EB165" s="223">
        <f t="shared" ca="1" si="227"/>
        <v>-4.9676409394901384</v>
      </c>
      <c r="EC165" s="225">
        <f t="shared" ca="1" si="228"/>
        <v>-3645.4701408102096</v>
      </c>
      <c r="ED165" s="226">
        <f t="shared" ca="1" si="240"/>
        <v>3645.4701408102096</v>
      </c>
      <c r="EE165" s="18">
        <v>-3645.4701408102042</v>
      </c>
    </row>
    <row r="166" spans="16:135" x14ac:dyDescent="0.3">
      <c r="P166" s="5"/>
      <c r="Q166" s="5"/>
      <c r="X166" s="105"/>
      <c r="Y166" s="105"/>
      <c r="Z166" s="105"/>
      <c r="AA166" s="105">
        <f ca="1">AH166-DF166</f>
        <v>0</v>
      </c>
      <c r="AC166" s="302">
        <f>AC165+$BE$22</f>
        <v>1390</v>
      </c>
      <c r="AD166" s="332">
        <v>3640.502499870714</v>
      </c>
      <c r="AE166" s="332">
        <v>3076.5171220657576</v>
      </c>
      <c r="AF166" s="334">
        <v>2662.5278377003824</v>
      </c>
      <c r="AG166" s="332">
        <v>2314.2817878581232</v>
      </c>
      <c r="AH166" s="332">
        <v>2003.6024210845017</v>
      </c>
      <c r="AI166" s="332">
        <v>1717.3312527022665</v>
      </c>
      <c r="AJ166" s="332">
        <v>1448.0936981938767</v>
      </c>
      <c r="AK166" s="332">
        <v>1191.2082951338691</v>
      </c>
      <c r="AL166" s="332">
        <v>943.40822033347217</v>
      </c>
      <c r="AM166" s="332">
        <v>702.23244101838532</v>
      </c>
      <c r="AN166" s="332">
        <v>465.70212984135014</v>
      </c>
      <c r="AO166" s="332">
        <v>232.13069565556788</v>
      </c>
      <c r="AP166" s="332">
        <v>0</v>
      </c>
      <c r="AQ166" s="335">
        <v>-232.13069565556788</v>
      </c>
      <c r="AR166" s="335">
        <v>-465.70212984135014</v>
      </c>
      <c r="AS166" s="335">
        <v>-702.23244101838532</v>
      </c>
      <c r="AT166" s="335">
        <v>-943.40822033347217</v>
      </c>
      <c r="AU166" s="335">
        <v>-1191.2082951338691</v>
      </c>
      <c r="AV166" s="335">
        <v>-1448.0936981938767</v>
      </c>
      <c r="AW166" s="335">
        <v>-1717.3312527022665</v>
      </c>
      <c r="AX166" s="335">
        <v>-2003.6024210845017</v>
      </c>
      <c r="AY166" s="335">
        <v>-2314.2817878581232</v>
      </c>
      <c r="AZ166" s="335">
        <v>-2662.5278377003824</v>
      </c>
      <c r="BA166" s="335">
        <v>-3076.5171220657576</v>
      </c>
      <c r="BB166" s="202">
        <v>-3640.502499870714</v>
      </c>
      <c r="BC166" s="323">
        <f ca="1">BO166-BD166</f>
        <v>0</v>
      </c>
      <c r="BD166" s="320">
        <f ca="1"/>
        <v>-232.13069565556788</v>
      </c>
      <c r="BE166" s="302">
        <f ca="1">MIN($AF$15,BE165+$BE$22)</f>
        <v>1390</v>
      </c>
      <c r="BF166" s="215">
        <f t="shared" ca="1" si="170"/>
        <v>1</v>
      </c>
      <c r="BG166" s="317">
        <f ca="1">INDEX(N$8:N$12,$BF166)</f>
        <v>1500</v>
      </c>
      <c r="BH166" s="128">
        <f ca="1">INDEX(O$8:O$12,$BF166)</f>
        <v>0</v>
      </c>
      <c r="BI166" s="104">
        <f t="shared" ca="1" si="171"/>
        <v>1500</v>
      </c>
      <c r="BJ166" s="216">
        <f t="shared" si="169"/>
        <v>0</v>
      </c>
      <c r="BK166" s="217">
        <f ca="1">DEGREES(ASIN($BG166*BL$23))</f>
        <v>-2.8656245113591363</v>
      </c>
      <c r="BL166" s="218">
        <f ca="1">DEGREES(ASIN(BL$23*$BI166))</f>
        <v>-2.8656245113591363</v>
      </c>
      <c r="BM166" s="219">
        <f ca="1">IF($BH166&gt;0,(COS(RADIANS(BK166))-COS(RADIANS(BL166)))/(BL$23*$BH166),$BE166*SIN(RADIANS(BK166)))</f>
        <v>-69.491290106641401</v>
      </c>
      <c r="BN166" s="218">
        <f t="shared" ca="1" si="172"/>
        <v>-0.49993733889670011</v>
      </c>
      <c r="BO166" s="220">
        <f t="shared" ca="1" si="173"/>
        <v>-232.13069565556788</v>
      </c>
      <c r="BP166" s="221">
        <f t="shared" ca="1" si="229"/>
        <v>232.13069565556788</v>
      </c>
      <c r="BQ166" s="222">
        <f t="shared" ca="1" si="174"/>
        <v>-5.7165393990355735</v>
      </c>
      <c r="BR166" s="223">
        <f t="shared" ca="1" si="175"/>
        <v>-5.7165393990355735</v>
      </c>
      <c r="BS166" s="224">
        <f t="shared" ca="1" si="176"/>
        <v>-138.45370953558307</v>
      </c>
      <c r="BT166" s="223">
        <f t="shared" ca="1" si="177"/>
        <v>-0.99606985277398508</v>
      </c>
      <c r="BU166" s="225">
        <f t="shared" ca="1" si="178"/>
        <v>-465.70212984135014</v>
      </c>
      <c r="BV166" s="226">
        <f t="shared" ca="1" si="230"/>
        <v>465.70212984135014</v>
      </c>
      <c r="BW166" s="217">
        <f t="shared" ca="1" si="179"/>
        <v>-8.5378174163293199</v>
      </c>
      <c r="BX166" s="218">
        <f t="shared" ca="1" si="180"/>
        <v>-8.5378174163293199</v>
      </c>
      <c r="BY166" s="219">
        <f t="shared" ca="1" si="181"/>
        <v>-206.36241263432342</v>
      </c>
      <c r="BZ166" s="218">
        <f t="shared" ca="1" si="182"/>
        <v>-1.4846216736282258</v>
      </c>
      <c r="CA166" s="227">
        <f t="shared" ca="1" si="183"/>
        <v>-702.23244101838407</v>
      </c>
      <c r="CB166" s="228">
        <f t="shared" ca="1" si="231"/>
        <v>702.23244101838407</v>
      </c>
      <c r="CC166" s="222">
        <f t="shared" ca="1" si="184"/>
        <v>-11.314100207181937</v>
      </c>
      <c r="CD166" s="223">
        <f t="shared" ca="1" si="185"/>
        <v>-11.314100207181937</v>
      </c>
      <c r="CE166" s="224">
        <f t="shared" ca="1" si="186"/>
        <v>-272.70057316788501</v>
      </c>
      <c r="CF166" s="223">
        <f t="shared" ca="1" si="187"/>
        <v>-1.961874627107079</v>
      </c>
      <c r="CG166" s="225">
        <f t="shared" ca="1" si="188"/>
        <v>-943.40822033347217</v>
      </c>
      <c r="CH166" s="226">
        <f t="shared" ca="1" si="232"/>
        <v>943.40822033347217</v>
      </c>
      <c r="CI166" s="217">
        <f t="shared" ca="1" si="189"/>
        <v>-14.029394362150782</v>
      </c>
      <c r="CJ166" s="218">
        <f t="shared" ca="1" si="190"/>
        <v>-14.029394362150782</v>
      </c>
      <c r="CK166" s="219">
        <f t="shared" ca="1" si="191"/>
        <v>-336.96331767853093</v>
      </c>
      <c r="CL166" s="218">
        <f t="shared" ca="1" si="192"/>
        <v>-2.4241965300613515</v>
      </c>
      <c r="CM166" s="227">
        <f t="shared" ca="1" si="193"/>
        <v>-1191.2082951338678</v>
      </c>
      <c r="CN166" s="228">
        <f t="shared" ca="1" si="233"/>
        <v>1191.2082951338678</v>
      </c>
      <c r="CO166" s="222">
        <f t="shared" ca="1" si="194"/>
        <v>-16.666885006418429</v>
      </c>
      <c r="CP166" s="223">
        <f t="shared" ca="1" si="195"/>
        <v>-16.666885006418429</v>
      </c>
      <c r="CQ166" s="224">
        <f t="shared" ca="1" si="196"/>
        <v>-398.66156787762907</v>
      </c>
      <c r="CR166" s="223">
        <f t="shared" ca="1" si="197"/>
        <v>-2.8680688336519893</v>
      </c>
      <c r="CS166" s="225">
        <f t="shared" ca="1" si="198"/>
        <v>-1448.0936981938789</v>
      </c>
      <c r="CT166" s="226">
        <f t="shared" ca="1" si="234"/>
        <v>1448.0936981938789</v>
      </c>
      <c r="CU166" s="217">
        <f t="shared" ca="1" si="199"/>
        <v>-19.208778855572575</v>
      </c>
      <c r="CV166" s="218">
        <f t="shared" ca="1" si="200"/>
        <v>-19.208778855572575</v>
      </c>
      <c r="CW166" s="219">
        <f t="shared" ca="1" si="201"/>
        <v>-457.32576282674228</v>
      </c>
      <c r="CX166" s="218">
        <f t="shared" ca="1" si="202"/>
        <v>-3.2901134016312312</v>
      </c>
      <c r="CY166" s="227">
        <f t="shared" ca="1" si="203"/>
        <v>-1717.331252702267</v>
      </c>
      <c r="CZ166" s="228">
        <f t="shared" ca="1" si="235"/>
        <v>1717.331252702267</v>
      </c>
      <c r="DA166" s="222">
        <f t="shared" ca="1" si="204"/>
        <v>-21.636193928666835</v>
      </c>
      <c r="DB166" s="223">
        <f t="shared" ca="1" si="205"/>
        <v>-21.636193928666835</v>
      </c>
      <c r="DC166" s="224">
        <f t="shared" ca="1" si="206"/>
        <v>-512.50943257989854</v>
      </c>
      <c r="DD166" s="223">
        <f t="shared" ca="1" si="207"/>
        <v>-3.6871182199992631</v>
      </c>
      <c r="DE166" s="225">
        <f t="shared" ca="1" si="208"/>
        <v>-2003.6024210845012</v>
      </c>
      <c r="DF166" s="226">
        <f t="shared" ca="1" si="236"/>
        <v>2003.6024210845012</v>
      </c>
      <c r="DG166" s="217">
        <f t="shared" ca="1" si="209"/>
        <v>-23.929119340816037</v>
      </c>
      <c r="DH166" s="218">
        <f t="shared" ca="1" si="210"/>
        <v>-23.929119340816037</v>
      </c>
      <c r="DI166" s="219">
        <f t="shared" ca="1" si="211"/>
        <v>-563.79259608946529</v>
      </c>
      <c r="DJ166" s="218">
        <f t="shared" ca="1" si="212"/>
        <v>-4.0560618423702408</v>
      </c>
      <c r="DK166" s="227">
        <f t="shared" ca="1" si="213"/>
        <v>-2314.2817878581209</v>
      </c>
      <c r="DL166" s="228">
        <f t="shared" ca="1" si="237"/>
        <v>2314.2817878581209</v>
      </c>
      <c r="DM166" s="222">
        <f t="shared" ca="1" si="214"/>
        <v>-26.066474954416215</v>
      </c>
      <c r="DN166" s="223">
        <f t="shared" ca="1" si="215"/>
        <v>-26.066474954416215</v>
      </c>
      <c r="DO166" s="224">
        <f t="shared" ca="1" si="216"/>
        <v>-610.78495751551407</v>
      </c>
      <c r="DP166" s="223">
        <f t="shared" ca="1" si="217"/>
        <v>-4.394136385003776</v>
      </c>
      <c r="DQ166" s="225">
        <f t="shared" ca="1" si="218"/>
        <v>-2662.5278377003851</v>
      </c>
      <c r="DR166" s="226">
        <f t="shared" ca="1" si="238"/>
        <v>2662.5278377003851</v>
      </c>
      <c r="DS166" s="217">
        <f t="shared" ca="1" si="219"/>
        <v>-28.026305473377711</v>
      </c>
      <c r="DT166" s="218">
        <f t="shared" ca="1" si="220"/>
        <v>-28.026305473377711</v>
      </c>
      <c r="DU166" s="219">
        <f t="shared" ca="1" si="221"/>
        <v>-653.12887661282912</v>
      </c>
      <c r="DV166" s="218">
        <f t="shared" ca="1" si="222"/>
        <v>-4.6987688964951531</v>
      </c>
      <c r="DW166" s="227">
        <f t="shared" ca="1" si="223"/>
        <v>-3076.5171220657598</v>
      </c>
      <c r="DX166" s="228">
        <f t="shared" ca="1" si="239"/>
        <v>3076.5171220657598</v>
      </c>
      <c r="DY166" s="222">
        <f t="shared" ca="1" si="224"/>
        <v>-29.786144106908367</v>
      </c>
      <c r="DZ166" s="223">
        <f t="shared" ca="1" si="225"/>
        <v>-29.786144106908367</v>
      </c>
      <c r="EA166" s="224">
        <f t="shared" ca="1" si="226"/>
        <v>-690.50209058912208</v>
      </c>
      <c r="EB166" s="223">
        <f t="shared" ca="1" si="227"/>
        <v>-4.9676409394900247</v>
      </c>
      <c r="EC166" s="225">
        <f t="shared" ca="1" si="228"/>
        <v>-3640.5024998707195</v>
      </c>
      <c r="ED166" s="226">
        <f t="shared" ca="1" si="240"/>
        <v>3640.5024998707195</v>
      </c>
      <c r="EE166" s="18">
        <v>-3640.502499870714</v>
      </c>
    </row>
    <row r="167" spans="16:135" x14ac:dyDescent="0.3">
      <c r="P167" s="5"/>
      <c r="Q167" s="5"/>
      <c r="X167" s="105"/>
      <c r="Y167" s="105"/>
      <c r="Z167" s="105"/>
      <c r="AA167" s="105">
        <f ca="1">AH167-DF167</f>
        <v>0</v>
      </c>
      <c r="AC167" s="302">
        <f>AC166+$BE$22</f>
        <v>1400</v>
      </c>
      <c r="AD167" s="332">
        <v>3635.5348589312239</v>
      </c>
      <c r="AE167" s="332">
        <v>3071.8183531692625</v>
      </c>
      <c r="AF167" s="334">
        <v>2658.1337013153789</v>
      </c>
      <c r="AG167" s="332">
        <v>2310.225726015753</v>
      </c>
      <c r="AH167" s="332">
        <v>1999.9153028645023</v>
      </c>
      <c r="AI167" s="332">
        <v>1714.0411393006352</v>
      </c>
      <c r="AJ167" s="332">
        <v>1445.2256293602245</v>
      </c>
      <c r="AK167" s="332">
        <v>1188.7840986038077</v>
      </c>
      <c r="AL167" s="332">
        <v>941.44634570636504</v>
      </c>
      <c r="AM167" s="332">
        <v>700.74781934475709</v>
      </c>
      <c r="AN167" s="332">
        <v>464.70605998857616</v>
      </c>
      <c r="AO167" s="332">
        <v>231.63075831667118</v>
      </c>
      <c r="AP167" s="332">
        <v>0</v>
      </c>
      <c r="AQ167" s="335">
        <v>-231.63075831667118</v>
      </c>
      <c r="AR167" s="335">
        <v>-464.70605998857616</v>
      </c>
      <c r="AS167" s="335">
        <v>-700.74781934475709</v>
      </c>
      <c r="AT167" s="335">
        <v>-941.44634570636504</v>
      </c>
      <c r="AU167" s="335">
        <v>-1188.7840986038077</v>
      </c>
      <c r="AV167" s="335">
        <v>-1445.2256293602245</v>
      </c>
      <c r="AW167" s="335">
        <v>-1714.0411393006352</v>
      </c>
      <c r="AX167" s="335">
        <v>-1999.9153028645023</v>
      </c>
      <c r="AY167" s="335">
        <v>-2310.225726015753</v>
      </c>
      <c r="AZ167" s="335">
        <v>-2658.1337013153789</v>
      </c>
      <c r="BA167" s="335">
        <v>-3071.8183531692625</v>
      </c>
      <c r="BB167" s="202">
        <v>-3635.5348589312239</v>
      </c>
      <c r="BC167" s="323">
        <f ca="1">BO167-BD167</f>
        <v>0</v>
      </c>
      <c r="BD167" s="320">
        <f ca="1"/>
        <v>-231.63075831667118</v>
      </c>
      <c r="BE167" s="302">
        <f ca="1">MIN($AF$15,BE166+$BE$22)</f>
        <v>1400</v>
      </c>
      <c r="BF167" s="215">
        <f t="shared" ca="1" si="170"/>
        <v>1</v>
      </c>
      <c r="BG167" s="317">
        <f ca="1">INDEX(N$8:N$12,$BF167)</f>
        <v>1500</v>
      </c>
      <c r="BH167" s="128">
        <f ca="1">INDEX(O$8:O$12,$BF167)</f>
        <v>0</v>
      </c>
      <c r="BI167" s="104">
        <f t="shared" ca="1" si="171"/>
        <v>1500</v>
      </c>
      <c r="BJ167" s="216">
        <f t="shared" si="169"/>
        <v>0</v>
      </c>
      <c r="BK167" s="217">
        <f ca="1">DEGREES(ASIN($BG167*BL$23))</f>
        <v>-2.8656245113591363</v>
      </c>
      <c r="BL167" s="218">
        <f ca="1">DEGREES(ASIN(BL$23*$BI167))</f>
        <v>-2.8656245113591363</v>
      </c>
      <c r="BM167" s="219">
        <f ca="1">IF($BH167&gt;0,(COS(RADIANS(BK167))-COS(RADIANS(BL167)))/(BL$23*$BH167),$BE167*SIN(RADIANS(BK167)))</f>
        <v>-69.991227445538101</v>
      </c>
      <c r="BN167" s="218">
        <f t="shared" ca="1" si="172"/>
        <v>-0.49993733889670011</v>
      </c>
      <c r="BO167" s="220">
        <f t="shared" ca="1" si="173"/>
        <v>-231.63075831667118</v>
      </c>
      <c r="BP167" s="221">
        <f t="shared" ca="1" si="229"/>
        <v>231.63075831667118</v>
      </c>
      <c r="BQ167" s="222">
        <f t="shared" ca="1" si="174"/>
        <v>-5.7165393990355735</v>
      </c>
      <c r="BR167" s="223">
        <f t="shared" ca="1" si="175"/>
        <v>-5.7165393990355735</v>
      </c>
      <c r="BS167" s="224">
        <f t="shared" ca="1" si="176"/>
        <v>-139.44977938835706</v>
      </c>
      <c r="BT167" s="223">
        <f t="shared" ca="1" si="177"/>
        <v>-0.99606985277398508</v>
      </c>
      <c r="BU167" s="225">
        <f t="shared" ca="1" si="178"/>
        <v>-464.70605998857616</v>
      </c>
      <c r="BV167" s="226">
        <f t="shared" ca="1" si="230"/>
        <v>464.70605998857616</v>
      </c>
      <c r="BW167" s="217">
        <f t="shared" ca="1" si="179"/>
        <v>-8.5378174163293199</v>
      </c>
      <c r="BX167" s="218">
        <f t="shared" ca="1" si="180"/>
        <v>-8.5378174163293199</v>
      </c>
      <c r="BY167" s="219">
        <f t="shared" ca="1" si="181"/>
        <v>-207.84703430795165</v>
      </c>
      <c r="BZ167" s="218">
        <f t="shared" ca="1" si="182"/>
        <v>-1.4846216736282258</v>
      </c>
      <c r="CA167" s="227">
        <f t="shared" ca="1" si="183"/>
        <v>-700.74781934475584</v>
      </c>
      <c r="CB167" s="228">
        <f t="shared" ca="1" si="231"/>
        <v>700.74781934475584</v>
      </c>
      <c r="CC167" s="222">
        <f t="shared" ca="1" si="184"/>
        <v>-11.314100207181937</v>
      </c>
      <c r="CD167" s="223">
        <f t="shared" ca="1" si="185"/>
        <v>-11.314100207181937</v>
      </c>
      <c r="CE167" s="224">
        <f t="shared" ca="1" si="186"/>
        <v>-274.66244779499209</v>
      </c>
      <c r="CF167" s="223">
        <f t="shared" ca="1" si="187"/>
        <v>-1.961874627107079</v>
      </c>
      <c r="CG167" s="225">
        <f t="shared" ca="1" si="188"/>
        <v>-941.44634570636504</v>
      </c>
      <c r="CH167" s="226">
        <f t="shared" ca="1" si="232"/>
        <v>941.44634570636504</v>
      </c>
      <c r="CI167" s="217">
        <f t="shared" ca="1" si="189"/>
        <v>-14.029394362150782</v>
      </c>
      <c r="CJ167" s="218">
        <f t="shared" ca="1" si="190"/>
        <v>-14.029394362150782</v>
      </c>
      <c r="CK167" s="219">
        <f t="shared" ca="1" si="191"/>
        <v>-339.38751420859228</v>
      </c>
      <c r="CL167" s="218">
        <f t="shared" ca="1" si="192"/>
        <v>-2.4241965300613515</v>
      </c>
      <c r="CM167" s="227">
        <f t="shared" ca="1" si="193"/>
        <v>-1188.7840986038063</v>
      </c>
      <c r="CN167" s="228">
        <f t="shared" ca="1" si="233"/>
        <v>1188.7840986038063</v>
      </c>
      <c r="CO167" s="222">
        <f t="shared" ca="1" si="194"/>
        <v>-16.666885006418429</v>
      </c>
      <c r="CP167" s="223">
        <f t="shared" ca="1" si="195"/>
        <v>-16.666885006418429</v>
      </c>
      <c r="CQ167" s="224">
        <f t="shared" ca="1" si="196"/>
        <v>-401.52963671128106</v>
      </c>
      <c r="CR167" s="223">
        <f t="shared" ca="1" si="197"/>
        <v>-2.8680688336519893</v>
      </c>
      <c r="CS167" s="225">
        <f t="shared" ca="1" si="198"/>
        <v>-1445.225629360227</v>
      </c>
      <c r="CT167" s="226">
        <f t="shared" ca="1" si="234"/>
        <v>1445.225629360227</v>
      </c>
      <c r="CU167" s="217">
        <f t="shared" ca="1" si="199"/>
        <v>-19.208778855572575</v>
      </c>
      <c r="CV167" s="218">
        <f t="shared" ca="1" si="200"/>
        <v>-19.208778855572575</v>
      </c>
      <c r="CW167" s="219">
        <f t="shared" ca="1" si="201"/>
        <v>-460.61587622837351</v>
      </c>
      <c r="CX167" s="218">
        <f t="shared" ca="1" si="202"/>
        <v>-3.2901134016312312</v>
      </c>
      <c r="CY167" s="227">
        <f t="shared" ca="1" si="203"/>
        <v>-1714.0411393006357</v>
      </c>
      <c r="CZ167" s="228">
        <f t="shared" ca="1" si="235"/>
        <v>1714.0411393006357</v>
      </c>
      <c r="DA167" s="222">
        <f t="shared" ca="1" si="204"/>
        <v>-21.636193928666835</v>
      </c>
      <c r="DB167" s="223">
        <f t="shared" ca="1" si="205"/>
        <v>-21.636193928666835</v>
      </c>
      <c r="DC167" s="224">
        <f t="shared" ca="1" si="206"/>
        <v>-516.19655079989786</v>
      </c>
      <c r="DD167" s="223">
        <f t="shared" ca="1" si="207"/>
        <v>-3.68711821999932</v>
      </c>
      <c r="DE167" s="225">
        <f t="shared" ca="1" si="208"/>
        <v>-1999.9153028645019</v>
      </c>
      <c r="DF167" s="226">
        <f t="shared" ca="1" si="236"/>
        <v>1999.9153028645019</v>
      </c>
      <c r="DG167" s="217">
        <f t="shared" ca="1" si="209"/>
        <v>-23.929119340816037</v>
      </c>
      <c r="DH167" s="218">
        <f t="shared" ca="1" si="210"/>
        <v>-23.929119340816037</v>
      </c>
      <c r="DI167" s="219">
        <f t="shared" ca="1" si="211"/>
        <v>-567.84865793183553</v>
      </c>
      <c r="DJ167" s="218">
        <f t="shared" ca="1" si="212"/>
        <v>-4.0560618423702408</v>
      </c>
      <c r="DK167" s="227">
        <f t="shared" ca="1" si="213"/>
        <v>-2310.2257260157508</v>
      </c>
      <c r="DL167" s="228">
        <f t="shared" ca="1" si="237"/>
        <v>2310.2257260157508</v>
      </c>
      <c r="DM167" s="222">
        <f t="shared" ca="1" si="214"/>
        <v>-26.066474954416215</v>
      </c>
      <c r="DN167" s="223">
        <f t="shared" ca="1" si="215"/>
        <v>-26.066474954416215</v>
      </c>
      <c r="DO167" s="224">
        <f t="shared" ca="1" si="216"/>
        <v>-615.17909390051773</v>
      </c>
      <c r="DP167" s="223">
        <f t="shared" ca="1" si="217"/>
        <v>-4.3941363850036623</v>
      </c>
      <c r="DQ167" s="225">
        <f t="shared" ca="1" si="218"/>
        <v>-2658.1337013153816</v>
      </c>
      <c r="DR167" s="226">
        <f t="shared" ca="1" si="238"/>
        <v>2658.1337013153816</v>
      </c>
      <c r="DS167" s="217">
        <f t="shared" ca="1" si="219"/>
        <v>-28.026305473377711</v>
      </c>
      <c r="DT167" s="218">
        <f t="shared" ca="1" si="220"/>
        <v>-28.026305473377711</v>
      </c>
      <c r="DU167" s="219">
        <f t="shared" ca="1" si="221"/>
        <v>-657.82764550932427</v>
      </c>
      <c r="DV167" s="218">
        <f t="shared" ca="1" si="222"/>
        <v>-4.6987688964951531</v>
      </c>
      <c r="DW167" s="227">
        <f t="shared" ca="1" si="223"/>
        <v>-3071.8183531692648</v>
      </c>
      <c r="DX167" s="228">
        <f t="shared" ca="1" si="239"/>
        <v>3071.8183531692648</v>
      </c>
      <c r="DY167" s="222">
        <f t="shared" ca="1" si="224"/>
        <v>-29.786144106908367</v>
      </c>
      <c r="DZ167" s="223">
        <f t="shared" ca="1" si="225"/>
        <v>-29.786144106908367</v>
      </c>
      <c r="EA167" s="224">
        <f t="shared" ca="1" si="226"/>
        <v>-695.46973152861221</v>
      </c>
      <c r="EB167" s="223">
        <f t="shared" ca="1" si="227"/>
        <v>-4.9676409394901384</v>
      </c>
      <c r="EC167" s="225">
        <f t="shared" ca="1" si="228"/>
        <v>-3635.5348589312293</v>
      </c>
      <c r="ED167" s="226">
        <f t="shared" ca="1" si="240"/>
        <v>3635.5348589312293</v>
      </c>
      <c r="EE167" s="18">
        <v>-3635.5348589312239</v>
      </c>
    </row>
    <row r="168" spans="16:135" x14ac:dyDescent="0.3">
      <c r="P168" s="5"/>
      <c r="Q168" s="5"/>
      <c r="X168" s="105"/>
      <c r="Y168" s="105"/>
      <c r="Z168" s="105"/>
      <c r="AA168" s="105">
        <f ca="1">AH168-DF168</f>
        <v>0</v>
      </c>
      <c r="AC168" s="302">
        <f>AC167+$BE$22</f>
        <v>1410</v>
      </c>
      <c r="AD168" s="332">
        <v>3630.5672179917337</v>
      </c>
      <c r="AE168" s="332">
        <v>3067.1195842727675</v>
      </c>
      <c r="AF168" s="334">
        <v>2653.7395649303753</v>
      </c>
      <c r="AG168" s="332">
        <v>2306.1696641733829</v>
      </c>
      <c r="AH168" s="332">
        <v>1996.228184644503</v>
      </c>
      <c r="AI168" s="332">
        <v>1710.7510258990039</v>
      </c>
      <c r="AJ168" s="332">
        <v>1442.3575605265726</v>
      </c>
      <c r="AK168" s="332">
        <v>1186.3599020737463</v>
      </c>
      <c r="AL168" s="332">
        <v>939.4844710792579</v>
      </c>
      <c r="AM168" s="332">
        <v>699.26319767112886</v>
      </c>
      <c r="AN168" s="332">
        <v>463.70999013580217</v>
      </c>
      <c r="AO168" s="332">
        <v>231.13082097777448</v>
      </c>
      <c r="AP168" s="332">
        <v>0</v>
      </c>
      <c r="AQ168" s="335">
        <v>-231.13082097777448</v>
      </c>
      <c r="AR168" s="335">
        <v>-463.70999013580217</v>
      </c>
      <c r="AS168" s="335">
        <v>-699.26319767112886</v>
      </c>
      <c r="AT168" s="335">
        <v>-939.4844710792579</v>
      </c>
      <c r="AU168" s="335">
        <v>-1186.3599020737463</v>
      </c>
      <c r="AV168" s="335">
        <v>-1442.3575605265726</v>
      </c>
      <c r="AW168" s="335">
        <v>-1710.7510258990039</v>
      </c>
      <c r="AX168" s="335">
        <v>-1996.228184644503</v>
      </c>
      <c r="AY168" s="335">
        <v>-2306.1696641733829</v>
      </c>
      <c r="AZ168" s="335">
        <v>-2653.7395649303753</v>
      </c>
      <c r="BA168" s="335">
        <v>-3067.1195842727675</v>
      </c>
      <c r="BB168" s="202">
        <v>-3630.5672179917337</v>
      </c>
      <c r="BC168" s="323">
        <f ca="1">BO168-BD168</f>
        <v>0</v>
      </c>
      <c r="BD168" s="320">
        <f ca="1"/>
        <v>-231.13082097777448</v>
      </c>
      <c r="BE168" s="302">
        <f ca="1">MIN($AF$15,BE167+$BE$22)</f>
        <v>1410</v>
      </c>
      <c r="BF168" s="215">
        <f t="shared" ca="1" si="170"/>
        <v>1</v>
      </c>
      <c r="BG168" s="317">
        <f ca="1">INDEX(N$8:N$12,$BF168)</f>
        <v>1500</v>
      </c>
      <c r="BH168" s="128">
        <f ca="1">INDEX(O$8:O$12,$BF168)</f>
        <v>0</v>
      </c>
      <c r="BI168" s="104">
        <f t="shared" ca="1" si="171"/>
        <v>1500</v>
      </c>
      <c r="BJ168" s="216">
        <f t="shared" si="169"/>
        <v>0</v>
      </c>
      <c r="BK168" s="217">
        <f ca="1">DEGREES(ASIN($BG168*BL$23))</f>
        <v>-2.8656245113591363</v>
      </c>
      <c r="BL168" s="218">
        <f ca="1">DEGREES(ASIN(BL$23*$BI168))</f>
        <v>-2.8656245113591363</v>
      </c>
      <c r="BM168" s="219">
        <f ca="1">IF($BH168&gt;0,(COS(RADIANS(BK168))-COS(RADIANS(BL168)))/(BL$23*$BH168),$BE168*SIN(RADIANS(BK168)))</f>
        <v>-70.491164784434801</v>
      </c>
      <c r="BN168" s="218">
        <f t="shared" ca="1" si="172"/>
        <v>-0.49993733889670011</v>
      </c>
      <c r="BO168" s="220">
        <f t="shared" ca="1" si="173"/>
        <v>-231.13082097777448</v>
      </c>
      <c r="BP168" s="221">
        <f t="shared" ca="1" si="229"/>
        <v>231.13082097777448</v>
      </c>
      <c r="BQ168" s="222">
        <f t="shared" ca="1" si="174"/>
        <v>-5.7165393990355735</v>
      </c>
      <c r="BR168" s="223">
        <f t="shared" ca="1" si="175"/>
        <v>-5.7165393990355735</v>
      </c>
      <c r="BS168" s="224">
        <f t="shared" ca="1" si="176"/>
        <v>-140.44584924113101</v>
      </c>
      <c r="BT168" s="223">
        <f t="shared" ca="1" si="177"/>
        <v>-0.99606985277395665</v>
      </c>
      <c r="BU168" s="225">
        <f t="shared" ca="1" si="178"/>
        <v>-463.70999013580217</v>
      </c>
      <c r="BV168" s="226">
        <f t="shared" ca="1" si="230"/>
        <v>463.70999013580217</v>
      </c>
      <c r="BW168" s="217">
        <f t="shared" ca="1" si="179"/>
        <v>-8.5378174163293199</v>
      </c>
      <c r="BX168" s="218">
        <f t="shared" ca="1" si="180"/>
        <v>-8.5378174163293199</v>
      </c>
      <c r="BY168" s="219">
        <f t="shared" ca="1" si="181"/>
        <v>-209.33165598157987</v>
      </c>
      <c r="BZ168" s="218">
        <f t="shared" ca="1" si="182"/>
        <v>-1.4846216736282258</v>
      </c>
      <c r="CA168" s="227">
        <f t="shared" ca="1" si="183"/>
        <v>-699.26319767112761</v>
      </c>
      <c r="CB168" s="228">
        <f t="shared" ca="1" si="231"/>
        <v>699.26319767112761</v>
      </c>
      <c r="CC168" s="222">
        <f t="shared" ca="1" si="184"/>
        <v>-11.314100207181937</v>
      </c>
      <c r="CD168" s="223">
        <f t="shared" ca="1" si="185"/>
        <v>-11.314100207181937</v>
      </c>
      <c r="CE168" s="224">
        <f t="shared" ca="1" si="186"/>
        <v>-276.62432242209917</v>
      </c>
      <c r="CF168" s="223">
        <f t="shared" ca="1" si="187"/>
        <v>-1.961874627107079</v>
      </c>
      <c r="CG168" s="225">
        <f t="shared" ca="1" si="188"/>
        <v>-939.4844710792579</v>
      </c>
      <c r="CH168" s="226">
        <f t="shared" ca="1" si="232"/>
        <v>939.4844710792579</v>
      </c>
      <c r="CI168" s="217">
        <f t="shared" ca="1" si="189"/>
        <v>-14.029394362150782</v>
      </c>
      <c r="CJ168" s="218">
        <f t="shared" ca="1" si="190"/>
        <v>-14.029394362150782</v>
      </c>
      <c r="CK168" s="219">
        <f t="shared" ca="1" si="191"/>
        <v>-341.81171073865369</v>
      </c>
      <c r="CL168" s="218">
        <f t="shared" ca="1" si="192"/>
        <v>-2.4241965300614083</v>
      </c>
      <c r="CM168" s="227">
        <f t="shared" ca="1" si="193"/>
        <v>-1186.3599020737449</v>
      </c>
      <c r="CN168" s="228">
        <f t="shared" ca="1" si="233"/>
        <v>1186.3599020737449</v>
      </c>
      <c r="CO168" s="222">
        <f t="shared" ca="1" si="194"/>
        <v>-16.666885006418429</v>
      </c>
      <c r="CP168" s="223">
        <f t="shared" ca="1" si="195"/>
        <v>-16.666885006418429</v>
      </c>
      <c r="CQ168" s="224">
        <f t="shared" ca="1" si="196"/>
        <v>-404.3977055449331</v>
      </c>
      <c r="CR168" s="223">
        <f t="shared" ca="1" si="197"/>
        <v>-2.8680688336520461</v>
      </c>
      <c r="CS168" s="225">
        <f t="shared" ca="1" si="198"/>
        <v>-1442.3575605265751</v>
      </c>
      <c r="CT168" s="226">
        <f t="shared" ca="1" si="234"/>
        <v>1442.3575605265751</v>
      </c>
      <c r="CU168" s="217">
        <f t="shared" ca="1" si="199"/>
        <v>-19.208778855572575</v>
      </c>
      <c r="CV168" s="218">
        <f t="shared" ca="1" si="200"/>
        <v>-19.208778855572575</v>
      </c>
      <c r="CW168" s="219">
        <f t="shared" ca="1" si="201"/>
        <v>-463.90598963000474</v>
      </c>
      <c r="CX168" s="218">
        <f t="shared" ca="1" si="202"/>
        <v>-3.2901134016312312</v>
      </c>
      <c r="CY168" s="227">
        <f t="shared" ca="1" si="203"/>
        <v>-1710.7510258990044</v>
      </c>
      <c r="CZ168" s="228">
        <f t="shared" ca="1" si="235"/>
        <v>1710.7510258990044</v>
      </c>
      <c r="DA168" s="222">
        <f t="shared" ca="1" si="204"/>
        <v>-21.636193928666835</v>
      </c>
      <c r="DB168" s="223">
        <f t="shared" ca="1" si="205"/>
        <v>-21.636193928666835</v>
      </c>
      <c r="DC168" s="224">
        <f t="shared" ca="1" si="206"/>
        <v>-519.88366901989707</v>
      </c>
      <c r="DD168" s="223">
        <f t="shared" ca="1" si="207"/>
        <v>-3.6871182199992063</v>
      </c>
      <c r="DE168" s="225">
        <f t="shared" ca="1" si="208"/>
        <v>-1996.2281846445026</v>
      </c>
      <c r="DF168" s="226">
        <f t="shared" ca="1" si="236"/>
        <v>1996.2281846445026</v>
      </c>
      <c r="DG168" s="217">
        <f t="shared" ca="1" si="209"/>
        <v>-23.929119340816037</v>
      </c>
      <c r="DH168" s="218">
        <f t="shared" ca="1" si="210"/>
        <v>-23.929119340816037</v>
      </c>
      <c r="DI168" s="219">
        <f t="shared" ca="1" si="211"/>
        <v>-571.90471977420577</v>
      </c>
      <c r="DJ168" s="218">
        <f t="shared" ca="1" si="212"/>
        <v>-4.0560618423702408</v>
      </c>
      <c r="DK168" s="227">
        <f t="shared" ca="1" si="213"/>
        <v>-2306.1696641733806</v>
      </c>
      <c r="DL168" s="228">
        <f t="shared" ca="1" si="237"/>
        <v>2306.1696641733806</v>
      </c>
      <c r="DM168" s="222">
        <f t="shared" ca="1" si="214"/>
        <v>-26.066474954416215</v>
      </c>
      <c r="DN168" s="223">
        <f t="shared" ca="1" si="215"/>
        <v>-26.066474954416215</v>
      </c>
      <c r="DO168" s="224">
        <f t="shared" ca="1" si="216"/>
        <v>-619.57323028552139</v>
      </c>
      <c r="DP168" s="223">
        <f t="shared" ca="1" si="217"/>
        <v>-4.3941363850036623</v>
      </c>
      <c r="DQ168" s="225">
        <f t="shared" ca="1" si="218"/>
        <v>-2653.739564930378</v>
      </c>
      <c r="DR168" s="226">
        <f t="shared" ca="1" si="238"/>
        <v>2653.739564930378</v>
      </c>
      <c r="DS168" s="217">
        <f t="shared" ca="1" si="219"/>
        <v>-28.026305473377711</v>
      </c>
      <c r="DT168" s="218">
        <f t="shared" ca="1" si="220"/>
        <v>-28.026305473377711</v>
      </c>
      <c r="DU168" s="219">
        <f t="shared" ca="1" si="221"/>
        <v>-662.52641440581942</v>
      </c>
      <c r="DV168" s="218">
        <f t="shared" ca="1" si="222"/>
        <v>-4.6987688964951531</v>
      </c>
      <c r="DW168" s="227">
        <f t="shared" ca="1" si="223"/>
        <v>-3067.1195842727698</v>
      </c>
      <c r="DX168" s="228">
        <f t="shared" ca="1" si="239"/>
        <v>3067.1195842727698</v>
      </c>
      <c r="DY168" s="222">
        <f t="shared" ca="1" si="224"/>
        <v>-29.786144106908367</v>
      </c>
      <c r="DZ168" s="223">
        <f t="shared" ca="1" si="225"/>
        <v>-29.786144106908367</v>
      </c>
      <c r="EA168" s="224">
        <f t="shared" ca="1" si="226"/>
        <v>-700.43737246810235</v>
      </c>
      <c r="EB168" s="223">
        <f t="shared" ca="1" si="227"/>
        <v>-4.9676409394901384</v>
      </c>
      <c r="EC168" s="225">
        <f t="shared" ca="1" si="228"/>
        <v>-3630.5672179917392</v>
      </c>
      <c r="ED168" s="226">
        <f t="shared" ca="1" si="240"/>
        <v>3630.5672179917392</v>
      </c>
      <c r="EE168" s="18">
        <v>-3630.5672179917337</v>
      </c>
    </row>
    <row r="169" spans="16:135" x14ac:dyDescent="0.3">
      <c r="P169" s="5"/>
      <c r="Q169" s="5"/>
      <c r="X169" s="105"/>
      <c r="Y169" s="105"/>
      <c r="Z169" s="105"/>
      <c r="AA169" s="105">
        <f ca="1">AH169-DF169</f>
        <v>0</v>
      </c>
      <c r="AC169" s="302">
        <f>AC168+$BE$22</f>
        <v>1420</v>
      </c>
      <c r="AD169" s="332">
        <v>3625.5995770522436</v>
      </c>
      <c r="AE169" s="332">
        <v>3062.4208153762725</v>
      </c>
      <c r="AF169" s="334">
        <v>2649.3454285453718</v>
      </c>
      <c r="AG169" s="332">
        <v>2302.1136023310128</v>
      </c>
      <c r="AH169" s="332">
        <v>1992.5410664245037</v>
      </c>
      <c r="AI169" s="332">
        <v>1707.4609124973726</v>
      </c>
      <c r="AJ169" s="332">
        <v>1439.4894916929206</v>
      </c>
      <c r="AK169" s="332">
        <v>1183.9357055436849</v>
      </c>
      <c r="AL169" s="332">
        <v>937.52259645215076</v>
      </c>
      <c r="AM169" s="332">
        <v>697.77857599750064</v>
      </c>
      <c r="AN169" s="332">
        <v>462.71392028302819</v>
      </c>
      <c r="AO169" s="332">
        <v>230.63088363887778</v>
      </c>
      <c r="AP169" s="332">
        <v>0</v>
      </c>
      <c r="AQ169" s="335">
        <v>-230.63088363887778</v>
      </c>
      <c r="AR169" s="335">
        <v>-462.71392028302819</v>
      </c>
      <c r="AS169" s="335">
        <v>-697.77857599750064</v>
      </c>
      <c r="AT169" s="335">
        <v>-937.52259645215076</v>
      </c>
      <c r="AU169" s="335">
        <v>-1183.9357055436849</v>
      </c>
      <c r="AV169" s="335">
        <v>-1439.4894916929206</v>
      </c>
      <c r="AW169" s="335">
        <v>-1707.4609124973726</v>
      </c>
      <c r="AX169" s="335">
        <v>-1992.5410664245037</v>
      </c>
      <c r="AY169" s="335">
        <v>-2302.1136023310128</v>
      </c>
      <c r="AZ169" s="335">
        <v>-2649.3454285453718</v>
      </c>
      <c r="BA169" s="335">
        <v>-3062.4208153762725</v>
      </c>
      <c r="BB169" s="202">
        <v>-3625.5995770522436</v>
      </c>
      <c r="BC169" s="323">
        <f ca="1">BO169-BD169</f>
        <v>0</v>
      </c>
      <c r="BD169" s="320">
        <f ca="1"/>
        <v>-230.63088363887778</v>
      </c>
      <c r="BE169" s="302">
        <f ca="1">MIN($AF$15,BE168+$BE$22)</f>
        <v>1420</v>
      </c>
      <c r="BF169" s="215">
        <f t="shared" ca="1" si="170"/>
        <v>1</v>
      </c>
      <c r="BG169" s="317">
        <f ca="1">INDEX(N$8:N$12,$BF169)</f>
        <v>1500</v>
      </c>
      <c r="BH169" s="128">
        <f ca="1">INDEX(O$8:O$12,$BF169)</f>
        <v>0</v>
      </c>
      <c r="BI169" s="104">
        <f t="shared" ca="1" si="171"/>
        <v>1500</v>
      </c>
      <c r="BJ169" s="216">
        <f t="shared" si="169"/>
        <v>0</v>
      </c>
      <c r="BK169" s="217">
        <f ca="1">DEGREES(ASIN($BG169*BL$23))</f>
        <v>-2.8656245113591363</v>
      </c>
      <c r="BL169" s="218">
        <f ca="1">DEGREES(ASIN(BL$23*$BI169))</f>
        <v>-2.8656245113591363</v>
      </c>
      <c r="BM169" s="219">
        <f ca="1">IF($BH169&gt;0,(COS(RADIANS(BK169))-COS(RADIANS(BL169)))/(BL$23*$BH169),$BE169*SIN(RADIANS(BK169)))</f>
        <v>-70.991102123331501</v>
      </c>
      <c r="BN169" s="218">
        <f t="shared" ca="1" si="172"/>
        <v>-0.49993733889670011</v>
      </c>
      <c r="BO169" s="220">
        <f t="shared" ca="1" si="173"/>
        <v>-230.63088363887778</v>
      </c>
      <c r="BP169" s="221">
        <f t="shared" ca="1" si="229"/>
        <v>230.63088363887778</v>
      </c>
      <c r="BQ169" s="222">
        <f t="shared" ca="1" si="174"/>
        <v>-5.7165393990355735</v>
      </c>
      <c r="BR169" s="223">
        <f t="shared" ca="1" si="175"/>
        <v>-5.7165393990355735</v>
      </c>
      <c r="BS169" s="224">
        <f t="shared" ca="1" si="176"/>
        <v>-141.441919093905</v>
      </c>
      <c r="BT169" s="223">
        <f t="shared" ca="1" si="177"/>
        <v>-0.99606985277398508</v>
      </c>
      <c r="BU169" s="225">
        <f t="shared" ca="1" si="178"/>
        <v>-462.71392028302819</v>
      </c>
      <c r="BV169" s="226">
        <f t="shared" ca="1" si="230"/>
        <v>462.71392028302819</v>
      </c>
      <c r="BW169" s="217">
        <f t="shared" ca="1" si="179"/>
        <v>-8.5378174163293199</v>
      </c>
      <c r="BX169" s="218">
        <f t="shared" ca="1" si="180"/>
        <v>-8.5378174163293199</v>
      </c>
      <c r="BY169" s="219">
        <f t="shared" ca="1" si="181"/>
        <v>-210.8162776552081</v>
      </c>
      <c r="BZ169" s="218">
        <f t="shared" ca="1" si="182"/>
        <v>-1.4846216736282258</v>
      </c>
      <c r="CA169" s="227">
        <f t="shared" ca="1" si="183"/>
        <v>-697.77857599749939</v>
      </c>
      <c r="CB169" s="228">
        <f t="shared" ca="1" si="231"/>
        <v>697.77857599749939</v>
      </c>
      <c r="CC169" s="222">
        <f t="shared" ca="1" si="184"/>
        <v>-11.314100207181937</v>
      </c>
      <c r="CD169" s="223">
        <f t="shared" ca="1" si="185"/>
        <v>-11.314100207181937</v>
      </c>
      <c r="CE169" s="224">
        <f t="shared" ca="1" si="186"/>
        <v>-278.58619704920625</v>
      </c>
      <c r="CF169" s="223">
        <f t="shared" ca="1" si="187"/>
        <v>-1.961874627107079</v>
      </c>
      <c r="CG169" s="225">
        <f t="shared" ca="1" si="188"/>
        <v>-937.52259645215076</v>
      </c>
      <c r="CH169" s="226">
        <f t="shared" ca="1" si="232"/>
        <v>937.52259645215076</v>
      </c>
      <c r="CI169" s="217">
        <f t="shared" ca="1" si="189"/>
        <v>-14.029394362150782</v>
      </c>
      <c r="CJ169" s="218">
        <f t="shared" ca="1" si="190"/>
        <v>-14.029394362150782</v>
      </c>
      <c r="CK169" s="219">
        <f t="shared" ca="1" si="191"/>
        <v>-344.23590726871504</v>
      </c>
      <c r="CL169" s="218">
        <f t="shared" ca="1" si="192"/>
        <v>-2.4241965300613515</v>
      </c>
      <c r="CM169" s="227">
        <f t="shared" ca="1" si="193"/>
        <v>-1183.9357055436835</v>
      </c>
      <c r="CN169" s="228">
        <f t="shared" ca="1" si="233"/>
        <v>1183.9357055436835</v>
      </c>
      <c r="CO169" s="222">
        <f t="shared" ca="1" si="194"/>
        <v>-16.666885006418429</v>
      </c>
      <c r="CP169" s="223">
        <f t="shared" ca="1" si="195"/>
        <v>-16.666885006418429</v>
      </c>
      <c r="CQ169" s="224">
        <f t="shared" ca="1" si="196"/>
        <v>-407.26577437858509</v>
      </c>
      <c r="CR169" s="223">
        <f t="shared" ca="1" si="197"/>
        <v>-2.8680688336519893</v>
      </c>
      <c r="CS169" s="225">
        <f t="shared" ca="1" si="198"/>
        <v>-1439.4894916929229</v>
      </c>
      <c r="CT169" s="226">
        <f t="shared" ca="1" si="234"/>
        <v>1439.4894916929229</v>
      </c>
      <c r="CU169" s="217">
        <f t="shared" ca="1" si="199"/>
        <v>-19.208778855572575</v>
      </c>
      <c r="CV169" s="218">
        <f t="shared" ca="1" si="200"/>
        <v>-19.208778855572575</v>
      </c>
      <c r="CW169" s="219">
        <f t="shared" ca="1" si="201"/>
        <v>-467.19610303163603</v>
      </c>
      <c r="CX169" s="218">
        <f t="shared" ca="1" si="202"/>
        <v>-3.2901134016312881</v>
      </c>
      <c r="CY169" s="227">
        <f t="shared" ca="1" si="203"/>
        <v>-1707.4609124973731</v>
      </c>
      <c r="CZ169" s="228">
        <f t="shared" ca="1" si="235"/>
        <v>1707.4609124973731</v>
      </c>
      <c r="DA169" s="222">
        <f t="shared" ca="1" si="204"/>
        <v>-21.636193928666835</v>
      </c>
      <c r="DB169" s="223">
        <f t="shared" ca="1" si="205"/>
        <v>-21.636193928666835</v>
      </c>
      <c r="DC169" s="224">
        <f t="shared" ca="1" si="206"/>
        <v>-523.57078723989639</v>
      </c>
      <c r="DD169" s="223">
        <f t="shared" ca="1" si="207"/>
        <v>-3.68711821999932</v>
      </c>
      <c r="DE169" s="225">
        <f t="shared" ca="1" si="208"/>
        <v>-1992.5410664245032</v>
      </c>
      <c r="DF169" s="226">
        <f t="shared" ca="1" si="236"/>
        <v>1992.5410664245032</v>
      </c>
      <c r="DG169" s="217">
        <f t="shared" ca="1" si="209"/>
        <v>-23.929119340816037</v>
      </c>
      <c r="DH169" s="218">
        <f t="shared" ca="1" si="210"/>
        <v>-23.929119340816037</v>
      </c>
      <c r="DI169" s="219">
        <f t="shared" ca="1" si="211"/>
        <v>-575.96078161657601</v>
      </c>
      <c r="DJ169" s="218">
        <f t="shared" ca="1" si="212"/>
        <v>-4.0560618423702408</v>
      </c>
      <c r="DK169" s="227">
        <f t="shared" ca="1" si="213"/>
        <v>-2302.1136023310105</v>
      </c>
      <c r="DL169" s="228">
        <f t="shared" ca="1" si="237"/>
        <v>2302.1136023310105</v>
      </c>
      <c r="DM169" s="222">
        <f t="shared" ca="1" si="214"/>
        <v>-26.066474954416215</v>
      </c>
      <c r="DN169" s="223">
        <f t="shared" ca="1" si="215"/>
        <v>-26.066474954416215</v>
      </c>
      <c r="DO169" s="224">
        <f t="shared" ca="1" si="216"/>
        <v>-623.96736667052517</v>
      </c>
      <c r="DP169" s="223">
        <f t="shared" ca="1" si="217"/>
        <v>-4.394136385003776</v>
      </c>
      <c r="DQ169" s="225">
        <f t="shared" ca="1" si="218"/>
        <v>-2649.3454285453745</v>
      </c>
      <c r="DR169" s="226">
        <f t="shared" ca="1" si="238"/>
        <v>2649.3454285453745</v>
      </c>
      <c r="DS169" s="217">
        <f t="shared" ca="1" si="219"/>
        <v>-28.026305473377711</v>
      </c>
      <c r="DT169" s="218">
        <f t="shared" ca="1" si="220"/>
        <v>-28.026305473377711</v>
      </c>
      <c r="DU169" s="219">
        <f t="shared" ca="1" si="221"/>
        <v>-667.22518330231469</v>
      </c>
      <c r="DV169" s="218">
        <f t="shared" ca="1" si="222"/>
        <v>-4.6987688964952667</v>
      </c>
      <c r="DW169" s="227">
        <f t="shared" ca="1" si="223"/>
        <v>-3062.4208153762747</v>
      </c>
      <c r="DX169" s="228">
        <f t="shared" ca="1" si="239"/>
        <v>3062.4208153762747</v>
      </c>
      <c r="DY169" s="222">
        <f t="shared" ca="1" si="224"/>
        <v>-29.786144106908367</v>
      </c>
      <c r="DZ169" s="223">
        <f t="shared" ca="1" si="225"/>
        <v>-29.786144106908367</v>
      </c>
      <c r="EA169" s="224">
        <f t="shared" ca="1" si="226"/>
        <v>-705.40501340759238</v>
      </c>
      <c r="EB169" s="223">
        <f t="shared" ca="1" si="227"/>
        <v>-4.9676409394900247</v>
      </c>
      <c r="EC169" s="225">
        <f t="shared" ca="1" si="228"/>
        <v>-3625.5995770522491</v>
      </c>
      <c r="ED169" s="226">
        <f t="shared" ca="1" si="240"/>
        <v>3625.5995770522491</v>
      </c>
      <c r="EE169" s="18">
        <v>-3625.5995770522436</v>
      </c>
    </row>
    <row r="170" spans="16:135" x14ac:dyDescent="0.3">
      <c r="P170" s="5"/>
      <c r="Q170" s="5"/>
      <c r="X170" s="105"/>
      <c r="Y170" s="105"/>
      <c r="Z170" s="105"/>
      <c r="AA170" s="105">
        <f ca="1">AH170-DF170</f>
        <v>0</v>
      </c>
      <c r="AC170" s="302">
        <f>AC169+$BE$22</f>
        <v>1430</v>
      </c>
      <c r="AD170" s="332">
        <v>3620.6319361127535</v>
      </c>
      <c r="AE170" s="332">
        <v>3057.7220464797774</v>
      </c>
      <c r="AF170" s="334">
        <v>2644.9512921603682</v>
      </c>
      <c r="AG170" s="332">
        <v>2298.0575404886422</v>
      </c>
      <c r="AH170" s="332">
        <v>1988.8539482045044</v>
      </c>
      <c r="AI170" s="332">
        <v>1704.1707990957414</v>
      </c>
      <c r="AJ170" s="332">
        <v>1436.6214228592685</v>
      </c>
      <c r="AK170" s="332">
        <v>1181.5115090136235</v>
      </c>
      <c r="AL170" s="332">
        <v>935.56072182504363</v>
      </c>
      <c r="AM170" s="332">
        <v>696.29395432387241</v>
      </c>
      <c r="AN170" s="332">
        <v>461.7178504302542</v>
      </c>
      <c r="AO170" s="332">
        <v>230.13094629998108</v>
      </c>
      <c r="AP170" s="332">
        <v>0</v>
      </c>
      <c r="AQ170" s="335">
        <v>-230.13094629998108</v>
      </c>
      <c r="AR170" s="335">
        <v>-461.7178504302542</v>
      </c>
      <c r="AS170" s="335">
        <v>-696.29395432387241</v>
      </c>
      <c r="AT170" s="335">
        <v>-935.56072182504363</v>
      </c>
      <c r="AU170" s="335">
        <v>-1181.5115090136235</v>
      </c>
      <c r="AV170" s="335">
        <v>-1436.6214228592685</v>
      </c>
      <c r="AW170" s="335">
        <v>-1704.1707990957414</v>
      </c>
      <c r="AX170" s="335">
        <v>-1988.8539482045044</v>
      </c>
      <c r="AY170" s="335">
        <v>-2298.0575404886422</v>
      </c>
      <c r="AZ170" s="335">
        <v>-2644.9512921603682</v>
      </c>
      <c r="BA170" s="335">
        <v>-3057.7220464797774</v>
      </c>
      <c r="BB170" s="202">
        <v>-3620.6319361127535</v>
      </c>
      <c r="BC170" s="323">
        <f ca="1">BO170-BD170</f>
        <v>0</v>
      </c>
      <c r="BD170" s="320">
        <f ca="1"/>
        <v>-230.13094629998108</v>
      </c>
      <c r="BE170" s="302">
        <f ca="1">MIN($AF$15,BE169+$BE$22)</f>
        <v>1430</v>
      </c>
      <c r="BF170" s="215">
        <f t="shared" ca="1" si="170"/>
        <v>1</v>
      </c>
      <c r="BG170" s="317">
        <f ca="1">INDEX(N$8:N$12,$BF170)</f>
        <v>1500</v>
      </c>
      <c r="BH170" s="128">
        <f ca="1">INDEX(O$8:O$12,$BF170)</f>
        <v>0</v>
      </c>
      <c r="BI170" s="104">
        <f t="shared" ca="1" si="171"/>
        <v>1500</v>
      </c>
      <c r="BJ170" s="216">
        <f t="shared" si="169"/>
        <v>0</v>
      </c>
      <c r="BK170" s="217">
        <f ca="1">DEGREES(ASIN($BG170*BL$23))</f>
        <v>-2.8656245113591363</v>
      </c>
      <c r="BL170" s="218">
        <f ca="1">DEGREES(ASIN(BL$23*$BI170))</f>
        <v>-2.8656245113591363</v>
      </c>
      <c r="BM170" s="219">
        <f ca="1">IF($BH170&gt;0,(COS(RADIANS(BK170))-COS(RADIANS(BL170)))/(BL$23*$BH170),$BE170*SIN(RADIANS(BK170)))</f>
        <v>-71.491039462228201</v>
      </c>
      <c r="BN170" s="218">
        <f t="shared" ca="1" si="172"/>
        <v>-0.49993733889670011</v>
      </c>
      <c r="BO170" s="220">
        <f t="shared" ca="1" si="173"/>
        <v>-230.13094629998108</v>
      </c>
      <c r="BP170" s="221">
        <f t="shared" ca="1" si="229"/>
        <v>230.13094629998108</v>
      </c>
      <c r="BQ170" s="222">
        <f t="shared" ca="1" si="174"/>
        <v>-5.7165393990355735</v>
      </c>
      <c r="BR170" s="223">
        <f t="shared" ca="1" si="175"/>
        <v>-5.7165393990355735</v>
      </c>
      <c r="BS170" s="224">
        <f t="shared" ca="1" si="176"/>
        <v>-142.43798894667898</v>
      </c>
      <c r="BT170" s="223">
        <f t="shared" ca="1" si="177"/>
        <v>-0.99606985277398508</v>
      </c>
      <c r="BU170" s="225">
        <f t="shared" ca="1" si="178"/>
        <v>-461.7178504302542</v>
      </c>
      <c r="BV170" s="226">
        <f t="shared" ca="1" si="230"/>
        <v>461.7178504302542</v>
      </c>
      <c r="BW170" s="217">
        <f t="shared" ca="1" si="179"/>
        <v>-8.5378174163293199</v>
      </c>
      <c r="BX170" s="218">
        <f t="shared" ca="1" si="180"/>
        <v>-8.5378174163293199</v>
      </c>
      <c r="BY170" s="219">
        <f t="shared" ca="1" si="181"/>
        <v>-212.30089932883632</v>
      </c>
      <c r="BZ170" s="218">
        <f t="shared" ca="1" si="182"/>
        <v>-1.4846216736282258</v>
      </c>
      <c r="CA170" s="227">
        <f t="shared" ca="1" si="183"/>
        <v>-696.29395432387116</v>
      </c>
      <c r="CB170" s="228">
        <f t="shared" ca="1" si="231"/>
        <v>696.29395432387116</v>
      </c>
      <c r="CC170" s="222">
        <f t="shared" ca="1" si="184"/>
        <v>-11.314100207181937</v>
      </c>
      <c r="CD170" s="223">
        <f t="shared" ca="1" si="185"/>
        <v>-11.314100207181937</v>
      </c>
      <c r="CE170" s="224">
        <f t="shared" ca="1" si="186"/>
        <v>-280.54807167631333</v>
      </c>
      <c r="CF170" s="223">
        <f t="shared" ca="1" si="187"/>
        <v>-1.961874627107079</v>
      </c>
      <c r="CG170" s="225">
        <f t="shared" ca="1" si="188"/>
        <v>-935.56072182504363</v>
      </c>
      <c r="CH170" s="226">
        <f t="shared" ca="1" si="232"/>
        <v>935.56072182504363</v>
      </c>
      <c r="CI170" s="217">
        <f t="shared" ca="1" si="189"/>
        <v>-14.029394362150782</v>
      </c>
      <c r="CJ170" s="218">
        <f t="shared" ca="1" si="190"/>
        <v>-14.029394362150782</v>
      </c>
      <c r="CK170" s="219">
        <f t="shared" ca="1" si="191"/>
        <v>-346.66010379877639</v>
      </c>
      <c r="CL170" s="218">
        <f t="shared" ca="1" si="192"/>
        <v>-2.4241965300613515</v>
      </c>
      <c r="CM170" s="227">
        <f t="shared" ca="1" si="193"/>
        <v>-1181.5115090136221</v>
      </c>
      <c r="CN170" s="228">
        <f t="shared" ca="1" si="233"/>
        <v>1181.5115090136221</v>
      </c>
      <c r="CO170" s="222">
        <f t="shared" ca="1" si="194"/>
        <v>-16.666885006418429</v>
      </c>
      <c r="CP170" s="223">
        <f t="shared" ca="1" si="195"/>
        <v>-16.666885006418429</v>
      </c>
      <c r="CQ170" s="224">
        <f t="shared" ca="1" si="196"/>
        <v>-410.13384321223708</v>
      </c>
      <c r="CR170" s="223">
        <f t="shared" ca="1" si="197"/>
        <v>-2.8680688336519893</v>
      </c>
      <c r="CS170" s="225">
        <f t="shared" ca="1" si="198"/>
        <v>-1436.621422859271</v>
      </c>
      <c r="CT170" s="226">
        <f t="shared" ca="1" si="234"/>
        <v>1436.621422859271</v>
      </c>
      <c r="CU170" s="217">
        <f t="shared" ca="1" si="199"/>
        <v>-19.208778855572575</v>
      </c>
      <c r="CV170" s="218">
        <f t="shared" ca="1" si="200"/>
        <v>-19.208778855572575</v>
      </c>
      <c r="CW170" s="219">
        <f t="shared" ca="1" si="201"/>
        <v>-470.48621643326726</v>
      </c>
      <c r="CX170" s="218">
        <f t="shared" ca="1" si="202"/>
        <v>-3.2901134016312312</v>
      </c>
      <c r="CY170" s="227">
        <f t="shared" ca="1" si="203"/>
        <v>-1704.1707990957418</v>
      </c>
      <c r="CZ170" s="228">
        <f t="shared" ca="1" si="235"/>
        <v>1704.1707990957418</v>
      </c>
      <c r="DA170" s="222">
        <f t="shared" ca="1" si="204"/>
        <v>-21.636193928666835</v>
      </c>
      <c r="DB170" s="223">
        <f t="shared" ca="1" si="205"/>
        <v>-21.636193928666835</v>
      </c>
      <c r="DC170" s="224">
        <f t="shared" ca="1" si="206"/>
        <v>-527.2579054598956</v>
      </c>
      <c r="DD170" s="223">
        <f t="shared" ca="1" si="207"/>
        <v>-3.6871182199992063</v>
      </c>
      <c r="DE170" s="225">
        <f t="shared" ca="1" si="208"/>
        <v>-1988.8539482045039</v>
      </c>
      <c r="DF170" s="226">
        <f t="shared" ca="1" si="236"/>
        <v>1988.8539482045039</v>
      </c>
      <c r="DG170" s="217">
        <f t="shared" ca="1" si="209"/>
        <v>-23.929119340816037</v>
      </c>
      <c r="DH170" s="218">
        <f t="shared" ca="1" si="210"/>
        <v>-23.929119340816037</v>
      </c>
      <c r="DI170" s="219">
        <f t="shared" ca="1" si="211"/>
        <v>-580.01684345894625</v>
      </c>
      <c r="DJ170" s="218">
        <f t="shared" ca="1" si="212"/>
        <v>-4.0560618423702408</v>
      </c>
      <c r="DK170" s="227">
        <f t="shared" ca="1" si="213"/>
        <v>-2298.0575404886404</v>
      </c>
      <c r="DL170" s="228">
        <f t="shared" ca="1" si="237"/>
        <v>2298.0575404886404</v>
      </c>
      <c r="DM170" s="222">
        <f t="shared" ca="1" si="214"/>
        <v>-26.066474954416215</v>
      </c>
      <c r="DN170" s="223">
        <f t="shared" ca="1" si="215"/>
        <v>-26.066474954416215</v>
      </c>
      <c r="DO170" s="224">
        <f t="shared" ca="1" si="216"/>
        <v>-628.36150305552883</v>
      </c>
      <c r="DP170" s="223">
        <f t="shared" ca="1" si="217"/>
        <v>-4.3941363850036623</v>
      </c>
      <c r="DQ170" s="225">
        <f t="shared" ca="1" si="218"/>
        <v>-2644.9512921603709</v>
      </c>
      <c r="DR170" s="226">
        <f t="shared" ca="1" si="238"/>
        <v>2644.9512921603709</v>
      </c>
      <c r="DS170" s="217">
        <f t="shared" ca="1" si="219"/>
        <v>-28.026305473377711</v>
      </c>
      <c r="DT170" s="218">
        <f t="shared" ca="1" si="220"/>
        <v>-28.026305473377711</v>
      </c>
      <c r="DU170" s="219">
        <f t="shared" ca="1" si="221"/>
        <v>-671.92395219880984</v>
      </c>
      <c r="DV170" s="218">
        <f t="shared" ca="1" si="222"/>
        <v>-4.6987688964951531</v>
      </c>
      <c r="DW170" s="227">
        <f t="shared" ca="1" si="223"/>
        <v>-3057.7220464797797</v>
      </c>
      <c r="DX170" s="228">
        <f t="shared" ca="1" si="239"/>
        <v>3057.7220464797797</v>
      </c>
      <c r="DY170" s="222">
        <f t="shared" ca="1" si="224"/>
        <v>-29.786144106908367</v>
      </c>
      <c r="DZ170" s="223">
        <f t="shared" ca="1" si="225"/>
        <v>-29.786144106908367</v>
      </c>
      <c r="EA170" s="224">
        <f t="shared" ca="1" si="226"/>
        <v>-710.37265434708252</v>
      </c>
      <c r="EB170" s="223">
        <f t="shared" ca="1" si="227"/>
        <v>-4.9676409394901384</v>
      </c>
      <c r="EC170" s="225">
        <f t="shared" ca="1" si="228"/>
        <v>-3620.6319361127589</v>
      </c>
      <c r="ED170" s="226">
        <f t="shared" ca="1" si="240"/>
        <v>3620.6319361127589</v>
      </c>
      <c r="EE170" s="18">
        <v>-3620.6319361127535</v>
      </c>
    </row>
    <row r="171" spans="16:135" x14ac:dyDescent="0.3">
      <c r="P171" s="5"/>
      <c r="Q171" s="5"/>
      <c r="X171" s="105"/>
      <c r="Y171" s="105"/>
      <c r="Z171" s="105"/>
      <c r="AA171" s="105">
        <f ca="1">AH171-DF171</f>
        <v>0</v>
      </c>
      <c r="AC171" s="302">
        <f>AC170+$BE$22</f>
        <v>1440</v>
      </c>
      <c r="AD171" s="332">
        <v>3615.6642951732633</v>
      </c>
      <c r="AE171" s="332">
        <v>3053.0232775832824</v>
      </c>
      <c r="AF171" s="334">
        <v>2640.5571557753647</v>
      </c>
      <c r="AG171" s="332">
        <v>2294.0014786462721</v>
      </c>
      <c r="AH171" s="332">
        <v>1985.1668299845051</v>
      </c>
      <c r="AI171" s="332">
        <v>1700.8806856941101</v>
      </c>
      <c r="AJ171" s="332">
        <v>1433.7533540256165</v>
      </c>
      <c r="AK171" s="332">
        <v>1179.0873124835621</v>
      </c>
      <c r="AL171" s="332">
        <v>933.59884719793649</v>
      </c>
      <c r="AM171" s="332">
        <v>694.80933265024419</v>
      </c>
      <c r="AN171" s="332">
        <v>460.72178057748022</v>
      </c>
      <c r="AO171" s="332">
        <v>229.63100896108438</v>
      </c>
      <c r="AP171" s="332">
        <v>0</v>
      </c>
      <c r="AQ171" s="335">
        <v>-229.63100896108438</v>
      </c>
      <c r="AR171" s="335">
        <v>-460.72178057748022</v>
      </c>
      <c r="AS171" s="335">
        <v>-694.80933265024419</v>
      </c>
      <c r="AT171" s="335">
        <v>-933.59884719793649</v>
      </c>
      <c r="AU171" s="335">
        <v>-1179.0873124835621</v>
      </c>
      <c r="AV171" s="335">
        <v>-1433.7533540256165</v>
      </c>
      <c r="AW171" s="335">
        <v>-1700.8806856941101</v>
      </c>
      <c r="AX171" s="335">
        <v>-1985.1668299845051</v>
      </c>
      <c r="AY171" s="335">
        <v>-2294.0014786462721</v>
      </c>
      <c r="AZ171" s="335">
        <v>-2640.5571557753647</v>
      </c>
      <c r="BA171" s="335">
        <v>-3053.0232775832824</v>
      </c>
      <c r="BB171" s="202">
        <v>-3615.6642951732633</v>
      </c>
      <c r="BC171" s="323">
        <f ca="1">BO171-BD171</f>
        <v>0</v>
      </c>
      <c r="BD171" s="320">
        <f ca="1"/>
        <v>-229.63100896108438</v>
      </c>
      <c r="BE171" s="302">
        <f ca="1">MIN($AF$15,BE170+$BE$22)</f>
        <v>1440</v>
      </c>
      <c r="BF171" s="215">
        <f t="shared" ca="1" si="170"/>
        <v>1</v>
      </c>
      <c r="BG171" s="317">
        <f ca="1">INDEX(N$8:N$12,$BF171)</f>
        <v>1500</v>
      </c>
      <c r="BH171" s="128">
        <f ca="1">INDEX(O$8:O$12,$BF171)</f>
        <v>0</v>
      </c>
      <c r="BI171" s="104">
        <f t="shared" ca="1" si="171"/>
        <v>1500</v>
      </c>
      <c r="BJ171" s="216">
        <f t="shared" si="169"/>
        <v>0</v>
      </c>
      <c r="BK171" s="217">
        <f ca="1">DEGREES(ASIN($BG171*BL$23))</f>
        <v>-2.8656245113591363</v>
      </c>
      <c r="BL171" s="218">
        <f ca="1">DEGREES(ASIN(BL$23*$BI171))</f>
        <v>-2.8656245113591363</v>
      </c>
      <c r="BM171" s="219">
        <f ca="1">IF($BH171&gt;0,(COS(RADIANS(BK171))-COS(RADIANS(BL171)))/(BL$23*$BH171),$BE171*SIN(RADIANS(BK171)))</f>
        <v>-71.990976801124901</v>
      </c>
      <c r="BN171" s="218">
        <f t="shared" ca="1" si="172"/>
        <v>-0.49993733889670011</v>
      </c>
      <c r="BO171" s="220">
        <f t="shared" ca="1" si="173"/>
        <v>-229.63100896108438</v>
      </c>
      <c r="BP171" s="221">
        <f t="shared" ca="1" si="229"/>
        <v>229.63100896108438</v>
      </c>
      <c r="BQ171" s="222">
        <f t="shared" ca="1" si="174"/>
        <v>-5.7165393990355735</v>
      </c>
      <c r="BR171" s="223">
        <f t="shared" ca="1" si="175"/>
        <v>-5.7165393990355735</v>
      </c>
      <c r="BS171" s="224">
        <f t="shared" ca="1" si="176"/>
        <v>-143.43405879945297</v>
      </c>
      <c r="BT171" s="223">
        <f t="shared" ca="1" si="177"/>
        <v>-0.99606985277398508</v>
      </c>
      <c r="BU171" s="225">
        <f t="shared" ca="1" si="178"/>
        <v>-460.72178057748022</v>
      </c>
      <c r="BV171" s="226">
        <f t="shared" ca="1" si="230"/>
        <v>460.72178057748022</v>
      </c>
      <c r="BW171" s="217">
        <f t="shared" ca="1" si="179"/>
        <v>-8.5378174163293199</v>
      </c>
      <c r="BX171" s="218">
        <f t="shared" ca="1" si="180"/>
        <v>-8.5378174163293199</v>
      </c>
      <c r="BY171" s="219">
        <f t="shared" ca="1" si="181"/>
        <v>-213.78552100246455</v>
      </c>
      <c r="BZ171" s="218">
        <f t="shared" ca="1" si="182"/>
        <v>-1.4846216736282258</v>
      </c>
      <c r="CA171" s="227">
        <f t="shared" ca="1" si="183"/>
        <v>-694.80933265024294</v>
      </c>
      <c r="CB171" s="228">
        <f t="shared" ca="1" si="231"/>
        <v>694.80933265024294</v>
      </c>
      <c r="CC171" s="222">
        <f t="shared" ca="1" si="184"/>
        <v>-11.314100207181937</v>
      </c>
      <c r="CD171" s="223">
        <f t="shared" ca="1" si="185"/>
        <v>-11.314100207181937</v>
      </c>
      <c r="CE171" s="224">
        <f t="shared" ca="1" si="186"/>
        <v>-282.50994630342046</v>
      </c>
      <c r="CF171" s="223">
        <f t="shared" ca="1" si="187"/>
        <v>-1.9618746271071359</v>
      </c>
      <c r="CG171" s="225">
        <f t="shared" ca="1" si="188"/>
        <v>-933.59884719793649</v>
      </c>
      <c r="CH171" s="226">
        <f t="shared" ca="1" si="232"/>
        <v>933.59884719793649</v>
      </c>
      <c r="CI171" s="217">
        <f t="shared" ca="1" si="189"/>
        <v>-14.029394362150782</v>
      </c>
      <c r="CJ171" s="218">
        <f t="shared" ca="1" si="190"/>
        <v>-14.029394362150782</v>
      </c>
      <c r="CK171" s="219">
        <f t="shared" ca="1" si="191"/>
        <v>-349.0843003288378</v>
      </c>
      <c r="CL171" s="218">
        <f t="shared" ca="1" si="192"/>
        <v>-2.4241965300614083</v>
      </c>
      <c r="CM171" s="227">
        <f t="shared" ca="1" si="193"/>
        <v>-1179.0873124835607</v>
      </c>
      <c r="CN171" s="228">
        <f t="shared" ca="1" si="233"/>
        <v>1179.0873124835607</v>
      </c>
      <c r="CO171" s="222">
        <f t="shared" ca="1" si="194"/>
        <v>-16.666885006418429</v>
      </c>
      <c r="CP171" s="223">
        <f t="shared" ca="1" si="195"/>
        <v>-16.666885006418429</v>
      </c>
      <c r="CQ171" s="224">
        <f t="shared" ca="1" si="196"/>
        <v>-413.00191204588913</v>
      </c>
      <c r="CR171" s="223">
        <f t="shared" ca="1" si="197"/>
        <v>-2.8680688336520461</v>
      </c>
      <c r="CS171" s="225">
        <f t="shared" ca="1" si="198"/>
        <v>-1433.753354025619</v>
      </c>
      <c r="CT171" s="226">
        <f t="shared" ca="1" si="234"/>
        <v>1433.753354025619</v>
      </c>
      <c r="CU171" s="217">
        <f t="shared" ca="1" si="199"/>
        <v>-19.208778855572575</v>
      </c>
      <c r="CV171" s="218">
        <f t="shared" ca="1" si="200"/>
        <v>-19.208778855572575</v>
      </c>
      <c r="CW171" s="219">
        <f t="shared" ca="1" si="201"/>
        <v>-473.77632983489849</v>
      </c>
      <c r="CX171" s="218">
        <f t="shared" ca="1" si="202"/>
        <v>-3.2901134016312312</v>
      </c>
      <c r="CY171" s="227">
        <f t="shared" ca="1" si="203"/>
        <v>-1700.8806856941105</v>
      </c>
      <c r="CZ171" s="228">
        <f t="shared" ca="1" si="235"/>
        <v>1700.8806856941105</v>
      </c>
      <c r="DA171" s="222">
        <f t="shared" ca="1" si="204"/>
        <v>-21.636193928666835</v>
      </c>
      <c r="DB171" s="223">
        <f t="shared" ca="1" si="205"/>
        <v>-21.636193928666835</v>
      </c>
      <c r="DC171" s="224">
        <f t="shared" ca="1" si="206"/>
        <v>-530.94502367989492</v>
      </c>
      <c r="DD171" s="223">
        <f t="shared" ca="1" si="207"/>
        <v>-3.68711821999932</v>
      </c>
      <c r="DE171" s="225">
        <f t="shared" ca="1" si="208"/>
        <v>-1985.1668299845046</v>
      </c>
      <c r="DF171" s="226">
        <f t="shared" ca="1" si="236"/>
        <v>1985.1668299845046</v>
      </c>
      <c r="DG171" s="217">
        <f t="shared" ca="1" si="209"/>
        <v>-23.929119340816037</v>
      </c>
      <c r="DH171" s="218">
        <f t="shared" ca="1" si="210"/>
        <v>-23.929119340816037</v>
      </c>
      <c r="DI171" s="219">
        <f t="shared" ca="1" si="211"/>
        <v>-584.0729053013165</v>
      </c>
      <c r="DJ171" s="218">
        <f t="shared" ca="1" si="212"/>
        <v>-4.0560618423702408</v>
      </c>
      <c r="DK171" s="227">
        <f t="shared" ca="1" si="213"/>
        <v>-2294.0014786462702</v>
      </c>
      <c r="DL171" s="228">
        <f t="shared" ca="1" si="237"/>
        <v>2294.0014786462702</v>
      </c>
      <c r="DM171" s="222">
        <f t="shared" ca="1" si="214"/>
        <v>-26.066474954416215</v>
      </c>
      <c r="DN171" s="223">
        <f t="shared" ca="1" si="215"/>
        <v>-26.066474954416215</v>
      </c>
      <c r="DO171" s="224">
        <f t="shared" ca="1" si="216"/>
        <v>-632.75563944053249</v>
      </c>
      <c r="DP171" s="223">
        <f t="shared" ca="1" si="217"/>
        <v>-4.3941363850036623</v>
      </c>
      <c r="DQ171" s="225">
        <f t="shared" ca="1" si="218"/>
        <v>-2640.5571557753674</v>
      </c>
      <c r="DR171" s="226">
        <f t="shared" ca="1" si="238"/>
        <v>2640.5571557753674</v>
      </c>
      <c r="DS171" s="217">
        <f t="shared" ca="1" si="219"/>
        <v>-28.026305473377711</v>
      </c>
      <c r="DT171" s="218">
        <f t="shared" ca="1" si="220"/>
        <v>-28.026305473377711</v>
      </c>
      <c r="DU171" s="219">
        <f t="shared" ca="1" si="221"/>
        <v>-676.622721095305</v>
      </c>
      <c r="DV171" s="218">
        <f t="shared" ca="1" si="222"/>
        <v>-4.6987688964951531</v>
      </c>
      <c r="DW171" s="227">
        <f t="shared" ca="1" si="223"/>
        <v>-3053.0232775832847</v>
      </c>
      <c r="DX171" s="228">
        <f t="shared" ca="1" si="239"/>
        <v>3053.0232775832847</v>
      </c>
      <c r="DY171" s="222">
        <f t="shared" ca="1" si="224"/>
        <v>-29.786144106908367</v>
      </c>
      <c r="DZ171" s="223">
        <f t="shared" ca="1" si="225"/>
        <v>-29.786144106908367</v>
      </c>
      <c r="EA171" s="224">
        <f t="shared" ca="1" si="226"/>
        <v>-715.34029528657254</v>
      </c>
      <c r="EB171" s="223">
        <f t="shared" ca="1" si="227"/>
        <v>-4.9676409394900247</v>
      </c>
      <c r="EC171" s="225">
        <f t="shared" ca="1" si="228"/>
        <v>-3615.6642951732688</v>
      </c>
      <c r="ED171" s="226">
        <f t="shared" ca="1" si="240"/>
        <v>3615.6642951732688</v>
      </c>
      <c r="EE171" s="18">
        <v>-3615.6642951732633</v>
      </c>
    </row>
    <row r="172" spans="16:135" x14ac:dyDescent="0.3">
      <c r="P172" s="5"/>
      <c r="Q172" s="5"/>
      <c r="X172" s="105"/>
      <c r="Y172" s="105"/>
      <c r="Z172" s="105"/>
      <c r="AA172" s="105">
        <f ca="1">AH172-DF172</f>
        <v>0</v>
      </c>
      <c r="AC172" s="302">
        <f>AC171+$BE$22</f>
        <v>1450</v>
      </c>
      <c r="AD172" s="332">
        <v>3610.6966542337732</v>
      </c>
      <c r="AE172" s="332">
        <v>3048.3245086867873</v>
      </c>
      <c r="AF172" s="334">
        <v>2636.1630193903611</v>
      </c>
      <c r="AG172" s="332">
        <v>2289.9454168039019</v>
      </c>
      <c r="AH172" s="332">
        <v>1981.4797117645057</v>
      </c>
      <c r="AI172" s="332">
        <v>1697.5905722924788</v>
      </c>
      <c r="AJ172" s="332">
        <v>1430.8852851919646</v>
      </c>
      <c r="AK172" s="332">
        <v>1176.6631159535007</v>
      </c>
      <c r="AL172" s="332">
        <v>931.63697257082936</v>
      </c>
      <c r="AM172" s="332">
        <v>693.32471097661596</v>
      </c>
      <c r="AN172" s="332">
        <v>459.72571072470623</v>
      </c>
      <c r="AO172" s="332">
        <v>229.13107162218768</v>
      </c>
      <c r="AP172" s="332">
        <v>0</v>
      </c>
      <c r="AQ172" s="335">
        <v>-229.13107162218768</v>
      </c>
      <c r="AR172" s="335">
        <v>-459.72571072470623</v>
      </c>
      <c r="AS172" s="335">
        <v>-693.32471097661596</v>
      </c>
      <c r="AT172" s="335">
        <v>-931.63697257082936</v>
      </c>
      <c r="AU172" s="335">
        <v>-1176.6631159535007</v>
      </c>
      <c r="AV172" s="335">
        <v>-1430.8852851919646</v>
      </c>
      <c r="AW172" s="335">
        <v>-1697.5905722924788</v>
      </c>
      <c r="AX172" s="335">
        <v>-1981.4797117645057</v>
      </c>
      <c r="AY172" s="335">
        <v>-2289.9454168039019</v>
      </c>
      <c r="AZ172" s="335">
        <v>-2636.1630193903611</v>
      </c>
      <c r="BA172" s="335">
        <v>-3048.3245086867873</v>
      </c>
      <c r="BB172" s="202">
        <v>-3610.6966542337732</v>
      </c>
      <c r="BC172" s="323">
        <f ca="1">BO172-BD172</f>
        <v>0</v>
      </c>
      <c r="BD172" s="320">
        <f ca="1"/>
        <v>-229.13107162218768</v>
      </c>
      <c r="BE172" s="302">
        <f ca="1">MIN($AF$15,BE171+$BE$22)</f>
        <v>1450</v>
      </c>
      <c r="BF172" s="215">
        <f t="shared" ca="1" si="170"/>
        <v>1</v>
      </c>
      <c r="BG172" s="317">
        <f ca="1">INDEX(N$8:N$12,$BF172)</f>
        <v>1500</v>
      </c>
      <c r="BH172" s="128">
        <f ca="1">INDEX(O$8:O$12,$BF172)</f>
        <v>0</v>
      </c>
      <c r="BI172" s="104">
        <f t="shared" ca="1" si="171"/>
        <v>1500</v>
      </c>
      <c r="BJ172" s="216">
        <f t="shared" si="169"/>
        <v>0</v>
      </c>
      <c r="BK172" s="217">
        <f ca="1">DEGREES(ASIN($BG172*BL$23))</f>
        <v>-2.8656245113591363</v>
      </c>
      <c r="BL172" s="218">
        <f ca="1">DEGREES(ASIN(BL$23*$BI172))</f>
        <v>-2.8656245113591363</v>
      </c>
      <c r="BM172" s="219">
        <f ca="1">IF($BH172&gt;0,(COS(RADIANS(BK172))-COS(RADIANS(BL172)))/(BL$23*$BH172),$BE172*SIN(RADIANS(BK172)))</f>
        <v>-72.490914140021601</v>
      </c>
      <c r="BN172" s="218">
        <f t="shared" ca="1" si="172"/>
        <v>-0.49993733889670011</v>
      </c>
      <c r="BO172" s="220">
        <f t="shared" ca="1" si="173"/>
        <v>-229.13107162218768</v>
      </c>
      <c r="BP172" s="221">
        <f t="shared" ca="1" si="229"/>
        <v>229.13107162218768</v>
      </c>
      <c r="BQ172" s="222">
        <f t="shared" ca="1" si="174"/>
        <v>-5.7165393990355735</v>
      </c>
      <c r="BR172" s="223">
        <f t="shared" ca="1" si="175"/>
        <v>-5.7165393990355735</v>
      </c>
      <c r="BS172" s="224">
        <f t="shared" ca="1" si="176"/>
        <v>-144.43012865222695</v>
      </c>
      <c r="BT172" s="223">
        <f t="shared" ca="1" si="177"/>
        <v>-0.99606985277398508</v>
      </c>
      <c r="BU172" s="225">
        <f t="shared" ca="1" si="178"/>
        <v>-459.72571072470623</v>
      </c>
      <c r="BV172" s="226">
        <f t="shared" ca="1" si="230"/>
        <v>459.72571072470623</v>
      </c>
      <c r="BW172" s="217">
        <f t="shared" ca="1" si="179"/>
        <v>-8.5378174163293199</v>
      </c>
      <c r="BX172" s="218">
        <f t="shared" ca="1" si="180"/>
        <v>-8.5378174163293199</v>
      </c>
      <c r="BY172" s="219">
        <f t="shared" ca="1" si="181"/>
        <v>-215.27014267609277</v>
      </c>
      <c r="BZ172" s="218">
        <f t="shared" ca="1" si="182"/>
        <v>-1.4846216736282258</v>
      </c>
      <c r="CA172" s="227">
        <f t="shared" ca="1" si="183"/>
        <v>-693.32471097661471</v>
      </c>
      <c r="CB172" s="228">
        <f t="shared" ca="1" si="231"/>
        <v>693.32471097661471</v>
      </c>
      <c r="CC172" s="222">
        <f t="shared" ca="1" si="184"/>
        <v>-11.314100207181937</v>
      </c>
      <c r="CD172" s="223">
        <f t="shared" ca="1" si="185"/>
        <v>-11.314100207181937</v>
      </c>
      <c r="CE172" s="224">
        <f t="shared" ca="1" si="186"/>
        <v>-284.47182093052754</v>
      </c>
      <c r="CF172" s="223">
        <f t="shared" ca="1" si="187"/>
        <v>-1.961874627107079</v>
      </c>
      <c r="CG172" s="225">
        <f t="shared" ca="1" si="188"/>
        <v>-931.63697257082936</v>
      </c>
      <c r="CH172" s="226">
        <f t="shared" ca="1" si="232"/>
        <v>931.63697257082936</v>
      </c>
      <c r="CI172" s="217">
        <f t="shared" ca="1" si="189"/>
        <v>-14.029394362150782</v>
      </c>
      <c r="CJ172" s="218">
        <f t="shared" ca="1" si="190"/>
        <v>-14.029394362150782</v>
      </c>
      <c r="CK172" s="219">
        <f t="shared" ca="1" si="191"/>
        <v>-351.50849685889915</v>
      </c>
      <c r="CL172" s="218">
        <f t="shared" ca="1" si="192"/>
        <v>-2.4241965300613515</v>
      </c>
      <c r="CM172" s="227">
        <f t="shared" ca="1" si="193"/>
        <v>-1176.6631159534993</v>
      </c>
      <c r="CN172" s="228">
        <f t="shared" ca="1" si="233"/>
        <v>1176.6631159534993</v>
      </c>
      <c r="CO172" s="222">
        <f t="shared" ca="1" si="194"/>
        <v>-16.666885006418429</v>
      </c>
      <c r="CP172" s="223">
        <f t="shared" ca="1" si="195"/>
        <v>-16.666885006418429</v>
      </c>
      <c r="CQ172" s="224">
        <f t="shared" ca="1" si="196"/>
        <v>-415.86998087954112</v>
      </c>
      <c r="CR172" s="223">
        <f t="shared" ca="1" si="197"/>
        <v>-2.8680688336519893</v>
      </c>
      <c r="CS172" s="225">
        <f t="shared" ca="1" si="198"/>
        <v>-1430.8852851919669</v>
      </c>
      <c r="CT172" s="226">
        <f t="shared" ca="1" si="234"/>
        <v>1430.8852851919669</v>
      </c>
      <c r="CU172" s="217">
        <f t="shared" ca="1" si="199"/>
        <v>-19.208778855572575</v>
      </c>
      <c r="CV172" s="218">
        <f t="shared" ca="1" si="200"/>
        <v>-19.208778855572575</v>
      </c>
      <c r="CW172" s="219">
        <f t="shared" ca="1" si="201"/>
        <v>-477.06644323652972</v>
      </c>
      <c r="CX172" s="218">
        <f t="shared" ca="1" si="202"/>
        <v>-3.2901134016312312</v>
      </c>
      <c r="CY172" s="227">
        <f t="shared" ca="1" si="203"/>
        <v>-1697.5905722924792</v>
      </c>
      <c r="CZ172" s="228">
        <f t="shared" ca="1" si="235"/>
        <v>1697.5905722924792</v>
      </c>
      <c r="DA172" s="222">
        <f t="shared" ca="1" si="204"/>
        <v>-21.636193928666835</v>
      </c>
      <c r="DB172" s="223">
        <f t="shared" ca="1" si="205"/>
        <v>-21.636193928666835</v>
      </c>
      <c r="DC172" s="224">
        <f t="shared" ca="1" si="206"/>
        <v>-534.63214189989424</v>
      </c>
      <c r="DD172" s="223">
        <f t="shared" ca="1" si="207"/>
        <v>-3.68711821999932</v>
      </c>
      <c r="DE172" s="225">
        <f t="shared" ca="1" si="208"/>
        <v>-1981.4797117645053</v>
      </c>
      <c r="DF172" s="226">
        <f t="shared" ca="1" si="236"/>
        <v>1981.4797117645053</v>
      </c>
      <c r="DG172" s="217">
        <f t="shared" ca="1" si="209"/>
        <v>-23.929119340816037</v>
      </c>
      <c r="DH172" s="218">
        <f t="shared" ca="1" si="210"/>
        <v>-23.929119340816037</v>
      </c>
      <c r="DI172" s="219">
        <f t="shared" ca="1" si="211"/>
        <v>-588.12896714368685</v>
      </c>
      <c r="DJ172" s="218">
        <f t="shared" ca="1" si="212"/>
        <v>-4.0560618423703545</v>
      </c>
      <c r="DK172" s="227">
        <f t="shared" ca="1" si="213"/>
        <v>-2289.9454168039001</v>
      </c>
      <c r="DL172" s="228">
        <f t="shared" ca="1" si="237"/>
        <v>2289.9454168039001</v>
      </c>
      <c r="DM172" s="222">
        <f t="shared" ca="1" si="214"/>
        <v>-26.066474954416215</v>
      </c>
      <c r="DN172" s="223">
        <f t="shared" ca="1" si="215"/>
        <v>-26.066474954416215</v>
      </c>
      <c r="DO172" s="224">
        <f t="shared" ca="1" si="216"/>
        <v>-637.14977582553615</v>
      </c>
      <c r="DP172" s="223">
        <f t="shared" ca="1" si="217"/>
        <v>-4.3941363850036623</v>
      </c>
      <c r="DQ172" s="225">
        <f t="shared" ca="1" si="218"/>
        <v>-2636.1630193903638</v>
      </c>
      <c r="DR172" s="226">
        <f t="shared" ca="1" si="238"/>
        <v>2636.1630193903638</v>
      </c>
      <c r="DS172" s="217">
        <f t="shared" ca="1" si="219"/>
        <v>-28.026305473377711</v>
      </c>
      <c r="DT172" s="218">
        <f t="shared" ca="1" si="220"/>
        <v>-28.026305473377711</v>
      </c>
      <c r="DU172" s="219">
        <f t="shared" ca="1" si="221"/>
        <v>-681.32148999180015</v>
      </c>
      <c r="DV172" s="218">
        <f t="shared" ca="1" si="222"/>
        <v>-4.6987688964951531</v>
      </c>
      <c r="DW172" s="227">
        <f t="shared" ca="1" si="223"/>
        <v>-3048.3245086867896</v>
      </c>
      <c r="DX172" s="228">
        <f t="shared" ca="1" si="239"/>
        <v>3048.3245086867896</v>
      </c>
      <c r="DY172" s="222">
        <f t="shared" ca="1" si="224"/>
        <v>-29.786144106908367</v>
      </c>
      <c r="DZ172" s="223">
        <f t="shared" ca="1" si="225"/>
        <v>-29.786144106908367</v>
      </c>
      <c r="EA172" s="224">
        <f t="shared" ca="1" si="226"/>
        <v>-720.30793622606268</v>
      </c>
      <c r="EB172" s="223">
        <f t="shared" ca="1" si="227"/>
        <v>-4.9676409394901384</v>
      </c>
      <c r="EC172" s="225">
        <f t="shared" ca="1" si="228"/>
        <v>-3610.6966542337786</v>
      </c>
      <c r="ED172" s="226">
        <f t="shared" ca="1" si="240"/>
        <v>3610.6966542337786</v>
      </c>
      <c r="EE172" s="18">
        <v>-3610.6966542337732</v>
      </c>
    </row>
    <row r="173" spans="16:135" x14ac:dyDescent="0.3">
      <c r="P173" s="5"/>
      <c r="Q173" s="5"/>
      <c r="X173" s="105"/>
      <c r="Y173" s="105"/>
      <c r="Z173" s="105"/>
      <c r="AA173" s="105">
        <f ca="1">AH173-DF173</f>
        <v>0</v>
      </c>
      <c r="AC173" s="302">
        <f>AC172+$BE$22</f>
        <v>1460</v>
      </c>
      <c r="AD173" s="332">
        <v>3605.729013294283</v>
      </c>
      <c r="AE173" s="332">
        <v>3043.6257397902923</v>
      </c>
      <c r="AF173" s="334">
        <v>2631.7688830053576</v>
      </c>
      <c r="AG173" s="332">
        <v>2285.8893549615318</v>
      </c>
      <c r="AH173" s="332">
        <v>1977.7925935445064</v>
      </c>
      <c r="AI173" s="332">
        <v>1694.3004588908475</v>
      </c>
      <c r="AJ173" s="332">
        <v>1428.0172163583125</v>
      </c>
      <c r="AK173" s="332">
        <v>1174.2389194234393</v>
      </c>
      <c r="AL173" s="332">
        <v>929.67509794372222</v>
      </c>
      <c r="AM173" s="332">
        <v>691.84008930298774</v>
      </c>
      <c r="AN173" s="332">
        <v>458.72964087193225</v>
      </c>
      <c r="AO173" s="332">
        <v>228.63113428329098</v>
      </c>
      <c r="AP173" s="332">
        <v>0</v>
      </c>
      <c r="AQ173" s="335">
        <v>-228.63113428329098</v>
      </c>
      <c r="AR173" s="335">
        <v>-458.72964087193225</v>
      </c>
      <c r="AS173" s="335">
        <v>-691.84008930298774</v>
      </c>
      <c r="AT173" s="335">
        <v>-929.67509794372222</v>
      </c>
      <c r="AU173" s="335">
        <v>-1174.2389194234393</v>
      </c>
      <c r="AV173" s="335">
        <v>-1428.0172163583125</v>
      </c>
      <c r="AW173" s="335">
        <v>-1694.3004588908475</v>
      </c>
      <c r="AX173" s="335">
        <v>-1977.7925935445064</v>
      </c>
      <c r="AY173" s="335">
        <v>-2285.8893549615318</v>
      </c>
      <c r="AZ173" s="335">
        <v>-2631.7688830053576</v>
      </c>
      <c r="BA173" s="335">
        <v>-3043.6257397902923</v>
      </c>
      <c r="BB173" s="202">
        <v>-3605.729013294283</v>
      </c>
      <c r="BC173" s="323">
        <f ca="1">BO173-BD173</f>
        <v>0</v>
      </c>
      <c r="BD173" s="320">
        <f ca="1"/>
        <v>-228.63113428329098</v>
      </c>
      <c r="BE173" s="302">
        <f ca="1">MIN($AF$15,BE172+$BE$22)</f>
        <v>1460</v>
      </c>
      <c r="BF173" s="215">
        <f t="shared" ca="1" si="170"/>
        <v>1</v>
      </c>
      <c r="BG173" s="317">
        <f ca="1">INDEX(N$8:N$12,$BF173)</f>
        <v>1500</v>
      </c>
      <c r="BH173" s="128">
        <f ca="1">INDEX(O$8:O$12,$BF173)</f>
        <v>0</v>
      </c>
      <c r="BI173" s="104">
        <f t="shared" ca="1" si="171"/>
        <v>1500</v>
      </c>
      <c r="BJ173" s="216">
        <f t="shared" si="169"/>
        <v>0</v>
      </c>
      <c r="BK173" s="217">
        <f ca="1">DEGREES(ASIN($BG173*BL$23))</f>
        <v>-2.8656245113591363</v>
      </c>
      <c r="BL173" s="218">
        <f ca="1">DEGREES(ASIN(BL$23*$BI173))</f>
        <v>-2.8656245113591363</v>
      </c>
      <c r="BM173" s="219">
        <f ca="1">IF($BH173&gt;0,(COS(RADIANS(BK173))-COS(RADIANS(BL173)))/(BL$23*$BH173),$BE173*SIN(RADIANS(BK173)))</f>
        <v>-72.990851478918302</v>
      </c>
      <c r="BN173" s="218">
        <f t="shared" ca="1" si="172"/>
        <v>-0.49993733889670011</v>
      </c>
      <c r="BO173" s="220">
        <f t="shared" ca="1" si="173"/>
        <v>-228.63113428329098</v>
      </c>
      <c r="BP173" s="221">
        <f t="shared" ca="1" si="229"/>
        <v>228.63113428329098</v>
      </c>
      <c r="BQ173" s="222">
        <f t="shared" ca="1" si="174"/>
        <v>-5.7165393990355735</v>
      </c>
      <c r="BR173" s="223">
        <f t="shared" ca="1" si="175"/>
        <v>-5.7165393990355735</v>
      </c>
      <c r="BS173" s="224">
        <f t="shared" ca="1" si="176"/>
        <v>-145.42619850500091</v>
      </c>
      <c r="BT173" s="223">
        <f t="shared" ca="1" si="177"/>
        <v>-0.99606985277395665</v>
      </c>
      <c r="BU173" s="225">
        <f t="shared" ca="1" si="178"/>
        <v>-458.72964087193225</v>
      </c>
      <c r="BV173" s="226">
        <f t="shared" ca="1" si="230"/>
        <v>458.72964087193225</v>
      </c>
      <c r="BW173" s="217">
        <f t="shared" ca="1" si="179"/>
        <v>-8.5378174163293199</v>
      </c>
      <c r="BX173" s="218">
        <f t="shared" ca="1" si="180"/>
        <v>-8.5378174163293199</v>
      </c>
      <c r="BY173" s="219">
        <f t="shared" ca="1" si="181"/>
        <v>-216.754764349721</v>
      </c>
      <c r="BZ173" s="218">
        <f t="shared" ca="1" si="182"/>
        <v>-1.4846216736282258</v>
      </c>
      <c r="CA173" s="227">
        <f t="shared" ca="1" si="183"/>
        <v>-691.84008930298648</v>
      </c>
      <c r="CB173" s="228">
        <f t="shared" ca="1" si="231"/>
        <v>691.84008930298648</v>
      </c>
      <c r="CC173" s="222">
        <f t="shared" ca="1" si="184"/>
        <v>-11.314100207181937</v>
      </c>
      <c r="CD173" s="223">
        <f t="shared" ca="1" si="185"/>
        <v>-11.314100207181937</v>
      </c>
      <c r="CE173" s="224">
        <f t="shared" ca="1" si="186"/>
        <v>-286.43369555763462</v>
      </c>
      <c r="CF173" s="223">
        <f t="shared" ca="1" si="187"/>
        <v>-1.961874627107079</v>
      </c>
      <c r="CG173" s="225">
        <f t="shared" ca="1" si="188"/>
        <v>-929.67509794372222</v>
      </c>
      <c r="CH173" s="226">
        <f t="shared" ca="1" si="232"/>
        <v>929.67509794372222</v>
      </c>
      <c r="CI173" s="217">
        <f t="shared" ca="1" si="189"/>
        <v>-14.029394362150782</v>
      </c>
      <c r="CJ173" s="218">
        <f t="shared" ca="1" si="190"/>
        <v>-14.029394362150782</v>
      </c>
      <c r="CK173" s="219">
        <f t="shared" ca="1" si="191"/>
        <v>-353.93269338896056</v>
      </c>
      <c r="CL173" s="218">
        <f t="shared" ca="1" si="192"/>
        <v>-2.4241965300614083</v>
      </c>
      <c r="CM173" s="227">
        <f t="shared" ca="1" si="193"/>
        <v>-1174.2389194234379</v>
      </c>
      <c r="CN173" s="228">
        <f t="shared" ca="1" si="233"/>
        <v>1174.2389194234379</v>
      </c>
      <c r="CO173" s="222">
        <f t="shared" ca="1" si="194"/>
        <v>-16.666885006418429</v>
      </c>
      <c r="CP173" s="223">
        <f t="shared" ca="1" si="195"/>
        <v>-16.666885006418429</v>
      </c>
      <c r="CQ173" s="224">
        <f t="shared" ca="1" si="196"/>
        <v>-418.73804971319311</v>
      </c>
      <c r="CR173" s="223">
        <f t="shared" ca="1" si="197"/>
        <v>-2.8680688336519893</v>
      </c>
      <c r="CS173" s="225">
        <f t="shared" ca="1" si="198"/>
        <v>-1428.017216358315</v>
      </c>
      <c r="CT173" s="226">
        <f t="shared" ca="1" si="234"/>
        <v>1428.017216358315</v>
      </c>
      <c r="CU173" s="217">
        <f t="shared" ca="1" si="199"/>
        <v>-19.208778855572575</v>
      </c>
      <c r="CV173" s="218">
        <f t="shared" ca="1" si="200"/>
        <v>-19.208778855572575</v>
      </c>
      <c r="CW173" s="219">
        <f t="shared" ca="1" si="201"/>
        <v>-480.35655663816095</v>
      </c>
      <c r="CX173" s="218">
        <f t="shared" ca="1" si="202"/>
        <v>-3.2901134016312312</v>
      </c>
      <c r="CY173" s="227">
        <f t="shared" ca="1" si="203"/>
        <v>-1694.3004588908479</v>
      </c>
      <c r="CZ173" s="228">
        <f t="shared" ca="1" si="235"/>
        <v>1694.3004588908479</v>
      </c>
      <c r="DA173" s="222">
        <f t="shared" ca="1" si="204"/>
        <v>-21.636193928666835</v>
      </c>
      <c r="DB173" s="223">
        <f t="shared" ca="1" si="205"/>
        <v>-21.636193928666835</v>
      </c>
      <c r="DC173" s="224">
        <f t="shared" ca="1" si="206"/>
        <v>-538.31926011989344</v>
      </c>
      <c r="DD173" s="223">
        <f t="shared" ca="1" si="207"/>
        <v>-3.6871182199992063</v>
      </c>
      <c r="DE173" s="225">
        <f t="shared" ca="1" si="208"/>
        <v>-1977.792593544506</v>
      </c>
      <c r="DF173" s="226">
        <f t="shared" ca="1" si="236"/>
        <v>1977.792593544506</v>
      </c>
      <c r="DG173" s="217">
        <f t="shared" ca="1" si="209"/>
        <v>-23.929119340816037</v>
      </c>
      <c r="DH173" s="218">
        <f t="shared" ca="1" si="210"/>
        <v>-23.929119340816037</v>
      </c>
      <c r="DI173" s="219">
        <f t="shared" ca="1" si="211"/>
        <v>-592.18502898605709</v>
      </c>
      <c r="DJ173" s="218">
        <f t="shared" ca="1" si="212"/>
        <v>-4.0560618423702408</v>
      </c>
      <c r="DK173" s="227">
        <f t="shared" ca="1" si="213"/>
        <v>-2285.8893549615295</v>
      </c>
      <c r="DL173" s="228">
        <f t="shared" ca="1" si="237"/>
        <v>2285.8893549615295</v>
      </c>
      <c r="DM173" s="222">
        <f t="shared" ca="1" si="214"/>
        <v>-26.066474954416215</v>
      </c>
      <c r="DN173" s="223">
        <f t="shared" ca="1" si="215"/>
        <v>-26.066474954416215</v>
      </c>
      <c r="DO173" s="224">
        <f t="shared" ca="1" si="216"/>
        <v>-641.54391221053993</v>
      </c>
      <c r="DP173" s="223">
        <f t="shared" ca="1" si="217"/>
        <v>-4.394136385003776</v>
      </c>
      <c r="DQ173" s="225">
        <f t="shared" ca="1" si="218"/>
        <v>-2631.7688830053603</v>
      </c>
      <c r="DR173" s="226">
        <f t="shared" ca="1" si="238"/>
        <v>2631.7688830053603</v>
      </c>
      <c r="DS173" s="217">
        <f t="shared" ca="1" si="219"/>
        <v>-28.026305473377711</v>
      </c>
      <c r="DT173" s="218">
        <f t="shared" ca="1" si="220"/>
        <v>-28.026305473377711</v>
      </c>
      <c r="DU173" s="219">
        <f t="shared" ca="1" si="221"/>
        <v>-686.0202588882953</v>
      </c>
      <c r="DV173" s="218">
        <f t="shared" ca="1" si="222"/>
        <v>-4.6987688964951531</v>
      </c>
      <c r="DW173" s="227">
        <f t="shared" ca="1" si="223"/>
        <v>-3043.6257397902946</v>
      </c>
      <c r="DX173" s="228">
        <f t="shared" ca="1" si="239"/>
        <v>3043.6257397902946</v>
      </c>
      <c r="DY173" s="222">
        <f t="shared" ca="1" si="224"/>
        <v>-29.786144106908367</v>
      </c>
      <c r="DZ173" s="223">
        <f t="shared" ca="1" si="225"/>
        <v>-29.786144106908367</v>
      </c>
      <c r="EA173" s="224">
        <f t="shared" ca="1" si="226"/>
        <v>-725.2755771655527</v>
      </c>
      <c r="EB173" s="223">
        <f t="shared" ca="1" si="227"/>
        <v>-4.9676409394900247</v>
      </c>
      <c r="EC173" s="225">
        <f t="shared" ca="1" si="228"/>
        <v>-3605.7290132942885</v>
      </c>
      <c r="ED173" s="226">
        <f t="shared" ca="1" si="240"/>
        <v>3605.7290132942885</v>
      </c>
      <c r="EE173" s="18">
        <v>-3605.729013294283</v>
      </c>
    </row>
    <row r="174" spans="16:135" x14ac:dyDescent="0.3">
      <c r="P174" s="5"/>
      <c r="Q174" s="5"/>
      <c r="X174" s="105"/>
      <c r="Y174" s="105"/>
      <c r="Z174" s="105"/>
      <c r="AA174" s="105">
        <f ca="1">AH174-DF174</f>
        <v>0</v>
      </c>
      <c r="AC174" s="302">
        <f>AC173+$BE$22</f>
        <v>1470</v>
      </c>
      <c r="AD174" s="332">
        <v>3600.7613723547929</v>
      </c>
      <c r="AE174" s="332">
        <v>3038.9269708937973</v>
      </c>
      <c r="AF174" s="334">
        <v>2627.374746620354</v>
      </c>
      <c r="AG174" s="332">
        <v>2281.8332931191617</v>
      </c>
      <c r="AH174" s="332">
        <v>1974.1054753245071</v>
      </c>
      <c r="AI174" s="332">
        <v>1691.0103454892162</v>
      </c>
      <c r="AJ174" s="332">
        <v>1425.1491475246605</v>
      </c>
      <c r="AK174" s="332">
        <v>1171.8147228933778</v>
      </c>
      <c r="AL174" s="332">
        <v>927.71322331661509</v>
      </c>
      <c r="AM174" s="332">
        <v>690.35546762935951</v>
      </c>
      <c r="AN174" s="332">
        <v>457.73357101915826</v>
      </c>
      <c r="AO174" s="332">
        <v>228.13119694439428</v>
      </c>
      <c r="AP174" s="332">
        <v>0</v>
      </c>
      <c r="AQ174" s="335">
        <v>-228.13119694439428</v>
      </c>
      <c r="AR174" s="335">
        <v>-457.73357101915826</v>
      </c>
      <c r="AS174" s="335">
        <v>-690.35546762935951</v>
      </c>
      <c r="AT174" s="335">
        <v>-927.71322331661509</v>
      </c>
      <c r="AU174" s="335">
        <v>-1171.8147228933778</v>
      </c>
      <c r="AV174" s="335">
        <v>-1425.1491475246605</v>
      </c>
      <c r="AW174" s="335">
        <v>-1691.0103454892162</v>
      </c>
      <c r="AX174" s="335">
        <v>-1974.1054753245071</v>
      </c>
      <c r="AY174" s="335">
        <v>-2281.8332931191617</v>
      </c>
      <c r="AZ174" s="335">
        <v>-2627.374746620354</v>
      </c>
      <c r="BA174" s="335">
        <v>-3038.9269708937973</v>
      </c>
      <c r="BB174" s="202">
        <v>-3600.7613723547929</v>
      </c>
      <c r="BC174" s="323">
        <f ca="1">BO174-BD174</f>
        <v>0</v>
      </c>
      <c r="BD174" s="320">
        <f ca="1"/>
        <v>-228.13119694439428</v>
      </c>
      <c r="BE174" s="302">
        <f ca="1">MIN($AF$15,BE173+$BE$22)</f>
        <v>1470</v>
      </c>
      <c r="BF174" s="215">
        <f t="shared" ca="1" si="170"/>
        <v>1</v>
      </c>
      <c r="BG174" s="317">
        <f ca="1">INDEX(N$8:N$12,$BF174)</f>
        <v>1500</v>
      </c>
      <c r="BH174" s="128">
        <f ca="1">INDEX(O$8:O$12,$BF174)</f>
        <v>0</v>
      </c>
      <c r="BI174" s="104">
        <f t="shared" ca="1" si="171"/>
        <v>1500</v>
      </c>
      <c r="BJ174" s="216">
        <f t="shared" si="169"/>
        <v>0</v>
      </c>
      <c r="BK174" s="217">
        <f ca="1">DEGREES(ASIN($BG174*BL$23))</f>
        <v>-2.8656245113591363</v>
      </c>
      <c r="BL174" s="218">
        <f ca="1">DEGREES(ASIN(BL$23*$BI174))</f>
        <v>-2.8656245113591363</v>
      </c>
      <c r="BM174" s="219">
        <f ca="1">IF($BH174&gt;0,(COS(RADIANS(BK174))-COS(RADIANS(BL174)))/(BL$23*$BH174),$BE174*SIN(RADIANS(BK174)))</f>
        <v>-73.490788817815002</v>
      </c>
      <c r="BN174" s="218">
        <f t="shared" ca="1" si="172"/>
        <v>-0.49993733889670011</v>
      </c>
      <c r="BO174" s="220">
        <f t="shared" ca="1" si="173"/>
        <v>-228.13119694439428</v>
      </c>
      <c r="BP174" s="221">
        <f t="shared" ca="1" si="229"/>
        <v>228.13119694439428</v>
      </c>
      <c r="BQ174" s="222">
        <f t="shared" ca="1" si="174"/>
        <v>-5.7165393990355735</v>
      </c>
      <c r="BR174" s="223">
        <f t="shared" ca="1" si="175"/>
        <v>-5.7165393990355735</v>
      </c>
      <c r="BS174" s="224">
        <f t="shared" ca="1" si="176"/>
        <v>-146.4222683577749</v>
      </c>
      <c r="BT174" s="223">
        <f t="shared" ca="1" si="177"/>
        <v>-0.99606985277398508</v>
      </c>
      <c r="BU174" s="225">
        <f t="shared" ca="1" si="178"/>
        <v>-457.73357101915826</v>
      </c>
      <c r="BV174" s="226">
        <f t="shared" ca="1" si="230"/>
        <v>457.73357101915826</v>
      </c>
      <c r="BW174" s="217">
        <f t="shared" ca="1" si="179"/>
        <v>-8.5378174163293199</v>
      </c>
      <c r="BX174" s="218">
        <f t="shared" ca="1" si="180"/>
        <v>-8.5378174163293199</v>
      </c>
      <c r="BY174" s="219">
        <f t="shared" ca="1" si="181"/>
        <v>-218.23938602334923</v>
      </c>
      <c r="BZ174" s="218">
        <f t="shared" ca="1" si="182"/>
        <v>-1.4846216736282258</v>
      </c>
      <c r="CA174" s="227">
        <f t="shared" ca="1" si="183"/>
        <v>-690.35546762935826</v>
      </c>
      <c r="CB174" s="228">
        <f t="shared" ca="1" si="231"/>
        <v>690.35546762935826</v>
      </c>
      <c r="CC174" s="222">
        <f t="shared" ca="1" si="184"/>
        <v>-11.314100207181937</v>
      </c>
      <c r="CD174" s="223">
        <f t="shared" ca="1" si="185"/>
        <v>-11.314100207181937</v>
      </c>
      <c r="CE174" s="224">
        <f t="shared" ca="1" si="186"/>
        <v>-288.3955701847417</v>
      </c>
      <c r="CF174" s="223">
        <f t="shared" ca="1" si="187"/>
        <v>-1.961874627107079</v>
      </c>
      <c r="CG174" s="225">
        <f t="shared" ca="1" si="188"/>
        <v>-927.71322331661509</v>
      </c>
      <c r="CH174" s="226">
        <f t="shared" ca="1" si="232"/>
        <v>927.71322331661509</v>
      </c>
      <c r="CI174" s="217">
        <f t="shared" ca="1" si="189"/>
        <v>-14.029394362150782</v>
      </c>
      <c r="CJ174" s="218">
        <f t="shared" ca="1" si="190"/>
        <v>-14.029394362150782</v>
      </c>
      <c r="CK174" s="219">
        <f t="shared" ca="1" si="191"/>
        <v>-356.35688991902191</v>
      </c>
      <c r="CL174" s="218">
        <f t="shared" ca="1" si="192"/>
        <v>-2.4241965300613515</v>
      </c>
      <c r="CM174" s="227">
        <f t="shared" ca="1" si="193"/>
        <v>-1171.8147228933765</v>
      </c>
      <c r="CN174" s="228">
        <f t="shared" ca="1" si="233"/>
        <v>1171.8147228933765</v>
      </c>
      <c r="CO174" s="222">
        <f t="shared" ca="1" si="194"/>
        <v>-16.666885006418429</v>
      </c>
      <c r="CP174" s="223">
        <f t="shared" ca="1" si="195"/>
        <v>-16.666885006418429</v>
      </c>
      <c r="CQ174" s="224">
        <f t="shared" ca="1" si="196"/>
        <v>-421.60611854684515</v>
      </c>
      <c r="CR174" s="223">
        <f t="shared" ca="1" si="197"/>
        <v>-2.8680688336520461</v>
      </c>
      <c r="CS174" s="225">
        <f t="shared" ca="1" si="198"/>
        <v>-1425.149147524663</v>
      </c>
      <c r="CT174" s="226">
        <f t="shared" ca="1" si="234"/>
        <v>1425.149147524663</v>
      </c>
      <c r="CU174" s="217">
        <f t="shared" ca="1" si="199"/>
        <v>-19.208778855572575</v>
      </c>
      <c r="CV174" s="218">
        <f t="shared" ca="1" si="200"/>
        <v>-19.208778855572575</v>
      </c>
      <c r="CW174" s="219">
        <f t="shared" ca="1" si="201"/>
        <v>-483.64667003979218</v>
      </c>
      <c r="CX174" s="218">
        <f t="shared" ca="1" si="202"/>
        <v>-3.2901134016312312</v>
      </c>
      <c r="CY174" s="227">
        <f t="shared" ca="1" si="203"/>
        <v>-1691.0103454892167</v>
      </c>
      <c r="CZ174" s="228">
        <f t="shared" ca="1" si="235"/>
        <v>1691.0103454892167</v>
      </c>
      <c r="DA174" s="222">
        <f t="shared" ca="1" si="204"/>
        <v>-21.636193928666835</v>
      </c>
      <c r="DB174" s="223">
        <f t="shared" ca="1" si="205"/>
        <v>-21.636193928666835</v>
      </c>
      <c r="DC174" s="224">
        <f t="shared" ca="1" si="206"/>
        <v>-542.00637833989276</v>
      </c>
      <c r="DD174" s="223">
        <f t="shared" ca="1" si="207"/>
        <v>-3.68711821999932</v>
      </c>
      <c r="DE174" s="225">
        <f t="shared" ca="1" si="208"/>
        <v>-1974.1054753245066</v>
      </c>
      <c r="DF174" s="226">
        <f t="shared" ca="1" si="236"/>
        <v>1974.1054753245066</v>
      </c>
      <c r="DG174" s="217">
        <f t="shared" ca="1" si="209"/>
        <v>-23.929119340816037</v>
      </c>
      <c r="DH174" s="218">
        <f t="shared" ca="1" si="210"/>
        <v>-23.929119340816037</v>
      </c>
      <c r="DI174" s="219">
        <f t="shared" ca="1" si="211"/>
        <v>-596.24109082842733</v>
      </c>
      <c r="DJ174" s="218">
        <f t="shared" ca="1" si="212"/>
        <v>-4.0560618423702408</v>
      </c>
      <c r="DK174" s="227">
        <f t="shared" ca="1" si="213"/>
        <v>-2281.8332931191594</v>
      </c>
      <c r="DL174" s="228">
        <f t="shared" ca="1" si="237"/>
        <v>2281.8332931191594</v>
      </c>
      <c r="DM174" s="222">
        <f t="shared" ca="1" si="214"/>
        <v>-26.066474954416215</v>
      </c>
      <c r="DN174" s="223">
        <f t="shared" ca="1" si="215"/>
        <v>-26.066474954416215</v>
      </c>
      <c r="DO174" s="224">
        <f t="shared" ca="1" si="216"/>
        <v>-645.93804859554359</v>
      </c>
      <c r="DP174" s="223">
        <f t="shared" ca="1" si="217"/>
        <v>-4.3941363850036623</v>
      </c>
      <c r="DQ174" s="225">
        <f t="shared" ca="1" si="218"/>
        <v>-2627.3747466203567</v>
      </c>
      <c r="DR174" s="226">
        <f t="shared" ca="1" si="238"/>
        <v>2627.3747466203567</v>
      </c>
      <c r="DS174" s="217">
        <f t="shared" ca="1" si="219"/>
        <v>-28.026305473377711</v>
      </c>
      <c r="DT174" s="218">
        <f t="shared" ca="1" si="220"/>
        <v>-28.026305473377711</v>
      </c>
      <c r="DU174" s="219">
        <f t="shared" ca="1" si="221"/>
        <v>-690.71902778479046</v>
      </c>
      <c r="DV174" s="218">
        <f t="shared" ca="1" si="222"/>
        <v>-4.6987688964951531</v>
      </c>
      <c r="DW174" s="227">
        <f t="shared" ca="1" si="223"/>
        <v>-3038.9269708937995</v>
      </c>
      <c r="DX174" s="228">
        <f t="shared" ca="1" si="239"/>
        <v>3038.9269708937995</v>
      </c>
      <c r="DY174" s="222">
        <f t="shared" ca="1" si="224"/>
        <v>-29.786144106908367</v>
      </c>
      <c r="DZ174" s="223">
        <f t="shared" ca="1" si="225"/>
        <v>-29.786144106908367</v>
      </c>
      <c r="EA174" s="224">
        <f t="shared" ca="1" si="226"/>
        <v>-730.24321810504284</v>
      </c>
      <c r="EB174" s="223">
        <f t="shared" ca="1" si="227"/>
        <v>-4.9676409394901384</v>
      </c>
      <c r="EC174" s="225">
        <f t="shared" ca="1" si="228"/>
        <v>-3600.7613723547984</v>
      </c>
      <c r="ED174" s="226">
        <f t="shared" ca="1" si="240"/>
        <v>3600.7613723547984</v>
      </c>
      <c r="EE174" s="18">
        <v>-3600.7613723547929</v>
      </c>
    </row>
    <row r="175" spans="16:135" x14ac:dyDescent="0.3">
      <c r="P175" s="5"/>
      <c r="Q175" s="5"/>
      <c r="X175" s="105"/>
      <c r="Y175" s="105"/>
      <c r="Z175" s="105"/>
      <c r="AA175" s="105">
        <f ca="1">AH175-DF175</f>
        <v>0</v>
      </c>
      <c r="AC175" s="302">
        <f>AC174+$BE$22</f>
        <v>1480</v>
      </c>
      <c r="AD175" s="332">
        <v>3595.7937314153028</v>
      </c>
      <c r="AE175" s="332">
        <v>3034.2282019973022</v>
      </c>
      <c r="AF175" s="334">
        <v>2622.9806102353505</v>
      </c>
      <c r="AG175" s="332">
        <v>2277.7772312767916</v>
      </c>
      <c r="AH175" s="332">
        <v>1970.4183571045078</v>
      </c>
      <c r="AI175" s="332">
        <v>1687.7202320875849</v>
      </c>
      <c r="AJ175" s="332">
        <v>1422.2810786910086</v>
      </c>
      <c r="AK175" s="332">
        <v>1169.3905263633164</v>
      </c>
      <c r="AL175" s="332">
        <v>925.75134868950795</v>
      </c>
      <c r="AM175" s="332">
        <v>688.87084595573128</v>
      </c>
      <c r="AN175" s="332">
        <v>456.73750116638428</v>
      </c>
      <c r="AO175" s="332">
        <v>227.63125960549758</v>
      </c>
      <c r="AP175" s="332">
        <v>0</v>
      </c>
      <c r="AQ175" s="335">
        <v>-227.63125960549758</v>
      </c>
      <c r="AR175" s="335">
        <v>-456.73750116638428</v>
      </c>
      <c r="AS175" s="335">
        <v>-688.87084595573128</v>
      </c>
      <c r="AT175" s="335">
        <v>-925.75134868950795</v>
      </c>
      <c r="AU175" s="335">
        <v>-1169.3905263633164</v>
      </c>
      <c r="AV175" s="335">
        <v>-1422.2810786910086</v>
      </c>
      <c r="AW175" s="335">
        <v>-1687.7202320875849</v>
      </c>
      <c r="AX175" s="335">
        <v>-1970.4183571045078</v>
      </c>
      <c r="AY175" s="335">
        <v>-2277.7772312767916</v>
      </c>
      <c r="AZ175" s="335">
        <v>-2622.9806102353505</v>
      </c>
      <c r="BA175" s="335">
        <v>-3034.2282019973022</v>
      </c>
      <c r="BB175" s="202">
        <v>-3595.7937314153028</v>
      </c>
      <c r="BC175" s="323">
        <f ca="1">BO175-BD175</f>
        <v>0</v>
      </c>
      <c r="BD175" s="320">
        <f ca="1"/>
        <v>-227.63125960549758</v>
      </c>
      <c r="BE175" s="302">
        <f ca="1">MIN($AF$15,BE174+$BE$22)</f>
        <v>1480</v>
      </c>
      <c r="BF175" s="215">
        <f t="shared" ca="1" si="170"/>
        <v>1</v>
      </c>
      <c r="BG175" s="317">
        <f ca="1">INDEX(N$8:N$12,$BF175)</f>
        <v>1500</v>
      </c>
      <c r="BH175" s="128">
        <f ca="1">INDEX(O$8:O$12,$BF175)</f>
        <v>0</v>
      </c>
      <c r="BI175" s="104">
        <f t="shared" ca="1" si="171"/>
        <v>1500</v>
      </c>
      <c r="BJ175" s="216">
        <f t="shared" si="169"/>
        <v>0</v>
      </c>
      <c r="BK175" s="217">
        <f ca="1">DEGREES(ASIN($BG175*BL$23))</f>
        <v>-2.8656245113591363</v>
      </c>
      <c r="BL175" s="218">
        <f ca="1">DEGREES(ASIN(BL$23*$BI175))</f>
        <v>-2.8656245113591363</v>
      </c>
      <c r="BM175" s="219">
        <f ca="1">IF($BH175&gt;0,(COS(RADIANS(BK175))-COS(RADIANS(BL175)))/(BL$23*$BH175),$BE175*SIN(RADIANS(BK175)))</f>
        <v>-73.990726156711702</v>
      </c>
      <c r="BN175" s="218">
        <f t="shared" ca="1" si="172"/>
        <v>-0.49993733889670011</v>
      </c>
      <c r="BO175" s="220">
        <f t="shared" ca="1" si="173"/>
        <v>-227.63125960549758</v>
      </c>
      <c r="BP175" s="221">
        <f t="shared" ca="1" si="229"/>
        <v>227.63125960549758</v>
      </c>
      <c r="BQ175" s="222">
        <f t="shared" ca="1" si="174"/>
        <v>-5.7165393990355735</v>
      </c>
      <c r="BR175" s="223">
        <f t="shared" ca="1" si="175"/>
        <v>-5.7165393990355735</v>
      </c>
      <c r="BS175" s="224">
        <f t="shared" ca="1" si="176"/>
        <v>-147.41833821054888</v>
      </c>
      <c r="BT175" s="223">
        <f t="shared" ca="1" si="177"/>
        <v>-0.99606985277398508</v>
      </c>
      <c r="BU175" s="225">
        <f t="shared" ca="1" si="178"/>
        <v>-456.73750116638428</v>
      </c>
      <c r="BV175" s="226">
        <f t="shared" ca="1" si="230"/>
        <v>456.73750116638428</v>
      </c>
      <c r="BW175" s="217">
        <f t="shared" ca="1" si="179"/>
        <v>-8.5378174163293199</v>
      </c>
      <c r="BX175" s="218">
        <f t="shared" ca="1" si="180"/>
        <v>-8.5378174163293199</v>
      </c>
      <c r="BY175" s="219">
        <f t="shared" ca="1" si="181"/>
        <v>-219.72400769697745</v>
      </c>
      <c r="BZ175" s="218">
        <f t="shared" ca="1" si="182"/>
        <v>-1.4846216736282258</v>
      </c>
      <c r="CA175" s="227">
        <f t="shared" ca="1" si="183"/>
        <v>-688.87084595573003</v>
      </c>
      <c r="CB175" s="228">
        <f t="shared" ca="1" si="231"/>
        <v>688.87084595573003</v>
      </c>
      <c r="CC175" s="222">
        <f t="shared" ca="1" si="184"/>
        <v>-11.314100207181937</v>
      </c>
      <c r="CD175" s="223">
        <f t="shared" ca="1" si="185"/>
        <v>-11.314100207181937</v>
      </c>
      <c r="CE175" s="224">
        <f t="shared" ca="1" si="186"/>
        <v>-290.35744481184878</v>
      </c>
      <c r="CF175" s="223">
        <f t="shared" ca="1" si="187"/>
        <v>-1.961874627107079</v>
      </c>
      <c r="CG175" s="225">
        <f t="shared" ca="1" si="188"/>
        <v>-925.75134868950795</v>
      </c>
      <c r="CH175" s="226">
        <f t="shared" ca="1" si="232"/>
        <v>925.75134868950795</v>
      </c>
      <c r="CI175" s="217">
        <f t="shared" ca="1" si="189"/>
        <v>-14.029394362150782</v>
      </c>
      <c r="CJ175" s="218">
        <f t="shared" ca="1" si="190"/>
        <v>-14.029394362150782</v>
      </c>
      <c r="CK175" s="219">
        <f t="shared" ca="1" si="191"/>
        <v>-358.78108644908326</v>
      </c>
      <c r="CL175" s="218">
        <f t="shared" ca="1" si="192"/>
        <v>-2.4241965300613515</v>
      </c>
      <c r="CM175" s="227">
        <f t="shared" ca="1" si="193"/>
        <v>-1169.3905263633151</v>
      </c>
      <c r="CN175" s="228">
        <f t="shared" ca="1" si="233"/>
        <v>1169.3905263633151</v>
      </c>
      <c r="CO175" s="222">
        <f t="shared" ca="1" si="194"/>
        <v>-16.666885006418429</v>
      </c>
      <c r="CP175" s="223">
        <f t="shared" ca="1" si="195"/>
        <v>-16.666885006418429</v>
      </c>
      <c r="CQ175" s="224">
        <f t="shared" ca="1" si="196"/>
        <v>-424.47418738049714</v>
      </c>
      <c r="CR175" s="223">
        <f t="shared" ca="1" si="197"/>
        <v>-2.8680688336519893</v>
      </c>
      <c r="CS175" s="225">
        <f t="shared" ca="1" si="198"/>
        <v>-1422.2810786910109</v>
      </c>
      <c r="CT175" s="226">
        <f t="shared" ca="1" si="234"/>
        <v>1422.2810786910109</v>
      </c>
      <c r="CU175" s="217">
        <f t="shared" ca="1" si="199"/>
        <v>-19.208778855572575</v>
      </c>
      <c r="CV175" s="218">
        <f t="shared" ca="1" si="200"/>
        <v>-19.208778855572575</v>
      </c>
      <c r="CW175" s="219">
        <f t="shared" ca="1" si="201"/>
        <v>-486.93678344142342</v>
      </c>
      <c r="CX175" s="218">
        <f t="shared" ca="1" si="202"/>
        <v>-3.2901134016312312</v>
      </c>
      <c r="CY175" s="227">
        <f t="shared" ca="1" si="203"/>
        <v>-1687.7202320875854</v>
      </c>
      <c r="CZ175" s="228">
        <f t="shared" ca="1" si="235"/>
        <v>1687.7202320875854</v>
      </c>
      <c r="DA175" s="222">
        <f t="shared" ca="1" si="204"/>
        <v>-21.636193928666835</v>
      </c>
      <c r="DB175" s="223">
        <f t="shared" ca="1" si="205"/>
        <v>-21.636193928666835</v>
      </c>
      <c r="DC175" s="224">
        <f t="shared" ca="1" si="206"/>
        <v>-545.69349655989197</v>
      </c>
      <c r="DD175" s="223">
        <f t="shared" ca="1" si="207"/>
        <v>-3.6871182199992063</v>
      </c>
      <c r="DE175" s="225">
        <f t="shared" ca="1" si="208"/>
        <v>-1970.4183571045073</v>
      </c>
      <c r="DF175" s="226">
        <f t="shared" ca="1" si="236"/>
        <v>1970.4183571045073</v>
      </c>
      <c r="DG175" s="217">
        <f t="shared" ca="1" si="209"/>
        <v>-23.929119340816037</v>
      </c>
      <c r="DH175" s="218">
        <f t="shared" ca="1" si="210"/>
        <v>-23.929119340816037</v>
      </c>
      <c r="DI175" s="219">
        <f t="shared" ca="1" si="211"/>
        <v>-600.29715267079757</v>
      </c>
      <c r="DJ175" s="218">
        <f t="shared" ca="1" si="212"/>
        <v>-4.0560618423702408</v>
      </c>
      <c r="DK175" s="227">
        <f t="shared" ca="1" si="213"/>
        <v>-2277.7772312767893</v>
      </c>
      <c r="DL175" s="228">
        <f t="shared" ca="1" si="237"/>
        <v>2277.7772312767893</v>
      </c>
      <c r="DM175" s="222">
        <f t="shared" ca="1" si="214"/>
        <v>-26.066474954416215</v>
      </c>
      <c r="DN175" s="223">
        <f t="shared" ca="1" si="215"/>
        <v>-26.066474954416215</v>
      </c>
      <c r="DO175" s="224">
        <f t="shared" ca="1" si="216"/>
        <v>-650.33218498054725</v>
      </c>
      <c r="DP175" s="223">
        <f t="shared" ca="1" si="217"/>
        <v>-4.3941363850036623</v>
      </c>
      <c r="DQ175" s="225">
        <f t="shared" ca="1" si="218"/>
        <v>-2622.9806102353532</v>
      </c>
      <c r="DR175" s="226">
        <f t="shared" ca="1" si="238"/>
        <v>2622.9806102353532</v>
      </c>
      <c r="DS175" s="217">
        <f t="shared" ca="1" si="219"/>
        <v>-28.026305473377711</v>
      </c>
      <c r="DT175" s="218">
        <f t="shared" ca="1" si="220"/>
        <v>-28.026305473377711</v>
      </c>
      <c r="DU175" s="219">
        <f t="shared" ca="1" si="221"/>
        <v>-695.41779668128572</v>
      </c>
      <c r="DV175" s="218">
        <f t="shared" ca="1" si="222"/>
        <v>-4.6987688964952667</v>
      </c>
      <c r="DW175" s="227">
        <f t="shared" ca="1" si="223"/>
        <v>-3034.2282019973045</v>
      </c>
      <c r="DX175" s="228">
        <f t="shared" ca="1" si="239"/>
        <v>3034.2282019973045</v>
      </c>
      <c r="DY175" s="222">
        <f t="shared" ca="1" si="224"/>
        <v>-29.786144106908367</v>
      </c>
      <c r="DZ175" s="223">
        <f t="shared" ca="1" si="225"/>
        <v>-29.786144106908367</v>
      </c>
      <c r="EA175" s="224">
        <f t="shared" ca="1" si="226"/>
        <v>-735.21085904453287</v>
      </c>
      <c r="EB175" s="223">
        <f t="shared" ca="1" si="227"/>
        <v>-4.9676409394900247</v>
      </c>
      <c r="EC175" s="225">
        <f t="shared" ca="1" si="228"/>
        <v>-3595.7937314153082</v>
      </c>
      <c r="ED175" s="226">
        <f t="shared" ca="1" si="240"/>
        <v>3595.7937314153082</v>
      </c>
      <c r="EE175" s="18">
        <v>-3595.7937314153028</v>
      </c>
    </row>
    <row r="176" spans="16:135" x14ac:dyDescent="0.3">
      <c r="P176" s="5"/>
      <c r="Q176" s="5"/>
      <c r="X176" s="105"/>
      <c r="Y176" s="105"/>
      <c r="Z176" s="105"/>
      <c r="AA176" s="105">
        <f ca="1">AH176-DF176</f>
        <v>0</v>
      </c>
      <c r="AC176" s="302">
        <f>AC175+$BE$22</f>
        <v>1490</v>
      </c>
      <c r="AD176" s="332">
        <v>3590.8260904758126</v>
      </c>
      <c r="AE176" s="332">
        <v>3029.5294331008072</v>
      </c>
      <c r="AF176" s="334">
        <v>2618.5864738503469</v>
      </c>
      <c r="AG176" s="332">
        <v>2273.7211694344214</v>
      </c>
      <c r="AH176" s="332">
        <v>1966.7312388845085</v>
      </c>
      <c r="AI176" s="332">
        <v>1684.4301186859536</v>
      </c>
      <c r="AJ176" s="332">
        <v>1419.4130098573567</v>
      </c>
      <c r="AK176" s="332">
        <v>1166.966329833255</v>
      </c>
      <c r="AL176" s="332">
        <v>923.78947406240081</v>
      </c>
      <c r="AM176" s="332">
        <v>687.38622428210306</v>
      </c>
      <c r="AN176" s="332">
        <v>455.74143131361029</v>
      </c>
      <c r="AO176" s="332">
        <v>227.13132226660088</v>
      </c>
      <c r="AP176" s="332">
        <v>0</v>
      </c>
      <c r="AQ176" s="335">
        <v>-227.13132226660088</v>
      </c>
      <c r="AR176" s="335">
        <v>-455.74143131361029</v>
      </c>
      <c r="AS176" s="335">
        <v>-687.38622428210306</v>
      </c>
      <c r="AT176" s="335">
        <v>-923.78947406240081</v>
      </c>
      <c r="AU176" s="335">
        <v>-1166.966329833255</v>
      </c>
      <c r="AV176" s="335">
        <v>-1419.4130098573567</v>
      </c>
      <c r="AW176" s="335">
        <v>-1684.4301186859536</v>
      </c>
      <c r="AX176" s="335">
        <v>-1966.7312388845085</v>
      </c>
      <c r="AY176" s="335">
        <v>-2273.7211694344214</v>
      </c>
      <c r="AZ176" s="335">
        <v>-2618.5864738503469</v>
      </c>
      <c r="BA176" s="335">
        <v>-3029.5294331008072</v>
      </c>
      <c r="BB176" s="202">
        <v>-3590.8260904758126</v>
      </c>
      <c r="BC176" s="323">
        <f ca="1">BO176-BD176</f>
        <v>0</v>
      </c>
      <c r="BD176" s="320">
        <f ca="1"/>
        <v>-227.13132226660088</v>
      </c>
      <c r="BE176" s="302">
        <f ca="1">MIN($AF$15,BE175+$BE$22)</f>
        <v>1490</v>
      </c>
      <c r="BF176" s="215">
        <f t="shared" ca="1" si="170"/>
        <v>1</v>
      </c>
      <c r="BG176" s="317">
        <f ca="1">INDEX(N$8:N$12,$BF176)</f>
        <v>1500</v>
      </c>
      <c r="BH176" s="128">
        <f ca="1">INDEX(O$8:O$12,$BF176)</f>
        <v>0</v>
      </c>
      <c r="BI176" s="104">
        <f t="shared" ca="1" si="171"/>
        <v>1500</v>
      </c>
      <c r="BJ176" s="216">
        <f t="shared" si="169"/>
        <v>0</v>
      </c>
      <c r="BK176" s="217">
        <f ca="1">DEGREES(ASIN($BG176*BL$23))</f>
        <v>-2.8656245113591363</v>
      </c>
      <c r="BL176" s="218">
        <f ca="1">DEGREES(ASIN(BL$23*$BI176))</f>
        <v>-2.8656245113591363</v>
      </c>
      <c r="BM176" s="219">
        <f ca="1">IF($BH176&gt;0,(COS(RADIANS(BK176))-COS(RADIANS(BL176)))/(BL$23*$BH176),$BE176*SIN(RADIANS(BK176)))</f>
        <v>-74.490663495608402</v>
      </c>
      <c r="BN176" s="218">
        <f t="shared" ca="1" si="172"/>
        <v>-0.49993733889670011</v>
      </c>
      <c r="BO176" s="220">
        <f t="shared" ca="1" si="173"/>
        <v>-227.13132226660088</v>
      </c>
      <c r="BP176" s="221">
        <f t="shared" ca="1" si="229"/>
        <v>227.13132226660088</v>
      </c>
      <c r="BQ176" s="222">
        <f t="shared" ca="1" si="174"/>
        <v>-5.7165393990355735</v>
      </c>
      <c r="BR176" s="223">
        <f t="shared" ca="1" si="175"/>
        <v>-5.7165393990355735</v>
      </c>
      <c r="BS176" s="224">
        <f t="shared" ca="1" si="176"/>
        <v>-148.41440806332287</v>
      </c>
      <c r="BT176" s="223">
        <f t="shared" ca="1" si="177"/>
        <v>-0.99606985277398508</v>
      </c>
      <c r="BU176" s="225">
        <f t="shared" ca="1" si="178"/>
        <v>-455.74143131361029</v>
      </c>
      <c r="BV176" s="226">
        <f t="shared" ca="1" si="230"/>
        <v>455.74143131361029</v>
      </c>
      <c r="BW176" s="217">
        <f t="shared" ca="1" si="179"/>
        <v>-8.5378174163293199</v>
      </c>
      <c r="BX176" s="218">
        <f t="shared" ca="1" si="180"/>
        <v>-8.5378174163293199</v>
      </c>
      <c r="BY176" s="219">
        <f t="shared" ca="1" si="181"/>
        <v>-221.20862937060568</v>
      </c>
      <c r="BZ176" s="218">
        <f t="shared" ca="1" si="182"/>
        <v>-1.4846216736282258</v>
      </c>
      <c r="CA176" s="227">
        <f t="shared" ca="1" si="183"/>
        <v>-687.38622428210181</v>
      </c>
      <c r="CB176" s="228">
        <f t="shared" ca="1" si="231"/>
        <v>687.38622428210181</v>
      </c>
      <c r="CC176" s="222">
        <f t="shared" ca="1" si="184"/>
        <v>-11.314100207181937</v>
      </c>
      <c r="CD176" s="223">
        <f t="shared" ca="1" si="185"/>
        <v>-11.314100207181937</v>
      </c>
      <c r="CE176" s="224">
        <f t="shared" ca="1" si="186"/>
        <v>-292.31931943895586</v>
      </c>
      <c r="CF176" s="223">
        <f t="shared" ca="1" si="187"/>
        <v>-1.961874627107079</v>
      </c>
      <c r="CG176" s="225">
        <f t="shared" ca="1" si="188"/>
        <v>-923.78947406240081</v>
      </c>
      <c r="CH176" s="226">
        <f t="shared" ca="1" si="232"/>
        <v>923.78947406240081</v>
      </c>
      <c r="CI176" s="217">
        <f t="shared" ca="1" si="189"/>
        <v>-14.029394362150782</v>
      </c>
      <c r="CJ176" s="218">
        <f t="shared" ca="1" si="190"/>
        <v>-14.029394362150782</v>
      </c>
      <c r="CK176" s="219">
        <f t="shared" ca="1" si="191"/>
        <v>-361.20528297914467</v>
      </c>
      <c r="CL176" s="218">
        <f t="shared" ca="1" si="192"/>
        <v>-2.4241965300614083</v>
      </c>
      <c r="CM176" s="227">
        <f t="shared" ca="1" si="193"/>
        <v>-1166.9663298332537</v>
      </c>
      <c r="CN176" s="228">
        <f t="shared" ca="1" si="233"/>
        <v>1166.9663298332537</v>
      </c>
      <c r="CO176" s="222">
        <f t="shared" ca="1" si="194"/>
        <v>-16.666885006418429</v>
      </c>
      <c r="CP176" s="223">
        <f t="shared" ca="1" si="195"/>
        <v>-16.666885006418429</v>
      </c>
      <c r="CQ176" s="224">
        <f t="shared" ca="1" si="196"/>
        <v>-427.34225621414913</v>
      </c>
      <c r="CR176" s="223">
        <f t="shared" ca="1" si="197"/>
        <v>-2.8680688336519893</v>
      </c>
      <c r="CS176" s="225">
        <f t="shared" ca="1" si="198"/>
        <v>-1419.4130098573589</v>
      </c>
      <c r="CT176" s="226">
        <f t="shared" ca="1" si="234"/>
        <v>1419.4130098573589</v>
      </c>
      <c r="CU176" s="217">
        <f t="shared" ca="1" si="199"/>
        <v>-19.208778855572575</v>
      </c>
      <c r="CV176" s="218">
        <f t="shared" ca="1" si="200"/>
        <v>-19.208778855572575</v>
      </c>
      <c r="CW176" s="219">
        <f t="shared" ca="1" si="201"/>
        <v>-490.2268968430547</v>
      </c>
      <c r="CX176" s="218">
        <f t="shared" ca="1" si="202"/>
        <v>-3.2901134016312881</v>
      </c>
      <c r="CY176" s="227">
        <f t="shared" ca="1" si="203"/>
        <v>-1684.4301186859541</v>
      </c>
      <c r="CZ176" s="228">
        <f t="shared" ca="1" si="235"/>
        <v>1684.4301186859541</v>
      </c>
      <c r="DA176" s="222">
        <f t="shared" ca="1" si="204"/>
        <v>-21.636193928666835</v>
      </c>
      <c r="DB176" s="223">
        <f t="shared" ca="1" si="205"/>
        <v>-21.636193928666835</v>
      </c>
      <c r="DC176" s="224">
        <f t="shared" ca="1" si="206"/>
        <v>-549.38061477989129</v>
      </c>
      <c r="DD176" s="223">
        <f t="shared" ca="1" si="207"/>
        <v>-3.68711821999932</v>
      </c>
      <c r="DE176" s="225">
        <f t="shared" ca="1" si="208"/>
        <v>-1966.731238884508</v>
      </c>
      <c r="DF176" s="226">
        <f t="shared" ca="1" si="236"/>
        <v>1966.731238884508</v>
      </c>
      <c r="DG176" s="217">
        <f t="shared" ca="1" si="209"/>
        <v>-23.929119340816037</v>
      </c>
      <c r="DH176" s="218">
        <f t="shared" ca="1" si="210"/>
        <v>-23.929119340816037</v>
      </c>
      <c r="DI176" s="219">
        <f t="shared" ca="1" si="211"/>
        <v>-604.35321451316781</v>
      </c>
      <c r="DJ176" s="218">
        <f t="shared" ca="1" si="212"/>
        <v>-4.0560618423702408</v>
      </c>
      <c r="DK176" s="227">
        <f t="shared" ca="1" si="213"/>
        <v>-2273.7211694344192</v>
      </c>
      <c r="DL176" s="228">
        <f t="shared" ca="1" si="237"/>
        <v>2273.7211694344192</v>
      </c>
      <c r="DM176" s="222">
        <f t="shared" ca="1" si="214"/>
        <v>-26.066474954416215</v>
      </c>
      <c r="DN176" s="223">
        <f t="shared" ca="1" si="215"/>
        <v>-26.066474954416215</v>
      </c>
      <c r="DO176" s="224">
        <f t="shared" ca="1" si="216"/>
        <v>-654.72632136555103</v>
      </c>
      <c r="DP176" s="223">
        <f t="shared" ca="1" si="217"/>
        <v>-4.394136385003776</v>
      </c>
      <c r="DQ176" s="225">
        <f t="shared" ca="1" si="218"/>
        <v>-2618.5864738503496</v>
      </c>
      <c r="DR176" s="226">
        <f t="shared" ca="1" si="238"/>
        <v>2618.5864738503496</v>
      </c>
      <c r="DS176" s="217">
        <f t="shared" ca="1" si="219"/>
        <v>-28.026305473377711</v>
      </c>
      <c r="DT176" s="218">
        <f t="shared" ca="1" si="220"/>
        <v>-28.026305473377711</v>
      </c>
      <c r="DU176" s="219">
        <f t="shared" ca="1" si="221"/>
        <v>-700.11656557778088</v>
      </c>
      <c r="DV176" s="218">
        <f t="shared" ca="1" si="222"/>
        <v>-4.6987688964951531</v>
      </c>
      <c r="DW176" s="227">
        <f t="shared" ca="1" si="223"/>
        <v>-3029.5294331008095</v>
      </c>
      <c r="DX176" s="228">
        <f t="shared" ca="1" si="239"/>
        <v>3029.5294331008095</v>
      </c>
      <c r="DY176" s="222">
        <f t="shared" ca="1" si="224"/>
        <v>-29.786144106908367</v>
      </c>
      <c r="DZ176" s="223">
        <f t="shared" ca="1" si="225"/>
        <v>-29.786144106908367</v>
      </c>
      <c r="EA176" s="224">
        <f t="shared" ca="1" si="226"/>
        <v>-740.17849998402301</v>
      </c>
      <c r="EB176" s="223">
        <f t="shared" ca="1" si="227"/>
        <v>-4.9676409394901384</v>
      </c>
      <c r="EC176" s="225">
        <f t="shared" ca="1" si="228"/>
        <v>-3590.8260904758181</v>
      </c>
      <c r="ED176" s="226">
        <f t="shared" ca="1" si="240"/>
        <v>3590.8260904758181</v>
      </c>
      <c r="EE176" s="18">
        <v>-3590.8260904758126</v>
      </c>
    </row>
    <row r="177" spans="16:135" x14ac:dyDescent="0.3">
      <c r="P177" s="5"/>
      <c r="Q177" s="5"/>
      <c r="X177" s="105"/>
      <c r="Y177" s="105"/>
      <c r="Z177" s="105"/>
      <c r="AA177" s="105">
        <f ca="1">AH177-DF177</f>
        <v>0</v>
      </c>
      <c r="AC177" s="302">
        <f>AC176+$BE$22</f>
        <v>1500</v>
      </c>
      <c r="AD177" s="332">
        <v>3585.8584495363225</v>
      </c>
      <c r="AE177" s="332">
        <v>3024.8306642043121</v>
      </c>
      <c r="AF177" s="334">
        <v>2614.1923374653434</v>
      </c>
      <c r="AG177" s="332">
        <v>2269.6651075920513</v>
      </c>
      <c r="AH177" s="332">
        <v>1963.0441206645091</v>
      </c>
      <c r="AI177" s="332">
        <v>1681.1400052843223</v>
      </c>
      <c r="AJ177" s="332">
        <v>1416.5449410237047</v>
      </c>
      <c r="AK177" s="332">
        <v>1164.5421333031936</v>
      </c>
      <c r="AL177" s="332">
        <v>921.82759943529368</v>
      </c>
      <c r="AM177" s="332">
        <v>685.90160260847483</v>
      </c>
      <c r="AN177" s="332">
        <v>454.74536146083631</v>
      </c>
      <c r="AO177" s="332">
        <v>226.63138492770418</v>
      </c>
      <c r="AP177" s="332">
        <v>0</v>
      </c>
      <c r="AQ177" s="335">
        <v>-226.63138492770418</v>
      </c>
      <c r="AR177" s="335">
        <v>-454.74536146083631</v>
      </c>
      <c r="AS177" s="335">
        <v>-685.90160260847483</v>
      </c>
      <c r="AT177" s="335">
        <v>-921.82759943529368</v>
      </c>
      <c r="AU177" s="335">
        <v>-1164.5421333031936</v>
      </c>
      <c r="AV177" s="335">
        <v>-1416.5449410237047</v>
      </c>
      <c r="AW177" s="335">
        <v>-1681.1400052843223</v>
      </c>
      <c r="AX177" s="335">
        <v>-1963.0441206645091</v>
      </c>
      <c r="AY177" s="335">
        <v>-2269.6651075920513</v>
      </c>
      <c r="AZ177" s="335">
        <v>-2614.1923374653434</v>
      </c>
      <c r="BA177" s="335">
        <v>-3024.8306642043121</v>
      </c>
      <c r="BB177" s="202">
        <v>-3585.8584495363225</v>
      </c>
      <c r="BC177" s="323">
        <f ca="1">BO177-BD177</f>
        <v>0</v>
      </c>
      <c r="BD177" s="320">
        <f ca="1"/>
        <v>-226.63138492770418</v>
      </c>
      <c r="BE177" s="302">
        <f ca="1">MIN($AF$15,BE176+$BE$22)</f>
        <v>1500</v>
      </c>
      <c r="BF177" s="215">
        <f t="shared" ca="1" si="170"/>
        <v>1</v>
      </c>
      <c r="BG177" s="317">
        <f ca="1">INDEX(N$8:N$12,$BF177)</f>
        <v>1500</v>
      </c>
      <c r="BH177" s="128">
        <f ca="1">INDEX(O$8:O$12,$BF177)</f>
        <v>0</v>
      </c>
      <c r="BI177" s="104">
        <f t="shared" ca="1" si="171"/>
        <v>1500</v>
      </c>
      <c r="BJ177" s="216">
        <f t="shared" si="169"/>
        <v>0</v>
      </c>
      <c r="BK177" s="217">
        <f ca="1">DEGREES(ASIN($BG177*BL$23))</f>
        <v>-2.8656245113591363</v>
      </c>
      <c r="BL177" s="218">
        <f ca="1">DEGREES(ASIN(BL$23*$BI177))</f>
        <v>-2.8656245113591363</v>
      </c>
      <c r="BM177" s="219">
        <f ca="1">IF($BH177&gt;0,(COS(RADIANS(BK177))-COS(RADIANS(BL177)))/(BL$23*$BH177),$BE177*SIN(RADIANS(BK177)))</f>
        <v>-74.990600834505102</v>
      </c>
      <c r="BN177" s="218">
        <f t="shared" ca="1" si="172"/>
        <v>-0.49993733889670011</v>
      </c>
      <c r="BO177" s="220">
        <f t="shared" ca="1" si="173"/>
        <v>-226.63138492770418</v>
      </c>
      <c r="BP177" s="221">
        <f t="shared" ca="1" si="229"/>
        <v>226.63138492770418</v>
      </c>
      <c r="BQ177" s="222">
        <f t="shared" ca="1" si="174"/>
        <v>-5.7165393990355735</v>
      </c>
      <c r="BR177" s="223">
        <f t="shared" ca="1" si="175"/>
        <v>-5.7165393990355735</v>
      </c>
      <c r="BS177" s="224">
        <f t="shared" ca="1" si="176"/>
        <v>-149.41047791609682</v>
      </c>
      <c r="BT177" s="223">
        <f t="shared" ca="1" si="177"/>
        <v>-0.99606985277395665</v>
      </c>
      <c r="BU177" s="225">
        <f t="shared" ca="1" si="178"/>
        <v>-454.74536146083631</v>
      </c>
      <c r="BV177" s="226">
        <f t="shared" ca="1" si="230"/>
        <v>454.74536146083631</v>
      </c>
      <c r="BW177" s="217">
        <f t="shared" ca="1" si="179"/>
        <v>-8.5378174163293199</v>
      </c>
      <c r="BX177" s="218">
        <f t="shared" ca="1" si="180"/>
        <v>-8.5378174163293199</v>
      </c>
      <c r="BY177" s="219">
        <f t="shared" ca="1" si="181"/>
        <v>-222.6932510442339</v>
      </c>
      <c r="BZ177" s="218">
        <f t="shared" ca="1" si="182"/>
        <v>-1.4846216736282258</v>
      </c>
      <c r="CA177" s="227">
        <f t="shared" ca="1" si="183"/>
        <v>-685.90160260847358</v>
      </c>
      <c r="CB177" s="228">
        <f t="shared" ca="1" si="231"/>
        <v>685.90160260847358</v>
      </c>
      <c r="CC177" s="222">
        <f t="shared" ca="1" si="184"/>
        <v>-11.314100207181937</v>
      </c>
      <c r="CD177" s="223">
        <f t="shared" ca="1" si="185"/>
        <v>-11.314100207181937</v>
      </c>
      <c r="CE177" s="224">
        <f t="shared" ca="1" si="186"/>
        <v>-294.28119406606294</v>
      </c>
      <c r="CF177" s="223">
        <f t="shared" ca="1" si="187"/>
        <v>-1.961874627107079</v>
      </c>
      <c r="CG177" s="225">
        <f t="shared" ca="1" si="188"/>
        <v>-921.82759943529368</v>
      </c>
      <c r="CH177" s="226">
        <f t="shared" ca="1" si="232"/>
        <v>921.82759943529368</v>
      </c>
      <c r="CI177" s="217">
        <f t="shared" ca="1" si="189"/>
        <v>-14.029394362150782</v>
      </c>
      <c r="CJ177" s="218">
        <f t="shared" ca="1" si="190"/>
        <v>-14.029394362150782</v>
      </c>
      <c r="CK177" s="219">
        <f t="shared" ca="1" si="191"/>
        <v>-363.62947950920602</v>
      </c>
      <c r="CL177" s="218">
        <f t="shared" ca="1" si="192"/>
        <v>-2.4241965300613515</v>
      </c>
      <c r="CM177" s="227">
        <f t="shared" ca="1" si="193"/>
        <v>-1164.5421333031923</v>
      </c>
      <c r="CN177" s="228">
        <f t="shared" ca="1" si="233"/>
        <v>1164.5421333031923</v>
      </c>
      <c r="CO177" s="222">
        <f t="shared" ca="1" si="194"/>
        <v>-16.666885006418429</v>
      </c>
      <c r="CP177" s="223">
        <f t="shared" ca="1" si="195"/>
        <v>-16.666885006418429</v>
      </c>
      <c r="CQ177" s="224">
        <f t="shared" ca="1" si="196"/>
        <v>-430.21032504780118</v>
      </c>
      <c r="CR177" s="223">
        <f t="shared" ca="1" si="197"/>
        <v>-2.8680688336520461</v>
      </c>
      <c r="CS177" s="225">
        <f t="shared" ca="1" si="198"/>
        <v>-1416.544941023707</v>
      </c>
      <c r="CT177" s="226">
        <f t="shared" ca="1" si="234"/>
        <v>1416.544941023707</v>
      </c>
      <c r="CU177" s="217">
        <f t="shared" ca="1" si="199"/>
        <v>-19.208778855572575</v>
      </c>
      <c r="CV177" s="218">
        <f t="shared" ca="1" si="200"/>
        <v>-19.208778855572575</v>
      </c>
      <c r="CW177" s="219">
        <f t="shared" ca="1" si="201"/>
        <v>-493.51701024468593</v>
      </c>
      <c r="CX177" s="218">
        <f t="shared" ca="1" si="202"/>
        <v>-3.2901134016312312</v>
      </c>
      <c r="CY177" s="227">
        <f t="shared" ca="1" si="203"/>
        <v>-1681.1400052843228</v>
      </c>
      <c r="CZ177" s="228">
        <f t="shared" ca="1" si="235"/>
        <v>1681.1400052843228</v>
      </c>
      <c r="DA177" s="222">
        <f t="shared" ca="1" si="204"/>
        <v>-21.636193928666835</v>
      </c>
      <c r="DB177" s="223">
        <f t="shared" ca="1" si="205"/>
        <v>-21.636193928666835</v>
      </c>
      <c r="DC177" s="224">
        <f t="shared" ca="1" si="206"/>
        <v>-553.0677329998905</v>
      </c>
      <c r="DD177" s="223">
        <f t="shared" ca="1" si="207"/>
        <v>-3.6871182199992063</v>
      </c>
      <c r="DE177" s="225">
        <f t="shared" ca="1" si="208"/>
        <v>-1963.0441206645087</v>
      </c>
      <c r="DF177" s="226">
        <f t="shared" ca="1" si="236"/>
        <v>1963.0441206645087</v>
      </c>
      <c r="DG177" s="217">
        <f t="shared" ca="1" si="209"/>
        <v>-23.929119340816037</v>
      </c>
      <c r="DH177" s="218">
        <f t="shared" ca="1" si="210"/>
        <v>-23.929119340816037</v>
      </c>
      <c r="DI177" s="219">
        <f t="shared" ca="1" si="211"/>
        <v>-608.40927635553805</v>
      </c>
      <c r="DJ177" s="218">
        <f t="shared" ca="1" si="212"/>
        <v>-4.0560618423702408</v>
      </c>
      <c r="DK177" s="227">
        <f t="shared" ca="1" si="213"/>
        <v>-2269.665107592049</v>
      </c>
      <c r="DL177" s="228">
        <f t="shared" ca="1" si="237"/>
        <v>2269.665107592049</v>
      </c>
      <c r="DM177" s="222">
        <f t="shared" ca="1" si="214"/>
        <v>-26.066474954416215</v>
      </c>
      <c r="DN177" s="223">
        <f t="shared" ca="1" si="215"/>
        <v>-26.066474954416215</v>
      </c>
      <c r="DO177" s="224">
        <f t="shared" ca="1" si="216"/>
        <v>-659.12045775055469</v>
      </c>
      <c r="DP177" s="223">
        <f t="shared" ca="1" si="217"/>
        <v>-4.3941363850036623</v>
      </c>
      <c r="DQ177" s="225">
        <f t="shared" ca="1" si="218"/>
        <v>-2614.1923374653461</v>
      </c>
      <c r="DR177" s="226">
        <f t="shared" ca="1" si="238"/>
        <v>2614.1923374653461</v>
      </c>
      <c r="DS177" s="217">
        <f t="shared" ca="1" si="219"/>
        <v>-28.026305473377711</v>
      </c>
      <c r="DT177" s="218">
        <f t="shared" ca="1" si="220"/>
        <v>-28.026305473377711</v>
      </c>
      <c r="DU177" s="219">
        <f t="shared" ca="1" si="221"/>
        <v>-704.81533447427603</v>
      </c>
      <c r="DV177" s="218">
        <f t="shared" ca="1" si="222"/>
        <v>-4.6987688964951531</v>
      </c>
      <c r="DW177" s="227">
        <f t="shared" ca="1" si="223"/>
        <v>-3024.8306642043144</v>
      </c>
      <c r="DX177" s="228">
        <f t="shared" ca="1" si="239"/>
        <v>3024.8306642043144</v>
      </c>
      <c r="DY177" s="222">
        <f t="shared" ca="1" si="224"/>
        <v>-29.786144106908367</v>
      </c>
      <c r="DZ177" s="223">
        <f t="shared" ca="1" si="225"/>
        <v>-29.786144106908367</v>
      </c>
      <c r="EA177" s="224">
        <f t="shared" ca="1" si="226"/>
        <v>-745.14614092351303</v>
      </c>
      <c r="EB177" s="223">
        <f t="shared" ca="1" si="227"/>
        <v>-4.9676409394900247</v>
      </c>
      <c r="EC177" s="225">
        <f t="shared" ca="1" si="228"/>
        <v>-3585.858449536328</v>
      </c>
      <c r="ED177" s="226">
        <f t="shared" ca="1" si="240"/>
        <v>3585.858449536328</v>
      </c>
      <c r="EE177" s="18">
        <v>-3585.8584495363225</v>
      </c>
    </row>
    <row r="178" spans="16:135" x14ac:dyDescent="0.3">
      <c r="P178" s="5"/>
      <c r="Q178" s="5"/>
      <c r="X178" s="105"/>
      <c r="Y178" s="105"/>
      <c r="Z178" s="105"/>
      <c r="AA178" s="105">
        <f ca="1">AH178-DF178</f>
        <v>0</v>
      </c>
      <c r="AC178" s="302">
        <f>AC177+$BE$22</f>
        <v>1510</v>
      </c>
      <c r="AD178" s="332">
        <v>3580.8908085968324</v>
      </c>
      <c r="AE178" s="332">
        <v>3020.1318953078171</v>
      </c>
      <c r="AF178" s="334">
        <v>2609.7982010803398</v>
      </c>
      <c r="AG178" s="332">
        <v>2265.6090457496812</v>
      </c>
      <c r="AH178" s="332">
        <v>1959.3570024445098</v>
      </c>
      <c r="AI178" s="332">
        <v>1677.8498918826911</v>
      </c>
      <c r="AJ178" s="332">
        <v>1413.6768721900528</v>
      </c>
      <c r="AK178" s="332">
        <v>1162.1179367731322</v>
      </c>
      <c r="AL178" s="332">
        <v>919.86572480818654</v>
      </c>
      <c r="AM178" s="332">
        <v>684.41698093484661</v>
      </c>
      <c r="AN178" s="332">
        <v>453.74929160806232</v>
      </c>
      <c r="AO178" s="332">
        <v>226.13144758880748</v>
      </c>
      <c r="AP178" s="332">
        <v>0</v>
      </c>
      <c r="AQ178" s="335">
        <v>-226.13144758880748</v>
      </c>
      <c r="AR178" s="335">
        <v>-453.74929160806232</v>
      </c>
      <c r="AS178" s="335">
        <v>-684.41698093484661</v>
      </c>
      <c r="AT178" s="335">
        <v>-919.86572480818654</v>
      </c>
      <c r="AU178" s="335">
        <v>-1162.1179367731322</v>
      </c>
      <c r="AV178" s="335">
        <v>-1413.6768721900528</v>
      </c>
      <c r="AW178" s="335">
        <v>-1677.8498918826911</v>
      </c>
      <c r="AX178" s="335">
        <v>-1959.3570024445098</v>
      </c>
      <c r="AY178" s="335">
        <v>-2265.6090457496812</v>
      </c>
      <c r="AZ178" s="335">
        <v>-2609.7982010803398</v>
      </c>
      <c r="BA178" s="335">
        <v>-3020.1318953078171</v>
      </c>
      <c r="BB178" s="202">
        <v>-3580.8908085968324</v>
      </c>
      <c r="BC178" s="323">
        <f ca="1">BO178-BD178</f>
        <v>0</v>
      </c>
      <c r="BD178" s="320">
        <f ca="1"/>
        <v>-226.13144758880748</v>
      </c>
      <c r="BE178" s="302">
        <f ca="1">MIN($AF$15,BE177+$BE$22)</f>
        <v>1510</v>
      </c>
      <c r="BF178" s="215">
        <f t="shared" ca="1" si="170"/>
        <v>1</v>
      </c>
      <c r="BG178" s="317">
        <f ca="1">INDEX(N$8:N$12,$BF178)</f>
        <v>1500</v>
      </c>
      <c r="BH178" s="128">
        <f ca="1">INDEX(O$8:O$12,$BF178)</f>
        <v>0</v>
      </c>
      <c r="BI178" s="104">
        <f t="shared" ca="1" si="171"/>
        <v>1500</v>
      </c>
      <c r="BJ178" s="216">
        <f t="shared" si="169"/>
        <v>0</v>
      </c>
      <c r="BK178" s="217">
        <f ca="1">DEGREES(ASIN($BG178*BL$23))</f>
        <v>-2.8656245113591363</v>
      </c>
      <c r="BL178" s="218">
        <f ca="1">DEGREES(ASIN(BL$23*$BI178))</f>
        <v>-2.8656245113591363</v>
      </c>
      <c r="BM178" s="219">
        <f ca="1">IF($BH178&gt;0,(COS(RADIANS(BK178))-COS(RADIANS(BL178)))/(BL$23*$BH178),$BE178*SIN(RADIANS(BK178)))</f>
        <v>-75.490538173401802</v>
      </c>
      <c r="BN178" s="218">
        <f t="shared" ca="1" si="172"/>
        <v>-0.49993733889670011</v>
      </c>
      <c r="BO178" s="220">
        <f t="shared" ca="1" si="173"/>
        <v>-226.13144758880748</v>
      </c>
      <c r="BP178" s="221">
        <f t="shared" ca="1" si="229"/>
        <v>226.13144758880748</v>
      </c>
      <c r="BQ178" s="222">
        <f t="shared" ca="1" si="174"/>
        <v>-5.7165393990355735</v>
      </c>
      <c r="BR178" s="223">
        <f t="shared" ca="1" si="175"/>
        <v>-5.7165393990355735</v>
      </c>
      <c r="BS178" s="224">
        <f t="shared" ca="1" si="176"/>
        <v>-150.40654776887081</v>
      </c>
      <c r="BT178" s="223">
        <f t="shared" ca="1" si="177"/>
        <v>-0.99606985277398508</v>
      </c>
      <c r="BU178" s="225">
        <f t="shared" ca="1" si="178"/>
        <v>-453.74929160806232</v>
      </c>
      <c r="BV178" s="226">
        <f t="shared" ca="1" si="230"/>
        <v>453.74929160806232</v>
      </c>
      <c r="BW178" s="217">
        <f t="shared" ca="1" si="179"/>
        <v>-8.5378174163293199</v>
      </c>
      <c r="BX178" s="218">
        <f t="shared" ca="1" si="180"/>
        <v>-8.5378174163293199</v>
      </c>
      <c r="BY178" s="219">
        <f t="shared" ca="1" si="181"/>
        <v>-224.17787271786213</v>
      </c>
      <c r="BZ178" s="218">
        <f t="shared" ca="1" si="182"/>
        <v>-1.4846216736282258</v>
      </c>
      <c r="CA178" s="227">
        <f t="shared" ca="1" si="183"/>
        <v>-684.41698093484536</v>
      </c>
      <c r="CB178" s="228">
        <f t="shared" ca="1" si="231"/>
        <v>684.41698093484536</v>
      </c>
      <c r="CC178" s="222">
        <f t="shared" ca="1" si="184"/>
        <v>-11.314100207181937</v>
      </c>
      <c r="CD178" s="223">
        <f t="shared" ca="1" si="185"/>
        <v>-11.314100207181937</v>
      </c>
      <c r="CE178" s="224">
        <f t="shared" ca="1" si="186"/>
        <v>-296.24306869317002</v>
      </c>
      <c r="CF178" s="223">
        <f t="shared" ca="1" si="187"/>
        <v>-1.961874627107079</v>
      </c>
      <c r="CG178" s="225">
        <f t="shared" ca="1" si="188"/>
        <v>-919.86572480818654</v>
      </c>
      <c r="CH178" s="226">
        <f t="shared" ca="1" si="232"/>
        <v>919.86572480818654</v>
      </c>
      <c r="CI178" s="217">
        <f t="shared" ca="1" si="189"/>
        <v>-14.029394362150782</v>
      </c>
      <c r="CJ178" s="218">
        <f t="shared" ca="1" si="190"/>
        <v>-14.029394362150782</v>
      </c>
      <c r="CK178" s="219">
        <f t="shared" ca="1" si="191"/>
        <v>-366.05367603926743</v>
      </c>
      <c r="CL178" s="218">
        <f t="shared" ca="1" si="192"/>
        <v>-2.4241965300614083</v>
      </c>
      <c r="CM178" s="227">
        <f t="shared" ca="1" si="193"/>
        <v>-1162.1179367731309</v>
      </c>
      <c r="CN178" s="228">
        <f t="shared" ca="1" si="233"/>
        <v>1162.1179367731309</v>
      </c>
      <c r="CO178" s="222">
        <f t="shared" ca="1" si="194"/>
        <v>-16.666885006418429</v>
      </c>
      <c r="CP178" s="223">
        <f t="shared" ca="1" si="195"/>
        <v>-16.666885006418429</v>
      </c>
      <c r="CQ178" s="224">
        <f t="shared" ca="1" si="196"/>
        <v>-433.07839388145317</v>
      </c>
      <c r="CR178" s="223">
        <f t="shared" ca="1" si="197"/>
        <v>-2.8680688336519893</v>
      </c>
      <c r="CS178" s="225">
        <f t="shared" ca="1" si="198"/>
        <v>-1413.6768721900548</v>
      </c>
      <c r="CT178" s="226">
        <f t="shared" ca="1" si="234"/>
        <v>1413.6768721900548</v>
      </c>
      <c r="CU178" s="217">
        <f t="shared" ca="1" si="199"/>
        <v>-19.208778855572575</v>
      </c>
      <c r="CV178" s="218">
        <f t="shared" ca="1" si="200"/>
        <v>-19.208778855572575</v>
      </c>
      <c r="CW178" s="219">
        <f t="shared" ca="1" si="201"/>
        <v>-496.80712364631717</v>
      </c>
      <c r="CX178" s="218">
        <f t="shared" ca="1" si="202"/>
        <v>-3.2901134016312312</v>
      </c>
      <c r="CY178" s="227">
        <f t="shared" ca="1" si="203"/>
        <v>-1677.8498918826915</v>
      </c>
      <c r="CZ178" s="228">
        <f t="shared" ca="1" si="235"/>
        <v>1677.8498918826915</v>
      </c>
      <c r="DA178" s="222">
        <f t="shared" ca="1" si="204"/>
        <v>-21.636193928666835</v>
      </c>
      <c r="DB178" s="223">
        <f t="shared" ca="1" si="205"/>
        <v>-21.636193928666835</v>
      </c>
      <c r="DC178" s="224">
        <f t="shared" ca="1" si="206"/>
        <v>-556.75485121988982</v>
      </c>
      <c r="DD178" s="223">
        <f t="shared" ca="1" si="207"/>
        <v>-3.68711821999932</v>
      </c>
      <c r="DE178" s="225">
        <f t="shared" ca="1" si="208"/>
        <v>-1959.3570024445094</v>
      </c>
      <c r="DF178" s="226">
        <f t="shared" ca="1" si="236"/>
        <v>1959.3570024445094</v>
      </c>
      <c r="DG178" s="217">
        <f t="shared" ca="1" si="209"/>
        <v>-23.929119340816037</v>
      </c>
      <c r="DH178" s="218">
        <f t="shared" ca="1" si="210"/>
        <v>-23.929119340816037</v>
      </c>
      <c r="DI178" s="219">
        <f t="shared" ca="1" si="211"/>
        <v>-612.4653381979083</v>
      </c>
      <c r="DJ178" s="218">
        <f t="shared" ca="1" si="212"/>
        <v>-4.0560618423702408</v>
      </c>
      <c r="DK178" s="227">
        <f t="shared" ca="1" si="213"/>
        <v>-2265.6090457496789</v>
      </c>
      <c r="DL178" s="228">
        <f t="shared" ca="1" si="237"/>
        <v>2265.6090457496789</v>
      </c>
      <c r="DM178" s="222">
        <f t="shared" ca="1" si="214"/>
        <v>-26.066474954416215</v>
      </c>
      <c r="DN178" s="223">
        <f t="shared" ca="1" si="215"/>
        <v>-26.066474954416215</v>
      </c>
      <c r="DO178" s="224">
        <f t="shared" ca="1" si="216"/>
        <v>-663.51459413555835</v>
      </c>
      <c r="DP178" s="223">
        <f t="shared" ca="1" si="217"/>
        <v>-4.3941363850036623</v>
      </c>
      <c r="DQ178" s="225">
        <f t="shared" ca="1" si="218"/>
        <v>-2609.7982010803426</v>
      </c>
      <c r="DR178" s="226">
        <f t="shared" ca="1" si="238"/>
        <v>2609.7982010803426</v>
      </c>
      <c r="DS178" s="217">
        <f t="shared" ca="1" si="219"/>
        <v>-28.026305473377711</v>
      </c>
      <c r="DT178" s="218">
        <f t="shared" ca="1" si="220"/>
        <v>-28.026305473377711</v>
      </c>
      <c r="DU178" s="219">
        <f t="shared" ca="1" si="221"/>
        <v>-709.51410337077118</v>
      </c>
      <c r="DV178" s="218">
        <f t="shared" ca="1" si="222"/>
        <v>-4.6987688964951531</v>
      </c>
      <c r="DW178" s="227">
        <f t="shared" ca="1" si="223"/>
        <v>-3020.1318953078194</v>
      </c>
      <c r="DX178" s="228">
        <f t="shared" ca="1" si="239"/>
        <v>3020.1318953078194</v>
      </c>
      <c r="DY178" s="222">
        <f t="shared" ca="1" si="224"/>
        <v>-29.786144106908367</v>
      </c>
      <c r="DZ178" s="223">
        <f t="shared" ca="1" si="225"/>
        <v>-29.786144106908367</v>
      </c>
      <c r="EA178" s="224">
        <f t="shared" ca="1" si="226"/>
        <v>-750.11378186300317</v>
      </c>
      <c r="EB178" s="223">
        <f t="shared" ca="1" si="227"/>
        <v>-4.9676409394901384</v>
      </c>
      <c r="EC178" s="225">
        <f t="shared" ca="1" si="228"/>
        <v>-3580.8908085968378</v>
      </c>
      <c r="ED178" s="226">
        <f t="shared" ca="1" si="240"/>
        <v>3580.8908085968378</v>
      </c>
      <c r="EE178" s="18">
        <v>-3580.8908085968324</v>
      </c>
    </row>
    <row r="179" spans="16:135" x14ac:dyDescent="0.3">
      <c r="P179" s="5"/>
      <c r="Q179" s="5"/>
      <c r="X179" s="105"/>
      <c r="Y179" s="105"/>
      <c r="Z179" s="105"/>
      <c r="AA179" s="105">
        <f ca="1">AH179-DF179</f>
        <v>0</v>
      </c>
      <c r="AC179" s="302">
        <f>AC178+$BE$22</f>
        <v>1520</v>
      </c>
      <c r="AD179" s="332">
        <v>3575.9231676573422</v>
      </c>
      <c r="AE179" s="332">
        <v>3015.4331264113216</v>
      </c>
      <c r="AF179" s="334">
        <v>2605.4040646953363</v>
      </c>
      <c r="AG179" s="332">
        <v>2261.5529839073106</v>
      </c>
      <c r="AH179" s="332">
        <v>1955.6698842245105</v>
      </c>
      <c r="AI179" s="332">
        <v>1674.5597784810598</v>
      </c>
      <c r="AJ179" s="332">
        <v>1410.8088033564009</v>
      </c>
      <c r="AK179" s="332">
        <v>1159.6937402430708</v>
      </c>
      <c r="AL179" s="332">
        <v>917.90385018107941</v>
      </c>
      <c r="AM179" s="332">
        <v>682.93235926121838</v>
      </c>
      <c r="AN179" s="332">
        <v>452.75322175528834</v>
      </c>
      <c r="AO179" s="332">
        <v>225.63151024991078</v>
      </c>
      <c r="AP179" s="332">
        <v>0</v>
      </c>
      <c r="AQ179" s="335">
        <v>-225.63151024991078</v>
      </c>
      <c r="AR179" s="335">
        <v>-452.75322175528834</v>
      </c>
      <c r="AS179" s="335">
        <v>-682.93235926121838</v>
      </c>
      <c r="AT179" s="335">
        <v>-917.90385018107941</v>
      </c>
      <c r="AU179" s="335">
        <v>-1159.6937402430708</v>
      </c>
      <c r="AV179" s="335">
        <v>-1410.8088033564009</v>
      </c>
      <c r="AW179" s="335">
        <v>-1674.5597784810598</v>
      </c>
      <c r="AX179" s="335">
        <v>-1955.6698842245105</v>
      </c>
      <c r="AY179" s="335">
        <v>-2261.5529839073106</v>
      </c>
      <c r="AZ179" s="335">
        <v>-2605.4040646953363</v>
      </c>
      <c r="BA179" s="335">
        <v>-3015.4331264113216</v>
      </c>
      <c r="BB179" s="202">
        <v>-3575.9231676573422</v>
      </c>
      <c r="BC179" s="323">
        <f ca="1">BO179-BD179</f>
        <v>0</v>
      </c>
      <c r="BD179" s="320">
        <f ca="1"/>
        <v>-225.63151024991078</v>
      </c>
      <c r="BE179" s="302">
        <f ca="1">MIN($AF$15,BE178+$BE$22)</f>
        <v>1520</v>
      </c>
      <c r="BF179" s="215">
        <f t="shared" ca="1" si="170"/>
        <v>1</v>
      </c>
      <c r="BG179" s="317">
        <f ca="1">INDEX(N$8:N$12,$BF179)</f>
        <v>1500</v>
      </c>
      <c r="BH179" s="128">
        <f ca="1">INDEX(O$8:O$12,$BF179)</f>
        <v>0</v>
      </c>
      <c r="BI179" s="104">
        <f t="shared" ca="1" si="171"/>
        <v>1500</v>
      </c>
      <c r="BJ179" s="216">
        <f t="shared" si="169"/>
        <v>0</v>
      </c>
      <c r="BK179" s="217">
        <f ca="1">DEGREES(ASIN($BG179*BL$23))</f>
        <v>-2.8656245113591363</v>
      </c>
      <c r="BL179" s="218">
        <f ca="1">DEGREES(ASIN(BL$23*$BI179))</f>
        <v>-2.8656245113591363</v>
      </c>
      <c r="BM179" s="219">
        <f ca="1">IF($BH179&gt;0,(COS(RADIANS(BK179))-COS(RADIANS(BL179)))/(BL$23*$BH179),$BE179*SIN(RADIANS(BK179)))</f>
        <v>-75.990475512298516</v>
      </c>
      <c r="BN179" s="218">
        <f t="shared" ca="1" si="172"/>
        <v>-0.49993733889671432</v>
      </c>
      <c r="BO179" s="220">
        <f t="shared" ca="1" si="173"/>
        <v>-225.63151024991078</v>
      </c>
      <c r="BP179" s="221">
        <f t="shared" ca="1" si="229"/>
        <v>225.63151024991078</v>
      </c>
      <c r="BQ179" s="222">
        <f t="shared" ca="1" si="174"/>
        <v>-5.7165393990355735</v>
      </c>
      <c r="BR179" s="223">
        <f t="shared" ca="1" si="175"/>
        <v>-5.7165393990355735</v>
      </c>
      <c r="BS179" s="224">
        <f t="shared" ca="1" si="176"/>
        <v>-151.40261762164479</v>
      </c>
      <c r="BT179" s="223">
        <f t="shared" ca="1" si="177"/>
        <v>-0.99606985277398508</v>
      </c>
      <c r="BU179" s="225">
        <f t="shared" ca="1" si="178"/>
        <v>-452.75322175528834</v>
      </c>
      <c r="BV179" s="226">
        <f t="shared" ca="1" si="230"/>
        <v>452.75322175528834</v>
      </c>
      <c r="BW179" s="217">
        <f t="shared" ca="1" si="179"/>
        <v>-8.5378174163293199</v>
      </c>
      <c r="BX179" s="218">
        <f t="shared" ca="1" si="180"/>
        <v>-8.5378174163293199</v>
      </c>
      <c r="BY179" s="219">
        <f t="shared" ca="1" si="181"/>
        <v>-225.66249439149036</v>
      </c>
      <c r="BZ179" s="218">
        <f t="shared" ca="1" si="182"/>
        <v>-1.4846216736282258</v>
      </c>
      <c r="CA179" s="227">
        <f t="shared" ca="1" si="183"/>
        <v>-682.93235926121713</v>
      </c>
      <c r="CB179" s="228">
        <f t="shared" ca="1" si="231"/>
        <v>682.93235926121713</v>
      </c>
      <c r="CC179" s="222">
        <f t="shared" ca="1" si="184"/>
        <v>-11.314100207181937</v>
      </c>
      <c r="CD179" s="223">
        <f t="shared" ca="1" si="185"/>
        <v>-11.314100207181937</v>
      </c>
      <c r="CE179" s="224">
        <f t="shared" ca="1" si="186"/>
        <v>-298.20494332027715</v>
      </c>
      <c r="CF179" s="223">
        <f t="shared" ca="1" si="187"/>
        <v>-1.9618746271071359</v>
      </c>
      <c r="CG179" s="225">
        <f t="shared" ca="1" si="188"/>
        <v>-917.90385018107941</v>
      </c>
      <c r="CH179" s="226">
        <f t="shared" ca="1" si="232"/>
        <v>917.90385018107941</v>
      </c>
      <c r="CI179" s="217">
        <f t="shared" ca="1" si="189"/>
        <v>-14.029394362150782</v>
      </c>
      <c r="CJ179" s="218">
        <f t="shared" ca="1" si="190"/>
        <v>-14.029394362150782</v>
      </c>
      <c r="CK179" s="219">
        <f t="shared" ca="1" si="191"/>
        <v>-368.47787256932878</v>
      </c>
      <c r="CL179" s="218">
        <f t="shared" ca="1" si="192"/>
        <v>-2.4241965300613515</v>
      </c>
      <c r="CM179" s="227">
        <f t="shared" ca="1" si="193"/>
        <v>-1159.6937402430694</v>
      </c>
      <c r="CN179" s="228">
        <f t="shared" ca="1" si="233"/>
        <v>1159.6937402430694</v>
      </c>
      <c r="CO179" s="222">
        <f t="shared" ca="1" si="194"/>
        <v>-16.666885006418429</v>
      </c>
      <c r="CP179" s="223">
        <f t="shared" ca="1" si="195"/>
        <v>-16.666885006418429</v>
      </c>
      <c r="CQ179" s="224">
        <f t="shared" ca="1" si="196"/>
        <v>-435.94646271510516</v>
      </c>
      <c r="CR179" s="223">
        <f t="shared" ca="1" si="197"/>
        <v>-2.8680688336519893</v>
      </c>
      <c r="CS179" s="225">
        <f t="shared" ca="1" si="198"/>
        <v>-1410.8088033564029</v>
      </c>
      <c r="CT179" s="226">
        <f t="shared" ca="1" si="234"/>
        <v>1410.8088033564029</v>
      </c>
      <c r="CU179" s="217">
        <f t="shared" ca="1" si="199"/>
        <v>-19.208778855572575</v>
      </c>
      <c r="CV179" s="218">
        <f t="shared" ca="1" si="200"/>
        <v>-19.208778855572575</v>
      </c>
      <c r="CW179" s="219">
        <f t="shared" ca="1" si="201"/>
        <v>-500.0972370479484</v>
      </c>
      <c r="CX179" s="218">
        <f t="shared" ca="1" si="202"/>
        <v>-3.2901134016312312</v>
      </c>
      <c r="CY179" s="227">
        <f t="shared" ca="1" si="203"/>
        <v>-1674.5597784810602</v>
      </c>
      <c r="CZ179" s="228">
        <f t="shared" ca="1" si="235"/>
        <v>1674.5597784810602</v>
      </c>
      <c r="DA179" s="222">
        <f t="shared" ca="1" si="204"/>
        <v>-21.636193928666835</v>
      </c>
      <c r="DB179" s="223">
        <f t="shared" ca="1" si="205"/>
        <v>-21.636193928666835</v>
      </c>
      <c r="DC179" s="224">
        <f t="shared" ca="1" si="206"/>
        <v>-560.44196943988914</v>
      </c>
      <c r="DD179" s="223">
        <f t="shared" ca="1" si="207"/>
        <v>-3.68711821999932</v>
      </c>
      <c r="DE179" s="225">
        <f t="shared" ca="1" si="208"/>
        <v>-1955.66988422451</v>
      </c>
      <c r="DF179" s="226">
        <f t="shared" ca="1" si="236"/>
        <v>1955.66988422451</v>
      </c>
      <c r="DG179" s="217">
        <f t="shared" ca="1" si="209"/>
        <v>-23.929119340816037</v>
      </c>
      <c r="DH179" s="218">
        <f t="shared" ca="1" si="210"/>
        <v>-23.929119340816037</v>
      </c>
      <c r="DI179" s="219">
        <f t="shared" ca="1" si="211"/>
        <v>-616.52140004027854</v>
      </c>
      <c r="DJ179" s="218">
        <f t="shared" ca="1" si="212"/>
        <v>-4.0560618423702408</v>
      </c>
      <c r="DK179" s="227">
        <f t="shared" ca="1" si="213"/>
        <v>-2261.5529839073088</v>
      </c>
      <c r="DL179" s="228">
        <f t="shared" ca="1" si="237"/>
        <v>2261.5529839073088</v>
      </c>
      <c r="DM179" s="222">
        <f t="shared" ca="1" si="214"/>
        <v>-26.066474954416215</v>
      </c>
      <c r="DN179" s="223">
        <f t="shared" ca="1" si="215"/>
        <v>-26.066474954416215</v>
      </c>
      <c r="DO179" s="224">
        <f t="shared" ca="1" si="216"/>
        <v>-667.90873052056213</v>
      </c>
      <c r="DP179" s="223">
        <f t="shared" ca="1" si="217"/>
        <v>-4.394136385003776</v>
      </c>
      <c r="DQ179" s="225">
        <f t="shared" ca="1" si="218"/>
        <v>-2605.404064695339</v>
      </c>
      <c r="DR179" s="226">
        <f t="shared" ca="1" si="238"/>
        <v>2605.404064695339</v>
      </c>
      <c r="DS179" s="217">
        <f t="shared" ca="1" si="219"/>
        <v>-28.026305473377711</v>
      </c>
      <c r="DT179" s="218">
        <f t="shared" ca="1" si="220"/>
        <v>-28.026305473377711</v>
      </c>
      <c r="DU179" s="219">
        <f t="shared" ca="1" si="221"/>
        <v>-714.21287226726633</v>
      </c>
      <c r="DV179" s="218">
        <f t="shared" ca="1" si="222"/>
        <v>-4.6987688964951531</v>
      </c>
      <c r="DW179" s="227">
        <f t="shared" ca="1" si="223"/>
        <v>-3015.4331264113243</v>
      </c>
      <c r="DX179" s="228">
        <f t="shared" ca="1" si="239"/>
        <v>3015.4331264113243</v>
      </c>
      <c r="DY179" s="222">
        <f t="shared" ca="1" si="224"/>
        <v>-29.786144106908367</v>
      </c>
      <c r="DZ179" s="223">
        <f t="shared" ca="1" si="225"/>
        <v>-29.786144106908367</v>
      </c>
      <c r="EA179" s="224">
        <f t="shared" ca="1" si="226"/>
        <v>-755.08142280249331</v>
      </c>
      <c r="EB179" s="223">
        <f t="shared" ca="1" si="227"/>
        <v>-4.9676409394901384</v>
      </c>
      <c r="EC179" s="225">
        <f t="shared" ca="1" si="228"/>
        <v>-3575.9231676573477</v>
      </c>
      <c r="ED179" s="226">
        <f t="shared" ca="1" si="240"/>
        <v>3575.9231676573477</v>
      </c>
      <c r="EE179" s="18">
        <v>-3575.9231676573422</v>
      </c>
    </row>
    <row r="180" spans="16:135" x14ac:dyDescent="0.3">
      <c r="P180" s="5"/>
      <c r="Q180" s="5"/>
      <c r="X180" s="105"/>
      <c r="Y180" s="105"/>
      <c r="Z180" s="105"/>
      <c r="AA180" s="105">
        <f ca="1">AH180-DF180</f>
        <v>0</v>
      </c>
      <c r="AC180" s="302">
        <f>AC179+$BE$22</f>
        <v>1530</v>
      </c>
      <c r="AD180" s="332">
        <v>3570.9555267178521</v>
      </c>
      <c r="AE180" s="332">
        <v>3010.7343575148266</v>
      </c>
      <c r="AF180" s="334">
        <v>2601.0099283103327</v>
      </c>
      <c r="AG180" s="332">
        <v>2257.4969220649405</v>
      </c>
      <c r="AH180" s="332">
        <v>1951.9827660045112</v>
      </c>
      <c r="AI180" s="332">
        <v>1671.2696650794285</v>
      </c>
      <c r="AJ180" s="332">
        <v>1407.9407345227487</v>
      </c>
      <c r="AK180" s="332">
        <v>1157.2695437130094</v>
      </c>
      <c r="AL180" s="332">
        <v>915.94197555397227</v>
      </c>
      <c r="AM180" s="332">
        <v>681.44773758759015</v>
      </c>
      <c r="AN180" s="332">
        <v>451.75715190251435</v>
      </c>
      <c r="AO180" s="332">
        <v>225.13157291101408</v>
      </c>
      <c r="AP180" s="332">
        <v>0</v>
      </c>
      <c r="AQ180" s="335">
        <v>-225.13157291101408</v>
      </c>
      <c r="AR180" s="335">
        <v>-451.75715190251435</v>
      </c>
      <c r="AS180" s="335">
        <v>-681.44773758759015</v>
      </c>
      <c r="AT180" s="335">
        <v>-915.94197555397227</v>
      </c>
      <c r="AU180" s="335">
        <v>-1157.2695437130094</v>
      </c>
      <c r="AV180" s="335">
        <v>-1407.9407345227487</v>
      </c>
      <c r="AW180" s="335">
        <v>-1671.2696650794285</v>
      </c>
      <c r="AX180" s="335">
        <v>-1951.9827660045112</v>
      </c>
      <c r="AY180" s="335">
        <v>-2257.4969220649405</v>
      </c>
      <c r="AZ180" s="335">
        <v>-2601.0099283103327</v>
      </c>
      <c r="BA180" s="335">
        <v>-3010.7343575148266</v>
      </c>
      <c r="BB180" s="202">
        <v>-3570.9555267178521</v>
      </c>
      <c r="BC180" s="323">
        <f ca="1">BO180-BD180</f>
        <v>0</v>
      </c>
      <c r="BD180" s="320">
        <f ca="1"/>
        <v>-225.13157291101408</v>
      </c>
      <c r="BE180" s="302">
        <f ca="1">MIN($AF$15,BE179+$BE$22)</f>
        <v>1530</v>
      </c>
      <c r="BF180" s="215">
        <f t="shared" ca="1" si="170"/>
        <v>1</v>
      </c>
      <c r="BG180" s="317">
        <f ca="1">INDEX(N$8:N$12,$BF180)</f>
        <v>1500</v>
      </c>
      <c r="BH180" s="128">
        <f ca="1">INDEX(O$8:O$12,$BF180)</f>
        <v>0</v>
      </c>
      <c r="BI180" s="104">
        <f t="shared" ca="1" si="171"/>
        <v>1500</v>
      </c>
      <c r="BJ180" s="216">
        <f t="shared" si="169"/>
        <v>0</v>
      </c>
      <c r="BK180" s="217">
        <f ca="1">DEGREES(ASIN($BG180*BL$23))</f>
        <v>-2.8656245113591363</v>
      </c>
      <c r="BL180" s="218">
        <f ca="1">DEGREES(ASIN(BL$23*$BI180))</f>
        <v>-2.8656245113591363</v>
      </c>
      <c r="BM180" s="219">
        <f ca="1">IF($BH180&gt;0,(COS(RADIANS(BK180))-COS(RADIANS(BL180)))/(BL$23*$BH180),$BE180*SIN(RADIANS(BK180)))</f>
        <v>-76.490412851195217</v>
      </c>
      <c r="BN180" s="218">
        <f t="shared" ca="1" si="172"/>
        <v>-0.49993733889670011</v>
      </c>
      <c r="BO180" s="220">
        <f t="shared" ca="1" si="173"/>
        <v>-225.13157291101408</v>
      </c>
      <c r="BP180" s="221">
        <f t="shared" ca="1" si="229"/>
        <v>225.13157291101408</v>
      </c>
      <c r="BQ180" s="222">
        <f t="shared" ca="1" si="174"/>
        <v>-5.7165393990355735</v>
      </c>
      <c r="BR180" s="223">
        <f t="shared" ca="1" si="175"/>
        <v>-5.7165393990355735</v>
      </c>
      <c r="BS180" s="224">
        <f t="shared" ca="1" si="176"/>
        <v>-152.39868747441878</v>
      </c>
      <c r="BT180" s="223">
        <f t="shared" ca="1" si="177"/>
        <v>-0.99606985277398508</v>
      </c>
      <c r="BU180" s="225">
        <f t="shared" ca="1" si="178"/>
        <v>-451.75715190251435</v>
      </c>
      <c r="BV180" s="226">
        <f t="shared" ca="1" si="230"/>
        <v>451.75715190251435</v>
      </c>
      <c r="BW180" s="217">
        <f t="shared" ca="1" si="179"/>
        <v>-8.5378174163293199</v>
      </c>
      <c r="BX180" s="218">
        <f t="shared" ca="1" si="180"/>
        <v>-8.5378174163293199</v>
      </c>
      <c r="BY180" s="219">
        <f t="shared" ca="1" si="181"/>
        <v>-227.14711606511858</v>
      </c>
      <c r="BZ180" s="218">
        <f t="shared" ca="1" si="182"/>
        <v>-1.4846216736282258</v>
      </c>
      <c r="CA180" s="227">
        <f t="shared" ca="1" si="183"/>
        <v>-681.4477375875889</v>
      </c>
      <c r="CB180" s="228">
        <f t="shared" ca="1" si="231"/>
        <v>681.4477375875889</v>
      </c>
      <c r="CC180" s="222">
        <f t="shared" ca="1" si="184"/>
        <v>-11.314100207181937</v>
      </c>
      <c r="CD180" s="223">
        <f t="shared" ca="1" si="185"/>
        <v>-11.314100207181937</v>
      </c>
      <c r="CE180" s="224">
        <f t="shared" ca="1" si="186"/>
        <v>-300.16681794738423</v>
      </c>
      <c r="CF180" s="223">
        <f t="shared" ca="1" si="187"/>
        <v>-1.961874627107079</v>
      </c>
      <c r="CG180" s="225">
        <f t="shared" ca="1" si="188"/>
        <v>-915.94197555397227</v>
      </c>
      <c r="CH180" s="226">
        <f t="shared" ca="1" si="232"/>
        <v>915.94197555397227</v>
      </c>
      <c r="CI180" s="217">
        <f t="shared" ca="1" si="189"/>
        <v>-14.029394362150782</v>
      </c>
      <c r="CJ180" s="218">
        <f t="shared" ca="1" si="190"/>
        <v>-14.029394362150782</v>
      </c>
      <c r="CK180" s="219">
        <f t="shared" ca="1" si="191"/>
        <v>-370.90206909939013</v>
      </c>
      <c r="CL180" s="218">
        <f t="shared" ca="1" si="192"/>
        <v>-2.4241965300613515</v>
      </c>
      <c r="CM180" s="227">
        <f t="shared" ca="1" si="193"/>
        <v>-1157.269543713008</v>
      </c>
      <c r="CN180" s="228">
        <f t="shared" ca="1" si="233"/>
        <v>1157.269543713008</v>
      </c>
      <c r="CO180" s="222">
        <f t="shared" ca="1" si="194"/>
        <v>-16.666885006418429</v>
      </c>
      <c r="CP180" s="223">
        <f t="shared" ca="1" si="195"/>
        <v>-16.666885006418429</v>
      </c>
      <c r="CQ180" s="224">
        <f t="shared" ca="1" si="196"/>
        <v>-438.8145315487572</v>
      </c>
      <c r="CR180" s="223">
        <f t="shared" ca="1" si="197"/>
        <v>-2.8680688336520461</v>
      </c>
      <c r="CS180" s="225">
        <f t="shared" ca="1" si="198"/>
        <v>-1407.940734522751</v>
      </c>
      <c r="CT180" s="226">
        <f t="shared" ca="1" si="234"/>
        <v>1407.940734522751</v>
      </c>
      <c r="CU180" s="217">
        <f t="shared" ca="1" si="199"/>
        <v>-19.208778855572575</v>
      </c>
      <c r="CV180" s="218">
        <f t="shared" ca="1" si="200"/>
        <v>-19.208778855572575</v>
      </c>
      <c r="CW180" s="219">
        <f t="shared" ca="1" si="201"/>
        <v>-503.38735044957963</v>
      </c>
      <c r="CX180" s="218">
        <f t="shared" ca="1" si="202"/>
        <v>-3.2901134016312312</v>
      </c>
      <c r="CY180" s="227">
        <f t="shared" ca="1" si="203"/>
        <v>-1671.2696650794289</v>
      </c>
      <c r="CZ180" s="228">
        <f t="shared" ca="1" si="235"/>
        <v>1671.2696650794289</v>
      </c>
      <c r="DA180" s="222">
        <f t="shared" ca="1" si="204"/>
        <v>-21.636193928666835</v>
      </c>
      <c r="DB180" s="223">
        <f t="shared" ca="1" si="205"/>
        <v>-21.636193928666835</v>
      </c>
      <c r="DC180" s="224">
        <f t="shared" ca="1" si="206"/>
        <v>-564.12908765988834</v>
      </c>
      <c r="DD180" s="223">
        <f t="shared" ca="1" si="207"/>
        <v>-3.6871182199992063</v>
      </c>
      <c r="DE180" s="225">
        <f t="shared" ca="1" si="208"/>
        <v>-1951.9827660045107</v>
      </c>
      <c r="DF180" s="226">
        <f t="shared" ca="1" si="236"/>
        <v>1951.9827660045107</v>
      </c>
      <c r="DG180" s="217">
        <f t="shared" ca="1" si="209"/>
        <v>-23.929119340816037</v>
      </c>
      <c r="DH180" s="218">
        <f t="shared" ca="1" si="210"/>
        <v>-23.929119340816037</v>
      </c>
      <c r="DI180" s="219">
        <f t="shared" ca="1" si="211"/>
        <v>-620.57746188264878</v>
      </c>
      <c r="DJ180" s="218">
        <f t="shared" ca="1" si="212"/>
        <v>-4.0560618423702408</v>
      </c>
      <c r="DK180" s="227">
        <f t="shared" ca="1" si="213"/>
        <v>-2257.4969220649386</v>
      </c>
      <c r="DL180" s="228">
        <f t="shared" ca="1" si="237"/>
        <v>2257.4969220649386</v>
      </c>
      <c r="DM180" s="222">
        <f t="shared" ca="1" si="214"/>
        <v>-26.066474954416215</v>
      </c>
      <c r="DN180" s="223">
        <f t="shared" ca="1" si="215"/>
        <v>-26.066474954416215</v>
      </c>
      <c r="DO180" s="224">
        <f t="shared" ca="1" si="216"/>
        <v>-672.30286690556579</v>
      </c>
      <c r="DP180" s="223">
        <f t="shared" ca="1" si="217"/>
        <v>-4.3941363850036623</v>
      </c>
      <c r="DQ180" s="225">
        <f t="shared" ca="1" si="218"/>
        <v>-2601.0099283103355</v>
      </c>
      <c r="DR180" s="226">
        <f t="shared" ca="1" si="238"/>
        <v>2601.0099283103355</v>
      </c>
      <c r="DS180" s="217">
        <f t="shared" ca="1" si="219"/>
        <v>-28.026305473377711</v>
      </c>
      <c r="DT180" s="218">
        <f t="shared" ca="1" si="220"/>
        <v>-28.026305473377711</v>
      </c>
      <c r="DU180" s="219">
        <f t="shared" ca="1" si="221"/>
        <v>-718.91164116376149</v>
      </c>
      <c r="DV180" s="218">
        <f t="shared" ca="1" si="222"/>
        <v>-4.6987688964951531</v>
      </c>
      <c r="DW180" s="227">
        <f t="shared" ca="1" si="223"/>
        <v>-3010.7343575148293</v>
      </c>
      <c r="DX180" s="228">
        <f t="shared" ca="1" si="239"/>
        <v>3010.7343575148293</v>
      </c>
      <c r="DY180" s="222">
        <f t="shared" ca="1" si="224"/>
        <v>-29.786144106908367</v>
      </c>
      <c r="DZ180" s="223">
        <f t="shared" ca="1" si="225"/>
        <v>-29.786144106908367</v>
      </c>
      <c r="EA180" s="224">
        <f t="shared" ca="1" si="226"/>
        <v>-760.04906374198333</v>
      </c>
      <c r="EB180" s="223">
        <f t="shared" ca="1" si="227"/>
        <v>-4.9676409394900247</v>
      </c>
      <c r="EC180" s="225">
        <f t="shared" ca="1" si="228"/>
        <v>-3570.9555267178575</v>
      </c>
      <c r="ED180" s="226">
        <f t="shared" ca="1" si="240"/>
        <v>3570.9555267178575</v>
      </c>
      <c r="EE180" s="18">
        <v>-3570.9555267178521</v>
      </c>
    </row>
    <row r="181" spans="16:135" x14ac:dyDescent="0.3">
      <c r="P181" s="5"/>
      <c r="Q181" s="5"/>
      <c r="X181" s="105"/>
      <c r="Y181" s="105"/>
      <c r="Z181" s="105"/>
      <c r="AA181" s="105">
        <f ca="1">AH181-DF181</f>
        <v>0</v>
      </c>
      <c r="AC181" s="302">
        <f>AC180+$BE$22</f>
        <v>1540</v>
      </c>
      <c r="AD181" s="332">
        <v>3565.9878857783619</v>
      </c>
      <c r="AE181" s="332">
        <v>3006.0355886183315</v>
      </c>
      <c r="AF181" s="334">
        <v>2596.6157919253292</v>
      </c>
      <c r="AG181" s="332">
        <v>2253.4408602225703</v>
      </c>
      <c r="AH181" s="332">
        <v>1948.2956477845119</v>
      </c>
      <c r="AI181" s="332">
        <v>1667.9795516777972</v>
      </c>
      <c r="AJ181" s="332">
        <v>1405.0726656890968</v>
      </c>
      <c r="AK181" s="332">
        <v>1154.845347182948</v>
      </c>
      <c r="AL181" s="332">
        <v>913.98010092686513</v>
      </c>
      <c r="AM181" s="332">
        <v>679.96311591396193</v>
      </c>
      <c r="AN181" s="332">
        <v>450.76108204974037</v>
      </c>
      <c r="AO181" s="332">
        <v>224.63163557211737</v>
      </c>
      <c r="AP181" s="332">
        <v>0</v>
      </c>
      <c r="AQ181" s="335">
        <v>-224.63163557211737</v>
      </c>
      <c r="AR181" s="335">
        <v>-450.76108204974037</v>
      </c>
      <c r="AS181" s="335">
        <v>-679.96311591396193</v>
      </c>
      <c r="AT181" s="335">
        <v>-913.98010092686513</v>
      </c>
      <c r="AU181" s="335">
        <v>-1154.845347182948</v>
      </c>
      <c r="AV181" s="335">
        <v>-1405.0726656890968</v>
      </c>
      <c r="AW181" s="335">
        <v>-1667.9795516777972</v>
      </c>
      <c r="AX181" s="335">
        <v>-1948.2956477845119</v>
      </c>
      <c r="AY181" s="335">
        <v>-2253.4408602225703</v>
      </c>
      <c r="AZ181" s="335">
        <v>-2596.6157919253292</v>
      </c>
      <c r="BA181" s="335">
        <v>-3006.0355886183315</v>
      </c>
      <c r="BB181" s="202">
        <v>-3565.9878857783619</v>
      </c>
      <c r="BC181" s="323">
        <f ca="1">BO181-BD181</f>
        <v>0</v>
      </c>
      <c r="BD181" s="320">
        <f ca="1"/>
        <v>-224.63163557211737</v>
      </c>
      <c r="BE181" s="302">
        <f ca="1">MIN($AF$15,BE180+$BE$22)</f>
        <v>1540</v>
      </c>
      <c r="BF181" s="215">
        <f t="shared" ca="1" si="170"/>
        <v>1</v>
      </c>
      <c r="BG181" s="317">
        <f ca="1">INDEX(N$8:N$12,$BF181)</f>
        <v>1500</v>
      </c>
      <c r="BH181" s="128">
        <f ca="1">INDEX(O$8:O$12,$BF181)</f>
        <v>0</v>
      </c>
      <c r="BI181" s="104">
        <f t="shared" ca="1" si="171"/>
        <v>1500</v>
      </c>
      <c r="BJ181" s="216">
        <f t="shared" si="169"/>
        <v>0</v>
      </c>
      <c r="BK181" s="217">
        <f ca="1">DEGREES(ASIN($BG181*BL$23))</f>
        <v>-2.8656245113591363</v>
      </c>
      <c r="BL181" s="218">
        <f ca="1">DEGREES(ASIN(BL$23*$BI181))</f>
        <v>-2.8656245113591363</v>
      </c>
      <c r="BM181" s="219">
        <f ca="1">IF($BH181&gt;0,(COS(RADIANS(BK181))-COS(RADIANS(BL181)))/(BL$23*$BH181),$BE181*SIN(RADIANS(BK181)))</f>
        <v>-76.990350190091917</v>
      </c>
      <c r="BN181" s="218">
        <f t="shared" ca="1" si="172"/>
        <v>-0.49993733889670011</v>
      </c>
      <c r="BO181" s="220">
        <f t="shared" ca="1" si="173"/>
        <v>-224.63163557211737</v>
      </c>
      <c r="BP181" s="221">
        <f t="shared" ca="1" si="229"/>
        <v>224.63163557211737</v>
      </c>
      <c r="BQ181" s="222">
        <f t="shared" ca="1" si="174"/>
        <v>-5.7165393990355735</v>
      </c>
      <c r="BR181" s="223">
        <f t="shared" ca="1" si="175"/>
        <v>-5.7165393990355735</v>
      </c>
      <c r="BS181" s="224">
        <f t="shared" ca="1" si="176"/>
        <v>-153.39475732719276</v>
      </c>
      <c r="BT181" s="223">
        <f t="shared" ca="1" si="177"/>
        <v>-0.99606985277398508</v>
      </c>
      <c r="BU181" s="225">
        <f t="shared" ca="1" si="178"/>
        <v>-450.76108204974037</v>
      </c>
      <c r="BV181" s="226">
        <f t="shared" ca="1" si="230"/>
        <v>450.76108204974037</v>
      </c>
      <c r="BW181" s="217">
        <f t="shared" ca="1" si="179"/>
        <v>-8.5378174163293199</v>
      </c>
      <c r="BX181" s="218">
        <f t="shared" ca="1" si="180"/>
        <v>-8.5378174163293199</v>
      </c>
      <c r="BY181" s="219">
        <f t="shared" ca="1" si="181"/>
        <v>-228.63173773874684</v>
      </c>
      <c r="BZ181" s="218">
        <f t="shared" ca="1" si="182"/>
        <v>-1.4846216736282543</v>
      </c>
      <c r="CA181" s="227">
        <f t="shared" ca="1" si="183"/>
        <v>-679.96311591396068</v>
      </c>
      <c r="CB181" s="228">
        <f t="shared" ca="1" si="231"/>
        <v>679.96311591396068</v>
      </c>
      <c r="CC181" s="222">
        <f t="shared" ca="1" si="184"/>
        <v>-11.314100207181937</v>
      </c>
      <c r="CD181" s="223">
        <f t="shared" ca="1" si="185"/>
        <v>-11.314100207181937</v>
      </c>
      <c r="CE181" s="224">
        <f t="shared" ca="1" si="186"/>
        <v>-302.12869257449131</v>
      </c>
      <c r="CF181" s="223">
        <f t="shared" ca="1" si="187"/>
        <v>-1.961874627107079</v>
      </c>
      <c r="CG181" s="225">
        <f t="shared" ca="1" si="188"/>
        <v>-913.98010092686513</v>
      </c>
      <c r="CH181" s="226">
        <f t="shared" ca="1" si="232"/>
        <v>913.98010092686513</v>
      </c>
      <c r="CI181" s="217">
        <f t="shared" ca="1" si="189"/>
        <v>-14.029394362150782</v>
      </c>
      <c r="CJ181" s="218">
        <f t="shared" ca="1" si="190"/>
        <v>-14.029394362150782</v>
      </c>
      <c r="CK181" s="219">
        <f t="shared" ca="1" si="191"/>
        <v>-373.32626562945154</v>
      </c>
      <c r="CL181" s="218">
        <f t="shared" ca="1" si="192"/>
        <v>-2.4241965300614083</v>
      </c>
      <c r="CM181" s="227">
        <f t="shared" ca="1" si="193"/>
        <v>-1154.8453471829466</v>
      </c>
      <c r="CN181" s="228">
        <f t="shared" ca="1" si="233"/>
        <v>1154.8453471829466</v>
      </c>
      <c r="CO181" s="222">
        <f t="shared" ca="1" si="194"/>
        <v>-16.666885006418429</v>
      </c>
      <c r="CP181" s="223">
        <f t="shared" ca="1" si="195"/>
        <v>-16.666885006418429</v>
      </c>
      <c r="CQ181" s="224">
        <f t="shared" ca="1" si="196"/>
        <v>-441.68260038240919</v>
      </c>
      <c r="CR181" s="223">
        <f t="shared" ca="1" si="197"/>
        <v>-2.8680688336519893</v>
      </c>
      <c r="CS181" s="225">
        <f t="shared" ca="1" si="198"/>
        <v>-1405.0726656890988</v>
      </c>
      <c r="CT181" s="226">
        <f t="shared" ca="1" si="234"/>
        <v>1405.0726656890988</v>
      </c>
      <c r="CU181" s="217">
        <f t="shared" ca="1" si="199"/>
        <v>-19.208778855572575</v>
      </c>
      <c r="CV181" s="218">
        <f t="shared" ca="1" si="200"/>
        <v>-19.208778855572575</v>
      </c>
      <c r="CW181" s="219">
        <f t="shared" ca="1" si="201"/>
        <v>-506.67746385121086</v>
      </c>
      <c r="CX181" s="218">
        <f t="shared" ca="1" si="202"/>
        <v>-3.2901134016312312</v>
      </c>
      <c r="CY181" s="227">
        <f t="shared" ca="1" si="203"/>
        <v>-1667.9795516777976</v>
      </c>
      <c r="CZ181" s="228">
        <f t="shared" ca="1" si="235"/>
        <v>1667.9795516777976</v>
      </c>
      <c r="DA181" s="222">
        <f t="shared" ca="1" si="204"/>
        <v>-21.636193928666835</v>
      </c>
      <c r="DB181" s="223">
        <f t="shared" ca="1" si="205"/>
        <v>-21.636193928666835</v>
      </c>
      <c r="DC181" s="224">
        <f t="shared" ca="1" si="206"/>
        <v>-567.81620587988766</v>
      </c>
      <c r="DD181" s="223">
        <f t="shared" ca="1" si="207"/>
        <v>-3.68711821999932</v>
      </c>
      <c r="DE181" s="225">
        <f t="shared" ca="1" si="208"/>
        <v>-1948.2956477845114</v>
      </c>
      <c r="DF181" s="226">
        <f t="shared" ca="1" si="236"/>
        <v>1948.2956477845114</v>
      </c>
      <c r="DG181" s="217">
        <f t="shared" ca="1" si="209"/>
        <v>-23.929119340816037</v>
      </c>
      <c r="DH181" s="218">
        <f t="shared" ca="1" si="210"/>
        <v>-23.929119340816037</v>
      </c>
      <c r="DI181" s="219">
        <f t="shared" ca="1" si="211"/>
        <v>-624.63352372501913</v>
      </c>
      <c r="DJ181" s="218">
        <f t="shared" ca="1" si="212"/>
        <v>-4.0560618423703545</v>
      </c>
      <c r="DK181" s="227">
        <f t="shared" ca="1" si="213"/>
        <v>-2253.4408602225685</v>
      </c>
      <c r="DL181" s="228">
        <f t="shared" ca="1" si="237"/>
        <v>2253.4408602225685</v>
      </c>
      <c r="DM181" s="222">
        <f t="shared" ca="1" si="214"/>
        <v>-26.066474954416215</v>
      </c>
      <c r="DN181" s="223">
        <f t="shared" ca="1" si="215"/>
        <v>-26.066474954416215</v>
      </c>
      <c r="DO181" s="224">
        <f t="shared" ca="1" si="216"/>
        <v>-676.69700329056946</v>
      </c>
      <c r="DP181" s="223">
        <f t="shared" ca="1" si="217"/>
        <v>-4.3941363850036623</v>
      </c>
      <c r="DQ181" s="225">
        <f t="shared" ca="1" si="218"/>
        <v>-2596.6157919253319</v>
      </c>
      <c r="DR181" s="226">
        <f t="shared" ca="1" si="238"/>
        <v>2596.6157919253319</v>
      </c>
      <c r="DS181" s="217">
        <f t="shared" ca="1" si="219"/>
        <v>-28.026305473377711</v>
      </c>
      <c r="DT181" s="218">
        <f t="shared" ca="1" si="220"/>
        <v>-28.026305473377711</v>
      </c>
      <c r="DU181" s="219">
        <f t="shared" ca="1" si="221"/>
        <v>-723.61041006025675</v>
      </c>
      <c r="DV181" s="218">
        <f t="shared" ca="1" si="222"/>
        <v>-4.6987688964952667</v>
      </c>
      <c r="DW181" s="227">
        <f t="shared" ca="1" si="223"/>
        <v>-3006.0355886183343</v>
      </c>
      <c r="DX181" s="228">
        <f t="shared" ca="1" si="239"/>
        <v>3006.0355886183343</v>
      </c>
      <c r="DY181" s="222">
        <f t="shared" ca="1" si="224"/>
        <v>-29.786144106908367</v>
      </c>
      <c r="DZ181" s="223">
        <f t="shared" ca="1" si="225"/>
        <v>-29.786144106908367</v>
      </c>
      <c r="EA181" s="224">
        <f t="shared" ca="1" si="226"/>
        <v>-765.01670468147347</v>
      </c>
      <c r="EB181" s="223">
        <f t="shared" ca="1" si="227"/>
        <v>-4.9676409394901384</v>
      </c>
      <c r="EC181" s="225">
        <f t="shared" ca="1" si="228"/>
        <v>-3565.9878857783674</v>
      </c>
      <c r="ED181" s="226">
        <f t="shared" ca="1" si="240"/>
        <v>3565.9878857783674</v>
      </c>
      <c r="EE181" s="18">
        <v>-3565.9878857783619</v>
      </c>
    </row>
    <row r="182" spans="16:135" x14ac:dyDescent="0.3">
      <c r="P182" s="5"/>
      <c r="Q182" s="5"/>
      <c r="X182" s="105"/>
      <c r="Y182" s="105"/>
      <c r="Z182" s="105"/>
      <c r="AA182" s="105">
        <f ca="1">AH182-DF182</f>
        <v>0</v>
      </c>
      <c r="AC182" s="302">
        <f>AC181+$BE$22</f>
        <v>1550</v>
      </c>
      <c r="AD182" s="332">
        <v>3561.0202448388718</v>
      </c>
      <c r="AE182" s="332">
        <v>3001.3368197218365</v>
      </c>
      <c r="AF182" s="334">
        <v>2592.2216555403256</v>
      </c>
      <c r="AG182" s="332">
        <v>2249.3847983802002</v>
      </c>
      <c r="AH182" s="332">
        <v>1944.6085295645125</v>
      </c>
      <c r="AI182" s="332">
        <v>1664.6894382761659</v>
      </c>
      <c r="AJ182" s="332">
        <v>1402.2045968554448</v>
      </c>
      <c r="AK182" s="332">
        <v>1152.4211506528866</v>
      </c>
      <c r="AL182" s="332">
        <v>912.018226299758</v>
      </c>
      <c r="AM182" s="332">
        <v>678.4784942403337</v>
      </c>
      <c r="AN182" s="332">
        <v>449.76501219696638</v>
      </c>
      <c r="AO182" s="332">
        <v>224.13169823322067</v>
      </c>
      <c r="AP182" s="332">
        <v>0</v>
      </c>
      <c r="AQ182" s="335">
        <v>-224.13169823322067</v>
      </c>
      <c r="AR182" s="335">
        <v>-449.76501219696638</v>
      </c>
      <c r="AS182" s="335">
        <v>-678.4784942403337</v>
      </c>
      <c r="AT182" s="335">
        <v>-912.018226299758</v>
      </c>
      <c r="AU182" s="335">
        <v>-1152.4211506528866</v>
      </c>
      <c r="AV182" s="335">
        <v>-1402.2045968554448</v>
      </c>
      <c r="AW182" s="335">
        <v>-1664.6894382761659</v>
      </c>
      <c r="AX182" s="335">
        <v>-1944.6085295645125</v>
      </c>
      <c r="AY182" s="335">
        <v>-2249.3847983802002</v>
      </c>
      <c r="AZ182" s="335">
        <v>-2592.2216555403256</v>
      </c>
      <c r="BA182" s="335">
        <v>-3001.3368197218365</v>
      </c>
      <c r="BB182" s="202">
        <v>-3561.0202448388718</v>
      </c>
      <c r="BC182" s="323">
        <f ca="1">BO182-BD182</f>
        <v>0</v>
      </c>
      <c r="BD182" s="320">
        <f ca="1"/>
        <v>-224.13169823322067</v>
      </c>
      <c r="BE182" s="302">
        <f ca="1">MIN($AF$15,BE181+$BE$22)</f>
        <v>1550</v>
      </c>
      <c r="BF182" s="215">
        <f t="shared" ca="1" si="170"/>
        <v>1</v>
      </c>
      <c r="BG182" s="317">
        <f ca="1">INDEX(N$8:N$12,$BF182)</f>
        <v>1500</v>
      </c>
      <c r="BH182" s="128">
        <f ca="1">INDEX(O$8:O$12,$BF182)</f>
        <v>0</v>
      </c>
      <c r="BI182" s="104">
        <f t="shared" ca="1" si="171"/>
        <v>1500</v>
      </c>
      <c r="BJ182" s="216">
        <f t="shared" si="169"/>
        <v>0</v>
      </c>
      <c r="BK182" s="217">
        <f ca="1">DEGREES(ASIN($BG182*BL$23))</f>
        <v>-2.8656245113591363</v>
      </c>
      <c r="BL182" s="218">
        <f ca="1">DEGREES(ASIN(BL$23*$BI182))</f>
        <v>-2.8656245113591363</v>
      </c>
      <c r="BM182" s="219">
        <f ca="1">IF($BH182&gt;0,(COS(RADIANS(BK182))-COS(RADIANS(BL182)))/(BL$23*$BH182),$BE182*SIN(RADIANS(BK182)))</f>
        <v>-77.490287528988617</v>
      </c>
      <c r="BN182" s="218">
        <f t="shared" ca="1" si="172"/>
        <v>-0.49993733889670011</v>
      </c>
      <c r="BO182" s="220">
        <f t="shared" ca="1" si="173"/>
        <v>-224.13169823322067</v>
      </c>
      <c r="BP182" s="221">
        <f t="shared" ca="1" si="229"/>
        <v>224.13169823322067</v>
      </c>
      <c r="BQ182" s="222">
        <f t="shared" ca="1" si="174"/>
        <v>-5.7165393990355735</v>
      </c>
      <c r="BR182" s="223">
        <f t="shared" ca="1" si="175"/>
        <v>-5.7165393990355735</v>
      </c>
      <c r="BS182" s="224">
        <f t="shared" ca="1" si="176"/>
        <v>-154.39082717996672</v>
      </c>
      <c r="BT182" s="223">
        <f t="shared" ca="1" si="177"/>
        <v>-0.99606985277395665</v>
      </c>
      <c r="BU182" s="225">
        <f t="shared" ca="1" si="178"/>
        <v>-449.76501219696638</v>
      </c>
      <c r="BV182" s="226">
        <f t="shared" ca="1" si="230"/>
        <v>449.76501219696638</v>
      </c>
      <c r="BW182" s="217">
        <f t="shared" ca="1" si="179"/>
        <v>-8.5378174163293199</v>
      </c>
      <c r="BX182" s="218">
        <f t="shared" ca="1" si="180"/>
        <v>-8.5378174163293199</v>
      </c>
      <c r="BY182" s="219">
        <f t="shared" ca="1" si="181"/>
        <v>-230.11635941237506</v>
      </c>
      <c r="BZ182" s="218">
        <f t="shared" ca="1" si="182"/>
        <v>-1.4846216736282258</v>
      </c>
      <c r="CA182" s="227">
        <f t="shared" ca="1" si="183"/>
        <v>-678.47849424033245</v>
      </c>
      <c r="CB182" s="228">
        <f t="shared" ca="1" si="231"/>
        <v>678.47849424033245</v>
      </c>
      <c r="CC182" s="222">
        <f t="shared" ca="1" si="184"/>
        <v>-11.314100207181937</v>
      </c>
      <c r="CD182" s="223">
        <f t="shared" ca="1" si="185"/>
        <v>-11.314100207181937</v>
      </c>
      <c r="CE182" s="224">
        <f t="shared" ca="1" si="186"/>
        <v>-304.09056720159839</v>
      </c>
      <c r="CF182" s="223">
        <f t="shared" ca="1" si="187"/>
        <v>-1.961874627107079</v>
      </c>
      <c r="CG182" s="225">
        <f t="shared" ca="1" si="188"/>
        <v>-912.018226299758</v>
      </c>
      <c r="CH182" s="226">
        <f t="shared" ca="1" si="232"/>
        <v>912.018226299758</v>
      </c>
      <c r="CI182" s="217">
        <f t="shared" ca="1" si="189"/>
        <v>-14.029394362150782</v>
      </c>
      <c r="CJ182" s="218">
        <f t="shared" ca="1" si="190"/>
        <v>-14.029394362150782</v>
      </c>
      <c r="CK182" s="219">
        <f t="shared" ca="1" si="191"/>
        <v>-375.75046215951289</v>
      </c>
      <c r="CL182" s="218">
        <f t="shared" ca="1" si="192"/>
        <v>-2.4241965300613515</v>
      </c>
      <c r="CM182" s="227">
        <f t="shared" ca="1" si="193"/>
        <v>-1152.4211506528852</v>
      </c>
      <c r="CN182" s="228">
        <f t="shared" ca="1" si="233"/>
        <v>1152.4211506528852</v>
      </c>
      <c r="CO182" s="222">
        <f t="shared" ca="1" si="194"/>
        <v>-16.666885006418429</v>
      </c>
      <c r="CP182" s="223">
        <f t="shared" ca="1" si="195"/>
        <v>-16.666885006418429</v>
      </c>
      <c r="CQ182" s="224">
        <f t="shared" ca="1" si="196"/>
        <v>-444.55066921606118</v>
      </c>
      <c r="CR182" s="223">
        <f t="shared" ca="1" si="197"/>
        <v>-2.8680688336519893</v>
      </c>
      <c r="CS182" s="225">
        <f t="shared" ca="1" si="198"/>
        <v>-1402.2045968554469</v>
      </c>
      <c r="CT182" s="226">
        <f t="shared" ca="1" si="234"/>
        <v>1402.2045968554469</v>
      </c>
      <c r="CU182" s="217">
        <f t="shared" ca="1" si="199"/>
        <v>-19.208778855572575</v>
      </c>
      <c r="CV182" s="218">
        <f t="shared" ca="1" si="200"/>
        <v>-19.208778855572575</v>
      </c>
      <c r="CW182" s="219">
        <f t="shared" ca="1" si="201"/>
        <v>-509.96757725284209</v>
      </c>
      <c r="CX182" s="218">
        <f t="shared" ca="1" si="202"/>
        <v>-3.2901134016312312</v>
      </c>
      <c r="CY182" s="227">
        <f t="shared" ca="1" si="203"/>
        <v>-1664.6894382761664</v>
      </c>
      <c r="CZ182" s="228">
        <f t="shared" ca="1" si="235"/>
        <v>1664.6894382761664</v>
      </c>
      <c r="DA182" s="222">
        <f t="shared" ca="1" si="204"/>
        <v>-21.636193928666835</v>
      </c>
      <c r="DB182" s="223">
        <f t="shared" ca="1" si="205"/>
        <v>-21.636193928666835</v>
      </c>
      <c r="DC182" s="224">
        <f t="shared" ca="1" si="206"/>
        <v>-571.50332409988687</v>
      </c>
      <c r="DD182" s="223">
        <f t="shared" ca="1" si="207"/>
        <v>-3.6871182199992063</v>
      </c>
      <c r="DE182" s="225">
        <f t="shared" ca="1" si="208"/>
        <v>-1944.6085295645121</v>
      </c>
      <c r="DF182" s="226">
        <f t="shared" ca="1" si="236"/>
        <v>1944.6085295645121</v>
      </c>
      <c r="DG182" s="217">
        <f t="shared" ca="1" si="209"/>
        <v>-23.929119340816037</v>
      </c>
      <c r="DH182" s="218">
        <f t="shared" ca="1" si="210"/>
        <v>-23.929119340816037</v>
      </c>
      <c r="DI182" s="219">
        <f t="shared" ca="1" si="211"/>
        <v>-628.68958556738937</v>
      </c>
      <c r="DJ182" s="218">
        <f t="shared" ca="1" si="212"/>
        <v>-4.0560618423702408</v>
      </c>
      <c r="DK182" s="227">
        <f t="shared" ca="1" si="213"/>
        <v>-2249.3847983801984</v>
      </c>
      <c r="DL182" s="228">
        <f t="shared" ca="1" si="237"/>
        <v>2249.3847983801984</v>
      </c>
      <c r="DM182" s="222">
        <f t="shared" ca="1" si="214"/>
        <v>-26.066474954416215</v>
      </c>
      <c r="DN182" s="223">
        <f t="shared" ca="1" si="215"/>
        <v>-26.066474954416215</v>
      </c>
      <c r="DO182" s="224">
        <f t="shared" ca="1" si="216"/>
        <v>-681.09113967557323</v>
      </c>
      <c r="DP182" s="223">
        <f t="shared" ca="1" si="217"/>
        <v>-4.394136385003776</v>
      </c>
      <c r="DQ182" s="225">
        <f t="shared" ca="1" si="218"/>
        <v>-2592.2216555403284</v>
      </c>
      <c r="DR182" s="226">
        <f t="shared" ca="1" si="238"/>
        <v>2592.2216555403284</v>
      </c>
      <c r="DS182" s="217">
        <f t="shared" ca="1" si="219"/>
        <v>-28.026305473377711</v>
      </c>
      <c r="DT182" s="218">
        <f t="shared" ca="1" si="220"/>
        <v>-28.026305473377711</v>
      </c>
      <c r="DU182" s="219">
        <f t="shared" ca="1" si="221"/>
        <v>-728.30917895675191</v>
      </c>
      <c r="DV182" s="218">
        <f t="shared" ca="1" si="222"/>
        <v>-4.6987688964951531</v>
      </c>
      <c r="DW182" s="227">
        <f t="shared" ca="1" si="223"/>
        <v>-3001.3368197218388</v>
      </c>
      <c r="DX182" s="228">
        <f t="shared" ca="1" si="239"/>
        <v>3001.3368197218388</v>
      </c>
      <c r="DY182" s="222">
        <f t="shared" ca="1" si="224"/>
        <v>-29.786144106908367</v>
      </c>
      <c r="DZ182" s="223">
        <f t="shared" ca="1" si="225"/>
        <v>-29.786144106908367</v>
      </c>
      <c r="EA182" s="224">
        <f t="shared" ca="1" si="226"/>
        <v>-769.9843456209635</v>
      </c>
      <c r="EB182" s="223">
        <f t="shared" ca="1" si="227"/>
        <v>-4.9676409394900247</v>
      </c>
      <c r="EC182" s="225">
        <f t="shared" ca="1" si="228"/>
        <v>-3561.0202448388773</v>
      </c>
      <c r="ED182" s="226">
        <f t="shared" ca="1" si="240"/>
        <v>3561.0202448388773</v>
      </c>
      <c r="EE182" s="18">
        <v>-3561.0202448388718</v>
      </c>
    </row>
    <row r="183" spans="16:135" x14ac:dyDescent="0.3">
      <c r="P183" s="5"/>
      <c r="Q183" s="5"/>
      <c r="X183" s="105"/>
      <c r="Y183" s="105"/>
      <c r="Z183" s="105"/>
      <c r="AA183" s="105">
        <f ca="1">AH183-DF183</f>
        <v>0</v>
      </c>
      <c r="AC183" s="302">
        <f>AC182+$BE$22</f>
        <v>1560</v>
      </c>
      <c r="AD183" s="332">
        <v>3556.0526038993817</v>
      </c>
      <c r="AE183" s="332">
        <v>2996.6380508253415</v>
      </c>
      <c r="AF183" s="334">
        <v>2587.8275191553221</v>
      </c>
      <c r="AG183" s="332">
        <v>2245.3287365378301</v>
      </c>
      <c r="AH183" s="332">
        <v>1940.9214113445132</v>
      </c>
      <c r="AI183" s="332">
        <v>1661.3993248745346</v>
      </c>
      <c r="AJ183" s="332">
        <v>1399.3365280217927</v>
      </c>
      <c r="AK183" s="332">
        <v>1149.9969541228252</v>
      </c>
      <c r="AL183" s="332">
        <v>910.05635167265086</v>
      </c>
      <c r="AM183" s="332">
        <v>676.99387256670548</v>
      </c>
      <c r="AN183" s="332">
        <v>448.7689423441924</v>
      </c>
      <c r="AO183" s="332">
        <v>223.63176089432397</v>
      </c>
      <c r="AP183" s="332">
        <v>0</v>
      </c>
      <c r="AQ183" s="335">
        <v>-223.63176089432397</v>
      </c>
      <c r="AR183" s="335">
        <v>-448.7689423441924</v>
      </c>
      <c r="AS183" s="335">
        <v>-676.99387256670548</v>
      </c>
      <c r="AT183" s="335">
        <v>-910.05635167265086</v>
      </c>
      <c r="AU183" s="335">
        <v>-1149.9969541228252</v>
      </c>
      <c r="AV183" s="335">
        <v>-1399.3365280217927</v>
      </c>
      <c r="AW183" s="335">
        <v>-1661.3993248745346</v>
      </c>
      <c r="AX183" s="335">
        <v>-1940.9214113445132</v>
      </c>
      <c r="AY183" s="335">
        <v>-2245.3287365378301</v>
      </c>
      <c r="AZ183" s="335">
        <v>-2587.8275191553221</v>
      </c>
      <c r="BA183" s="335">
        <v>-2996.6380508253415</v>
      </c>
      <c r="BB183" s="202">
        <v>-3556.0526038993817</v>
      </c>
      <c r="BC183" s="323">
        <f ca="1">BO183-BD183</f>
        <v>0</v>
      </c>
      <c r="BD183" s="320">
        <f ca="1"/>
        <v>-223.63176089432397</v>
      </c>
      <c r="BE183" s="302">
        <f ca="1">MIN($AF$15,BE182+$BE$22)</f>
        <v>1560</v>
      </c>
      <c r="BF183" s="215">
        <f t="shared" ca="1" si="170"/>
        <v>1</v>
      </c>
      <c r="BG183" s="317">
        <f ca="1">INDEX(N$8:N$12,$BF183)</f>
        <v>1500</v>
      </c>
      <c r="BH183" s="128">
        <f ca="1">INDEX(O$8:O$12,$BF183)</f>
        <v>0</v>
      </c>
      <c r="BI183" s="104">
        <f t="shared" ca="1" si="171"/>
        <v>1500</v>
      </c>
      <c r="BJ183" s="216">
        <f t="shared" si="169"/>
        <v>0</v>
      </c>
      <c r="BK183" s="217">
        <f ca="1">DEGREES(ASIN($BG183*BL$23))</f>
        <v>-2.8656245113591363</v>
      </c>
      <c r="BL183" s="218">
        <f ca="1">DEGREES(ASIN(BL$23*$BI183))</f>
        <v>-2.8656245113591363</v>
      </c>
      <c r="BM183" s="219">
        <f ca="1">IF($BH183&gt;0,(COS(RADIANS(BK183))-COS(RADIANS(BL183)))/(BL$23*$BH183),$BE183*SIN(RADIANS(BK183)))</f>
        <v>-77.990224867885317</v>
      </c>
      <c r="BN183" s="218">
        <f t="shared" ca="1" si="172"/>
        <v>-0.49993733889670011</v>
      </c>
      <c r="BO183" s="220">
        <f t="shared" ca="1" si="173"/>
        <v>-223.63176089432397</v>
      </c>
      <c r="BP183" s="221">
        <f t="shared" ca="1" si="229"/>
        <v>223.63176089432397</v>
      </c>
      <c r="BQ183" s="222">
        <f t="shared" ca="1" si="174"/>
        <v>-5.7165393990355735</v>
      </c>
      <c r="BR183" s="223">
        <f t="shared" ca="1" si="175"/>
        <v>-5.7165393990355735</v>
      </c>
      <c r="BS183" s="224">
        <f t="shared" ca="1" si="176"/>
        <v>-155.38689703274071</v>
      </c>
      <c r="BT183" s="223">
        <f t="shared" ca="1" si="177"/>
        <v>-0.99606985277398508</v>
      </c>
      <c r="BU183" s="225">
        <f t="shared" ca="1" si="178"/>
        <v>-448.7689423441924</v>
      </c>
      <c r="BV183" s="226">
        <f t="shared" ca="1" si="230"/>
        <v>448.7689423441924</v>
      </c>
      <c r="BW183" s="217">
        <f t="shared" ca="1" si="179"/>
        <v>-8.5378174163293199</v>
      </c>
      <c r="BX183" s="218">
        <f t="shared" ca="1" si="180"/>
        <v>-8.5378174163293199</v>
      </c>
      <c r="BY183" s="219">
        <f t="shared" ca="1" si="181"/>
        <v>-231.60098108600329</v>
      </c>
      <c r="BZ183" s="218">
        <f t="shared" ca="1" si="182"/>
        <v>-1.4846216736282258</v>
      </c>
      <c r="CA183" s="227">
        <f t="shared" ca="1" si="183"/>
        <v>-676.99387256670423</v>
      </c>
      <c r="CB183" s="228">
        <f t="shared" ca="1" si="231"/>
        <v>676.99387256670423</v>
      </c>
      <c r="CC183" s="222">
        <f t="shared" ca="1" si="184"/>
        <v>-11.314100207181937</v>
      </c>
      <c r="CD183" s="223">
        <f t="shared" ca="1" si="185"/>
        <v>-11.314100207181937</v>
      </c>
      <c r="CE183" s="224">
        <f t="shared" ca="1" si="186"/>
        <v>-306.05244182870547</v>
      </c>
      <c r="CF183" s="223">
        <f t="shared" ca="1" si="187"/>
        <v>-1.961874627107079</v>
      </c>
      <c r="CG183" s="225">
        <f t="shared" ca="1" si="188"/>
        <v>-910.05635167265086</v>
      </c>
      <c r="CH183" s="226">
        <f t="shared" ca="1" si="232"/>
        <v>910.05635167265086</v>
      </c>
      <c r="CI183" s="217">
        <f t="shared" ca="1" si="189"/>
        <v>-14.029394362150782</v>
      </c>
      <c r="CJ183" s="218">
        <f t="shared" ca="1" si="190"/>
        <v>-14.029394362150782</v>
      </c>
      <c r="CK183" s="219">
        <f t="shared" ca="1" si="191"/>
        <v>-378.17465868957424</v>
      </c>
      <c r="CL183" s="218">
        <f t="shared" ca="1" si="192"/>
        <v>-2.4241965300613515</v>
      </c>
      <c r="CM183" s="227">
        <f t="shared" ca="1" si="193"/>
        <v>-1149.9969541228238</v>
      </c>
      <c r="CN183" s="228">
        <f t="shared" ca="1" si="233"/>
        <v>1149.9969541228238</v>
      </c>
      <c r="CO183" s="222">
        <f t="shared" ca="1" si="194"/>
        <v>-16.666885006418429</v>
      </c>
      <c r="CP183" s="223">
        <f t="shared" ca="1" si="195"/>
        <v>-16.666885006418429</v>
      </c>
      <c r="CQ183" s="224">
        <f t="shared" ca="1" si="196"/>
        <v>-447.41873804971323</v>
      </c>
      <c r="CR183" s="223">
        <f t="shared" ca="1" si="197"/>
        <v>-2.8680688336520461</v>
      </c>
      <c r="CS183" s="225">
        <f t="shared" ca="1" si="198"/>
        <v>-1399.3365280217949</v>
      </c>
      <c r="CT183" s="226">
        <f t="shared" ca="1" si="234"/>
        <v>1399.3365280217949</v>
      </c>
      <c r="CU183" s="217">
        <f t="shared" ca="1" si="199"/>
        <v>-19.208778855572575</v>
      </c>
      <c r="CV183" s="218">
        <f t="shared" ca="1" si="200"/>
        <v>-19.208778855572575</v>
      </c>
      <c r="CW183" s="219">
        <f t="shared" ca="1" si="201"/>
        <v>-513.25769065447332</v>
      </c>
      <c r="CX183" s="218">
        <f t="shared" ca="1" si="202"/>
        <v>-3.2901134016312312</v>
      </c>
      <c r="CY183" s="227">
        <f t="shared" ca="1" si="203"/>
        <v>-1661.3993248745351</v>
      </c>
      <c r="CZ183" s="228">
        <f t="shared" ca="1" si="235"/>
        <v>1661.3993248745351</v>
      </c>
      <c r="DA183" s="222">
        <f t="shared" ca="1" si="204"/>
        <v>-21.636193928666835</v>
      </c>
      <c r="DB183" s="223">
        <f t="shared" ca="1" si="205"/>
        <v>-21.636193928666835</v>
      </c>
      <c r="DC183" s="224">
        <f t="shared" ca="1" si="206"/>
        <v>-575.19044231988619</v>
      </c>
      <c r="DD183" s="223">
        <f t="shared" ca="1" si="207"/>
        <v>-3.68711821999932</v>
      </c>
      <c r="DE183" s="225">
        <f t="shared" ca="1" si="208"/>
        <v>-1940.9214113445128</v>
      </c>
      <c r="DF183" s="226">
        <f t="shared" ca="1" si="236"/>
        <v>1940.9214113445128</v>
      </c>
      <c r="DG183" s="217">
        <f t="shared" ca="1" si="209"/>
        <v>-23.929119340816037</v>
      </c>
      <c r="DH183" s="218">
        <f t="shared" ca="1" si="210"/>
        <v>-23.929119340816037</v>
      </c>
      <c r="DI183" s="219">
        <f t="shared" ca="1" si="211"/>
        <v>-632.74564740975961</v>
      </c>
      <c r="DJ183" s="218">
        <f t="shared" ca="1" si="212"/>
        <v>-4.0560618423702408</v>
      </c>
      <c r="DK183" s="227">
        <f t="shared" ca="1" si="213"/>
        <v>-2245.3287365378283</v>
      </c>
      <c r="DL183" s="228">
        <f t="shared" ca="1" si="237"/>
        <v>2245.3287365378283</v>
      </c>
      <c r="DM183" s="222">
        <f t="shared" ca="1" si="214"/>
        <v>-26.066474954416215</v>
      </c>
      <c r="DN183" s="223">
        <f t="shared" ca="1" si="215"/>
        <v>-26.066474954416215</v>
      </c>
      <c r="DO183" s="224">
        <f t="shared" ca="1" si="216"/>
        <v>-685.48527606057689</v>
      </c>
      <c r="DP183" s="223">
        <f t="shared" ca="1" si="217"/>
        <v>-4.3941363850036623</v>
      </c>
      <c r="DQ183" s="225">
        <f t="shared" ca="1" si="218"/>
        <v>-2587.8275191553248</v>
      </c>
      <c r="DR183" s="226">
        <f t="shared" ca="1" si="238"/>
        <v>2587.8275191553248</v>
      </c>
      <c r="DS183" s="217">
        <f t="shared" ca="1" si="219"/>
        <v>-28.026305473377711</v>
      </c>
      <c r="DT183" s="218">
        <f t="shared" ca="1" si="220"/>
        <v>-28.026305473377711</v>
      </c>
      <c r="DU183" s="219">
        <f t="shared" ca="1" si="221"/>
        <v>-733.00794785324706</v>
      </c>
      <c r="DV183" s="218">
        <f t="shared" ca="1" si="222"/>
        <v>-4.6987688964951531</v>
      </c>
      <c r="DW183" s="227">
        <f t="shared" ca="1" si="223"/>
        <v>-2996.6380508253437</v>
      </c>
      <c r="DX183" s="228">
        <f t="shared" ca="1" si="239"/>
        <v>2996.6380508253437</v>
      </c>
      <c r="DY183" s="222">
        <f t="shared" ca="1" si="224"/>
        <v>-29.786144106908367</v>
      </c>
      <c r="DZ183" s="223">
        <f t="shared" ca="1" si="225"/>
        <v>-29.786144106908367</v>
      </c>
      <c r="EA183" s="224">
        <f t="shared" ca="1" si="226"/>
        <v>-774.95198656045363</v>
      </c>
      <c r="EB183" s="223">
        <f t="shared" ca="1" si="227"/>
        <v>-4.9676409394901384</v>
      </c>
      <c r="EC183" s="225">
        <f t="shared" ca="1" si="228"/>
        <v>-3556.0526038993871</v>
      </c>
      <c r="ED183" s="226">
        <f t="shared" ca="1" si="240"/>
        <v>3556.0526038993871</v>
      </c>
      <c r="EE183" s="18">
        <v>-3556.0526038993817</v>
      </c>
    </row>
    <row r="184" spans="16:135" x14ac:dyDescent="0.3">
      <c r="P184" s="5"/>
      <c r="Q184" s="5"/>
      <c r="X184" s="105"/>
      <c r="Y184" s="105"/>
      <c r="Z184" s="105"/>
      <c r="AA184" s="105">
        <f ca="1">AH184-DF184</f>
        <v>0</v>
      </c>
      <c r="AC184" s="302">
        <f>AC183+$BE$22</f>
        <v>1570</v>
      </c>
      <c r="AD184" s="332">
        <v>3551.0849629598915</v>
      </c>
      <c r="AE184" s="332">
        <v>2991.9392819288464</v>
      </c>
      <c r="AF184" s="334">
        <v>2583.4333827703185</v>
      </c>
      <c r="AG184" s="332">
        <v>2241.27267469546</v>
      </c>
      <c r="AH184" s="332">
        <v>1937.2342931245139</v>
      </c>
      <c r="AI184" s="332">
        <v>1658.1092114729033</v>
      </c>
      <c r="AJ184" s="332">
        <v>1396.4684591881407</v>
      </c>
      <c r="AK184" s="332">
        <v>1147.5727575927638</v>
      </c>
      <c r="AL184" s="332">
        <v>908.09447704554373</v>
      </c>
      <c r="AM184" s="332">
        <v>675.50925089307725</v>
      </c>
      <c r="AN184" s="332">
        <v>447.77287249141841</v>
      </c>
      <c r="AO184" s="332">
        <v>223.13182355542727</v>
      </c>
      <c r="AP184" s="332">
        <v>0</v>
      </c>
      <c r="AQ184" s="335">
        <v>-223.13182355542727</v>
      </c>
      <c r="AR184" s="335">
        <v>-447.77287249141841</v>
      </c>
      <c r="AS184" s="335">
        <v>-675.50925089307725</v>
      </c>
      <c r="AT184" s="335">
        <v>-908.09447704554373</v>
      </c>
      <c r="AU184" s="335">
        <v>-1147.5727575927638</v>
      </c>
      <c r="AV184" s="335">
        <v>-1396.4684591881407</v>
      </c>
      <c r="AW184" s="335">
        <v>-1658.1092114729033</v>
      </c>
      <c r="AX184" s="335">
        <v>-1937.2342931245139</v>
      </c>
      <c r="AY184" s="335">
        <v>-2241.27267469546</v>
      </c>
      <c r="AZ184" s="335">
        <v>-2583.4333827703185</v>
      </c>
      <c r="BA184" s="335">
        <v>-2991.9392819288464</v>
      </c>
      <c r="BB184" s="202">
        <v>-3551.0849629598915</v>
      </c>
      <c r="BC184" s="323">
        <f ca="1">BO184-BD184</f>
        <v>0</v>
      </c>
      <c r="BD184" s="320">
        <f ca="1"/>
        <v>-223.13182355542727</v>
      </c>
      <c r="BE184" s="302">
        <f ca="1">MIN($AF$15,BE183+$BE$22)</f>
        <v>1570</v>
      </c>
      <c r="BF184" s="215">
        <f t="shared" ca="1" si="170"/>
        <v>1</v>
      </c>
      <c r="BG184" s="317">
        <f ca="1">INDEX(N$8:N$12,$BF184)</f>
        <v>1500</v>
      </c>
      <c r="BH184" s="128">
        <f ca="1">INDEX(O$8:O$12,$BF184)</f>
        <v>0</v>
      </c>
      <c r="BI184" s="104">
        <f t="shared" ca="1" si="171"/>
        <v>1500</v>
      </c>
      <c r="BJ184" s="216">
        <f t="shared" si="169"/>
        <v>0</v>
      </c>
      <c r="BK184" s="217">
        <f ca="1">DEGREES(ASIN($BG184*BL$23))</f>
        <v>-2.8656245113591363</v>
      </c>
      <c r="BL184" s="218">
        <f ca="1">DEGREES(ASIN(BL$23*$BI184))</f>
        <v>-2.8656245113591363</v>
      </c>
      <c r="BM184" s="219">
        <f ca="1">IF($BH184&gt;0,(COS(RADIANS(BK184))-COS(RADIANS(BL184)))/(BL$23*$BH184),$BE184*SIN(RADIANS(BK184)))</f>
        <v>-78.490162206782017</v>
      </c>
      <c r="BN184" s="218">
        <f t="shared" ca="1" si="172"/>
        <v>-0.49993733889670011</v>
      </c>
      <c r="BO184" s="220">
        <f t="shared" ca="1" si="173"/>
        <v>-223.13182355542727</v>
      </c>
      <c r="BP184" s="221">
        <f t="shared" ca="1" si="229"/>
        <v>223.13182355542727</v>
      </c>
      <c r="BQ184" s="222">
        <f t="shared" ca="1" si="174"/>
        <v>-5.7165393990355735</v>
      </c>
      <c r="BR184" s="223">
        <f t="shared" ca="1" si="175"/>
        <v>-5.7165393990355735</v>
      </c>
      <c r="BS184" s="224">
        <f t="shared" ca="1" si="176"/>
        <v>-156.38296688551469</v>
      </c>
      <c r="BT184" s="223">
        <f t="shared" ca="1" si="177"/>
        <v>-0.99606985277398508</v>
      </c>
      <c r="BU184" s="225">
        <f t="shared" ca="1" si="178"/>
        <v>-447.77287249141841</v>
      </c>
      <c r="BV184" s="226">
        <f t="shared" ca="1" si="230"/>
        <v>447.77287249141841</v>
      </c>
      <c r="BW184" s="217">
        <f t="shared" ca="1" si="179"/>
        <v>-8.5378174163293199</v>
      </c>
      <c r="BX184" s="218">
        <f t="shared" ca="1" si="180"/>
        <v>-8.5378174163293199</v>
      </c>
      <c r="BY184" s="219">
        <f t="shared" ca="1" si="181"/>
        <v>-233.08560275963151</v>
      </c>
      <c r="BZ184" s="218">
        <f t="shared" ca="1" si="182"/>
        <v>-1.4846216736282258</v>
      </c>
      <c r="CA184" s="227">
        <f t="shared" ca="1" si="183"/>
        <v>-675.509250893076</v>
      </c>
      <c r="CB184" s="228">
        <f t="shared" ca="1" si="231"/>
        <v>675.509250893076</v>
      </c>
      <c r="CC184" s="222">
        <f t="shared" ca="1" si="184"/>
        <v>-11.314100207181937</v>
      </c>
      <c r="CD184" s="223">
        <f t="shared" ca="1" si="185"/>
        <v>-11.314100207181937</v>
      </c>
      <c r="CE184" s="224">
        <f t="shared" ca="1" si="186"/>
        <v>-308.01431645581255</v>
      </c>
      <c r="CF184" s="223">
        <f t="shared" ca="1" si="187"/>
        <v>-1.961874627107079</v>
      </c>
      <c r="CG184" s="225">
        <f t="shared" ca="1" si="188"/>
        <v>-908.09447704554373</v>
      </c>
      <c r="CH184" s="226">
        <f t="shared" ca="1" si="232"/>
        <v>908.09447704554373</v>
      </c>
      <c r="CI184" s="217">
        <f t="shared" ca="1" si="189"/>
        <v>-14.029394362150782</v>
      </c>
      <c r="CJ184" s="218">
        <f t="shared" ca="1" si="190"/>
        <v>-14.029394362150782</v>
      </c>
      <c r="CK184" s="219">
        <f t="shared" ca="1" si="191"/>
        <v>-380.59885521963565</v>
      </c>
      <c r="CL184" s="218">
        <f t="shared" ca="1" si="192"/>
        <v>-2.4241965300614083</v>
      </c>
      <c r="CM184" s="227">
        <f t="shared" ca="1" si="193"/>
        <v>-1147.5727575927624</v>
      </c>
      <c r="CN184" s="228">
        <f t="shared" ca="1" si="233"/>
        <v>1147.5727575927624</v>
      </c>
      <c r="CO184" s="222">
        <f t="shared" ca="1" si="194"/>
        <v>-16.666885006418429</v>
      </c>
      <c r="CP184" s="223">
        <f t="shared" ca="1" si="195"/>
        <v>-16.666885006418429</v>
      </c>
      <c r="CQ184" s="224">
        <f t="shared" ca="1" si="196"/>
        <v>-450.28680688336522</v>
      </c>
      <c r="CR184" s="223">
        <f t="shared" ca="1" si="197"/>
        <v>-2.8680688336519893</v>
      </c>
      <c r="CS184" s="225">
        <f t="shared" ca="1" si="198"/>
        <v>-1396.4684591881428</v>
      </c>
      <c r="CT184" s="226">
        <f t="shared" ca="1" si="234"/>
        <v>1396.4684591881428</v>
      </c>
      <c r="CU184" s="217">
        <f t="shared" ca="1" si="199"/>
        <v>-19.208778855572575</v>
      </c>
      <c r="CV184" s="218">
        <f t="shared" ca="1" si="200"/>
        <v>-19.208778855572575</v>
      </c>
      <c r="CW184" s="219">
        <f t="shared" ca="1" si="201"/>
        <v>-516.54780405610461</v>
      </c>
      <c r="CX184" s="218">
        <f t="shared" ca="1" si="202"/>
        <v>-3.2901134016312881</v>
      </c>
      <c r="CY184" s="227">
        <f t="shared" ca="1" si="203"/>
        <v>-1658.1092114729038</v>
      </c>
      <c r="CZ184" s="228">
        <f t="shared" ca="1" si="235"/>
        <v>1658.1092114729038</v>
      </c>
      <c r="DA184" s="222">
        <f t="shared" ca="1" si="204"/>
        <v>-21.636193928666835</v>
      </c>
      <c r="DB184" s="223">
        <f t="shared" ca="1" si="205"/>
        <v>-21.636193928666835</v>
      </c>
      <c r="DC184" s="224">
        <f t="shared" ca="1" si="206"/>
        <v>-578.87756053988539</v>
      </c>
      <c r="DD184" s="223">
        <f t="shared" ca="1" si="207"/>
        <v>-3.6871182199992063</v>
      </c>
      <c r="DE184" s="225">
        <f t="shared" ca="1" si="208"/>
        <v>-1937.2342931245134</v>
      </c>
      <c r="DF184" s="226">
        <f t="shared" ca="1" si="236"/>
        <v>1937.2342931245134</v>
      </c>
      <c r="DG184" s="217">
        <f t="shared" ca="1" si="209"/>
        <v>-23.929119340816037</v>
      </c>
      <c r="DH184" s="218">
        <f t="shared" ca="1" si="210"/>
        <v>-23.929119340816037</v>
      </c>
      <c r="DI184" s="219">
        <f t="shared" ca="1" si="211"/>
        <v>-636.80170925212985</v>
      </c>
      <c r="DJ184" s="218">
        <f t="shared" ca="1" si="212"/>
        <v>-4.0560618423702408</v>
      </c>
      <c r="DK184" s="227">
        <f t="shared" ca="1" si="213"/>
        <v>-2241.2726746954581</v>
      </c>
      <c r="DL184" s="228">
        <f t="shared" ca="1" si="237"/>
        <v>2241.2726746954581</v>
      </c>
      <c r="DM184" s="222">
        <f t="shared" ca="1" si="214"/>
        <v>-26.066474954416215</v>
      </c>
      <c r="DN184" s="223">
        <f t="shared" ca="1" si="215"/>
        <v>-26.066474954416215</v>
      </c>
      <c r="DO184" s="224">
        <f t="shared" ca="1" si="216"/>
        <v>-689.87941244558056</v>
      </c>
      <c r="DP184" s="223">
        <f t="shared" ca="1" si="217"/>
        <v>-4.3941363850036623</v>
      </c>
      <c r="DQ184" s="225">
        <f t="shared" ca="1" si="218"/>
        <v>-2583.4333827703213</v>
      </c>
      <c r="DR184" s="226">
        <f t="shared" ca="1" si="238"/>
        <v>2583.4333827703213</v>
      </c>
      <c r="DS184" s="217">
        <f t="shared" ca="1" si="219"/>
        <v>-28.026305473377711</v>
      </c>
      <c r="DT184" s="218">
        <f t="shared" ca="1" si="220"/>
        <v>-28.026305473377711</v>
      </c>
      <c r="DU184" s="219">
        <f t="shared" ca="1" si="221"/>
        <v>-737.70671674974221</v>
      </c>
      <c r="DV184" s="218">
        <f t="shared" ca="1" si="222"/>
        <v>-4.6987688964951531</v>
      </c>
      <c r="DW184" s="227">
        <f t="shared" ca="1" si="223"/>
        <v>-2991.9392819288487</v>
      </c>
      <c r="DX184" s="228">
        <f t="shared" ca="1" si="239"/>
        <v>2991.9392819288487</v>
      </c>
      <c r="DY184" s="222">
        <f t="shared" ca="1" si="224"/>
        <v>-29.786144106908367</v>
      </c>
      <c r="DZ184" s="223">
        <f t="shared" ca="1" si="225"/>
        <v>-29.786144106908367</v>
      </c>
      <c r="EA184" s="224">
        <f t="shared" ca="1" si="226"/>
        <v>-779.91962749994366</v>
      </c>
      <c r="EB184" s="223">
        <f t="shared" ca="1" si="227"/>
        <v>-4.9676409394900247</v>
      </c>
      <c r="EC184" s="225">
        <f t="shared" ca="1" si="228"/>
        <v>-3551.084962959897</v>
      </c>
      <c r="ED184" s="226">
        <f t="shared" ca="1" si="240"/>
        <v>3551.084962959897</v>
      </c>
      <c r="EE184" s="18">
        <v>-3551.0849629598915</v>
      </c>
    </row>
    <row r="185" spans="16:135" x14ac:dyDescent="0.3">
      <c r="P185" s="5"/>
      <c r="Q185" s="5"/>
      <c r="X185" s="105"/>
      <c r="Y185" s="105"/>
      <c r="Z185" s="105"/>
      <c r="AA185" s="105">
        <f ca="1">AH185-DF185</f>
        <v>0</v>
      </c>
      <c r="AC185" s="302">
        <f>AC184+$BE$22</f>
        <v>1580</v>
      </c>
      <c r="AD185" s="332">
        <v>3546.1173220204014</v>
      </c>
      <c r="AE185" s="332">
        <v>2987.2405130323514</v>
      </c>
      <c r="AF185" s="334">
        <v>2579.039246385315</v>
      </c>
      <c r="AG185" s="332">
        <v>2237.2166128530898</v>
      </c>
      <c r="AH185" s="332">
        <v>1933.5471749045146</v>
      </c>
      <c r="AI185" s="332">
        <v>1654.819098071272</v>
      </c>
      <c r="AJ185" s="332">
        <v>1393.6003903544888</v>
      </c>
      <c r="AK185" s="332">
        <v>1145.1485610627024</v>
      </c>
      <c r="AL185" s="332">
        <v>906.13260241843659</v>
      </c>
      <c r="AM185" s="332">
        <v>674.02462921944903</v>
      </c>
      <c r="AN185" s="332">
        <v>446.77680263864443</v>
      </c>
      <c r="AO185" s="332">
        <v>222.63188621653057</v>
      </c>
      <c r="AP185" s="332">
        <v>0</v>
      </c>
      <c r="AQ185" s="335">
        <v>-222.63188621653057</v>
      </c>
      <c r="AR185" s="335">
        <v>-446.77680263864443</v>
      </c>
      <c r="AS185" s="335">
        <v>-674.02462921944903</v>
      </c>
      <c r="AT185" s="335">
        <v>-906.13260241843659</v>
      </c>
      <c r="AU185" s="335">
        <v>-1145.1485610627024</v>
      </c>
      <c r="AV185" s="335">
        <v>-1393.6003903544888</v>
      </c>
      <c r="AW185" s="335">
        <v>-1654.819098071272</v>
      </c>
      <c r="AX185" s="335">
        <v>-1933.5471749045146</v>
      </c>
      <c r="AY185" s="335">
        <v>-2237.2166128530898</v>
      </c>
      <c r="AZ185" s="335">
        <v>-2579.039246385315</v>
      </c>
      <c r="BA185" s="335">
        <v>-2987.2405130323514</v>
      </c>
      <c r="BB185" s="202">
        <v>-3546.1173220204014</v>
      </c>
      <c r="BC185" s="323">
        <f ca="1">BO185-BD185</f>
        <v>0</v>
      </c>
      <c r="BD185" s="320">
        <f ca="1"/>
        <v>-222.63188621653057</v>
      </c>
      <c r="BE185" s="302">
        <f ca="1">MIN($AF$15,BE184+$BE$22)</f>
        <v>1580</v>
      </c>
      <c r="BF185" s="215">
        <f t="shared" ca="1" si="170"/>
        <v>1</v>
      </c>
      <c r="BG185" s="317">
        <f ca="1">INDEX(N$8:N$12,$BF185)</f>
        <v>1500</v>
      </c>
      <c r="BH185" s="128">
        <f ca="1">INDEX(O$8:O$12,$BF185)</f>
        <v>0</v>
      </c>
      <c r="BI185" s="104">
        <f t="shared" ca="1" si="171"/>
        <v>1500</v>
      </c>
      <c r="BJ185" s="216">
        <f t="shared" si="169"/>
        <v>0</v>
      </c>
      <c r="BK185" s="217">
        <f ca="1">DEGREES(ASIN($BG185*BL$23))</f>
        <v>-2.8656245113591363</v>
      </c>
      <c r="BL185" s="218">
        <f ca="1">DEGREES(ASIN(BL$23*$BI185))</f>
        <v>-2.8656245113591363</v>
      </c>
      <c r="BM185" s="219">
        <f ca="1">IF($BH185&gt;0,(COS(RADIANS(BK185))-COS(RADIANS(BL185)))/(BL$23*$BH185),$BE185*SIN(RADIANS(BK185)))</f>
        <v>-78.990099545678717</v>
      </c>
      <c r="BN185" s="218">
        <f t="shared" ca="1" si="172"/>
        <v>-0.49993733889670011</v>
      </c>
      <c r="BO185" s="220">
        <f t="shared" ca="1" si="173"/>
        <v>-222.63188621653057</v>
      </c>
      <c r="BP185" s="221">
        <f t="shared" ca="1" si="229"/>
        <v>222.63188621653057</v>
      </c>
      <c r="BQ185" s="222">
        <f t="shared" ca="1" si="174"/>
        <v>-5.7165393990355735</v>
      </c>
      <c r="BR185" s="223">
        <f t="shared" ca="1" si="175"/>
        <v>-5.7165393990355735</v>
      </c>
      <c r="BS185" s="224">
        <f t="shared" ca="1" si="176"/>
        <v>-157.37903673828868</v>
      </c>
      <c r="BT185" s="223">
        <f t="shared" ca="1" si="177"/>
        <v>-0.99606985277398508</v>
      </c>
      <c r="BU185" s="225">
        <f t="shared" ca="1" si="178"/>
        <v>-446.77680263864443</v>
      </c>
      <c r="BV185" s="226">
        <f t="shared" ca="1" si="230"/>
        <v>446.77680263864443</v>
      </c>
      <c r="BW185" s="217">
        <f t="shared" ca="1" si="179"/>
        <v>-8.5378174163293199</v>
      </c>
      <c r="BX185" s="218">
        <f t="shared" ca="1" si="180"/>
        <v>-8.5378174163293199</v>
      </c>
      <c r="BY185" s="219">
        <f t="shared" ca="1" si="181"/>
        <v>-234.57022443325974</v>
      </c>
      <c r="BZ185" s="218">
        <f t="shared" ca="1" si="182"/>
        <v>-1.4846216736282258</v>
      </c>
      <c r="CA185" s="227">
        <f t="shared" ca="1" si="183"/>
        <v>-674.02462921944777</v>
      </c>
      <c r="CB185" s="228">
        <f t="shared" ca="1" si="231"/>
        <v>674.02462921944777</v>
      </c>
      <c r="CC185" s="222">
        <f t="shared" ca="1" si="184"/>
        <v>-11.314100207181937</v>
      </c>
      <c r="CD185" s="223">
        <f t="shared" ca="1" si="185"/>
        <v>-11.314100207181937</v>
      </c>
      <c r="CE185" s="224">
        <f t="shared" ca="1" si="186"/>
        <v>-309.97619108291963</v>
      </c>
      <c r="CF185" s="223">
        <f t="shared" ca="1" si="187"/>
        <v>-1.961874627107079</v>
      </c>
      <c r="CG185" s="225">
        <f t="shared" ca="1" si="188"/>
        <v>-906.13260241843659</v>
      </c>
      <c r="CH185" s="226">
        <f t="shared" ca="1" si="232"/>
        <v>906.13260241843659</v>
      </c>
      <c r="CI185" s="217">
        <f t="shared" ca="1" si="189"/>
        <v>-14.029394362150782</v>
      </c>
      <c r="CJ185" s="218">
        <f t="shared" ca="1" si="190"/>
        <v>-14.029394362150782</v>
      </c>
      <c r="CK185" s="219">
        <f t="shared" ca="1" si="191"/>
        <v>-383.023051749697</v>
      </c>
      <c r="CL185" s="218">
        <f t="shared" ca="1" si="192"/>
        <v>-2.4241965300613515</v>
      </c>
      <c r="CM185" s="227">
        <f t="shared" ca="1" si="193"/>
        <v>-1145.148561062701</v>
      </c>
      <c r="CN185" s="228">
        <f t="shared" ca="1" si="233"/>
        <v>1145.148561062701</v>
      </c>
      <c r="CO185" s="222">
        <f t="shared" ca="1" si="194"/>
        <v>-16.666885006418429</v>
      </c>
      <c r="CP185" s="223">
        <f t="shared" ca="1" si="195"/>
        <v>-16.666885006418429</v>
      </c>
      <c r="CQ185" s="224">
        <f t="shared" ca="1" si="196"/>
        <v>-453.15487571701721</v>
      </c>
      <c r="CR185" s="223">
        <f t="shared" ca="1" si="197"/>
        <v>-2.8680688336519893</v>
      </c>
      <c r="CS185" s="225">
        <f t="shared" ca="1" si="198"/>
        <v>-1393.6003903544909</v>
      </c>
      <c r="CT185" s="226">
        <f t="shared" ca="1" si="234"/>
        <v>1393.6003903544909</v>
      </c>
      <c r="CU185" s="217">
        <f t="shared" ca="1" si="199"/>
        <v>-19.208778855572575</v>
      </c>
      <c r="CV185" s="218">
        <f t="shared" ca="1" si="200"/>
        <v>-19.208778855572575</v>
      </c>
      <c r="CW185" s="219">
        <f t="shared" ca="1" si="201"/>
        <v>-519.83791745773578</v>
      </c>
      <c r="CX185" s="218">
        <f t="shared" ca="1" si="202"/>
        <v>-3.2901134016311744</v>
      </c>
      <c r="CY185" s="227">
        <f t="shared" ca="1" si="203"/>
        <v>-1654.8190980712725</v>
      </c>
      <c r="CZ185" s="228">
        <f t="shared" ca="1" si="235"/>
        <v>1654.8190980712725</v>
      </c>
      <c r="DA185" s="222">
        <f t="shared" ca="1" si="204"/>
        <v>-21.636193928666835</v>
      </c>
      <c r="DB185" s="223">
        <f t="shared" ca="1" si="205"/>
        <v>-21.636193928666835</v>
      </c>
      <c r="DC185" s="224">
        <f t="shared" ca="1" si="206"/>
        <v>-582.56467875988471</v>
      </c>
      <c r="DD185" s="223">
        <f t="shared" ca="1" si="207"/>
        <v>-3.68711821999932</v>
      </c>
      <c r="DE185" s="225">
        <f t="shared" ca="1" si="208"/>
        <v>-1933.5471749045141</v>
      </c>
      <c r="DF185" s="226">
        <f t="shared" ca="1" si="236"/>
        <v>1933.5471749045141</v>
      </c>
      <c r="DG185" s="217">
        <f t="shared" ca="1" si="209"/>
        <v>-23.929119340816037</v>
      </c>
      <c r="DH185" s="218">
        <f t="shared" ca="1" si="210"/>
        <v>-23.929119340816037</v>
      </c>
      <c r="DI185" s="219">
        <f t="shared" ca="1" si="211"/>
        <v>-640.85777109450009</v>
      </c>
      <c r="DJ185" s="218">
        <f t="shared" ca="1" si="212"/>
        <v>-4.0560618423702408</v>
      </c>
      <c r="DK185" s="227">
        <f t="shared" ca="1" si="213"/>
        <v>-2237.216612853088</v>
      </c>
      <c r="DL185" s="228">
        <f t="shared" ca="1" si="237"/>
        <v>2237.216612853088</v>
      </c>
      <c r="DM185" s="222">
        <f t="shared" ca="1" si="214"/>
        <v>-26.066474954416215</v>
      </c>
      <c r="DN185" s="223">
        <f t="shared" ca="1" si="215"/>
        <v>-26.066474954416215</v>
      </c>
      <c r="DO185" s="224">
        <f t="shared" ca="1" si="216"/>
        <v>-694.27354883058433</v>
      </c>
      <c r="DP185" s="223">
        <f t="shared" ca="1" si="217"/>
        <v>-4.394136385003776</v>
      </c>
      <c r="DQ185" s="225">
        <f t="shared" ca="1" si="218"/>
        <v>-2579.0392463853177</v>
      </c>
      <c r="DR185" s="226">
        <f t="shared" ca="1" si="238"/>
        <v>2579.0392463853177</v>
      </c>
      <c r="DS185" s="217">
        <f t="shared" ca="1" si="219"/>
        <v>-28.026305473377711</v>
      </c>
      <c r="DT185" s="218">
        <f t="shared" ca="1" si="220"/>
        <v>-28.026305473377711</v>
      </c>
      <c r="DU185" s="219">
        <f t="shared" ca="1" si="221"/>
        <v>-742.40548564623737</v>
      </c>
      <c r="DV185" s="218">
        <f t="shared" ca="1" si="222"/>
        <v>-4.6987688964951531</v>
      </c>
      <c r="DW185" s="227">
        <f t="shared" ca="1" si="223"/>
        <v>-2987.2405130323536</v>
      </c>
      <c r="DX185" s="228">
        <f t="shared" ca="1" si="239"/>
        <v>2987.2405130323536</v>
      </c>
      <c r="DY185" s="222">
        <f t="shared" ca="1" si="224"/>
        <v>-29.786144106908367</v>
      </c>
      <c r="DZ185" s="223">
        <f t="shared" ca="1" si="225"/>
        <v>-29.786144106908367</v>
      </c>
      <c r="EA185" s="224">
        <f t="shared" ca="1" si="226"/>
        <v>-784.8872684394338</v>
      </c>
      <c r="EB185" s="223">
        <f t="shared" ca="1" si="227"/>
        <v>-4.9676409394901384</v>
      </c>
      <c r="EC185" s="225">
        <f t="shared" ca="1" si="228"/>
        <v>-3546.1173220204068</v>
      </c>
      <c r="ED185" s="226">
        <f t="shared" ca="1" si="240"/>
        <v>3546.1173220204068</v>
      </c>
      <c r="EE185" s="18">
        <v>-3546.1173220204014</v>
      </c>
    </row>
    <row r="186" spans="16:135" x14ac:dyDescent="0.3">
      <c r="P186" s="5"/>
      <c r="Q186" s="5"/>
      <c r="X186" s="105"/>
      <c r="Y186" s="105"/>
      <c r="Z186" s="105"/>
      <c r="AA186" s="105">
        <f ca="1">AH186-DF186</f>
        <v>0</v>
      </c>
      <c r="AC186" s="302">
        <f>AC185+$BE$22</f>
        <v>1590</v>
      </c>
      <c r="AD186" s="332">
        <v>3541.1496810809113</v>
      </c>
      <c r="AE186" s="332">
        <v>2982.5417441358563</v>
      </c>
      <c r="AF186" s="334">
        <v>2574.6451100003114</v>
      </c>
      <c r="AG186" s="332">
        <v>2233.1605510107197</v>
      </c>
      <c r="AH186" s="332">
        <v>1929.8600566845153</v>
      </c>
      <c r="AI186" s="332">
        <v>1651.528984669641</v>
      </c>
      <c r="AJ186" s="332">
        <v>1390.7323215208366</v>
      </c>
      <c r="AK186" s="332">
        <v>1142.7243645326409</v>
      </c>
      <c r="AL186" s="332">
        <v>904.17072779132945</v>
      </c>
      <c r="AM186" s="332">
        <v>672.5400075458208</v>
      </c>
      <c r="AN186" s="332">
        <v>445.78073278587044</v>
      </c>
      <c r="AO186" s="332">
        <v>222.13194887763387</v>
      </c>
      <c r="AP186" s="332">
        <v>0</v>
      </c>
      <c r="AQ186" s="335">
        <v>-222.13194887763387</v>
      </c>
      <c r="AR186" s="335">
        <v>-445.78073278587044</v>
      </c>
      <c r="AS186" s="335">
        <v>-672.5400075458208</v>
      </c>
      <c r="AT186" s="335">
        <v>-904.17072779132945</v>
      </c>
      <c r="AU186" s="335">
        <v>-1142.7243645326409</v>
      </c>
      <c r="AV186" s="335">
        <v>-1390.7323215208366</v>
      </c>
      <c r="AW186" s="335">
        <v>-1651.528984669641</v>
      </c>
      <c r="AX186" s="335">
        <v>-1929.8600566845153</v>
      </c>
      <c r="AY186" s="335">
        <v>-2233.1605510107197</v>
      </c>
      <c r="AZ186" s="335">
        <v>-2574.6451100003114</v>
      </c>
      <c r="BA186" s="335">
        <v>-2982.5417441358563</v>
      </c>
      <c r="BB186" s="202">
        <v>-3541.1496810809113</v>
      </c>
      <c r="BC186" s="323">
        <f ca="1">BO186-BD186</f>
        <v>0</v>
      </c>
      <c r="BD186" s="320">
        <f ca="1"/>
        <v>-222.13194887763387</v>
      </c>
      <c r="BE186" s="302">
        <f ca="1">MIN($AF$15,BE185+$BE$22)</f>
        <v>1590</v>
      </c>
      <c r="BF186" s="215">
        <f t="shared" ca="1" si="170"/>
        <v>1</v>
      </c>
      <c r="BG186" s="317">
        <f ca="1">INDEX(N$8:N$12,$BF186)</f>
        <v>1500</v>
      </c>
      <c r="BH186" s="128">
        <f ca="1">INDEX(O$8:O$12,$BF186)</f>
        <v>0</v>
      </c>
      <c r="BI186" s="104">
        <f t="shared" ca="1" si="171"/>
        <v>1500</v>
      </c>
      <c r="BJ186" s="216">
        <f t="shared" si="169"/>
        <v>0</v>
      </c>
      <c r="BK186" s="217">
        <f ca="1">DEGREES(ASIN($BG186*BL$23))</f>
        <v>-2.8656245113591363</v>
      </c>
      <c r="BL186" s="218">
        <f ca="1">DEGREES(ASIN(BL$23*$BI186))</f>
        <v>-2.8656245113591363</v>
      </c>
      <c r="BM186" s="219">
        <f ca="1">IF($BH186&gt;0,(COS(RADIANS(BK186))-COS(RADIANS(BL186)))/(BL$23*$BH186),$BE186*SIN(RADIANS(BK186)))</f>
        <v>-79.490036884575417</v>
      </c>
      <c r="BN186" s="218">
        <f t="shared" ca="1" si="172"/>
        <v>-0.49993733889670011</v>
      </c>
      <c r="BO186" s="220">
        <f t="shared" ca="1" si="173"/>
        <v>-222.13194887763387</v>
      </c>
      <c r="BP186" s="221">
        <f t="shared" ca="1" si="229"/>
        <v>222.13194887763387</v>
      </c>
      <c r="BQ186" s="222">
        <f t="shared" ca="1" si="174"/>
        <v>-5.7165393990355735</v>
      </c>
      <c r="BR186" s="223">
        <f t="shared" ca="1" si="175"/>
        <v>-5.7165393990355735</v>
      </c>
      <c r="BS186" s="224">
        <f t="shared" ca="1" si="176"/>
        <v>-158.37510659106266</v>
      </c>
      <c r="BT186" s="223">
        <f t="shared" ca="1" si="177"/>
        <v>-0.99606985277398508</v>
      </c>
      <c r="BU186" s="225">
        <f t="shared" ca="1" si="178"/>
        <v>-445.78073278587044</v>
      </c>
      <c r="BV186" s="226">
        <f t="shared" ca="1" si="230"/>
        <v>445.78073278587044</v>
      </c>
      <c r="BW186" s="217">
        <f t="shared" ca="1" si="179"/>
        <v>-8.5378174163293199</v>
      </c>
      <c r="BX186" s="218">
        <f t="shared" ca="1" si="180"/>
        <v>-8.5378174163293199</v>
      </c>
      <c r="BY186" s="219">
        <f t="shared" ca="1" si="181"/>
        <v>-236.05484610688796</v>
      </c>
      <c r="BZ186" s="218">
        <f t="shared" ca="1" si="182"/>
        <v>-1.4846216736282258</v>
      </c>
      <c r="CA186" s="227">
        <f t="shared" ca="1" si="183"/>
        <v>-672.54000754581955</v>
      </c>
      <c r="CB186" s="228">
        <f t="shared" ca="1" si="231"/>
        <v>672.54000754581955</v>
      </c>
      <c r="CC186" s="222">
        <f t="shared" ca="1" si="184"/>
        <v>-11.314100207181937</v>
      </c>
      <c r="CD186" s="223">
        <f t="shared" ca="1" si="185"/>
        <v>-11.314100207181937</v>
      </c>
      <c r="CE186" s="224">
        <f t="shared" ca="1" si="186"/>
        <v>-311.93806571002671</v>
      </c>
      <c r="CF186" s="223">
        <f t="shared" ca="1" si="187"/>
        <v>-1.961874627107079</v>
      </c>
      <c r="CG186" s="225">
        <f t="shared" ca="1" si="188"/>
        <v>-904.17072779132945</v>
      </c>
      <c r="CH186" s="226">
        <f t="shared" ca="1" si="232"/>
        <v>904.17072779132945</v>
      </c>
      <c r="CI186" s="217">
        <f t="shared" ca="1" si="189"/>
        <v>-14.029394362150782</v>
      </c>
      <c r="CJ186" s="218">
        <f t="shared" ca="1" si="190"/>
        <v>-14.029394362150782</v>
      </c>
      <c r="CK186" s="219">
        <f t="shared" ca="1" si="191"/>
        <v>-385.44724827975841</v>
      </c>
      <c r="CL186" s="218">
        <f t="shared" ca="1" si="192"/>
        <v>-2.4241965300614083</v>
      </c>
      <c r="CM186" s="227">
        <f t="shared" ca="1" si="193"/>
        <v>-1142.7243645326396</v>
      </c>
      <c r="CN186" s="228">
        <f t="shared" ca="1" si="233"/>
        <v>1142.7243645326396</v>
      </c>
      <c r="CO186" s="222">
        <f t="shared" ca="1" si="194"/>
        <v>-16.666885006418429</v>
      </c>
      <c r="CP186" s="223">
        <f t="shared" ca="1" si="195"/>
        <v>-16.666885006418429</v>
      </c>
      <c r="CQ186" s="224">
        <f t="shared" ca="1" si="196"/>
        <v>-456.02294455066925</v>
      </c>
      <c r="CR186" s="223">
        <f t="shared" ca="1" si="197"/>
        <v>-2.8680688336520461</v>
      </c>
      <c r="CS186" s="225">
        <f t="shared" ca="1" si="198"/>
        <v>-1390.7323215208389</v>
      </c>
      <c r="CT186" s="226">
        <f t="shared" ca="1" si="234"/>
        <v>1390.7323215208389</v>
      </c>
      <c r="CU186" s="217">
        <f t="shared" ca="1" si="199"/>
        <v>-19.208778855572575</v>
      </c>
      <c r="CV186" s="218">
        <f t="shared" ca="1" si="200"/>
        <v>-19.208778855572575</v>
      </c>
      <c r="CW186" s="219">
        <f t="shared" ca="1" si="201"/>
        <v>-523.12803085936707</v>
      </c>
      <c r="CX186" s="218">
        <f t="shared" ca="1" si="202"/>
        <v>-3.2901134016312881</v>
      </c>
      <c r="CY186" s="227">
        <f t="shared" ca="1" si="203"/>
        <v>-1651.5289846696414</v>
      </c>
      <c r="CZ186" s="228">
        <f t="shared" ca="1" si="235"/>
        <v>1651.5289846696414</v>
      </c>
      <c r="DA186" s="222">
        <f t="shared" ca="1" si="204"/>
        <v>-21.636193928666835</v>
      </c>
      <c r="DB186" s="223">
        <f t="shared" ca="1" si="205"/>
        <v>-21.636193928666835</v>
      </c>
      <c r="DC186" s="224">
        <f t="shared" ca="1" si="206"/>
        <v>-586.25179697988392</v>
      </c>
      <c r="DD186" s="223">
        <f t="shared" ca="1" si="207"/>
        <v>-3.6871182199992063</v>
      </c>
      <c r="DE186" s="225">
        <f t="shared" ca="1" si="208"/>
        <v>-1929.8600566845148</v>
      </c>
      <c r="DF186" s="226">
        <f t="shared" ca="1" si="236"/>
        <v>1929.8600566845148</v>
      </c>
      <c r="DG186" s="217">
        <f t="shared" ca="1" si="209"/>
        <v>-23.929119340816037</v>
      </c>
      <c r="DH186" s="218">
        <f t="shared" ca="1" si="210"/>
        <v>-23.929119340816037</v>
      </c>
      <c r="DI186" s="219">
        <f t="shared" ca="1" si="211"/>
        <v>-644.91383293687034</v>
      </c>
      <c r="DJ186" s="218">
        <f t="shared" ca="1" si="212"/>
        <v>-4.0560618423702408</v>
      </c>
      <c r="DK186" s="227">
        <f t="shared" ca="1" si="213"/>
        <v>-2233.1605510107179</v>
      </c>
      <c r="DL186" s="228">
        <f t="shared" ca="1" si="237"/>
        <v>2233.1605510107179</v>
      </c>
      <c r="DM186" s="222">
        <f t="shared" ca="1" si="214"/>
        <v>-26.066474954416215</v>
      </c>
      <c r="DN186" s="223">
        <f t="shared" ca="1" si="215"/>
        <v>-26.066474954416215</v>
      </c>
      <c r="DO186" s="224">
        <f t="shared" ca="1" si="216"/>
        <v>-698.66768521558799</v>
      </c>
      <c r="DP186" s="223">
        <f t="shared" ca="1" si="217"/>
        <v>-4.3941363850036623</v>
      </c>
      <c r="DQ186" s="225">
        <f t="shared" ca="1" si="218"/>
        <v>-2574.6451100003142</v>
      </c>
      <c r="DR186" s="226">
        <f t="shared" ca="1" si="238"/>
        <v>2574.6451100003142</v>
      </c>
      <c r="DS186" s="217">
        <f t="shared" ca="1" si="219"/>
        <v>-28.026305473377711</v>
      </c>
      <c r="DT186" s="218">
        <f t="shared" ca="1" si="220"/>
        <v>-28.026305473377711</v>
      </c>
      <c r="DU186" s="219">
        <f t="shared" ca="1" si="221"/>
        <v>-747.10425454273263</v>
      </c>
      <c r="DV186" s="218">
        <f t="shared" ca="1" si="222"/>
        <v>-4.6987688964952667</v>
      </c>
      <c r="DW186" s="227">
        <f t="shared" ca="1" si="223"/>
        <v>-2982.5417441358586</v>
      </c>
      <c r="DX186" s="228">
        <f t="shared" ca="1" si="239"/>
        <v>2982.5417441358586</v>
      </c>
      <c r="DY186" s="222">
        <f t="shared" ca="1" si="224"/>
        <v>-29.786144106908367</v>
      </c>
      <c r="DZ186" s="223">
        <f t="shared" ca="1" si="225"/>
        <v>-29.786144106908367</v>
      </c>
      <c r="EA186" s="224">
        <f t="shared" ca="1" si="226"/>
        <v>-789.85490937892382</v>
      </c>
      <c r="EB186" s="223">
        <f t="shared" ca="1" si="227"/>
        <v>-4.9676409394900247</v>
      </c>
      <c r="EC186" s="225">
        <f t="shared" ca="1" si="228"/>
        <v>-3541.1496810809167</v>
      </c>
      <c r="ED186" s="226">
        <f t="shared" ca="1" si="240"/>
        <v>3541.1496810809167</v>
      </c>
      <c r="EE186" s="18">
        <v>-3541.1496810809113</v>
      </c>
    </row>
    <row r="187" spans="16:135" x14ac:dyDescent="0.3">
      <c r="P187" s="5"/>
      <c r="Q187" s="5"/>
      <c r="X187" s="105"/>
      <c r="Y187" s="105"/>
      <c r="Z187" s="105"/>
      <c r="AA187" s="105">
        <f ca="1">AH187-DF187</f>
        <v>0</v>
      </c>
      <c r="AC187" s="302">
        <f>AC186+$BE$22</f>
        <v>1600</v>
      </c>
      <c r="AD187" s="332">
        <v>3536.1820401414211</v>
      </c>
      <c r="AE187" s="332">
        <v>2977.8429752393613</v>
      </c>
      <c r="AF187" s="334">
        <v>2570.2509736153079</v>
      </c>
      <c r="AG187" s="332">
        <v>2229.1044891683496</v>
      </c>
      <c r="AH187" s="332">
        <v>1926.1729384645159</v>
      </c>
      <c r="AI187" s="332">
        <v>1648.2388712680097</v>
      </c>
      <c r="AJ187" s="332">
        <v>1387.8642526871847</v>
      </c>
      <c r="AK187" s="332">
        <v>1140.3001680025795</v>
      </c>
      <c r="AL187" s="332">
        <v>902.20885316422232</v>
      </c>
      <c r="AM187" s="332">
        <v>671.05538587219257</v>
      </c>
      <c r="AN187" s="332">
        <v>444.78466293309646</v>
      </c>
      <c r="AO187" s="332">
        <v>221.63201153873717</v>
      </c>
      <c r="AP187" s="332">
        <v>0</v>
      </c>
      <c r="AQ187" s="335">
        <v>-221.63201153873717</v>
      </c>
      <c r="AR187" s="335">
        <v>-444.78466293309646</v>
      </c>
      <c r="AS187" s="335">
        <v>-671.05538587219257</v>
      </c>
      <c r="AT187" s="335">
        <v>-902.20885316422232</v>
      </c>
      <c r="AU187" s="335">
        <v>-1140.3001680025795</v>
      </c>
      <c r="AV187" s="335">
        <v>-1387.8642526871847</v>
      </c>
      <c r="AW187" s="335">
        <v>-1648.2388712680097</v>
      </c>
      <c r="AX187" s="335">
        <v>-1926.1729384645159</v>
      </c>
      <c r="AY187" s="335">
        <v>-2229.1044891683496</v>
      </c>
      <c r="AZ187" s="335">
        <v>-2570.2509736153079</v>
      </c>
      <c r="BA187" s="335">
        <v>-2977.8429752393613</v>
      </c>
      <c r="BB187" s="202">
        <v>-3536.1820401414211</v>
      </c>
      <c r="BC187" s="323">
        <f ca="1">BO187-BD187</f>
        <v>0</v>
      </c>
      <c r="BD187" s="320">
        <f ca="1"/>
        <v>-221.63201153873717</v>
      </c>
      <c r="BE187" s="302">
        <f ca="1">MIN($AF$15,BE186+$BE$22)</f>
        <v>1600</v>
      </c>
      <c r="BF187" s="215">
        <f t="shared" ca="1" si="170"/>
        <v>1</v>
      </c>
      <c r="BG187" s="317">
        <f ca="1">INDEX(N$8:N$12,$BF187)</f>
        <v>1500</v>
      </c>
      <c r="BH187" s="128">
        <f ca="1">INDEX(O$8:O$12,$BF187)</f>
        <v>0</v>
      </c>
      <c r="BI187" s="104">
        <f t="shared" ca="1" si="171"/>
        <v>1500</v>
      </c>
      <c r="BJ187" s="216">
        <f t="shared" si="169"/>
        <v>0</v>
      </c>
      <c r="BK187" s="217">
        <f ca="1">DEGREES(ASIN($BG187*BL$23))</f>
        <v>-2.8656245113591363</v>
      </c>
      <c r="BL187" s="218">
        <f ca="1">DEGREES(ASIN(BL$23*$BI187))</f>
        <v>-2.8656245113591363</v>
      </c>
      <c r="BM187" s="219">
        <f ca="1">IF($BH187&gt;0,(COS(RADIANS(BK187))-COS(RADIANS(BL187)))/(BL$23*$BH187),$BE187*SIN(RADIANS(BK187)))</f>
        <v>-79.989974223472117</v>
      </c>
      <c r="BN187" s="218">
        <f t="shared" ca="1" si="172"/>
        <v>-0.49993733889670011</v>
      </c>
      <c r="BO187" s="220">
        <f t="shared" ca="1" si="173"/>
        <v>-221.63201153873717</v>
      </c>
      <c r="BP187" s="221">
        <f t="shared" ca="1" si="229"/>
        <v>221.63201153873717</v>
      </c>
      <c r="BQ187" s="222">
        <f t="shared" ca="1" si="174"/>
        <v>-5.7165393990355735</v>
      </c>
      <c r="BR187" s="223">
        <f t="shared" ca="1" si="175"/>
        <v>-5.7165393990355735</v>
      </c>
      <c r="BS187" s="224">
        <f t="shared" ca="1" si="176"/>
        <v>-159.37117644383662</v>
      </c>
      <c r="BT187" s="223">
        <f t="shared" ca="1" si="177"/>
        <v>-0.99606985277395665</v>
      </c>
      <c r="BU187" s="225">
        <f t="shared" ca="1" si="178"/>
        <v>-444.78466293309646</v>
      </c>
      <c r="BV187" s="226">
        <f t="shared" ca="1" si="230"/>
        <v>444.78466293309646</v>
      </c>
      <c r="BW187" s="217">
        <f t="shared" ca="1" si="179"/>
        <v>-8.5378174163293199</v>
      </c>
      <c r="BX187" s="218">
        <f t="shared" ca="1" si="180"/>
        <v>-8.5378174163293199</v>
      </c>
      <c r="BY187" s="219">
        <f t="shared" ca="1" si="181"/>
        <v>-237.53946778051619</v>
      </c>
      <c r="BZ187" s="218">
        <f t="shared" ca="1" si="182"/>
        <v>-1.4846216736282258</v>
      </c>
      <c r="CA187" s="227">
        <f t="shared" ca="1" si="183"/>
        <v>-671.05538587219132</v>
      </c>
      <c r="CB187" s="228">
        <f t="shared" ca="1" si="231"/>
        <v>671.05538587219132</v>
      </c>
      <c r="CC187" s="222">
        <f t="shared" ca="1" si="184"/>
        <v>-11.314100207181937</v>
      </c>
      <c r="CD187" s="223">
        <f t="shared" ca="1" si="185"/>
        <v>-11.314100207181937</v>
      </c>
      <c r="CE187" s="224">
        <f t="shared" ca="1" si="186"/>
        <v>-313.89994033713384</v>
      </c>
      <c r="CF187" s="223">
        <f t="shared" ca="1" si="187"/>
        <v>-1.9618746271071359</v>
      </c>
      <c r="CG187" s="225">
        <f t="shared" ca="1" si="188"/>
        <v>-902.20885316422232</v>
      </c>
      <c r="CH187" s="226">
        <f t="shared" ca="1" si="232"/>
        <v>902.20885316422232</v>
      </c>
      <c r="CI187" s="217">
        <f t="shared" ca="1" si="189"/>
        <v>-14.029394362150782</v>
      </c>
      <c r="CJ187" s="218">
        <f t="shared" ca="1" si="190"/>
        <v>-14.029394362150782</v>
      </c>
      <c r="CK187" s="219">
        <f t="shared" ca="1" si="191"/>
        <v>-387.87144480981976</v>
      </c>
      <c r="CL187" s="218">
        <f t="shared" ca="1" si="192"/>
        <v>-2.4241965300613515</v>
      </c>
      <c r="CM187" s="227">
        <f t="shared" ca="1" si="193"/>
        <v>-1140.3001680025782</v>
      </c>
      <c r="CN187" s="228">
        <f t="shared" ca="1" si="233"/>
        <v>1140.3001680025782</v>
      </c>
      <c r="CO187" s="222">
        <f t="shared" ca="1" si="194"/>
        <v>-16.666885006418429</v>
      </c>
      <c r="CP187" s="223">
        <f t="shared" ca="1" si="195"/>
        <v>-16.666885006418429</v>
      </c>
      <c r="CQ187" s="224">
        <f t="shared" ca="1" si="196"/>
        <v>-458.89101338432124</v>
      </c>
      <c r="CR187" s="223">
        <f t="shared" ca="1" si="197"/>
        <v>-2.8680688336519893</v>
      </c>
      <c r="CS187" s="225">
        <f t="shared" ca="1" si="198"/>
        <v>-1387.8642526871868</v>
      </c>
      <c r="CT187" s="226">
        <f t="shared" ca="1" si="234"/>
        <v>1387.8642526871868</v>
      </c>
      <c r="CU187" s="217">
        <f t="shared" ca="1" si="199"/>
        <v>-19.208778855572575</v>
      </c>
      <c r="CV187" s="218">
        <f t="shared" ca="1" si="200"/>
        <v>-19.208778855572575</v>
      </c>
      <c r="CW187" s="219">
        <f t="shared" ca="1" si="201"/>
        <v>-526.41814426099836</v>
      </c>
      <c r="CX187" s="218">
        <f t="shared" ca="1" si="202"/>
        <v>-3.2901134016312881</v>
      </c>
      <c r="CY187" s="227">
        <f t="shared" ca="1" si="203"/>
        <v>-1648.2388712680101</v>
      </c>
      <c r="CZ187" s="228">
        <f t="shared" ca="1" si="235"/>
        <v>1648.2388712680101</v>
      </c>
      <c r="DA187" s="222">
        <f t="shared" ca="1" si="204"/>
        <v>-21.636193928666835</v>
      </c>
      <c r="DB187" s="223">
        <f t="shared" ca="1" si="205"/>
        <v>-21.636193928666835</v>
      </c>
      <c r="DC187" s="224">
        <f t="shared" ca="1" si="206"/>
        <v>-589.93891519988324</v>
      </c>
      <c r="DD187" s="223">
        <f t="shared" ca="1" si="207"/>
        <v>-3.68711821999932</v>
      </c>
      <c r="DE187" s="225">
        <f t="shared" ca="1" si="208"/>
        <v>-1926.1729384645155</v>
      </c>
      <c r="DF187" s="226">
        <f t="shared" ca="1" si="236"/>
        <v>1926.1729384645155</v>
      </c>
      <c r="DG187" s="217">
        <f t="shared" ca="1" si="209"/>
        <v>-23.929119340816037</v>
      </c>
      <c r="DH187" s="218">
        <f t="shared" ca="1" si="210"/>
        <v>-23.929119340816037</v>
      </c>
      <c r="DI187" s="219">
        <f t="shared" ca="1" si="211"/>
        <v>-648.96989477924058</v>
      </c>
      <c r="DJ187" s="218">
        <f t="shared" ca="1" si="212"/>
        <v>-4.0560618423702408</v>
      </c>
      <c r="DK187" s="227">
        <f t="shared" ca="1" si="213"/>
        <v>-2229.1044891683478</v>
      </c>
      <c r="DL187" s="228">
        <f t="shared" ca="1" si="237"/>
        <v>2229.1044891683478</v>
      </c>
      <c r="DM187" s="222">
        <f t="shared" ca="1" si="214"/>
        <v>-26.066474954416215</v>
      </c>
      <c r="DN187" s="223">
        <f t="shared" ca="1" si="215"/>
        <v>-26.066474954416215</v>
      </c>
      <c r="DO187" s="224">
        <f t="shared" ca="1" si="216"/>
        <v>-703.06182160059166</v>
      </c>
      <c r="DP187" s="223">
        <f t="shared" ca="1" si="217"/>
        <v>-4.3941363850036623</v>
      </c>
      <c r="DQ187" s="225">
        <f t="shared" ca="1" si="218"/>
        <v>-2570.2509736153106</v>
      </c>
      <c r="DR187" s="226">
        <f t="shared" ca="1" si="238"/>
        <v>2570.2509736153106</v>
      </c>
      <c r="DS187" s="217">
        <f t="shared" ca="1" si="219"/>
        <v>-28.026305473377711</v>
      </c>
      <c r="DT187" s="218">
        <f t="shared" ca="1" si="220"/>
        <v>-28.026305473377711</v>
      </c>
      <c r="DU187" s="219">
        <f t="shared" ca="1" si="221"/>
        <v>-751.80302343922779</v>
      </c>
      <c r="DV187" s="218">
        <f t="shared" ca="1" si="222"/>
        <v>-4.6987688964951531</v>
      </c>
      <c r="DW187" s="227">
        <f t="shared" ca="1" si="223"/>
        <v>-2977.8429752393636</v>
      </c>
      <c r="DX187" s="228">
        <f t="shared" ca="1" si="239"/>
        <v>2977.8429752393636</v>
      </c>
      <c r="DY187" s="222">
        <f t="shared" ca="1" si="224"/>
        <v>-29.786144106908367</v>
      </c>
      <c r="DZ187" s="223">
        <f t="shared" ca="1" si="225"/>
        <v>-29.786144106908367</v>
      </c>
      <c r="EA187" s="224">
        <f t="shared" ca="1" si="226"/>
        <v>-794.82255031841396</v>
      </c>
      <c r="EB187" s="223">
        <f t="shared" ca="1" si="227"/>
        <v>-4.9676409394901384</v>
      </c>
      <c r="EC187" s="225">
        <f t="shared" ca="1" si="228"/>
        <v>-3536.1820401414266</v>
      </c>
      <c r="ED187" s="226">
        <f t="shared" ca="1" si="240"/>
        <v>3536.1820401414266</v>
      </c>
      <c r="EE187" s="18">
        <v>-3536.1820401414211</v>
      </c>
    </row>
    <row r="188" spans="16:135" x14ac:dyDescent="0.3">
      <c r="P188" s="5"/>
      <c r="Q188" s="5"/>
      <c r="X188" s="105"/>
      <c r="Y188" s="105"/>
      <c r="Z188" s="105"/>
      <c r="AA188" s="105">
        <f ca="1">AH188-DF188</f>
        <v>0</v>
      </c>
      <c r="AC188" s="302">
        <f>AC187+$BE$22</f>
        <v>1610</v>
      </c>
      <c r="AD188" s="332">
        <v>3531.214399201931</v>
      </c>
      <c r="AE188" s="332">
        <v>2973.1442063428663</v>
      </c>
      <c r="AF188" s="334">
        <v>2565.8568372303043</v>
      </c>
      <c r="AG188" s="332">
        <v>2225.0484273259794</v>
      </c>
      <c r="AH188" s="332">
        <v>1922.4858202445166</v>
      </c>
      <c r="AI188" s="332">
        <v>1644.9487578663784</v>
      </c>
      <c r="AJ188" s="332">
        <v>1384.9961838535328</v>
      </c>
      <c r="AK188" s="332">
        <v>1137.8759714725181</v>
      </c>
      <c r="AL188" s="332">
        <v>900.24697853711518</v>
      </c>
      <c r="AM188" s="332">
        <v>669.57076419856435</v>
      </c>
      <c r="AN188" s="332">
        <v>443.78859308032247</v>
      </c>
      <c r="AO188" s="332">
        <v>221.13207419984047</v>
      </c>
      <c r="AP188" s="332">
        <v>0</v>
      </c>
      <c r="AQ188" s="335">
        <v>-221.13207419984047</v>
      </c>
      <c r="AR188" s="335">
        <v>-443.78859308032247</v>
      </c>
      <c r="AS188" s="335">
        <v>-669.57076419856435</v>
      </c>
      <c r="AT188" s="335">
        <v>-900.24697853711518</v>
      </c>
      <c r="AU188" s="335">
        <v>-1137.8759714725181</v>
      </c>
      <c r="AV188" s="335">
        <v>-1384.9961838535328</v>
      </c>
      <c r="AW188" s="335">
        <v>-1644.9487578663784</v>
      </c>
      <c r="AX188" s="335">
        <v>-1922.4858202445166</v>
      </c>
      <c r="AY188" s="335">
        <v>-2225.0484273259794</v>
      </c>
      <c r="AZ188" s="335">
        <v>-2565.8568372303043</v>
      </c>
      <c r="BA188" s="335">
        <v>-2973.1442063428663</v>
      </c>
      <c r="BB188" s="202">
        <v>-3531.214399201931</v>
      </c>
      <c r="BC188" s="323">
        <f ca="1">BO188-BD188</f>
        <v>0</v>
      </c>
      <c r="BD188" s="320">
        <f ca="1"/>
        <v>-221.13207419984047</v>
      </c>
      <c r="BE188" s="302">
        <f ca="1">MIN($AF$15,BE187+$BE$22)</f>
        <v>1610</v>
      </c>
      <c r="BF188" s="215">
        <f t="shared" ca="1" si="170"/>
        <v>1</v>
      </c>
      <c r="BG188" s="317">
        <f ca="1">INDEX(N$8:N$12,$BF188)</f>
        <v>1500</v>
      </c>
      <c r="BH188" s="128">
        <f ca="1">INDEX(O$8:O$12,$BF188)</f>
        <v>0</v>
      </c>
      <c r="BI188" s="104">
        <f t="shared" ca="1" si="171"/>
        <v>1500</v>
      </c>
      <c r="BJ188" s="216">
        <f t="shared" si="169"/>
        <v>0</v>
      </c>
      <c r="BK188" s="217">
        <f ca="1">DEGREES(ASIN($BG188*BL$23))</f>
        <v>-2.8656245113591363</v>
      </c>
      <c r="BL188" s="218">
        <f ca="1">DEGREES(ASIN(BL$23*$BI188))</f>
        <v>-2.8656245113591363</v>
      </c>
      <c r="BM188" s="219">
        <f ca="1">IF($BH188&gt;0,(COS(RADIANS(BK188))-COS(RADIANS(BL188)))/(BL$23*$BH188),$BE188*SIN(RADIANS(BK188)))</f>
        <v>-80.489911562368817</v>
      </c>
      <c r="BN188" s="218">
        <f t="shared" ca="1" si="172"/>
        <v>-0.49993733889670011</v>
      </c>
      <c r="BO188" s="220">
        <f t="shared" ca="1" si="173"/>
        <v>-221.13207419984047</v>
      </c>
      <c r="BP188" s="221">
        <f t="shared" ca="1" si="229"/>
        <v>221.13207419984047</v>
      </c>
      <c r="BQ188" s="222">
        <f t="shared" ca="1" si="174"/>
        <v>-5.7165393990355735</v>
      </c>
      <c r="BR188" s="223">
        <f t="shared" ca="1" si="175"/>
        <v>-5.7165393990355735</v>
      </c>
      <c r="BS188" s="224">
        <f t="shared" ca="1" si="176"/>
        <v>-160.3672462966106</v>
      </c>
      <c r="BT188" s="223">
        <f t="shared" ca="1" si="177"/>
        <v>-0.99606985277398508</v>
      </c>
      <c r="BU188" s="225">
        <f t="shared" ca="1" si="178"/>
        <v>-443.78859308032247</v>
      </c>
      <c r="BV188" s="226">
        <f t="shared" ca="1" si="230"/>
        <v>443.78859308032247</v>
      </c>
      <c r="BW188" s="217">
        <f t="shared" ca="1" si="179"/>
        <v>-8.5378174163293199</v>
      </c>
      <c r="BX188" s="218">
        <f t="shared" ca="1" si="180"/>
        <v>-8.5378174163293199</v>
      </c>
      <c r="BY188" s="219">
        <f t="shared" ca="1" si="181"/>
        <v>-239.02408945414442</v>
      </c>
      <c r="BZ188" s="218">
        <f t="shared" ca="1" si="182"/>
        <v>-1.4846216736282258</v>
      </c>
      <c r="CA188" s="227">
        <f t="shared" ca="1" si="183"/>
        <v>-669.5707641985631</v>
      </c>
      <c r="CB188" s="228">
        <f t="shared" ca="1" si="231"/>
        <v>669.5707641985631</v>
      </c>
      <c r="CC188" s="222">
        <f t="shared" ca="1" si="184"/>
        <v>-11.314100207181937</v>
      </c>
      <c r="CD188" s="223">
        <f t="shared" ca="1" si="185"/>
        <v>-11.314100207181937</v>
      </c>
      <c r="CE188" s="224">
        <f t="shared" ca="1" si="186"/>
        <v>-315.86181496424092</v>
      </c>
      <c r="CF188" s="223">
        <f t="shared" ca="1" si="187"/>
        <v>-1.961874627107079</v>
      </c>
      <c r="CG188" s="225">
        <f t="shared" ca="1" si="188"/>
        <v>-900.24697853711518</v>
      </c>
      <c r="CH188" s="226">
        <f t="shared" ca="1" si="232"/>
        <v>900.24697853711518</v>
      </c>
      <c r="CI188" s="217">
        <f t="shared" ca="1" si="189"/>
        <v>-14.029394362150782</v>
      </c>
      <c r="CJ188" s="218">
        <f t="shared" ca="1" si="190"/>
        <v>-14.029394362150782</v>
      </c>
      <c r="CK188" s="219">
        <f t="shared" ca="1" si="191"/>
        <v>-390.29564133988112</v>
      </c>
      <c r="CL188" s="218">
        <f t="shared" ca="1" si="192"/>
        <v>-2.4241965300613515</v>
      </c>
      <c r="CM188" s="227">
        <f t="shared" ca="1" si="193"/>
        <v>-1137.8759714725168</v>
      </c>
      <c r="CN188" s="228">
        <f t="shared" ca="1" si="233"/>
        <v>1137.8759714725168</v>
      </c>
      <c r="CO188" s="222">
        <f t="shared" ca="1" si="194"/>
        <v>-16.666885006418429</v>
      </c>
      <c r="CP188" s="223">
        <f t="shared" ca="1" si="195"/>
        <v>-16.666885006418429</v>
      </c>
      <c r="CQ188" s="224">
        <f t="shared" ca="1" si="196"/>
        <v>-461.75908221797323</v>
      </c>
      <c r="CR188" s="223">
        <f t="shared" ca="1" si="197"/>
        <v>-2.8680688336519893</v>
      </c>
      <c r="CS188" s="225">
        <f t="shared" ca="1" si="198"/>
        <v>-1384.9961838535348</v>
      </c>
      <c r="CT188" s="226">
        <f t="shared" ca="1" si="234"/>
        <v>1384.9961838535348</v>
      </c>
      <c r="CU188" s="217">
        <f t="shared" ca="1" si="199"/>
        <v>-19.208778855572575</v>
      </c>
      <c r="CV188" s="218">
        <f t="shared" ca="1" si="200"/>
        <v>-19.208778855572575</v>
      </c>
      <c r="CW188" s="219">
        <f t="shared" ca="1" si="201"/>
        <v>-529.70825766262953</v>
      </c>
      <c r="CX188" s="218">
        <f t="shared" ca="1" si="202"/>
        <v>-3.2901134016311744</v>
      </c>
      <c r="CY188" s="227">
        <f t="shared" ca="1" si="203"/>
        <v>-1644.9487578663789</v>
      </c>
      <c r="CZ188" s="228">
        <f t="shared" ca="1" si="235"/>
        <v>1644.9487578663789</v>
      </c>
      <c r="DA188" s="222">
        <f t="shared" ca="1" si="204"/>
        <v>-21.636193928666835</v>
      </c>
      <c r="DB188" s="223">
        <f t="shared" ca="1" si="205"/>
        <v>-21.636193928666835</v>
      </c>
      <c r="DC188" s="224">
        <f t="shared" ca="1" si="206"/>
        <v>-593.62603341988256</v>
      </c>
      <c r="DD188" s="223">
        <f t="shared" ca="1" si="207"/>
        <v>-3.68711821999932</v>
      </c>
      <c r="DE188" s="225">
        <f t="shared" ca="1" si="208"/>
        <v>-1922.4858202445162</v>
      </c>
      <c r="DF188" s="226">
        <f t="shared" ca="1" si="236"/>
        <v>1922.4858202445162</v>
      </c>
      <c r="DG188" s="217">
        <f t="shared" ca="1" si="209"/>
        <v>-23.929119340816037</v>
      </c>
      <c r="DH188" s="218">
        <f t="shared" ca="1" si="210"/>
        <v>-23.929119340816037</v>
      </c>
      <c r="DI188" s="219">
        <f t="shared" ca="1" si="211"/>
        <v>-653.02595662161082</v>
      </c>
      <c r="DJ188" s="218">
        <f t="shared" ca="1" si="212"/>
        <v>-4.0560618423702408</v>
      </c>
      <c r="DK188" s="227">
        <f t="shared" ca="1" si="213"/>
        <v>-2225.0484273259776</v>
      </c>
      <c r="DL188" s="228">
        <f t="shared" ca="1" si="237"/>
        <v>2225.0484273259776</v>
      </c>
      <c r="DM188" s="222">
        <f t="shared" ca="1" si="214"/>
        <v>-26.066474954416215</v>
      </c>
      <c r="DN188" s="223">
        <f t="shared" ca="1" si="215"/>
        <v>-26.066474954416215</v>
      </c>
      <c r="DO188" s="224">
        <f t="shared" ca="1" si="216"/>
        <v>-707.45595798559532</v>
      </c>
      <c r="DP188" s="223">
        <f t="shared" ca="1" si="217"/>
        <v>-4.3941363850036623</v>
      </c>
      <c r="DQ188" s="225">
        <f t="shared" ca="1" si="218"/>
        <v>-2565.8568372303071</v>
      </c>
      <c r="DR188" s="226">
        <f t="shared" ca="1" si="238"/>
        <v>2565.8568372303071</v>
      </c>
      <c r="DS188" s="217">
        <f t="shared" ca="1" si="219"/>
        <v>-28.026305473377711</v>
      </c>
      <c r="DT188" s="218">
        <f t="shared" ca="1" si="220"/>
        <v>-28.026305473377711</v>
      </c>
      <c r="DU188" s="219">
        <f t="shared" ca="1" si="221"/>
        <v>-756.50179233572294</v>
      </c>
      <c r="DV188" s="218">
        <f t="shared" ca="1" si="222"/>
        <v>-4.6987688964951531</v>
      </c>
      <c r="DW188" s="227">
        <f t="shared" ca="1" si="223"/>
        <v>-2973.1442063428685</v>
      </c>
      <c r="DX188" s="228">
        <f t="shared" ca="1" si="239"/>
        <v>2973.1442063428685</v>
      </c>
      <c r="DY188" s="222">
        <f t="shared" ca="1" si="224"/>
        <v>-29.786144106908367</v>
      </c>
      <c r="DZ188" s="223">
        <f t="shared" ca="1" si="225"/>
        <v>-29.786144106908367</v>
      </c>
      <c r="EA188" s="224">
        <f t="shared" ca="1" si="226"/>
        <v>-799.7901912579041</v>
      </c>
      <c r="EB188" s="223">
        <f t="shared" ca="1" si="227"/>
        <v>-4.9676409394901384</v>
      </c>
      <c r="EC188" s="225">
        <f t="shared" ca="1" si="228"/>
        <v>-3531.2143992019364</v>
      </c>
      <c r="ED188" s="226">
        <f t="shared" ca="1" si="240"/>
        <v>3531.2143992019364</v>
      </c>
      <c r="EE188" s="18">
        <v>-3531.214399201931</v>
      </c>
    </row>
    <row r="189" spans="16:135" x14ac:dyDescent="0.3">
      <c r="P189" s="5"/>
      <c r="Q189" s="5"/>
      <c r="X189" s="105"/>
      <c r="Y189" s="105"/>
      <c r="Z189" s="105"/>
      <c r="AA189" s="105">
        <f ca="1">AH189-DF189</f>
        <v>0</v>
      </c>
      <c r="AC189" s="302">
        <f>AC188+$BE$22</f>
        <v>1620</v>
      </c>
      <c r="AD189" s="332">
        <v>3526.2467582624408</v>
      </c>
      <c r="AE189" s="332">
        <v>2968.4454374463712</v>
      </c>
      <c r="AF189" s="334">
        <v>2561.4627008453008</v>
      </c>
      <c r="AG189" s="332">
        <v>2220.9923654836093</v>
      </c>
      <c r="AH189" s="332">
        <v>1918.7987020245173</v>
      </c>
      <c r="AI189" s="332">
        <v>1641.6586444647471</v>
      </c>
      <c r="AJ189" s="332">
        <v>1382.1281150198806</v>
      </c>
      <c r="AK189" s="332">
        <v>1135.4517749424567</v>
      </c>
      <c r="AL189" s="332">
        <v>898.28510391000805</v>
      </c>
      <c r="AM189" s="332">
        <v>668.08614252493612</v>
      </c>
      <c r="AN189" s="332">
        <v>442.79252322754849</v>
      </c>
      <c r="AO189" s="332">
        <v>220.63213686094377</v>
      </c>
      <c r="AP189" s="332">
        <v>0</v>
      </c>
      <c r="AQ189" s="335">
        <v>-220.63213686094377</v>
      </c>
      <c r="AR189" s="335">
        <v>-442.79252322754849</v>
      </c>
      <c r="AS189" s="335">
        <v>-668.08614252493612</v>
      </c>
      <c r="AT189" s="335">
        <v>-898.28510391000805</v>
      </c>
      <c r="AU189" s="335">
        <v>-1135.4517749424567</v>
      </c>
      <c r="AV189" s="335">
        <v>-1382.1281150198806</v>
      </c>
      <c r="AW189" s="335">
        <v>-1641.6586444647471</v>
      </c>
      <c r="AX189" s="335">
        <v>-1918.7987020245173</v>
      </c>
      <c r="AY189" s="335">
        <v>-2220.9923654836093</v>
      </c>
      <c r="AZ189" s="335">
        <v>-2561.4627008453008</v>
      </c>
      <c r="BA189" s="335">
        <v>-2968.4454374463712</v>
      </c>
      <c r="BB189" s="202">
        <v>-3526.2467582624408</v>
      </c>
      <c r="BC189" s="323">
        <f ca="1">BO189-BD189</f>
        <v>0</v>
      </c>
      <c r="BD189" s="320">
        <f ca="1"/>
        <v>-220.63213686094377</v>
      </c>
      <c r="BE189" s="302">
        <f ca="1">MIN($AF$15,BE188+$BE$22)</f>
        <v>1620</v>
      </c>
      <c r="BF189" s="215">
        <f t="shared" ca="1" si="170"/>
        <v>1</v>
      </c>
      <c r="BG189" s="317">
        <f ca="1">INDEX(N$8:N$12,$BF189)</f>
        <v>1500</v>
      </c>
      <c r="BH189" s="128">
        <f ca="1">INDEX(O$8:O$12,$BF189)</f>
        <v>0</v>
      </c>
      <c r="BI189" s="104">
        <f t="shared" ca="1" si="171"/>
        <v>1500</v>
      </c>
      <c r="BJ189" s="216">
        <f t="shared" si="169"/>
        <v>0</v>
      </c>
      <c r="BK189" s="217">
        <f ca="1">DEGREES(ASIN($BG189*BL$23))</f>
        <v>-2.8656245113591363</v>
      </c>
      <c r="BL189" s="218">
        <f ca="1">DEGREES(ASIN(BL$23*$BI189))</f>
        <v>-2.8656245113591363</v>
      </c>
      <c r="BM189" s="219">
        <f ca="1">IF($BH189&gt;0,(COS(RADIANS(BK189))-COS(RADIANS(BL189)))/(BL$23*$BH189),$BE189*SIN(RADIANS(BK189)))</f>
        <v>-80.989848901265518</v>
      </c>
      <c r="BN189" s="218">
        <f t="shared" ca="1" si="172"/>
        <v>-0.49993733889670011</v>
      </c>
      <c r="BO189" s="220">
        <f t="shared" ca="1" si="173"/>
        <v>-220.63213686094377</v>
      </c>
      <c r="BP189" s="221">
        <f t="shared" ca="1" si="229"/>
        <v>220.63213686094377</v>
      </c>
      <c r="BQ189" s="222">
        <f t="shared" ca="1" si="174"/>
        <v>-5.7165393990355735</v>
      </c>
      <c r="BR189" s="223">
        <f t="shared" ca="1" si="175"/>
        <v>-5.7165393990355735</v>
      </c>
      <c r="BS189" s="224">
        <f t="shared" ca="1" si="176"/>
        <v>-161.36331614938459</v>
      </c>
      <c r="BT189" s="223">
        <f t="shared" ca="1" si="177"/>
        <v>-0.99606985277398508</v>
      </c>
      <c r="BU189" s="225">
        <f t="shared" ca="1" si="178"/>
        <v>-442.79252322754849</v>
      </c>
      <c r="BV189" s="226">
        <f t="shared" ca="1" si="230"/>
        <v>442.79252322754849</v>
      </c>
      <c r="BW189" s="217">
        <f t="shared" ca="1" si="179"/>
        <v>-8.5378174163293199</v>
      </c>
      <c r="BX189" s="218">
        <f t="shared" ca="1" si="180"/>
        <v>-8.5378174163293199</v>
      </c>
      <c r="BY189" s="219">
        <f t="shared" ca="1" si="181"/>
        <v>-240.50871112777264</v>
      </c>
      <c r="BZ189" s="218">
        <f t="shared" ca="1" si="182"/>
        <v>-1.4846216736282258</v>
      </c>
      <c r="CA189" s="227">
        <f t="shared" ca="1" si="183"/>
        <v>-668.08614252493487</v>
      </c>
      <c r="CB189" s="228">
        <f t="shared" ca="1" si="231"/>
        <v>668.08614252493487</v>
      </c>
      <c r="CC189" s="222">
        <f t="shared" ca="1" si="184"/>
        <v>-11.314100207181937</v>
      </c>
      <c r="CD189" s="223">
        <f t="shared" ca="1" si="185"/>
        <v>-11.314100207181937</v>
      </c>
      <c r="CE189" s="224">
        <f t="shared" ca="1" si="186"/>
        <v>-317.823689591348</v>
      </c>
      <c r="CF189" s="223">
        <f t="shared" ca="1" si="187"/>
        <v>-1.961874627107079</v>
      </c>
      <c r="CG189" s="225">
        <f t="shared" ca="1" si="188"/>
        <v>-898.28510391000805</v>
      </c>
      <c r="CH189" s="226">
        <f t="shared" ca="1" si="232"/>
        <v>898.28510391000805</v>
      </c>
      <c r="CI189" s="217">
        <f t="shared" ca="1" si="189"/>
        <v>-14.029394362150782</v>
      </c>
      <c r="CJ189" s="218">
        <f t="shared" ca="1" si="190"/>
        <v>-14.029394362150782</v>
      </c>
      <c r="CK189" s="219">
        <f t="shared" ca="1" si="191"/>
        <v>-392.71983786994252</v>
      </c>
      <c r="CL189" s="218">
        <f t="shared" ca="1" si="192"/>
        <v>-2.4241965300614083</v>
      </c>
      <c r="CM189" s="227">
        <f t="shared" ca="1" si="193"/>
        <v>-1135.4517749424554</v>
      </c>
      <c r="CN189" s="228">
        <f t="shared" ca="1" si="233"/>
        <v>1135.4517749424554</v>
      </c>
      <c r="CO189" s="222">
        <f t="shared" ca="1" si="194"/>
        <v>-16.666885006418429</v>
      </c>
      <c r="CP189" s="223">
        <f t="shared" ca="1" si="195"/>
        <v>-16.666885006418429</v>
      </c>
      <c r="CQ189" s="224">
        <f t="shared" ca="1" si="196"/>
        <v>-464.62715105162528</v>
      </c>
      <c r="CR189" s="223">
        <f t="shared" ca="1" si="197"/>
        <v>-2.8680688336520461</v>
      </c>
      <c r="CS189" s="225">
        <f t="shared" ca="1" si="198"/>
        <v>-1382.1281150198829</v>
      </c>
      <c r="CT189" s="226">
        <f t="shared" ca="1" si="234"/>
        <v>1382.1281150198829</v>
      </c>
      <c r="CU189" s="217">
        <f t="shared" ca="1" si="199"/>
        <v>-19.208778855572575</v>
      </c>
      <c r="CV189" s="218">
        <f t="shared" ca="1" si="200"/>
        <v>-19.208778855572575</v>
      </c>
      <c r="CW189" s="219">
        <f t="shared" ca="1" si="201"/>
        <v>-532.99837106426082</v>
      </c>
      <c r="CX189" s="218">
        <f t="shared" ca="1" si="202"/>
        <v>-3.2901134016312881</v>
      </c>
      <c r="CY189" s="227">
        <f t="shared" ca="1" si="203"/>
        <v>-1641.6586444647476</v>
      </c>
      <c r="CZ189" s="228">
        <f t="shared" ca="1" si="235"/>
        <v>1641.6586444647476</v>
      </c>
      <c r="DA189" s="222">
        <f t="shared" ca="1" si="204"/>
        <v>-21.636193928666835</v>
      </c>
      <c r="DB189" s="223">
        <f t="shared" ca="1" si="205"/>
        <v>-21.636193928666835</v>
      </c>
      <c r="DC189" s="224">
        <f t="shared" ca="1" si="206"/>
        <v>-597.31315163988177</v>
      </c>
      <c r="DD189" s="223">
        <f t="shared" ca="1" si="207"/>
        <v>-3.6871182199992063</v>
      </c>
      <c r="DE189" s="225">
        <f t="shared" ca="1" si="208"/>
        <v>-1918.7987020245168</v>
      </c>
      <c r="DF189" s="226">
        <f t="shared" ca="1" si="236"/>
        <v>1918.7987020245168</v>
      </c>
      <c r="DG189" s="217">
        <f t="shared" ca="1" si="209"/>
        <v>-23.929119340816037</v>
      </c>
      <c r="DH189" s="218">
        <f t="shared" ca="1" si="210"/>
        <v>-23.929119340816037</v>
      </c>
      <c r="DI189" s="219">
        <f t="shared" ca="1" si="211"/>
        <v>-657.08201846398117</v>
      </c>
      <c r="DJ189" s="218">
        <f t="shared" ca="1" si="212"/>
        <v>-4.0560618423703545</v>
      </c>
      <c r="DK189" s="227">
        <f t="shared" ca="1" si="213"/>
        <v>-2220.9923654836075</v>
      </c>
      <c r="DL189" s="228">
        <f t="shared" ca="1" si="237"/>
        <v>2220.9923654836075</v>
      </c>
      <c r="DM189" s="222">
        <f t="shared" ca="1" si="214"/>
        <v>-26.066474954416215</v>
      </c>
      <c r="DN189" s="223">
        <f t="shared" ca="1" si="215"/>
        <v>-26.066474954416215</v>
      </c>
      <c r="DO189" s="224">
        <f t="shared" ca="1" si="216"/>
        <v>-711.85009437059909</v>
      </c>
      <c r="DP189" s="223">
        <f t="shared" ca="1" si="217"/>
        <v>-4.394136385003776</v>
      </c>
      <c r="DQ189" s="225">
        <f t="shared" ca="1" si="218"/>
        <v>-2561.4627008453035</v>
      </c>
      <c r="DR189" s="226">
        <f t="shared" ca="1" si="238"/>
        <v>2561.4627008453035</v>
      </c>
      <c r="DS189" s="217">
        <f t="shared" ca="1" si="219"/>
        <v>-28.026305473377711</v>
      </c>
      <c r="DT189" s="218">
        <f t="shared" ca="1" si="220"/>
        <v>-28.026305473377711</v>
      </c>
      <c r="DU189" s="219">
        <f t="shared" ca="1" si="221"/>
        <v>-761.20056123221809</v>
      </c>
      <c r="DV189" s="218">
        <f t="shared" ca="1" si="222"/>
        <v>-4.6987688964951531</v>
      </c>
      <c r="DW189" s="227">
        <f t="shared" ca="1" si="223"/>
        <v>-2968.4454374463735</v>
      </c>
      <c r="DX189" s="228">
        <f t="shared" ca="1" si="239"/>
        <v>2968.4454374463735</v>
      </c>
      <c r="DY189" s="222">
        <f t="shared" ca="1" si="224"/>
        <v>-29.786144106908367</v>
      </c>
      <c r="DZ189" s="223">
        <f t="shared" ca="1" si="225"/>
        <v>-29.786144106908367</v>
      </c>
      <c r="EA189" s="224">
        <f t="shared" ca="1" si="226"/>
        <v>-804.75783219739412</v>
      </c>
      <c r="EB189" s="223">
        <f t="shared" ca="1" si="227"/>
        <v>-4.9676409394900247</v>
      </c>
      <c r="EC189" s="225">
        <f t="shared" ca="1" si="228"/>
        <v>-3526.2467582624463</v>
      </c>
      <c r="ED189" s="226">
        <f t="shared" ca="1" si="240"/>
        <v>3526.2467582624463</v>
      </c>
      <c r="EE189" s="18">
        <v>-3526.2467582624408</v>
      </c>
    </row>
    <row r="190" spans="16:135" x14ac:dyDescent="0.3">
      <c r="P190" s="5"/>
      <c r="Q190" s="5"/>
      <c r="X190" s="105"/>
      <c r="Y190" s="105"/>
      <c r="Z190" s="105"/>
      <c r="AA190" s="105">
        <f ca="1">AH190-DF190</f>
        <v>0</v>
      </c>
      <c r="AC190" s="302">
        <f>AC189+$BE$22</f>
        <v>1630</v>
      </c>
      <c r="AD190" s="332">
        <v>3521.2791173229507</v>
      </c>
      <c r="AE190" s="332">
        <v>2963.7466685498762</v>
      </c>
      <c r="AF190" s="334">
        <v>2557.0685644602972</v>
      </c>
      <c r="AG190" s="332">
        <v>2216.9363036412392</v>
      </c>
      <c r="AH190" s="332">
        <v>1915.111583804518</v>
      </c>
      <c r="AI190" s="332">
        <v>1638.3685310631158</v>
      </c>
      <c r="AJ190" s="332">
        <v>1379.2600461862287</v>
      </c>
      <c r="AK190" s="332">
        <v>1133.0275784123953</v>
      </c>
      <c r="AL190" s="332">
        <v>896.32322928290091</v>
      </c>
      <c r="AM190" s="332">
        <v>666.6015208513079</v>
      </c>
      <c r="AN190" s="332">
        <v>441.7964533747745</v>
      </c>
      <c r="AO190" s="332">
        <v>220.13219952204707</v>
      </c>
      <c r="AP190" s="332">
        <v>0</v>
      </c>
      <c r="AQ190" s="335">
        <v>-220.13219952204707</v>
      </c>
      <c r="AR190" s="335">
        <v>-441.7964533747745</v>
      </c>
      <c r="AS190" s="335">
        <v>-666.6015208513079</v>
      </c>
      <c r="AT190" s="335">
        <v>-896.32322928290091</v>
      </c>
      <c r="AU190" s="335">
        <v>-1133.0275784123953</v>
      </c>
      <c r="AV190" s="335">
        <v>-1379.2600461862287</v>
      </c>
      <c r="AW190" s="335">
        <v>-1638.3685310631158</v>
      </c>
      <c r="AX190" s="335">
        <v>-1915.111583804518</v>
      </c>
      <c r="AY190" s="335">
        <v>-2216.9363036412392</v>
      </c>
      <c r="AZ190" s="335">
        <v>-2557.0685644602972</v>
      </c>
      <c r="BA190" s="335">
        <v>-2963.7466685498762</v>
      </c>
      <c r="BB190" s="202">
        <v>-3521.2791173229507</v>
      </c>
      <c r="BC190" s="323">
        <f ca="1">BO190-BD190</f>
        <v>0</v>
      </c>
      <c r="BD190" s="320">
        <f ca="1"/>
        <v>-220.13219952204707</v>
      </c>
      <c r="BE190" s="302">
        <f ca="1">MIN($AF$15,BE189+$BE$22)</f>
        <v>1630</v>
      </c>
      <c r="BF190" s="215">
        <f t="shared" ca="1" si="170"/>
        <v>1</v>
      </c>
      <c r="BG190" s="317">
        <f ca="1">INDEX(N$8:N$12,$BF190)</f>
        <v>1500</v>
      </c>
      <c r="BH190" s="128">
        <f ca="1">INDEX(O$8:O$12,$BF190)</f>
        <v>0</v>
      </c>
      <c r="BI190" s="104">
        <f t="shared" ca="1" si="171"/>
        <v>1500</v>
      </c>
      <c r="BJ190" s="216">
        <f t="shared" si="169"/>
        <v>0</v>
      </c>
      <c r="BK190" s="217">
        <f ca="1">DEGREES(ASIN($BG190*BL$23))</f>
        <v>-2.8656245113591363</v>
      </c>
      <c r="BL190" s="218">
        <f ca="1">DEGREES(ASIN(BL$23*$BI190))</f>
        <v>-2.8656245113591363</v>
      </c>
      <c r="BM190" s="219">
        <f ca="1">IF($BH190&gt;0,(COS(RADIANS(BK190))-COS(RADIANS(BL190)))/(BL$23*$BH190),$BE190*SIN(RADIANS(BK190)))</f>
        <v>-81.489786240162218</v>
      </c>
      <c r="BN190" s="218">
        <f t="shared" ca="1" si="172"/>
        <v>-0.49993733889670011</v>
      </c>
      <c r="BO190" s="220">
        <f t="shared" ca="1" si="173"/>
        <v>-220.13219952204707</v>
      </c>
      <c r="BP190" s="221">
        <f t="shared" ca="1" si="229"/>
        <v>220.13219952204707</v>
      </c>
      <c r="BQ190" s="222">
        <f t="shared" ca="1" si="174"/>
        <v>-5.7165393990355735</v>
      </c>
      <c r="BR190" s="223">
        <f t="shared" ca="1" si="175"/>
        <v>-5.7165393990355735</v>
      </c>
      <c r="BS190" s="224">
        <f t="shared" ca="1" si="176"/>
        <v>-162.35938600215857</v>
      </c>
      <c r="BT190" s="223">
        <f t="shared" ca="1" si="177"/>
        <v>-0.99606985277398508</v>
      </c>
      <c r="BU190" s="225">
        <f t="shared" ca="1" si="178"/>
        <v>-441.7964533747745</v>
      </c>
      <c r="BV190" s="226">
        <f t="shared" ca="1" si="230"/>
        <v>441.7964533747745</v>
      </c>
      <c r="BW190" s="217">
        <f t="shared" ca="1" si="179"/>
        <v>-8.5378174163293199</v>
      </c>
      <c r="BX190" s="218">
        <f t="shared" ca="1" si="180"/>
        <v>-8.5378174163293199</v>
      </c>
      <c r="BY190" s="219">
        <f t="shared" ca="1" si="181"/>
        <v>-241.99333280140087</v>
      </c>
      <c r="BZ190" s="218">
        <f t="shared" ca="1" si="182"/>
        <v>-1.4846216736282258</v>
      </c>
      <c r="CA190" s="227">
        <f t="shared" ca="1" si="183"/>
        <v>-666.60152085130665</v>
      </c>
      <c r="CB190" s="228">
        <f t="shared" ca="1" si="231"/>
        <v>666.60152085130665</v>
      </c>
      <c r="CC190" s="222">
        <f t="shared" ca="1" si="184"/>
        <v>-11.314100207181937</v>
      </c>
      <c r="CD190" s="223">
        <f t="shared" ca="1" si="185"/>
        <v>-11.314100207181937</v>
      </c>
      <c r="CE190" s="224">
        <f t="shared" ca="1" si="186"/>
        <v>-319.78556421845508</v>
      </c>
      <c r="CF190" s="223">
        <f t="shared" ca="1" si="187"/>
        <v>-1.961874627107079</v>
      </c>
      <c r="CG190" s="225">
        <f t="shared" ca="1" si="188"/>
        <v>-896.32322928290091</v>
      </c>
      <c r="CH190" s="226">
        <f t="shared" ca="1" si="232"/>
        <v>896.32322928290091</v>
      </c>
      <c r="CI190" s="217">
        <f t="shared" ca="1" si="189"/>
        <v>-14.029394362150782</v>
      </c>
      <c r="CJ190" s="218">
        <f t="shared" ca="1" si="190"/>
        <v>-14.029394362150782</v>
      </c>
      <c r="CK190" s="219">
        <f t="shared" ca="1" si="191"/>
        <v>-395.14403440000387</v>
      </c>
      <c r="CL190" s="218">
        <f t="shared" ca="1" si="192"/>
        <v>-2.4241965300613515</v>
      </c>
      <c r="CM190" s="227">
        <f t="shared" ca="1" si="193"/>
        <v>-1133.027578412394</v>
      </c>
      <c r="CN190" s="228">
        <f t="shared" ca="1" si="233"/>
        <v>1133.027578412394</v>
      </c>
      <c r="CO190" s="222">
        <f t="shared" ca="1" si="194"/>
        <v>-16.666885006418429</v>
      </c>
      <c r="CP190" s="223">
        <f t="shared" ca="1" si="195"/>
        <v>-16.666885006418429</v>
      </c>
      <c r="CQ190" s="224">
        <f t="shared" ca="1" si="196"/>
        <v>-467.49521988527727</v>
      </c>
      <c r="CR190" s="223">
        <f t="shared" ca="1" si="197"/>
        <v>-2.8680688336519893</v>
      </c>
      <c r="CS190" s="225">
        <f t="shared" ca="1" si="198"/>
        <v>-1379.260046186231</v>
      </c>
      <c r="CT190" s="226">
        <f t="shared" ca="1" si="234"/>
        <v>1379.260046186231</v>
      </c>
      <c r="CU190" s="217">
        <f t="shared" ca="1" si="199"/>
        <v>-19.208778855572575</v>
      </c>
      <c r="CV190" s="218">
        <f t="shared" ca="1" si="200"/>
        <v>-19.208778855572575</v>
      </c>
      <c r="CW190" s="219">
        <f t="shared" ca="1" si="201"/>
        <v>-536.288484465892</v>
      </c>
      <c r="CX190" s="218">
        <f t="shared" ca="1" si="202"/>
        <v>-3.2901134016311744</v>
      </c>
      <c r="CY190" s="227">
        <f t="shared" ca="1" si="203"/>
        <v>-1638.3685310631163</v>
      </c>
      <c r="CZ190" s="228">
        <f t="shared" ca="1" si="235"/>
        <v>1638.3685310631163</v>
      </c>
      <c r="DA190" s="222">
        <f t="shared" ca="1" si="204"/>
        <v>-21.636193928666835</v>
      </c>
      <c r="DB190" s="223">
        <f t="shared" ca="1" si="205"/>
        <v>-21.636193928666835</v>
      </c>
      <c r="DC190" s="224">
        <f t="shared" ca="1" si="206"/>
        <v>-601.00026985988109</v>
      </c>
      <c r="DD190" s="223">
        <f t="shared" ca="1" si="207"/>
        <v>-3.68711821999932</v>
      </c>
      <c r="DE190" s="225">
        <f t="shared" ca="1" si="208"/>
        <v>-1915.1115838045175</v>
      </c>
      <c r="DF190" s="226">
        <f t="shared" ca="1" si="236"/>
        <v>1915.1115838045175</v>
      </c>
      <c r="DG190" s="217">
        <f t="shared" ca="1" si="209"/>
        <v>-23.929119340816037</v>
      </c>
      <c r="DH190" s="218">
        <f t="shared" ca="1" si="210"/>
        <v>-23.929119340816037</v>
      </c>
      <c r="DI190" s="219">
        <f t="shared" ca="1" si="211"/>
        <v>-661.13808030635141</v>
      </c>
      <c r="DJ190" s="218">
        <f t="shared" ca="1" si="212"/>
        <v>-4.0560618423702408</v>
      </c>
      <c r="DK190" s="227">
        <f t="shared" ca="1" si="213"/>
        <v>-2216.9363036412369</v>
      </c>
      <c r="DL190" s="228">
        <f t="shared" ca="1" si="237"/>
        <v>2216.9363036412369</v>
      </c>
      <c r="DM190" s="222">
        <f t="shared" ca="1" si="214"/>
        <v>-26.066474954416215</v>
      </c>
      <c r="DN190" s="223">
        <f t="shared" ca="1" si="215"/>
        <v>-26.066474954416215</v>
      </c>
      <c r="DO190" s="224">
        <f t="shared" ca="1" si="216"/>
        <v>-716.24423075560276</v>
      </c>
      <c r="DP190" s="223">
        <f t="shared" ca="1" si="217"/>
        <v>-4.3941363850036623</v>
      </c>
      <c r="DQ190" s="225">
        <f t="shared" ca="1" si="218"/>
        <v>-2557.0685644603</v>
      </c>
      <c r="DR190" s="226">
        <f t="shared" ca="1" si="238"/>
        <v>2557.0685644603</v>
      </c>
      <c r="DS190" s="217">
        <f t="shared" ca="1" si="219"/>
        <v>-28.026305473377711</v>
      </c>
      <c r="DT190" s="218">
        <f t="shared" ca="1" si="220"/>
        <v>-28.026305473377711</v>
      </c>
      <c r="DU190" s="219">
        <f t="shared" ca="1" si="221"/>
        <v>-765.89933012871325</v>
      </c>
      <c r="DV190" s="218">
        <f t="shared" ca="1" si="222"/>
        <v>-4.6987688964951531</v>
      </c>
      <c r="DW190" s="227">
        <f t="shared" ca="1" si="223"/>
        <v>-2963.7466685498784</v>
      </c>
      <c r="DX190" s="228">
        <f t="shared" ca="1" si="239"/>
        <v>2963.7466685498784</v>
      </c>
      <c r="DY190" s="222">
        <f t="shared" ca="1" si="224"/>
        <v>-29.786144106908367</v>
      </c>
      <c r="DZ190" s="223">
        <f t="shared" ca="1" si="225"/>
        <v>-29.786144106908367</v>
      </c>
      <c r="EA190" s="224">
        <f t="shared" ca="1" si="226"/>
        <v>-809.72547313688426</v>
      </c>
      <c r="EB190" s="223">
        <f t="shared" ca="1" si="227"/>
        <v>-4.9676409394901384</v>
      </c>
      <c r="EC190" s="225">
        <f t="shared" ca="1" si="228"/>
        <v>-3521.2791173229562</v>
      </c>
      <c r="ED190" s="226">
        <f t="shared" ca="1" si="240"/>
        <v>3521.2791173229562</v>
      </c>
      <c r="EE190" s="18">
        <v>-3521.2791173229507</v>
      </c>
    </row>
    <row r="191" spans="16:135" x14ac:dyDescent="0.3">
      <c r="P191" s="5"/>
      <c r="Q191" s="5"/>
      <c r="X191" s="105"/>
      <c r="Y191" s="105"/>
      <c r="Z191" s="105"/>
      <c r="AA191" s="105">
        <f ca="1">AH191-DF191</f>
        <v>0</v>
      </c>
      <c r="AC191" s="302">
        <f>AC190+$BE$22</f>
        <v>1640</v>
      </c>
      <c r="AD191" s="332">
        <v>3516.3114763834606</v>
      </c>
      <c r="AE191" s="332">
        <v>2959.0478996533811</v>
      </c>
      <c r="AF191" s="334">
        <v>2552.6744280752937</v>
      </c>
      <c r="AG191" s="332">
        <v>2212.8802417988691</v>
      </c>
      <c r="AH191" s="332">
        <v>1911.4244655845187</v>
      </c>
      <c r="AI191" s="332">
        <v>1635.0784176614845</v>
      </c>
      <c r="AJ191" s="332">
        <v>1376.3919773525768</v>
      </c>
      <c r="AK191" s="332">
        <v>1130.6033818823339</v>
      </c>
      <c r="AL191" s="332">
        <v>894.36135465579378</v>
      </c>
      <c r="AM191" s="332">
        <v>665.11689917767967</v>
      </c>
      <c r="AN191" s="332">
        <v>440.80038352200052</v>
      </c>
      <c r="AO191" s="332">
        <v>219.63226218315037</v>
      </c>
      <c r="AP191" s="332">
        <v>0</v>
      </c>
      <c r="AQ191" s="335">
        <v>-219.63226218315037</v>
      </c>
      <c r="AR191" s="335">
        <v>-440.80038352200052</v>
      </c>
      <c r="AS191" s="335">
        <v>-665.11689917767967</v>
      </c>
      <c r="AT191" s="335">
        <v>-894.36135465579378</v>
      </c>
      <c r="AU191" s="335">
        <v>-1130.6033818823339</v>
      </c>
      <c r="AV191" s="335">
        <v>-1376.3919773525768</v>
      </c>
      <c r="AW191" s="335">
        <v>-1635.0784176614845</v>
      </c>
      <c r="AX191" s="335">
        <v>-1911.4244655845187</v>
      </c>
      <c r="AY191" s="335">
        <v>-2212.8802417988691</v>
      </c>
      <c r="AZ191" s="335">
        <v>-2552.6744280752937</v>
      </c>
      <c r="BA191" s="335">
        <v>-2959.0478996533811</v>
      </c>
      <c r="BB191" s="202">
        <v>-3516.3114763834606</v>
      </c>
      <c r="BC191" s="323">
        <f ca="1">BO191-BD191</f>
        <v>0</v>
      </c>
      <c r="BD191" s="320">
        <f ca="1"/>
        <v>-219.63226218315037</v>
      </c>
      <c r="BE191" s="302">
        <f ca="1">MIN($AF$15,BE190+$BE$22)</f>
        <v>1640</v>
      </c>
      <c r="BF191" s="215">
        <f t="shared" ca="1" si="170"/>
        <v>1</v>
      </c>
      <c r="BG191" s="317">
        <f ca="1">INDEX(N$8:N$12,$BF191)</f>
        <v>1500</v>
      </c>
      <c r="BH191" s="128">
        <f ca="1">INDEX(O$8:O$12,$BF191)</f>
        <v>0</v>
      </c>
      <c r="BI191" s="104">
        <f t="shared" ca="1" si="171"/>
        <v>1500</v>
      </c>
      <c r="BJ191" s="216">
        <f t="shared" si="169"/>
        <v>0</v>
      </c>
      <c r="BK191" s="217">
        <f ca="1">DEGREES(ASIN($BG191*BL$23))</f>
        <v>-2.8656245113591363</v>
      </c>
      <c r="BL191" s="218">
        <f ca="1">DEGREES(ASIN(BL$23*$BI191))</f>
        <v>-2.8656245113591363</v>
      </c>
      <c r="BM191" s="219">
        <f ca="1">IF($BH191&gt;0,(COS(RADIANS(BK191))-COS(RADIANS(BL191)))/(BL$23*$BH191),$BE191*SIN(RADIANS(BK191)))</f>
        <v>-81.989723579058918</v>
      </c>
      <c r="BN191" s="218">
        <f t="shared" ca="1" si="172"/>
        <v>-0.49993733889670011</v>
      </c>
      <c r="BO191" s="220">
        <f t="shared" ca="1" si="173"/>
        <v>-219.63226218315037</v>
      </c>
      <c r="BP191" s="221">
        <f t="shared" ca="1" si="229"/>
        <v>219.63226218315037</v>
      </c>
      <c r="BQ191" s="222">
        <f t="shared" ca="1" si="174"/>
        <v>-5.7165393990355735</v>
      </c>
      <c r="BR191" s="223">
        <f t="shared" ca="1" si="175"/>
        <v>-5.7165393990355735</v>
      </c>
      <c r="BS191" s="224">
        <f t="shared" ca="1" si="176"/>
        <v>-163.35545585493253</v>
      </c>
      <c r="BT191" s="223">
        <f t="shared" ca="1" si="177"/>
        <v>-0.99606985277395665</v>
      </c>
      <c r="BU191" s="225">
        <f t="shared" ca="1" si="178"/>
        <v>-440.80038352200052</v>
      </c>
      <c r="BV191" s="226">
        <f t="shared" ca="1" si="230"/>
        <v>440.80038352200052</v>
      </c>
      <c r="BW191" s="217">
        <f t="shared" ca="1" si="179"/>
        <v>-8.5378174163293199</v>
      </c>
      <c r="BX191" s="218">
        <f t="shared" ca="1" si="180"/>
        <v>-8.5378174163293199</v>
      </c>
      <c r="BY191" s="219">
        <f t="shared" ca="1" si="181"/>
        <v>-243.47795447502909</v>
      </c>
      <c r="BZ191" s="218">
        <f t="shared" ca="1" si="182"/>
        <v>-1.4846216736282258</v>
      </c>
      <c r="CA191" s="227">
        <f t="shared" ca="1" si="183"/>
        <v>-665.11689917767842</v>
      </c>
      <c r="CB191" s="228">
        <f t="shared" ca="1" si="231"/>
        <v>665.11689917767842</v>
      </c>
      <c r="CC191" s="222">
        <f t="shared" ca="1" si="184"/>
        <v>-11.314100207181937</v>
      </c>
      <c r="CD191" s="223">
        <f t="shared" ca="1" si="185"/>
        <v>-11.314100207181937</v>
      </c>
      <c r="CE191" s="224">
        <f t="shared" ca="1" si="186"/>
        <v>-321.74743884556216</v>
      </c>
      <c r="CF191" s="223">
        <f t="shared" ca="1" si="187"/>
        <v>-1.961874627107079</v>
      </c>
      <c r="CG191" s="225">
        <f t="shared" ca="1" si="188"/>
        <v>-894.36135465579378</v>
      </c>
      <c r="CH191" s="226">
        <f t="shared" ca="1" si="232"/>
        <v>894.36135465579378</v>
      </c>
      <c r="CI191" s="217">
        <f t="shared" ca="1" si="189"/>
        <v>-14.029394362150782</v>
      </c>
      <c r="CJ191" s="218">
        <f t="shared" ca="1" si="190"/>
        <v>-14.029394362150782</v>
      </c>
      <c r="CK191" s="219">
        <f t="shared" ca="1" si="191"/>
        <v>-397.56823093006528</v>
      </c>
      <c r="CL191" s="218">
        <f t="shared" ca="1" si="192"/>
        <v>-2.4241965300614083</v>
      </c>
      <c r="CM191" s="227">
        <f t="shared" ca="1" si="193"/>
        <v>-1130.6033818823325</v>
      </c>
      <c r="CN191" s="228">
        <f t="shared" ca="1" si="233"/>
        <v>1130.6033818823325</v>
      </c>
      <c r="CO191" s="222">
        <f t="shared" ca="1" si="194"/>
        <v>-16.666885006418429</v>
      </c>
      <c r="CP191" s="223">
        <f t="shared" ca="1" si="195"/>
        <v>-16.666885006418429</v>
      </c>
      <c r="CQ191" s="224">
        <f t="shared" ca="1" si="196"/>
        <v>-470.36328871892925</v>
      </c>
      <c r="CR191" s="223">
        <f t="shared" ca="1" si="197"/>
        <v>-2.8680688336519893</v>
      </c>
      <c r="CS191" s="225">
        <f t="shared" ca="1" si="198"/>
        <v>-1376.391977352579</v>
      </c>
      <c r="CT191" s="226">
        <f t="shared" ca="1" si="234"/>
        <v>1376.391977352579</v>
      </c>
      <c r="CU191" s="217">
        <f t="shared" ca="1" si="199"/>
        <v>-19.208778855572575</v>
      </c>
      <c r="CV191" s="218">
        <f t="shared" ca="1" si="200"/>
        <v>-19.208778855572575</v>
      </c>
      <c r="CW191" s="219">
        <f t="shared" ca="1" si="201"/>
        <v>-539.57859786752329</v>
      </c>
      <c r="CX191" s="218">
        <f t="shared" ca="1" si="202"/>
        <v>-3.2901134016312881</v>
      </c>
      <c r="CY191" s="227">
        <f t="shared" ca="1" si="203"/>
        <v>-1635.078417661485</v>
      </c>
      <c r="CZ191" s="228">
        <f t="shared" ca="1" si="235"/>
        <v>1635.078417661485</v>
      </c>
      <c r="DA191" s="222">
        <f t="shared" ca="1" si="204"/>
        <v>-21.636193928666835</v>
      </c>
      <c r="DB191" s="223">
        <f t="shared" ca="1" si="205"/>
        <v>-21.636193928666835</v>
      </c>
      <c r="DC191" s="224">
        <f t="shared" ca="1" si="206"/>
        <v>-604.68738807988029</v>
      </c>
      <c r="DD191" s="223">
        <f t="shared" ca="1" si="207"/>
        <v>-3.6871182199992063</v>
      </c>
      <c r="DE191" s="225">
        <f t="shared" ca="1" si="208"/>
        <v>-1911.4244655845182</v>
      </c>
      <c r="DF191" s="226">
        <f t="shared" ca="1" si="236"/>
        <v>1911.4244655845182</v>
      </c>
      <c r="DG191" s="217">
        <f t="shared" ca="1" si="209"/>
        <v>-23.929119340816037</v>
      </c>
      <c r="DH191" s="218">
        <f t="shared" ca="1" si="210"/>
        <v>-23.929119340816037</v>
      </c>
      <c r="DI191" s="219">
        <f t="shared" ca="1" si="211"/>
        <v>-665.19414214872165</v>
      </c>
      <c r="DJ191" s="218">
        <f t="shared" ca="1" si="212"/>
        <v>-4.0560618423702408</v>
      </c>
      <c r="DK191" s="227">
        <f t="shared" ca="1" si="213"/>
        <v>-2212.8802417988668</v>
      </c>
      <c r="DL191" s="228">
        <f t="shared" ca="1" si="237"/>
        <v>2212.8802417988668</v>
      </c>
      <c r="DM191" s="222">
        <f t="shared" ca="1" si="214"/>
        <v>-26.066474954416215</v>
      </c>
      <c r="DN191" s="223">
        <f t="shared" ca="1" si="215"/>
        <v>-26.066474954416215</v>
      </c>
      <c r="DO191" s="224">
        <f t="shared" ca="1" si="216"/>
        <v>-720.63836714060642</v>
      </c>
      <c r="DP191" s="223">
        <f t="shared" ca="1" si="217"/>
        <v>-4.3941363850036623</v>
      </c>
      <c r="DQ191" s="225">
        <f t="shared" ca="1" si="218"/>
        <v>-2552.6744280752964</v>
      </c>
      <c r="DR191" s="226">
        <f t="shared" ca="1" si="238"/>
        <v>2552.6744280752964</v>
      </c>
      <c r="DS191" s="217">
        <f t="shared" ca="1" si="219"/>
        <v>-28.026305473377711</v>
      </c>
      <c r="DT191" s="218">
        <f t="shared" ca="1" si="220"/>
        <v>-28.026305473377711</v>
      </c>
      <c r="DU191" s="219">
        <f t="shared" ca="1" si="221"/>
        <v>-770.5980990252084</v>
      </c>
      <c r="DV191" s="218">
        <f t="shared" ca="1" si="222"/>
        <v>-4.6987688964951531</v>
      </c>
      <c r="DW191" s="227">
        <f t="shared" ca="1" si="223"/>
        <v>-2959.0478996533834</v>
      </c>
      <c r="DX191" s="228">
        <f t="shared" ca="1" si="239"/>
        <v>2959.0478996533834</v>
      </c>
      <c r="DY191" s="222">
        <f t="shared" ca="1" si="224"/>
        <v>-29.786144106908367</v>
      </c>
      <c r="DZ191" s="223">
        <f t="shared" ca="1" si="225"/>
        <v>-29.786144106908367</v>
      </c>
      <c r="EA191" s="224">
        <f t="shared" ca="1" si="226"/>
        <v>-814.69311407637429</v>
      </c>
      <c r="EB191" s="223">
        <f t="shared" ca="1" si="227"/>
        <v>-4.9676409394900247</v>
      </c>
      <c r="EC191" s="225">
        <f t="shared" ca="1" si="228"/>
        <v>-3516.311476383466</v>
      </c>
      <c r="ED191" s="226">
        <f t="shared" ca="1" si="240"/>
        <v>3516.311476383466</v>
      </c>
      <c r="EE191" s="18">
        <v>-3516.3114763834606</v>
      </c>
    </row>
    <row r="192" spans="16:135" x14ac:dyDescent="0.3">
      <c r="P192" s="5"/>
      <c r="Q192" s="5"/>
      <c r="X192" s="105"/>
      <c r="Y192" s="105"/>
      <c r="Z192" s="105"/>
      <c r="AA192" s="105">
        <f ca="1">AH192-DF192</f>
        <v>0</v>
      </c>
      <c r="AC192" s="302">
        <f>AC191+$BE$22</f>
        <v>1650</v>
      </c>
      <c r="AD192" s="332">
        <v>3511.3438354439704</v>
      </c>
      <c r="AE192" s="332">
        <v>2954.3491307568861</v>
      </c>
      <c r="AF192" s="334">
        <v>2548.2802916902901</v>
      </c>
      <c r="AG192" s="332">
        <v>2208.8241799564989</v>
      </c>
      <c r="AH192" s="332">
        <v>1907.7373473645193</v>
      </c>
      <c r="AI192" s="332">
        <v>1631.7883042598532</v>
      </c>
      <c r="AJ192" s="332">
        <v>1373.5239085189246</v>
      </c>
      <c r="AK192" s="332">
        <v>1128.1791853522725</v>
      </c>
      <c r="AL192" s="332">
        <v>892.39948002868664</v>
      </c>
      <c r="AM192" s="332">
        <v>663.63227750405144</v>
      </c>
      <c r="AN192" s="332">
        <v>439.80431366922653</v>
      </c>
      <c r="AO192" s="332">
        <v>219.13232484425367</v>
      </c>
      <c r="AP192" s="332">
        <v>0</v>
      </c>
      <c r="AQ192" s="335">
        <v>-219.13232484425367</v>
      </c>
      <c r="AR192" s="335">
        <v>-439.80431366922653</v>
      </c>
      <c r="AS192" s="335">
        <v>-663.63227750405144</v>
      </c>
      <c r="AT192" s="335">
        <v>-892.39948002868664</v>
      </c>
      <c r="AU192" s="335">
        <v>-1128.1791853522725</v>
      </c>
      <c r="AV192" s="335">
        <v>-1373.5239085189246</v>
      </c>
      <c r="AW192" s="335">
        <v>-1631.7883042598532</v>
      </c>
      <c r="AX192" s="335">
        <v>-1907.7373473645193</v>
      </c>
      <c r="AY192" s="335">
        <v>-2208.8241799564989</v>
      </c>
      <c r="AZ192" s="335">
        <v>-2548.2802916902901</v>
      </c>
      <c r="BA192" s="335">
        <v>-2954.3491307568861</v>
      </c>
      <c r="BB192" s="202">
        <v>-3511.3438354439704</v>
      </c>
      <c r="BC192" s="323">
        <f ca="1">BO192-BD192</f>
        <v>0</v>
      </c>
      <c r="BD192" s="320">
        <f ca="1"/>
        <v>-219.13232484425367</v>
      </c>
      <c r="BE192" s="302">
        <f ca="1">MIN($AF$15,BE191+$BE$22)</f>
        <v>1650</v>
      </c>
      <c r="BF192" s="215">
        <f t="shared" ca="1" si="170"/>
        <v>1</v>
      </c>
      <c r="BG192" s="317">
        <f ca="1">INDEX(N$8:N$12,$BF192)</f>
        <v>1500</v>
      </c>
      <c r="BH192" s="128">
        <f ca="1">INDEX(O$8:O$12,$BF192)</f>
        <v>0</v>
      </c>
      <c r="BI192" s="104">
        <f t="shared" ca="1" si="171"/>
        <v>1500</v>
      </c>
      <c r="BJ192" s="216">
        <f t="shared" si="169"/>
        <v>0</v>
      </c>
      <c r="BK192" s="217">
        <f ca="1">DEGREES(ASIN($BG192*BL$23))</f>
        <v>-2.8656245113591363</v>
      </c>
      <c r="BL192" s="218">
        <f ca="1">DEGREES(ASIN(BL$23*$BI192))</f>
        <v>-2.8656245113591363</v>
      </c>
      <c r="BM192" s="219">
        <f ca="1">IF($BH192&gt;0,(COS(RADIANS(BK192))-COS(RADIANS(BL192)))/(BL$23*$BH192),$BE192*SIN(RADIANS(BK192)))</f>
        <v>-82.489660917955618</v>
      </c>
      <c r="BN192" s="218">
        <f t="shared" ca="1" si="172"/>
        <v>-0.49993733889670011</v>
      </c>
      <c r="BO192" s="220">
        <f t="shared" ca="1" si="173"/>
        <v>-219.13232484425367</v>
      </c>
      <c r="BP192" s="221">
        <f t="shared" ca="1" si="229"/>
        <v>219.13232484425367</v>
      </c>
      <c r="BQ192" s="222">
        <f t="shared" ca="1" si="174"/>
        <v>-5.7165393990355735</v>
      </c>
      <c r="BR192" s="223">
        <f t="shared" ca="1" si="175"/>
        <v>-5.7165393990355735</v>
      </c>
      <c r="BS192" s="224">
        <f t="shared" ca="1" si="176"/>
        <v>-164.35152570770651</v>
      </c>
      <c r="BT192" s="223">
        <f t="shared" ca="1" si="177"/>
        <v>-0.99606985277398508</v>
      </c>
      <c r="BU192" s="225">
        <f t="shared" ca="1" si="178"/>
        <v>-439.80431366922653</v>
      </c>
      <c r="BV192" s="226">
        <f t="shared" ca="1" si="230"/>
        <v>439.80431366922653</v>
      </c>
      <c r="BW192" s="217">
        <f t="shared" ca="1" si="179"/>
        <v>-8.5378174163293199</v>
      </c>
      <c r="BX192" s="218">
        <f t="shared" ca="1" si="180"/>
        <v>-8.5378174163293199</v>
      </c>
      <c r="BY192" s="219">
        <f t="shared" ca="1" si="181"/>
        <v>-244.96257614865732</v>
      </c>
      <c r="BZ192" s="218">
        <f t="shared" ca="1" si="182"/>
        <v>-1.4846216736282258</v>
      </c>
      <c r="CA192" s="227">
        <f t="shared" ca="1" si="183"/>
        <v>-663.63227750405019</v>
      </c>
      <c r="CB192" s="228">
        <f t="shared" ca="1" si="231"/>
        <v>663.63227750405019</v>
      </c>
      <c r="CC192" s="222">
        <f t="shared" ca="1" si="184"/>
        <v>-11.314100207181937</v>
      </c>
      <c r="CD192" s="223">
        <f t="shared" ca="1" si="185"/>
        <v>-11.314100207181937</v>
      </c>
      <c r="CE192" s="224">
        <f t="shared" ca="1" si="186"/>
        <v>-323.70931347266924</v>
      </c>
      <c r="CF192" s="223">
        <f t="shared" ca="1" si="187"/>
        <v>-1.961874627107079</v>
      </c>
      <c r="CG192" s="225">
        <f t="shared" ca="1" si="188"/>
        <v>-892.39948002868664</v>
      </c>
      <c r="CH192" s="226">
        <f t="shared" ca="1" si="232"/>
        <v>892.39948002868664</v>
      </c>
      <c r="CI192" s="217">
        <f t="shared" ca="1" si="189"/>
        <v>-14.029394362150782</v>
      </c>
      <c r="CJ192" s="218">
        <f t="shared" ca="1" si="190"/>
        <v>-14.029394362150782</v>
      </c>
      <c r="CK192" s="219">
        <f t="shared" ca="1" si="191"/>
        <v>-399.99242746012663</v>
      </c>
      <c r="CL192" s="218">
        <f t="shared" ca="1" si="192"/>
        <v>-2.4241965300613515</v>
      </c>
      <c r="CM192" s="227">
        <f t="shared" ca="1" si="193"/>
        <v>-1128.1791853522711</v>
      </c>
      <c r="CN192" s="228">
        <f t="shared" ca="1" si="233"/>
        <v>1128.1791853522711</v>
      </c>
      <c r="CO192" s="222">
        <f t="shared" ca="1" si="194"/>
        <v>-16.666885006418429</v>
      </c>
      <c r="CP192" s="223">
        <f t="shared" ca="1" si="195"/>
        <v>-16.666885006418429</v>
      </c>
      <c r="CQ192" s="224">
        <f t="shared" ca="1" si="196"/>
        <v>-473.23135755258124</v>
      </c>
      <c r="CR192" s="223">
        <f t="shared" ca="1" si="197"/>
        <v>-2.8680688336519893</v>
      </c>
      <c r="CS192" s="225">
        <f t="shared" ca="1" si="198"/>
        <v>-1373.5239085189271</v>
      </c>
      <c r="CT192" s="226">
        <f t="shared" ca="1" si="234"/>
        <v>1373.5239085189271</v>
      </c>
      <c r="CU192" s="217">
        <f t="shared" ca="1" si="199"/>
        <v>-19.208778855572575</v>
      </c>
      <c r="CV192" s="218">
        <f t="shared" ca="1" si="200"/>
        <v>-19.208778855572575</v>
      </c>
      <c r="CW192" s="219">
        <f t="shared" ca="1" si="201"/>
        <v>-542.86871126915446</v>
      </c>
      <c r="CX192" s="218">
        <f t="shared" ca="1" si="202"/>
        <v>-3.2901134016311744</v>
      </c>
      <c r="CY192" s="227">
        <f t="shared" ca="1" si="203"/>
        <v>-1631.7883042598537</v>
      </c>
      <c r="CZ192" s="228">
        <f t="shared" ca="1" si="235"/>
        <v>1631.7883042598537</v>
      </c>
      <c r="DA192" s="222">
        <f t="shared" ca="1" si="204"/>
        <v>-21.636193928666835</v>
      </c>
      <c r="DB192" s="223">
        <f t="shared" ca="1" si="205"/>
        <v>-21.636193928666835</v>
      </c>
      <c r="DC192" s="224">
        <f t="shared" ca="1" si="206"/>
        <v>-608.37450629987961</v>
      </c>
      <c r="DD192" s="223">
        <f t="shared" ca="1" si="207"/>
        <v>-3.68711821999932</v>
      </c>
      <c r="DE192" s="225">
        <f t="shared" ca="1" si="208"/>
        <v>-1907.7373473645189</v>
      </c>
      <c r="DF192" s="226">
        <f t="shared" ca="1" si="236"/>
        <v>1907.7373473645189</v>
      </c>
      <c r="DG192" s="217">
        <f t="shared" ca="1" si="209"/>
        <v>-23.929119340816037</v>
      </c>
      <c r="DH192" s="218">
        <f t="shared" ca="1" si="210"/>
        <v>-23.929119340816037</v>
      </c>
      <c r="DI192" s="219">
        <f t="shared" ca="1" si="211"/>
        <v>-669.25020399109189</v>
      </c>
      <c r="DJ192" s="218">
        <f t="shared" ca="1" si="212"/>
        <v>-4.0560618423702408</v>
      </c>
      <c r="DK192" s="227">
        <f t="shared" ca="1" si="213"/>
        <v>-2208.8241799564967</v>
      </c>
      <c r="DL192" s="228">
        <f t="shared" ca="1" si="237"/>
        <v>2208.8241799564967</v>
      </c>
      <c r="DM192" s="222">
        <f t="shared" ca="1" si="214"/>
        <v>-26.066474954416215</v>
      </c>
      <c r="DN192" s="223">
        <f t="shared" ca="1" si="215"/>
        <v>-26.066474954416215</v>
      </c>
      <c r="DO192" s="224">
        <f t="shared" ca="1" si="216"/>
        <v>-725.0325035256102</v>
      </c>
      <c r="DP192" s="223">
        <f t="shared" ca="1" si="217"/>
        <v>-4.394136385003776</v>
      </c>
      <c r="DQ192" s="225">
        <f t="shared" ca="1" si="218"/>
        <v>-2548.2802916902929</v>
      </c>
      <c r="DR192" s="226">
        <f t="shared" ca="1" si="238"/>
        <v>2548.2802916902929</v>
      </c>
      <c r="DS192" s="217">
        <f t="shared" ca="1" si="219"/>
        <v>-28.026305473377711</v>
      </c>
      <c r="DT192" s="218">
        <f t="shared" ca="1" si="220"/>
        <v>-28.026305473377711</v>
      </c>
      <c r="DU192" s="219">
        <f t="shared" ca="1" si="221"/>
        <v>-775.29686792170367</v>
      </c>
      <c r="DV192" s="218">
        <f t="shared" ca="1" si="222"/>
        <v>-4.6987688964952667</v>
      </c>
      <c r="DW192" s="227">
        <f t="shared" ca="1" si="223"/>
        <v>-2954.3491307568884</v>
      </c>
      <c r="DX192" s="228">
        <f t="shared" ca="1" si="239"/>
        <v>2954.3491307568884</v>
      </c>
      <c r="DY192" s="222">
        <f t="shared" ca="1" si="224"/>
        <v>-29.786144106908367</v>
      </c>
      <c r="DZ192" s="223">
        <f t="shared" ca="1" si="225"/>
        <v>-29.786144106908367</v>
      </c>
      <c r="EA192" s="224">
        <f t="shared" ca="1" si="226"/>
        <v>-819.66075501586442</v>
      </c>
      <c r="EB192" s="223">
        <f t="shared" ca="1" si="227"/>
        <v>-4.9676409394901384</v>
      </c>
      <c r="EC192" s="225">
        <f t="shared" ca="1" si="228"/>
        <v>-3511.3438354439759</v>
      </c>
      <c r="ED192" s="226">
        <f t="shared" ca="1" si="240"/>
        <v>3511.3438354439759</v>
      </c>
      <c r="EE192" s="18">
        <v>-3511.3438354439704</v>
      </c>
    </row>
    <row r="193" spans="16:135" x14ac:dyDescent="0.3">
      <c r="P193" s="5"/>
      <c r="Q193" s="5"/>
      <c r="X193" s="105"/>
      <c r="Y193" s="105"/>
      <c r="Z193" s="105"/>
      <c r="AA193" s="105">
        <f ca="1">AH193-DF193</f>
        <v>0</v>
      </c>
      <c r="AC193" s="302">
        <f>AC192+$BE$22</f>
        <v>1660</v>
      </c>
      <c r="AD193" s="332">
        <v>3506.3761945044803</v>
      </c>
      <c r="AE193" s="332">
        <v>2949.6503618603911</v>
      </c>
      <c r="AF193" s="334">
        <v>2543.8861553052866</v>
      </c>
      <c r="AG193" s="332">
        <v>2204.7681181141288</v>
      </c>
      <c r="AH193" s="332">
        <v>1904.05022914452</v>
      </c>
      <c r="AI193" s="332">
        <v>1628.4981908582222</v>
      </c>
      <c r="AJ193" s="332">
        <v>1370.6558396852727</v>
      </c>
      <c r="AK193" s="332">
        <v>1125.7549888222111</v>
      </c>
      <c r="AL193" s="332">
        <v>890.4376054015795</v>
      </c>
      <c r="AM193" s="332">
        <v>662.14765583042322</v>
      </c>
      <c r="AN193" s="332">
        <v>438.80824381645255</v>
      </c>
      <c r="AO193" s="332">
        <v>218.63238750535697</v>
      </c>
      <c r="AP193" s="332">
        <v>0</v>
      </c>
      <c r="AQ193" s="335">
        <v>-218.63238750535697</v>
      </c>
      <c r="AR193" s="335">
        <v>-438.80824381645255</v>
      </c>
      <c r="AS193" s="335">
        <v>-662.14765583042322</v>
      </c>
      <c r="AT193" s="335">
        <v>-890.4376054015795</v>
      </c>
      <c r="AU193" s="335">
        <v>-1125.7549888222111</v>
      </c>
      <c r="AV193" s="335">
        <v>-1370.6558396852727</v>
      </c>
      <c r="AW193" s="335">
        <v>-1628.4981908582222</v>
      </c>
      <c r="AX193" s="335">
        <v>-1904.05022914452</v>
      </c>
      <c r="AY193" s="335">
        <v>-2204.7681181141288</v>
      </c>
      <c r="AZ193" s="335">
        <v>-2543.8861553052866</v>
      </c>
      <c r="BA193" s="335">
        <v>-2949.6503618603911</v>
      </c>
      <c r="BB193" s="202">
        <v>-3506.3761945044803</v>
      </c>
      <c r="BC193" s="323">
        <f ca="1">BO193-BD193</f>
        <v>0</v>
      </c>
      <c r="BD193" s="320">
        <f ca="1"/>
        <v>-218.63238750535697</v>
      </c>
      <c r="BE193" s="302">
        <f ca="1">MIN($AF$15,BE192+$BE$22)</f>
        <v>1660</v>
      </c>
      <c r="BF193" s="215">
        <f t="shared" ca="1" si="170"/>
        <v>1</v>
      </c>
      <c r="BG193" s="317">
        <f ca="1">INDEX(N$8:N$12,$BF193)</f>
        <v>1500</v>
      </c>
      <c r="BH193" s="128">
        <f ca="1">INDEX(O$8:O$12,$BF193)</f>
        <v>0</v>
      </c>
      <c r="BI193" s="104">
        <f t="shared" ca="1" si="171"/>
        <v>1500</v>
      </c>
      <c r="BJ193" s="216">
        <f t="shared" si="169"/>
        <v>0</v>
      </c>
      <c r="BK193" s="217">
        <f ca="1">DEGREES(ASIN($BG193*BL$23))</f>
        <v>-2.8656245113591363</v>
      </c>
      <c r="BL193" s="218">
        <f ca="1">DEGREES(ASIN(BL$23*$BI193))</f>
        <v>-2.8656245113591363</v>
      </c>
      <c r="BM193" s="219">
        <f ca="1">IF($BH193&gt;0,(COS(RADIANS(BK193))-COS(RADIANS(BL193)))/(BL$23*$BH193),$BE193*SIN(RADIANS(BK193)))</f>
        <v>-82.989598256852318</v>
      </c>
      <c r="BN193" s="218">
        <f t="shared" ca="1" si="172"/>
        <v>-0.49993733889670011</v>
      </c>
      <c r="BO193" s="220">
        <f t="shared" ca="1" si="173"/>
        <v>-218.63238750535697</v>
      </c>
      <c r="BP193" s="221">
        <f t="shared" ca="1" si="229"/>
        <v>218.63238750535697</v>
      </c>
      <c r="BQ193" s="222">
        <f t="shared" ca="1" si="174"/>
        <v>-5.7165393990355735</v>
      </c>
      <c r="BR193" s="223">
        <f t="shared" ca="1" si="175"/>
        <v>-5.7165393990355735</v>
      </c>
      <c r="BS193" s="224">
        <f t="shared" ca="1" si="176"/>
        <v>-165.3475955604805</v>
      </c>
      <c r="BT193" s="223">
        <f t="shared" ca="1" si="177"/>
        <v>-0.99606985277398508</v>
      </c>
      <c r="BU193" s="225">
        <f t="shared" ca="1" si="178"/>
        <v>-438.80824381645255</v>
      </c>
      <c r="BV193" s="226">
        <f t="shared" ca="1" si="230"/>
        <v>438.80824381645255</v>
      </c>
      <c r="BW193" s="217">
        <f t="shared" ca="1" si="179"/>
        <v>-8.5378174163293199</v>
      </c>
      <c r="BX193" s="218">
        <f t="shared" ca="1" si="180"/>
        <v>-8.5378174163293199</v>
      </c>
      <c r="BY193" s="219">
        <f t="shared" ca="1" si="181"/>
        <v>-246.44719782228555</v>
      </c>
      <c r="BZ193" s="218">
        <f t="shared" ca="1" si="182"/>
        <v>-1.4846216736282258</v>
      </c>
      <c r="CA193" s="227">
        <f t="shared" ca="1" si="183"/>
        <v>-662.14765583042197</v>
      </c>
      <c r="CB193" s="228">
        <f t="shared" ca="1" si="231"/>
        <v>662.14765583042197</v>
      </c>
      <c r="CC193" s="222">
        <f t="shared" ca="1" si="184"/>
        <v>-11.314100207181937</v>
      </c>
      <c r="CD193" s="223">
        <f t="shared" ca="1" si="185"/>
        <v>-11.314100207181937</v>
      </c>
      <c r="CE193" s="224">
        <f t="shared" ca="1" si="186"/>
        <v>-325.67118809977632</v>
      </c>
      <c r="CF193" s="223">
        <f t="shared" ca="1" si="187"/>
        <v>-1.961874627107079</v>
      </c>
      <c r="CG193" s="225">
        <f t="shared" ca="1" si="188"/>
        <v>-890.4376054015795</v>
      </c>
      <c r="CH193" s="226">
        <f t="shared" ca="1" si="232"/>
        <v>890.4376054015795</v>
      </c>
      <c r="CI193" s="217">
        <f t="shared" ca="1" si="189"/>
        <v>-14.029394362150782</v>
      </c>
      <c r="CJ193" s="218">
        <f t="shared" ca="1" si="190"/>
        <v>-14.029394362150782</v>
      </c>
      <c r="CK193" s="219">
        <f t="shared" ca="1" si="191"/>
        <v>-402.41662399018799</v>
      </c>
      <c r="CL193" s="218">
        <f t="shared" ca="1" si="192"/>
        <v>-2.4241965300613515</v>
      </c>
      <c r="CM193" s="227">
        <f t="shared" ca="1" si="193"/>
        <v>-1125.7549888222097</v>
      </c>
      <c r="CN193" s="228">
        <f t="shared" ca="1" si="233"/>
        <v>1125.7549888222097</v>
      </c>
      <c r="CO193" s="222">
        <f t="shared" ca="1" si="194"/>
        <v>-16.666885006418429</v>
      </c>
      <c r="CP193" s="223">
        <f t="shared" ca="1" si="195"/>
        <v>-16.666885006418429</v>
      </c>
      <c r="CQ193" s="224">
        <f t="shared" ca="1" si="196"/>
        <v>-476.09942638623329</v>
      </c>
      <c r="CR193" s="223">
        <f t="shared" ca="1" si="197"/>
        <v>-2.8680688336520461</v>
      </c>
      <c r="CS193" s="225">
        <f t="shared" ca="1" si="198"/>
        <v>-1370.6558396852752</v>
      </c>
      <c r="CT193" s="226">
        <f t="shared" ca="1" si="234"/>
        <v>1370.6558396852752</v>
      </c>
      <c r="CU193" s="217">
        <f t="shared" ca="1" si="199"/>
        <v>-19.208778855572575</v>
      </c>
      <c r="CV193" s="218">
        <f t="shared" ca="1" si="200"/>
        <v>-19.208778855572575</v>
      </c>
      <c r="CW193" s="219">
        <f t="shared" ca="1" si="201"/>
        <v>-546.15882467078575</v>
      </c>
      <c r="CX193" s="218">
        <f t="shared" ca="1" si="202"/>
        <v>-3.2901134016312881</v>
      </c>
      <c r="CY193" s="227">
        <f t="shared" ca="1" si="203"/>
        <v>-1628.4981908582226</v>
      </c>
      <c r="CZ193" s="228">
        <f t="shared" ca="1" si="235"/>
        <v>1628.4981908582226</v>
      </c>
      <c r="DA193" s="222">
        <f t="shared" ca="1" si="204"/>
        <v>-21.636193928666835</v>
      </c>
      <c r="DB193" s="223">
        <f t="shared" ca="1" si="205"/>
        <v>-21.636193928666835</v>
      </c>
      <c r="DC193" s="224">
        <f t="shared" ca="1" si="206"/>
        <v>-612.06162451987882</v>
      </c>
      <c r="DD193" s="223">
        <f t="shared" ca="1" si="207"/>
        <v>-3.6871182199992063</v>
      </c>
      <c r="DE193" s="225">
        <f t="shared" ca="1" si="208"/>
        <v>-1904.0502291445196</v>
      </c>
      <c r="DF193" s="226">
        <f t="shared" ca="1" si="236"/>
        <v>1904.0502291445196</v>
      </c>
      <c r="DG193" s="217">
        <f t="shared" ca="1" si="209"/>
        <v>-23.929119340816037</v>
      </c>
      <c r="DH193" s="218">
        <f t="shared" ca="1" si="210"/>
        <v>-23.929119340816037</v>
      </c>
      <c r="DI193" s="219">
        <f t="shared" ca="1" si="211"/>
        <v>-673.30626583346213</v>
      </c>
      <c r="DJ193" s="218">
        <f t="shared" ca="1" si="212"/>
        <v>-4.0560618423702408</v>
      </c>
      <c r="DK193" s="227">
        <f t="shared" ca="1" si="213"/>
        <v>-2204.7681181141265</v>
      </c>
      <c r="DL193" s="228">
        <f t="shared" ca="1" si="237"/>
        <v>2204.7681181141265</v>
      </c>
      <c r="DM193" s="222">
        <f t="shared" ca="1" si="214"/>
        <v>-26.066474954416215</v>
      </c>
      <c r="DN193" s="223">
        <f t="shared" ca="1" si="215"/>
        <v>-26.066474954416215</v>
      </c>
      <c r="DO193" s="224">
        <f t="shared" ca="1" si="216"/>
        <v>-729.42663991061386</v>
      </c>
      <c r="DP193" s="223">
        <f t="shared" ca="1" si="217"/>
        <v>-4.3941363850036623</v>
      </c>
      <c r="DQ193" s="225">
        <f t="shared" ca="1" si="218"/>
        <v>-2543.8861553052893</v>
      </c>
      <c r="DR193" s="226">
        <f t="shared" ca="1" si="238"/>
        <v>2543.8861553052893</v>
      </c>
      <c r="DS193" s="217">
        <f t="shared" ca="1" si="219"/>
        <v>-28.026305473377711</v>
      </c>
      <c r="DT193" s="218">
        <f t="shared" ca="1" si="220"/>
        <v>-28.026305473377711</v>
      </c>
      <c r="DU193" s="219">
        <f t="shared" ca="1" si="221"/>
        <v>-779.99563681819882</v>
      </c>
      <c r="DV193" s="218">
        <f t="shared" ca="1" si="222"/>
        <v>-4.6987688964951531</v>
      </c>
      <c r="DW193" s="227">
        <f t="shared" ca="1" si="223"/>
        <v>-2949.6503618603929</v>
      </c>
      <c r="DX193" s="228">
        <f t="shared" ca="1" si="239"/>
        <v>2949.6503618603929</v>
      </c>
      <c r="DY193" s="222">
        <f t="shared" ca="1" si="224"/>
        <v>-29.786144106908367</v>
      </c>
      <c r="DZ193" s="223">
        <f t="shared" ca="1" si="225"/>
        <v>-29.786144106908367</v>
      </c>
      <c r="EA193" s="224">
        <f t="shared" ca="1" si="226"/>
        <v>-824.62839595535445</v>
      </c>
      <c r="EB193" s="223">
        <f t="shared" ca="1" si="227"/>
        <v>-4.9676409394900247</v>
      </c>
      <c r="EC193" s="225">
        <f t="shared" ca="1" si="228"/>
        <v>-3506.3761945044857</v>
      </c>
      <c r="ED193" s="226">
        <f t="shared" ca="1" si="240"/>
        <v>3506.3761945044857</v>
      </c>
      <c r="EE193" s="18">
        <v>-3506.3761945044803</v>
      </c>
    </row>
    <row r="194" spans="16:135" x14ac:dyDescent="0.3">
      <c r="P194" s="5"/>
      <c r="Q194" s="5"/>
      <c r="X194" s="105"/>
      <c r="Y194" s="105"/>
      <c r="Z194" s="105"/>
      <c r="AA194" s="105">
        <f ca="1">AH194-DF194</f>
        <v>0</v>
      </c>
      <c r="AC194" s="302">
        <f>AC193+$BE$22</f>
        <v>1670</v>
      </c>
      <c r="AD194" s="332">
        <v>3501.4085535649901</v>
      </c>
      <c r="AE194" s="332">
        <v>2944.951592963896</v>
      </c>
      <c r="AF194" s="334">
        <v>2539.492018920283</v>
      </c>
      <c r="AG194" s="332">
        <v>2200.7120562717587</v>
      </c>
      <c r="AH194" s="332">
        <v>1900.3631109245207</v>
      </c>
      <c r="AI194" s="332">
        <v>1625.2080774565909</v>
      </c>
      <c r="AJ194" s="332">
        <v>1367.7877708516207</v>
      </c>
      <c r="AK194" s="332">
        <v>1123.3307922921497</v>
      </c>
      <c r="AL194" s="332">
        <v>888.47573077447237</v>
      </c>
      <c r="AM194" s="332">
        <v>660.66303415679499</v>
      </c>
      <c r="AN194" s="332">
        <v>437.81217396367856</v>
      </c>
      <c r="AO194" s="332">
        <v>218.13245016646027</v>
      </c>
      <c r="AP194" s="332">
        <v>0</v>
      </c>
      <c r="AQ194" s="335">
        <v>-218.13245016646027</v>
      </c>
      <c r="AR194" s="335">
        <v>-437.81217396367856</v>
      </c>
      <c r="AS194" s="335">
        <v>-660.66303415679499</v>
      </c>
      <c r="AT194" s="335">
        <v>-888.47573077447237</v>
      </c>
      <c r="AU194" s="335">
        <v>-1123.3307922921497</v>
      </c>
      <c r="AV194" s="335">
        <v>-1367.7877708516207</v>
      </c>
      <c r="AW194" s="335">
        <v>-1625.2080774565909</v>
      </c>
      <c r="AX194" s="335">
        <v>-1900.3631109245207</v>
      </c>
      <c r="AY194" s="335">
        <v>-2200.7120562717587</v>
      </c>
      <c r="AZ194" s="335">
        <v>-2539.492018920283</v>
      </c>
      <c r="BA194" s="335">
        <v>-2944.951592963896</v>
      </c>
      <c r="BB194" s="202">
        <v>-3501.4085535649901</v>
      </c>
      <c r="BC194" s="323">
        <f ca="1">BO194-BD194</f>
        <v>0</v>
      </c>
      <c r="BD194" s="320">
        <f ca="1"/>
        <v>-218.13245016646027</v>
      </c>
      <c r="BE194" s="302">
        <f ca="1">MIN($AF$15,BE193+$BE$22)</f>
        <v>1670</v>
      </c>
      <c r="BF194" s="215">
        <f t="shared" ca="1" si="170"/>
        <v>1</v>
      </c>
      <c r="BG194" s="317">
        <f ca="1">INDEX(N$8:N$12,$BF194)</f>
        <v>1500</v>
      </c>
      <c r="BH194" s="128">
        <f ca="1">INDEX(O$8:O$12,$BF194)</f>
        <v>0</v>
      </c>
      <c r="BI194" s="104">
        <f t="shared" ca="1" si="171"/>
        <v>1500</v>
      </c>
      <c r="BJ194" s="216">
        <f t="shared" si="169"/>
        <v>0</v>
      </c>
      <c r="BK194" s="217">
        <f ca="1">DEGREES(ASIN($BG194*BL$23))</f>
        <v>-2.8656245113591363</v>
      </c>
      <c r="BL194" s="218">
        <f ca="1">DEGREES(ASIN(BL$23*$BI194))</f>
        <v>-2.8656245113591363</v>
      </c>
      <c r="BM194" s="219">
        <f ca="1">IF($BH194&gt;0,(COS(RADIANS(BK194))-COS(RADIANS(BL194)))/(BL$23*$BH194),$BE194*SIN(RADIANS(BK194)))</f>
        <v>-83.489535595749018</v>
      </c>
      <c r="BN194" s="218">
        <f t="shared" ca="1" si="172"/>
        <v>-0.49993733889670011</v>
      </c>
      <c r="BO194" s="220">
        <f t="shared" ca="1" si="173"/>
        <v>-218.13245016646027</v>
      </c>
      <c r="BP194" s="221">
        <f t="shared" ca="1" si="229"/>
        <v>218.13245016646027</v>
      </c>
      <c r="BQ194" s="222">
        <f t="shared" ca="1" si="174"/>
        <v>-5.7165393990355735</v>
      </c>
      <c r="BR194" s="223">
        <f t="shared" ca="1" si="175"/>
        <v>-5.7165393990355735</v>
      </c>
      <c r="BS194" s="224">
        <f t="shared" ca="1" si="176"/>
        <v>-166.34366541325448</v>
      </c>
      <c r="BT194" s="223">
        <f t="shared" ca="1" si="177"/>
        <v>-0.99606985277398508</v>
      </c>
      <c r="BU194" s="225">
        <f t="shared" ca="1" si="178"/>
        <v>-437.81217396367856</v>
      </c>
      <c r="BV194" s="226">
        <f t="shared" ca="1" si="230"/>
        <v>437.81217396367856</v>
      </c>
      <c r="BW194" s="217">
        <f t="shared" ca="1" si="179"/>
        <v>-8.5378174163293199</v>
      </c>
      <c r="BX194" s="218">
        <f t="shared" ca="1" si="180"/>
        <v>-8.5378174163293199</v>
      </c>
      <c r="BY194" s="219">
        <f t="shared" ca="1" si="181"/>
        <v>-247.93181949591377</v>
      </c>
      <c r="BZ194" s="218">
        <f t="shared" ca="1" si="182"/>
        <v>-1.4846216736282258</v>
      </c>
      <c r="CA194" s="227">
        <f t="shared" ca="1" si="183"/>
        <v>-660.66303415679374</v>
      </c>
      <c r="CB194" s="228">
        <f t="shared" ca="1" si="231"/>
        <v>660.66303415679374</v>
      </c>
      <c r="CC194" s="222">
        <f t="shared" ca="1" si="184"/>
        <v>-11.314100207181937</v>
      </c>
      <c r="CD194" s="223">
        <f t="shared" ca="1" si="185"/>
        <v>-11.314100207181937</v>
      </c>
      <c r="CE194" s="224">
        <f t="shared" ca="1" si="186"/>
        <v>-327.63306272688345</v>
      </c>
      <c r="CF194" s="223">
        <f t="shared" ca="1" si="187"/>
        <v>-1.9618746271071359</v>
      </c>
      <c r="CG194" s="225">
        <f t="shared" ca="1" si="188"/>
        <v>-888.47573077447237</v>
      </c>
      <c r="CH194" s="226">
        <f t="shared" ca="1" si="232"/>
        <v>888.47573077447237</v>
      </c>
      <c r="CI194" s="217">
        <f t="shared" ca="1" si="189"/>
        <v>-14.029394362150782</v>
      </c>
      <c r="CJ194" s="218">
        <f t="shared" ca="1" si="190"/>
        <v>-14.029394362150782</v>
      </c>
      <c r="CK194" s="219">
        <f t="shared" ca="1" si="191"/>
        <v>-404.84082052024939</v>
      </c>
      <c r="CL194" s="218">
        <f t="shared" ca="1" si="192"/>
        <v>-2.4241965300614083</v>
      </c>
      <c r="CM194" s="227">
        <f t="shared" ca="1" si="193"/>
        <v>-1123.3307922921483</v>
      </c>
      <c r="CN194" s="228">
        <f t="shared" ca="1" si="233"/>
        <v>1123.3307922921483</v>
      </c>
      <c r="CO194" s="222">
        <f t="shared" ca="1" si="194"/>
        <v>-16.666885006418429</v>
      </c>
      <c r="CP194" s="223">
        <f t="shared" ca="1" si="195"/>
        <v>-16.666885006418429</v>
      </c>
      <c r="CQ194" s="224">
        <f t="shared" ca="1" si="196"/>
        <v>-478.96749521988528</v>
      </c>
      <c r="CR194" s="223">
        <f t="shared" ca="1" si="197"/>
        <v>-2.8680688336519893</v>
      </c>
      <c r="CS194" s="225">
        <f t="shared" ca="1" si="198"/>
        <v>-1367.787770851623</v>
      </c>
      <c r="CT194" s="226">
        <f t="shared" ca="1" si="234"/>
        <v>1367.787770851623</v>
      </c>
      <c r="CU194" s="217">
        <f t="shared" ca="1" si="199"/>
        <v>-19.208778855572575</v>
      </c>
      <c r="CV194" s="218">
        <f t="shared" ca="1" si="200"/>
        <v>-19.208778855572575</v>
      </c>
      <c r="CW194" s="219">
        <f t="shared" ca="1" si="201"/>
        <v>-549.44893807241704</v>
      </c>
      <c r="CX194" s="218">
        <f t="shared" ca="1" si="202"/>
        <v>-3.2901134016312881</v>
      </c>
      <c r="CY194" s="227">
        <f t="shared" ca="1" si="203"/>
        <v>-1625.2080774565914</v>
      </c>
      <c r="CZ194" s="228">
        <f t="shared" ca="1" si="235"/>
        <v>1625.2080774565914</v>
      </c>
      <c r="DA194" s="222">
        <f t="shared" ca="1" si="204"/>
        <v>-21.636193928666835</v>
      </c>
      <c r="DB194" s="223">
        <f t="shared" ca="1" si="205"/>
        <v>-21.636193928666835</v>
      </c>
      <c r="DC194" s="224">
        <f t="shared" ca="1" si="206"/>
        <v>-615.74874273987814</v>
      </c>
      <c r="DD194" s="223">
        <f t="shared" ca="1" si="207"/>
        <v>-3.68711821999932</v>
      </c>
      <c r="DE194" s="225">
        <f t="shared" ca="1" si="208"/>
        <v>-1900.3631109245202</v>
      </c>
      <c r="DF194" s="226">
        <f t="shared" ca="1" si="236"/>
        <v>1900.3631109245202</v>
      </c>
      <c r="DG194" s="217">
        <f t="shared" ca="1" si="209"/>
        <v>-23.929119340816037</v>
      </c>
      <c r="DH194" s="218">
        <f t="shared" ca="1" si="210"/>
        <v>-23.929119340816037</v>
      </c>
      <c r="DI194" s="219">
        <f t="shared" ca="1" si="211"/>
        <v>-677.36232767583238</v>
      </c>
      <c r="DJ194" s="218">
        <f t="shared" ca="1" si="212"/>
        <v>-4.0560618423702408</v>
      </c>
      <c r="DK194" s="227">
        <f t="shared" ca="1" si="213"/>
        <v>-2200.7120562717564</v>
      </c>
      <c r="DL194" s="228">
        <f t="shared" ca="1" si="237"/>
        <v>2200.7120562717564</v>
      </c>
      <c r="DM194" s="222">
        <f t="shared" ca="1" si="214"/>
        <v>-26.066474954416215</v>
      </c>
      <c r="DN194" s="223">
        <f t="shared" ca="1" si="215"/>
        <v>-26.066474954416215</v>
      </c>
      <c r="DO194" s="224">
        <f t="shared" ca="1" si="216"/>
        <v>-733.82077629561752</v>
      </c>
      <c r="DP194" s="223">
        <f t="shared" ca="1" si="217"/>
        <v>-4.3941363850036623</v>
      </c>
      <c r="DQ194" s="225">
        <f t="shared" ca="1" si="218"/>
        <v>-2539.4920189202858</v>
      </c>
      <c r="DR194" s="226">
        <f t="shared" ca="1" si="238"/>
        <v>2539.4920189202858</v>
      </c>
      <c r="DS194" s="217">
        <f t="shared" ca="1" si="219"/>
        <v>-28.026305473377711</v>
      </c>
      <c r="DT194" s="218">
        <f t="shared" ca="1" si="220"/>
        <v>-28.026305473377711</v>
      </c>
      <c r="DU194" s="219">
        <f t="shared" ca="1" si="221"/>
        <v>-784.69440571469397</v>
      </c>
      <c r="DV194" s="218">
        <f t="shared" ca="1" si="222"/>
        <v>-4.6987688964951531</v>
      </c>
      <c r="DW194" s="227">
        <f t="shared" ca="1" si="223"/>
        <v>-2944.9515929638978</v>
      </c>
      <c r="DX194" s="228">
        <f t="shared" ca="1" si="239"/>
        <v>2944.9515929638978</v>
      </c>
      <c r="DY194" s="222">
        <f t="shared" ca="1" si="224"/>
        <v>-29.786144106908367</v>
      </c>
      <c r="DZ194" s="223">
        <f t="shared" ca="1" si="225"/>
        <v>-29.786144106908367</v>
      </c>
      <c r="EA194" s="224">
        <f t="shared" ca="1" si="226"/>
        <v>-829.59603689484459</v>
      </c>
      <c r="EB194" s="223">
        <f t="shared" ca="1" si="227"/>
        <v>-4.9676409394901384</v>
      </c>
      <c r="EC194" s="225">
        <f t="shared" ca="1" si="228"/>
        <v>-3501.4085535649956</v>
      </c>
      <c r="ED194" s="226">
        <f t="shared" ca="1" si="240"/>
        <v>3501.4085535649956</v>
      </c>
      <c r="EE194" s="18">
        <v>-3501.4085535649901</v>
      </c>
    </row>
    <row r="195" spans="16:135" x14ac:dyDescent="0.3">
      <c r="P195" s="5"/>
      <c r="Q195" s="5"/>
      <c r="X195" s="105"/>
      <c r="Y195" s="105"/>
      <c r="Z195" s="105"/>
      <c r="AA195" s="105">
        <f ca="1">AH195-DF195</f>
        <v>0</v>
      </c>
      <c r="AC195" s="302">
        <f>AC194+$BE$22</f>
        <v>1680</v>
      </c>
      <c r="AD195" s="332">
        <v>3496.4409126255</v>
      </c>
      <c r="AE195" s="332">
        <v>2940.252824067401</v>
      </c>
      <c r="AF195" s="334">
        <v>2535.0978825352795</v>
      </c>
      <c r="AG195" s="332">
        <v>2196.6559944293886</v>
      </c>
      <c r="AH195" s="332">
        <v>1896.6759927045214</v>
      </c>
      <c r="AI195" s="332">
        <v>1621.9179640549596</v>
      </c>
      <c r="AJ195" s="332">
        <v>1364.9197020179688</v>
      </c>
      <c r="AK195" s="332">
        <v>1120.9065957620883</v>
      </c>
      <c r="AL195" s="332">
        <v>886.51385614736523</v>
      </c>
      <c r="AM195" s="332">
        <v>659.17841248316677</v>
      </c>
      <c r="AN195" s="332">
        <v>436.81610411090458</v>
      </c>
      <c r="AO195" s="332">
        <v>217.63251282756357</v>
      </c>
      <c r="AP195" s="332">
        <v>0</v>
      </c>
      <c r="AQ195" s="335">
        <v>-217.63251282756357</v>
      </c>
      <c r="AR195" s="335">
        <v>-436.81610411090458</v>
      </c>
      <c r="AS195" s="335">
        <v>-659.17841248316677</v>
      </c>
      <c r="AT195" s="335">
        <v>-886.51385614736523</v>
      </c>
      <c r="AU195" s="335">
        <v>-1120.9065957620883</v>
      </c>
      <c r="AV195" s="335">
        <v>-1364.9197020179688</v>
      </c>
      <c r="AW195" s="335">
        <v>-1621.9179640549596</v>
      </c>
      <c r="AX195" s="335">
        <v>-1896.6759927045214</v>
      </c>
      <c r="AY195" s="335">
        <v>-2196.6559944293886</v>
      </c>
      <c r="AZ195" s="335">
        <v>-2535.0978825352795</v>
      </c>
      <c r="BA195" s="335">
        <v>-2940.252824067401</v>
      </c>
      <c r="BB195" s="202">
        <v>-3496.4409126255</v>
      </c>
      <c r="BC195" s="323">
        <f ca="1">BO195-BD195</f>
        <v>0</v>
      </c>
      <c r="BD195" s="320">
        <f ca="1"/>
        <v>-217.63251282756357</v>
      </c>
      <c r="BE195" s="302">
        <f ca="1">MIN($AF$15,BE194+$BE$22)</f>
        <v>1680</v>
      </c>
      <c r="BF195" s="215">
        <f t="shared" ca="1" si="170"/>
        <v>1</v>
      </c>
      <c r="BG195" s="317">
        <f ca="1">INDEX(N$8:N$12,$BF195)</f>
        <v>1500</v>
      </c>
      <c r="BH195" s="128">
        <f ca="1">INDEX(O$8:O$12,$BF195)</f>
        <v>0</v>
      </c>
      <c r="BI195" s="104">
        <f t="shared" ca="1" si="171"/>
        <v>1500</v>
      </c>
      <c r="BJ195" s="216">
        <f t="shared" si="169"/>
        <v>0</v>
      </c>
      <c r="BK195" s="217">
        <f ca="1">DEGREES(ASIN($BG195*BL$23))</f>
        <v>-2.8656245113591363</v>
      </c>
      <c r="BL195" s="218">
        <f ca="1">DEGREES(ASIN(BL$23*$BI195))</f>
        <v>-2.8656245113591363</v>
      </c>
      <c r="BM195" s="219">
        <f ca="1">IF($BH195&gt;0,(COS(RADIANS(BK195))-COS(RADIANS(BL195)))/(BL$23*$BH195),$BE195*SIN(RADIANS(BK195)))</f>
        <v>-83.989472934645718</v>
      </c>
      <c r="BN195" s="218">
        <f t="shared" ca="1" si="172"/>
        <v>-0.49993733889670011</v>
      </c>
      <c r="BO195" s="220">
        <f t="shared" ca="1" si="173"/>
        <v>-217.63251282756357</v>
      </c>
      <c r="BP195" s="221">
        <f t="shared" ca="1" si="229"/>
        <v>217.63251282756357</v>
      </c>
      <c r="BQ195" s="222">
        <f t="shared" ca="1" si="174"/>
        <v>-5.7165393990355735</v>
      </c>
      <c r="BR195" s="223">
        <f t="shared" ca="1" si="175"/>
        <v>-5.7165393990355735</v>
      </c>
      <c r="BS195" s="224">
        <f t="shared" ca="1" si="176"/>
        <v>-167.33973526602847</v>
      </c>
      <c r="BT195" s="223">
        <f t="shared" ca="1" si="177"/>
        <v>-0.99606985277398508</v>
      </c>
      <c r="BU195" s="225">
        <f t="shared" ca="1" si="178"/>
        <v>-436.81610411090458</v>
      </c>
      <c r="BV195" s="226">
        <f t="shared" ca="1" si="230"/>
        <v>436.81610411090458</v>
      </c>
      <c r="BW195" s="217">
        <f t="shared" ca="1" si="179"/>
        <v>-8.5378174163293199</v>
      </c>
      <c r="BX195" s="218">
        <f t="shared" ca="1" si="180"/>
        <v>-8.5378174163293199</v>
      </c>
      <c r="BY195" s="219">
        <f t="shared" ca="1" si="181"/>
        <v>-249.416441169542</v>
      </c>
      <c r="BZ195" s="218">
        <f t="shared" ca="1" si="182"/>
        <v>-1.4846216736282258</v>
      </c>
      <c r="CA195" s="227">
        <f t="shared" ca="1" si="183"/>
        <v>-659.17841248316552</v>
      </c>
      <c r="CB195" s="228">
        <f t="shared" ca="1" si="231"/>
        <v>659.17841248316552</v>
      </c>
      <c r="CC195" s="222">
        <f t="shared" ca="1" si="184"/>
        <v>-11.314100207181937</v>
      </c>
      <c r="CD195" s="223">
        <f t="shared" ca="1" si="185"/>
        <v>-11.314100207181937</v>
      </c>
      <c r="CE195" s="224">
        <f t="shared" ca="1" si="186"/>
        <v>-329.59493735399053</v>
      </c>
      <c r="CF195" s="223">
        <f t="shared" ca="1" si="187"/>
        <v>-1.961874627107079</v>
      </c>
      <c r="CG195" s="225">
        <f t="shared" ca="1" si="188"/>
        <v>-886.51385614736523</v>
      </c>
      <c r="CH195" s="226">
        <f t="shared" ca="1" si="232"/>
        <v>886.51385614736523</v>
      </c>
      <c r="CI195" s="217">
        <f t="shared" ca="1" si="189"/>
        <v>-14.029394362150782</v>
      </c>
      <c r="CJ195" s="218">
        <f t="shared" ca="1" si="190"/>
        <v>-14.029394362150782</v>
      </c>
      <c r="CK195" s="219">
        <f t="shared" ca="1" si="191"/>
        <v>-407.26501705031075</v>
      </c>
      <c r="CL195" s="218">
        <f t="shared" ca="1" si="192"/>
        <v>-2.4241965300613515</v>
      </c>
      <c r="CM195" s="227">
        <f t="shared" ca="1" si="193"/>
        <v>-1120.9065957620869</v>
      </c>
      <c r="CN195" s="228">
        <f t="shared" ca="1" si="233"/>
        <v>1120.9065957620869</v>
      </c>
      <c r="CO195" s="222">
        <f t="shared" ca="1" si="194"/>
        <v>-16.666885006418429</v>
      </c>
      <c r="CP195" s="223">
        <f t="shared" ca="1" si="195"/>
        <v>-16.666885006418429</v>
      </c>
      <c r="CQ195" s="224">
        <f t="shared" ca="1" si="196"/>
        <v>-481.83556405353727</v>
      </c>
      <c r="CR195" s="223">
        <f t="shared" ca="1" si="197"/>
        <v>-2.8680688336519893</v>
      </c>
      <c r="CS195" s="225">
        <f t="shared" ca="1" si="198"/>
        <v>-1364.9197020179711</v>
      </c>
      <c r="CT195" s="226">
        <f t="shared" ca="1" si="234"/>
        <v>1364.9197020179711</v>
      </c>
      <c r="CU195" s="217">
        <f t="shared" ca="1" si="199"/>
        <v>-19.208778855572575</v>
      </c>
      <c r="CV195" s="218">
        <f t="shared" ca="1" si="200"/>
        <v>-19.208778855572575</v>
      </c>
      <c r="CW195" s="219">
        <f t="shared" ca="1" si="201"/>
        <v>-552.73905147404821</v>
      </c>
      <c r="CX195" s="218">
        <f t="shared" ca="1" si="202"/>
        <v>-3.2901134016311744</v>
      </c>
      <c r="CY195" s="227">
        <f t="shared" ca="1" si="203"/>
        <v>-1621.9179640549601</v>
      </c>
      <c r="CZ195" s="228">
        <f t="shared" ca="1" si="235"/>
        <v>1621.9179640549601</v>
      </c>
      <c r="DA195" s="222">
        <f t="shared" ca="1" si="204"/>
        <v>-21.636193928666835</v>
      </c>
      <c r="DB195" s="223">
        <f t="shared" ca="1" si="205"/>
        <v>-21.636193928666835</v>
      </c>
      <c r="DC195" s="224">
        <f t="shared" ca="1" si="206"/>
        <v>-619.43586095987735</v>
      </c>
      <c r="DD195" s="223">
        <f t="shared" ca="1" si="207"/>
        <v>-3.6871182199992063</v>
      </c>
      <c r="DE195" s="225">
        <f t="shared" ca="1" si="208"/>
        <v>-1896.6759927045209</v>
      </c>
      <c r="DF195" s="226">
        <f t="shared" ca="1" si="236"/>
        <v>1896.6759927045209</v>
      </c>
      <c r="DG195" s="217">
        <f t="shared" ca="1" si="209"/>
        <v>-23.929119340816037</v>
      </c>
      <c r="DH195" s="218">
        <f t="shared" ca="1" si="210"/>
        <v>-23.929119340816037</v>
      </c>
      <c r="DI195" s="219">
        <f t="shared" ca="1" si="211"/>
        <v>-681.41838951820262</v>
      </c>
      <c r="DJ195" s="218">
        <f t="shared" ca="1" si="212"/>
        <v>-4.0560618423702408</v>
      </c>
      <c r="DK195" s="227">
        <f t="shared" ca="1" si="213"/>
        <v>-2196.6559944293863</v>
      </c>
      <c r="DL195" s="228">
        <f t="shared" ca="1" si="237"/>
        <v>2196.6559944293863</v>
      </c>
      <c r="DM195" s="222">
        <f t="shared" ca="1" si="214"/>
        <v>-26.066474954416215</v>
      </c>
      <c r="DN195" s="223">
        <f t="shared" ca="1" si="215"/>
        <v>-26.066474954416215</v>
      </c>
      <c r="DO195" s="224">
        <f t="shared" ca="1" si="216"/>
        <v>-738.2149126806213</v>
      </c>
      <c r="DP195" s="223">
        <f t="shared" ca="1" si="217"/>
        <v>-4.394136385003776</v>
      </c>
      <c r="DQ195" s="225">
        <f t="shared" ca="1" si="218"/>
        <v>-2535.0978825352822</v>
      </c>
      <c r="DR195" s="226">
        <f t="shared" ca="1" si="238"/>
        <v>2535.0978825352822</v>
      </c>
      <c r="DS195" s="217">
        <f t="shared" ca="1" si="219"/>
        <v>-28.026305473377711</v>
      </c>
      <c r="DT195" s="218">
        <f t="shared" ca="1" si="220"/>
        <v>-28.026305473377711</v>
      </c>
      <c r="DU195" s="219">
        <f t="shared" ca="1" si="221"/>
        <v>-789.39317461118912</v>
      </c>
      <c r="DV195" s="218">
        <f t="shared" ca="1" si="222"/>
        <v>-4.6987688964951531</v>
      </c>
      <c r="DW195" s="227">
        <f t="shared" ca="1" si="223"/>
        <v>-2940.2528240674028</v>
      </c>
      <c r="DX195" s="228">
        <f t="shared" ca="1" si="239"/>
        <v>2940.2528240674028</v>
      </c>
      <c r="DY195" s="222">
        <f t="shared" ca="1" si="224"/>
        <v>-29.786144106908367</v>
      </c>
      <c r="DZ195" s="223">
        <f t="shared" ca="1" si="225"/>
        <v>-29.786144106908367</v>
      </c>
      <c r="EA195" s="224">
        <f t="shared" ca="1" si="226"/>
        <v>-834.56367783433461</v>
      </c>
      <c r="EB195" s="223">
        <f t="shared" ca="1" si="227"/>
        <v>-4.9676409394900247</v>
      </c>
      <c r="EC195" s="225">
        <f t="shared" ca="1" si="228"/>
        <v>-3496.4409126255055</v>
      </c>
      <c r="ED195" s="226">
        <f t="shared" ca="1" si="240"/>
        <v>3496.4409126255055</v>
      </c>
      <c r="EE195" s="18">
        <v>-3496.4409126255</v>
      </c>
    </row>
    <row r="196" spans="16:135" x14ac:dyDescent="0.3">
      <c r="P196" s="5"/>
      <c r="Q196" s="5"/>
      <c r="X196" s="105"/>
      <c r="Y196" s="105"/>
      <c r="Z196" s="105"/>
      <c r="AA196" s="105">
        <f ca="1">AH196-DF196</f>
        <v>0</v>
      </c>
      <c r="AC196" s="302">
        <f>AC195+$BE$22</f>
        <v>1690</v>
      </c>
      <c r="AD196" s="332">
        <v>3491.4732716860099</v>
      </c>
      <c r="AE196" s="332">
        <v>2935.5540551709059</v>
      </c>
      <c r="AF196" s="334">
        <v>2530.7037461502759</v>
      </c>
      <c r="AG196" s="332">
        <v>2192.5999325870184</v>
      </c>
      <c r="AH196" s="332">
        <v>1892.9888744845221</v>
      </c>
      <c r="AI196" s="332">
        <v>1618.6278506533283</v>
      </c>
      <c r="AJ196" s="332">
        <v>1362.0516331843169</v>
      </c>
      <c r="AK196" s="332">
        <v>1118.4823992320269</v>
      </c>
      <c r="AL196" s="332">
        <v>884.5519815202581</v>
      </c>
      <c r="AM196" s="332">
        <v>657.69379080953854</v>
      </c>
      <c r="AN196" s="332">
        <v>435.82003425813059</v>
      </c>
      <c r="AO196" s="332">
        <v>217.13257548866687</v>
      </c>
      <c r="AP196" s="332">
        <v>0</v>
      </c>
      <c r="AQ196" s="335">
        <v>-217.13257548866687</v>
      </c>
      <c r="AR196" s="335">
        <v>-435.82003425813059</v>
      </c>
      <c r="AS196" s="335">
        <v>-657.69379080953854</v>
      </c>
      <c r="AT196" s="335">
        <v>-884.5519815202581</v>
      </c>
      <c r="AU196" s="335">
        <v>-1118.4823992320269</v>
      </c>
      <c r="AV196" s="335">
        <v>-1362.0516331843169</v>
      </c>
      <c r="AW196" s="335">
        <v>-1618.6278506533283</v>
      </c>
      <c r="AX196" s="335">
        <v>-1892.9888744845221</v>
      </c>
      <c r="AY196" s="335">
        <v>-2192.5999325870184</v>
      </c>
      <c r="AZ196" s="335">
        <v>-2530.7037461502759</v>
      </c>
      <c r="BA196" s="335">
        <v>-2935.5540551709059</v>
      </c>
      <c r="BB196" s="202">
        <v>-3491.4732716860099</v>
      </c>
      <c r="BC196" s="323">
        <f ca="1">BO196-BD196</f>
        <v>0</v>
      </c>
      <c r="BD196" s="320">
        <f ca="1"/>
        <v>-217.13257548866687</v>
      </c>
      <c r="BE196" s="302">
        <f ca="1">MIN($AF$15,BE195+$BE$22)</f>
        <v>1690</v>
      </c>
      <c r="BF196" s="215">
        <f t="shared" ca="1" si="170"/>
        <v>1</v>
      </c>
      <c r="BG196" s="317">
        <f ca="1">INDEX(N$8:N$12,$BF196)</f>
        <v>1500</v>
      </c>
      <c r="BH196" s="128">
        <f ca="1">INDEX(O$8:O$12,$BF196)</f>
        <v>0</v>
      </c>
      <c r="BI196" s="104">
        <f t="shared" ca="1" si="171"/>
        <v>1500</v>
      </c>
      <c r="BJ196" s="216">
        <f t="shared" si="169"/>
        <v>0</v>
      </c>
      <c r="BK196" s="217">
        <f ca="1">DEGREES(ASIN($BG196*BL$23))</f>
        <v>-2.8656245113591363</v>
      </c>
      <c r="BL196" s="218">
        <f ca="1">DEGREES(ASIN(BL$23*$BI196))</f>
        <v>-2.8656245113591363</v>
      </c>
      <c r="BM196" s="219">
        <f ca="1">IF($BH196&gt;0,(COS(RADIANS(BK196))-COS(RADIANS(BL196)))/(BL$23*$BH196),$BE196*SIN(RADIANS(BK196)))</f>
        <v>-84.489410273542418</v>
      </c>
      <c r="BN196" s="218">
        <f t="shared" ca="1" si="172"/>
        <v>-0.49993733889670011</v>
      </c>
      <c r="BO196" s="220">
        <f t="shared" ca="1" si="173"/>
        <v>-217.13257548866687</v>
      </c>
      <c r="BP196" s="221">
        <f t="shared" ca="1" si="229"/>
        <v>217.13257548866687</v>
      </c>
      <c r="BQ196" s="222">
        <f t="shared" ca="1" si="174"/>
        <v>-5.7165393990355735</v>
      </c>
      <c r="BR196" s="223">
        <f t="shared" ca="1" si="175"/>
        <v>-5.7165393990355735</v>
      </c>
      <c r="BS196" s="224">
        <f t="shared" ca="1" si="176"/>
        <v>-168.33580511880243</v>
      </c>
      <c r="BT196" s="223">
        <f t="shared" ca="1" si="177"/>
        <v>-0.99606985277395665</v>
      </c>
      <c r="BU196" s="225">
        <f t="shared" ca="1" si="178"/>
        <v>-435.82003425813059</v>
      </c>
      <c r="BV196" s="226">
        <f t="shared" ca="1" si="230"/>
        <v>435.82003425813059</v>
      </c>
      <c r="BW196" s="217">
        <f t="shared" ca="1" si="179"/>
        <v>-8.5378174163293199</v>
      </c>
      <c r="BX196" s="218">
        <f t="shared" ca="1" si="180"/>
        <v>-8.5378174163293199</v>
      </c>
      <c r="BY196" s="219">
        <f t="shared" ca="1" si="181"/>
        <v>-250.90106284317022</v>
      </c>
      <c r="BZ196" s="218">
        <f t="shared" ca="1" si="182"/>
        <v>-1.4846216736282258</v>
      </c>
      <c r="CA196" s="227">
        <f t="shared" ca="1" si="183"/>
        <v>-657.69379080953729</v>
      </c>
      <c r="CB196" s="228">
        <f t="shared" ca="1" si="231"/>
        <v>657.69379080953729</v>
      </c>
      <c r="CC196" s="222">
        <f t="shared" ca="1" si="184"/>
        <v>-11.314100207181937</v>
      </c>
      <c r="CD196" s="223">
        <f t="shared" ca="1" si="185"/>
        <v>-11.314100207181937</v>
      </c>
      <c r="CE196" s="224">
        <f t="shared" ca="1" si="186"/>
        <v>-331.55681198109761</v>
      </c>
      <c r="CF196" s="223">
        <f t="shared" ca="1" si="187"/>
        <v>-1.961874627107079</v>
      </c>
      <c r="CG196" s="225">
        <f t="shared" ca="1" si="188"/>
        <v>-884.5519815202581</v>
      </c>
      <c r="CH196" s="226">
        <f t="shared" ca="1" si="232"/>
        <v>884.5519815202581</v>
      </c>
      <c r="CI196" s="217">
        <f t="shared" ca="1" si="189"/>
        <v>-14.029394362150782</v>
      </c>
      <c r="CJ196" s="218">
        <f t="shared" ca="1" si="190"/>
        <v>-14.029394362150782</v>
      </c>
      <c r="CK196" s="219">
        <f t="shared" ca="1" si="191"/>
        <v>-409.68921358037215</v>
      </c>
      <c r="CL196" s="218">
        <f t="shared" ca="1" si="192"/>
        <v>-2.4241965300614083</v>
      </c>
      <c r="CM196" s="227">
        <f t="shared" ca="1" si="193"/>
        <v>-1118.4823992320255</v>
      </c>
      <c r="CN196" s="228">
        <f t="shared" ca="1" si="233"/>
        <v>1118.4823992320255</v>
      </c>
      <c r="CO196" s="222">
        <f t="shared" ca="1" si="194"/>
        <v>-16.666885006418429</v>
      </c>
      <c r="CP196" s="223">
        <f t="shared" ca="1" si="195"/>
        <v>-16.666885006418429</v>
      </c>
      <c r="CQ196" s="224">
        <f t="shared" ca="1" si="196"/>
        <v>-484.70363288718931</v>
      </c>
      <c r="CR196" s="223">
        <f t="shared" ca="1" si="197"/>
        <v>-2.8680688336520461</v>
      </c>
      <c r="CS196" s="225">
        <f t="shared" ca="1" si="198"/>
        <v>-1362.0516331843191</v>
      </c>
      <c r="CT196" s="226">
        <f t="shared" ca="1" si="234"/>
        <v>1362.0516331843191</v>
      </c>
      <c r="CU196" s="217">
        <f t="shared" ca="1" si="199"/>
        <v>-19.208778855572575</v>
      </c>
      <c r="CV196" s="218">
        <f t="shared" ca="1" si="200"/>
        <v>-19.208778855572575</v>
      </c>
      <c r="CW196" s="219">
        <f t="shared" ca="1" si="201"/>
        <v>-556.0291648756795</v>
      </c>
      <c r="CX196" s="218">
        <f t="shared" ca="1" si="202"/>
        <v>-3.2901134016312881</v>
      </c>
      <c r="CY196" s="227">
        <f t="shared" ca="1" si="203"/>
        <v>-1618.6278506533288</v>
      </c>
      <c r="CZ196" s="228">
        <f t="shared" ca="1" si="235"/>
        <v>1618.6278506533288</v>
      </c>
      <c r="DA196" s="222">
        <f t="shared" ca="1" si="204"/>
        <v>-21.636193928666835</v>
      </c>
      <c r="DB196" s="223">
        <f t="shared" ca="1" si="205"/>
        <v>-21.636193928666835</v>
      </c>
      <c r="DC196" s="224">
        <f t="shared" ca="1" si="206"/>
        <v>-623.12297917987667</v>
      </c>
      <c r="DD196" s="223">
        <f t="shared" ca="1" si="207"/>
        <v>-3.68711821999932</v>
      </c>
      <c r="DE196" s="225">
        <f t="shared" ca="1" si="208"/>
        <v>-1892.9888744845216</v>
      </c>
      <c r="DF196" s="226">
        <f t="shared" ca="1" si="236"/>
        <v>1892.9888744845216</v>
      </c>
      <c r="DG196" s="217">
        <f t="shared" ca="1" si="209"/>
        <v>-23.929119340816037</v>
      </c>
      <c r="DH196" s="218">
        <f t="shared" ca="1" si="210"/>
        <v>-23.929119340816037</v>
      </c>
      <c r="DI196" s="219">
        <f t="shared" ca="1" si="211"/>
        <v>-685.47445136057286</v>
      </c>
      <c r="DJ196" s="218">
        <f t="shared" ca="1" si="212"/>
        <v>-4.0560618423702408</v>
      </c>
      <c r="DK196" s="227">
        <f t="shared" ca="1" si="213"/>
        <v>-2192.5999325870162</v>
      </c>
      <c r="DL196" s="228">
        <f t="shared" ca="1" si="237"/>
        <v>2192.5999325870162</v>
      </c>
      <c r="DM196" s="222">
        <f t="shared" ca="1" si="214"/>
        <v>-26.066474954416215</v>
      </c>
      <c r="DN196" s="223">
        <f t="shared" ca="1" si="215"/>
        <v>-26.066474954416215</v>
      </c>
      <c r="DO196" s="224">
        <f t="shared" ca="1" si="216"/>
        <v>-742.60904906562496</v>
      </c>
      <c r="DP196" s="223">
        <f t="shared" ca="1" si="217"/>
        <v>-4.3941363850036623</v>
      </c>
      <c r="DQ196" s="225">
        <f t="shared" ca="1" si="218"/>
        <v>-2530.7037461502787</v>
      </c>
      <c r="DR196" s="226">
        <f t="shared" ca="1" si="238"/>
        <v>2530.7037461502787</v>
      </c>
      <c r="DS196" s="217">
        <f t="shared" ca="1" si="219"/>
        <v>-28.026305473377711</v>
      </c>
      <c r="DT196" s="218">
        <f t="shared" ca="1" si="220"/>
        <v>-28.026305473377711</v>
      </c>
      <c r="DU196" s="219">
        <f t="shared" ca="1" si="221"/>
        <v>-794.09194350768428</v>
      </c>
      <c r="DV196" s="218">
        <f t="shared" ca="1" si="222"/>
        <v>-4.6987688964951531</v>
      </c>
      <c r="DW196" s="227">
        <f t="shared" ca="1" si="223"/>
        <v>-2935.5540551709078</v>
      </c>
      <c r="DX196" s="228">
        <f t="shared" ca="1" si="239"/>
        <v>2935.5540551709078</v>
      </c>
      <c r="DY196" s="222">
        <f t="shared" ca="1" si="224"/>
        <v>-29.786144106908367</v>
      </c>
      <c r="DZ196" s="223">
        <f t="shared" ca="1" si="225"/>
        <v>-29.786144106908367</v>
      </c>
      <c r="EA196" s="224">
        <f t="shared" ca="1" si="226"/>
        <v>-839.53131877382475</v>
      </c>
      <c r="EB196" s="223">
        <f t="shared" ca="1" si="227"/>
        <v>-4.9676409394901384</v>
      </c>
      <c r="EC196" s="225">
        <f t="shared" ca="1" si="228"/>
        <v>-3491.4732716860153</v>
      </c>
      <c r="ED196" s="226">
        <f t="shared" ca="1" si="240"/>
        <v>3491.4732716860153</v>
      </c>
      <c r="EE196" s="18">
        <v>-3491.4732716860099</v>
      </c>
    </row>
    <row r="197" spans="16:135" x14ac:dyDescent="0.3">
      <c r="P197" s="5"/>
      <c r="Q197" s="5"/>
      <c r="X197" s="105"/>
      <c r="Y197" s="105"/>
      <c r="Z197" s="105"/>
      <c r="AA197" s="105">
        <f ca="1">AH197-DF197</f>
        <v>0</v>
      </c>
      <c r="AC197" s="302">
        <f>AC196+$BE$22</f>
        <v>1700</v>
      </c>
      <c r="AD197" s="332">
        <v>3486.5056307465197</v>
      </c>
      <c r="AE197" s="332">
        <v>2930.8552862744109</v>
      </c>
      <c r="AF197" s="334">
        <v>2526.3096097652724</v>
      </c>
      <c r="AG197" s="332">
        <v>2188.5438707446483</v>
      </c>
      <c r="AH197" s="332">
        <v>1889.3017562645227</v>
      </c>
      <c r="AI197" s="332">
        <v>1615.337737251697</v>
      </c>
      <c r="AJ197" s="332">
        <v>1359.1835643506649</v>
      </c>
      <c r="AK197" s="332">
        <v>1116.0582027019655</v>
      </c>
      <c r="AL197" s="332">
        <v>882.59010689315096</v>
      </c>
      <c r="AM197" s="332">
        <v>656.20916913591032</v>
      </c>
      <c r="AN197" s="332">
        <v>434.82396440535661</v>
      </c>
      <c r="AO197" s="332">
        <v>216.63263814977017</v>
      </c>
      <c r="AP197" s="332">
        <v>0</v>
      </c>
      <c r="AQ197" s="335">
        <v>-216.63263814977017</v>
      </c>
      <c r="AR197" s="335">
        <v>-434.82396440535661</v>
      </c>
      <c r="AS197" s="335">
        <v>-656.20916913591032</v>
      </c>
      <c r="AT197" s="335">
        <v>-882.59010689315096</v>
      </c>
      <c r="AU197" s="335">
        <v>-1116.0582027019655</v>
      </c>
      <c r="AV197" s="335">
        <v>-1359.1835643506649</v>
      </c>
      <c r="AW197" s="335">
        <v>-1615.337737251697</v>
      </c>
      <c r="AX197" s="335">
        <v>-1889.3017562645227</v>
      </c>
      <c r="AY197" s="335">
        <v>-2188.5438707446483</v>
      </c>
      <c r="AZ197" s="335">
        <v>-2526.3096097652724</v>
      </c>
      <c r="BA197" s="335">
        <v>-2930.8552862744109</v>
      </c>
      <c r="BB197" s="202">
        <v>-3486.5056307465197</v>
      </c>
      <c r="BC197" s="323">
        <f ca="1">BO197-BD197</f>
        <v>0</v>
      </c>
      <c r="BD197" s="320">
        <f ca="1"/>
        <v>-216.63263814977017</v>
      </c>
      <c r="BE197" s="302">
        <f ca="1">MIN($AF$15,BE196+$BE$22)</f>
        <v>1700</v>
      </c>
      <c r="BF197" s="215">
        <f t="shared" ca="1" si="170"/>
        <v>1</v>
      </c>
      <c r="BG197" s="317">
        <f ca="1">INDEX(N$8:N$12,$BF197)</f>
        <v>1500</v>
      </c>
      <c r="BH197" s="128">
        <f ca="1">INDEX(O$8:O$12,$BF197)</f>
        <v>0</v>
      </c>
      <c r="BI197" s="104">
        <f t="shared" ca="1" si="171"/>
        <v>1500</v>
      </c>
      <c r="BJ197" s="216">
        <f t="shared" si="169"/>
        <v>0</v>
      </c>
      <c r="BK197" s="217">
        <f ca="1">DEGREES(ASIN($BG197*BL$23))</f>
        <v>-2.8656245113591363</v>
      </c>
      <c r="BL197" s="218">
        <f ca="1">DEGREES(ASIN(BL$23*$BI197))</f>
        <v>-2.8656245113591363</v>
      </c>
      <c r="BM197" s="219">
        <f ca="1">IF($BH197&gt;0,(COS(RADIANS(BK197))-COS(RADIANS(BL197)))/(BL$23*$BH197),$BE197*SIN(RADIANS(BK197)))</f>
        <v>-84.989347612439119</v>
      </c>
      <c r="BN197" s="218">
        <f t="shared" ca="1" si="172"/>
        <v>-0.49993733889670011</v>
      </c>
      <c r="BO197" s="220">
        <f t="shared" ca="1" si="173"/>
        <v>-216.63263814977017</v>
      </c>
      <c r="BP197" s="221">
        <f t="shared" ca="1" si="229"/>
        <v>216.63263814977017</v>
      </c>
      <c r="BQ197" s="222">
        <f t="shared" ca="1" si="174"/>
        <v>-5.7165393990355735</v>
      </c>
      <c r="BR197" s="223">
        <f t="shared" ca="1" si="175"/>
        <v>-5.7165393990355735</v>
      </c>
      <c r="BS197" s="224">
        <f t="shared" ca="1" si="176"/>
        <v>-169.33187497157641</v>
      </c>
      <c r="BT197" s="223">
        <f t="shared" ca="1" si="177"/>
        <v>-0.99606985277398508</v>
      </c>
      <c r="BU197" s="225">
        <f t="shared" ca="1" si="178"/>
        <v>-434.82396440535661</v>
      </c>
      <c r="BV197" s="226">
        <f t="shared" ca="1" si="230"/>
        <v>434.82396440535661</v>
      </c>
      <c r="BW197" s="217">
        <f t="shared" ca="1" si="179"/>
        <v>-8.5378174163293199</v>
      </c>
      <c r="BX197" s="218">
        <f t="shared" ca="1" si="180"/>
        <v>-8.5378174163293199</v>
      </c>
      <c r="BY197" s="219">
        <f t="shared" ca="1" si="181"/>
        <v>-252.38568451679845</v>
      </c>
      <c r="BZ197" s="218">
        <f t="shared" ca="1" si="182"/>
        <v>-1.4846216736282258</v>
      </c>
      <c r="CA197" s="227">
        <f t="shared" ca="1" si="183"/>
        <v>-656.20916913590906</v>
      </c>
      <c r="CB197" s="228">
        <f t="shared" ca="1" si="231"/>
        <v>656.20916913590906</v>
      </c>
      <c r="CC197" s="222">
        <f t="shared" ca="1" si="184"/>
        <v>-11.314100207181937</v>
      </c>
      <c r="CD197" s="223">
        <f t="shared" ca="1" si="185"/>
        <v>-11.314100207181937</v>
      </c>
      <c r="CE197" s="224">
        <f t="shared" ca="1" si="186"/>
        <v>-333.51868660820469</v>
      </c>
      <c r="CF197" s="223">
        <f t="shared" ca="1" si="187"/>
        <v>-1.961874627107079</v>
      </c>
      <c r="CG197" s="225">
        <f t="shared" ca="1" si="188"/>
        <v>-882.59010689315096</v>
      </c>
      <c r="CH197" s="226">
        <f t="shared" ca="1" si="232"/>
        <v>882.59010689315096</v>
      </c>
      <c r="CI197" s="217">
        <f t="shared" ca="1" si="189"/>
        <v>-14.029394362150782</v>
      </c>
      <c r="CJ197" s="218">
        <f t="shared" ca="1" si="190"/>
        <v>-14.029394362150782</v>
      </c>
      <c r="CK197" s="219">
        <f t="shared" ca="1" si="191"/>
        <v>-412.11341011043351</v>
      </c>
      <c r="CL197" s="218">
        <f t="shared" ca="1" si="192"/>
        <v>-2.4241965300613515</v>
      </c>
      <c r="CM197" s="227">
        <f t="shared" ca="1" si="193"/>
        <v>-1116.0582027019641</v>
      </c>
      <c r="CN197" s="228">
        <f t="shared" ca="1" si="233"/>
        <v>1116.0582027019641</v>
      </c>
      <c r="CO197" s="222">
        <f t="shared" ca="1" si="194"/>
        <v>-16.666885006418429</v>
      </c>
      <c r="CP197" s="223">
        <f t="shared" ca="1" si="195"/>
        <v>-16.666885006418429</v>
      </c>
      <c r="CQ197" s="224">
        <f t="shared" ca="1" si="196"/>
        <v>-487.5717017208413</v>
      </c>
      <c r="CR197" s="223">
        <f t="shared" ca="1" si="197"/>
        <v>-2.8680688336519893</v>
      </c>
      <c r="CS197" s="225">
        <f t="shared" ca="1" si="198"/>
        <v>-1359.183564350667</v>
      </c>
      <c r="CT197" s="226">
        <f t="shared" ca="1" si="234"/>
        <v>1359.183564350667</v>
      </c>
      <c r="CU197" s="217">
        <f t="shared" ca="1" si="199"/>
        <v>-19.208778855572575</v>
      </c>
      <c r="CV197" s="218">
        <f t="shared" ca="1" si="200"/>
        <v>-19.208778855572575</v>
      </c>
      <c r="CW197" s="219">
        <f t="shared" ca="1" si="201"/>
        <v>-559.31927827731067</v>
      </c>
      <c r="CX197" s="218">
        <f t="shared" ca="1" si="202"/>
        <v>-3.2901134016311744</v>
      </c>
      <c r="CY197" s="227">
        <f t="shared" ca="1" si="203"/>
        <v>-1615.3377372516975</v>
      </c>
      <c r="CZ197" s="228">
        <f t="shared" ca="1" si="235"/>
        <v>1615.3377372516975</v>
      </c>
      <c r="DA197" s="222">
        <f t="shared" ca="1" si="204"/>
        <v>-21.636193928666835</v>
      </c>
      <c r="DB197" s="223">
        <f t="shared" ca="1" si="205"/>
        <v>-21.636193928666835</v>
      </c>
      <c r="DC197" s="224">
        <f t="shared" ca="1" si="206"/>
        <v>-626.81009739987599</v>
      </c>
      <c r="DD197" s="223">
        <f t="shared" ca="1" si="207"/>
        <v>-3.68711821999932</v>
      </c>
      <c r="DE197" s="225">
        <f t="shared" ca="1" si="208"/>
        <v>-1889.3017562645223</v>
      </c>
      <c r="DF197" s="226">
        <f t="shared" ca="1" si="236"/>
        <v>1889.3017562645223</v>
      </c>
      <c r="DG197" s="217">
        <f t="shared" ca="1" si="209"/>
        <v>-23.929119340816037</v>
      </c>
      <c r="DH197" s="218">
        <f t="shared" ca="1" si="210"/>
        <v>-23.929119340816037</v>
      </c>
      <c r="DI197" s="219">
        <f t="shared" ca="1" si="211"/>
        <v>-689.5305132029431</v>
      </c>
      <c r="DJ197" s="218">
        <f t="shared" ca="1" si="212"/>
        <v>-4.0560618423702408</v>
      </c>
      <c r="DK197" s="227">
        <f t="shared" ca="1" si="213"/>
        <v>-2188.543870744646</v>
      </c>
      <c r="DL197" s="228">
        <f t="shared" ca="1" si="237"/>
        <v>2188.543870744646</v>
      </c>
      <c r="DM197" s="222">
        <f t="shared" ca="1" si="214"/>
        <v>-26.066474954416215</v>
      </c>
      <c r="DN197" s="223">
        <f t="shared" ca="1" si="215"/>
        <v>-26.066474954416215</v>
      </c>
      <c r="DO197" s="224">
        <f t="shared" ca="1" si="216"/>
        <v>-747.00318545062862</v>
      </c>
      <c r="DP197" s="223">
        <f t="shared" ca="1" si="217"/>
        <v>-4.3941363850036623</v>
      </c>
      <c r="DQ197" s="225">
        <f t="shared" ca="1" si="218"/>
        <v>-2526.3096097652751</v>
      </c>
      <c r="DR197" s="226">
        <f t="shared" ca="1" si="238"/>
        <v>2526.3096097652751</v>
      </c>
      <c r="DS197" s="217">
        <f t="shared" ca="1" si="219"/>
        <v>-28.026305473377711</v>
      </c>
      <c r="DT197" s="218">
        <f t="shared" ca="1" si="220"/>
        <v>-28.026305473377711</v>
      </c>
      <c r="DU197" s="219">
        <f t="shared" ca="1" si="221"/>
        <v>-798.79071240417954</v>
      </c>
      <c r="DV197" s="218">
        <f t="shared" ca="1" si="222"/>
        <v>-4.6987688964952667</v>
      </c>
      <c r="DW197" s="227">
        <f t="shared" ca="1" si="223"/>
        <v>-2930.8552862744127</v>
      </c>
      <c r="DX197" s="228">
        <f t="shared" ca="1" si="239"/>
        <v>2930.8552862744127</v>
      </c>
      <c r="DY197" s="222">
        <f t="shared" ca="1" si="224"/>
        <v>-29.786144106908367</v>
      </c>
      <c r="DZ197" s="223">
        <f t="shared" ca="1" si="225"/>
        <v>-29.786144106908367</v>
      </c>
      <c r="EA197" s="224">
        <f t="shared" ca="1" si="226"/>
        <v>-844.49895971331478</v>
      </c>
      <c r="EB197" s="223">
        <f t="shared" ca="1" si="227"/>
        <v>-4.9676409394900247</v>
      </c>
      <c r="EC197" s="225">
        <f t="shared" ca="1" si="228"/>
        <v>-3486.5056307465252</v>
      </c>
      <c r="ED197" s="226">
        <f t="shared" ca="1" si="240"/>
        <v>3486.5056307465252</v>
      </c>
      <c r="EE197" s="18">
        <v>-3486.5056307465197</v>
      </c>
    </row>
    <row r="198" spans="16:135" x14ac:dyDescent="0.3">
      <c r="P198" s="5"/>
      <c r="Q198" s="5"/>
      <c r="X198" s="105"/>
      <c r="Y198" s="105"/>
      <c r="Z198" s="105"/>
      <c r="AA198" s="105">
        <f ca="1">AH198-DF198</f>
        <v>0</v>
      </c>
      <c r="AC198" s="302">
        <f>AC197+$BE$22</f>
        <v>1710</v>
      </c>
      <c r="AD198" s="332">
        <v>3481.5379898070296</v>
      </c>
      <c r="AE198" s="332">
        <v>2926.1565173779159</v>
      </c>
      <c r="AF198" s="334">
        <v>2521.9154733802688</v>
      </c>
      <c r="AG198" s="332">
        <v>2184.4878089022777</v>
      </c>
      <c r="AH198" s="332">
        <v>1885.6146380445234</v>
      </c>
      <c r="AI198" s="332">
        <v>1612.0476238500657</v>
      </c>
      <c r="AJ198" s="332">
        <v>1356.315495517013</v>
      </c>
      <c r="AK198" s="332">
        <v>1113.634006171904</v>
      </c>
      <c r="AL198" s="332">
        <v>880.62823226604382</v>
      </c>
      <c r="AM198" s="332">
        <v>654.72454746228209</v>
      </c>
      <c r="AN198" s="332">
        <v>433.82789455258262</v>
      </c>
      <c r="AO198" s="332">
        <v>216.13270081087347</v>
      </c>
      <c r="AP198" s="332">
        <v>0</v>
      </c>
      <c r="AQ198" s="335">
        <v>-216.13270081087347</v>
      </c>
      <c r="AR198" s="335">
        <v>-433.82789455258262</v>
      </c>
      <c r="AS198" s="335">
        <v>-654.72454746228209</v>
      </c>
      <c r="AT198" s="335">
        <v>-880.62823226604382</v>
      </c>
      <c r="AU198" s="335">
        <v>-1113.634006171904</v>
      </c>
      <c r="AV198" s="335">
        <v>-1356.315495517013</v>
      </c>
      <c r="AW198" s="335">
        <v>-1612.0476238500657</v>
      </c>
      <c r="AX198" s="335">
        <v>-1885.6146380445234</v>
      </c>
      <c r="AY198" s="335">
        <v>-2184.4878089022777</v>
      </c>
      <c r="AZ198" s="335">
        <v>-2521.9154733802688</v>
      </c>
      <c r="BA198" s="335">
        <v>-2926.1565173779159</v>
      </c>
      <c r="BB198" s="202">
        <v>-3481.5379898070296</v>
      </c>
      <c r="BC198" s="323">
        <f ca="1">BO198-BD198</f>
        <v>0</v>
      </c>
      <c r="BD198" s="320">
        <f ca="1"/>
        <v>-216.13270081087347</v>
      </c>
      <c r="BE198" s="302">
        <f ca="1">MIN($AF$15,BE197+$BE$22)</f>
        <v>1710</v>
      </c>
      <c r="BF198" s="215">
        <f t="shared" ca="1" si="170"/>
        <v>1</v>
      </c>
      <c r="BG198" s="317">
        <f ca="1">INDEX(N$8:N$12,$BF198)</f>
        <v>1500</v>
      </c>
      <c r="BH198" s="128">
        <f ca="1">INDEX(O$8:O$12,$BF198)</f>
        <v>0</v>
      </c>
      <c r="BI198" s="104">
        <f t="shared" ca="1" si="171"/>
        <v>1500</v>
      </c>
      <c r="BJ198" s="216">
        <f t="shared" si="169"/>
        <v>0</v>
      </c>
      <c r="BK198" s="217">
        <f ca="1">DEGREES(ASIN($BG198*BL$23))</f>
        <v>-2.8656245113591363</v>
      </c>
      <c r="BL198" s="218">
        <f ca="1">DEGREES(ASIN(BL$23*$BI198))</f>
        <v>-2.8656245113591363</v>
      </c>
      <c r="BM198" s="219">
        <f ca="1">IF($BH198&gt;0,(COS(RADIANS(BK198))-COS(RADIANS(BL198)))/(BL$23*$BH198),$BE198*SIN(RADIANS(BK198)))</f>
        <v>-85.489284951335819</v>
      </c>
      <c r="BN198" s="218">
        <f t="shared" ca="1" si="172"/>
        <v>-0.49993733889670011</v>
      </c>
      <c r="BO198" s="220">
        <f t="shared" ca="1" si="173"/>
        <v>-216.13270081087347</v>
      </c>
      <c r="BP198" s="221">
        <f t="shared" ca="1" si="229"/>
        <v>216.13270081087347</v>
      </c>
      <c r="BQ198" s="222">
        <f t="shared" ca="1" si="174"/>
        <v>-5.7165393990355735</v>
      </c>
      <c r="BR198" s="223">
        <f t="shared" ca="1" si="175"/>
        <v>-5.7165393990355735</v>
      </c>
      <c r="BS198" s="224">
        <f t="shared" ca="1" si="176"/>
        <v>-170.3279448243504</v>
      </c>
      <c r="BT198" s="223">
        <f t="shared" ca="1" si="177"/>
        <v>-0.99606985277398508</v>
      </c>
      <c r="BU198" s="225">
        <f t="shared" ca="1" si="178"/>
        <v>-433.82789455258262</v>
      </c>
      <c r="BV198" s="226">
        <f t="shared" ca="1" si="230"/>
        <v>433.82789455258262</v>
      </c>
      <c r="BW198" s="217">
        <f t="shared" ca="1" si="179"/>
        <v>-8.5378174163293199</v>
      </c>
      <c r="BX198" s="218">
        <f t="shared" ca="1" si="180"/>
        <v>-8.5378174163293199</v>
      </c>
      <c r="BY198" s="219">
        <f t="shared" ca="1" si="181"/>
        <v>-253.87030619042667</v>
      </c>
      <c r="BZ198" s="218">
        <f t="shared" ca="1" si="182"/>
        <v>-1.4846216736282258</v>
      </c>
      <c r="CA198" s="227">
        <f t="shared" ca="1" si="183"/>
        <v>-654.72454746228084</v>
      </c>
      <c r="CB198" s="228">
        <f t="shared" ca="1" si="231"/>
        <v>654.72454746228084</v>
      </c>
      <c r="CC198" s="222">
        <f t="shared" ca="1" si="184"/>
        <v>-11.314100207181937</v>
      </c>
      <c r="CD198" s="223">
        <f t="shared" ca="1" si="185"/>
        <v>-11.314100207181937</v>
      </c>
      <c r="CE198" s="224">
        <f t="shared" ca="1" si="186"/>
        <v>-335.48056123531177</v>
      </c>
      <c r="CF198" s="223">
        <f t="shared" ca="1" si="187"/>
        <v>-1.961874627107079</v>
      </c>
      <c r="CG198" s="225">
        <f t="shared" ca="1" si="188"/>
        <v>-880.62823226604382</v>
      </c>
      <c r="CH198" s="226">
        <f t="shared" ca="1" si="232"/>
        <v>880.62823226604382</v>
      </c>
      <c r="CI198" s="217">
        <f t="shared" ca="1" si="189"/>
        <v>-14.029394362150782</v>
      </c>
      <c r="CJ198" s="218">
        <f t="shared" ca="1" si="190"/>
        <v>-14.029394362150782</v>
      </c>
      <c r="CK198" s="219">
        <f t="shared" ca="1" si="191"/>
        <v>-414.53760664049486</v>
      </c>
      <c r="CL198" s="218">
        <f t="shared" ca="1" si="192"/>
        <v>-2.4241965300613515</v>
      </c>
      <c r="CM198" s="227">
        <f t="shared" ca="1" si="193"/>
        <v>-1113.6340061719027</v>
      </c>
      <c r="CN198" s="228">
        <f t="shared" ca="1" si="233"/>
        <v>1113.6340061719027</v>
      </c>
      <c r="CO198" s="222">
        <f t="shared" ca="1" si="194"/>
        <v>-16.666885006418429</v>
      </c>
      <c r="CP198" s="223">
        <f t="shared" ca="1" si="195"/>
        <v>-16.666885006418429</v>
      </c>
      <c r="CQ198" s="224">
        <f t="shared" ca="1" si="196"/>
        <v>-490.43977055449329</v>
      </c>
      <c r="CR198" s="223">
        <f t="shared" ca="1" si="197"/>
        <v>-2.8680688336519893</v>
      </c>
      <c r="CS198" s="225">
        <f t="shared" ca="1" si="198"/>
        <v>-1356.3154955170151</v>
      </c>
      <c r="CT198" s="226">
        <f t="shared" ca="1" si="234"/>
        <v>1356.3154955170151</v>
      </c>
      <c r="CU198" s="217">
        <f t="shared" ca="1" si="199"/>
        <v>-19.208778855572575</v>
      </c>
      <c r="CV198" s="218">
        <f t="shared" ca="1" si="200"/>
        <v>-19.208778855572575</v>
      </c>
      <c r="CW198" s="219">
        <f t="shared" ca="1" si="201"/>
        <v>-562.60939167894196</v>
      </c>
      <c r="CX198" s="218">
        <f t="shared" ca="1" si="202"/>
        <v>-3.2901134016312881</v>
      </c>
      <c r="CY198" s="227">
        <f t="shared" ca="1" si="203"/>
        <v>-1612.0476238500662</v>
      </c>
      <c r="CZ198" s="228">
        <f t="shared" ca="1" si="235"/>
        <v>1612.0476238500662</v>
      </c>
      <c r="DA198" s="222">
        <f t="shared" ca="1" si="204"/>
        <v>-21.636193928666835</v>
      </c>
      <c r="DB198" s="223">
        <f t="shared" ca="1" si="205"/>
        <v>-21.636193928666835</v>
      </c>
      <c r="DC198" s="224">
        <f t="shared" ca="1" si="206"/>
        <v>-630.49721561987519</v>
      </c>
      <c r="DD198" s="223">
        <f t="shared" ca="1" si="207"/>
        <v>-3.6871182199992063</v>
      </c>
      <c r="DE198" s="225">
        <f t="shared" ca="1" si="208"/>
        <v>-1885.614638044523</v>
      </c>
      <c r="DF198" s="226">
        <f t="shared" ca="1" si="236"/>
        <v>1885.614638044523</v>
      </c>
      <c r="DG198" s="217">
        <f t="shared" ca="1" si="209"/>
        <v>-23.929119340816037</v>
      </c>
      <c r="DH198" s="218">
        <f t="shared" ca="1" si="210"/>
        <v>-23.929119340816037</v>
      </c>
      <c r="DI198" s="219">
        <f t="shared" ca="1" si="211"/>
        <v>-693.58657504531345</v>
      </c>
      <c r="DJ198" s="218">
        <f t="shared" ca="1" si="212"/>
        <v>-4.0560618423703545</v>
      </c>
      <c r="DK198" s="227">
        <f t="shared" ca="1" si="213"/>
        <v>-2184.4878089022759</v>
      </c>
      <c r="DL198" s="228">
        <f t="shared" ca="1" si="237"/>
        <v>2184.4878089022759</v>
      </c>
      <c r="DM198" s="222">
        <f t="shared" ca="1" si="214"/>
        <v>-26.066474954416215</v>
      </c>
      <c r="DN198" s="223">
        <f t="shared" ca="1" si="215"/>
        <v>-26.066474954416215</v>
      </c>
      <c r="DO198" s="224">
        <f t="shared" ca="1" si="216"/>
        <v>-751.3973218356324</v>
      </c>
      <c r="DP198" s="223">
        <f t="shared" ca="1" si="217"/>
        <v>-4.394136385003776</v>
      </c>
      <c r="DQ198" s="225">
        <f t="shared" ca="1" si="218"/>
        <v>-2521.9154733802716</v>
      </c>
      <c r="DR198" s="226">
        <f t="shared" ca="1" si="238"/>
        <v>2521.9154733802716</v>
      </c>
      <c r="DS198" s="217">
        <f t="shared" ca="1" si="219"/>
        <v>-28.026305473377711</v>
      </c>
      <c r="DT198" s="218">
        <f t="shared" ca="1" si="220"/>
        <v>-28.026305473377711</v>
      </c>
      <c r="DU198" s="219">
        <f t="shared" ca="1" si="221"/>
        <v>-803.4894813006747</v>
      </c>
      <c r="DV198" s="218">
        <f t="shared" ca="1" si="222"/>
        <v>-4.6987688964951531</v>
      </c>
      <c r="DW198" s="227">
        <f t="shared" ca="1" si="223"/>
        <v>-2926.1565173779177</v>
      </c>
      <c r="DX198" s="228">
        <f t="shared" ca="1" si="239"/>
        <v>2926.1565173779177</v>
      </c>
      <c r="DY198" s="222">
        <f t="shared" ca="1" si="224"/>
        <v>-29.786144106908367</v>
      </c>
      <c r="DZ198" s="223">
        <f t="shared" ca="1" si="225"/>
        <v>-29.786144106908367</v>
      </c>
      <c r="EA198" s="224">
        <f t="shared" ca="1" si="226"/>
        <v>-849.46660065280491</v>
      </c>
      <c r="EB198" s="223">
        <f t="shared" ca="1" si="227"/>
        <v>-4.9676409394901384</v>
      </c>
      <c r="EC198" s="225">
        <f t="shared" ca="1" si="228"/>
        <v>-3481.537989807035</v>
      </c>
      <c r="ED198" s="226">
        <f t="shared" ca="1" si="240"/>
        <v>3481.537989807035</v>
      </c>
      <c r="EE198" s="18">
        <v>-3481.5379898070296</v>
      </c>
    </row>
    <row r="199" spans="16:135" x14ac:dyDescent="0.3">
      <c r="P199" s="5"/>
      <c r="Q199" s="5"/>
      <c r="X199" s="105"/>
      <c r="Y199" s="105"/>
      <c r="Z199" s="105"/>
      <c r="AA199" s="105">
        <f ca="1">AH199-DF199</f>
        <v>0</v>
      </c>
      <c r="AC199" s="302">
        <f>AC198+$BE$22</f>
        <v>1720</v>
      </c>
      <c r="AD199" s="332">
        <v>3476.5703488675395</v>
      </c>
      <c r="AE199" s="332">
        <v>2921.4577484814208</v>
      </c>
      <c r="AF199" s="334">
        <v>2517.5213369952653</v>
      </c>
      <c r="AG199" s="332">
        <v>2180.4317470599076</v>
      </c>
      <c r="AH199" s="332">
        <v>1881.9275198245241</v>
      </c>
      <c r="AI199" s="332">
        <v>1608.7575104484345</v>
      </c>
      <c r="AJ199" s="332">
        <v>1353.4474266833608</v>
      </c>
      <c r="AK199" s="332">
        <v>1111.2098096418426</v>
      </c>
      <c r="AL199" s="332">
        <v>878.66635763893669</v>
      </c>
      <c r="AM199" s="332">
        <v>653.23992578865386</v>
      </c>
      <c r="AN199" s="332">
        <v>432.83182469980864</v>
      </c>
      <c r="AO199" s="332">
        <v>215.63276347197677</v>
      </c>
      <c r="AP199" s="332">
        <v>0</v>
      </c>
      <c r="AQ199" s="335">
        <v>-215.63276347197677</v>
      </c>
      <c r="AR199" s="335">
        <v>-432.83182469980864</v>
      </c>
      <c r="AS199" s="335">
        <v>-653.23992578865386</v>
      </c>
      <c r="AT199" s="335">
        <v>-878.66635763893669</v>
      </c>
      <c r="AU199" s="335">
        <v>-1111.2098096418426</v>
      </c>
      <c r="AV199" s="335">
        <v>-1353.4474266833608</v>
      </c>
      <c r="AW199" s="335">
        <v>-1608.7575104484345</v>
      </c>
      <c r="AX199" s="335">
        <v>-1881.9275198245241</v>
      </c>
      <c r="AY199" s="335">
        <v>-2180.4317470599076</v>
      </c>
      <c r="AZ199" s="335">
        <v>-2517.5213369952653</v>
      </c>
      <c r="BA199" s="335">
        <v>-2921.4577484814208</v>
      </c>
      <c r="BB199" s="202">
        <v>-3476.5703488675395</v>
      </c>
      <c r="BC199" s="323">
        <f ca="1">BO199-BD199</f>
        <v>0</v>
      </c>
      <c r="BD199" s="320">
        <f ca="1"/>
        <v>-215.63276347197677</v>
      </c>
      <c r="BE199" s="302">
        <f ca="1">MIN($AF$15,BE198+$BE$22)</f>
        <v>1720</v>
      </c>
      <c r="BF199" s="215">
        <f t="shared" ca="1" si="170"/>
        <v>1</v>
      </c>
      <c r="BG199" s="317">
        <f ca="1">INDEX(N$8:N$12,$BF199)</f>
        <v>1500</v>
      </c>
      <c r="BH199" s="128">
        <f ca="1">INDEX(O$8:O$12,$BF199)</f>
        <v>0</v>
      </c>
      <c r="BI199" s="104">
        <f t="shared" ca="1" si="171"/>
        <v>1500</v>
      </c>
      <c r="BJ199" s="216">
        <f t="shared" si="169"/>
        <v>0</v>
      </c>
      <c r="BK199" s="217">
        <f ca="1">DEGREES(ASIN($BG199*BL$23))</f>
        <v>-2.8656245113591363</v>
      </c>
      <c r="BL199" s="218">
        <f ca="1">DEGREES(ASIN(BL$23*$BI199))</f>
        <v>-2.8656245113591363</v>
      </c>
      <c r="BM199" s="219">
        <f ca="1">IF($BH199&gt;0,(COS(RADIANS(BK199))-COS(RADIANS(BL199)))/(BL$23*$BH199),$BE199*SIN(RADIANS(BK199)))</f>
        <v>-85.989222290232519</v>
      </c>
      <c r="BN199" s="218">
        <f t="shared" ca="1" si="172"/>
        <v>-0.49993733889670011</v>
      </c>
      <c r="BO199" s="220">
        <f t="shared" ca="1" si="173"/>
        <v>-215.63276347197677</v>
      </c>
      <c r="BP199" s="221">
        <f t="shared" ca="1" si="229"/>
        <v>215.63276347197677</v>
      </c>
      <c r="BQ199" s="222">
        <f t="shared" ca="1" si="174"/>
        <v>-5.7165393990355735</v>
      </c>
      <c r="BR199" s="223">
        <f t="shared" ca="1" si="175"/>
        <v>-5.7165393990355735</v>
      </c>
      <c r="BS199" s="224">
        <f t="shared" ca="1" si="176"/>
        <v>-171.32401467712438</v>
      </c>
      <c r="BT199" s="223">
        <f t="shared" ca="1" si="177"/>
        <v>-0.99606985277398508</v>
      </c>
      <c r="BU199" s="225">
        <f t="shared" ca="1" si="178"/>
        <v>-432.83182469980864</v>
      </c>
      <c r="BV199" s="226">
        <f t="shared" ca="1" si="230"/>
        <v>432.83182469980864</v>
      </c>
      <c r="BW199" s="217">
        <f t="shared" ca="1" si="179"/>
        <v>-8.5378174163293199</v>
      </c>
      <c r="BX199" s="218">
        <f t="shared" ca="1" si="180"/>
        <v>-8.5378174163293199</v>
      </c>
      <c r="BY199" s="219">
        <f t="shared" ca="1" si="181"/>
        <v>-255.3549278640549</v>
      </c>
      <c r="BZ199" s="218">
        <f t="shared" ca="1" si="182"/>
        <v>-1.4846216736282258</v>
      </c>
      <c r="CA199" s="227">
        <f t="shared" ca="1" si="183"/>
        <v>-653.23992578865261</v>
      </c>
      <c r="CB199" s="228">
        <f t="shared" ca="1" si="231"/>
        <v>653.23992578865261</v>
      </c>
      <c r="CC199" s="222">
        <f t="shared" ca="1" si="184"/>
        <v>-11.314100207181937</v>
      </c>
      <c r="CD199" s="223">
        <f t="shared" ca="1" si="185"/>
        <v>-11.314100207181937</v>
      </c>
      <c r="CE199" s="224">
        <f t="shared" ca="1" si="186"/>
        <v>-337.44243586241885</v>
      </c>
      <c r="CF199" s="223">
        <f t="shared" ca="1" si="187"/>
        <v>-1.961874627107079</v>
      </c>
      <c r="CG199" s="225">
        <f t="shared" ca="1" si="188"/>
        <v>-878.66635763893669</v>
      </c>
      <c r="CH199" s="226">
        <f t="shared" ca="1" si="232"/>
        <v>878.66635763893669</v>
      </c>
      <c r="CI199" s="217">
        <f t="shared" ca="1" si="189"/>
        <v>-14.029394362150782</v>
      </c>
      <c r="CJ199" s="218">
        <f t="shared" ca="1" si="190"/>
        <v>-14.029394362150782</v>
      </c>
      <c r="CK199" s="219">
        <f t="shared" ca="1" si="191"/>
        <v>-416.96180317055627</v>
      </c>
      <c r="CL199" s="218">
        <f t="shared" ca="1" si="192"/>
        <v>-2.4241965300614083</v>
      </c>
      <c r="CM199" s="227">
        <f t="shared" ca="1" si="193"/>
        <v>-1111.2098096418413</v>
      </c>
      <c r="CN199" s="228">
        <f t="shared" ca="1" si="233"/>
        <v>1111.2098096418413</v>
      </c>
      <c r="CO199" s="222">
        <f t="shared" ca="1" si="194"/>
        <v>-16.666885006418429</v>
      </c>
      <c r="CP199" s="223">
        <f t="shared" ca="1" si="195"/>
        <v>-16.666885006418429</v>
      </c>
      <c r="CQ199" s="224">
        <f t="shared" ca="1" si="196"/>
        <v>-493.30783938814534</v>
      </c>
      <c r="CR199" s="223">
        <f t="shared" ca="1" si="197"/>
        <v>-2.8680688336520461</v>
      </c>
      <c r="CS199" s="225">
        <f t="shared" ca="1" si="198"/>
        <v>-1353.4474266833631</v>
      </c>
      <c r="CT199" s="226">
        <f t="shared" ca="1" si="234"/>
        <v>1353.4474266833631</v>
      </c>
      <c r="CU199" s="217">
        <f t="shared" ca="1" si="199"/>
        <v>-19.208778855572575</v>
      </c>
      <c r="CV199" s="218">
        <f t="shared" ca="1" si="200"/>
        <v>-19.208778855572575</v>
      </c>
      <c r="CW199" s="219">
        <f t="shared" ca="1" si="201"/>
        <v>-565.89950508057314</v>
      </c>
      <c r="CX199" s="218">
        <f t="shared" ca="1" si="202"/>
        <v>-3.2901134016311744</v>
      </c>
      <c r="CY199" s="227">
        <f t="shared" ca="1" si="203"/>
        <v>-1608.7575104484349</v>
      </c>
      <c r="CZ199" s="228">
        <f t="shared" ca="1" si="235"/>
        <v>1608.7575104484349</v>
      </c>
      <c r="DA199" s="222">
        <f t="shared" ca="1" si="204"/>
        <v>-21.636193928666835</v>
      </c>
      <c r="DB199" s="223">
        <f t="shared" ca="1" si="205"/>
        <v>-21.636193928666835</v>
      </c>
      <c r="DC199" s="224">
        <f t="shared" ca="1" si="206"/>
        <v>-634.18433383987451</v>
      </c>
      <c r="DD199" s="223">
        <f t="shared" ca="1" si="207"/>
        <v>-3.68711821999932</v>
      </c>
      <c r="DE199" s="225">
        <f t="shared" ca="1" si="208"/>
        <v>-1881.9275198245236</v>
      </c>
      <c r="DF199" s="226">
        <f t="shared" ca="1" si="236"/>
        <v>1881.9275198245236</v>
      </c>
      <c r="DG199" s="217">
        <f t="shared" ca="1" si="209"/>
        <v>-23.929119340816037</v>
      </c>
      <c r="DH199" s="218">
        <f t="shared" ca="1" si="210"/>
        <v>-23.929119340816037</v>
      </c>
      <c r="DI199" s="219">
        <f t="shared" ca="1" si="211"/>
        <v>-697.64263688768369</v>
      </c>
      <c r="DJ199" s="218">
        <f t="shared" ca="1" si="212"/>
        <v>-4.0560618423702408</v>
      </c>
      <c r="DK199" s="227">
        <f t="shared" ca="1" si="213"/>
        <v>-2180.4317470599053</v>
      </c>
      <c r="DL199" s="228">
        <f t="shared" ca="1" si="237"/>
        <v>2180.4317470599053</v>
      </c>
      <c r="DM199" s="222">
        <f t="shared" ca="1" si="214"/>
        <v>-26.066474954416215</v>
      </c>
      <c r="DN199" s="223">
        <f t="shared" ca="1" si="215"/>
        <v>-26.066474954416215</v>
      </c>
      <c r="DO199" s="224">
        <f t="shared" ca="1" si="216"/>
        <v>-755.79145822063606</v>
      </c>
      <c r="DP199" s="223">
        <f t="shared" ca="1" si="217"/>
        <v>-4.3941363850036623</v>
      </c>
      <c r="DQ199" s="225">
        <f t="shared" ca="1" si="218"/>
        <v>-2517.521336995268</v>
      </c>
      <c r="DR199" s="226">
        <f t="shared" ca="1" si="238"/>
        <v>2517.521336995268</v>
      </c>
      <c r="DS199" s="217">
        <f t="shared" ca="1" si="219"/>
        <v>-28.026305473377711</v>
      </c>
      <c r="DT199" s="218">
        <f t="shared" ca="1" si="220"/>
        <v>-28.026305473377711</v>
      </c>
      <c r="DU199" s="219">
        <f t="shared" ca="1" si="221"/>
        <v>-808.18825019716985</v>
      </c>
      <c r="DV199" s="218">
        <f t="shared" ca="1" si="222"/>
        <v>-4.6987688964951531</v>
      </c>
      <c r="DW199" s="227">
        <f t="shared" ca="1" si="223"/>
        <v>-2921.4577484814226</v>
      </c>
      <c r="DX199" s="228">
        <f t="shared" ca="1" si="239"/>
        <v>2921.4577484814226</v>
      </c>
      <c r="DY199" s="222">
        <f t="shared" ca="1" si="224"/>
        <v>-29.786144106908367</v>
      </c>
      <c r="DZ199" s="223">
        <f t="shared" ca="1" si="225"/>
        <v>-29.786144106908367</v>
      </c>
      <c r="EA199" s="224">
        <f t="shared" ca="1" si="226"/>
        <v>-854.43424159229505</v>
      </c>
      <c r="EB199" s="223">
        <f t="shared" ca="1" si="227"/>
        <v>-4.9676409394901384</v>
      </c>
      <c r="EC199" s="225">
        <f t="shared" ca="1" si="228"/>
        <v>-3476.5703488675449</v>
      </c>
      <c r="ED199" s="226">
        <f t="shared" ca="1" si="240"/>
        <v>3476.5703488675449</v>
      </c>
      <c r="EE199" s="18">
        <v>-3476.5703488675395</v>
      </c>
    </row>
    <row r="200" spans="16:135" x14ac:dyDescent="0.3">
      <c r="P200" s="5"/>
      <c r="Q200" s="5"/>
      <c r="X200" s="105"/>
      <c r="Y200" s="105"/>
      <c r="Z200" s="105"/>
      <c r="AA200" s="105">
        <f ca="1">AH200-DF200</f>
        <v>0</v>
      </c>
      <c r="AC200" s="302">
        <f>AC199+$BE$22</f>
        <v>1730</v>
      </c>
      <c r="AD200" s="332">
        <v>3471.6027079280493</v>
      </c>
      <c r="AE200" s="332">
        <v>2916.7589795849258</v>
      </c>
      <c r="AF200" s="334">
        <v>2513.1272006102618</v>
      </c>
      <c r="AG200" s="332">
        <v>2176.3756852175375</v>
      </c>
      <c r="AH200" s="332">
        <v>1878.2404016045248</v>
      </c>
      <c r="AI200" s="332">
        <v>1605.4673970468034</v>
      </c>
      <c r="AJ200" s="332">
        <v>1350.5793578497089</v>
      </c>
      <c r="AK200" s="332">
        <v>1108.7856131117812</v>
      </c>
      <c r="AL200" s="332">
        <v>876.70448301182955</v>
      </c>
      <c r="AM200" s="332">
        <v>651.75530411502564</v>
      </c>
      <c r="AN200" s="332">
        <v>431.83575484703465</v>
      </c>
      <c r="AO200" s="332">
        <v>215.13282613308007</v>
      </c>
      <c r="AP200" s="332">
        <v>0</v>
      </c>
      <c r="AQ200" s="335">
        <v>-215.13282613308007</v>
      </c>
      <c r="AR200" s="335">
        <v>-431.83575484703465</v>
      </c>
      <c r="AS200" s="335">
        <v>-651.75530411502564</v>
      </c>
      <c r="AT200" s="335">
        <v>-876.70448301182955</v>
      </c>
      <c r="AU200" s="335">
        <v>-1108.7856131117812</v>
      </c>
      <c r="AV200" s="335">
        <v>-1350.5793578497089</v>
      </c>
      <c r="AW200" s="335">
        <v>-1605.4673970468034</v>
      </c>
      <c r="AX200" s="335">
        <v>-1878.2404016045248</v>
      </c>
      <c r="AY200" s="335">
        <v>-2176.3756852175375</v>
      </c>
      <c r="AZ200" s="335">
        <v>-2513.1272006102618</v>
      </c>
      <c r="BA200" s="335">
        <v>-2916.7589795849258</v>
      </c>
      <c r="BB200" s="202">
        <v>-3471.6027079280493</v>
      </c>
      <c r="BC200" s="323">
        <f ca="1">BO200-BD200</f>
        <v>0</v>
      </c>
      <c r="BD200" s="320">
        <f ca="1"/>
        <v>-215.13282613308007</v>
      </c>
      <c r="BE200" s="302">
        <f ca="1">MIN($AF$15,BE199+$BE$22)</f>
        <v>1730</v>
      </c>
      <c r="BF200" s="215">
        <f t="shared" ca="1" si="170"/>
        <v>1</v>
      </c>
      <c r="BG200" s="317">
        <f ca="1">INDEX(N$8:N$12,$BF200)</f>
        <v>1500</v>
      </c>
      <c r="BH200" s="128">
        <f ca="1">INDEX(O$8:O$12,$BF200)</f>
        <v>0</v>
      </c>
      <c r="BI200" s="104">
        <f t="shared" ca="1" si="171"/>
        <v>1500</v>
      </c>
      <c r="BJ200" s="216">
        <f t="shared" si="169"/>
        <v>0</v>
      </c>
      <c r="BK200" s="217">
        <f ca="1">DEGREES(ASIN($BG200*BL$23))</f>
        <v>-2.8656245113591363</v>
      </c>
      <c r="BL200" s="218">
        <f ca="1">DEGREES(ASIN(BL$23*$BI200))</f>
        <v>-2.8656245113591363</v>
      </c>
      <c r="BM200" s="219">
        <f ca="1">IF($BH200&gt;0,(COS(RADIANS(BK200))-COS(RADIANS(BL200)))/(BL$23*$BH200),$BE200*SIN(RADIANS(BK200)))</f>
        <v>-86.489159629129219</v>
      </c>
      <c r="BN200" s="218">
        <f t="shared" ca="1" si="172"/>
        <v>-0.49993733889670011</v>
      </c>
      <c r="BO200" s="220">
        <f t="shared" ca="1" si="173"/>
        <v>-215.13282613308007</v>
      </c>
      <c r="BP200" s="221">
        <f t="shared" ca="1" si="229"/>
        <v>215.13282613308007</v>
      </c>
      <c r="BQ200" s="222">
        <f t="shared" ca="1" si="174"/>
        <v>-5.7165393990355735</v>
      </c>
      <c r="BR200" s="223">
        <f t="shared" ca="1" si="175"/>
        <v>-5.7165393990355735</v>
      </c>
      <c r="BS200" s="224">
        <f t="shared" ca="1" si="176"/>
        <v>-172.32008452989834</v>
      </c>
      <c r="BT200" s="223">
        <f t="shared" ca="1" si="177"/>
        <v>-0.99606985277395665</v>
      </c>
      <c r="BU200" s="225">
        <f t="shared" ca="1" si="178"/>
        <v>-431.83575484703465</v>
      </c>
      <c r="BV200" s="226">
        <f t="shared" ca="1" si="230"/>
        <v>431.83575484703465</v>
      </c>
      <c r="BW200" s="217">
        <f t="shared" ca="1" si="179"/>
        <v>-8.5378174163293199</v>
      </c>
      <c r="BX200" s="218">
        <f t="shared" ca="1" si="180"/>
        <v>-8.5378174163293199</v>
      </c>
      <c r="BY200" s="219">
        <f t="shared" ca="1" si="181"/>
        <v>-256.83954953768313</v>
      </c>
      <c r="BZ200" s="218">
        <f t="shared" ca="1" si="182"/>
        <v>-1.4846216736282258</v>
      </c>
      <c r="CA200" s="227">
        <f t="shared" ca="1" si="183"/>
        <v>-651.75530411502439</v>
      </c>
      <c r="CB200" s="228">
        <f t="shared" ca="1" si="231"/>
        <v>651.75530411502439</v>
      </c>
      <c r="CC200" s="222">
        <f t="shared" ca="1" si="184"/>
        <v>-11.314100207181937</v>
      </c>
      <c r="CD200" s="223">
        <f t="shared" ca="1" si="185"/>
        <v>-11.314100207181937</v>
      </c>
      <c r="CE200" s="224">
        <f t="shared" ca="1" si="186"/>
        <v>-339.40431048952593</v>
      </c>
      <c r="CF200" s="223">
        <f t="shared" ca="1" si="187"/>
        <v>-1.961874627107079</v>
      </c>
      <c r="CG200" s="225">
        <f t="shared" ca="1" si="188"/>
        <v>-876.70448301182955</v>
      </c>
      <c r="CH200" s="226">
        <f t="shared" ca="1" si="232"/>
        <v>876.70448301182955</v>
      </c>
      <c r="CI200" s="217">
        <f t="shared" ca="1" si="189"/>
        <v>-14.029394362150782</v>
      </c>
      <c r="CJ200" s="218">
        <f t="shared" ca="1" si="190"/>
        <v>-14.029394362150782</v>
      </c>
      <c r="CK200" s="219">
        <f t="shared" ca="1" si="191"/>
        <v>-419.38599970061762</v>
      </c>
      <c r="CL200" s="218">
        <f t="shared" ca="1" si="192"/>
        <v>-2.4241965300613515</v>
      </c>
      <c r="CM200" s="227">
        <f t="shared" ca="1" si="193"/>
        <v>-1108.7856131117799</v>
      </c>
      <c r="CN200" s="228">
        <f t="shared" ca="1" si="233"/>
        <v>1108.7856131117799</v>
      </c>
      <c r="CO200" s="222">
        <f t="shared" ca="1" si="194"/>
        <v>-16.666885006418429</v>
      </c>
      <c r="CP200" s="223">
        <f t="shared" ca="1" si="195"/>
        <v>-16.666885006418429</v>
      </c>
      <c r="CQ200" s="224">
        <f t="shared" ca="1" si="196"/>
        <v>-496.17590822179733</v>
      </c>
      <c r="CR200" s="223">
        <f t="shared" ca="1" si="197"/>
        <v>-2.8680688336519893</v>
      </c>
      <c r="CS200" s="225">
        <f t="shared" ca="1" si="198"/>
        <v>-1350.579357849711</v>
      </c>
      <c r="CT200" s="226">
        <f t="shared" ca="1" si="234"/>
        <v>1350.579357849711</v>
      </c>
      <c r="CU200" s="217">
        <f t="shared" ca="1" si="199"/>
        <v>-19.208778855572575</v>
      </c>
      <c r="CV200" s="218">
        <f t="shared" ca="1" si="200"/>
        <v>-19.208778855572575</v>
      </c>
      <c r="CW200" s="219">
        <f t="shared" ca="1" si="201"/>
        <v>-569.18961848220442</v>
      </c>
      <c r="CX200" s="218">
        <f t="shared" ca="1" si="202"/>
        <v>-3.2901134016312881</v>
      </c>
      <c r="CY200" s="227">
        <f t="shared" ca="1" si="203"/>
        <v>-1605.4673970468039</v>
      </c>
      <c r="CZ200" s="228">
        <f t="shared" ca="1" si="235"/>
        <v>1605.4673970468039</v>
      </c>
      <c r="DA200" s="222">
        <f t="shared" ca="1" si="204"/>
        <v>-21.636193928666835</v>
      </c>
      <c r="DB200" s="223">
        <f t="shared" ca="1" si="205"/>
        <v>-21.636193928666835</v>
      </c>
      <c r="DC200" s="224">
        <f t="shared" ca="1" si="206"/>
        <v>-637.87145205987372</v>
      </c>
      <c r="DD200" s="223">
        <f t="shared" ca="1" si="207"/>
        <v>-3.6871182199992063</v>
      </c>
      <c r="DE200" s="225">
        <f t="shared" ca="1" si="208"/>
        <v>-1878.2404016045243</v>
      </c>
      <c r="DF200" s="226">
        <f t="shared" ca="1" si="236"/>
        <v>1878.2404016045243</v>
      </c>
      <c r="DG200" s="217">
        <f t="shared" ca="1" si="209"/>
        <v>-23.929119340816037</v>
      </c>
      <c r="DH200" s="218">
        <f t="shared" ca="1" si="210"/>
        <v>-23.929119340816037</v>
      </c>
      <c r="DI200" s="219">
        <f t="shared" ca="1" si="211"/>
        <v>-701.69869873005393</v>
      </c>
      <c r="DJ200" s="218">
        <f t="shared" ca="1" si="212"/>
        <v>-4.0560618423702408</v>
      </c>
      <c r="DK200" s="227">
        <f t="shared" ca="1" si="213"/>
        <v>-2176.3756852175352</v>
      </c>
      <c r="DL200" s="228">
        <f t="shared" ca="1" si="237"/>
        <v>2176.3756852175352</v>
      </c>
      <c r="DM200" s="222">
        <f t="shared" ca="1" si="214"/>
        <v>-26.066474954416215</v>
      </c>
      <c r="DN200" s="223">
        <f t="shared" ca="1" si="215"/>
        <v>-26.066474954416215</v>
      </c>
      <c r="DO200" s="224">
        <f t="shared" ca="1" si="216"/>
        <v>-760.18559460563972</v>
      </c>
      <c r="DP200" s="223">
        <f t="shared" ca="1" si="217"/>
        <v>-4.3941363850036623</v>
      </c>
      <c r="DQ200" s="225">
        <f t="shared" ca="1" si="218"/>
        <v>-2513.1272006102645</v>
      </c>
      <c r="DR200" s="226">
        <f t="shared" ca="1" si="238"/>
        <v>2513.1272006102645</v>
      </c>
      <c r="DS200" s="217">
        <f t="shared" ca="1" si="219"/>
        <v>-28.026305473377711</v>
      </c>
      <c r="DT200" s="218">
        <f t="shared" ca="1" si="220"/>
        <v>-28.026305473377711</v>
      </c>
      <c r="DU200" s="219">
        <f t="shared" ca="1" si="221"/>
        <v>-812.887019093665</v>
      </c>
      <c r="DV200" s="218">
        <f t="shared" ca="1" si="222"/>
        <v>-4.6987688964951531</v>
      </c>
      <c r="DW200" s="227">
        <f t="shared" ca="1" si="223"/>
        <v>-2916.7589795849276</v>
      </c>
      <c r="DX200" s="228">
        <f t="shared" ca="1" si="239"/>
        <v>2916.7589795849276</v>
      </c>
      <c r="DY200" s="222">
        <f t="shared" ca="1" si="224"/>
        <v>-29.786144106908367</v>
      </c>
      <c r="DZ200" s="223">
        <f t="shared" ca="1" si="225"/>
        <v>-29.786144106908367</v>
      </c>
      <c r="EA200" s="224">
        <f t="shared" ca="1" si="226"/>
        <v>-859.40188253178508</v>
      </c>
      <c r="EB200" s="223">
        <f t="shared" ca="1" si="227"/>
        <v>-4.9676409394900247</v>
      </c>
      <c r="EC200" s="225">
        <f t="shared" ca="1" si="228"/>
        <v>-3471.6027079280548</v>
      </c>
      <c r="ED200" s="226">
        <f t="shared" ca="1" si="240"/>
        <v>3471.6027079280548</v>
      </c>
      <c r="EE200" s="18">
        <v>-3471.6027079280493</v>
      </c>
    </row>
    <row r="201" spans="16:135" x14ac:dyDescent="0.3">
      <c r="P201" s="5"/>
      <c r="Q201" s="5"/>
      <c r="X201" s="105"/>
      <c r="Y201" s="105"/>
      <c r="Z201" s="105"/>
      <c r="AA201" s="105">
        <f ca="1">AH201-DF201</f>
        <v>0</v>
      </c>
      <c r="AC201" s="302">
        <f>AC200+$BE$22</f>
        <v>1740</v>
      </c>
      <c r="AD201" s="332">
        <v>3466.6350669885592</v>
      </c>
      <c r="AE201" s="332">
        <v>2912.0602106884307</v>
      </c>
      <c r="AF201" s="334">
        <v>2508.7330642252582</v>
      </c>
      <c r="AG201" s="332">
        <v>2172.3196233751673</v>
      </c>
      <c r="AH201" s="332">
        <v>1874.5532833845255</v>
      </c>
      <c r="AI201" s="332">
        <v>1602.1772836451721</v>
      </c>
      <c r="AJ201" s="332">
        <v>1347.711289016057</v>
      </c>
      <c r="AK201" s="332">
        <v>1106.3614165817198</v>
      </c>
      <c r="AL201" s="332">
        <v>874.74260838472242</v>
      </c>
      <c r="AM201" s="332">
        <v>650.27068244139741</v>
      </c>
      <c r="AN201" s="332">
        <v>430.83968499426067</v>
      </c>
      <c r="AO201" s="332">
        <v>214.63288879418337</v>
      </c>
      <c r="AP201" s="332">
        <v>0</v>
      </c>
      <c r="AQ201" s="335">
        <v>-214.63288879418337</v>
      </c>
      <c r="AR201" s="335">
        <v>-430.83968499426067</v>
      </c>
      <c r="AS201" s="335">
        <v>-650.27068244139741</v>
      </c>
      <c r="AT201" s="335">
        <v>-874.74260838472242</v>
      </c>
      <c r="AU201" s="335">
        <v>-1106.3614165817198</v>
      </c>
      <c r="AV201" s="335">
        <v>-1347.711289016057</v>
      </c>
      <c r="AW201" s="335">
        <v>-1602.1772836451721</v>
      </c>
      <c r="AX201" s="335">
        <v>-1874.5532833845255</v>
      </c>
      <c r="AY201" s="335">
        <v>-2172.3196233751673</v>
      </c>
      <c r="AZ201" s="335">
        <v>-2508.7330642252582</v>
      </c>
      <c r="BA201" s="335">
        <v>-2912.0602106884307</v>
      </c>
      <c r="BB201" s="202">
        <v>-3466.6350669885592</v>
      </c>
      <c r="BC201" s="323">
        <f ca="1">BO201-BD201</f>
        <v>0</v>
      </c>
      <c r="BD201" s="320">
        <f ca="1"/>
        <v>-214.63288879418337</v>
      </c>
      <c r="BE201" s="302">
        <f ca="1">MIN($AF$15,BE200+$BE$22)</f>
        <v>1740</v>
      </c>
      <c r="BF201" s="215">
        <f t="shared" ca="1" si="170"/>
        <v>1</v>
      </c>
      <c r="BG201" s="317">
        <f ca="1">INDEX(N$8:N$12,$BF201)</f>
        <v>1500</v>
      </c>
      <c r="BH201" s="128">
        <f ca="1">INDEX(O$8:O$12,$BF201)</f>
        <v>0</v>
      </c>
      <c r="BI201" s="104">
        <f t="shared" ca="1" si="171"/>
        <v>1500</v>
      </c>
      <c r="BJ201" s="216">
        <f t="shared" si="169"/>
        <v>0</v>
      </c>
      <c r="BK201" s="217">
        <f ca="1">DEGREES(ASIN($BG201*BL$23))</f>
        <v>-2.8656245113591363</v>
      </c>
      <c r="BL201" s="218">
        <f ca="1">DEGREES(ASIN(BL$23*$BI201))</f>
        <v>-2.8656245113591363</v>
      </c>
      <c r="BM201" s="219">
        <f ca="1">IF($BH201&gt;0,(COS(RADIANS(BK201))-COS(RADIANS(BL201)))/(BL$23*$BH201),$BE201*SIN(RADIANS(BK201)))</f>
        <v>-86.989096968025919</v>
      </c>
      <c r="BN201" s="218">
        <f t="shared" ca="1" si="172"/>
        <v>-0.49993733889670011</v>
      </c>
      <c r="BO201" s="220">
        <f t="shared" ca="1" si="173"/>
        <v>-214.63288879418337</v>
      </c>
      <c r="BP201" s="221">
        <f t="shared" ca="1" si="229"/>
        <v>214.63288879418337</v>
      </c>
      <c r="BQ201" s="222">
        <f t="shared" ca="1" si="174"/>
        <v>-5.7165393990355735</v>
      </c>
      <c r="BR201" s="223">
        <f t="shared" ca="1" si="175"/>
        <v>-5.7165393990355735</v>
      </c>
      <c r="BS201" s="224">
        <f t="shared" ca="1" si="176"/>
        <v>-173.31615438267232</v>
      </c>
      <c r="BT201" s="223">
        <f t="shared" ca="1" si="177"/>
        <v>-0.99606985277398508</v>
      </c>
      <c r="BU201" s="225">
        <f t="shared" ca="1" si="178"/>
        <v>-430.83968499426067</v>
      </c>
      <c r="BV201" s="226">
        <f t="shared" ca="1" si="230"/>
        <v>430.83968499426067</v>
      </c>
      <c r="BW201" s="217">
        <f t="shared" ca="1" si="179"/>
        <v>-8.5378174163293199</v>
      </c>
      <c r="BX201" s="218">
        <f t="shared" ca="1" si="180"/>
        <v>-8.5378174163293199</v>
      </c>
      <c r="BY201" s="219">
        <f t="shared" ca="1" si="181"/>
        <v>-258.32417121131135</v>
      </c>
      <c r="BZ201" s="218">
        <f t="shared" ca="1" si="182"/>
        <v>-1.4846216736282258</v>
      </c>
      <c r="CA201" s="227">
        <f t="shared" ca="1" si="183"/>
        <v>-650.27068244139616</v>
      </c>
      <c r="CB201" s="228">
        <f t="shared" ca="1" si="231"/>
        <v>650.27068244139616</v>
      </c>
      <c r="CC201" s="222">
        <f t="shared" ca="1" si="184"/>
        <v>-11.314100207181937</v>
      </c>
      <c r="CD201" s="223">
        <f t="shared" ca="1" si="185"/>
        <v>-11.314100207181937</v>
      </c>
      <c r="CE201" s="224">
        <f t="shared" ca="1" si="186"/>
        <v>-341.36618511663301</v>
      </c>
      <c r="CF201" s="223">
        <f t="shared" ca="1" si="187"/>
        <v>-1.961874627107079</v>
      </c>
      <c r="CG201" s="225">
        <f t="shared" ca="1" si="188"/>
        <v>-874.74260838472242</v>
      </c>
      <c r="CH201" s="226">
        <f t="shared" ca="1" si="232"/>
        <v>874.74260838472242</v>
      </c>
      <c r="CI201" s="217">
        <f t="shared" ca="1" si="189"/>
        <v>-14.029394362150782</v>
      </c>
      <c r="CJ201" s="218">
        <f t="shared" ca="1" si="190"/>
        <v>-14.029394362150782</v>
      </c>
      <c r="CK201" s="219">
        <f t="shared" ca="1" si="191"/>
        <v>-421.81019623067897</v>
      </c>
      <c r="CL201" s="218">
        <f t="shared" ca="1" si="192"/>
        <v>-2.4241965300613515</v>
      </c>
      <c r="CM201" s="227">
        <f t="shared" ca="1" si="193"/>
        <v>-1106.3614165817185</v>
      </c>
      <c r="CN201" s="228">
        <f t="shared" ca="1" si="233"/>
        <v>1106.3614165817185</v>
      </c>
      <c r="CO201" s="222">
        <f t="shared" ca="1" si="194"/>
        <v>-16.666885006418429</v>
      </c>
      <c r="CP201" s="223">
        <f t="shared" ca="1" si="195"/>
        <v>-16.666885006418429</v>
      </c>
      <c r="CQ201" s="224">
        <f t="shared" ca="1" si="196"/>
        <v>-499.04397705544932</v>
      </c>
      <c r="CR201" s="223">
        <f t="shared" ca="1" si="197"/>
        <v>-2.8680688336519893</v>
      </c>
      <c r="CS201" s="225">
        <f t="shared" ca="1" si="198"/>
        <v>-1347.711289016059</v>
      </c>
      <c r="CT201" s="226">
        <f t="shared" ca="1" si="234"/>
        <v>1347.711289016059</v>
      </c>
      <c r="CU201" s="217">
        <f t="shared" ca="1" si="199"/>
        <v>-19.208778855572575</v>
      </c>
      <c r="CV201" s="218">
        <f t="shared" ca="1" si="200"/>
        <v>-19.208778855572575</v>
      </c>
      <c r="CW201" s="219">
        <f t="shared" ca="1" si="201"/>
        <v>-572.47973188383571</v>
      </c>
      <c r="CX201" s="218">
        <f t="shared" ca="1" si="202"/>
        <v>-3.2901134016312881</v>
      </c>
      <c r="CY201" s="227">
        <f t="shared" ca="1" si="203"/>
        <v>-1602.1772836451726</v>
      </c>
      <c r="CZ201" s="228">
        <f t="shared" ca="1" si="235"/>
        <v>1602.1772836451726</v>
      </c>
      <c r="DA201" s="222">
        <f t="shared" ca="1" si="204"/>
        <v>-21.636193928666835</v>
      </c>
      <c r="DB201" s="223">
        <f t="shared" ca="1" si="205"/>
        <v>-21.636193928666835</v>
      </c>
      <c r="DC201" s="224">
        <f t="shared" ca="1" si="206"/>
        <v>-641.55857027987304</v>
      </c>
      <c r="DD201" s="223">
        <f t="shared" ca="1" si="207"/>
        <v>-3.68711821999932</v>
      </c>
      <c r="DE201" s="225">
        <f t="shared" ca="1" si="208"/>
        <v>-1874.553283384525</v>
      </c>
      <c r="DF201" s="226">
        <f t="shared" ca="1" si="236"/>
        <v>1874.553283384525</v>
      </c>
      <c r="DG201" s="217">
        <f t="shared" ca="1" si="209"/>
        <v>-23.929119340816037</v>
      </c>
      <c r="DH201" s="218">
        <f t="shared" ca="1" si="210"/>
        <v>-23.929119340816037</v>
      </c>
      <c r="DI201" s="219">
        <f t="shared" ca="1" si="211"/>
        <v>-705.75476057242417</v>
      </c>
      <c r="DJ201" s="218">
        <f t="shared" ca="1" si="212"/>
        <v>-4.0560618423702408</v>
      </c>
      <c r="DK201" s="227">
        <f t="shared" ca="1" si="213"/>
        <v>-2172.3196233751651</v>
      </c>
      <c r="DL201" s="228">
        <f t="shared" ca="1" si="237"/>
        <v>2172.3196233751651</v>
      </c>
      <c r="DM201" s="222">
        <f t="shared" ca="1" si="214"/>
        <v>-26.066474954416215</v>
      </c>
      <c r="DN201" s="223">
        <f t="shared" ca="1" si="215"/>
        <v>-26.066474954416215</v>
      </c>
      <c r="DO201" s="224">
        <f t="shared" ca="1" si="216"/>
        <v>-764.5797309906435</v>
      </c>
      <c r="DP201" s="223">
        <f t="shared" ca="1" si="217"/>
        <v>-4.394136385003776</v>
      </c>
      <c r="DQ201" s="225">
        <f t="shared" ca="1" si="218"/>
        <v>-2508.7330642252609</v>
      </c>
      <c r="DR201" s="226">
        <f t="shared" ca="1" si="238"/>
        <v>2508.7330642252609</v>
      </c>
      <c r="DS201" s="217">
        <f t="shared" ca="1" si="219"/>
        <v>-28.026305473377711</v>
      </c>
      <c r="DT201" s="218">
        <f t="shared" ca="1" si="220"/>
        <v>-28.026305473377711</v>
      </c>
      <c r="DU201" s="219">
        <f t="shared" ca="1" si="221"/>
        <v>-817.58578799016016</v>
      </c>
      <c r="DV201" s="218">
        <f t="shared" ca="1" si="222"/>
        <v>-4.6987688964951531</v>
      </c>
      <c r="DW201" s="227">
        <f t="shared" ca="1" si="223"/>
        <v>-2912.0602106884326</v>
      </c>
      <c r="DX201" s="228">
        <f t="shared" ca="1" si="239"/>
        <v>2912.0602106884326</v>
      </c>
      <c r="DY201" s="222">
        <f t="shared" ca="1" si="224"/>
        <v>-29.786144106908367</v>
      </c>
      <c r="DZ201" s="223">
        <f t="shared" ca="1" si="225"/>
        <v>-29.786144106908367</v>
      </c>
      <c r="EA201" s="224">
        <f t="shared" ca="1" si="226"/>
        <v>-864.36952347127522</v>
      </c>
      <c r="EB201" s="223">
        <f t="shared" ca="1" si="227"/>
        <v>-4.9676409394901384</v>
      </c>
      <c r="EC201" s="225">
        <f t="shared" ca="1" si="228"/>
        <v>-3466.6350669885646</v>
      </c>
      <c r="ED201" s="226">
        <f t="shared" ca="1" si="240"/>
        <v>3466.6350669885646</v>
      </c>
      <c r="EE201" s="18">
        <v>-3466.6350669885592</v>
      </c>
    </row>
    <row r="202" spans="16:135" x14ac:dyDescent="0.3">
      <c r="P202" s="5"/>
      <c r="Q202" s="5"/>
      <c r="X202" s="105"/>
      <c r="Y202" s="105"/>
      <c r="Z202" s="105"/>
      <c r="AA202" s="105">
        <f ca="1">AH202-DF202</f>
        <v>0</v>
      </c>
      <c r="AC202" s="302">
        <f>AC201+$BE$22</f>
        <v>1750</v>
      </c>
      <c r="AD202" s="332">
        <v>3461.667426049069</v>
      </c>
      <c r="AE202" s="332">
        <v>2907.3614417919357</v>
      </c>
      <c r="AF202" s="334">
        <v>2504.3389278402547</v>
      </c>
      <c r="AG202" s="332">
        <v>2168.2635615327972</v>
      </c>
      <c r="AH202" s="332">
        <v>1870.8661651645261</v>
      </c>
      <c r="AI202" s="332">
        <v>1598.8871702435408</v>
      </c>
      <c r="AJ202" s="332">
        <v>1344.8432201824048</v>
      </c>
      <c r="AK202" s="332">
        <v>1103.9372200516584</v>
      </c>
      <c r="AL202" s="332">
        <v>872.78073375761528</v>
      </c>
      <c r="AM202" s="332">
        <v>648.78606076776919</v>
      </c>
      <c r="AN202" s="332">
        <v>429.84361514148668</v>
      </c>
      <c r="AO202" s="332">
        <v>214.13295145528667</v>
      </c>
      <c r="AP202" s="332">
        <v>0</v>
      </c>
      <c r="AQ202" s="335">
        <v>-214.13295145528667</v>
      </c>
      <c r="AR202" s="335">
        <v>-429.84361514148668</v>
      </c>
      <c r="AS202" s="335">
        <v>-648.78606076776919</v>
      </c>
      <c r="AT202" s="335">
        <v>-872.78073375761528</v>
      </c>
      <c r="AU202" s="335">
        <v>-1103.9372200516584</v>
      </c>
      <c r="AV202" s="335">
        <v>-1344.8432201824048</v>
      </c>
      <c r="AW202" s="335">
        <v>-1598.8871702435408</v>
      </c>
      <c r="AX202" s="335">
        <v>-1870.8661651645261</v>
      </c>
      <c r="AY202" s="335">
        <v>-2168.2635615327972</v>
      </c>
      <c r="AZ202" s="335">
        <v>-2504.3389278402547</v>
      </c>
      <c r="BA202" s="335">
        <v>-2907.3614417919357</v>
      </c>
      <c r="BB202" s="202">
        <v>-3461.667426049069</v>
      </c>
      <c r="BC202" s="323">
        <f ca="1">BO202-BD202</f>
        <v>0</v>
      </c>
      <c r="BD202" s="320">
        <f ca="1"/>
        <v>-214.13295145528667</v>
      </c>
      <c r="BE202" s="302">
        <f ca="1">MIN($AF$15,BE201+$BE$22)</f>
        <v>1750</v>
      </c>
      <c r="BF202" s="215">
        <f t="shared" ca="1" si="170"/>
        <v>1</v>
      </c>
      <c r="BG202" s="317">
        <f ca="1">INDEX(N$8:N$12,$BF202)</f>
        <v>1500</v>
      </c>
      <c r="BH202" s="128">
        <f ca="1">INDEX(O$8:O$12,$BF202)</f>
        <v>0</v>
      </c>
      <c r="BI202" s="104">
        <f t="shared" ca="1" si="171"/>
        <v>1500</v>
      </c>
      <c r="BJ202" s="216">
        <f t="shared" si="169"/>
        <v>0</v>
      </c>
      <c r="BK202" s="217">
        <f ca="1">DEGREES(ASIN($BG202*BL$23))</f>
        <v>-2.8656245113591363</v>
      </c>
      <c r="BL202" s="218">
        <f ca="1">DEGREES(ASIN(BL$23*$BI202))</f>
        <v>-2.8656245113591363</v>
      </c>
      <c r="BM202" s="219">
        <f ca="1">IF($BH202&gt;0,(COS(RADIANS(BK202))-COS(RADIANS(BL202)))/(BL$23*$BH202),$BE202*SIN(RADIANS(BK202)))</f>
        <v>-87.489034306922633</v>
      </c>
      <c r="BN202" s="218">
        <f t="shared" ca="1" si="172"/>
        <v>-0.49993733889671432</v>
      </c>
      <c r="BO202" s="220">
        <f t="shared" ca="1" si="173"/>
        <v>-214.13295145528667</v>
      </c>
      <c r="BP202" s="221">
        <f t="shared" ca="1" si="229"/>
        <v>214.13295145528667</v>
      </c>
      <c r="BQ202" s="222">
        <f t="shared" ca="1" si="174"/>
        <v>-5.7165393990355735</v>
      </c>
      <c r="BR202" s="223">
        <f t="shared" ca="1" si="175"/>
        <v>-5.7165393990355735</v>
      </c>
      <c r="BS202" s="224">
        <f t="shared" ca="1" si="176"/>
        <v>-174.31222423544631</v>
      </c>
      <c r="BT202" s="223">
        <f t="shared" ca="1" si="177"/>
        <v>-0.99606985277398508</v>
      </c>
      <c r="BU202" s="225">
        <f t="shared" ca="1" si="178"/>
        <v>-429.84361514148668</v>
      </c>
      <c r="BV202" s="226">
        <f t="shared" ca="1" si="230"/>
        <v>429.84361514148668</v>
      </c>
      <c r="BW202" s="217">
        <f t="shared" ca="1" si="179"/>
        <v>-8.5378174163293199</v>
      </c>
      <c r="BX202" s="218">
        <f t="shared" ca="1" si="180"/>
        <v>-8.5378174163293199</v>
      </c>
      <c r="BY202" s="219">
        <f t="shared" ca="1" si="181"/>
        <v>-259.80879288493958</v>
      </c>
      <c r="BZ202" s="218">
        <f t="shared" ca="1" si="182"/>
        <v>-1.4846216736282258</v>
      </c>
      <c r="CA202" s="227">
        <f t="shared" ca="1" si="183"/>
        <v>-648.78606076776794</v>
      </c>
      <c r="CB202" s="228">
        <f t="shared" ca="1" si="231"/>
        <v>648.78606076776794</v>
      </c>
      <c r="CC202" s="222">
        <f t="shared" ca="1" si="184"/>
        <v>-11.314100207181937</v>
      </c>
      <c r="CD202" s="223">
        <f t="shared" ca="1" si="185"/>
        <v>-11.314100207181937</v>
      </c>
      <c r="CE202" s="224">
        <f t="shared" ca="1" si="186"/>
        <v>-343.32805974374014</v>
      </c>
      <c r="CF202" s="223">
        <f t="shared" ca="1" si="187"/>
        <v>-1.9618746271071359</v>
      </c>
      <c r="CG202" s="225">
        <f t="shared" ca="1" si="188"/>
        <v>-872.78073375761528</v>
      </c>
      <c r="CH202" s="226">
        <f t="shared" ca="1" si="232"/>
        <v>872.78073375761528</v>
      </c>
      <c r="CI202" s="217">
        <f t="shared" ca="1" si="189"/>
        <v>-14.029394362150782</v>
      </c>
      <c r="CJ202" s="218">
        <f t="shared" ca="1" si="190"/>
        <v>-14.029394362150782</v>
      </c>
      <c r="CK202" s="219">
        <f t="shared" ca="1" si="191"/>
        <v>-424.23439276074038</v>
      </c>
      <c r="CL202" s="218">
        <f t="shared" ca="1" si="192"/>
        <v>-2.4241965300614083</v>
      </c>
      <c r="CM202" s="227">
        <f t="shared" ca="1" si="193"/>
        <v>-1103.9372200516571</v>
      </c>
      <c r="CN202" s="228">
        <f t="shared" ca="1" si="233"/>
        <v>1103.9372200516571</v>
      </c>
      <c r="CO202" s="222">
        <f t="shared" ca="1" si="194"/>
        <v>-16.666885006418429</v>
      </c>
      <c r="CP202" s="223">
        <f t="shared" ca="1" si="195"/>
        <v>-16.666885006418429</v>
      </c>
      <c r="CQ202" s="224">
        <f t="shared" ca="1" si="196"/>
        <v>-501.91204588910136</v>
      </c>
      <c r="CR202" s="223">
        <f t="shared" ca="1" si="197"/>
        <v>-2.8680688336520461</v>
      </c>
      <c r="CS202" s="225">
        <f t="shared" ca="1" si="198"/>
        <v>-1344.8432201824071</v>
      </c>
      <c r="CT202" s="226">
        <f t="shared" ca="1" si="234"/>
        <v>1344.8432201824071</v>
      </c>
      <c r="CU202" s="217">
        <f t="shared" ca="1" si="199"/>
        <v>-19.208778855572575</v>
      </c>
      <c r="CV202" s="218">
        <f t="shared" ca="1" si="200"/>
        <v>-19.208778855572575</v>
      </c>
      <c r="CW202" s="219">
        <f t="shared" ca="1" si="201"/>
        <v>-575.76984528546689</v>
      </c>
      <c r="CX202" s="218">
        <f t="shared" ca="1" si="202"/>
        <v>-3.2901134016311744</v>
      </c>
      <c r="CY202" s="227">
        <f t="shared" ca="1" si="203"/>
        <v>-1598.8871702435413</v>
      </c>
      <c r="CZ202" s="228">
        <f t="shared" ca="1" si="235"/>
        <v>1598.8871702435413</v>
      </c>
      <c r="DA202" s="222">
        <f t="shared" ca="1" si="204"/>
        <v>-21.636193928666835</v>
      </c>
      <c r="DB202" s="223">
        <f t="shared" ca="1" si="205"/>
        <v>-21.636193928666835</v>
      </c>
      <c r="DC202" s="224">
        <f t="shared" ca="1" si="206"/>
        <v>-645.24568849987224</v>
      </c>
      <c r="DD202" s="223">
        <f t="shared" ca="1" si="207"/>
        <v>-3.6871182199992063</v>
      </c>
      <c r="DE202" s="225">
        <f t="shared" ca="1" si="208"/>
        <v>-1870.8661651645257</v>
      </c>
      <c r="DF202" s="226">
        <f t="shared" ca="1" si="236"/>
        <v>1870.8661651645257</v>
      </c>
      <c r="DG202" s="217">
        <f t="shared" ca="1" si="209"/>
        <v>-23.929119340816037</v>
      </c>
      <c r="DH202" s="218">
        <f t="shared" ca="1" si="210"/>
        <v>-23.929119340816037</v>
      </c>
      <c r="DI202" s="219">
        <f t="shared" ca="1" si="211"/>
        <v>-709.81082241479442</v>
      </c>
      <c r="DJ202" s="218">
        <f t="shared" ca="1" si="212"/>
        <v>-4.0560618423702408</v>
      </c>
      <c r="DK202" s="227">
        <f t="shared" ca="1" si="213"/>
        <v>-2168.2635615327949</v>
      </c>
      <c r="DL202" s="228">
        <f t="shared" ca="1" si="237"/>
        <v>2168.2635615327949</v>
      </c>
      <c r="DM202" s="222">
        <f t="shared" ca="1" si="214"/>
        <v>-26.066474954416215</v>
      </c>
      <c r="DN202" s="223">
        <f t="shared" ca="1" si="215"/>
        <v>-26.066474954416215</v>
      </c>
      <c r="DO202" s="224">
        <f t="shared" ca="1" si="216"/>
        <v>-768.97386737564716</v>
      </c>
      <c r="DP202" s="223">
        <f t="shared" ca="1" si="217"/>
        <v>-4.3941363850036623</v>
      </c>
      <c r="DQ202" s="225">
        <f t="shared" ca="1" si="218"/>
        <v>-2504.3389278402574</v>
      </c>
      <c r="DR202" s="226">
        <f t="shared" ca="1" si="238"/>
        <v>2504.3389278402574</v>
      </c>
      <c r="DS202" s="217">
        <f t="shared" ca="1" si="219"/>
        <v>-28.026305473377711</v>
      </c>
      <c r="DT202" s="218">
        <f t="shared" ca="1" si="220"/>
        <v>-28.026305473377711</v>
      </c>
      <c r="DU202" s="219">
        <f t="shared" ca="1" si="221"/>
        <v>-822.28455688665531</v>
      </c>
      <c r="DV202" s="218">
        <f t="shared" ca="1" si="222"/>
        <v>-4.6987688964951531</v>
      </c>
      <c r="DW202" s="227">
        <f t="shared" ca="1" si="223"/>
        <v>-2907.3614417919375</v>
      </c>
      <c r="DX202" s="228">
        <f t="shared" ca="1" si="239"/>
        <v>2907.3614417919375</v>
      </c>
      <c r="DY202" s="222">
        <f t="shared" ca="1" si="224"/>
        <v>-29.786144106908367</v>
      </c>
      <c r="DZ202" s="223">
        <f t="shared" ca="1" si="225"/>
        <v>-29.786144106908367</v>
      </c>
      <c r="EA202" s="224">
        <f t="shared" ca="1" si="226"/>
        <v>-869.33716441076524</v>
      </c>
      <c r="EB202" s="223">
        <f t="shared" ca="1" si="227"/>
        <v>-4.9676409394900247</v>
      </c>
      <c r="EC202" s="225">
        <f t="shared" ca="1" si="228"/>
        <v>-3461.6674260490745</v>
      </c>
      <c r="ED202" s="226">
        <f t="shared" ca="1" si="240"/>
        <v>3461.6674260490745</v>
      </c>
      <c r="EE202" s="18">
        <v>-3461.667426049069</v>
      </c>
    </row>
    <row r="203" spans="16:135" x14ac:dyDescent="0.3">
      <c r="P203" s="5"/>
      <c r="Q203" s="5"/>
      <c r="X203" s="105"/>
      <c r="Y203" s="105"/>
      <c r="Z203" s="105"/>
      <c r="AA203" s="105">
        <f ca="1">AH203-DF203</f>
        <v>0</v>
      </c>
      <c r="AC203" s="302">
        <f>AC202+$BE$22</f>
        <v>1760</v>
      </c>
      <c r="AD203" s="332">
        <v>3456.6997851095789</v>
      </c>
      <c r="AE203" s="332">
        <v>2902.6626728954407</v>
      </c>
      <c r="AF203" s="334">
        <v>2499.9447914552511</v>
      </c>
      <c r="AG203" s="332">
        <v>2164.2074996904271</v>
      </c>
      <c r="AH203" s="332">
        <v>1867.1790469445268</v>
      </c>
      <c r="AI203" s="332">
        <v>1595.5970568419095</v>
      </c>
      <c r="AJ203" s="332">
        <v>1341.9751513487529</v>
      </c>
      <c r="AK203" s="332">
        <v>1101.513023521597</v>
      </c>
      <c r="AL203" s="332">
        <v>870.81885913050814</v>
      </c>
      <c r="AM203" s="332">
        <v>647.30143909414096</v>
      </c>
      <c r="AN203" s="332">
        <v>428.84754528871269</v>
      </c>
      <c r="AO203" s="332">
        <v>213.63301411638997</v>
      </c>
      <c r="AP203" s="332">
        <v>0</v>
      </c>
      <c r="AQ203" s="335">
        <v>-213.63301411638997</v>
      </c>
      <c r="AR203" s="335">
        <v>-428.84754528871269</v>
      </c>
      <c r="AS203" s="335">
        <v>-647.30143909414096</v>
      </c>
      <c r="AT203" s="335">
        <v>-870.81885913050814</v>
      </c>
      <c r="AU203" s="335">
        <v>-1101.513023521597</v>
      </c>
      <c r="AV203" s="335">
        <v>-1341.9751513487529</v>
      </c>
      <c r="AW203" s="335">
        <v>-1595.5970568419095</v>
      </c>
      <c r="AX203" s="335">
        <v>-1867.1790469445268</v>
      </c>
      <c r="AY203" s="335">
        <v>-2164.2074996904271</v>
      </c>
      <c r="AZ203" s="335">
        <v>-2499.9447914552511</v>
      </c>
      <c r="BA203" s="335">
        <v>-2902.6626728954407</v>
      </c>
      <c r="BB203" s="202">
        <v>-3456.6997851095789</v>
      </c>
      <c r="BC203" s="323">
        <f ca="1">BO203-BD203</f>
        <v>0</v>
      </c>
      <c r="BD203" s="320">
        <f ca="1"/>
        <v>-213.63301411638997</v>
      </c>
      <c r="BE203" s="302">
        <f ca="1">MIN($AF$15,BE202+$BE$22)</f>
        <v>1760</v>
      </c>
      <c r="BF203" s="215">
        <f t="shared" ca="1" si="170"/>
        <v>1</v>
      </c>
      <c r="BG203" s="317">
        <f ca="1">INDEX(N$8:N$12,$BF203)</f>
        <v>1500</v>
      </c>
      <c r="BH203" s="128">
        <f ca="1">INDEX(O$8:O$12,$BF203)</f>
        <v>0</v>
      </c>
      <c r="BI203" s="104">
        <f t="shared" ca="1" si="171"/>
        <v>1500</v>
      </c>
      <c r="BJ203" s="216">
        <f t="shared" si="169"/>
        <v>0</v>
      </c>
      <c r="BK203" s="217">
        <f ca="1">DEGREES(ASIN($BG203*BL$23))</f>
        <v>-2.8656245113591363</v>
      </c>
      <c r="BL203" s="218">
        <f ca="1">DEGREES(ASIN(BL$23*$BI203))</f>
        <v>-2.8656245113591363</v>
      </c>
      <c r="BM203" s="219">
        <f ca="1">IF($BH203&gt;0,(COS(RADIANS(BK203))-COS(RADIANS(BL203)))/(BL$23*$BH203),$BE203*SIN(RADIANS(BK203)))</f>
        <v>-87.988971645819333</v>
      </c>
      <c r="BN203" s="218">
        <f t="shared" ca="1" si="172"/>
        <v>-0.49993733889670011</v>
      </c>
      <c r="BO203" s="220">
        <f t="shared" ca="1" si="173"/>
        <v>-213.63301411638997</v>
      </c>
      <c r="BP203" s="221">
        <f t="shared" ca="1" si="229"/>
        <v>213.63301411638997</v>
      </c>
      <c r="BQ203" s="222">
        <f t="shared" ca="1" si="174"/>
        <v>-5.7165393990355735</v>
      </c>
      <c r="BR203" s="223">
        <f t="shared" ca="1" si="175"/>
        <v>-5.7165393990355735</v>
      </c>
      <c r="BS203" s="224">
        <f t="shared" ca="1" si="176"/>
        <v>-175.30829408822029</v>
      </c>
      <c r="BT203" s="223">
        <f t="shared" ca="1" si="177"/>
        <v>-0.99606985277398508</v>
      </c>
      <c r="BU203" s="225">
        <f t="shared" ca="1" si="178"/>
        <v>-428.84754528871269</v>
      </c>
      <c r="BV203" s="226">
        <f t="shared" ca="1" si="230"/>
        <v>428.84754528871269</v>
      </c>
      <c r="BW203" s="217">
        <f t="shared" ca="1" si="179"/>
        <v>-8.5378174163293199</v>
      </c>
      <c r="BX203" s="218">
        <f t="shared" ca="1" si="180"/>
        <v>-8.5378174163293199</v>
      </c>
      <c r="BY203" s="219">
        <f t="shared" ca="1" si="181"/>
        <v>-261.2934145585678</v>
      </c>
      <c r="BZ203" s="218">
        <f t="shared" ca="1" si="182"/>
        <v>-1.4846216736282258</v>
      </c>
      <c r="CA203" s="227">
        <f t="shared" ca="1" si="183"/>
        <v>-647.30143909413971</v>
      </c>
      <c r="CB203" s="228">
        <f t="shared" ca="1" si="231"/>
        <v>647.30143909413971</v>
      </c>
      <c r="CC203" s="222">
        <f t="shared" ca="1" si="184"/>
        <v>-11.314100207181937</v>
      </c>
      <c r="CD203" s="223">
        <f t="shared" ca="1" si="185"/>
        <v>-11.314100207181937</v>
      </c>
      <c r="CE203" s="224">
        <f t="shared" ca="1" si="186"/>
        <v>-345.28993437084722</v>
      </c>
      <c r="CF203" s="223">
        <f t="shared" ca="1" si="187"/>
        <v>-1.961874627107079</v>
      </c>
      <c r="CG203" s="225">
        <f t="shared" ca="1" si="188"/>
        <v>-870.81885913050814</v>
      </c>
      <c r="CH203" s="226">
        <f t="shared" ca="1" si="232"/>
        <v>870.81885913050814</v>
      </c>
      <c r="CI203" s="217">
        <f t="shared" ca="1" si="189"/>
        <v>-14.029394362150782</v>
      </c>
      <c r="CJ203" s="218">
        <f t="shared" ca="1" si="190"/>
        <v>-14.029394362150782</v>
      </c>
      <c r="CK203" s="219">
        <f t="shared" ca="1" si="191"/>
        <v>-426.65858929080173</v>
      </c>
      <c r="CL203" s="218">
        <f t="shared" ca="1" si="192"/>
        <v>-2.4241965300613515</v>
      </c>
      <c r="CM203" s="227">
        <f t="shared" ca="1" si="193"/>
        <v>-1101.5130235215956</v>
      </c>
      <c r="CN203" s="228">
        <f t="shared" ca="1" si="233"/>
        <v>1101.5130235215956</v>
      </c>
      <c r="CO203" s="222">
        <f t="shared" ca="1" si="194"/>
        <v>-16.666885006418429</v>
      </c>
      <c r="CP203" s="223">
        <f t="shared" ca="1" si="195"/>
        <v>-16.666885006418429</v>
      </c>
      <c r="CQ203" s="224">
        <f t="shared" ca="1" si="196"/>
        <v>-504.78011472275335</v>
      </c>
      <c r="CR203" s="223">
        <f t="shared" ca="1" si="197"/>
        <v>-2.8680688336519893</v>
      </c>
      <c r="CS203" s="225">
        <f t="shared" ca="1" si="198"/>
        <v>-1341.9751513487549</v>
      </c>
      <c r="CT203" s="226">
        <f t="shared" ca="1" si="234"/>
        <v>1341.9751513487549</v>
      </c>
      <c r="CU203" s="217">
        <f t="shared" ca="1" si="199"/>
        <v>-19.208778855572575</v>
      </c>
      <c r="CV203" s="218">
        <f t="shared" ca="1" si="200"/>
        <v>-19.208778855572575</v>
      </c>
      <c r="CW203" s="219">
        <f t="shared" ca="1" si="201"/>
        <v>-579.05995868709817</v>
      </c>
      <c r="CX203" s="218">
        <f t="shared" ca="1" si="202"/>
        <v>-3.2901134016312881</v>
      </c>
      <c r="CY203" s="227">
        <f t="shared" ca="1" si="203"/>
        <v>-1595.59705684191</v>
      </c>
      <c r="CZ203" s="228">
        <f t="shared" ca="1" si="235"/>
        <v>1595.59705684191</v>
      </c>
      <c r="DA203" s="222">
        <f t="shared" ca="1" si="204"/>
        <v>-21.636193928666835</v>
      </c>
      <c r="DB203" s="223">
        <f t="shared" ca="1" si="205"/>
        <v>-21.636193928666835</v>
      </c>
      <c r="DC203" s="224">
        <f t="shared" ca="1" si="206"/>
        <v>-648.93280671987156</v>
      </c>
      <c r="DD203" s="223">
        <f t="shared" ca="1" si="207"/>
        <v>-3.68711821999932</v>
      </c>
      <c r="DE203" s="225">
        <f t="shared" ca="1" si="208"/>
        <v>-1867.1790469445264</v>
      </c>
      <c r="DF203" s="226">
        <f t="shared" ca="1" si="236"/>
        <v>1867.1790469445264</v>
      </c>
      <c r="DG203" s="217">
        <f t="shared" ca="1" si="209"/>
        <v>-23.929119340816037</v>
      </c>
      <c r="DH203" s="218">
        <f t="shared" ca="1" si="210"/>
        <v>-23.929119340816037</v>
      </c>
      <c r="DI203" s="219">
        <f t="shared" ca="1" si="211"/>
        <v>-713.86688425716466</v>
      </c>
      <c r="DJ203" s="218">
        <f t="shared" ca="1" si="212"/>
        <v>-4.0560618423702408</v>
      </c>
      <c r="DK203" s="227">
        <f t="shared" ca="1" si="213"/>
        <v>-2164.2074996904248</v>
      </c>
      <c r="DL203" s="228">
        <f t="shared" ca="1" si="237"/>
        <v>2164.2074996904248</v>
      </c>
      <c r="DM203" s="222">
        <f t="shared" ca="1" si="214"/>
        <v>-26.066474954416215</v>
      </c>
      <c r="DN203" s="223">
        <f t="shared" ca="1" si="215"/>
        <v>-26.066474954416215</v>
      </c>
      <c r="DO203" s="224">
        <f t="shared" ca="1" si="216"/>
        <v>-773.36800376065082</v>
      </c>
      <c r="DP203" s="223">
        <f t="shared" ca="1" si="217"/>
        <v>-4.3941363850036623</v>
      </c>
      <c r="DQ203" s="225">
        <f t="shared" ca="1" si="218"/>
        <v>-2499.9447914552538</v>
      </c>
      <c r="DR203" s="226">
        <f t="shared" ca="1" si="238"/>
        <v>2499.9447914552538</v>
      </c>
      <c r="DS203" s="217">
        <f t="shared" ca="1" si="219"/>
        <v>-28.026305473377711</v>
      </c>
      <c r="DT203" s="218">
        <f t="shared" ca="1" si="220"/>
        <v>-28.026305473377711</v>
      </c>
      <c r="DU203" s="219">
        <f t="shared" ca="1" si="221"/>
        <v>-826.98332578315058</v>
      </c>
      <c r="DV203" s="218">
        <f t="shared" ca="1" si="222"/>
        <v>-4.6987688964952667</v>
      </c>
      <c r="DW203" s="227">
        <f t="shared" ca="1" si="223"/>
        <v>-2902.6626728954425</v>
      </c>
      <c r="DX203" s="228">
        <f t="shared" ca="1" si="239"/>
        <v>2902.6626728954425</v>
      </c>
      <c r="DY203" s="222">
        <f t="shared" ca="1" si="224"/>
        <v>-29.786144106908367</v>
      </c>
      <c r="DZ203" s="223">
        <f t="shared" ca="1" si="225"/>
        <v>-29.786144106908367</v>
      </c>
      <c r="EA203" s="224">
        <f t="shared" ca="1" si="226"/>
        <v>-874.30480535025538</v>
      </c>
      <c r="EB203" s="223">
        <f t="shared" ca="1" si="227"/>
        <v>-4.9676409394901384</v>
      </c>
      <c r="EC203" s="225">
        <f t="shared" ca="1" si="228"/>
        <v>-3456.6997851095844</v>
      </c>
      <c r="ED203" s="226">
        <f t="shared" ca="1" si="240"/>
        <v>3456.6997851095844</v>
      </c>
      <c r="EE203" s="18">
        <v>-3456.6997851095789</v>
      </c>
    </row>
    <row r="204" spans="16:135" x14ac:dyDescent="0.3">
      <c r="P204" s="5"/>
      <c r="Q204" s="5"/>
      <c r="X204" s="105"/>
      <c r="Y204" s="105"/>
      <c r="Z204" s="105"/>
      <c r="AA204" s="105">
        <f ca="1">AH204-DF204</f>
        <v>0</v>
      </c>
      <c r="AC204" s="302">
        <f>AC203+$BE$22</f>
        <v>1770</v>
      </c>
      <c r="AD204" s="332">
        <v>3451.7321441700888</v>
      </c>
      <c r="AE204" s="332">
        <v>2897.9639039989456</v>
      </c>
      <c r="AF204" s="334">
        <v>2495.5506550702476</v>
      </c>
      <c r="AG204" s="332">
        <v>2160.151437848057</v>
      </c>
      <c r="AH204" s="332">
        <v>1863.4919287245275</v>
      </c>
      <c r="AI204" s="332">
        <v>1592.3069434402782</v>
      </c>
      <c r="AJ204" s="332">
        <v>1339.107082515101</v>
      </c>
      <c r="AK204" s="332">
        <v>1099.0888269915356</v>
      </c>
      <c r="AL204" s="332">
        <v>868.85698450340101</v>
      </c>
      <c r="AM204" s="332">
        <v>645.81681742051273</v>
      </c>
      <c r="AN204" s="332">
        <v>427.85147543593871</v>
      </c>
      <c r="AO204" s="332">
        <v>213.13307677749327</v>
      </c>
      <c r="AP204" s="332">
        <v>0</v>
      </c>
      <c r="AQ204" s="335">
        <v>-213.13307677749327</v>
      </c>
      <c r="AR204" s="335">
        <v>-427.85147543593871</v>
      </c>
      <c r="AS204" s="335">
        <v>-645.81681742051273</v>
      </c>
      <c r="AT204" s="335">
        <v>-868.85698450340101</v>
      </c>
      <c r="AU204" s="335">
        <v>-1099.0888269915356</v>
      </c>
      <c r="AV204" s="335">
        <v>-1339.107082515101</v>
      </c>
      <c r="AW204" s="335">
        <v>-1592.3069434402782</v>
      </c>
      <c r="AX204" s="335">
        <v>-1863.4919287245275</v>
      </c>
      <c r="AY204" s="335">
        <v>-2160.151437848057</v>
      </c>
      <c r="AZ204" s="335">
        <v>-2495.5506550702476</v>
      </c>
      <c r="BA204" s="335">
        <v>-2897.9639039989456</v>
      </c>
      <c r="BB204" s="202">
        <v>-3451.7321441700888</v>
      </c>
      <c r="BC204" s="323">
        <f ca="1">BO204-BD204</f>
        <v>0</v>
      </c>
      <c r="BD204" s="320">
        <f ca="1"/>
        <v>-213.13307677749327</v>
      </c>
      <c r="BE204" s="302">
        <f ca="1">MIN($AF$15,BE203+$BE$22)</f>
        <v>1770</v>
      </c>
      <c r="BF204" s="215">
        <f t="shared" ca="1" si="170"/>
        <v>1</v>
      </c>
      <c r="BG204" s="317">
        <f ca="1">INDEX(N$8:N$12,$BF204)</f>
        <v>1500</v>
      </c>
      <c r="BH204" s="128">
        <f ca="1">INDEX(O$8:O$12,$BF204)</f>
        <v>0</v>
      </c>
      <c r="BI204" s="104">
        <f t="shared" ca="1" si="171"/>
        <v>1500</v>
      </c>
      <c r="BJ204" s="216">
        <f t="shared" si="169"/>
        <v>0</v>
      </c>
      <c r="BK204" s="217">
        <f ca="1">DEGREES(ASIN($BG204*BL$23))</f>
        <v>-2.8656245113591363</v>
      </c>
      <c r="BL204" s="218">
        <f ca="1">DEGREES(ASIN(BL$23*$BI204))</f>
        <v>-2.8656245113591363</v>
      </c>
      <c r="BM204" s="219">
        <f ca="1">IF($BH204&gt;0,(COS(RADIANS(BK204))-COS(RADIANS(BL204)))/(BL$23*$BH204),$BE204*SIN(RADIANS(BK204)))</f>
        <v>-88.488908984716034</v>
      </c>
      <c r="BN204" s="218">
        <f t="shared" ca="1" si="172"/>
        <v>-0.49993733889670011</v>
      </c>
      <c r="BO204" s="220">
        <f t="shared" ca="1" si="173"/>
        <v>-213.13307677749327</v>
      </c>
      <c r="BP204" s="221">
        <f t="shared" ca="1" si="229"/>
        <v>213.13307677749327</v>
      </c>
      <c r="BQ204" s="222">
        <f t="shared" ca="1" si="174"/>
        <v>-5.7165393990355735</v>
      </c>
      <c r="BR204" s="223">
        <f t="shared" ca="1" si="175"/>
        <v>-5.7165393990355735</v>
      </c>
      <c r="BS204" s="224">
        <f t="shared" ca="1" si="176"/>
        <v>-176.30436394099428</v>
      </c>
      <c r="BT204" s="223">
        <f t="shared" ca="1" si="177"/>
        <v>-0.99606985277398508</v>
      </c>
      <c r="BU204" s="225">
        <f t="shared" ca="1" si="178"/>
        <v>-427.85147543593871</v>
      </c>
      <c r="BV204" s="226">
        <f t="shared" ca="1" si="230"/>
        <v>427.85147543593871</v>
      </c>
      <c r="BW204" s="217">
        <f t="shared" ca="1" si="179"/>
        <v>-8.5378174163293199</v>
      </c>
      <c r="BX204" s="218">
        <f t="shared" ca="1" si="180"/>
        <v>-8.5378174163293199</v>
      </c>
      <c r="BY204" s="219">
        <f t="shared" ca="1" si="181"/>
        <v>-262.77803623219603</v>
      </c>
      <c r="BZ204" s="218">
        <f t="shared" ca="1" si="182"/>
        <v>-1.4846216736282258</v>
      </c>
      <c r="CA204" s="227">
        <f t="shared" ca="1" si="183"/>
        <v>-645.81681742051148</v>
      </c>
      <c r="CB204" s="228">
        <f t="shared" ca="1" si="231"/>
        <v>645.81681742051148</v>
      </c>
      <c r="CC204" s="222">
        <f t="shared" ca="1" si="184"/>
        <v>-11.314100207181937</v>
      </c>
      <c r="CD204" s="223">
        <f t="shared" ca="1" si="185"/>
        <v>-11.314100207181937</v>
      </c>
      <c r="CE204" s="224">
        <f t="shared" ca="1" si="186"/>
        <v>-347.2518089979543</v>
      </c>
      <c r="CF204" s="223">
        <f t="shared" ca="1" si="187"/>
        <v>-1.961874627107079</v>
      </c>
      <c r="CG204" s="225">
        <f t="shared" ca="1" si="188"/>
        <v>-868.85698450340101</v>
      </c>
      <c r="CH204" s="226">
        <f t="shared" ca="1" si="232"/>
        <v>868.85698450340101</v>
      </c>
      <c r="CI204" s="217">
        <f t="shared" ca="1" si="189"/>
        <v>-14.029394362150782</v>
      </c>
      <c r="CJ204" s="218">
        <f t="shared" ca="1" si="190"/>
        <v>-14.029394362150782</v>
      </c>
      <c r="CK204" s="219">
        <f t="shared" ca="1" si="191"/>
        <v>-429.08278582086314</v>
      </c>
      <c r="CL204" s="218">
        <f t="shared" ca="1" si="192"/>
        <v>-2.4241965300614083</v>
      </c>
      <c r="CM204" s="227">
        <f t="shared" ca="1" si="193"/>
        <v>-1099.0888269915342</v>
      </c>
      <c r="CN204" s="228">
        <f t="shared" ca="1" si="233"/>
        <v>1099.0888269915342</v>
      </c>
      <c r="CO204" s="222">
        <f t="shared" ca="1" si="194"/>
        <v>-16.666885006418429</v>
      </c>
      <c r="CP204" s="223">
        <f t="shared" ca="1" si="195"/>
        <v>-16.666885006418429</v>
      </c>
      <c r="CQ204" s="224">
        <f t="shared" ca="1" si="196"/>
        <v>-507.64818355640534</v>
      </c>
      <c r="CR204" s="223">
        <f t="shared" ca="1" si="197"/>
        <v>-2.8680688336519893</v>
      </c>
      <c r="CS204" s="225">
        <f t="shared" ca="1" si="198"/>
        <v>-1339.107082515103</v>
      </c>
      <c r="CT204" s="226">
        <f t="shared" ca="1" si="234"/>
        <v>1339.107082515103</v>
      </c>
      <c r="CU204" s="217">
        <f t="shared" ca="1" si="199"/>
        <v>-19.208778855572575</v>
      </c>
      <c r="CV204" s="218">
        <f t="shared" ca="1" si="200"/>
        <v>-19.208778855572575</v>
      </c>
      <c r="CW204" s="219">
        <f t="shared" ca="1" si="201"/>
        <v>-582.35007208872935</v>
      </c>
      <c r="CX204" s="218">
        <f t="shared" ca="1" si="202"/>
        <v>-3.2901134016311744</v>
      </c>
      <c r="CY204" s="227">
        <f t="shared" ca="1" si="203"/>
        <v>-1592.3069434402787</v>
      </c>
      <c r="CZ204" s="228">
        <f t="shared" ca="1" si="235"/>
        <v>1592.3069434402787</v>
      </c>
      <c r="DA204" s="222">
        <f t="shared" ca="1" si="204"/>
        <v>-21.636193928666835</v>
      </c>
      <c r="DB204" s="223">
        <f t="shared" ca="1" si="205"/>
        <v>-21.636193928666835</v>
      </c>
      <c r="DC204" s="224">
        <f t="shared" ca="1" si="206"/>
        <v>-652.61992493987088</v>
      </c>
      <c r="DD204" s="223">
        <f t="shared" ca="1" si="207"/>
        <v>-3.68711821999932</v>
      </c>
      <c r="DE204" s="225">
        <f t="shared" ca="1" si="208"/>
        <v>-1863.491928724527</v>
      </c>
      <c r="DF204" s="226">
        <f t="shared" ca="1" si="236"/>
        <v>1863.491928724527</v>
      </c>
      <c r="DG204" s="217">
        <f t="shared" ca="1" si="209"/>
        <v>-23.929119340816037</v>
      </c>
      <c r="DH204" s="218">
        <f t="shared" ca="1" si="210"/>
        <v>-23.929119340816037</v>
      </c>
      <c r="DI204" s="219">
        <f t="shared" ca="1" si="211"/>
        <v>-717.9229460995349</v>
      </c>
      <c r="DJ204" s="218">
        <f t="shared" ca="1" si="212"/>
        <v>-4.0560618423702408</v>
      </c>
      <c r="DK204" s="227">
        <f t="shared" ca="1" si="213"/>
        <v>-2160.1514378480547</v>
      </c>
      <c r="DL204" s="228">
        <f t="shared" ca="1" si="237"/>
        <v>2160.1514378480547</v>
      </c>
      <c r="DM204" s="222">
        <f t="shared" ca="1" si="214"/>
        <v>-26.066474954416215</v>
      </c>
      <c r="DN204" s="223">
        <f t="shared" ca="1" si="215"/>
        <v>-26.066474954416215</v>
      </c>
      <c r="DO204" s="224">
        <f t="shared" ca="1" si="216"/>
        <v>-777.76214014565448</v>
      </c>
      <c r="DP204" s="223">
        <f t="shared" ca="1" si="217"/>
        <v>-4.3941363850036623</v>
      </c>
      <c r="DQ204" s="225">
        <f t="shared" ca="1" si="218"/>
        <v>-2495.5506550702503</v>
      </c>
      <c r="DR204" s="226">
        <f t="shared" ca="1" si="238"/>
        <v>2495.5506550702503</v>
      </c>
      <c r="DS204" s="217">
        <f t="shared" ca="1" si="219"/>
        <v>-28.026305473377711</v>
      </c>
      <c r="DT204" s="218">
        <f t="shared" ca="1" si="220"/>
        <v>-28.026305473377711</v>
      </c>
      <c r="DU204" s="219">
        <f t="shared" ca="1" si="221"/>
        <v>-831.68209467964573</v>
      </c>
      <c r="DV204" s="218">
        <f t="shared" ca="1" si="222"/>
        <v>-4.6987688964951531</v>
      </c>
      <c r="DW204" s="227">
        <f t="shared" ca="1" si="223"/>
        <v>-2897.963903998947</v>
      </c>
      <c r="DX204" s="228">
        <f t="shared" ca="1" si="239"/>
        <v>2897.963903998947</v>
      </c>
      <c r="DY204" s="222">
        <f t="shared" ca="1" si="224"/>
        <v>-29.786144106908367</v>
      </c>
      <c r="DZ204" s="223">
        <f t="shared" ca="1" si="225"/>
        <v>-29.786144106908367</v>
      </c>
      <c r="EA204" s="224">
        <f t="shared" ca="1" si="226"/>
        <v>-879.2724462897454</v>
      </c>
      <c r="EB204" s="223">
        <f t="shared" ca="1" si="227"/>
        <v>-4.9676409394900247</v>
      </c>
      <c r="EC204" s="225">
        <f t="shared" ca="1" si="228"/>
        <v>-3451.7321441700942</v>
      </c>
      <c r="ED204" s="226">
        <f t="shared" ca="1" si="240"/>
        <v>3451.7321441700942</v>
      </c>
      <c r="EE204" s="18">
        <v>-3451.7321441700888</v>
      </c>
    </row>
    <row r="205" spans="16:135" x14ac:dyDescent="0.3">
      <c r="P205" s="5"/>
      <c r="Q205" s="5"/>
      <c r="X205" s="105"/>
      <c r="Y205" s="105"/>
      <c r="Z205" s="105"/>
      <c r="AA205" s="105">
        <f ca="1">AH205-DF205</f>
        <v>0</v>
      </c>
      <c r="AC205" s="302">
        <f>AC204+$BE$22</f>
        <v>1780</v>
      </c>
      <c r="AD205" s="332">
        <v>3446.7645032305986</v>
      </c>
      <c r="AE205" s="332">
        <v>2893.2651351024506</v>
      </c>
      <c r="AF205" s="334">
        <v>2491.156518685244</v>
      </c>
      <c r="AG205" s="332">
        <v>2156.0953760056868</v>
      </c>
      <c r="AH205" s="332">
        <v>1859.8048105045282</v>
      </c>
      <c r="AI205" s="332">
        <v>1589.016830038647</v>
      </c>
      <c r="AJ205" s="332">
        <v>1336.239013681449</v>
      </c>
      <c r="AK205" s="332">
        <v>1096.6646304614742</v>
      </c>
      <c r="AL205" s="332">
        <v>866.89510987629387</v>
      </c>
      <c r="AM205" s="332">
        <v>644.33219574688451</v>
      </c>
      <c r="AN205" s="332">
        <v>426.85540558316472</v>
      </c>
      <c r="AO205" s="332">
        <v>212.63313943859657</v>
      </c>
      <c r="AP205" s="332">
        <v>0</v>
      </c>
      <c r="AQ205" s="335">
        <v>-212.63313943859657</v>
      </c>
      <c r="AR205" s="335">
        <v>-426.85540558316472</v>
      </c>
      <c r="AS205" s="335">
        <v>-644.33219574688451</v>
      </c>
      <c r="AT205" s="335">
        <v>-866.89510987629387</v>
      </c>
      <c r="AU205" s="335">
        <v>-1096.6646304614742</v>
      </c>
      <c r="AV205" s="335">
        <v>-1336.239013681449</v>
      </c>
      <c r="AW205" s="335">
        <v>-1589.016830038647</v>
      </c>
      <c r="AX205" s="335">
        <v>-1859.8048105045282</v>
      </c>
      <c r="AY205" s="335">
        <v>-2156.0953760056868</v>
      </c>
      <c r="AZ205" s="335">
        <v>-2491.156518685244</v>
      </c>
      <c r="BA205" s="335">
        <v>-2893.2651351024506</v>
      </c>
      <c r="BB205" s="202">
        <v>-3446.7645032305986</v>
      </c>
      <c r="BC205" s="323">
        <f ca="1">BO205-BD205</f>
        <v>0</v>
      </c>
      <c r="BD205" s="320">
        <f ca="1"/>
        <v>-212.63313943859657</v>
      </c>
      <c r="BE205" s="302">
        <f ca="1">MIN($AF$15,BE204+$BE$22)</f>
        <v>1780</v>
      </c>
      <c r="BF205" s="215">
        <f t="shared" ca="1" si="170"/>
        <v>1</v>
      </c>
      <c r="BG205" s="317">
        <f ca="1">INDEX(N$8:N$12,$BF205)</f>
        <v>1500</v>
      </c>
      <c r="BH205" s="128">
        <f ca="1">INDEX(O$8:O$12,$BF205)</f>
        <v>0</v>
      </c>
      <c r="BI205" s="104">
        <f t="shared" ca="1" si="171"/>
        <v>1500</v>
      </c>
      <c r="BJ205" s="216">
        <f t="shared" si="169"/>
        <v>0</v>
      </c>
      <c r="BK205" s="217">
        <f ca="1">DEGREES(ASIN($BG205*BL$23))</f>
        <v>-2.8656245113591363</v>
      </c>
      <c r="BL205" s="218">
        <f ca="1">DEGREES(ASIN(BL$23*$BI205))</f>
        <v>-2.8656245113591363</v>
      </c>
      <c r="BM205" s="219">
        <f ca="1">IF($BH205&gt;0,(COS(RADIANS(BK205))-COS(RADIANS(BL205)))/(BL$23*$BH205),$BE205*SIN(RADIANS(BK205)))</f>
        <v>-88.988846323612734</v>
      </c>
      <c r="BN205" s="218">
        <f t="shared" ca="1" si="172"/>
        <v>-0.49993733889670011</v>
      </c>
      <c r="BO205" s="220">
        <f t="shared" ca="1" si="173"/>
        <v>-212.63313943859657</v>
      </c>
      <c r="BP205" s="221">
        <f t="shared" ca="1" si="229"/>
        <v>212.63313943859657</v>
      </c>
      <c r="BQ205" s="222">
        <f t="shared" ca="1" si="174"/>
        <v>-5.7165393990355735</v>
      </c>
      <c r="BR205" s="223">
        <f t="shared" ca="1" si="175"/>
        <v>-5.7165393990355735</v>
      </c>
      <c r="BS205" s="224">
        <f t="shared" ca="1" si="176"/>
        <v>-177.30043379376824</v>
      </c>
      <c r="BT205" s="223">
        <f t="shared" ca="1" si="177"/>
        <v>-0.99606985277395665</v>
      </c>
      <c r="BU205" s="225">
        <f t="shared" ca="1" si="178"/>
        <v>-426.85540558316472</v>
      </c>
      <c r="BV205" s="226">
        <f t="shared" ca="1" si="230"/>
        <v>426.85540558316472</v>
      </c>
      <c r="BW205" s="217">
        <f t="shared" ca="1" si="179"/>
        <v>-8.5378174163293199</v>
      </c>
      <c r="BX205" s="218">
        <f t="shared" ca="1" si="180"/>
        <v>-8.5378174163293199</v>
      </c>
      <c r="BY205" s="219">
        <f t="shared" ca="1" si="181"/>
        <v>-264.26265790582426</v>
      </c>
      <c r="BZ205" s="218">
        <f t="shared" ca="1" si="182"/>
        <v>-1.4846216736282258</v>
      </c>
      <c r="CA205" s="227">
        <f t="shared" ca="1" si="183"/>
        <v>-644.33219574688326</v>
      </c>
      <c r="CB205" s="228">
        <f t="shared" ca="1" si="231"/>
        <v>644.33219574688326</v>
      </c>
      <c r="CC205" s="222">
        <f t="shared" ca="1" si="184"/>
        <v>-11.314100207181937</v>
      </c>
      <c r="CD205" s="223">
        <f t="shared" ca="1" si="185"/>
        <v>-11.314100207181937</v>
      </c>
      <c r="CE205" s="224">
        <f t="shared" ca="1" si="186"/>
        <v>-349.21368362506138</v>
      </c>
      <c r="CF205" s="223">
        <f t="shared" ca="1" si="187"/>
        <v>-1.961874627107079</v>
      </c>
      <c r="CG205" s="225">
        <f t="shared" ca="1" si="188"/>
        <v>-866.89510987629387</v>
      </c>
      <c r="CH205" s="226">
        <f t="shared" ca="1" si="232"/>
        <v>866.89510987629387</v>
      </c>
      <c r="CI205" s="217">
        <f t="shared" ca="1" si="189"/>
        <v>-14.029394362150782</v>
      </c>
      <c r="CJ205" s="218">
        <f t="shared" ca="1" si="190"/>
        <v>-14.029394362150782</v>
      </c>
      <c r="CK205" s="219">
        <f t="shared" ca="1" si="191"/>
        <v>-431.50698235092449</v>
      </c>
      <c r="CL205" s="218">
        <f t="shared" ca="1" si="192"/>
        <v>-2.4241965300613515</v>
      </c>
      <c r="CM205" s="227">
        <f t="shared" ca="1" si="193"/>
        <v>-1096.6646304614728</v>
      </c>
      <c r="CN205" s="228">
        <f t="shared" ca="1" si="233"/>
        <v>1096.6646304614728</v>
      </c>
      <c r="CO205" s="222">
        <f t="shared" ca="1" si="194"/>
        <v>-16.666885006418429</v>
      </c>
      <c r="CP205" s="223">
        <f t="shared" ca="1" si="195"/>
        <v>-16.666885006418429</v>
      </c>
      <c r="CQ205" s="224">
        <f t="shared" ca="1" si="196"/>
        <v>-510.51625239005739</v>
      </c>
      <c r="CR205" s="223">
        <f t="shared" ca="1" si="197"/>
        <v>-2.8680688336520461</v>
      </c>
      <c r="CS205" s="225">
        <f t="shared" ca="1" si="198"/>
        <v>-1336.2390136814511</v>
      </c>
      <c r="CT205" s="226">
        <f t="shared" ca="1" si="234"/>
        <v>1336.2390136814511</v>
      </c>
      <c r="CU205" s="217">
        <f t="shared" ca="1" si="199"/>
        <v>-19.208778855572575</v>
      </c>
      <c r="CV205" s="218">
        <f t="shared" ca="1" si="200"/>
        <v>-19.208778855572575</v>
      </c>
      <c r="CW205" s="219">
        <f t="shared" ca="1" si="201"/>
        <v>-585.64018549036064</v>
      </c>
      <c r="CX205" s="218">
        <f t="shared" ca="1" si="202"/>
        <v>-3.2901134016312881</v>
      </c>
      <c r="CY205" s="227">
        <f t="shared" ca="1" si="203"/>
        <v>-1589.0168300386474</v>
      </c>
      <c r="CZ205" s="228">
        <f t="shared" ca="1" si="235"/>
        <v>1589.0168300386474</v>
      </c>
      <c r="DA205" s="222">
        <f t="shared" ca="1" si="204"/>
        <v>-21.636193928666835</v>
      </c>
      <c r="DB205" s="223">
        <f t="shared" ca="1" si="205"/>
        <v>-21.636193928666835</v>
      </c>
      <c r="DC205" s="224">
        <f t="shared" ca="1" si="206"/>
        <v>-656.30704315987009</v>
      </c>
      <c r="DD205" s="223">
        <f t="shared" ca="1" si="207"/>
        <v>-3.6871182199992063</v>
      </c>
      <c r="DE205" s="225">
        <f t="shared" ca="1" si="208"/>
        <v>-1859.8048105045277</v>
      </c>
      <c r="DF205" s="226">
        <f t="shared" ca="1" si="236"/>
        <v>1859.8048105045277</v>
      </c>
      <c r="DG205" s="217">
        <f t="shared" ca="1" si="209"/>
        <v>-23.929119340816037</v>
      </c>
      <c r="DH205" s="218">
        <f t="shared" ca="1" si="210"/>
        <v>-23.929119340816037</v>
      </c>
      <c r="DI205" s="219">
        <f t="shared" ca="1" si="211"/>
        <v>-721.97900794190514</v>
      </c>
      <c r="DJ205" s="218">
        <f t="shared" ca="1" si="212"/>
        <v>-4.0560618423702408</v>
      </c>
      <c r="DK205" s="227">
        <f t="shared" ca="1" si="213"/>
        <v>-2156.0953760056846</v>
      </c>
      <c r="DL205" s="228">
        <f t="shared" ca="1" si="237"/>
        <v>2156.0953760056846</v>
      </c>
      <c r="DM205" s="222">
        <f t="shared" ca="1" si="214"/>
        <v>-26.066474954416215</v>
      </c>
      <c r="DN205" s="223">
        <f t="shared" ca="1" si="215"/>
        <v>-26.066474954416215</v>
      </c>
      <c r="DO205" s="224">
        <f t="shared" ca="1" si="216"/>
        <v>-782.15627653065826</v>
      </c>
      <c r="DP205" s="223">
        <f t="shared" ca="1" si="217"/>
        <v>-4.394136385003776</v>
      </c>
      <c r="DQ205" s="225">
        <f t="shared" ca="1" si="218"/>
        <v>-2491.1565186852467</v>
      </c>
      <c r="DR205" s="226">
        <f t="shared" ca="1" si="238"/>
        <v>2491.1565186852467</v>
      </c>
      <c r="DS205" s="217">
        <f t="shared" ca="1" si="219"/>
        <v>-28.026305473377711</v>
      </c>
      <c r="DT205" s="218">
        <f t="shared" ca="1" si="220"/>
        <v>-28.026305473377711</v>
      </c>
      <c r="DU205" s="219">
        <f t="shared" ca="1" si="221"/>
        <v>-836.38086357614088</v>
      </c>
      <c r="DV205" s="218">
        <f t="shared" ca="1" si="222"/>
        <v>-4.6987688964951531</v>
      </c>
      <c r="DW205" s="227">
        <f t="shared" ca="1" si="223"/>
        <v>-2893.2651351024519</v>
      </c>
      <c r="DX205" s="228">
        <f t="shared" ca="1" si="239"/>
        <v>2893.2651351024519</v>
      </c>
      <c r="DY205" s="222">
        <f t="shared" ca="1" si="224"/>
        <v>-29.786144106908367</v>
      </c>
      <c r="DZ205" s="223">
        <f t="shared" ca="1" si="225"/>
        <v>-29.786144106908367</v>
      </c>
      <c r="EA205" s="224">
        <f t="shared" ca="1" si="226"/>
        <v>-884.24008722923554</v>
      </c>
      <c r="EB205" s="223">
        <f t="shared" ca="1" si="227"/>
        <v>-4.9676409394901384</v>
      </c>
      <c r="EC205" s="225">
        <f t="shared" ca="1" si="228"/>
        <v>-3446.7645032306041</v>
      </c>
      <c r="ED205" s="226">
        <f t="shared" ca="1" si="240"/>
        <v>3446.7645032306041</v>
      </c>
      <c r="EE205" s="18">
        <v>-3446.7645032305986</v>
      </c>
    </row>
    <row r="206" spans="16:135" x14ac:dyDescent="0.3">
      <c r="P206" s="5"/>
      <c r="Q206" s="5"/>
      <c r="X206" s="105"/>
      <c r="Y206" s="105"/>
      <c r="Z206" s="105"/>
      <c r="AA206" s="105">
        <f ca="1">AH206-DF206</f>
        <v>0</v>
      </c>
      <c r="AC206" s="302">
        <f>AC205+$BE$22</f>
        <v>1790</v>
      </c>
      <c r="AD206" s="332">
        <v>3441.7968622911085</v>
      </c>
      <c r="AE206" s="332">
        <v>2888.5663662059555</v>
      </c>
      <c r="AF206" s="334">
        <v>2486.7623823002405</v>
      </c>
      <c r="AG206" s="332">
        <v>2152.0393141633167</v>
      </c>
      <c r="AH206" s="332">
        <v>1856.1176922845289</v>
      </c>
      <c r="AI206" s="332">
        <v>1585.7267166370157</v>
      </c>
      <c r="AJ206" s="332">
        <v>1333.3709448477971</v>
      </c>
      <c r="AK206" s="332">
        <v>1094.2404339314128</v>
      </c>
      <c r="AL206" s="332">
        <v>864.93323524918674</v>
      </c>
      <c r="AM206" s="332">
        <v>642.84757407325628</v>
      </c>
      <c r="AN206" s="332">
        <v>425.85933573039074</v>
      </c>
      <c r="AO206" s="332">
        <v>212.13320209969987</v>
      </c>
      <c r="AP206" s="332">
        <v>0</v>
      </c>
      <c r="AQ206" s="335">
        <v>-212.13320209969987</v>
      </c>
      <c r="AR206" s="335">
        <v>-425.85933573039074</v>
      </c>
      <c r="AS206" s="335">
        <v>-642.84757407325628</v>
      </c>
      <c r="AT206" s="335">
        <v>-864.93323524918674</v>
      </c>
      <c r="AU206" s="335">
        <v>-1094.2404339314128</v>
      </c>
      <c r="AV206" s="335">
        <v>-1333.3709448477971</v>
      </c>
      <c r="AW206" s="335">
        <v>-1585.7267166370157</v>
      </c>
      <c r="AX206" s="335">
        <v>-1856.1176922845289</v>
      </c>
      <c r="AY206" s="335">
        <v>-2152.0393141633167</v>
      </c>
      <c r="AZ206" s="335">
        <v>-2486.7623823002405</v>
      </c>
      <c r="BA206" s="335">
        <v>-2888.5663662059555</v>
      </c>
      <c r="BB206" s="202">
        <v>-3441.7968622911085</v>
      </c>
      <c r="BC206" s="323">
        <f ca="1">BO206-BD206</f>
        <v>0</v>
      </c>
      <c r="BD206" s="320">
        <f ca="1"/>
        <v>-212.13320209969987</v>
      </c>
      <c r="BE206" s="302">
        <f ca="1">MIN($AF$15,BE205+$BE$22)</f>
        <v>1790</v>
      </c>
      <c r="BF206" s="215">
        <f t="shared" ca="1" si="170"/>
        <v>1</v>
      </c>
      <c r="BG206" s="317">
        <f ca="1">INDEX(N$8:N$12,$BF206)</f>
        <v>1500</v>
      </c>
      <c r="BH206" s="128">
        <f ca="1">INDEX(O$8:O$12,$BF206)</f>
        <v>0</v>
      </c>
      <c r="BI206" s="104">
        <f t="shared" ca="1" si="171"/>
        <v>1500</v>
      </c>
      <c r="BJ206" s="216">
        <f t="shared" si="169"/>
        <v>0</v>
      </c>
      <c r="BK206" s="217">
        <f ca="1">DEGREES(ASIN($BG206*BL$23))</f>
        <v>-2.8656245113591363</v>
      </c>
      <c r="BL206" s="218">
        <f ca="1">DEGREES(ASIN(BL$23*$BI206))</f>
        <v>-2.8656245113591363</v>
      </c>
      <c r="BM206" s="219">
        <f ca="1">IF($BH206&gt;0,(COS(RADIANS(BK206))-COS(RADIANS(BL206)))/(BL$23*$BH206),$BE206*SIN(RADIANS(BK206)))</f>
        <v>-89.488783662509434</v>
      </c>
      <c r="BN206" s="218">
        <f t="shared" ca="1" si="172"/>
        <v>-0.49993733889670011</v>
      </c>
      <c r="BO206" s="220">
        <f t="shared" ca="1" si="173"/>
        <v>-212.13320209969987</v>
      </c>
      <c r="BP206" s="221">
        <f t="shared" ca="1" si="229"/>
        <v>212.13320209969987</v>
      </c>
      <c r="BQ206" s="222">
        <f t="shared" ca="1" si="174"/>
        <v>-5.7165393990355735</v>
      </c>
      <c r="BR206" s="223">
        <f t="shared" ca="1" si="175"/>
        <v>-5.7165393990355735</v>
      </c>
      <c r="BS206" s="224">
        <f t="shared" ca="1" si="176"/>
        <v>-178.29650364654222</v>
      </c>
      <c r="BT206" s="223">
        <f t="shared" ca="1" si="177"/>
        <v>-0.99606985277398508</v>
      </c>
      <c r="BU206" s="225">
        <f t="shared" ca="1" si="178"/>
        <v>-425.85933573039074</v>
      </c>
      <c r="BV206" s="226">
        <f t="shared" ca="1" si="230"/>
        <v>425.85933573039074</v>
      </c>
      <c r="BW206" s="217">
        <f t="shared" ca="1" si="179"/>
        <v>-8.5378174163293199</v>
      </c>
      <c r="BX206" s="218">
        <f t="shared" ca="1" si="180"/>
        <v>-8.5378174163293199</v>
      </c>
      <c r="BY206" s="219">
        <f t="shared" ca="1" si="181"/>
        <v>-265.74727957945248</v>
      </c>
      <c r="BZ206" s="218">
        <f t="shared" ca="1" si="182"/>
        <v>-1.4846216736282258</v>
      </c>
      <c r="CA206" s="227">
        <f t="shared" ca="1" si="183"/>
        <v>-642.84757407325503</v>
      </c>
      <c r="CB206" s="228">
        <f t="shared" ca="1" si="231"/>
        <v>642.84757407325503</v>
      </c>
      <c r="CC206" s="222">
        <f t="shared" ca="1" si="184"/>
        <v>-11.314100207181937</v>
      </c>
      <c r="CD206" s="223">
        <f t="shared" ca="1" si="185"/>
        <v>-11.314100207181937</v>
      </c>
      <c r="CE206" s="224">
        <f t="shared" ca="1" si="186"/>
        <v>-351.17555825216846</v>
      </c>
      <c r="CF206" s="223">
        <f t="shared" ca="1" si="187"/>
        <v>-1.961874627107079</v>
      </c>
      <c r="CG206" s="225">
        <f t="shared" ca="1" si="188"/>
        <v>-864.93323524918674</v>
      </c>
      <c r="CH206" s="226">
        <f t="shared" ca="1" si="232"/>
        <v>864.93323524918674</v>
      </c>
      <c r="CI206" s="217">
        <f t="shared" ca="1" si="189"/>
        <v>-14.029394362150782</v>
      </c>
      <c r="CJ206" s="218">
        <f t="shared" ca="1" si="190"/>
        <v>-14.029394362150782</v>
      </c>
      <c r="CK206" s="219">
        <f t="shared" ca="1" si="191"/>
        <v>-433.93117888098584</v>
      </c>
      <c r="CL206" s="218">
        <f t="shared" ca="1" si="192"/>
        <v>-2.4241965300613515</v>
      </c>
      <c r="CM206" s="227">
        <f t="shared" ca="1" si="193"/>
        <v>-1094.2404339314114</v>
      </c>
      <c r="CN206" s="228">
        <f t="shared" ca="1" si="233"/>
        <v>1094.2404339314114</v>
      </c>
      <c r="CO206" s="222">
        <f t="shared" ca="1" si="194"/>
        <v>-16.666885006418429</v>
      </c>
      <c r="CP206" s="223">
        <f t="shared" ca="1" si="195"/>
        <v>-16.666885006418429</v>
      </c>
      <c r="CQ206" s="224">
        <f t="shared" ca="1" si="196"/>
        <v>-513.38432122370943</v>
      </c>
      <c r="CR206" s="223">
        <f t="shared" ca="1" si="197"/>
        <v>-2.8680688336520461</v>
      </c>
      <c r="CS206" s="225">
        <f t="shared" ca="1" si="198"/>
        <v>-1333.3709448477989</v>
      </c>
      <c r="CT206" s="226">
        <f t="shared" ca="1" si="234"/>
        <v>1333.3709448477989</v>
      </c>
      <c r="CU206" s="217">
        <f t="shared" ca="1" si="199"/>
        <v>-19.208778855572575</v>
      </c>
      <c r="CV206" s="218">
        <f t="shared" ca="1" si="200"/>
        <v>-19.208778855572575</v>
      </c>
      <c r="CW206" s="219">
        <f t="shared" ca="1" si="201"/>
        <v>-588.93029889199181</v>
      </c>
      <c r="CX206" s="218">
        <f t="shared" ca="1" si="202"/>
        <v>-3.2901134016311744</v>
      </c>
      <c r="CY206" s="227">
        <f t="shared" ca="1" si="203"/>
        <v>-1585.7267166370161</v>
      </c>
      <c r="CZ206" s="228">
        <f t="shared" ca="1" si="235"/>
        <v>1585.7267166370161</v>
      </c>
      <c r="DA206" s="222">
        <f t="shared" ca="1" si="204"/>
        <v>-21.636193928666835</v>
      </c>
      <c r="DB206" s="223">
        <f t="shared" ca="1" si="205"/>
        <v>-21.636193928666835</v>
      </c>
      <c r="DC206" s="224">
        <f t="shared" ca="1" si="206"/>
        <v>-659.99416137986941</v>
      </c>
      <c r="DD206" s="223">
        <f t="shared" ca="1" si="207"/>
        <v>-3.68711821999932</v>
      </c>
      <c r="DE206" s="225">
        <f t="shared" ca="1" si="208"/>
        <v>-1856.1176922845284</v>
      </c>
      <c r="DF206" s="226">
        <f t="shared" ca="1" si="236"/>
        <v>1856.1176922845284</v>
      </c>
      <c r="DG206" s="217">
        <f t="shared" ca="1" si="209"/>
        <v>-23.929119340816037</v>
      </c>
      <c r="DH206" s="218">
        <f t="shared" ca="1" si="210"/>
        <v>-23.929119340816037</v>
      </c>
      <c r="DI206" s="219">
        <f t="shared" ca="1" si="211"/>
        <v>-726.03506978427538</v>
      </c>
      <c r="DJ206" s="218">
        <f t="shared" ca="1" si="212"/>
        <v>-4.0560618423702408</v>
      </c>
      <c r="DK206" s="227">
        <f t="shared" ca="1" si="213"/>
        <v>-2152.0393141633144</v>
      </c>
      <c r="DL206" s="228">
        <f t="shared" ca="1" si="237"/>
        <v>2152.0393141633144</v>
      </c>
      <c r="DM206" s="222">
        <f t="shared" ca="1" si="214"/>
        <v>-26.066474954416215</v>
      </c>
      <c r="DN206" s="223">
        <f t="shared" ca="1" si="215"/>
        <v>-26.066474954416215</v>
      </c>
      <c r="DO206" s="224">
        <f t="shared" ca="1" si="216"/>
        <v>-786.55041291566192</v>
      </c>
      <c r="DP206" s="223">
        <f t="shared" ca="1" si="217"/>
        <v>-4.3941363850036623</v>
      </c>
      <c r="DQ206" s="225">
        <f t="shared" ca="1" si="218"/>
        <v>-2486.7623823002432</v>
      </c>
      <c r="DR206" s="226">
        <f t="shared" ca="1" si="238"/>
        <v>2486.7623823002432</v>
      </c>
      <c r="DS206" s="217">
        <f t="shared" ca="1" si="219"/>
        <v>-28.026305473377711</v>
      </c>
      <c r="DT206" s="218">
        <f t="shared" ca="1" si="220"/>
        <v>-28.026305473377711</v>
      </c>
      <c r="DU206" s="219">
        <f t="shared" ca="1" si="221"/>
        <v>-841.07963247263604</v>
      </c>
      <c r="DV206" s="218">
        <f t="shared" ca="1" si="222"/>
        <v>-4.6987688964951531</v>
      </c>
      <c r="DW206" s="227">
        <f t="shared" ca="1" si="223"/>
        <v>-2888.5663662059569</v>
      </c>
      <c r="DX206" s="228">
        <f t="shared" ca="1" si="239"/>
        <v>2888.5663662059569</v>
      </c>
      <c r="DY206" s="222">
        <f t="shared" ca="1" si="224"/>
        <v>-29.786144106908367</v>
      </c>
      <c r="DZ206" s="223">
        <f t="shared" ca="1" si="225"/>
        <v>-29.786144106908367</v>
      </c>
      <c r="EA206" s="224">
        <f t="shared" ca="1" si="226"/>
        <v>-889.20772816872557</v>
      </c>
      <c r="EB206" s="223">
        <f t="shared" ca="1" si="227"/>
        <v>-4.9676409394900247</v>
      </c>
      <c r="EC206" s="225">
        <f t="shared" ca="1" si="228"/>
        <v>-3441.7968622911139</v>
      </c>
      <c r="ED206" s="226">
        <f t="shared" ca="1" si="240"/>
        <v>3441.7968622911139</v>
      </c>
      <c r="EE206" s="18">
        <v>-3441.7968622911085</v>
      </c>
    </row>
    <row r="207" spans="16:135" x14ac:dyDescent="0.3">
      <c r="P207" s="5"/>
      <c r="Q207" s="5"/>
      <c r="X207" s="105"/>
      <c r="Y207" s="105"/>
      <c r="Z207" s="105"/>
      <c r="AA207" s="105">
        <f ca="1">AH207-DF207</f>
        <v>0</v>
      </c>
      <c r="AC207" s="302">
        <f>AC206+$BE$22</f>
        <v>1800</v>
      </c>
      <c r="AD207" s="332">
        <v>3436.8292213516183</v>
      </c>
      <c r="AE207" s="332">
        <v>2883.8675973094605</v>
      </c>
      <c r="AF207" s="334">
        <v>2482.3682459152369</v>
      </c>
      <c r="AG207" s="332">
        <v>2147.9832523209461</v>
      </c>
      <c r="AH207" s="332">
        <v>1852.4305740645295</v>
      </c>
      <c r="AI207" s="332">
        <v>1582.4366032353846</v>
      </c>
      <c r="AJ207" s="332">
        <v>1330.5028760141452</v>
      </c>
      <c r="AK207" s="332">
        <v>1091.8162374013514</v>
      </c>
      <c r="AL207" s="332">
        <v>862.9713606220796</v>
      </c>
      <c r="AM207" s="332">
        <v>641.36295239962806</v>
      </c>
      <c r="AN207" s="332">
        <v>424.86326587761675</v>
      </c>
      <c r="AO207" s="332">
        <v>211.63326476080317</v>
      </c>
      <c r="AP207" s="332">
        <v>0</v>
      </c>
      <c r="AQ207" s="335">
        <v>-211.63326476080317</v>
      </c>
      <c r="AR207" s="335">
        <v>-424.86326587761675</v>
      </c>
      <c r="AS207" s="335">
        <v>-641.36295239962806</v>
      </c>
      <c r="AT207" s="335">
        <v>-862.9713606220796</v>
      </c>
      <c r="AU207" s="335">
        <v>-1091.8162374013514</v>
      </c>
      <c r="AV207" s="335">
        <v>-1330.5028760141452</v>
      </c>
      <c r="AW207" s="335">
        <v>-1582.4366032353846</v>
      </c>
      <c r="AX207" s="335">
        <v>-1852.4305740645295</v>
      </c>
      <c r="AY207" s="335">
        <v>-2147.9832523209461</v>
      </c>
      <c r="AZ207" s="335">
        <v>-2482.3682459152369</v>
      </c>
      <c r="BA207" s="335">
        <v>-2883.8675973094605</v>
      </c>
      <c r="BB207" s="202">
        <v>-3436.8292213516183</v>
      </c>
      <c r="BC207" s="323">
        <f ca="1">BO207-BD207</f>
        <v>0</v>
      </c>
      <c r="BD207" s="320">
        <f ca="1"/>
        <v>-211.63326476080317</v>
      </c>
      <c r="BE207" s="302">
        <f ca="1">MIN($AF$15,BE206+$BE$22)</f>
        <v>1800</v>
      </c>
      <c r="BF207" s="215">
        <f t="shared" ca="1" si="170"/>
        <v>1</v>
      </c>
      <c r="BG207" s="317">
        <f ca="1">INDEX(N$8:N$12,$BF207)</f>
        <v>1500</v>
      </c>
      <c r="BH207" s="128">
        <f ca="1">INDEX(O$8:O$12,$BF207)</f>
        <v>0</v>
      </c>
      <c r="BI207" s="104">
        <f t="shared" ca="1" si="171"/>
        <v>1500</v>
      </c>
      <c r="BJ207" s="216">
        <f t="shared" si="169"/>
        <v>0</v>
      </c>
      <c r="BK207" s="217">
        <f ca="1">DEGREES(ASIN($BG207*BL$23))</f>
        <v>-2.8656245113591363</v>
      </c>
      <c r="BL207" s="218">
        <f ca="1">DEGREES(ASIN(BL$23*$BI207))</f>
        <v>-2.8656245113591363</v>
      </c>
      <c r="BM207" s="219">
        <f ca="1">IF($BH207&gt;0,(COS(RADIANS(BK207))-COS(RADIANS(BL207)))/(BL$23*$BH207),$BE207*SIN(RADIANS(BK207)))</f>
        <v>-89.988721001406134</v>
      </c>
      <c r="BN207" s="218">
        <f t="shared" ca="1" si="172"/>
        <v>-0.49993733889670011</v>
      </c>
      <c r="BO207" s="220">
        <f t="shared" ca="1" si="173"/>
        <v>-211.63326476080317</v>
      </c>
      <c r="BP207" s="221">
        <f t="shared" ca="1" si="229"/>
        <v>211.63326476080317</v>
      </c>
      <c r="BQ207" s="222">
        <f t="shared" ca="1" si="174"/>
        <v>-5.7165393990355735</v>
      </c>
      <c r="BR207" s="223">
        <f t="shared" ca="1" si="175"/>
        <v>-5.7165393990355735</v>
      </c>
      <c r="BS207" s="224">
        <f t="shared" ca="1" si="176"/>
        <v>-179.29257349931621</v>
      </c>
      <c r="BT207" s="223">
        <f t="shared" ca="1" si="177"/>
        <v>-0.99606985277398508</v>
      </c>
      <c r="BU207" s="225">
        <f t="shared" ca="1" si="178"/>
        <v>-424.86326587761675</v>
      </c>
      <c r="BV207" s="226">
        <f t="shared" ca="1" si="230"/>
        <v>424.86326587761675</v>
      </c>
      <c r="BW207" s="217">
        <f t="shared" ca="1" si="179"/>
        <v>-8.5378174163293199</v>
      </c>
      <c r="BX207" s="218">
        <f t="shared" ca="1" si="180"/>
        <v>-8.5378174163293199</v>
      </c>
      <c r="BY207" s="219">
        <f t="shared" ca="1" si="181"/>
        <v>-267.23190125308071</v>
      </c>
      <c r="BZ207" s="218">
        <f t="shared" ca="1" si="182"/>
        <v>-1.4846216736282258</v>
      </c>
      <c r="CA207" s="227">
        <f t="shared" ca="1" si="183"/>
        <v>-641.36295239962681</v>
      </c>
      <c r="CB207" s="228">
        <f t="shared" ca="1" si="231"/>
        <v>641.36295239962681</v>
      </c>
      <c r="CC207" s="222">
        <f t="shared" ca="1" si="184"/>
        <v>-11.314100207181937</v>
      </c>
      <c r="CD207" s="223">
        <f t="shared" ca="1" si="185"/>
        <v>-11.314100207181937</v>
      </c>
      <c r="CE207" s="224">
        <f t="shared" ca="1" si="186"/>
        <v>-353.13743287927554</v>
      </c>
      <c r="CF207" s="223">
        <f t="shared" ca="1" si="187"/>
        <v>-1.961874627107079</v>
      </c>
      <c r="CG207" s="225">
        <f t="shared" ca="1" si="188"/>
        <v>-862.9713606220796</v>
      </c>
      <c r="CH207" s="226">
        <f t="shared" ca="1" si="232"/>
        <v>862.9713606220796</v>
      </c>
      <c r="CI207" s="217">
        <f t="shared" ca="1" si="189"/>
        <v>-14.029394362150782</v>
      </c>
      <c r="CJ207" s="218">
        <f t="shared" ca="1" si="190"/>
        <v>-14.029394362150782</v>
      </c>
      <c r="CK207" s="219">
        <f t="shared" ca="1" si="191"/>
        <v>-436.35537541104725</v>
      </c>
      <c r="CL207" s="218">
        <f t="shared" ca="1" si="192"/>
        <v>-2.4241965300614083</v>
      </c>
      <c r="CM207" s="227">
        <f t="shared" ca="1" si="193"/>
        <v>-1091.81623740135</v>
      </c>
      <c r="CN207" s="228">
        <f t="shared" ca="1" si="233"/>
        <v>1091.81623740135</v>
      </c>
      <c r="CO207" s="222">
        <f t="shared" ca="1" si="194"/>
        <v>-16.666885006418429</v>
      </c>
      <c r="CP207" s="223">
        <f t="shared" ca="1" si="195"/>
        <v>-16.666885006418429</v>
      </c>
      <c r="CQ207" s="224">
        <f t="shared" ca="1" si="196"/>
        <v>-516.25239005736137</v>
      </c>
      <c r="CR207" s="223">
        <f t="shared" ca="1" si="197"/>
        <v>-2.8680688336519324</v>
      </c>
      <c r="CS207" s="225">
        <f t="shared" ca="1" si="198"/>
        <v>-1330.502876014147</v>
      </c>
      <c r="CT207" s="226">
        <f t="shared" ca="1" si="234"/>
        <v>1330.502876014147</v>
      </c>
      <c r="CU207" s="217">
        <f t="shared" ca="1" si="199"/>
        <v>-19.208778855572575</v>
      </c>
      <c r="CV207" s="218">
        <f t="shared" ca="1" si="200"/>
        <v>-19.208778855572575</v>
      </c>
      <c r="CW207" s="219">
        <f t="shared" ca="1" si="201"/>
        <v>-592.2204122936231</v>
      </c>
      <c r="CX207" s="218">
        <f t="shared" ca="1" si="202"/>
        <v>-3.2901134016312881</v>
      </c>
      <c r="CY207" s="227">
        <f t="shared" ca="1" si="203"/>
        <v>-1582.4366032353851</v>
      </c>
      <c r="CZ207" s="228">
        <f t="shared" ca="1" si="235"/>
        <v>1582.4366032353851</v>
      </c>
      <c r="DA207" s="222">
        <f t="shared" ca="1" si="204"/>
        <v>-21.636193928666835</v>
      </c>
      <c r="DB207" s="223">
        <f t="shared" ca="1" si="205"/>
        <v>-21.636193928666835</v>
      </c>
      <c r="DC207" s="224">
        <f t="shared" ca="1" si="206"/>
        <v>-663.68127959986862</v>
      </c>
      <c r="DD207" s="223">
        <f t="shared" ca="1" si="207"/>
        <v>-3.6871182199992063</v>
      </c>
      <c r="DE207" s="225">
        <f t="shared" ca="1" si="208"/>
        <v>-1852.4305740645291</v>
      </c>
      <c r="DF207" s="226">
        <f t="shared" ca="1" si="236"/>
        <v>1852.4305740645291</v>
      </c>
      <c r="DG207" s="217">
        <f t="shared" ca="1" si="209"/>
        <v>-23.929119340816037</v>
      </c>
      <c r="DH207" s="218">
        <f t="shared" ca="1" si="210"/>
        <v>-23.929119340816037</v>
      </c>
      <c r="DI207" s="219">
        <f t="shared" ca="1" si="211"/>
        <v>-730.09113162664573</v>
      </c>
      <c r="DJ207" s="218">
        <f t="shared" ca="1" si="212"/>
        <v>-4.0560618423703545</v>
      </c>
      <c r="DK207" s="227">
        <f t="shared" ca="1" si="213"/>
        <v>-2147.9832523209443</v>
      </c>
      <c r="DL207" s="228">
        <f t="shared" ca="1" si="237"/>
        <v>2147.9832523209443</v>
      </c>
      <c r="DM207" s="222">
        <f t="shared" ca="1" si="214"/>
        <v>-26.066474954416215</v>
      </c>
      <c r="DN207" s="223">
        <f t="shared" ca="1" si="215"/>
        <v>-26.066474954416215</v>
      </c>
      <c r="DO207" s="224">
        <f t="shared" ca="1" si="216"/>
        <v>-790.94454930066559</v>
      </c>
      <c r="DP207" s="223">
        <f t="shared" ca="1" si="217"/>
        <v>-4.3941363850036623</v>
      </c>
      <c r="DQ207" s="225">
        <f t="shared" ca="1" si="218"/>
        <v>-2482.3682459152396</v>
      </c>
      <c r="DR207" s="226">
        <f t="shared" ca="1" si="238"/>
        <v>2482.3682459152396</v>
      </c>
      <c r="DS207" s="217">
        <f t="shared" ca="1" si="219"/>
        <v>-28.026305473377711</v>
      </c>
      <c r="DT207" s="218">
        <f t="shared" ca="1" si="220"/>
        <v>-28.026305473377711</v>
      </c>
      <c r="DU207" s="219">
        <f t="shared" ca="1" si="221"/>
        <v>-845.77840136913119</v>
      </c>
      <c r="DV207" s="218">
        <f t="shared" ca="1" si="222"/>
        <v>-4.6987688964951531</v>
      </c>
      <c r="DW207" s="227">
        <f t="shared" ca="1" si="223"/>
        <v>-2883.8675973094619</v>
      </c>
      <c r="DX207" s="228">
        <f t="shared" ca="1" si="239"/>
        <v>2883.8675973094619</v>
      </c>
      <c r="DY207" s="222">
        <f t="shared" ca="1" si="224"/>
        <v>-29.786144106908367</v>
      </c>
      <c r="DZ207" s="223">
        <f t="shared" ca="1" si="225"/>
        <v>-29.786144106908367</v>
      </c>
      <c r="EA207" s="224">
        <f t="shared" ca="1" si="226"/>
        <v>-894.1753691082157</v>
      </c>
      <c r="EB207" s="223">
        <f t="shared" ca="1" si="227"/>
        <v>-4.9676409394901384</v>
      </c>
      <c r="EC207" s="225">
        <f t="shared" ca="1" si="228"/>
        <v>-3436.8292213516238</v>
      </c>
      <c r="ED207" s="226">
        <f t="shared" ca="1" si="240"/>
        <v>3436.8292213516238</v>
      </c>
      <c r="EE207" s="18">
        <v>-3436.8292213516183</v>
      </c>
    </row>
    <row r="208" spans="16:135" x14ac:dyDescent="0.3">
      <c r="P208" s="5"/>
      <c r="Q208" s="5"/>
      <c r="X208" s="105"/>
      <c r="Y208" s="105"/>
      <c r="Z208" s="105"/>
      <c r="AA208" s="105">
        <f ca="1">AH208-DF208</f>
        <v>0</v>
      </c>
      <c r="AC208" s="302">
        <f>AC207+$BE$22</f>
        <v>1810</v>
      </c>
      <c r="AD208" s="332">
        <v>3431.8615804121282</v>
      </c>
      <c r="AE208" s="332">
        <v>2879.1688284129655</v>
      </c>
      <c r="AF208" s="334">
        <v>2477.9741095302334</v>
      </c>
      <c r="AG208" s="332">
        <v>2143.927190478576</v>
      </c>
      <c r="AH208" s="332">
        <v>1848.7434558445302</v>
      </c>
      <c r="AI208" s="332">
        <v>1579.1464898337533</v>
      </c>
      <c r="AJ208" s="332">
        <v>1327.6348071804932</v>
      </c>
      <c r="AK208" s="332">
        <v>1089.39204087129</v>
      </c>
      <c r="AL208" s="332">
        <v>861.00948599497247</v>
      </c>
      <c r="AM208" s="332">
        <v>639.87833072599983</v>
      </c>
      <c r="AN208" s="332">
        <v>423.86719602484277</v>
      </c>
      <c r="AO208" s="332">
        <v>211.13332742190647</v>
      </c>
      <c r="AP208" s="332">
        <v>0</v>
      </c>
      <c r="AQ208" s="335">
        <v>-211.13332742190647</v>
      </c>
      <c r="AR208" s="335">
        <v>-423.86719602484277</v>
      </c>
      <c r="AS208" s="335">
        <v>-639.87833072599983</v>
      </c>
      <c r="AT208" s="335">
        <v>-861.00948599497247</v>
      </c>
      <c r="AU208" s="335">
        <v>-1089.39204087129</v>
      </c>
      <c r="AV208" s="335">
        <v>-1327.6348071804932</v>
      </c>
      <c r="AW208" s="335">
        <v>-1579.1464898337533</v>
      </c>
      <c r="AX208" s="335">
        <v>-1848.7434558445302</v>
      </c>
      <c r="AY208" s="335">
        <v>-2143.927190478576</v>
      </c>
      <c r="AZ208" s="335">
        <v>-2477.9741095302334</v>
      </c>
      <c r="BA208" s="335">
        <v>-2879.1688284129655</v>
      </c>
      <c r="BB208" s="202">
        <v>-3431.8615804121282</v>
      </c>
      <c r="BC208" s="323">
        <f ca="1">BO208-BD208</f>
        <v>0</v>
      </c>
      <c r="BD208" s="320">
        <f ca="1"/>
        <v>-211.13332742190647</v>
      </c>
      <c r="BE208" s="302">
        <f ca="1">MIN($AF$15,BE207+$BE$22)</f>
        <v>1810</v>
      </c>
      <c r="BF208" s="215">
        <f t="shared" ca="1" si="170"/>
        <v>1</v>
      </c>
      <c r="BG208" s="317">
        <f ca="1">INDEX(N$8:N$12,$BF208)</f>
        <v>1500</v>
      </c>
      <c r="BH208" s="128">
        <f ca="1">INDEX(O$8:O$12,$BF208)</f>
        <v>0</v>
      </c>
      <c r="BI208" s="104">
        <f t="shared" ca="1" si="171"/>
        <v>1500</v>
      </c>
      <c r="BJ208" s="216">
        <f t="shared" si="169"/>
        <v>0</v>
      </c>
      <c r="BK208" s="217">
        <f ca="1">DEGREES(ASIN($BG208*BL$23))</f>
        <v>-2.8656245113591363</v>
      </c>
      <c r="BL208" s="218">
        <f ca="1">DEGREES(ASIN(BL$23*$BI208))</f>
        <v>-2.8656245113591363</v>
      </c>
      <c r="BM208" s="219">
        <f ca="1">IF($BH208&gt;0,(COS(RADIANS(BK208))-COS(RADIANS(BL208)))/(BL$23*$BH208),$BE208*SIN(RADIANS(BK208)))</f>
        <v>-90.488658340302834</v>
      </c>
      <c r="BN208" s="218">
        <f t="shared" ca="1" si="172"/>
        <v>-0.49993733889670011</v>
      </c>
      <c r="BO208" s="220">
        <f t="shared" ca="1" si="173"/>
        <v>-211.13332742190647</v>
      </c>
      <c r="BP208" s="221">
        <f t="shared" ca="1" si="229"/>
        <v>211.13332742190647</v>
      </c>
      <c r="BQ208" s="222">
        <f t="shared" ca="1" si="174"/>
        <v>-5.7165393990355735</v>
      </c>
      <c r="BR208" s="223">
        <f t="shared" ca="1" si="175"/>
        <v>-5.7165393990355735</v>
      </c>
      <c r="BS208" s="224">
        <f t="shared" ca="1" si="176"/>
        <v>-180.28864335209019</v>
      </c>
      <c r="BT208" s="223">
        <f t="shared" ca="1" si="177"/>
        <v>-0.99606985277398508</v>
      </c>
      <c r="BU208" s="225">
        <f t="shared" ca="1" si="178"/>
        <v>-423.86719602484277</v>
      </c>
      <c r="BV208" s="226">
        <f t="shared" ca="1" si="230"/>
        <v>423.86719602484277</v>
      </c>
      <c r="BW208" s="217">
        <f t="shared" ca="1" si="179"/>
        <v>-8.5378174163293199</v>
      </c>
      <c r="BX208" s="218">
        <f t="shared" ca="1" si="180"/>
        <v>-8.5378174163293199</v>
      </c>
      <c r="BY208" s="219">
        <f t="shared" ca="1" si="181"/>
        <v>-268.71652292670893</v>
      </c>
      <c r="BZ208" s="218">
        <f t="shared" ca="1" si="182"/>
        <v>-1.4846216736282258</v>
      </c>
      <c r="CA208" s="227">
        <f t="shared" ca="1" si="183"/>
        <v>-639.87833072599858</v>
      </c>
      <c r="CB208" s="228">
        <f t="shared" ca="1" si="231"/>
        <v>639.87833072599858</v>
      </c>
      <c r="CC208" s="222">
        <f t="shared" ca="1" si="184"/>
        <v>-11.314100207181937</v>
      </c>
      <c r="CD208" s="223">
        <f t="shared" ca="1" si="185"/>
        <v>-11.314100207181937</v>
      </c>
      <c r="CE208" s="224">
        <f t="shared" ca="1" si="186"/>
        <v>-355.09930750638262</v>
      </c>
      <c r="CF208" s="223">
        <f t="shared" ca="1" si="187"/>
        <v>-1.961874627107079</v>
      </c>
      <c r="CG208" s="225">
        <f t="shared" ca="1" si="188"/>
        <v>-861.00948599497247</v>
      </c>
      <c r="CH208" s="226">
        <f t="shared" ca="1" si="232"/>
        <v>861.00948599497247</v>
      </c>
      <c r="CI208" s="217">
        <f t="shared" ca="1" si="189"/>
        <v>-14.029394362150782</v>
      </c>
      <c r="CJ208" s="218">
        <f t="shared" ca="1" si="190"/>
        <v>-14.029394362150782</v>
      </c>
      <c r="CK208" s="219">
        <f t="shared" ca="1" si="191"/>
        <v>-438.7795719411086</v>
      </c>
      <c r="CL208" s="218">
        <f t="shared" ca="1" si="192"/>
        <v>-2.4241965300613515</v>
      </c>
      <c r="CM208" s="227">
        <f t="shared" ca="1" si="193"/>
        <v>-1089.3920408712886</v>
      </c>
      <c r="CN208" s="228">
        <f t="shared" ca="1" si="233"/>
        <v>1089.3920408712886</v>
      </c>
      <c r="CO208" s="222">
        <f t="shared" ca="1" si="194"/>
        <v>-16.666885006418429</v>
      </c>
      <c r="CP208" s="223">
        <f t="shared" ca="1" si="195"/>
        <v>-16.666885006418429</v>
      </c>
      <c r="CQ208" s="224">
        <f t="shared" ca="1" si="196"/>
        <v>-519.12045889101341</v>
      </c>
      <c r="CR208" s="223">
        <f t="shared" ca="1" si="197"/>
        <v>-2.8680688336520461</v>
      </c>
      <c r="CS208" s="225">
        <f t="shared" ca="1" si="198"/>
        <v>-1327.634807180495</v>
      </c>
      <c r="CT208" s="226">
        <f t="shared" ca="1" si="234"/>
        <v>1327.634807180495</v>
      </c>
      <c r="CU208" s="217">
        <f t="shared" ca="1" si="199"/>
        <v>-19.208778855572575</v>
      </c>
      <c r="CV208" s="218">
        <f t="shared" ca="1" si="200"/>
        <v>-19.208778855572575</v>
      </c>
      <c r="CW208" s="219">
        <f t="shared" ca="1" si="201"/>
        <v>-595.51052569525439</v>
      </c>
      <c r="CX208" s="218">
        <f t="shared" ca="1" si="202"/>
        <v>-3.2901134016312881</v>
      </c>
      <c r="CY208" s="227">
        <f t="shared" ca="1" si="203"/>
        <v>-1579.1464898337538</v>
      </c>
      <c r="CZ208" s="228">
        <f t="shared" ca="1" si="235"/>
        <v>1579.1464898337538</v>
      </c>
      <c r="DA208" s="222">
        <f t="shared" ca="1" si="204"/>
        <v>-21.636193928666835</v>
      </c>
      <c r="DB208" s="223">
        <f t="shared" ca="1" si="205"/>
        <v>-21.636193928666835</v>
      </c>
      <c r="DC208" s="224">
        <f t="shared" ca="1" si="206"/>
        <v>-667.36839781986794</v>
      </c>
      <c r="DD208" s="223">
        <f t="shared" ca="1" si="207"/>
        <v>-3.68711821999932</v>
      </c>
      <c r="DE208" s="225">
        <f t="shared" ca="1" si="208"/>
        <v>-1848.7434558445298</v>
      </c>
      <c r="DF208" s="226">
        <f t="shared" ca="1" si="236"/>
        <v>1848.7434558445298</v>
      </c>
      <c r="DG208" s="217">
        <f t="shared" ca="1" si="209"/>
        <v>-23.929119340816037</v>
      </c>
      <c r="DH208" s="218">
        <f t="shared" ca="1" si="210"/>
        <v>-23.929119340816037</v>
      </c>
      <c r="DI208" s="219">
        <f t="shared" ca="1" si="211"/>
        <v>-734.14719346901597</v>
      </c>
      <c r="DJ208" s="218">
        <f t="shared" ca="1" si="212"/>
        <v>-4.0560618423702408</v>
      </c>
      <c r="DK208" s="227">
        <f t="shared" ca="1" si="213"/>
        <v>-2143.9271904785737</v>
      </c>
      <c r="DL208" s="228">
        <f t="shared" ca="1" si="237"/>
        <v>2143.9271904785737</v>
      </c>
      <c r="DM208" s="222">
        <f t="shared" ca="1" si="214"/>
        <v>-26.066474954416215</v>
      </c>
      <c r="DN208" s="223">
        <f t="shared" ca="1" si="215"/>
        <v>-26.066474954416215</v>
      </c>
      <c r="DO208" s="224">
        <f t="shared" ca="1" si="216"/>
        <v>-795.33868568566936</v>
      </c>
      <c r="DP208" s="223">
        <f t="shared" ca="1" si="217"/>
        <v>-4.394136385003776</v>
      </c>
      <c r="DQ208" s="225">
        <f t="shared" ca="1" si="218"/>
        <v>-2477.9741095302361</v>
      </c>
      <c r="DR208" s="226">
        <f t="shared" ca="1" si="238"/>
        <v>2477.9741095302361</v>
      </c>
      <c r="DS208" s="217">
        <f t="shared" ca="1" si="219"/>
        <v>-28.026305473377711</v>
      </c>
      <c r="DT208" s="218">
        <f t="shared" ca="1" si="220"/>
        <v>-28.026305473377711</v>
      </c>
      <c r="DU208" s="219">
        <f t="shared" ca="1" si="221"/>
        <v>-850.47717026562646</v>
      </c>
      <c r="DV208" s="218">
        <f t="shared" ca="1" si="222"/>
        <v>-4.6987688964952667</v>
      </c>
      <c r="DW208" s="227">
        <f t="shared" ca="1" si="223"/>
        <v>-2879.1688284129668</v>
      </c>
      <c r="DX208" s="228">
        <f t="shared" ca="1" si="239"/>
        <v>2879.1688284129668</v>
      </c>
      <c r="DY208" s="222">
        <f t="shared" ca="1" si="224"/>
        <v>-29.786144106908367</v>
      </c>
      <c r="DZ208" s="223">
        <f t="shared" ca="1" si="225"/>
        <v>-29.786144106908367</v>
      </c>
      <c r="EA208" s="224">
        <f t="shared" ca="1" si="226"/>
        <v>-899.14301004770584</v>
      </c>
      <c r="EB208" s="223">
        <f t="shared" ca="1" si="227"/>
        <v>-4.9676409394901384</v>
      </c>
      <c r="EC208" s="225">
        <f t="shared" ca="1" si="228"/>
        <v>-3431.8615804121337</v>
      </c>
      <c r="ED208" s="226">
        <f t="shared" ca="1" si="240"/>
        <v>3431.8615804121337</v>
      </c>
      <c r="EE208" s="18">
        <v>-3431.8615804121282</v>
      </c>
    </row>
    <row r="209" spans="16:135" x14ac:dyDescent="0.3">
      <c r="P209" s="5"/>
      <c r="Q209" s="5"/>
      <c r="X209" s="105"/>
      <c r="Y209" s="105"/>
      <c r="Z209" s="105"/>
      <c r="AA209" s="105">
        <f ca="1">AH209-DF209</f>
        <v>0</v>
      </c>
      <c r="AC209" s="302">
        <f>AC208+$BE$22</f>
        <v>1820</v>
      </c>
      <c r="AD209" s="332">
        <v>3426.8939394726381</v>
      </c>
      <c r="AE209" s="332">
        <v>2874.4700595164704</v>
      </c>
      <c r="AF209" s="334">
        <v>2473.5799731452298</v>
      </c>
      <c r="AG209" s="332">
        <v>2139.8711286362059</v>
      </c>
      <c r="AH209" s="332">
        <v>1845.0563376245309</v>
      </c>
      <c r="AI209" s="332">
        <v>1575.856376432122</v>
      </c>
      <c r="AJ209" s="332">
        <v>1324.7667383468411</v>
      </c>
      <c r="AK209" s="332">
        <v>1086.9678443412286</v>
      </c>
      <c r="AL209" s="332">
        <v>859.04761136786533</v>
      </c>
      <c r="AM209" s="332">
        <v>638.39370905237161</v>
      </c>
      <c r="AN209" s="332">
        <v>422.87112617206878</v>
      </c>
      <c r="AO209" s="332">
        <v>210.63339008300977</v>
      </c>
      <c r="AP209" s="332">
        <v>0</v>
      </c>
      <c r="AQ209" s="335">
        <v>-210.63339008300977</v>
      </c>
      <c r="AR209" s="335">
        <v>-422.87112617206878</v>
      </c>
      <c r="AS209" s="335">
        <v>-638.39370905237161</v>
      </c>
      <c r="AT209" s="335">
        <v>-859.04761136786533</v>
      </c>
      <c r="AU209" s="335">
        <v>-1086.9678443412286</v>
      </c>
      <c r="AV209" s="335">
        <v>-1324.7667383468411</v>
      </c>
      <c r="AW209" s="335">
        <v>-1575.856376432122</v>
      </c>
      <c r="AX209" s="335">
        <v>-1845.0563376245309</v>
      </c>
      <c r="AY209" s="335">
        <v>-2139.8711286362059</v>
      </c>
      <c r="AZ209" s="335">
        <v>-2473.5799731452298</v>
      </c>
      <c r="BA209" s="335">
        <v>-2874.4700595164704</v>
      </c>
      <c r="BB209" s="202">
        <v>-3426.8939394726381</v>
      </c>
      <c r="BC209" s="323">
        <f ca="1">BO209-BD209</f>
        <v>0</v>
      </c>
      <c r="BD209" s="320">
        <f ca="1"/>
        <v>-210.63339008300977</v>
      </c>
      <c r="BE209" s="302">
        <f ca="1">MIN($AF$15,BE208+$BE$22)</f>
        <v>1820</v>
      </c>
      <c r="BF209" s="215">
        <f t="shared" ca="1" si="170"/>
        <v>1</v>
      </c>
      <c r="BG209" s="317">
        <f ca="1">INDEX(N$8:N$12,$BF209)</f>
        <v>1500</v>
      </c>
      <c r="BH209" s="128">
        <f ca="1">INDEX(O$8:O$12,$BF209)</f>
        <v>0</v>
      </c>
      <c r="BI209" s="104">
        <f t="shared" ca="1" si="171"/>
        <v>1500</v>
      </c>
      <c r="BJ209" s="216">
        <f t="shared" si="169"/>
        <v>0</v>
      </c>
      <c r="BK209" s="217">
        <f ca="1">DEGREES(ASIN($BG209*BL$23))</f>
        <v>-2.8656245113591363</v>
      </c>
      <c r="BL209" s="218">
        <f ca="1">DEGREES(ASIN(BL$23*$BI209))</f>
        <v>-2.8656245113591363</v>
      </c>
      <c r="BM209" s="219">
        <f ca="1">IF($BH209&gt;0,(COS(RADIANS(BK209))-COS(RADIANS(BL209)))/(BL$23*$BH209),$BE209*SIN(RADIANS(BK209)))</f>
        <v>-90.988595679199534</v>
      </c>
      <c r="BN209" s="218">
        <f t="shared" ca="1" si="172"/>
        <v>-0.49993733889670011</v>
      </c>
      <c r="BO209" s="220">
        <f t="shared" ca="1" si="173"/>
        <v>-210.63339008300977</v>
      </c>
      <c r="BP209" s="221">
        <f t="shared" ca="1" si="229"/>
        <v>210.63339008300977</v>
      </c>
      <c r="BQ209" s="222">
        <f t="shared" ca="1" si="174"/>
        <v>-5.7165393990355735</v>
      </c>
      <c r="BR209" s="223">
        <f t="shared" ca="1" si="175"/>
        <v>-5.7165393990355735</v>
      </c>
      <c r="BS209" s="224">
        <f t="shared" ca="1" si="176"/>
        <v>-181.28471320486418</v>
      </c>
      <c r="BT209" s="223">
        <f t="shared" ca="1" si="177"/>
        <v>-0.99606985277398508</v>
      </c>
      <c r="BU209" s="225">
        <f t="shared" ca="1" si="178"/>
        <v>-422.87112617206878</v>
      </c>
      <c r="BV209" s="226">
        <f t="shared" ca="1" si="230"/>
        <v>422.87112617206878</v>
      </c>
      <c r="BW209" s="217">
        <f t="shared" ca="1" si="179"/>
        <v>-8.5378174163293199</v>
      </c>
      <c r="BX209" s="218">
        <f t="shared" ca="1" si="180"/>
        <v>-8.5378174163293199</v>
      </c>
      <c r="BY209" s="219">
        <f t="shared" ca="1" si="181"/>
        <v>-270.20114460033716</v>
      </c>
      <c r="BZ209" s="218">
        <f t="shared" ca="1" si="182"/>
        <v>-1.4846216736282258</v>
      </c>
      <c r="CA209" s="227">
        <f t="shared" ca="1" si="183"/>
        <v>-638.39370905237035</v>
      </c>
      <c r="CB209" s="228">
        <f t="shared" ca="1" si="231"/>
        <v>638.39370905237035</v>
      </c>
      <c r="CC209" s="222">
        <f t="shared" ca="1" si="184"/>
        <v>-11.314100207181937</v>
      </c>
      <c r="CD209" s="223">
        <f t="shared" ca="1" si="185"/>
        <v>-11.314100207181937</v>
      </c>
      <c r="CE209" s="224">
        <f t="shared" ca="1" si="186"/>
        <v>-357.06118213348969</v>
      </c>
      <c r="CF209" s="223">
        <f t="shared" ca="1" si="187"/>
        <v>-1.961874627107079</v>
      </c>
      <c r="CG209" s="225">
        <f t="shared" ca="1" si="188"/>
        <v>-859.04761136786533</v>
      </c>
      <c r="CH209" s="226">
        <f t="shared" ca="1" si="232"/>
        <v>859.04761136786533</v>
      </c>
      <c r="CI209" s="217">
        <f t="shared" ca="1" si="189"/>
        <v>-14.029394362150782</v>
      </c>
      <c r="CJ209" s="218">
        <f t="shared" ca="1" si="190"/>
        <v>-14.029394362150782</v>
      </c>
      <c r="CK209" s="219">
        <f t="shared" ca="1" si="191"/>
        <v>-441.20376847117001</v>
      </c>
      <c r="CL209" s="218">
        <f t="shared" ca="1" si="192"/>
        <v>-2.4241965300614083</v>
      </c>
      <c r="CM209" s="227">
        <f t="shared" ca="1" si="193"/>
        <v>-1086.9678443412272</v>
      </c>
      <c r="CN209" s="228">
        <f t="shared" ca="1" si="233"/>
        <v>1086.9678443412272</v>
      </c>
      <c r="CO209" s="222">
        <f t="shared" ca="1" si="194"/>
        <v>-16.666885006418429</v>
      </c>
      <c r="CP209" s="223">
        <f t="shared" ca="1" si="195"/>
        <v>-16.666885006418429</v>
      </c>
      <c r="CQ209" s="224">
        <f t="shared" ca="1" si="196"/>
        <v>-521.98852772466546</v>
      </c>
      <c r="CR209" s="223">
        <f t="shared" ca="1" si="197"/>
        <v>-2.8680688336520461</v>
      </c>
      <c r="CS209" s="225">
        <f t="shared" ca="1" si="198"/>
        <v>-1324.7667383468429</v>
      </c>
      <c r="CT209" s="226">
        <f t="shared" ca="1" si="234"/>
        <v>1324.7667383468429</v>
      </c>
      <c r="CU209" s="217">
        <f t="shared" ca="1" si="199"/>
        <v>-19.208778855572575</v>
      </c>
      <c r="CV209" s="218">
        <f t="shared" ca="1" si="200"/>
        <v>-19.208778855572575</v>
      </c>
      <c r="CW209" s="219">
        <f t="shared" ca="1" si="201"/>
        <v>-598.80063909688556</v>
      </c>
      <c r="CX209" s="218">
        <f t="shared" ca="1" si="202"/>
        <v>-3.2901134016311744</v>
      </c>
      <c r="CY209" s="227">
        <f t="shared" ca="1" si="203"/>
        <v>-1575.8563764321225</v>
      </c>
      <c r="CZ209" s="228">
        <f t="shared" ca="1" si="235"/>
        <v>1575.8563764321225</v>
      </c>
      <c r="DA209" s="222">
        <f t="shared" ca="1" si="204"/>
        <v>-21.636193928666835</v>
      </c>
      <c r="DB209" s="223">
        <f t="shared" ca="1" si="205"/>
        <v>-21.636193928666835</v>
      </c>
      <c r="DC209" s="224">
        <f t="shared" ca="1" si="206"/>
        <v>-671.05551603986714</v>
      </c>
      <c r="DD209" s="223">
        <f t="shared" ca="1" si="207"/>
        <v>-3.6871182199992063</v>
      </c>
      <c r="DE209" s="225">
        <f t="shared" ca="1" si="208"/>
        <v>-1845.0563376245304</v>
      </c>
      <c r="DF209" s="226">
        <f t="shared" ca="1" si="236"/>
        <v>1845.0563376245304</v>
      </c>
      <c r="DG209" s="217">
        <f t="shared" ca="1" si="209"/>
        <v>-23.929119340816037</v>
      </c>
      <c r="DH209" s="218">
        <f t="shared" ca="1" si="210"/>
        <v>-23.929119340816037</v>
      </c>
      <c r="DI209" s="219">
        <f t="shared" ca="1" si="211"/>
        <v>-738.20325531138621</v>
      </c>
      <c r="DJ209" s="218">
        <f t="shared" ca="1" si="212"/>
        <v>-4.0560618423702408</v>
      </c>
      <c r="DK209" s="227">
        <f t="shared" ca="1" si="213"/>
        <v>-2139.8711286362036</v>
      </c>
      <c r="DL209" s="228">
        <f t="shared" ca="1" si="237"/>
        <v>2139.8711286362036</v>
      </c>
      <c r="DM209" s="222">
        <f t="shared" ca="1" si="214"/>
        <v>-26.066474954416215</v>
      </c>
      <c r="DN209" s="223">
        <f t="shared" ca="1" si="215"/>
        <v>-26.066474954416215</v>
      </c>
      <c r="DO209" s="224">
        <f t="shared" ca="1" si="216"/>
        <v>-799.73282207067302</v>
      </c>
      <c r="DP209" s="223">
        <f t="shared" ca="1" si="217"/>
        <v>-4.3941363850036623</v>
      </c>
      <c r="DQ209" s="225">
        <f t="shared" ca="1" si="218"/>
        <v>-2473.5799731452325</v>
      </c>
      <c r="DR209" s="226">
        <f t="shared" ca="1" si="238"/>
        <v>2473.5799731452325</v>
      </c>
      <c r="DS209" s="217">
        <f t="shared" ca="1" si="219"/>
        <v>-28.026305473377711</v>
      </c>
      <c r="DT209" s="218">
        <f t="shared" ca="1" si="220"/>
        <v>-28.026305473377711</v>
      </c>
      <c r="DU209" s="219">
        <f t="shared" ca="1" si="221"/>
        <v>-855.17593916212161</v>
      </c>
      <c r="DV209" s="218">
        <f t="shared" ca="1" si="222"/>
        <v>-4.6987688964951531</v>
      </c>
      <c r="DW209" s="227">
        <f t="shared" ca="1" si="223"/>
        <v>-2874.4700595164718</v>
      </c>
      <c r="DX209" s="228">
        <f t="shared" ca="1" si="239"/>
        <v>2874.4700595164718</v>
      </c>
      <c r="DY209" s="222">
        <f t="shared" ca="1" si="224"/>
        <v>-29.786144106908367</v>
      </c>
      <c r="DZ209" s="223">
        <f t="shared" ca="1" si="225"/>
        <v>-29.786144106908367</v>
      </c>
      <c r="EA209" s="224">
        <f t="shared" ca="1" si="226"/>
        <v>-904.11065098719587</v>
      </c>
      <c r="EB209" s="223">
        <f t="shared" ca="1" si="227"/>
        <v>-4.9676409394900247</v>
      </c>
      <c r="EC209" s="225">
        <f t="shared" ca="1" si="228"/>
        <v>-3426.8939394726435</v>
      </c>
      <c r="ED209" s="226">
        <f t="shared" ca="1" si="240"/>
        <v>3426.8939394726435</v>
      </c>
      <c r="EE209" s="18">
        <v>-3426.8939394726381</v>
      </c>
    </row>
    <row r="210" spans="16:135" x14ac:dyDescent="0.3">
      <c r="P210" s="5"/>
      <c r="Q210" s="5"/>
      <c r="X210" s="105"/>
      <c r="Y210" s="105"/>
      <c r="Z210" s="105"/>
      <c r="AA210" s="105">
        <f ca="1">AH210-DF210</f>
        <v>0</v>
      </c>
      <c r="AC210" s="302">
        <f>AC209+$BE$22</f>
        <v>1830</v>
      </c>
      <c r="AD210" s="332">
        <v>3421.9262985331479</v>
      </c>
      <c r="AE210" s="332">
        <v>2869.7712906199754</v>
      </c>
      <c r="AF210" s="334">
        <v>2469.1858367602263</v>
      </c>
      <c r="AG210" s="332">
        <v>2135.8150667938357</v>
      </c>
      <c r="AH210" s="332">
        <v>1841.3692194045316</v>
      </c>
      <c r="AI210" s="332">
        <v>1572.5662630304907</v>
      </c>
      <c r="AJ210" s="332">
        <v>1321.8986695131891</v>
      </c>
      <c r="AK210" s="332">
        <v>1084.5436478111671</v>
      </c>
      <c r="AL210" s="332">
        <v>857.08573674075819</v>
      </c>
      <c r="AM210" s="332">
        <v>636.90908737874338</v>
      </c>
      <c r="AN210" s="332">
        <v>421.8750563192948</v>
      </c>
      <c r="AO210" s="332">
        <v>210.13345274411307</v>
      </c>
      <c r="AP210" s="332">
        <v>0</v>
      </c>
      <c r="AQ210" s="335">
        <v>-210.13345274411307</v>
      </c>
      <c r="AR210" s="335">
        <v>-421.8750563192948</v>
      </c>
      <c r="AS210" s="335">
        <v>-636.90908737874338</v>
      </c>
      <c r="AT210" s="335">
        <v>-857.08573674075819</v>
      </c>
      <c r="AU210" s="335">
        <v>-1084.5436478111671</v>
      </c>
      <c r="AV210" s="335">
        <v>-1321.8986695131891</v>
      </c>
      <c r="AW210" s="335">
        <v>-1572.5662630304907</v>
      </c>
      <c r="AX210" s="335">
        <v>-1841.3692194045316</v>
      </c>
      <c r="AY210" s="335">
        <v>-2135.8150667938357</v>
      </c>
      <c r="AZ210" s="335">
        <v>-2469.1858367602263</v>
      </c>
      <c r="BA210" s="335">
        <v>-2869.7712906199754</v>
      </c>
      <c r="BB210" s="202">
        <v>-3421.9262985331479</v>
      </c>
      <c r="BC210" s="323">
        <f ca="1">BO210-BD210</f>
        <v>0</v>
      </c>
      <c r="BD210" s="320">
        <f ca="1"/>
        <v>-210.13345274411307</v>
      </c>
      <c r="BE210" s="302">
        <f ca="1">MIN($AF$15,BE209+$BE$22)</f>
        <v>1830</v>
      </c>
      <c r="BF210" s="215">
        <f t="shared" ca="1" si="170"/>
        <v>1</v>
      </c>
      <c r="BG210" s="317">
        <f ca="1">INDEX(N$8:N$12,$BF210)</f>
        <v>1500</v>
      </c>
      <c r="BH210" s="128">
        <f ca="1">INDEX(O$8:O$12,$BF210)</f>
        <v>0</v>
      </c>
      <c r="BI210" s="104">
        <f t="shared" ca="1" si="171"/>
        <v>1500</v>
      </c>
      <c r="BJ210" s="216">
        <f t="shared" si="169"/>
        <v>0</v>
      </c>
      <c r="BK210" s="217">
        <f ca="1">DEGREES(ASIN($BG210*BL$23))</f>
        <v>-2.8656245113591363</v>
      </c>
      <c r="BL210" s="218">
        <f ca="1">DEGREES(ASIN(BL$23*$BI210))</f>
        <v>-2.8656245113591363</v>
      </c>
      <c r="BM210" s="219">
        <f ca="1">IF($BH210&gt;0,(COS(RADIANS(BK210))-COS(RADIANS(BL210)))/(BL$23*$BH210),$BE210*SIN(RADIANS(BK210)))</f>
        <v>-91.488533018096234</v>
      </c>
      <c r="BN210" s="218">
        <f t="shared" ca="1" si="172"/>
        <v>-0.49993733889670011</v>
      </c>
      <c r="BO210" s="220">
        <f t="shared" ca="1" si="173"/>
        <v>-210.13345274411307</v>
      </c>
      <c r="BP210" s="221">
        <f t="shared" ca="1" si="229"/>
        <v>210.13345274411307</v>
      </c>
      <c r="BQ210" s="222">
        <f t="shared" ca="1" si="174"/>
        <v>-5.7165393990355735</v>
      </c>
      <c r="BR210" s="223">
        <f t="shared" ca="1" si="175"/>
        <v>-5.7165393990355735</v>
      </c>
      <c r="BS210" s="224">
        <f t="shared" ca="1" si="176"/>
        <v>-182.28078305763813</v>
      </c>
      <c r="BT210" s="223">
        <f t="shared" ca="1" si="177"/>
        <v>-0.99606985277395665</v>
      </c>
      <c r="BU210" s="225">
        <f t="shared" ca="1" si="178"/>
        <v>-421.8750563192948</v>
      </c>
      <c r="BV210" s="226">
        <f t="shared" ca="1" si="230"/>
        <v>421.8750563192948</v>
      </c>
      <c r="BW210" s="217">
        <f t="shared" ca="1" si="179"/>
        <v>-8.5378174163293199</v>
      </c>
      <c r="BX210" s="218">
        <f t="shared" ca="1" si="180"/>
        <v>-8.5378174163293199</v>
      </c>
      <c r="BY210" s="219">
        <f t="shared" ca="1" si="181"/>
        <v>-271.68576627396538</v>
      </c>
      <c r="BZ210" s="218">
        <f t="shared" ca="1" si="182"/>
        <v>-1.4846216736282258</v>
      </c>
      <c r="CA210" s="227">
        <f t="shared" ca="1" si="183"/>
        <v>-636.90908737874213</v>
      </c>
      <c r="CB210" s="228">
        <f t="shared" ca="1" si="231"/>
        <v>636.90908737874213</v>
      </c>
      <c r="CC210" s="222">
        <f t="shared" ca="1" si="184"/>
        <v>-11.314100207181937</v>
      </c>
      <c r="CD210" s="223">
        <f t="shared" ca="1" si="185"/>
        <v>-11.314100207181937</v>
      </c>
      <c r="CE210" s="224">
        <f t="shared" ca="1" si="186"/>
        <v>-359.02305676059683</v>
      </c>
      <c r="CF210" s="223">
        <f t="shared" ca="1" si="187"/>
        <v>-1.9618746271071359</v>
      </c>
      <c r="CG210" s="225">
        <f t="shared" ca="1" si="188"/>
        <v>-857.08573674075819</v>
      </c>
      <c r="CH210" s="226">
        <f t="shared" ca="1" si="232"/>
        <v>857.08573674075819</v>
      </c>
      <c r="CI210" s="217">
        <f t="shared" ca="1" si="189"/>
        <v>-14.029394362150782</v>
      </c>
      <c r="CJ210" s="218">
        <f t="shared" ca="1" si="190"/>
        <v>-14.029394362150782</v>
      </c>
      <c r="CK210" s="219">
        <f t="shared" ca="1" si="191"/>
        <v>-443.62796500123136</v>
      </c>
      <c r="CL210" s="218">
        <f t="shared" ca="1" si="192"/>
        <v>-2.4241965300613515</v>
      </c>
      <c r="CM210" s="227">
        <f t="shared" ca="1" si="193"/>
        <v>-1084.5436478111658</v>
      </c>
      <c r="CN210" s="228">
        <f t="shared" ca="1" si="233"/>
        <v>1084.5436478111658</v>
      </c>
      <c r="CO210" s="222">
        <f t="shared" ca="1" si="194"/>
        <v>-16.666885006418429</v>
      </c>
      <c r="CP210" s="223">
        <f t="shared" ca="1" si="195"/>
        <v>-16.666885006418429</v>
      </c>
      <c r="CQ210" s="224">
        <f t="shared" ca="1" si="196"/>
        <v>-524.85659655831739</v>
      </c>
      <c r="CR210" s="223">
        <f t="shared" ca="1" si="197"/>
        <v>-2.8680688336519324</v>
      </c>
      <c r="CS210" s="225">
        <f t="shared" ca="1" si="198"/>
        <v>-1321.898669513191</v>
      </c>
      <c r="CT210" s="226">
        <f t="shared" ca="1" si="234"/>
        <v>1321.898669513191</v>
      </c>
      <c r="CU210" s="217">
        <f t="shared" ca="1" si="199"/>
        <v>-19.208778855572575</v>
      </c>
      <c r="CV210" s="218">
        <f t="shared" ca="1" si="200"/>
        <v>-19.208778855572575</v>
      </c>
      <c r="CW210" s="219">
        <f t="shared" ca="1" si="201"/>
        <v>-602.09075249851685</v>
      </c>
      <c r="CX210" s="218">
        <f t="shared" ca="1" si="202"/>
        <v>-3.2901134016312881</v>
      </c>
      <c r="CY210" s="227">
        <f t="shared" ca="1" si="203"/>
        <v>-1572.5662630304912</v>
      </c>
      <c r="CZ210" s="228">
        <f t="shared" ca="1" si="235"/>
        <v>1572.5662630304912</v>
      </c>
      <c r="DA210" s="222">
        <f t="shared" ca="1" si="204"/>
        <v>-21.636193928666835</v>
      </c>
      <c r="DB210" s="223">
        <f t="shared" ca="1" si="205"/>
        <v>-21.636193928666835</v>
      </c>
      <c r="DC210" s="224">
        <f t="shared" ca="1" si="206"/>
        <v>-674.74263425986646</v>
      </c>
      <c r="DD210" s="223">
        <f t="shared" ca="1" si="207"/>
        <v>-3.68711821999932</v>
      </c>
      <c r="DE210" s="225">
        <f t="shared" ca="1" si="208"/>
        <v>-1841.3692194045311</v>
      </c>
      <c r="DF210" s="226">
        <f t="shared" ca="1" si="236"/>
        <v>1841.3692194045311</v>
      </c>
      <c r="DG210" s="217">
        <f t="shared" ca="1" si="209"/>
        <v>-23.929119340816037</v>
      </c>
      <c r="DH210" s="218">
        <f t="shared" ca="1" si="210"/>
        <v>-23.929119340816037</v>
      </c>
      <c r="DI210" s="219">
        <f t="shared" ca="1" si="211"/>
        <v>-742.25931715375646</v>
      </c>
      <c r="DJ210" s="218">
        <f t="shared" ca="1" si="212"/>
        <v>-4.0560618423702408</v>
      </c>
      <c r="DK210" s="227">
        <f t="shared" ca="1" si="213"/>
        <v>-2135.8150667938335</v>
      </c>
      <c r="DL210" s="228">
        <f t="shared" ca="1" si="237"/>
        <v>2135.8150667938335</v>
      </c>
      <c r="DM210" s="222">
        <f t="shared" ca="1" si="214"/>
        <v>-26.066474954416215</v>
      </c>
      <c r="DN210" s="223">
        <f t="shared" ca="1" si="215"/>
        <v>-26.066474954416215</v>
      </c>
      <c r="DO210" s="224">
        <f t="shared" ca="1" si="216"/>
        <v>-804.12695845567669</v>
      </c>
      <c r="DP210" s="223">
        <f t="shared" ca="1" si="217"/>
        <v>-4.3941363850036623</v>
      </c>
      <c r="DQ210" s="225">
        <f t="shared" ca="1" si="218"/>
        <v>-2469.185836760229</v>
      </c>
      <c r="DR210" s="226">
        <f t="shared" ca="1" si="238"/>
        <v>2469.185836760229</v>
      </c>
      <c r="DS210" s="217">
        <f t="shared" ca="1" si="219"/>
        <v>-28.026305473377711</v>
      </c>
      <c r="DT210" s="218">
        <f t="shared" ca="1" si="220"/>
        <v>-28.026305473377711</v>
      </c>
      <c r="DU210" s="219">
        <f t="shared" ca="1" si="221"/>
        <v>-859.87470805861676</v>
      </c>
      <c r="DV210" s="218">
        <f t="shared" ca="1" si="222"/>
        <v>-4.6987688964951531</v>
      </c>
      <c r="DW210" s="227">
        <f t="shared" ca="1" si="223"/>
        <v>-2869.7712906199768</v>
      </c>
      <c r="DX210" s="228">
        <f t="shared" ca="1" si="239"/>
        <v>2869.7712906199768</v>
      </c>
      <c r="DY210" s="222">
        <f t="shared" ca="1" si="224"/>
        <v>-29.786144106908367</v>
      </c>
      <c r="DZ210" s="223">
        <f t="shared" ca="1" si="225"/>
        <v>-29.786144106908367</v>
      </c>
      <c r="EA210" s="224">
        <f t="shared" ca="1" si="226"/>
        <v>-909.07829192668601</v>
      </c>
      <c r="EB210" s="223">
        <f t="shared" ca="1" si="227"/>
        <v>-4.9676409394901384</v>
      </c>
      <c r="EC210" s="225">
        <f t="shared" ca="1" si="228"/>
        <v>-3421.9262985331534</v>
      </c>
      <c r="ED210" s="226">
        <f t="shared" ca="1" si="240"/>
        <v>3421.9262985331534</v>
      </c>
      <c r="EE210" s="18">
        <v>-3421.9262985331479</v>
      </c>
    </row>
    <row r="211" spans="16:135" x14ac:dyDescent="0.3">
      <c r="P211" s="5"/>
      <c r="Q211" s="5"/>
      <c r="X211" s="105"/>
      <c r="Y211" s="105"/>
      <c r="Z211" s="105"/>
      <c r="AA211" s="105">
        <f ca="1">AH211-DF211</f>
        <v>0</v>
      </c>
      <c r="AC211" s="302">
        <f>AC210+$BE$22</f>
        <v>1840</v>
      </c>
      <c r="AD211" s="332">
        <v>3416.9586575936578</v>
      </c>
      <c r="AE211" s="332">
        <v>2865.0725217234803</v>
      </c>
      <c r="AF211" s="334">
        <v>2464.7917003752227</v>
      </c>
      <c r="AG211" s="332">
        <v>2131.7590049514656</v>
      </c>
      <c r="AH211" s="332">
        <v>1837.6821011845323</v>
      </c>
      <c r="AI211" s="332">
        <v>1569.2761496288595</v>
      </c>
      <c r="AJ211" s="332">
        <v>1319.0306006795372</v>
      </c>
      <c r="AK211" s="332">
        <v>1082.1194512811057</v>
      </c>
      <c r="AL211" s="332">
        <v>855.12386211365106</v>
      </c>
      <c r="AM211" s="332">
        <v>635.42446570511515</v>
      </c>
      <c r="AN211" s="332">
        <v>420.87898646652081</v>
      </c>
      <c r="AO211" s="332">
        <v>209.63351540521637</v>
      </c>
      <c r="AP211" s="332">
        <v>0</v>
      </c>
      <c r="AQ211" s="335">
        <v>-209.63351540521637</v>
      </c>
      <c r="AR211" s="335">
        <v>-420.87898646652081</v>
      </c>
      <c r="AS211" s="335">
        <v>-635.42446570511515</v>
      </c>
      <c r="AT211" s="335">
        <v>-855.12386211365106</v>
      </c>
      <c r="AU211" s="335">
        <v>-1082.1194512811057</v>
      </c>
      <c r="AV211" s="335">
        <v>-1319.0306006795372</v>
      </c>
      <c r="AW211" s="335">
        <v>-1569.2761496288595</v>
      </c>
      <c r="AX211" s="335">
        <v>-1837.6821011845323</v>
      </c>
      <c r="AY211" s="335">
        <v>-2131.7590049514656</v>
      </c>
      <c r="AZ211" s="335">
        <v>-2464.7917003752227</v>
      </c>
      <c r="BA211" s="335">
        <v>-2865.0725217234803</v>
      </c>
      <c r="BB211" s="202">
        <v>-3416.9586575936578</v>
      </c>
      <c r="BC211" s="323">
        <f ca="1">BO211-BD211</f>
        <v>0</v>
      </c>
      <c r="BD211" s="320">
        <f ca="1"/>
        <v>-209.63351540521637</v>
      </c>
      <c r="BE211" s="302">
        <f ca="1">MIN($AF$15,BE210+$BE$22)</f>
        <v>1840</v>
      </c>
      <c r="BF211" s="215">
        <f t="shared" ca="1" si="170"/>
        <v>1</v>
      </c>
      <c r="BG211" s="317">
        <f ca="1">INDEX(N$8:N$12,$BF211)</f>
        <v>1500</v>
      </c>
      <c r="BH211" s="128">
        <f ca="1">INDEX(O$8:O$12,$BF211)</f>
        <v>0</v>
      </c>
      <c r="BI211" s="104">
        <f t="shared" ca="1" si="171"/>
        <v>1500</v>
      </c>
      <c r="BJ211" s="216">
        <f t="shared" si="169"/>
        <v>0</v>
      </c>
      <c r="BK211" s="217">
        <f ca="1">DEGREES(ASIN($BG211*BL$23))</f>
        <v>-2.8656245113591363</v>
      </c>
      <c r="BL211" s="218">
        <f ca="1">DEGREES(ASIN(BL$23*$BI211))</f>
        <v>-2.8656245113591363</v>
      </c>
      <c r="BM211" s="219">
        <f ca="1">IF($BH211&gt;0,(COS(RADIANS(BK211))-COS(RADIANS(BL211)))/(BL$23*$BH211),$BE211*SIN(RADIANS(BK211)))</f>
        <v>-91.988470356992934</v>
      </c>
      <c r="BN211" s="218">
        <f t="shared" ca="1" si="172"/>
        <v>-0.49993733889670011</v>
      </c>
      <c r="BO211" s="220">
        <f t="shared" ca="1" si="173"/>
        <v>-209.63351540521637</v>
      </c>
      <c r="BP211" s="221">
        <f t="shared" ca="1" si="229"/>
        <v>209.63351540521637</v>
      </c>
      <c r="BQ211" s="222">
        <f t="shared" ca="1" si="174"/>
        <v>-5.7165393990355735</v>
      </c>
      <c r="BR211" s="223">
        <f t="shared" ca="1" si="175"/>
        <v>-5.7165393990355735</v>
      </c>
      <c r="BS211" s="224">
        <f t="shared" ca="1" si="176"/>
        <v>-183.27685291041212</v>
      </c>
      <c r="BT211" s="223">
        <f t="shared" ca="1" si="177"/>
        <v>-0.99606985277398508</v>
      </c>
      <c r="BU211" s="225">
        <f t="shared" ca="1" si="178"/>
        <v>-420.87898646652081</v>
      </c>
      <c r="BV211" s="226">
        <f t="shared" ca="1" si="230"/>
        <v>420.87898646652081</v>
      </c>
      <c r="BW211" s="217">
        <f t="shared" ca="1" si="179"/>
        <v>-8.5378174163293199</v>
      </c>
      <c r="BX211" s="218">
        <f t="shared" ca="1" si="180"/>
        <v>-8.5378174163293199</v>
      </c>
      <c r="BY211" s="219">
        <f t="shared" ca="1" si="181"/>
        <v>-273.17038794759361</v>
      </c>
      <c r="BZ211" s="218">
        <f t="shared" ca="1" si="182"/>
        <v>-1.4846216736282258</v>
      </c>
      <c r="CA211" s="227">
        <f t="shared" ca="1" si="183"/>
        <v>-635.4244657051139</v>
      </c>
      <c r="CB211" s="228">
        <f t="shared" ca="1" si="231"/>
        <v>635.4244657051139</v>
      </c>
      <c r="CC211" s="222">
        <f t="shared" ca="1" si="184"/>
        <v>-11.314100207181937</v>
      </c>
      <c r="CD211" s="223">
        <f t="shared" ca="1" si="185"/>
        <v>-11.314100207181937</v>
      </c>
      <c r="CE211" s="224">
        <f t="shared" ca="1" si="186"/>
        <v>-360.98493138770391</v>
      </c>
      <c r="CF211" s="223">
        <f t="shared" ca="1" si="187"/>
        <v>-1.961874627107079</v>
      </c>
      <c r="CG211" s="225">
        <f t="shared" ca="1" si="188"/>
        <v>-855.12386211365106</v>
      </c>
      <c r="CH211" s="226">
        <f t="shared" ca="1" si="232"/>
        <v>855.12386211365106</v>
      </c>
      <c r="CI211" s="217">
        <f t="shared" ca="1" si="189"/>
        <v>-14.029394362150782</v>
      </c>
      <c r="CJ211" s="218">
        <f t="shared" ca="1" si="190"/>
        <v>-14.029394362150782</v>
      </c>
      <c r="CK211" s="219">
        <f t="shared" ca="1" si="191"/>
        <v>-446.05216153129271</v>
      </c>
      <c r="CL211" s="218">
        <f t="shared" ca="1" si="192"/>
        <v>-2.4241965300613515</v>
      </c>
      <c r="CM211" s="227">
        <f t="shared" ca="1" si="193"/>
        <v>-1082.1194512811044</v>
      </c>
      <c r="CN211" s="228">
        <f t="shared" ca="1" si="233"/>
        <v>1082.1194512811044</v>
      </c>
      <c r="CO211" s="222">
        <f t="shared" ca="1" si="194"/>
        <v>-16.666885006418429</v>
      </c>
      <c r="CP211" s="223">
        <f t="shared" ca="1" si="195"/>
        <v>-16.666885006418429</v>
      </c>
      <c r="CQ211" s="224">
        <f t="shared" ca="1" si="196"/>
        <v>-527.72466539196944</v>
      </c>
      <c r="CR211" s="223">
        <f t="shared" ca="1" si="197"/>
        <v>-2.8680688336520461</v>
      </c>
      <c r="CS211" s="225">
        <f t="shared" ca="1" si="198"/>
        <v>-1319.030600679539</v>
      </c>
      <c r="CT211" s="226">
        <f t="shared" ca="1" si="234"/>
        <v>1319.030600679539</v>
      </c>
      <c r="CU211" s="217">
        <f t="shared" ca="1" si="199"/>
        <v>-19.208778855572575</v>
      </c>
      <c r="CV211" s="218">
        <f t="shared" ca="1" si="200"/>
        <v>-19.208778855572575</v>
      </c>
      <c r="CW211" s="219">
        <f t="shared" ca="1" si="201"/>
        <v>-605.38086590014802</v>
      </c>
      <c r="CX211" s="218">
        <f t="shared" ca="1" si="202"/>
        <v>-3.2901134016311744</v>
      </c>
      <c r="CY211" s="227">
        <f t="shared" ca="1" si="203"/>
        <v>-1569.2761496288599</v>
      </c>
      <c r="CZ211" s="228">
        <f t="shared" ca="1" si="235"/>
        <v>1569.2761496288599</v>
      </c>
      <c r="DA211" s="222">
        <f t="shared" ca="1" si="204"/>
        <v>-21.636193928666835</v>
      </c>
      <c r="DB211" s="223">
        <f t="shared" ca="1" si="205"/>
        <v>-21.636193928666835</v>
      </c>
      <c r="DC211" s="224">
        <f t="shared" ca="1" si="206"/>
        <v>-678.42975247986578</v>
      </c>
      <c r="DD211" s="223">
        <f t="shared" ca="1" si="207"/>
        <v>-3.68711821999932</v>
      </c>
      <c r="DE211" s="225">
        <f t="shared" ca="1" si="208"/>
        <v>-1837.6821011845318</v>
      </c>
      <c r="DF211" s="226">
        <f t="shared" ca="1" si="236"/>
        <v>1837.6821011845318</v>
      </c>
      <c r="DG211" s="217">
        <f t="shared" ca="1" si="209"/>
        <v>-23.929119340816037</v>
      </c>
      <c r="DH211" s="218">
        <f t="shared" ca="1" si="210"/>
        <v>-23.929119340816037</v>
      </c>
      <c r="DI211" s="219">
        <f t="shared" ca="1" si="211"/>
        <v>-746.3153789961267</v>
      </c>
      <c r="DJ211" s="218">
        <f t="shared" ca="1" si="212"/>
        <v>-4.0560618423702408</v>
      </c>
      <c r="DK211" s="227">
        <f t="shared" ca="1" si="213"/>
        <v>-2131.7590049514633</v>
      </c>
      <c r="DL211" s="228">
        <f t="shared" ca="1" si="237"/>
        <v>2131.7590049514633</v>
      </c>
      <c r="DM211" s="222">
        <f t="shared" ca="1" si="214"/>
        <v>-26.066474954416215</v>
      </c>
      <c r="DN211" s="223">
        <f t="shared" ca="1" si="215"/>
        <v>-26.066474954416215</v>
      </c>
      <c r="DO211" s="224">
        <f t="shared" ca="1" si="216"/>
        <v>-808.52109484068046</v>
      </c>
      <c r="DP211" s="223">
        <f t="shared" ca="1" si="217"/>
        <v>-4.394136385003776</v>
      </c>
      <c r="DQ211" s="225">
        <f t="shared" ca="1" si="218"/>
        <v>-2464.7917003752254</v>
      </c>
      <c r="DR211" s="226">
        <f t="shared" ca="1" si="238"/>
        <v>2464.7917003752254</v>
      </c>
      <c r="DS211" s="217">
        <f t="shared" ca="1" si="219"/>
        <v>-28.026305473377711</v>
      </c>
      <c r="DT211" s="218">
        <f t="shared" ca="1" si="220"/>
        <v>-28.026305473377711</v>
      </c>
      <c r="DU211" s="219">
        <f t="shared" ca="1" si="221"/>
        <v>-864.57347695511191</v>
      </c>
      <c r="DV211" s="218">
        <f t="shared" ca="1" si="222"/>
        <v>-4.6987688964951531</v>
      </c>
      <c r="DW211" s="227">
        <f t="shared" ca="1" si="223"/>
        <v>-2865.0725217234817</v>
      </c>
      <c r="DX211" s="228">
        <f t="shared" ca="1" si="239"/>
        <v>2865.0725217234817</v>
      </c>
      <c r="DY211" s="222">
        <f t="shared" ca="1" si="224"/>
        <v>-29.786144106908367</v>
      </c>
      <c r="DZ211" s="223">
        <f t="shared" ca="1" si="225"/>
        <v>-29.786144106908367</v>
      </c>
      <c r="EA211" s="224">
        <f t="shared" ca="1" si="226"/>
        <v>-914.04593286617603</v>
      </c>
      <c r="EB211" s="223">
        <f t="shared" ca="1" si="227"/>
        <v>-4.9676409394900247</v>
      </c>
      <c r="EC211" s="225">
        <f t="shared" ca="1" si="228"/>
        <v>-3416.9586575936632</v>
      </c>
      <c r="ED211" s="226">
        <f t="shared" ca="1" si="240"/>
        <v>3416.9586575936632</v>
      </c>
      <c r="EE211" s="18">
        <v>-3416.9586575936578</v>
      </c>
    </row>
    <row r="212" spans="16:135" x14ac:dyDescent="0.3">
      <c r="P212" s="5"/>
      <c r="Q212" s="5"/>
      <c r="X212" s="105"/>
      <c r="Y212" s="105"/>
      <c r="Z212" s="105"/>
      <c r="AA212" s="105">
        <f ca="1">AH212-DF212</f>
        <v>0</v>
      </c>
      <c r="AC212" s="302">
        <f>AC211+$BE$22</f>
        <v>1850</v>
      </c>
      <c r="AD212" s="332">
        <v>3411.9910166541677</v>
      </c>
      <c r="AE212" s="332">
        <v>2860.3737528269853</v>
      </c>
      <c r="AF212" s="334">
        <v>2460.3975639902192</v>
      </c>
      <c r="AG212" s="332">
        <v>2127.7029431090955</v>
      </c>
      <c r="AH212" s="332">
        <v>1833.9949829645329</v>
      </c>
      <c r="AI212" s="332">
        <v>1565.9860362272282</v>
      </c>
      <c r="AJ212" s="332">
        <v>1316.162531845885</v>
      </c>
      <c r="AK212" s="332">
        <v>1079.6952547510443</v>
      </c>
      <c r="AL212" s="332">
        <v>853.16198748654392</v>
      </c>
      <c r="AM212" s="332">
        <v>633.93984403148693</v>
      </c>
      <c r="AN212" s="332">
        <v>419.88291661374683</v>
      </c>
      <c r="AO212" s="332">
        <v>209.13357806631967</v>
      </c>
      <c r="AP212" s="332">
        <v>0</v>
      </c>
      <c r="AQ212" s="335">
        <v>-209.13357806631967</v>
      </c>
      <c r="AR212" s="335">
        <v>-419.88291661374683</v>
      </c>
      <c r="AS212" s="335">
        <v>-633.93984403148693</v>
      </c>
      <c r="AT212" s="335">
        <v>-853.16198748654392</v>
      </c>
      <c r="AU212" s="335">
        <v>-1079.6952547510443</v>
      </c>
      <c r="AV212" s="335">
        <v>-1316.162531845885</v>
      </c>
      <c r="AW212" s="335">
        <v>-1565.9860362272282</v>
      </c>
      <c r="AX212" s="335">
        <v>-1833.9949829645329</v>
      </c>
      <c r="AY212" s="335">
        <v>-2127.7029431090955</v>
      </c>
      <c r="AZ212" s="335">
        <v>-2460.3975639902192</v>
      </c>
      <c r="BA212" s="335">
        <v>-2860.3737528269853</v>
      </c>
      <c r="BB212" s="202">
        <v>-3411.9910166541677</v>
      </c>
      <c r="BC212" s="323">
        <f ca="1">BO212-BD212</f>
        <v>0</v>
      </c>
      <c r="BD212" s="320">
        <f ca="1"/>
        <v>-209.13357806631967</v>
      </c>
      <c r="BE212" s="302">
        <f ca="1">MIN($AF$15,BE211+$BE$22)</f>
        <v>1850</v>
      </c>
      <c r="BF212" s="215">
        <f t="shared" ca="1" si="170"/>
        <v>1</v>
      </c>
      <c r="BG212" s="317">
        <f ca="1">INDEX(N$8:N$12,$BF212)</f>
        <v>1500</v>
      </c>
      <c r="BH212" s="128">
        <f ca="1">INDEX(O$8:O$12,$BF212)</f>
        <v>0</v>
      </c>
      <c r="BI212" s="104">
        <f t="shared" ca="1" si="171"/>
        <v>1500</v>
      </c>
      <c r="BJ212" s="216">
        <f t="shared" si="169"/>
        <v>0</v>
      </c>
      <c r="BK212" s="217">
        <f ca="1">DEGREES(ASIN($BG212*BL$23))</f>
        <v>-2.8656245113591363</v>
      </c>
      <c r="BL212" s="218">
        <f ca="1">DEGREES(ASIN(BL$23*$BI212))</f>
        <v>-2.8656245113591363</v>
      </c>
      <c r="BM212" s="219">
        <f ca="1">IF($BH212&gt;0,(COS(RADIANS(BK212))-COS(RADIANS(BL212)))/(BL$23*$BH212),$BE212*SIN(RADIANS(BK212)))</f>
        <v>-92.488407695889634</v>
      </c>
      <c r="BN212" s="218">
        <f t="shared" ca="1" si="172"/>
        <v>-0.49993733889670011</v>
      </c>
      <c r="BO212" s="220">
        <f t="shared" ca="1" si="173"/>
        <v>-209.13357806631967</v>
      </c>
      <c r="BP212" s="221">
        <f t="shared" ca="1" si="229"/>
        <v>209.13357806631967</v>
      </c>
      <c r="BQ212" s="222">
        <f t="shared" ca="1" si="174"/>
        <v>-5.7165393990355735</v>
      </c>
      <c r="BR212" s="223">
        <f t="shared" ca="1" si="175"/>
        <v>-5.7165393990355735</v>
      </c>
      <c r="BS212" s="224">
        <f t="shared" ca="1" si="176"/>
        <v>-184.2729227631861</v>
      </c>
      <c r="BT212" s="223">
        <f t="shared" ca="1" si="177"/>
        <v>-0.99606985277398508</v>
      </c>
      <c r="BU212" s="225">
        <f t="shared" ca="1" si="178"/>
        <v>-419.88291661374683</v>
      </c>
      <c r="BV212" s="226">
        <f t="shared" ca="1" si="230"/>
        <v>419.88291661374683</v>
      </c>
      <c r="BW212" s="217">
        <f t="shared" ca="1" si="179"/>
        <v>-8.5378174163293199</v>
      </c>
      <c r="BX212" s="218">
        <f t="shared" ca="1" si="180"/>
        <v>-8.5378174163293199</v>
      </c>
      <c r="BY212" s="219">
        <f t="shared" ca="1" si="181"/>
        <v>-274.65500962122184</v>
      </c>
      <c r="BZ212" s="218">
        <f t="shared" ca="1" si="182"/>
        <v>-1.4846216736282258</v>
      </c>
      <c r="CA212" s="227">
        <f t="shared" ca="1" si="183"/>
        <v>-633.93984403148568</v>
      </c>
      <c r="CB212" s="228">
        <f t="shared" ca="1" si="231"/>
        <v>633.93984403148568</v>
      </c>
      <c r="CC212" s="222">
        <f t="shared" ca="1" si="184"/>
        <v>-11.314100207181937</v>
      </c>
      <c r="CD212" s="223">
        <f t="shared" ca="1" si="185"/>
        <v>-11.314100207181937</v>
      </c>
      <c r="CE212" s="224">
        <f t="shared" ca="1" si="186"/>
        <v>-362.94680601481099</v>
      </c>
      <c r="CF212" s="223">
        <f t="shared" ca="1" si="187"/>
        <v>-1.961874627107079</v>
      </c>
      <c r="CG212" s="225">
        <f t="shared" ca="1" si="188"/>
        <v>-853.16198748654392</v>
      </c>
      <c r="CH212" s="226">
        <f t="shared" ca="1" si="232"/>
        <v>853.16198748654392</v>
      </c>
      <c r="CI212" s="217">
        <f t="shared" ca="1" si="189"/>
        <v>-14.029394362150782</v>
      </c>
      <c r="CJ212" s="218">
        <f t="shared" ca="1" si="190"/>
        <v>-14.029394362150782</v>
      </c>
      <c r="CK212" s="219">
        <f t="shared" ca="1" si="191"/>
        <v>-448.47635806135412</v>
      </c>
      <c r="CL212" s="218">
        <f t="shared" ca="1" si="192"/>
        <v>-2.4241965300614083</v>
      </c>
      <c r="CM212" s="227">
        <f t="shared" ca="1" si="193"/>
        <v>-1079.695254751043</v>
      </c>
      <c r="CN212" s="228">
        <f t="shared" ca="1" si="233"/>
        <v>1079.695254751043</v>
      </c>
      <c r="CO212" s="222">
        <f t="shared" ca="1" si="194"/>
        <v>-16.666885006418429</v>
      </c>
      <c r="CP212" s="223">
        <f t="shared" ca="1" si="195"/>
        <v>-16.666885006418429</v>
      </c>
      <c r="CQ212" s="224">
        <f t="shared" ca="1" si="196"/>
        <v>-530.59273422562137</v>
      </c>
      <c r="CR212" s="223">
        <f t="shared" ca="1" si="197"/>
        <v>-2.8680688336519324</v>
      </c>
      <c r="CS212" s="225">
        <f t="shared" ca="1" si="198"/>
        <v>-1316.1625318458871</v>
      </c>
      <c r="CT212" s="226">
        <f t="shared" ca="1" si="234"/>
        <v>1316.1625318458871</v>
      </c>
      <c r="CU212" s="217">
        <f t="shared" ca="1" si="199"/>
        <v>-19.208778855572575</v>
      </c>
      <c r="CV212" s="218">
        <f t="shared" ca="1" si="200"/>
        <v>-19.208778855572575</v>
      </c>
      <c r="CW212" s="219">
        <f t="shared" ca="1" si="201"/>
        <v>-608.67097930177931</v>
      </c>
      <c r="CX212" s="218">
        <f t="shared" ca="1" si="202"/>
        <v>-3.2901134016312881</v>
      </c>
      <c r="CY212" s="227">
        <f t="shared" ca="1" si="203"/>
        <v>-1565.9860362272286</v>
      </c>
      <c r="CZ212" s="228">
        <f t="shared" ca="1" si="235"/>
        <v>1565.9860362272286</v>
      </c>
      <c r="DA212" s="222">
        <f t="shared" ca="1" si="204"/>
        <v>-21.636193928666835</v>
      </c>
      <c r="DB212" s="223">
        <f t="shared" ca="1" si="205"/>
        <v>-21.636193928666835</v>
      </c>
      <c r="DC212" s="224">
        <f t="shared" ca="1" si="206"/>
        <v>-682.11687069986499</v>
      </c>
      <c r="DD212" s="223">
        <f t="shared" ca="1" si="207"/>
        <v>-3.6871182199992063</v>
      </c>
      <c r="DE212" s="225">
        <f t="shared" ca="1" si="208"/>
        <v>-1833.9949829645325</v>
      </c>
      <c r="DF212" s="226">
        <f t="shared" ca="1" si="236"/>
        <v>1833.9949829645325</v>
      </c>
      <c r="DG212" s="217">
        <f t="shared" ca="1" si="209"/>
        <v>-23.929119340816037</v>
      </c>
      <c r="DH212" s="218">
        <f t="shared" ca="1" si="210"/>
        <v>-23.929119340816037</v>
      </c>
      <c r="DI212" s="219">
        <f t="shared" ca="1" si="211"/>
        <v>-750.37144083849694</v>
      </c>
      <c r="DJ212" s="218">
        <f t="shared" ca="1" si="212"/>
        <v>-4.0560618423702408</v>
      </c>
      <c r="DK212" s="227">
        <f t="shared" ca="1" si="213"/>
        <v>-2127.7029431090932</v>
      </c>
      <c r="DL212" s="228">
        <f t="shared" ca="1" si="237"/>
        <v>2127.7029431090932</v>
      </c>
      <c r="DM212" s="222">
        <f t="shared" ca="1" si="214"/>
        <v>-26.066474954416215</v>
      </c>
      <c r="DN212" s="223">
        <f t="shared" ca="1" si="215"/>
        <v>-26.066474954416215</v>
      </c>
      <c r="DO212" s="224">
        <f t="shared" ca="1" si="216"/>
        <v>-812.91523122568412</v>
      </c>
      <c r="DP212" s="223">
        <f t="shared" ca="1" si="217"/>
        <v>-4.3941363850036623</v>
      </c>
      <c r="DQ212" s="225">
        <f t="shared" ca="1" si="218"/>
        <v>-2460.3975639902219</v>
      </c>
      <c r="DR212" s="226">
        <f t="shared" ca="1" si="238"/>
        <v>2460.3975639902219</v>
      </c>
      <c r="DS212" s="217">
        <f t="shared" ca="1" si="219"/>
        <v>-28.026305473377711</v>
      </c>
      <c r="DT212" s="218">
        <f t="shared" ca="1" si="220"/>
        <v>-28.026305473377711</v>
      </c>
      <c r="DU212" s="219">
        <f t="shared" ca="1" si="221"/>
        <v>-869.27224585160707</v>
      </c>
      <c r="DV212" s="218">
        <f t="shared" ca="1" si="222"/>
        <v>-4.6987688964951531</v>
      </c>
      <c r="DW212" s="227">
        <f t="shared" ca="1" si="223"/>
        <v>-2860.3737528269867</v>
      </c>
      <c r="DX212" s="228">
        <f t="shared" ca="1" si="239"/>
        <v>2860.3737528269867</v>
      </c>
      <c r="DY212" s="222">
        <f t="shared" ca="1" si="224"/>
        <v>-29.786144106908367</v>
      </c>
      <c r="DZ212" s="223">
        <f t="shared" ca="1" si="225"/>
        <v>-29.786144106908367</v>
      </c>
      <c r="EA212" s="224">
        <f t="shared" ca="1" si="226"/>
        <v>-919.01357380566617</v>
      </c>
      <c r="EB212" s="223">
        <f t="shared" ca="1" si="227"/>
        <v>-4.9676409394901384</v>
      </c>
      <c r="EC212" s="225">
        <f t="shared" ca="1" si="228"/>
        <v>-3411.9910166541731</v>
      </c>
      <c r="ED212" s="226">
        <f t="shared" ca="1" si="240"/>
        <v>3411.9910166541731</v>
      </c>
      <c r="EE212" s="18">
        <v>-3411.9910166541677</v>
      </c>
    </row>
    <row r="213" spans="16:135" x14ac:dyDescent="0.3">
      <c r="P213" s="5"/>
      <c r="Q213" s="5"/>
      <c r="X213" s="105"/>
      <c r="Y213" s="105"/>
      <c r="Z213" s="105"/>
      <c r="AA213" s="105">
        <f ca="1">AH213-DF213</f>
        <v>0</v>
      </c>
      <c r="AC213" s="302">
        <f>AC212+$BE$22</f>
        <v>1860</v>
      </c>
      <c r="AD213" s="332">
        <v>3407.0233757146775</v>
      </c>
      <c r="AE213" s="332">
        <v>2855.6749839304903</v>
      </c>
      <c r="AF213" s="334">
        <v>2456.0034276052156</v>
      </c>
      <c r="AG213" s="332">
        <v>2123.6468812667254</v>
      </c>
      <c r="AH213" s="332">
        <v>1830.3078647445336</v>
      </c>
      <c r="AI213" s="332">
        <v>1562.6959228255969</v>
      </c>
      <c r="AJ213" s="332">
        <v>1313.2944630122331</v>
      </c>
      <c r="AK213" s="332">
        <v>1077.2710582209829</v>
      </c>
      <c r="AL213" s="332">
        <v>851.20011285943679</v>
      </c>
      <c r="AM213" s="332">
        <v>632.4552223578587</v>
      </c>
      <c r="AN213" s="332">
        <v>418.88684676097284</v>
      </c>
      <c r="AO213" s="332">
        <v>208.63364072742297</v>
      </c>
      <c r="AP213" s="332">
        <v>0</v>
      </c>
      <c r="AQ213" s="335">
        <v>-208.63364072742297</v>
      </c>
      <c r="AR213" s="335">
        <v>-418.88684676097284</v>
      </c>
      <c r="AS213" s="335">
        <v>-632.4552223578587</v>
      </c>
      <c r="AT213" s="335">
        <v>-851.20011285943679</v>
      </c>
      <c r="AU213" s="335">
        <v>-1077.2710582209829</v>
      </c>
      <c r="AV213" s="335">
        <v>-1313.2944630122331</v>
      </c>
      <c r="AW213" s="335">
        <v>-1562.6959228255969</v>
      </c>
      <c r="AX213" s="335">
        <v>-1830.3078647445336</v>
      </c>
      <c r="AY213" s="335">
        <v>-2123.6468812667254</v>
      </c>
      <c r="AZ213" s="335">
        <v>-2456.0034276052156</v>
      </c>
      <c r="BA213" s="335">
        <v>-2855.6749839304903</v>
      </c>
      <c r="BB213" s="202">
        <v>-3407.0233757146775</v>
      </c>
      <c r="BC213" s="323">
        <f ca="1">BO213-BD213</f>
        <v>0</v>
      </c>
      <c r="BD213" s="320">
        <f ca="1"/>
        <v>-208.63364072742297</v>
      </c>
      <c r="BE213" s="302">
        <f ca="1">MIN($AF$15,BE212+$BE$22)</f>
        <v>1860</v>
      </c>
      <c r="BF213" s="215">
        <f t="shared" ca="1" si="170"/>
        <v>1</v>
      </c>
      <c r="BG213" s="317">
        <f ca="1">INDEX(N$8:N$12,$BF213)</f>
        <v>1500</v>
      </c>
      <c r="BH213" s="128">
        <f ca="1">INDEX(O$8:O$12,$BF213)</f>
        <v>0</v>
      </c>
      <c r="BI213" s="104">
        <f t="shared" ca="1" si="171"/>
        <v>1500</v>
      </c>
      <c r="BJ213" s="216">
        <f t="shared" si="169"/>
        <v>0</v>
      </c>
      <c r="BK213" s="217">
        <f ca="1">DEGREES(ASIN($BG213*BL$23))</f>
        <v>-2.8656245113591363</v>
      </c>
      <c r="BL213" s="218">
        <f ca="1">DEGREES(ASIN(BL$23*$BI213))</f>
        <v>-2.8656245113591363</v>
      </c>
      <c r="BM213" s="219">
        <f ca="1">IF($BH213&gt;0,(COS(RADIANS(BK213))-COS(RADIANS(BL213)))/(BL$23*$BH213),$BE213*SIN(RADIANS(BK213)))</f>
        <v>-92.988345034786335</v>
      </c>
      <c r="BN213" s="218">
        <f t="shared" ca="1" si="172"/>
        <v>-0.49993733889670011</v>
      </c>
      <c r="BO213" s="220">
        <f t="shared" ca="1" si="173"/>
        <v>-208.63364072742297</v>
      </c>
      <c r="BP213" s="221">
        <f t="shared" ca="1" si="229"/>
        <v>208.63364072742297</v>
      </c>
      <c r="BQ213" s="222">
        <f t="shared" ca="1" si="174"/>
        <v>-5.7165393990355735</v>
      </c>
      <c r="BR213" s="223">
        <f t="shared" ca="1" si="175"/>
        <v>-5.7165393990355735</v>
      </c>
      <c r="BS213" s="224">
        <f t="shared" ca="1" si="176"/>
        <v>-185.26899261596009</v>
      </c>
      <c r="BT213" s="223">
        <f t="shared" ca="1" si="177"/>
        <v>-0.99606985277398508</v>
      </c>
      <c r="BU213" s="225">
        <f t="shared" ca="1" si="178"/>
        <v>-418.88684676097284</v>
      </c>
      <c r="BV213" s="226">
        <f t="shared" ca="1" si="230"/>
        <v>418.88684676097284</v>
      </c>
      <c r="BW213" s="217">
        <f t="shared" ca="1" si="179"/>
        <v>-8.5378174163293199</v>
      </c>
      <c r="BX213" s="218">
        <f t="shared" ca="1" si="180"/>
        <v>-8.5378174163293199</v>
      </c>
      <c r="BY213" s="219">
        <f t="shared" ca="1" si="181"/>
        <v>-276.13963129485006</v>
      </c>
      <c r="BZ213" s="218">
        <f t="shared" ca="1" si="182"/>
        <v>-1.4846216736282258</v>
      </c>
      <c r="CA213" s="227">
        <f t="shared" ca="1" si="183"/>
        <v>-632.45522235785745</v>
      </c>
      <c r="CB213" s="228">
        <f t="shared" ca="1" si="231"/>
        <v>632.45522235785745</v>
      </c>
      <c r="CC213" s="222">
        <f t="shared" ca="1" si="184"/>
        <v>-11.314100207181937</v>
      </c>
      <c r="CD213" s="223">
        <f t="shared" ca="1" si="185"/>
        <v>-11.314100207181937</v>
      </c>
      <c r="CE213" s="224">
        <f t="shared" ca="1" si="186"/>
        <v>-364.90868064191807</v>
      </c>
      <c r="CF213" s="223">
        <f t="shared" ca="1" si="187"/>
        <v>-1.961874627107079</v>
      </c>
      <c r="CG213" s="225">
        <f t="shared" ca="1" si="188"/>
        <v>-851.20011285943679</v>
      </c>
      <c r="CH213" s="226">
        <f t="shared" ca="1" si="232"/>
        <v>851.20011285943679</v>
      </c>
      <c r="CI213" s="217">
        <f t="shared" ca="1" si="189"/>
        <v>-14.029394362150782</v>
      </c>
      <c r="CJ213" s="218">
        <f t="shared" ca="1" si="190"/>
        <v>-14.029394362150782</v>
      </c>
      <c r="CK213" s="219">
        <f t="shared" ca="1" si="191"/>
        <v>-450.90055459141547</v>
      </c>
      <c r="CL213" s="218">
        <f t="shared" ca="1" si="192"/>
        <v>-2.4241965300613515</v>
      </c>
      <c r="CM213" s="227">
        <f t="shared" ca="1" si="193"/>
        <v>-1077.2710582209816</v>
      </c>
      <c r="CN213" s="228">
        <f t="shared" ca="1" si="233"/>
        <v>1077.2710582209816</v>
      </c>
      <c r="CO213" s="222">
        <f t="shared" ca="1" si="194"/>
        <v>-16.666885006418429</v>
      </c>
      <c r="CP213" s="223">
        <f t="shared" ca="1" si="195"/>
        <v>-16.666885006418429</v>
      </c>
      <c r="CQ213" s="224">
        <f t="shared" ca="1" si="196"/>
        <v>-533.46080305927342</v>
      </c>
      <c r="CR213" s="223">
        <f t="shared" ca="1" si="197"/>
        <v>-2.8680688336520461</v>
      </c>
      <c r="CS213" s="225">
        <f t="shared" ca="1" si="198"/>
        <v>-1313.2944630122352</v>
      </c>
      <c r="CT213" s="226">
        <f t="shared" ca="1" si="234"/>
        <v>1313.2944630122352</v>
      </c>
      <c r="CU213" s="217">
        <f t="shared" ca="1" si="199"/>
        <v>-19.208778855572575</v>
      </c>
      <c r="CV213" s="218">
        <f t="shared" ca="1" si="200"/>
        <v>-19.208778855572575</v>
      </c>
      <c r="CW213" s="219">
        <f t="shared" ca="1" si="201"/>
        <v>-611.96109270341049</v>
      </c>
      <c r="CX213" s="218">
        <f t="shared" ca="1" si="202"/>
        <v>-3.2901134016311744</v>
      </c>
      <c r="CY213" s="227">
        <f t="shared" ca="1" si="203"/>
        <v>-1562.6959228255973</v>
      </c>
      <c r="CZ213" s="228">
        <f t="shared" ca="1" si="235"/>
        <v>1562.6959228255973</v>
      </c>
      <c r="DA213" s="222">
        <f t="shared" ca="1" si="204"/>
        <v>-21.636193928666835</v>
      </c>
      <c r="DB213" s="223">
        <f t="shared" ca="1" si="205"/>
        <v>-21.636193928666835</v>
      </c>
      <c r="DC213" s="224">
        <f t="shared" ca="1" si="206"/>
        <v>-685.80398891986431</v>
      </c>
      <c r="DD213" s="223">
        <f t="shared" ca="1" si="207"/>
        <v>-3.68711821999932</v>
      </c>
      <c r="DE213" s="225">
        <f t="shared" ca="1" si="208"/>
        <v>-1830.3078647445332</v>
      </c>
      <c r="DF213" s="226">
        <f t="shared" ca="1" si="236"/>
        <v>1830.3078647445332</v>
      </c>
      <c r="DG213" s="217">
        <f t="shared" ca="1" si="209"/>
        <v>-23.929119340816037</v>
      </c>
      <c r="DH213" s="218">
        <f t="shared" ca="1" si="210"/>
        <v>-23.929119340816037</v>
      </c>
      <c r="DI213" s="219">
        <f t="shared" ca="1" si="211"/>
        <v>-754.42750268086718</v>
      </c>
      <c r="DJ213" s="218">
        <f t="shared" ca="1" si="212"/>
        <v>-4.0560618423702408</v>
      </c>
      <c r="DK213" s="227">
        <f t="shared" ca="1" si="213"/>
        <v>-2123.6468812667231</v>
      </c>
      <c r="DL213" s="228">
        <f t="shared" ca="1" si="237"/>
        <v>2123.6468812667231</v>
      </c>
      <c r="DM213" s="222">
        <f t="shared" ca="1" si="214"/>
        <v>-26.066474954416215</v>
      </c>
      <c r="DN213" s="223">
        <f t="shared" ca="1" si="215"/>
        <v>-26.066474954416215</v>
      </c>
      <c r="DO213" s="224">
        <f t="shared" ca="1" si="216"/>
        <v>-817.30936761068779</v>
      </c>
      <c r="DP213" s="223">
        <f t="shared" ca="1" si="217"/>
        <v>-4.3941363850036623</v>
      </c>
      <c r="DQ213" s="225">
        <f t="shared" ca="1" si="218"/>
        <v>-2456.0034276052183</v>
      </c>
      <c r="DR213" s="226">
        <f t="shared" ca="1" si="238"/>
        <v>2456.0034276052183</v>
      </c>
      <c r="DS213" s="217">
        <f t="shared" ca="1" si="219"/>
        <v>-28.026305473377711</v>
      </c>
      <c r="DT213" s="218">
        <f t="shared" ca="1" si="220"/>
        <v>-28.026305473377711</v>
      </c>
      <c r="DU213" s="219">
        <f t="shared" ca="1" si="221"/>
        <v>-873.97101474810222</v>
      </c>
      <c r="DV213" s="218">
        <f t="shared" ca="1" si="222"/>
        <v>-4.6987688964951531</v>
      </c>
      <c r="DW213" s="227">
        <f t="shared" ca="1" si="223"/>
        <v>-2855.6749839304916</v>
      </c>
      <c r="DX213" s="228">
        <f t="shared" ca="1" si="239"/>
        <v>2855.6749839304916</v>
      </c>
      <c r="DY213" s="222">
        <f t="shared" ca="1" si="224"/>
        <v>-29.786144106908367</v>
      </c>
      <c r="DZ213" s="223">
        <f t="shared" ca="1" si="225"/>
        <v>-29.786144106908367</v>
      </c>
      <c r="EA213" s="224">
        <f t="shared" ca="1" si="226"/>
        <v>-923.98121474515619</v>
      </c>
      <c r="EB213" s="223">
        <f t="shared" ca="1" si="227"/>
        <v>-4.9676409394900247</v>
      </c>
      <c r="EC213" s="225">
        <f t="shared" ca="1" si="228"/>
        <v>-3407.023375714683</v>
      </c>
      <c r="ED213" s="226">
        <f t="shared" ca="1" si="240"/>
        <v>3407.023375714683</v>
      </c>
      <c r="EE213" s="18">
        <v>-3407.0233757146775</v>
      </c>
    </row>
    <row r="214" spans="16:135" x14ac:dyDescent="0.3">
      <c r="P214" s="5"/>
      <c r="Q214" s="5"/>
      <c r="X214" s="105"/>
      <c r="Y214" s="105"/>
      <c r="Z214" s="105"/>
      <c r="AA214" s="105">
        <f ca="1">AH214-DF214</f>
        <v>0</v>
      </c>
      <c r="AC214" s="302">
        <f>AC213+$BE$22</f>
        <v>1870</v>
      </c>
      <c r="AD214" s="332">
        <v>3402.0557347751874</v>
      </c>
      <c r="AE214" s="332">
        <v>2850.9762150339952</v>
      </c>
      <c r="AF214" s="334">
        <v>2451.6092912202121</v>
      </c>
      <c r="AG214" s="332">
        <v>2119.5908194243552</v>
      </c>
      <c r="AH214" s="332">
        <v>1826.6207465245343</v>
      </c>
      <c r="AI214" s="332">
        <v>1559.4058094239658</v>
      </c>
      <c r="AJ214" s="332">
        <v>1310.4263941785812</v>
      </c>
      <c r="AK214" s="332">
        <v>1074.8468616909215</v>
      </c>
      <c r="AL214" s="332">
        <v>849.23823823232965</v>
      </c>
      <c r="AM214" s="332">
        <v>630.97060068423048</v>
      </c>
      <c r="AN214" s="332">
        <v>417.89077690819886</v>
      </c>
      <c r="AO214" s="332">
        <v>208.13370338852627</v>
      </c>
      <c r="AP214" s="332">
        <v>0</v>
      </c>
      <c r="AQ214" s="335">
        <v>-208.13370338852627</v>
      </c>
      <c r="AR214" s="335">
        <v>-417.89077690819886</v>
      </c>
      <c r="AS214" s="335">
        <v>-630.97060068423048</v>
      </c>
      <c r="AT214" s="335">
        <v>-849.23823823232965</v>
      </c>
      <c r="AU214" s="335">
        <v>-1074.8468616909215</v>
      </c>
      <c r="AV214" s="335">
        <v>-1310.4263941785812</v>
      </c>
      <c r="AW214" s="335">
        <v>-1559.4058094239658</v>
      </c>
      <c r="AX214" s="335">
        <v>-1826.6207465245343</v>
      </c>
      <c r="AY214" s="335">
        <v>-2119.5908194243552</v>
      </c>
      <c r="AZ214" s="335">
        <v>-2451.6092912202121</v>
      </c>
      <c r="BA214" s="335">
        <v>-2850.9762150339952</v>
      </c>
      <c r="BB214" s="202">
        <v>-3402.0557347751874</v>
      </c>
      <c r="BC214" s="323">
        <f ca="1">BO214-BD214</f>
        <v>0</v>
      </c>
      <c r="BD214" s="320">
        <f ca="1"/>
        <v>-208.13370338852627</v>
      </c>
      <c r="BE214" s="302">
        <f ca="1">MIN($AF$15,BE213+$BE$22)</f>
        <v>1870</v>
      </c>
      <c r="BF214" s="215">
        <f t="shared" ca="1" si="170"/>
        <v>1</v>
      </c>
      <c r="BG214" s="317">
        <f ca="1">INDEX(N$8:N$12,$BF214)</f>
        <v>1500</v>
      </c>
      <c r="BH214" s="128">
        <f ca="1">INDEX(O$8:O$12,$BF214)</f>
        <v>0</v>
      </c>
      <c r="BI214" s="104">
        <f t="shared" ca="1" si="171"/>
        <v>1500</v>
      </c>
      <c r="BJ214" s="216">
        <f t="shared" si="169"/>
        <v>0</v>
      </c>
      <c r="BK214" s="217">
        <f ca="1">DEGREES(ASIN($BG214*BL$23))</f>
        <v>-2.8656245113591363</v>
      </c>
      <c r="BL214" s="218">
        <f ca="1">DEGREES(ASIN(BL$23*$BI214))</f>
        <v>-2.8656245113591363</v>
      </c>
      <c r="BM214" s="219">
        <f ca="1">IF($BH214&gt;0,(COS(RADIANS(BK214))-COS(RADIANS(BL214)))/(BL$23*$BH214),$BE214*SIN(RADIANS(BK214)))</f>
        <v>-93.488282373683035</v>
      </c>
      <c r="BN214" s="218">
        <f t="shared" ca="1" si="172"/>
        <v>-0.49993733889670011</v>
      </c>
      <c r="BO214" s="220">
        <f t="shared" ca="1" si="173"/>
        <v>-208.13370338852627</v>
      </c>
      <c r="BP214" s="221">
        <f t="shared" ca="1" si="229"/>
        <v>208.13370338852627</v>
      </c>
      <c r="BQ214" s="222">
        <f t="shared" ca="1" si="174"/>
        <v>-5.7165393990355735</v>
      </c>
      <c r="BR214" s="223">
        <f t="shared" ca="1" si="175"/>
        <v>-5.7165393990355735</v>
      </c>
      <c r="BS214" s="224">
        <f t="shared" ca="1" si="176"/>
        <v>-186.26506246873404</v>
      </c>
      <c r="BT214" s="223">
        <f t="shared" ca="1" si="177"/>
        <v>-0.99606985277395665</v>
      </c>
      <c r="BU214" s="225">
        <f t="shared" ca="1" si="178"/>
        <v>-417.89077690819886</v>
      </c>
      <c r="BV214" s="226">
        <f t="shared" ca="1" si="230"/>
        <v>417.89077690819886</v>
      </c>
      <c r="BW214" s="217">
        <f t="shared" ca="1" si="179"/>
        <v>-8.5378174163293199</v>
      </c>
      <c r="BX214" s="218">
        <f t="shared" ca="1" si="180"/>
        <v>-8.5378174163293199</v>
      </c>
      <c r="BY214" s="219">
        <f t="shared" ca="1" si="181"/>
        <v>-277.62425296847829</v>
      </c>
      <c r="BZ214" s="218">
        <f t="shared" ca="1" si="182"/>
        <v>-1.4846216736282258</v>
      </c>
      <c r="CA214" s="227">
        <f t="shared" ca="1" si="183"/>
        <v>-630.97060068422923</v>
      </c>
      <c r="CB214" s="228">
        <f t="shared" ca="1" si="231"/>
        <v>630.97060068422923</v>
      </c>
      <c r="CC214" s="222">
        <f t="shared" ca="1" si="184"/>
        <v>-11.314100207181937</v>
      </c>
      <c r="CD214" s="223">
        <f t="shared" ca="1" si="185"/>
        <v>-11.314100207181937</v>
      </c>
      <c r="CE214" s="224">
        <f t="shared" ca="1" si="186"/>
        <v>-366.87055526902515</v>
      </c>
      <c r="CF214" s="223">
        <f t="shared" ca="1" si="187"/>
        <v>-1.961874627107079</v>
      </c>
      <c r="CG214" s="225">
        <f t="shared" ca="1" si="188"/>
        <v>-849.23823823232965</v>
      </c>
      <c r="CH214" s="226">
        <f t="shared" ca="1" si="232"/>
        <v>849.23823823232965</v>
      </c>
      <c r="CI214" s="217">
        <f t="shared" ca="1" si="189"/>
        <v>-14.029394362150782</v>
      </c>
      <c r="CJ214" s="218">
        <f t="shared" ca="1" si="190"/>
        <v>-14.029394362150782</v>
      </c>
      <c r="CK214" s="219">
        <f t="shared" ca="1" si="191"/>
        <v>-453.32475112147682</v>
      </c>
      <c r="CL214" s="218">
        <f t="shared" ca="1" si="192"/>
        <v>-2.4241965300613515</v>
      </c>
      <c r="CM214" s="227">
        <f t="shared" ca="1" si="193"/>
        <v>-1074.8468616909202</v>
      </c>
      <c r="CN214" s="228">
        <f t="shared" ca="1" si="233"/>
        <v>1074.8468616909202</v>
      </c>
      <c r="CO214" s="222">
        <f t="shared" ca="1" si="194"/>
        <v>-16.666885006418429</v>
      </c>
      <c r="CP214" s="223">
        <f t="shared" ca="1" si="195"/>
        <v>-16.666885006418429</v>
      </c>
      <c r="CQ214" s="224">
        <f t="shared" ca="1" si="196"/>
        <v>-536.32887189292546</v>
      </c>
      <c r="CR214" s="223">
        <f t="shared" ca="1" si="197"/>
        <v>-2.8680688336520461</v>
      </c>
      <c r="CS214" s="225">
        <f t="shared" ca="1" si="198"/>
        <v>-1310.426394178583</v>
      </c>
      <c r="CT214" s="226">
        <f t="shared" ca="1" si="234"/>
        <v>1310.426394178583</v>
      </c>
      <c r="CU214" s="217">
        <f t="shared" ca="1" si="199"/>
        <v>-19.208778855572575</v>
      </c>
      <c r="CV214" s="218">
        <f t="shared" ca="1" si="200"/>
        <v>-19.208778855572575</v>
      </c>
      <c r="CW214" s="219">
        <f t="shared" ca="1" si="201"/>
        <v>-615.25120610504177</v>
      </c>
      <c r="CX214" s="218">
        <f t="shared" ca="1" si="202"/>
        <v>-3.2901134016312881</v>
      </c>
      <c r="CY214" s="227">
        <f t="shared" ca="1" si="203"/>
        <v>-1559.4058094239663</v>
      </c>
      <c r="CZ214" s="228">
        <f t="shared" ca="1" si="235"/>
        <v>1559.4058094239663</v>
      </c>
      <c r="DA214" s="222">
        <f t="shared" ca="1" si="204"/>
        <v>-21.636193928666835</v>
      </c>
      <c r="DB214" s="223">
        <f t="shared" ca="1" si="205"/>
        <v>-21.636193928666835</v>
      </c>
      <c r="DC214" s="224">
        <f t="shared" ca="1" si="206"/>
        <v>-689.49110713986352</v>
      </c>
      <c r="DD214" s="223">
        <f t="shared" ca="1" si="207"/>
        <v>-3.6871182199992063</v>
      </c>
      <c r="DE214" s="225">
        <f t="shared" ca="1" si="208"/>
        <v>-1826.6207465245338</v>
      </c>
      <c r="DF214" s="226">
        <f t="shared" ca="1" si="236"/>
        <v>1826.6207465245338</v>
      </c>
      <c r="DG214" s="217">
        <f t="shared" ca="1" si="209"/>
        <v>-23.929119340816037</v>
      </c>
      <c r="DH214" s="218">
        <f t="shared" ca="1" si="210"/>
        <v>-23.929119340816037</v>
      </c>
      <c r="DI214" s="219">
        <f t="shared" ca="1" si="211"/>
        <v>-758.48356452323742</v>
      </c>
      <c r="DJ214" s="218">
        <f t="shared" ca="1" si="212"/>
        <v>-4.0560618423702408</v>
      </c>
      <c r="DK214" s="227">
        <f t="shared" ca="1" si="213"/>
        <v>-2119.590819424353</v>
      </c>
      <c r="DL214" s="228">
        <f t="shared" ca="1" si="237"/>
        <v>2119.590819424353</v>
      </c>
      <c r="DM214" s="222">
        <f t="shared" ca="1" si="214"/>
        <v>-26.066474954416215</v>
      </c>
      <c r="DN214" s="223">
        <f t="shared" ca="1" si="215"/>
        <v>-26.066474954416215</v>
      </c>
      <c r="DO214" s="224">
        <f t="shared" ca="1" si="216"/>
        <v>-821.70350399569156</v>
      </c>
      <c r="DP214" s="223">
        <f t="shared" ca="1" si="217"/>
        <v>-4.394136385003776</v>
      </c>
      <c r="DQ214" s="225">
        <f t="shared" ca="1" si="218"/>
        <v>-2451.6092912202148</v>
      </c>
      <c r="DR214" s="226">
        <f t="shared" ca="1" si="238"/>
        <v>2451.6092912202148</v>
      </c>
      <c r="DS214" s="217">
        <f t="shared" ca="1" si="219"/>
        <v>-28.026305473377711</v>
      </c>
      <c r="DT214" s="218">
        <f t="shared" ca="1" si="220"/>
        <v>-28.026305473377711</v>
      </c>
      <c r="DU214" s="219">
        <f t="shared" ca="1" si="221"/>
        <v>-878.66978364459749</v>
      </c>
      <c r="DV214" s="218">
        <f t="shared" ca="1" si="222"/>
        <v>-4.6987688964952667</v>
      </c>
      <c r="DW214" s="227">
        <f t="shared" ca="1" si="223"/>
        <v>-2850.9762150339966</v>
      </c>
      <c r="DX214" s="228">
        <f t="shared" ca="1" si="239"/>
        <v>2850.9762150339966</v>
      </c>
      <c r="DY214" s="222">
        <f t="shared" ca="1" si="224"/>
        <v>-29.786144106908367</v>
      </c>
      <c r="DZ214" s="223">
        <f t="shared" ca="1" si="225"/>
        <v>-29.786144106908367</v>
      </c>
      <c r="EA214" s="224">
        <f t="shared" ca="1" si="226"/>
        <v>-928.94885568464633</v>
      </c>
      <c r="EB214" s="223">
        <f t="shared" ca="1" si="227"/>
        <v>-4.9676409394901384</v>
      </c>
      <c r="EC214" s="225">
        <f t="shared" ca="1" si="228"/>
        <v>-3402.0557347751928</v>
      </c>
      <c r="ED214" s="226">
        <f t="shared" ca="1" si="240"/>
        <v>3402.0557347751928</v>
      </c>
      <c r="EE214" s="18">
        <v>-3402.0557347751874</v>
      </c>
    </row>
    <row r="215" spans="16:135" x14ac:dyDescent="0.3">
      <c r="P215" s="5"/>
      <c r="Q215" s="5"/>
      <c r="X215" s="105"/>
      <c r="Y215" s="105"/>
      <c r="Z215" s="105"/>
      <c r="AA215" s="105">
        <f ca="1">AH215-DF215</f>
        <v>0</v>
      </c>
      <c r="AC215" s="302">
        <f>AC214+$BE$22</f>
        <v>1880</v>
      </c>
      <c r="AD215" s="332">
        <v>3397.0880938356972</v>
      </c>
      <c r="AE215" s="332">
        <v>2846.2774461375002</v>
      </c>
      <c r="AF215" s="334">
        <v>2447.2151548352085</v>
      </c>
      <c r="AG215" s="332">
        <v>2115.5347575819851</v>
      </c>
      <c r="AH215" s="332">
        <v>1822.933628304535</v>
      </c>
      <c r="AI215" s="332">
        <v>1556.1156960223345</v>
      </c>
      <c r="AJ215" s="332">
        <v>1307.558325344929</v>
      </c>
      <c r="AK215" s="332">
        <v>1072.4226651608601</v>
      </c>
      <c r="AL215" s="332">
        <v>847.27636360522251</v>
      </c>
      <c r="AM215" s="332">
        <v>629.48597901060225</v>
      </c>
      <c r="AN215" s="332">
        <v>416.89470705542487</v>
      </c>
      <c r="AO215" s="332">
        <v>207.63376604962957</v>
      </c>
      <c r="AP215" s="332">
        <v>0</v>
      </c>
      <c r="AQ215" s="335">
        <v>-207.63376604962957</v>
      </c>
      <c r="AR215" s="335">
        <v>-416.89470705542487</v>
      </c>
      <c r="AS215" s="335">
        <v>-629.48597901060225</v>
      </c>
      <c r="AT215" s="335">
        <v>-847.27636360522251</v>
      </c>
      <c r="AU215" s="335">
        <v>-1072.4226651608601</v>
      </c>
      <c r="AV215" s="335">
        <v>-1307.558325344929</v>
      </c>
      <c r="AW215" s="335">
        <v>-1556.1156960223345</v>
      </c>
      <c r="AX215" s="335">
        <v>-1822.933628304535</v>
      </c>
      <c r="AY215" s="335">
        <v>-2115.5347575819851</v>
      </c>
      <c r="AZ215" s="335">
        <v>-2447.2151548352085</v>
      </c>
      <c r="BA215" s="335">
        <v>-2846.2774461375002</v>
      </c>
      <c r="BB215" s="202">
        <v>-3397.0880938356972</v>
      </c>
      <c r="BC215" s="323">
        <f ca="1">BO215-BD215</f>
        <v>0</v>
      </c>
      <c r="BD215" s="320">
        <f ca="1"/>
        <v>-207.63376604962957</v>
      </c>
      <c r="BE215" s="302">
        <f ca="1">MIN($AF$15,BE214+$BE$22)</f>
        <v>1880</v>
      </c>
      <c r="BF215" s="215">
        <f t="shared" ca="1" si="170"/>
        <v>1</v>
      </c>
      <c r="BG215" s="317">
        <f ca="1">INDEX(N$8:N$12,$BF215)</f>
        <v>1500</v>
      </c>
      <c r="BH215" s="128">
        <f ca="1">INDEX(O$8:O$12,$BF215)</f>
        <v>0</v>
      </c>
      <c r="BI215" s="104">
        <f t="shared" ca="1" si="171"/>
        <v>1500</v>
      </c>
      <c r="BJ215" s="216">
        <f t="shared" si="169"/>
        <v>0</v>
      </c>
      <c r="BK215" s="217">
        <f ca="1">DEGREES(ASIN($BG215*BL$23))</f>
        <v>-2.8656245113591363</v>
      </c>
      <c r="BL215" s="218">
        <f ca="1">DEGREES(ASIN(BL$23*$BI215))</f>
        <v>-2.8656245113591363</v>
      </c>
      <c r="BM215" s="219">
        <f ca="1">IF($BH215&gt;0,(COS(RADIANS(BK215))-COS(RADIANS(BL215)))/(BL$23*$BH215),$BE215*SIN(RADIANS(BK215)))</f>
        <v>-93.988219712579735</v>
      </c>
      <c r="BN215" s="218">
        <f t="shared" ca="1" si="172"/>
        <v>-0.49993733889670011</v>
      </c>
      <c r="BO215" s="220">
        <f t="shared" ca="1" si="173"/>
        <v>-207.63376604962957</v>
      </c>
      <c r="BP215" s="221">
        <f t="shared" ca="1" si="229"/>
        <v>207.63376604962957</v>
      </c>
      <c r="BQ215" s="222">
        <f t="shared" ca="1" si="174"/>
        <v>-5.7165393990355735</v>
      </c>
      <c r="BR215" s="223">
        <f t="shared" ca="1" si="175"/>
        <v>-5.7165393990355735</v>
      </c>
      <c r="BS215" s="224">
        <f t="shared" ca="1" si="176"/>
        <v>-187.26113232150803</v>
      </c>
      <c r="BT215" s="223">
        <f t="shared" ca="1" si="177"/>
        <v>-0.99606985277398508</v>
      </c>
      <c r="BU215" s="225">
        <f t="shared" ca="1" si="178"/>
        <v>-416.89470705542487</v>
      </c>
      <c r="BV215" s="226">
        <f t="shared" ca="1" si="230"/>
        <v>416.89470705542487</v>
      </c>
      <c r="BW215" s="217">
        <f t="shared" ca="1" si="179"/>
        <v>-8.5378174163293199</v>
      </c>
      <c r="BX215" s="218">
        <f t="shared" ca="1" si="180"/>
        <v>-8.5378174163293199</v>
      </c>
      <c r="BY215" s="219">
        <f t="shared" ca="1" si="181"/>
        <v>-279.10887464210651</v>
      </c>
      <c r="BZ215" s="218">
        <f t="shared" ca="1" si="182"/>
        <v>-1.4846216736282258</v>
      </c>
      <c r="CA215" s="227">
        <f t="shared" ca="1" si="183"/>
        <v>-629.485979010601</v>
      </c>
      <c r="CB215" s="228">
        <f t="shared" ca="1" si="231"/>
        <v>629.485979010601</v>
      </c>
      <c r="CC215" s="222">
        <f t="shared" ca="1" si="184"/>
        <v>-11.314100207181937</v>
      </c>
      <c r="CD215" s="223">
        <f t="shared" ca="1" si="185"/>
        <v>-11.314100207181937</v>
      </c>
      <c r="CE215" s="224">
        <f t="shared" ca="1" si="186"/>
        <v>-368.83242989613223</v>
      </c>
      <c r="CF215" s="223">
        <f t="shared" ca="1" si="187"/>
        <v>-1.961874627107079</v>
      </c>
      <c r="CG215" s="225">
        <f t="shared" ca="1" si="188"/>
        <v>-847.27636360522251</v>
      </c>
      <c r="CH215" s="226">
        <f t="shared" ca="1" si="232"/>
        <v>847.27636360522251</v>
      </c>
      <c r="CI215" s="217">
        <f t="shared" ca="1" si="189"/>
        <v>-14.029394362150782</v>
      </c>
      <c r="CJ215" s="218">
        <f t="shared" ca="1" si="190"/>
        <v>-14.029394362150782</v>
      </c>
      <c r="CK215" s="219">
        <f t="shared" ca="1" si="191"/>
        <v>-455.74894765153823</v>
      </c>
      <c r="CL215" s="218">
        <f t="shared" ca="1" si="192"/>
        <v>-2.4241965300614083</v>
      </c>
      <c r="CM215" s="227">
        <f t="shared" ca="1" si="193"/>
        <v>-1072.4226651608587</v>
      </c>
      <c r="CN215" s="228">
        <f t="shared" ca="1" si="233"/>
        <v>1072.4226651608587</v>
      </c>
      <c r="CO215" s="222">
        <f t="shared" ca="1" si="194"/>
        <v>-16.666885006418429</v>
      </c>
      <c r="CP215" s="223">
        <f t="shared" ca="1" si="195"/>
        <v>-16.666885006418429</v>
      </c>
      <c r="CQ215" s="224">
        <f t="shared" ca="1" si="196"/>
        <v>-539.1969407265774</v>
      </c>
      <c r="CR215" s="223">
        <f t="shared" ca="1" si="197"/>
        <v>-2.8680688336519324</v>
      </c>
      <c r="CS215" s="225">
        <f t="shared" ca="1" si="198"/>
        <v>-1307.5583253449311</v>
      </c>
      <c r="CT215" s="226">
        <f t="shared" ca="1" si="234"/>
        <v>1307.5583253449311</v>
      </c>
      <c r="CU215" s="217">
        <f t="shared" ca="1" si="199"/>
        <v>-19.208778855572575</v>
      </c>
      <c r="CV215" s="218">
        <f t="shared" ca="1" si="200"/>
        <v>-19.208778855572575</v>
      </c>
      <c r="CW215" s="219">
        <f t="shared" ca="1" si="201"/>
        <v>-618.54131950667306</v>
      </c>
      <c r="CX215" s="218">
        <f t="shared" ca="1" si="202"/>
        <v>-3.2901134016312881</v>
      </c>
      <c r="CY215" s="227">
        <f t="shared" ca="1" si="203"/>
        <v>-1556.115696022335</v>
      </c>
      <c r="CZ215" s="228">
        <f t="shared" ca="1" si="235"/>
        <v>1556.115696022335</v>
      </c>
      <c r="DA215" s="222">
        <f t="shared" ca="1" si="204"/>
        <v>-21.636193928666835</v>
      </c>
      <c r="DB215" s="223">
        <f t="shared" ca="1" si="205"/>
        <v>-21.636193928666835</v>
      </c>
      <c r="DC215" s="224">
        <f t="shared" ca="1" si="206"/>
        <v>-693.17822535986284</v>
      </c>
      <c r="DD215" s="223">
        <f t="shared" ca="1" si="207"/>
        <v>-3.68711821999932</v>
      </c>
      <c r="DE215" s="225">
        <f t="shared" ca="1" si="208"/>
        <v>-1822.9336283045345</v>
      </c>
      <c r="DF215" s="226">
        <f t="shared" ca="1" si="236"/>
        <v>1822.9336283045345</v>
      </c>
      <c r="DG215" s="217">
        <f t="shared" ca="1" si="209"/>
        <v>-23.929119340816037</v>
      </c>
      <c r="DH215" s="218">
        <f t="shared" ca="1" si="210"/>
        <v>-23.929119340816037</v>
      </c>
      <c r="DI215" s="219">
        <f t="shared" ca="1" si="211"/>
        <v>-762.53962636560766</v>
      </c>
      <c r="DJ215" s="218">
        <f t="shared" ca="1" si="212"/>
        <v>-4.0560618423702408</v>
      </c>
      <c r="DK215" s="227">
        <f t="shared" ca="1" si="213"/>
        <v>-2115.5347575819828</v>
      </c>
      <c r="DL215" s="228">
        <f t="shared" ca="1" si="237"/>
        <v>2115.5347575819828</v>
      </c>
      <c r="DM215" s="222">
        <f t="shared" ca="1" si="214"/>
        <v>-26.066474954416215</v>
      </c>
      <c r="DN215" s="223">
        <f t="shared" ca="1" si="215"/>
        <v>-26.066474954416215</v>
      </c>
      <c r="DO215" s="224">
        <f t="shared" ca="1" si="216"/>
        <v>-826.09764038069522</v>
      </c>
      <c r="DP215" s="223">
        <f t="shared" ca="1" si="217"/>
        <v>-4.3941363850036623</v>
      </c>
      <c r="DQ215" s="225">
        <f t="shared" ca="1" si="218"/>
        <v>-2447.2151548352113</v>
      </c>
      <c r="DR215" s="226">
        <f t="shared" ca="1" si="238"/>
        <v>2447.2151548352113</v>
      </c>
      <c r="DS215" s="217">
        <f t="shared" ca="1" si="219"/>
        <v>-28.026305473377711</v>
      </c>
      <c r="DT215" s="218">
        <f t="shared" ca="1" si="220"/>
        <v>-28.026305473377711</v>
      </c>
      <c r="DU215" s="219">
        <f t="shared" ca="1" si="221"/>
        <v>-883.36855254109264</v>
      </c>
      <c r="DV215" s="218">
        <f t="shared" ca="1" si="222"/>
        <v>-4.6987688964951531</v>
      </c>
      <c r="DW215" s="227">
        <f t="shared" ca="1" si="223"/>
        <v>-2846.2774461375016</v>
      </c>
      <c r="DX215" s="228">
        <f t="shared" ca="1" si="239"/>
        <v>2846.2774461375016</v>
      </c>
      <c r="DY215" s="222">
        <f t="shared" ca="1" si="224"/>
        <v>-29.786144106908367</v>
      </c>
      <c r="DZ215" s="223">
        <f t="shared" ca="1" si="225"/>
        <v>-29.786144106908367</v>
      </c>
      <c r="EA215" s="224">
        <f t="shared" ca="1" si="226"/>
        <v>-933.91649662413636</v>
      </c>
      <c r="EB215" s="223">
        <f t="shared" ca="1" si="227"/>
        <v>-4.9676409394900247</v>
      </c>
      <c r="EC215" s="225">
        <f t="shared" ca="1" si="228"/>
        <v>-3397.0880938357027</v>
      </c>
      <c r="ED215" s="226">
        <f t="shared" ca="1" si="240"/>
        <v>3397.0880938357027</v>
      </c>
      <c r="EE215" s="18">
        <v>-3397.0880938356972</v>
      </c>
    </row>
    <row r="216" spans="16:135" x14ac:dyDescent="0.3">
      <c r="P216" s="5"/>
      <c r="Q216" s="5"/>
      <c r="X216" s="105"/>
      <c r="Y216" s="105"/>
      <c r="Z216" s="105"/>
      <c r="AA216" s="105">
        <f ca="1">AH216-DF216</f>
        <v>0</v>
      </c>
      <c r="AC216" s="302">
        <f>AC215+$BE$22</f>
        <v>1890</v>
      </c>
      <c r="AD216" s="332">
        <v>3392.1204528962071</v>
      </c>
      <c r="AE216" s="332">
        <v>2841.5786772410052</v>
      </c>
      <c r="AF216" s="334">
        <v>2442.821018450205</v>
      </c>
      <c r="AG216" s="332">
        <v>2111.4786957396145</v>
      </c>
      <c r="AH216" s="332">
        <v>1819.2465100845357</v>
      </c>
      <c r="AI216" s="332">
        <v>1552.8255826207032</v>
      </c>
      <c r="AJ216" s="332">
        <v>1304.6902565112771</v>
      </c>
      <c r="AK216" s="332">
        <v>1069.9984686307987</v>
      </c>
      <c r="AL216" s="332">
        <v>845.31448897811538</v>
      </c>
      <c r="AM216" s="332">
        <v>628.00135733697402</v>
      </c>
      <c r="AN216" s="332">
        <v>415.89863720265089</v>
      </c>
      <c r="AO216" s="332">
        <v>207.13382871073287</v>
      </c>
      <c r="AP216" s="332">
        <v>0</v>
      </c>
      <c r="AQ216" s="335">
        <v>-207.13382871073287</v>
      </c>
      <c r="AR216" s="335">
        <v>-415.89863720265089</v>
      </c>
      <c r="AS216" s="335">
        <v>-628.00135733697402</v>
      </c>
      <c r="AT216" s="335">
        <v>-845.31448897811538</v>
      </c>
      <c r="AU216" s="335">
        <v>-1069.9984686307987</v>
      </c>
      <c r="AV216" s="335">
        <v>-1304.6902565112771</v>
      </c>
      <c r="AW216" s="335">
        <v>-1552.8255826207032</v>
      </c>
      <c r="AX216" s="335">
        <v>-1819.2465100845357</v>
      </c>
      <c r="AY216" s="335">
        <v>-2111.4786957396145</v>
      </c>
      <c r="AZ216" s="335">
        <v>-2442.821018450205</v>
      </c>
      <c r="BA216" s="335">
        <v>-2841.5786772410052</v>
      </c>
      <c r="BB216" s="202">
        <v>-3392.1204528962071</v>
      </c>
      <c r="BC216" s="323">
        <f ca="1">BO216-BD216</f>
        <v>0</v>
      </c>
      <c r="BD216" s="320">
        <f ca="1"/>
        <v>-207.13382871073287</v>
      </c>
      <c r="BE216" s="302">
        <f ca="1">MIN($AF$15,BE215+$BE$22)</f>
        <v>1890</v>
      </c>
      <c r="BF216" s="215">
        <f t="shared" ca="1" si="170"/>
        <v>1</v>
      </c>
      <c r="BG216" s="317">
        <f ca="1">INDEX(N$8:N$12,$BF216)</f>
        <v>1500</v>
      </c>
      <c r="BH216" s="128">
        <f ca="1">INDEX(O$8:O$12,$BF216)</f>
        <v>0</v>
      </c>
      <c r="BI216" s="104">
        <f t="shared" ca="1" si="171"/>
        <v>1500</v>
      </c>
      <c r="BJ216" s="216">
        <f t="shared" si="169"/>
        <v>0</v>
      </c>
      <c r="BK216" s="217">
        <f ca="1">DEGREES(ASIN($BG216*BL$23))</f>
        <v>-2.8656245113591363</v>
      </c>
      <c r="BL216" s="218">
        <f ca="1">DEGREES(ASIN(BL$23*$BI216))</f>
        <v>-2.8656245113591363</v>
      </c>
      <c r="BM216" s="219">
        <f ca="1">IF($BH216&gt;0,(COS(RADIANS(BK216))-COS(RADIANS(BL216)))/(BL$23*$BH216),$BE216*SIN(RADIANS(BK216)))</f>
        <v>-94.488157051476435</v>
      </c>
      <c r="BN216" s="218">
        <f t="shared" ca="1" si="172"/>
        <v>-0.49993733889670011</v>
      </c>
      <c r="BO216" s="220">
        <f t="shared" ca="1" si="173"/>
        <v>-207.13382871073287</v>
      </c>
      <c r="BP216" s="221">
        <f t="shared" ca="1" si="229"/>
        <v>207.13382871073287</v>
      </c>
      <c r="BQ216" s="222">
        <f t="shared" ca="1" si="174"/>
        <v>-5.7165393990355735</v>
      </c>
      <c r="BR216" s="223">
        <f t="shared" ca="1" si="175"/>
        <v>-5.7165393990355735</v>
      </c>
      <c r="BS216" s="224">
        <f t="shared" ca="1" si="176"/>
        <v>-188.25720217428201</v>
      </c>
      <c r="BT216" s="223">
        <f t="shared" ca="1" si="177"/>
        <v>-0.99606985277398508</v>
      </c>
      <c r="BU216" s="225">
        <f t="shared" ca="1" si="178"/>
        <v>-415.89863720265089</v>
      </c>
      <c r="BV216" s="226">
        <f t="shared" ca="1" si="230"/>
        <v>415.89863720265089</v>
      </c>
      <c r="BW216" s="217">
        <f t="shared" ca="1" si="179"/>
        <v>-8.5378174163293199</v>
      </c>
      <c r="BX216" s="218">
        <f t="shared" ca="1" si="180"/>
        <v>-8.5378174163293199</v>
      </c>
      <c r="BY216" s="219">
        <f t="shared" ca="1" si="181"/>
        <v>-280.59349631573474</v>
      </c>
      <c r="BZ216" s="218">
        <f t="shared" ca="1" si="182"/>
        <v>-1.4846216736282258</v>
      </c>
      <c r="CA216" s="227">
        <f t="shared" ca="1" si="183"/>
        <v>-628.00135733697277</v>
      </c>
      <c r="CB216" s="228">
        <f t="shared" ca="1" si="231"/>
        <v>628.00135733697277</v>
      </c>
      <c r="CC216" s="222">
        <f t="shared" ca="1" si="184"/>
        <v>-11.314100207181937</v>
      </c>
      <c r="CD216" s="223">
        <f t="shared" ca="1" si="185"/>
        <v>-11.314100207181937</v>
      </c>
      <c r="CE216" s="224">
        <f t="shared" ca="1" si="186"/>
        <v>-370.7943045232393</v>
      </c>
      <c r="CF216" s="223">
        <f t="shared" ca="1" si="187"/>
        <v>-1.961874627107079</v>
      </c>
      <c r="CG216" s="225">
        <f t="shared" ca="1" si="188"/>
        <v>-845.31448897811538</v>
      </c>
      <c r="CH216" s="226">
        <f t="shared" ca="1" si="232"/>
        <v>845.31448897811538</v>
      </c>
      <c r="CI216" s="217">
        <f t="shared" ca="1" si="189"/>
        <v>-14.029394362150782</v>
      </c>
      <c r="CJ216" s="218">
        <f t="shared" ca="1" si="190"/>
        <v>-14.029394362150782</v>
      </c>
      <c r="CK216" s="219">
        <f t="shared" ca="1" si="191"/>
        <v>-458.17314418159958</v>
      </c>
      <c r="CL216" s="218">
        <f t="shared" ca="1" si="192"/>
        <v>-2.4241965300613515</v>
      </c>
      <c r="CM216" s="227">
        <f t="shared" ca="1" si="193"/>
        <v>-1069.9984686307973</v>
      </c>
      <c r="CN216" s="228">
        <f t="shared" ca="1" si="233"/>
        <v>1069.9984686307973</v>
      </c>
      <c r="CO216" s="222">
        <f t="shared" ca="1" si="194"/>
        <v>-16.666885006418429</v>
      </c>
      <c r="CP216" s="223">
        <f t="shared" ca="1" si="195"/>
        <v>-16.666885006418429</v>
      </c>
      <c r="CQ216" s="224">
        <f t="shared" ca="1" si="196"/>
        <v>-542.06500956022944</v>
      </c>
      <c r="CR216" s="223">
        <f t="shared" ca="1" si="197"/>
        <v>-2.8680688336520461</v>
      </c>
      <c r="CS216" s="225">
        <f t="shared" ca="1" si="198"/>
        <v>-1304.6902565112791</v>
      </c>
      <c r="CT216" s="226">
        <f t="shared" ca="1" si="234"/>
        <v>1304.6902565112791</v>
      </c>
      <c r="CU216" s="217">
        <f t="shared" ca="1" si="199"/>
        <v>-19.208778855572575</v>
      </c>
      <c r="CV216" s="218">
        <f t="shared" ca="1" si="200"/>
        <v>-19.208778855572575</v>
      </c>
      <c r="CW216" s="219">
        <f t="shared" ca="1" si="201"/>
        <v>-621.83143290830424</v>
      </c>
      <c r="CX216" s="218">
        <f t="shared" ca="1" si="202"/>
        <v>-3.2901134016311744</v>
      </c>
      <c r="CY216" s="227">
        <f t="shared" ca="1" si="203"/>
        <v>-1552.8255826207037</v>
      </c>
      <c r="CZ216" s="228">
        <f t="shared" ca="1" si="235"/>
        <v>1552.8255826207037</v>
      </c>
      <c r="DA216" s="222">
        <f t="shared" ca="1" si="204"/>
        <v>-21.636193928666835</v>
      </c>
      <c r="DB216" s="223">
        <f t="shared" ca="1" si="205"/>
        <v>-21.636193928666835</v>
      </c>
      <c r="DC216" s="224">
        <f t="shared" ca="1" si="206"/>
        <v>-696.86534357986204</v>
      </c>
      <c r="DD216" s="223">
        <f t="shared" ca="1" si="207"/>
        <v>-3.6871182199992063</v>
      </c>
      <c r="DE216" s="225">
        <f t="shared" ca="1" si="208"/>
        <v>-1819.2465100845352</v>
      </c>
      <c r="DF216" s="226">
        <f t="shared" ca="1" si="236"/>
        <v>1819.2465100845352</v>
      </c>
      <c r="DG216" s="217">
        <f t="shared" ca="1" si="209"/>
        <v>-23.929119340816037</v>
      </c>
      <c r="DH216" s="218">
        <f t="shared" ca="1" si="210"/>
        <v>-23.929119340816037</v>
      </c>
      <c r="DI216" s="219">
        <f t="shared" ca="1" si="211"/>
        <v>-766.59568820797801</v>
      </c>
      <c r="DJ216" s="218">
        <f t="shared" ca="1" si="212"/>
        <v>-4.0560618423703545</v>
      </c>
      <c r="DK216" s="227">
        <f t="shared" ca="1" si="213"/>
        <v>-2111.4786957396127</v>
      </c>
      <c r="DL216" s="228">
        <f t="shared" ca="1" si="237"/>
        <v>2111.4786957396127</v>
      </c>
      <c r="DM216" s="222">
        <f t="shared" ca="1" si="214"/>
        <v>-26.066474954416215</v>
      </c>
      <c r="DN216" s="223">
        <f t="shared" ca="1" si="215"/>
        <v>-26.066474954416215</v>
      </c>
      <c r="DO216" s="224">
        <f t="shared" ca="1" si="216"/>
        <v>-830.49177676569889</v>
      </c>
      <c r="DP216" s="223">
        <f t="shared" ca="1" si="217"/>
        <v>-4.3941363850036623</v>
      </c>
      <c r="DQ216" s="225">
        <f t="shared" ca="1" si="218"/>
        <v>-2442.8210184502077</v>
      </c>
      <c r="DR216" s="226">
        <f t="shared" ca="1" si="238"/>
        <v>2442.8210184502077</v>
      </c>
      <c r="DS216" s="217">
        <f t="shared" ca="1" si="219"/>
        <v>-28.026305473377711</v>
      </c>
      <c r="DT216" s="218">
        <f t="shared" ca="1" si="220"/>
        <v>-28.026305473377711</v>
      </c>
      <c r="DU216" s="219">
        <f t="shared" ca="1" si="221"/>
        <v>-888.06732143758779</v>
      </c>
      <c r="DV216" s="218">
        <f t="shared" ca="1" si="222"/>
        <v>-4.6987688964951531</v>
      </c>
      <c r="DW216" s="227">
        <f t="shared" ca="1" si="223"/>
        <v>-2841.5786772410065</v>
      </c>
      <c r="DX216" s="228">
        <f t="shared" ca="1" si="239"/>
        <v>2841.5786772410065</v>
      </c>
      <c r="DY216" s="222">
        <f t="shared" ca="1" si="224"/>
        <v>-29.786144106908367</v>
      </c>
      <c r="DZ216" s="223">
        <f t="shared" ca="1" si="225"/>
        <v>-29.786144106908367</v>
      </c>
      <c r="EA216" s="224">
        <f t="shared" ca="1" si="226"/>
        <v>-938.8841375636265</v>
      </c>
      <c r="EB216" s="223">
        <f t="shared" ca="1" si="227"/>
        <v>-4.9676409394901384</v>
      </c>
      <c r="EC216" s="225">
        <f t="shared" ca="1" si="228"/>
        <v>-3392.1204528962126</v>
      </c>
      <c r="ED216" s="226">
        <f t="shared" ca="1" si="240"/>
        <v>3392.1204528962126</v>
      </c>
      <c r="EE216" s="18">
        <v>-3392.1204528962071</v>
      </c>
    </row>
    <row r="217" spans="16:135" x14ac:dyDescent="0.3">
      <c r="P217" s="5"/>
      <c r="Q217" s="5"/>
      <c r="X217" s="105"/>
      <c r="Y217" s="105"/>
      <c r="Z217" s="105"/>
      <c r="AA217" s="105">
        <f ca="1">AH217-DF217</f>
        <v>0</v>
      </c>
      <c r="AC217" s="302">
        <f>AC216+$BE$22</f>
        <v>1900</v>
      </c>
      <c r="AD217" s="332">
        <v>3387.152811956717</v>
      </c>
      <c r="AE217" s="332">
        <v>2836.8799083445101</v>
      </c>
      <c r="AF217" s="334">
        <v>2438.4268820652014</v>
      </c>
      <c r="AG217" s="332">
        <v>2107.4226338972444</v>
      </c>
      <c r="AH217" s="332">
        <v>1815.5593918645363</v>
      </c>
      <c r="AI217" s="332">
        <v>1549.535469219072</v>
      </c>
      <c r="AJ217" s="332">
        <v>1301.8221876776252</v>
      </c>
      <c r="AK217" s="332">
        <v>1067.5742721007373</v>
      </c>
      <c r="AL217" s="332">
        <v>843.35261435100824</v>
      </c>
      <c r="AM217" s="332">
        <v>626.5167356633458</v>
      </c>
      <c r="AN217" s="332">
        <v>414.9025673498769</v>
      </c>
      <c r="AO217" s="332">
        <v>206.63389137183617</v>
      </c>
      <c r="AP217" s="332">
        <v>0</v>
      </c>
      <c r="AQ217" s="335">
        <v>-206.63389137183617</v>
      </c>
      <c r="AR217" s="335">
        <v>-414.9025673498769</v>
      </c>
      <c r="AS217" s="335">
        <v>-626.5167356633458</v>
      </c>
      <c r="AT217" s="335">
        <v>-843.35261435100824</v>
      </c>
      <c r="AU217" s="335">
        <v>-1067.5742721007373</v>
      </c>
      <c r="AV217" s="335">
        <v>-1301.8221876776252</v>
      </c>
      <c r="AW217" s="335">
        <v>-1549.535469219072</v>
      </c>
      <c r="AX217" s="335">
        <v>-1815.5593918645363</v>
      </c>
      <c r="AY217" s="335">
        <v>-2107.4226338972444</v>
      </c>
      <c r="AZ217" s="335">
        <v>-2438.4268820652014</v>
      </c>
      <c r="BA217" s="335">
        <v>-2836.8799083445101</v>
      </c>
      <c r="BB217" s="202">
        <v>-3387.152811956717</v>
      </c>
      <c r="BC217" s="323">
        <f ca="1">BO217-BD217</f>
        <v>0</v>
      </c>
      <c r="BD217" s="320">
        <f ca="1"/>
        <v>-206.63389137183617</v>
      </c>
      <c r="BE217" s="302">
        <f ca="1">MIN($AF$15,BE216+$BE$22)</f>
        <v>1900</v>
      </c>
      <c r="BF217" s="215">
        <f t="shared" ca="1" si="170"/>
        <v>1</v>
      </c>
      <c r="BG217" s="317">
        <f ca="1">INDEX(N$8:N$12,$BF217)</f>
        <v>1500</v>
      </c>
      <c r="BH217" s="128">
        <f ca="1">INDEX(O$8:O$12,$BF217)</f>
        <v>0</v>
      </c>
      <c r="BI217" s="104">
        <f t="shared" ca="1" si="171"/>
        <v>1500</v>
      </c>
      <c r="BJ217" s="216">
        <f t="shared" si="169"/>
        <v>0</v>
      </c>
      <c r="BK217" s="217">
        <f ca="1">DEGREES(ASIN($BG217*BL$23))</f>
        <v>-2.8656245113591363</v>
      </c>
      <c r="BL217" s="218">
        <f ca="1">DEGREES(ASIN(BL$23*$BI217))</f>
        <v>-2.8656245113591363</v>
      </c>
      <c r="BM217" s="219">
        <f ca="1">IF($BH217&gt;0,(COS(RADIANS(BK217))-COS(RADIANS(BL217)))/(BL$23*$BH217),$BE217*SIN(RADIANS(BK217)))</f>
        <v>-94.988094390373135</v>
      </c>
      <c r="BN217" s="218">
        <f t="shared" ca="1" si="172"/>
        <v>-0.49993733889670011</v>
      </c>
      <c r="BO217" s="220">
        <f t="shared" ca="1" si="173"/>
        <v>-206.63389137183617</v>
      </c>
      <c r="BP217" s="221">
        <f t="shared" ca="1" si="229"/>
        <v>206.63389137183617</v>
      </c>
      <c r="BQ217" s="222">
        <f t="shared" ca="1" si="174"/>
        <v>-5.7165393990355735</v>
      </c>
      <c r="BR217" s="223">
        <f t="shared" ca="1" si="175"/>
        <v>-5.7165393990355735</v>
      </c>
      <c r="BS217" s="224">
        <f t="shared" ca="1" si="176"/>
        <v>-189.253272027056</v>
      </c>
      <c r="BT217" s="223">
        <f t="shared" ca="1" si="177"/>
        <v>-0.99606985277398508</v>
      </c>
      <c r="BU217" s="225">
        <f t="shared" ca="1" si="178"/>
        <v>-414.9025673498769</v>
      </c>
      <c r="BV217" s="226">
        <f t="shared" ca="1" si="230"/>
        <v>414.9025673498769</v>
      </c>
      <c r="BW217" s="217">
        <f t="shared" ca="1" si="179"/>
        <v>-8.5378174163293199</v>
      </c>
      <c r="BX217" s="218">
        <f t="shared" ca="1" si="180"/>
        <v>-8.5378174163293199</v>
      </c>
      <c r="BY217" s="219">
        <f t="shared" ca="1" si="181"/>
        <v>-282.07811798936297</v>
      </c>
      <c r="BZ217" s="218">
        <f t="shared" ca="1" si="182"/>
        <v>-1.4846216736282258</v>
      </c>
      <c r="CA217" s="227">
        <f t="shared" ca="1" si="183"/>
        <v>-626.51673566334455</v>
      </c>
      <c r="CB217" s="228">
        <f t="shared" ca="1" si="231"/>
        <v>626.51673566334455</v>
      </c>
      <c r="CC217" s="222">
        <f t="shared" ca="1" si="184"/>
        <v>-11.314100207181937</v>
      </c>
      <c r="CD217" s="223">
        <f t="shared" ca="1" si="185"/>
        <v>-11.314100207181937</v>
      </c>
      <c r="CE217" s="224">
        <f t="shared" ca="1" si="186"/>
        <v>-372.75617915034638</v>
      </c>
      <c r="CF217" s="223">
        <f t="shared" ca="1" si="187"/>
        <v>-1.961874627107079</v>
      </c>
      <c r="CG217" s="225">
        <f t="shared" ca="1" si="188"/>
        <v>-843.35261435100824</v>
      </c>
      <c r="CH217" s="226">
        <f t="shared" ca="1" si="232"/>
        <v>843.35261435100824</v>
      </c>
      <c r="CI217" s="217">
        <f t="shared" ca="1" si="189"/>
        <v>-14.029394362150782</v>
      </c>
      <c r="CJ217" s="218">
        <f t="shared" ca="1" si="190"/>
        <v>-14.029394362150782</v>
      </c>
      <c r="CK217" s="219">
        <f t="shared" ca="1" si="191"/>
        <v>-460.59734071166099</v>
      </c>
      <c r="CL217" s="218">
        <f t="shared" ca="1" si="192"/>
        <v>-2.4241965300614083</v>
      </c>
      <c r="CM217" s="227">
        <f t="shared" ca="1" si="193"/>
        <v>-1067.5742721007359</v>
      </c>
      <c r="CN217" s="228">
        <f t="shared" ca="1" si="233"/>
        <v>1067.5742721007359</v>
      </c>
      <c r="CO217" s="222">
        <f t="shared" ca="1" si="194"/>
        <v>-16.666885006418429</v>
      </c>
      <c r="CP217" s="223">
        <f t="shared" ca="1" si="195"/>
        <v>-16.666885006418429</v>
      </c>
      <c r="CQ217" s="224">
        <f t="shared" ca="1" si="196"/>
        <v>-544.93307839388149</v>
      </c>
      <c r="CR217" s="223">
        <f t="shared" ca="1" si="197"/>
        <v>-2.8680688336520461</v>
      </c>
      <c r="CS217" s="225">
        <f t="shared" ca="1" si="198"/>
        <v>-1301.822187677627</v>
      </c>
      <c r="CT217" s="226">
        <f t="shared" ca="1" si="234"/>
        <v>1301.822187677627</v>
      </c>
      <c r="CU217" s="217">
        <f t="shared" ca="1" si="199"/>
        <v>-19.208778855572575</v>
      </c>
      <c r="CV217" s="218">
        <f t="shared" ca="1" si="200"/>
        <v>-19.208778855572575</v>
      </c>
      <c r="CW217" s="219">
        <f t="shared" ca="1" si="201"/>
        <v>-625.12154630993552</v>
      </c>
      <c r="CX217" s="218">
        <f t="shared" ca="1" si="202"/>
        <v>-3.2901134016312881</v>
      </c>
      <c r="CY217" s="227">
        <f t="shared" ca="1" si="203"/>
        <v>-1549.5354692190724</v>
      </c>
      <c r="CZ217" s="228">
        <f t="shared" ca="1" si="235"/>
        <v>1549.5354692190724</v>
      </c>
      <c r="DA217" s="222">
        <f t="shared" ca="1" si="204"/>
        <v>-21.636193928666835</v>
      </c>
      <c r="DB217" s="223">
        <f t="shared" ca="1" si="205"/>
        <v>-21.636193928666835</v>
      </c>
      <c r="DC217" s="224">
        <f t="shared" ca="1" si="206"/>
        <v>-700.55246179986136</v>
      </c>
      <c r="DD217" s="223">
        <f t="shared" ca="1" si="207"/>
        <v>-3.68711821999932</v>
      </c>
      <c r="DE217" s="225">
        <f t="shared" ca="1" si="208"/>
        <v>-1815.5593918645359</v>
      </c>
      <c r="DF217" s="226">
        <f t="shared" ca="1" si="236"/>
        <v>1815.5593918645359</v>
      </c>
      <c r="DG217" s="217">
        <f t="shared" ca="1" si="209"/>
        <v>-23.929119340816037</v>
      </c>
      <c r="DH217" s="218">
        <f t="shared" ca="1" si="210"/>
        <v>-23.929119340816037</v>
      </c>
      <c r="DI217" s="219">
        <f t="shared" ca="1" si="211"/>
        <v>-770.65175005034826</v>
      </c>
      <c r="DJ217" s="218">
        <f t="shared" ca="1" si="212"/>
        <v>-4.0560618423702408</v>
      </c>
      <c r="DK217" s="227">
        <f t="shared" ca="1" si="213"/>
        <v>-2107.4226338972426</v>
      </c>
      <c r="DL217" s="228">
        <f t="shared" ca="1" si="237"/>
        <v>2107.4226338972426</v>
      </c>
      <c r="DM217" s="222">
        <f t="shared" ca="1" si="214"/>
        <v>-26.066474954416215</v>
      </c>
      <c r="DN217" s="223">
        <f t="shared" ca="1" si="215"/>
        <v>-26.066474954416215</v>
      </c>
      <c r="DO217" s="224">
        <f t="shared" ca="1" si="216"/>
        <v>-834.88591315070266</v>
      </c>
      <c r="DP217" s="223">
        <f t="shared" ca="1" si="217"/>
        <v>-4.394136385003776</v>
      </c>
      <c r="DQ217" s="225">
        <f t="shared" ca="1" si="218"/>
        <v>-2438.4268820652042</v>
      </c>
      <c r="DR217" s="226">
        <f t="shared" ca="1" si="238"/>
        <v>2438.4268820652042</v>
      </c>
      <c r="DS217" s="217">
        <f t="shared" ca="1" si="219"/>
        <v>-28.026305473377711</v>
      </c>
      <c r="DT217" s="218">
        <f t="shared" ca="1" si="220"/>
        <v>-28.026305473377711</v>
      </c>
      <c r="DU217" s="219">
        <f t="shared" ca="1" si="221"/>
        <v>-892.76609033408295</v>
      </c>
      <c r="DV217" s="218">
        <f t="shared" ca="1" si="222"/>
        <v>-4.6987688964951531</v>
      </c>
      <c r="DW217" s="227">
        <f t="shared" ca="1" si="223"/>
        <v>-2836.8799083445115</v>
      </c>
      <c r="DX217" s="228">
        <f t="shared" ca="1" si="239"/>
        <v>2836.8799083445115</v>
      </c>
      <c r="DY217" s="222">
        <f t="shared" ca="1" si="224"/>
        <v>-29.786144106908367</v>
      </c>
      <c r="DZ217" s="223">
        <f t="shared" ca="1" si="225"/>
        <v>-29.786144106908367</v>
      </c>
      <c r="EA217" s="224">
        <f t="shared" ca="1" si="226"/>
        <v>-943.85177850311652</v>
      </c>
      <c r="EB217" s="223">
        <f t="shared" ca="1" si="227"/>
        <v>-4.9676409394900247</v>
      </c>
      <c r="EC217" s="225">
        <f t="shared" ca="1" si="228"/>
        <v>-3387.1528119567224</v>
      </c>
      <c r="ED217" s="226">
        <f t="shared" ca="1" si="240"/>
        <v>3387.1528119567224</v>
      </c>
      <c r="EE217" s="18">
        <v>-3387.152811956717</v>
      </c>
    </row>
    <row r="218" spans="16:135" x14ac:dyDescent="0.3">
      <c r="P218" s="5"/>
      <c r="Q218" s="5"/>
      <c r="X218" s="105"/>
      <c r="Y218" s="105"/>
      <c r="Z218" s="105"/>
      <c r="AA218" s="105">
        <f ca="1">AH218-DF218</f>
        <v>0</v>
      </c>
      <c r="AC218" s="302">
        <f>AC217+$BE$22</f>
        <v>1910</v>
      </c>
      <c r="AD218" s="332">
        <v>3382.1851710172268</v>
      </c>
      <c r="AE218" s="332">
        <v>2832.1811394480151</v>
      </c>
      <c r="AF218" s="334">
        <v>2434.0327456801979</v>
      </c>
      <c r="AG218" s="332">
        <v>2103.3665720548743</v>
      </c>
      <c r="AH218" s="332">
        <v>1811.872273644537</v>
      </c>
      <c r="AI218" s="332">
        <v>1546.2453558174407</v>
      </c>
      <c r="AJ218" s="332">
        <v>1298.954118843973</v>
      </c>
      <c r="AK218" s="332">
        <v>1065.1500755706759</v>
      </c>
      <c r="AL218" s="332">
        <v>841.39073972390111</v>
      </c>
      <c r="AM218" s="332">
        <v>625.03211398971757</v>
      </c>
      <c r="AN218" s="332">
        <v>413.90649749710292</v>
      </c>
      <c r="AO218" s="332">
        <v>206.13395403293947</v>
      </c>
      <c r="AP218" s="332">
        <v>0</v>
      </c>
      <c r="AQ218" s="335">
        <v>-206.13395403293947</v>
      </c>
      <c r="AR218" s="335">
        <v>-413.90649749710292</v>
      </c>
      <c r="AS218" s="335">
        <v>-625.03211398971757</v>
      </c>
      <c r="AT218" s="335">
        <v>-841.39073972390111</v>
      </c>
      <c r="AU218" s="335">
        <v>-1065.1500755706759</v>
      </c>
      <c r="AV218" s="335">
        <v>-1298.954118843973</v>
      </c>
      <c r="AW218" s="335">
        <v>-1546.2453558174407</v>
      </c>
      <c r="AX218" s="335">
        <v>-1811.872273644537</v>
      </c>
      <c r="AY218" s="335">
        <v>-2103.3665720548743</v>
      </c>
      <c r="AZ218" s="335">
        <v>-2434.0327456801979</v>
      </c>
      <c r="BA218" s="335">
        <v>-2832.1811394480151</v>
      </c>
      <c r="BB218" s="202">
        <v>-3382.1851710172268</v>
      </c>
      <c r="BC218" s="323">
        <f ca="1">BO218-BD218</f>
        <v>0</v>
      </c>
      <c r="BD218" s="320">
        <f ca="1"/>
        <v>-206.13395403293947</v>
      </c>
      <c r="BE218" s="302">
        <f ca="1">MIN($AF$15,BE217+$BE$22)</f>
        <v>1910</v>
      </c>
      <c r="BF218" s="215">
        <f t="shared" ca="1" si="170"/>
        <v>1</v>
      </c>
      <c r="BG218" s="317">
        <f ca="1">INDEX(N$8:N$12,$BF218)</f>
        <v>1500</v>
      </c>
      <c r="BH218" s="128">
        <f ca="1">INDEX(O$8:O$12,$BF218)</f>
        <v>0</v>
      </c>
      <c r="BI218" s="104">
        <f t="shared" ca="1" si="171"/>
        <v>1500</v>
      </c>
      <c r="BJ218" s="216">
        <f t="shared" ref="BJ218:BJ281" si="241">BJ219</f>
        <v>0</v>
      </c>
      <c r="BK218" s="217">
        <f ca="1">DEGREES(ASIN($BG218*BL$23))</f>
        <v>-2.8656245113591363</v>
      </c>
      <c r="BL218" s="218">
        <f ca="1">DEGREES(ASIN(BL$23*$BI218))</f>
        <v>-2.8656245113591363</v>
      </c>
      <c r="BM218" s="219">
        <f ca="1">IF($BH218&gt;0,(COS(RADIANS(BK218))-COS(RADIANS(BL218)))/(BL$23*$BH218),$BE218*SIN(RADIANS(BK218)))</f>
        <v>-95.488031729269835</v>
      </c>
      <c r="BN218" s="218">
        <f t="shared" ca="1" si="172"/>
        <v>-0.49993733889670011</v>
      </c>
      <c r="BO218" s="220">
        <f t="shared" ca="1" si="173"/>
        <v>-206.13395403293947</v>
      </c>
      <c r="BP218" s="221">
        <f t="shared" ca="1" si="229"/>
        <v>206.13395403293947</v>
      </c>
      <c r="BQ218" s="222">
        <f t="shared" ca="1" si="174"/>
        <v>-5.7165393990355735</v>
      </c>
      <c r="BR218" s="223">
        <f t="shared" ca="1" si="175"/>
        <v>-5.7165393990355735</v>
      </c>
      <c r="BS218" s="224">
        <f t="shared" ca="1" si="176"/>
        <v>-190.24934187982998</v>
      </c>
      <c r="BT218" s="223">
        <f t="shared" ca="1" si="177"/>
        <v>-0.99606985277398508</v>
      </c>
      <c r="BU218" s="225">
        <f t="shared" ca="1" si="178"/>
        <v>-413.90649749710292</v>
      </c>
      <c r="BV218" s="226">
        <f t="shared" ca="1" si="230"/>
        <v>413.90649749710292</v>
      </c>
      <c r="BW218" s="217">
        <f t="shared" ca="1" si="179"/>
        <v>-8.5378174163293199</v>
      </c>
      <c r="BX218" s="218">
        <f t="shared" ca="1" si="180"/>
        <v>-8.5378174163293199</v>
      </c>
      <c r="BY218" s="219">
        <f t="shared" ca="1" si="181"/>
        <v>-283.56273966299119</v>
      </c>
      <c r="BZ218" s="218">
        <f t="shared" ca="1" si="182"/>
        <v>-1.4846216736282258</v>
      </c>
      <c r="CA218" s="227">
        <f t="shared" ca="1" si="183"/>
        <v>-625.03211398971632</v>
      </c>
      <c r="CB218" s="228">
        <f t="shared" ca="1" si="231"/>
        <v>625.03211398971632</v>
      </c>
      <c r="CC218" s="222">
        <f t="shared" ca="1" si="184"/>
        <v>-11.314100207181937</v>
      </c>
      <c r="CD218" s="223">
        <f t="shared" ca="1" si="185"/>
        <v>-11.314100207181937</v>
      </c>
      <c r="CE218" s="224">
        <f t="shared" ca="1" si="186"/>
        <v>-374.71805377745352</v>
      </c>
      <c r="CF218" s="223">
        <f t="shared" ca="1" si="187"/>
        <v>-1.9618746271071359</v>
      </c>
      <c r="CG218" s="225">
        <f t="shared" ca="1" si="188"/>
        <v>-841.39073972390111</v>
      </c>
      <c r="CH218" s="226">
        <f t="shared" ca="1" si="232"/>
        <v>841.39073972390111</v>
      </c>
      <c r="CI218" s="217">
        <f t="shared" ca="1" si="189"/>
        <v>-14.029394362150782</v>
      </c>
      <c r="CJ218" s="218">
        <f t="shared" ca="1" si="190"/>
        <v>-14.029394362150782</v>
      </c>
      <c r="CK218" s="219">
        <f t="shared" ca="1" si="191"/>
        <v>-463.02153724172234</v>
      </c>
      <c r="CL218" s="218">
        <f t="shared" ca="1" si="192"/>
        <v>-2.4241965300613515</v>
      </c>
      <c r="CM218" s="227">
        <f t="shared" ca="1" si="193"/>
        <v>-1065.1500755706745</v>
      </c>
      <c r="CN218" s="228">
        <f t="shared" ca="1" si="233"/>
        <v>1065.1500755706745</v>
      </c>
      <c r="CO218" s="222">
        <f t="shared" ca="1" si="194"/>
        <v>-16.666885006418429</v>
      </c>
      <c r="CP218" s="223">
        <f t="shared" ca="1" si="195"/>
        <v>-16.666885006418429</v>
      </c>
      <c r="CQ218" s="224">
        <f t="shared" ca="1" si="196"/>
        <v>-547.80114722753342</v>
      </c>
      <c r="CR218" s="223">
        <f t="shared" ca="1" si="197"/>
        <v>-2.8680688336519324</v>
      </c>
      <c r="CS218" s="225">
        <f t="shared" ca="1" si="198"/>
        <v>-1298.954118843975</v>
      </c>
      <c r="CT218" s="226">
        <f t="shared" ca="1" si="234"/>
        <v>1298.954118843975</v>
      </c>
      <c r="CU218" s="217">
        <f t="shared" ca="1" si="199"/>
        <v>-19.208778855572575</v>
      </c>
      <c r="CV218" s="218">
        <f t="shared" ca="1" si="200"/>
        <v>-19.208778855572575</v>
      </c>
      <c r="CW218" s="219">
        <f t="shared" ca="1" si="201"/>
        <v>-628.4116597115667</v>
      </c>
      <c r="CX218" s="218">
        <f t="shared" ca="1" si="202"/>
        <v>-3.2901134016311744</v>
      </c>
      <c r="CY218" s="227">
        <f t="shared" ca="1" si="203"/>
        <v>-1546.2453558174411</v>
      </c>
      <c r="CZ218" s="228">
        <f t="shared" ca="1" si="235"/>
        <v>1546.2453558174411</v>
      </c>
      <c r="DA218" s="222">
        <f t="shared" ca="1" si="204"/>
        <v>-21.636193928666835</v>
      </c>
      <c r="DB218" s="223">
        <f t="shared" ca="1" si="205"/>
        <v>-21.636193928666835</v>
      </c>
      <c r="DC218" s="224">
        <f t="shared" ca="1" si="206"/>
        <v>-704.23958001986057</v>
      </c>
      <c r="DD218" s="223">
        <f t="shared" ca="1" si="207"/>
        <v>-3.6871182199992063</v>
      </c>
      <c r="DE218" s="225">
        <f t="shared" ca="1" si="208"/>
        <v>-1811.8722736445366</v>
      </c>
      <c r="DF218" s="226">
        <f t="shared" ca="1" si="236"/>
        <v>1811.8722736445366</v>
      </c>
      <c r="DG218" s="217">
        <f t="shared" ca="1" si="209"/>
        <v>-23.929119340816037</v>
      </c>
      <c r="DH218" s="218">
        <f t="shared" ca="1" si="210"/>
        <v>-23.929119340816037</v>
      </c>
      <c r="DI218" s="219">
        <f t="shared" ca="1" si="211"/>
        <v>-774.7078118927185</v>
      </c>
      <c r="DJ218" s="218">
        <f t="shared" ca="1" si="212"/>
        <v>-4.0560618423702408</v>
      </c>
      <c r="DK218" s="227">
        <f t="shared" ca="1" si="213"/>
        <v>-2103.3665720548724</v>
      </c>
      <c r="DL218" s="228">
        <f t="shared" ca="1" si="237"/>
        <v>2103.3665720548724</v>
      </c>
      <c r="DM218" s="222">
        <f t="shared" ca="1" si="214"/>
        <v>-26.066474954416215</v>
      </c>
      <c r="DN218" s="223">
        <f t="shared" ca="1" si="215"/>
        <v>-26.066474954416215</v>
      </c>
      <c r="DO218" s="224">
        <f t="shared" ca="1" si="216"/>
        <v>-839.28004953570633</v>
      </c>
      <c r="DP218" s="223">
        <f t="shared" ca="1" si="217"/>
        <v>-4.3941363850036623</v>
      </c>
      <c r="DQ218" s="225">
        <f t="shared" ca="1" si="218"/>
        <v>-2434.0327456802006</v>
      </c>
      <c r="DR218" s="226">
        <f t="shared" ca="1" si="238"/>
        <v>2434.0327456802006</v>
      </c>
      <c r="DS218" s="217">
        <f t="shared" ca="1" si="219"/>
        <v>-28.026305473377711</v>
      </c>
      <c r="DT218" s="218">
        <f t="shared" ca="1" si="220"/>
        <v>-28.026305473377711</v>
      </c>
      <c r="DU218" s="219">
        <f t="shared" ca="1" si="221"/>
        <v>-897.4648592305781</v>
      </c>
      <c r="DV218" s="218">
        <f t="shared" ca="1" si="222"/>
        <v>-4.6987688964951531</v>
      </c>
      <c r="DW218" s="227">
        <f t="shared" ca="1" si="223"/>
        <v>-2832.1811394480164</v>
      </c>
      <c r="DX218" s="228">
        <f t="shared" ca="1" si="239"/>
        <v>2832.1811394480164</v>
      </c>
      <c r="DY218" s="222">
        <f t="shared" ca="1" si="224"/>
        <v>-29.786144106908367</v>
      </c>
      <c r="DZ218" s="223">
        <f t="shared" ca="1" si="225"/>
        <v>-29.786144106908367</v>
      </c>
      <c r="EA218" s="224">
        <f t="shared" ca="1" si="226"/>
        <v>-948.81941944260666</v>
      </c>
      <c r="EB218" s="223">
        <f t="shared" ca="1" si="227"/>
        <v>-4.9676409394901384</v>
      </c>
      <c r="EC218" s="225">
        <f t="shared" ca="1" si="228"/>
        <v>-3382.1851710172323</v>
      </c>
      <c r="ED218" s="226">
        <f t="shared" ca="1" si="240"/>
        <v>3382.1851710172323</v>
      </c>
      <c r="EE218" s="18">
        <v>-3382.1851710172268</v>
      </c>
    </row>
    <row r="219" spans="16:135" x14ac:dyDescent="0.3">
      <c r="P219" s="5"/>
      <c r="Q219" s="5"/>
      <c r="X219" s="105"/>
      <c r="Y219" s="105"/>
      <c r="Z219" s="105"/>
      <c r="AA219" s="105">
        <f ca="1">AH219-DF219</f>
        <v>0</v>
      </c>
      <c r="AC219" s="302">
        <f>AC218+$BE$22</f>
        <v>1920</v>
      </c>
      <c r="AD219" s="332">
        <v>3377.2175300777367</v>
      </c>
      <c r="AE219" s="332">
        <v>2827.48237055152</v>
      </c>
      <c r="AF219" s="334">
        <v>2429.6386092951943</v>
      </c>
      <c r="AG219" s="332">
        <v>2099.3105102125041</v>
      </c>
      <c r="AH219" s="332">
        <v>1808.1851554245377</v>
      </c>
      <c r="AI219" s="332">
        <v>1542.9552424158094</v>
      </c>
      <c r="AJ219" s="332">
        <v>1296.0860500103211</v>
      </c>
      <c r="AK219" s="332">
        <v>1062.7258790406145</v>
      </c>
      <c r="AL219" s="332">
        <v>839.42886509679397</v>
      </c>
      <c r="AM219" s="332">
        <v>623.54749231608935</v>
      </c>
      <c r="AN219" s="332">
        <v>412.91042764432893</v>
      </c>
      <c r="AO219" s="332">
        <v>205.63401669404277</v>
      </c>
      <c r="AP219" s="332">
        <v>0</v>
      </c>
      <c r="AQ219" s="335">
        <v>-205.63401669404277</v>
      </c>
      <c r="AR219" s="335">
        <v>-412.91042764432893</v>
      </c>
      <c r="AS219" s="335">
        <v>-623.54749231608935</v>
      </c>
      <c r="AT219" s="335">
        <v>-839.42886509679397</v>
      </c>
      <c r="AU219" s="335">
        <v>-1062.7258790406145</v>
      </c>
      <c r="AV219" s="335">
        <v>-1296.0860500103211</v>
      </c>
      <c r="AW219" s="335">
        <v>-1542.9552424158094</v>
      </c>
      <c r="AX219" s="335">
        <v>-1808.1851554245377</v>
      </c>
      <c r="AY219" s="335">
        <v>-2099.3105102125041</v>
      </c>
      <c r="AZ219" s="335">
        <v>-2429.6386092951943</v>
      </c>
      <c r="BA219" s="335">
        <v>-2827.48237055152</v>
      </c>
      <c r="BB219" s="202">
        <v>-3377.2175300777367</v>
      </c>
      <c r="BC219" s="323">
        <f ca="1">BO219-BD219</f>
        <v>0</v>
      </c>
      <c r="BD219" s="320">
        <f ca="1"/>
        <v>-205.63401669404277</v>
      </c>
      <c r="BE219" s="302">
        <f ca="1">MIN($AF$15,BE218+$BE$22)</f>
        <v>1920</v>
      </c>
      <c r="BF219" s="215">
        <f t="shared" ref="BF219:BF282" ca="1" si="242">MIN(MATCH(BE219,$L$7:$L$12,1), 4)</f>
        <v>1</v>
      </c>
      <c r="BG219" s="317">
        <f ca="1">INDEX(N$8:N$12,$BF219)</f>
        <v>1500</v>
      </c>
      <c r="BH219" s="128">
        <f ca="1">INDEX(O$8:O$12,$BF219)</f>
        <v>0</v>
      </c>
      <c r="BI219" s="104">
        <f t="shared" ref="BI219:BI282" ca="1" si="243">BG219+BH219*BE219</f>
        <v>1500</v>
      </c>
      <c r="BJ219" s="216">
        <f t="shared" si="241"/>
        <v>0</v>
      </c>
      <c r="BK219" s="217">
        <f ca="1">DEGREES(ASIN($BG219*BL$23))</f>
        <v>-2.8656245113591363</v>
      </c>
      <c r="BL219" s="218">
        <f ca="1">DEGREES(ASIN(BL$23*$BI219))</f>
        <v>-2.8656245113591363</v>
      </c>
      <c r="BM219" s="219">
        <f ca="1">IF($BH219&gt;0,(COS(RADIANS(BK219))-COS(RADIANS(BL219)))/(BL$23*$BH219),$BE219*SIN(RADIANS(BK219)))</f>
        <v>-95.987969068166535</v>
      </c>
      <c r="BN219" s="218">
        <f t="shared" ref="BN219:BN282" ca="1" si="244">IF($BF218=$BF219,BM219-BM218,0.5*(BN218+BN220))</f>
        <v>-0.49993733889670011</v>
      </c>
      <c r="BO219" s="220">
        <f t="shared" ref="BO219:BO282" ca="1" si="245">BO220+BN219</f>
        <v>-205.63401669404277</v>
      </c>
      <c r="BP219" s="221">
        <f t="shared" ca="1" si="229"/>
        <v>205.63401669404277</v>
      </c>
      <c r="BQ219" s="222">
        <f t="shared" ref="BQ219:BQ282" ca="1" si="246">DEGREES(ASIN($BG219*BR$23))</f>
        <v>-5.7165393990355735</v>
      </c>
      <c r="BR219" s="223">
        <f t="shared" ref="BR219:BR282" ca="1" si="247">DEGREES(ASIN(BR$23*$BI219))</f>
        <v>-5.7165393990355735</v>
      </c>
      <c r="BS219" s="224">
        <f t="shared" ref="BS219:BS282" ca="1" si="248">IF($BH219&gt;0,(COS(RADIANS(BQ219))-COS(RADIANS(BR219)))/(BR$23*$BH219),$BE219*SIN(RADIANS(BQ219)))</f>
        <v>-191.24541173260394</v>
      </c>
      <c r="BT219" s="223">
        <f t="shared" ref="BT219:BT282" ca="1" si="249">IF($BF218=$BF219,BS219-BS218,0.5*(BT218+BT220))</f>
        <v>-0.99606985277395665</v>
      </c>
      <c r="BU219" s="225">
        <f t="shared" ref="BU219:BU282" ca="1" si="250">BU220+BT219</f>
        <v>-412.91042764432893</v>
      </c>
      <c r="BV219" s="226">
        <f t="shared" ca="1" si="230"/>
        <v>412.91042764432893</v>
      </c>
      <c r="BW219" s="217">
        <f t="shared" ref="BW219:BW282" ca="1" si="251">DEGREES(ASIN($BG219*BX$23))</f>
        <v>-8.5378174163293199</v>
      </c>
      <c r="BX219" s="218">
        <f t="shared" ref="BX219:BX282" ca="1" si="252">DEGREES(ASIN(BX$23*$BI219))</f>
        <v>-8.5378174163293199</v>
      </c>
      <c r="BY219" s="219">
        <f t="shared" ref="BY219:BY282" ca="1" si="253">IF($BH219&gt;0,(COS(RADIANS(BW219))-COS(RADIANS(BX219)))/(BX$23*$BH219),$BE219*SIN(RADIANS(BW219)))</f>
        <v>-285.04736133661942</v>
      </c>
      <c r="BZ219" s="218">
        <f t="shared" ref="BZ219:BZ282" ca="1" si="254">IF($BF218=$BF219,BY219-BY218,0.5*(BZ218+BZ220))</f>
        <v>-1.4846216736282258</v>
      </c>
      <c r="CA219" s="227">
        <f t="shared" ref="CA219:CA282" ca="1" si="255">CA220+BZ219</f>
        <v>-623.5474923160881</v>
      </c>
      <c r="CB219" s="228">
        <f t="shared" ca="1" si="231"/>
        <v>623.5474923160881</v>
      </c>
      <c r="CC219" s="222">
        <f t="shared" ref="CC219:CC282" ca="1" si="256">DEGREES(ASIN($BG219*CD$23))</f>
        <v>-11.314100207181937</v>
      </c>
      <c r="CD219" s="223">
        <f t="shared" ref="CD219:CD282" ca="1" si="257">DEGREES(ASIN(CD$23*$BI219))</f>
        <v>-11.314100207181937</v>
      </c>
      <c r="CE219" s="224">
        <f t="shared" ref="CE219:CE282" ca="1" si="258">IF($BH219&gt;0,(COS(RADIANS(CC219))-COS(RADIANS(CD219)))/(CD$23*$BH219),$BE219*SIN(RADIANS(CC219)))</f>
        <v>-376.6799284045606</v>
      </c>
      <c r="CF219" s="223">
        <f t="shared" ref="CF219:CF282" ca="1" si="259">IF($BF218=$BF219,CE219-CE218,0.5*(CF218+CF220))</f>
        <v>-1.961874627107079</v>
      </c>
      <c r="CG219" s="225">
        <f t="shared" ref="CG219:CG282" ca="1" si="260">CG220+CF219</f>
        <v>-839.42886509679397</v>
      </c>
      <c r="CH219" s="226">
        <f t="shared" ca="1" si="232"/>
        <v>839.42886509679397</v>
      </c>
      <c r="CI219" s="217">
        <f t="shared" ref="CI219:CI282" ca="1" si="261">DEGREES(ASIN($BG219*CJ$23))</f>
        <v>-14.029394362150782</v>
      </c>
      <c r="CJ219" s="218">
        <f t="shared" ref="CJ219:CJ282" ca="1" si="262">DEGREES(ASIN(CJ$23*$BI219))</f>
        <v>-14.029394362150782</v>
      </c>
      <c r="CK219" s="219">
        <f t="shared" ref="CK219:CK282" ca="1" si="263">IF($BH219&gt;0,(COS(RADIANS(CI219))-COS(RADIANS(CJ219)))/(CJ$23*$BH219),$BE219*SIN(RADIANS(CI219)))</f>
        <v>-465.44573377178369</v>
      </c>
      <c r="CL219" s="218">
        <f t="shared" ref="CL219:CL282" ca="1" si="264">IF($BF218=$BF219,CK219-CK218,0.5*(CL218+CL220))</f>
        <v>-2.4241965300613515</v>
      </c>
      <c r="CM219" s="227">
        <f t="shared" ref="CM219:CM282" ca="1" si="265">CM220+CL219</f>
        <v>-1062.7258790406131</v>
      </c>
      <c r="CN219" s="228">
        <f t="shared" ca="1" si="233"/>
        <v>1062.7258790406131</v>
      </c>
      <c r="CO219" s="222">
        <f t="shared" ref="CO219:CO282" ca="1" si="266">DEGREES(ASIN($BG219*CP$23))</f>
        <v>-16.666885006418429</v>
      </c>
      <c r="CP219" s="223">
        <f t="shared" ref="CP219:CP282" ca="1" si="267">DEGREES(ASIN(CP$23*$BI219))</f>
        <v>-16.666885006418429</v>
      </c>
      <c r="CQ219" s="224">
        <f t="shared" ref="CQ219:CQ282" ca="1" si="268">IF($BH219&gt;0,(COS(RADIANS(CO219))-COS(RADIANS(CP219)))/(CP$23*$BH219),$BE219*SIN(RADIANS(CO219)))</f>
        <v>-550.66921606118547</v>
      </c>
      <c r="CR219" s="223">
        <f t="shared" ref="CR219:CR282" ca="1" si="269">IF($BF218=$BF219,CQ219-CQ218,0.5*(CR218+CR220))</f>
        <v>-2.8680688336520461</v>
      </c>
      <c r="CS219" s="225">
        <f t="shared" ref="CS219:CS282" ca="1" si="270">CS220+CR219</f>
        <v>-1296.0860500103231</v>
      </c>
      <c r="CT219" s="226">
        <f t="shared" ca="1" si="234"/>
        <v>1296.0860500103231</v>
      </c>
      <c r="CU219" s="217">
        <f t="shared" ref="CU219:CU282" ca="1" si="271">DEGREES(ASIN($BG219*CV$23))</f>
        <v>-19.208778855572575</v>
      </c>
      <c r="CV219" s="218">
        <f t="shared" ref="CV219:CV282" ca="1" si="272">DEGREES(ASIN(CV$23*$BI219))</f>
        <v>-19.208778855572575</v>
      </c>
      <c r="CW219" s="219">
        <f t="shared" ref="CW219:CW282" ca="1" si="273">IF($BH219&gt;0,(COS(RADIANS(CU219))-COS(RADIANS(CV219)))/(CV$23*$BH219),$BE219*SIN(RADIANS(CU219)))</f>
        <v>-631.70177311319799</v>
      </c>
      <c r="CX219" s="218">
        <f t="shared" ref="CX219:CX282" ca="1" si="274">IF($BF218=$BF219,CW219-CW218,0.5*(CX218+CX220))</f>
        <v>-3.2901134016312881</v>
      </c>
      <c r="CY219" s="227">
        <f t="shared" ref="CY219:CY282" ca="1" si="275">CY220+CX219</f>
        <v>-1542.9552424158098</v>
      </c>
      <c r="CZ219" s="228">
        <f t="shared" ca="1" si="235"/>
        <v>1542.9552424158098</v>
      </c>
      <c r="DA219" s="222">
        <f t="shared" ref="DA219:DA282" ca="1" si="276">DEGREES(ASIN($BG219*DB$23))</f>
        <v>-21.636193928666835</v>
      </c>
      <c r="DB219" s="223">
        <f t="shared" ref="DB219:DB282" ca="1" si="277">DEGREES(ASIN(DB$23*$BI219))</f>
        <v>-21.636193928666835</v>
      </c>
      <c r="DC219" s="224">
        <f t="shared" ref="DC219:DC282" ca="1" si="278">IF($BH219&gt;0,(COS(RADIANS(DA219))-COS(RADIANS(DB219)))/(DB$23*$BH219),$BE219*SIN(RADIANS(DA219)))</f>
        <v>-707.92669823985989</v>
      </c>
      <c r="DD219" s="223">
        <f t="shared" ref="DD219:DD282" ca="1" si="279">IF($BF218=$BF219,DC219-DC218,0.5*(DD218+DD220))</f>
        <v>-3.68711821999932</v>
      </c>
      <c r="DE219" s="225">
        <f t="shared" ref="DE219:DE282" ca="1" si="280">DE220+DD219</f>
        <v>-1808.1851554245372</v>
      </c>
      <c r="DF219" s="226">
        <f t="shared" ca="1" si="236"/>
        <v>1808.1851554245372</v>
      </c>
      <c r="DG219" s="217">
        <f t="shared" ref="DG219:DG282" ca="1" si="281">DEGREES(ASIN($BG219*DH$23))</f>
        <v>-23.929119340816037</v>
      </c>
      <c r="DH219" s="218">
        <f t="shared" ref="DH219:DH282" ca="1" si="282">DEGREES(ASIN(DH$23*$BI219))</f>
        <v>-23.929119340816037</v>
      </c>
      <c r="DI219" s="219">
        <f t="shared" ref="DI219:DI282" ca="1" si="283">IF($BH219&gt;0,(COS(RADIANS(DG219))-COS(RADIANS(DH219)))/(DH$23*$BH219),$BE219*SIN(RADIANS(DG219)))</f>
        <v>-778.76387373508874</v>
      </c>
      <c r="DJ219" s="218">
        <f t="shared" ref="DJ219:DJ282" ca="1" si="284">IF($BF218=$BF219,DI219-DI218,0.5*(DJ218+DJ220))</f>
        <v>-4.0560618423702408</v>
      </c>
      <c r="DK219" s="227">
        <f t="shared" ref="DK219:DK282" ca="1" si="285">DK220+DJ219</f>
        <v>-2099.3105102125023</v>
      </c>
      <c r="DL219" s="228">
        <f t="shared" ca="1" si="237"/>
        <v>2099.3105102125023</v>
      </c>
      <c r="DM219" s="222">
        <f t="shared" ref="DM219:DM282" ca="1" si="286">DEGREES(ASIN($BG219*DN$23))</f>
        <v>-26.066474954416215</v>
      </c>
      <c r="DN219" s="223">
        <f t="shared" ref="DN219:DN282" ca="1" si="287">DEGREES(ASIN(DN$23*$BI219))</f>
        <v>-26.066474954416215</v>
      </c>
      <c r="DO219" s="224">
        <f t="shared" ref="DO219:DO282" ca="1" si="288">IF($BH219&gt;0,(COS(RADIANS(DM219))-COS(RADIANS(DN219)))/(DN$23*$BH219),$BE219*SIN(RADIANS(DM219)))</f>
        <v>-843.67418592070999</v>
      </c>
      <c r="DP219" s="223">
        <f t="shared" ref="DP219:DP282" ca="1" si="289">IF($BF218=$BF219,DO219-DO218,0.5*(DP218+DP220))</f>
        <v>-4.3941363850036623</v>
      </c>
      <c r="DQ219" s="225">
        <f t="shared" ref="DQ219:DQ282" ca="1" si="290">DQ220+DP219</f>
        <v>-2429.6386092951971</v>
      </c>
      <c r="DR219" s="226">
        <f t="shared" ca="1" si="238"/>
        <v>2429.6386092951971</v>
      </c>
      <c r="DS219" s="217">
        <f t="shared" ref="DS219:DS282" ca="1" si="291">DEGREES(ASIN($BG219*DT$23))</f>
        <v>-28.026305473377711</v>
      </c>
      <c r="DT219" s="218">
        <f t="shared" ref="DT219:DT282" ca="1" si="292">DEGREES(ASIN(DT$23*$BI219))</f>
        <v>-28.026305473377711</v>
      </c>
      <c r="DU219" s="219">
        <f t="shared" ref="DU219:DU282" ca="1" si="293">IF($BH219&gt;0,(COS(RADIANS(DS219))-COS(RADIANS(DT219)))/(DT$23*$BH219),$BE219*SIN(RADIANS(DS219)))</f>
        <v>-902.16362812707325</v>
      </c>
      <c r="DV219" s="218">
        <f t="shared" ref="DV219:DV282" ca="1" si="294">IF($BF218=$BF219,DU219-DU218,0.5*(DV218+DV220))</f>
        <v>-4.6987688964951531</v>
      </c>
      <c r="DW219" s="227">
        <f t="shared" ref="DW219:DW282" ca="1" si="295">DW220+DV219</f>
        <v>-2827.4823705515214</v>
      </c>
      <c r="DX219" s="228">
        <f t="shared" ca="1" si="239"/>
        <v>2827.4823705515214</v>
      </c>
      <c r="DY219" s="222">
        <f t="shared" ref="DY219:DY282" ca="1" si="296">DEGREES(ASIN($BG219*DZ$23))</f>
        <v>-29.786144106908367</v>
      </c>
      <c r="DZ219" s="223">
        <f t="shared" ref="DZ219:DZ282" ca="1" si="297">DEGREES(ASIN(DZ$23*$BI219))</f>
        <v>-29.786144106908367</v>
      </c>
      <c r="EA219" s="224">
        <f t="shared" ref="EA219:EA282" ca="1" si="298">IF($BH219&gt;0,(COS(RADIANS(DY219))-COS(RADIANS(DZ219)))/(DZ$23*$BH219),$BE219*SIN(RADIANS(DY219)))</f>
        <v>-953.7870603820968</v>
      </c>
      <c r="EB219" s="223">
        <f t="shared" ref="EB219:EB282" ca="1" si="299">IF($BF218=$BF219,EA219-EA218,0.5*(EB218+EB220))</f>
        <v>-4.9676409394901384</v>
      </c>
      <c r="EC219" s="225">
        <f t="shared" ref="EC219:EC282" ca="1" si="300">EC220+EB219</f>
        <v>-3377.2175300777421</v>
      </c>
      <c r="ED219" s="226">
        <f t="shared" ca="1" si="240"/>
        <v>3377.2175300777421</v>
      </c>
      <c r="EE219" s="18">
        <v>-3377.2175300777367</v>
      </c>
    </row>
    <row r="220" spans="16:135" x14ac:dyDescent="0.3">
      <c r="P220" s="5"/>
      <c r="Q220" s="5"/>
      <c r="X220" s="105"/>
      <c r="Y220" s="105"/>
      <c r="Z220" s="105"/>
      <c r="AA220" s="105">
        <f ca="1">AH220-DF220</f>
        <v>0</v>
      </c>
      <c r="AC220" s="302">
        <f>AC219+$BE$22</f>
        <v>1930</v>
      </c>
      <c r="AD220" s="332">
        <v>3372.2498891382465</v>
      </c>
      <c r="AE220" s="332">
        <v>2822.783601655025</v>
      </c>
      <c r="AF220" s="334">
        <v>2425.2444729101908</v>
      </c>
      <c r="AG220" s="332">
        <v>2095.254448370134</v>
      </c>
      <c r="AH220" s="332">
        <v>1804.4980372045384</v>
      </c>
      <c r="AI220" s="332">
        <v>1539.6651290141781</v>
      </c>
      <c r="AJ220" s="332">
        <v>1293.2179811766691</v>
      </c>
      <c r="AK220" s="332">
        <v>1060.3016825105531</v>
      </c>
      <c r="AL220" s="332">
        <v>837.46699046968683</v>
      </c>
      <c r="AM220" s="332">
        <v>622.06287064246112</v>
      </c>
      <c r="AN220" s="332">
        <v>411.91435779155495</v>
      </c>
      <c r="AO220" s="332">
        <v>205.13407935514607</v>
      </c>
      <c r="AP220" s="332">
        <v>0</v>
      </c>
      <c r="AQ220" s="335">
        <v>-205.13407935514607</v>
      </c>
      <c r="AR220" s="335">
        <v>-411.91435779155495</v>
      </c>
      <c r="AS220" s="335">
        <v>-622.06287064246112</v>
      </c>
      <c r="AT220" s="335">
        <v>-837.46699046968683</v>
      </c>
      <c r="AU220" s="335">
        <v>-1060.3016825105531</v>
      </c>
      <c r="AV220" s="335">
        <v>-1293.2179811766691</v>
      </c>
      <c r="AW220" s="335">
        <v>-1539.6651290141781</v>
      </c>
      <c r="AX220" s="335">
        <v>-1804.4980372045384</v>
      </c>
      <c r="AY220" s="335">
        <v>-2095.254448370134</v>
      </c>
      <c r="AZ220" s="335">
        <v>-2425.2444729101908</v>
      </c>
      <c r="BA220" s="335">
        <v>-2822.783601655025</v>
      </c>
      <c r="BB220" s="202">
        <v>-3372.2498891382465</v>
      </c>
      <c r="BC220" s="323">
        <f ca="1">BO220-BD220</f>
        <v>0</v>
      </c>
      <c r="BD220" s="320">
        <f ca="1"/>
        <v>-205.13407935514607</v>
      </c>
      <c r="BE220" s="302">
        <f ca="1">MIN($AF$15,BE219+$BE$22)</f>
        <v>1930</v>
      </c>
      <c r="BF220" s="215">
        <f t="shared" ca="1" si="242"/>
        <v>1</v>
      </c>
      <c r="BG220" s="317">
        <f ca="1">INDEX(N$8:N$12,$BF220)</f>
        <v>1500</v>
      </c>
      <c r="BH220" s="128">
        <f ca="1">INDEX(O$8:O$12,$BF220)</f>
        <v>0</v>
      </c>
      <c r="BI220" s="104">
        <f t="shared" ca="1" si="243"/>
        <v>1500</v>
      </c>
      <c r="BJ220" s="216">
        <f t="shared" si="241"/>
        <v>0</v>
      </c>
      <c r="BK220" s="217">
        <f ca="1">DEGREES(ASIN($BG220*BL$23))</f>
        <v>-2.8656245113591363</v>
      </c>
      <c r="BL220" s="218">
        <f ca="1">DEGREES(ASIN(BL$23*$BI220))</f>
        <v>-2.8656245113591363</v>
      </c>
      <c r="BM220" s="219">
        <f ca="1">IF($BH220&gt;0,(COS(RADIANS(BK220))-COS(RADIANS(BL220)))/(BL$23*$BH220),$BE220*SIN(RADIANS(BK220)))</f>
        <v>-96.487906407063235</v>
      </c>
      <c r="BN220" s="218">
        <f t="shared" ca="1" si="244"/>
        <v>-0.49993733889670011</v>
      </c>
      <c r="BO220" s="220">
        <f t="shared" ca="1" si="245"/>
        <v>-205.13407935514607</v>
      </c>
      <c r="BP220" s="221">
        <f t="shared" ref="BP220:BP283" ca="1" si="301">-BO220</f>
        <v>205.13407935514607</v>
      </c>
      <c r="BQ220" s="222">
        <f t="shared" ca="1" si="246"/>
        <v>-5.7165393990355735</v>
      </c>
      <c r="BR220" s="223">
        <f t="shared" ca="1" si="247"/>
        <v>-5.7165393990355735</v>
      </c>
      <c r="BS220" s="224">
        <f t="shared" ca="1" si="248"/>
        <v>-192.24148158537793</v>
      </c>
      <c r="BT220" s="223">
        <f t="shared" ca="1" si="249"/>
        <v>-0.99606985277398508</v>
      </c>
      <c r="BU220" s="225">
        <f t="shared" ca="1" si="250"/>
        <v>-411.91435779155495</v>
      </c>
      <c r="BV220" s="226">
        <f t="shared" ref="BV220:BV283" ca="1" si="302">-BU220</f>
        <v>411.91435779155495</v>
      </c>
      <c r="BW220" s="217">
        <f t="shared" ca="1" si="251"/>
        <v>-8.5378174163293199</v>
      </c>
      <c r="BX220" s="218">
        <f t="shared" ca="1" si="252"/>
        <v>-8.5378174163293199</v>
      </c>
      <c r="BY220" s="219">
        <f t="shared" ca="1" si="253"/>
        <v>-286.53198301024764</v>
      </c>
      <c r="BZ220" s="218">
        <f t="shared" ca="1" si="254"/>
        <v>-1.4846216736282258</v>
      </c>
      <c r="CA220" s="227">
        <f t="shared" ca="1" si="255"/>
        <v>-622.06287064245987</v>
      </c>
      <c r="CB220" s="228">
        <f t="shared" ref="CB220:CB283" ca="1" si="303">-CA220</f>
        <v>622.06287064245987</v>
      </c>
      <c r="CC220" s="222">
        <f t="shared" ca="1" si="256"/>
        <v>-11.314100207181937</v>
      </c>
      <c r="CD220" s="223">
        <f t="shared" ca="1" si="257"/>
        <v>-11.314100207181937</v>
      </c>
      <c r="CE220" s="224">
        <f t="shared" ca="1" si="258"/>
        <v>-378.64180303166768</v>
      </c>
      <c r="CF220" s="223">
        <f t="shared" ca="1" si="259"/>
        <v>-1.961874627107079</v>
      </c>
      <c r="CG220" s="225">
        <f t="shared" ca="1" si="260"/>
        <v>-837.46699046968683</v>
      </c>
      <c r="CH220" s="226">
        <f t="shared" ref="CH220:CH283" ca="1" si="304">-CG220</f>
        <v>837.46699046968683</v>
      </c>
      <c r="CI220" s="217">
        <f t="shared" ca="1" si="261"/>
        <v>-14.029394362150782</v>
      </c>
      <c r="CJ220" s="218">
        <f t="shared" ca="1" si="262"/>
        <v>-14.029394362150782</v>
      </c>
      <c r="CK220" s="219">
        <f t="shared" ca="1" si="263"/>
        <v>-467.8699303018451</v>
      </c>
      <c r="CL220" s="218">
        <f t="shared" ca="1" si="264"/>
        <v>-2.4241965300614083</v>
      </c>
      <c r="CM220" s="227">
        <f t="shared" ca="1" si="265"/>
        <v>-1060.3016825105517</v>
      </c>
      <c r="CN220" s="228">
        <f t="shared" ref="CN220:CN283" ca="1" si="305">-CM220</f>
        <v>1060.3016825105517</v>
      </c>
      <c r="CO220" s="222">
        <f t="shared" ca="1" si="266"/>
        <v>-16.666885006418429</v>
      </c>
      <c r="CP220" s="223">
        <f t="shared" ca="1" si="267"/>
        <v>-16.666885006418429</v>
      </c>
      <c r="CQ220" s="224">
        <f t="shared" ca="1" si="268"/>
        <v>-553.53728489483751</v>
      </c>
      <c r="CR220" s="223">
        <f t="shared" ca="1" si="269"/>
        <v>-2.8680688336520461</v>
      </c>
      <c r="CS220" s="225">
        <f t="shared" ca="1" si="270"/>
        <v>-1293.2179811766709</v>
      </c>
      <c r="CT220" s="226">
        <f t="shared" ref="CT220:CT283" ca="1" si="306">-CS220</f>
        <v>1293.2179811766709</v>
      </c>
      <c r="CU220" s="217">
        <f t="shared" ca="1" si="271"/>
        <v>-19.208778855572575</v>
      </c>
      <c r="CV220" s="218">
        <f t="shared" ca="1" si="272"/>
        <v>-19.208778855572575</v>
      </c>
      <c r="CW220" s="219">
        <f t="shared" ca="1" si="273"/>
        <v>-634.99188651482916</v>
      </c>
      <c r="CX220" s="218">
        <f t="shared" ca="1" si="274"/>
        <v>-3.2901134016311744</v>
      </c>
      <c r="CY220" s="227">
        <f t="shared" ca="1" si="275"/>
        <v>-1539.6651290141785</v>
      </c>
      <c r="CZ220" s="228">
        <f t="shared" ref="CZ220:CZ283" ca="1" si="307">-CY220</f>
        <v>1539.6651290141785</v>
      </c>
      <c r="DA220" s="222">
        <f t="shared" ca="1" si="276"/>
        <v>-21.636193928666835</v>
      </c>
      <c r="DB220" s="223">
        <f t="shared" ca="1" si="277"/>
        <v>-21.636193928666835</v>
      </c>
      <c r="DC220" s="224">
        <f t="shared" ca="1" si="278"/>
        <v>-711.61381645985921</v>
      </c>
      <c r="DD220" s="223">
        <f t="shared" ca="1" si="279"/>
        <v>-3.68711821999932</v>
      </c>
      <c r="DE220" s="225">
        <f t="shared" ca="1" si="280"/>
        <v>-1804.4980372045379</v>
      </c>
      <c r="DF220" s="226">
        <f t="shared" ref="DF220:DF283" ca="1" si="308">-DE220</f>
        <v>1804.4980372045379</v>
      </c>
      <c r="DG220" s="217">
        <f t="shared" ca="1" si="281"/>
        <v>-23.929119340816037</v>
      </c>
      <c r="DH220" s="218">
        <f t="shared" ca="1" si="282"/>
        <v>-23.929119340816037</v>
      </c>
      <c r="DI220" s="219">
        <f t="shared" ca="1" si="283"/>
        <v>-782.81993557745898</v>
      </c>
      <c r="DJ220" s="218">
        <f t="shared" ca="1" si="284"/>
        <v>-4.0560618423702408</v>
      </c>
      <c r="DK220" s="227">
        <f t="shared" ca="1" si="285"/>
        <v>-2095.2544483701322</v>
      </c>
      <c r="DL220" s="228">
        <f t="shared" ref="DL220:DL283" ca="1" si="309">-DK220</f>
        <v>2095.2544483701322</v>
      </c>
      <c r="DM220" s="222">
        <f t="shared" ca="1" si="286"/>
        <v>-26.066474954416215</v>
      </c>
      <c r="DN220" s="223">
        <f t="shared" ca="1" si="287"/>
        <v>-26.066474954416215</v>
      </c>
      <c r="DO220" s="224">
        <f t="shared" ca="1" si="288"/>
        <v>-848.06832230571376</v>
      </c>
      <c r="DP220" s="223">
        <f t="shared" ca="1" si="289"/>
        <v>-4.394136385003776</v>
      </c>
      <c r="DQ220" s="225">
        <f t="shared" ca="1" si="290"/>
        <v>-2425.2444729101935</v>
      </c>
      <c r="DR220" s="226">
        <f t="shared" ref="DR220:DR283" ca="1" si="310">-DQ220</f>
        <v>2425.2444729101935</v>
      </c>
      <c r="DS220" s="217">
        <f t="shared" ca="1" si="291"/>
        <v>-28.026305473377711</v>
      </c>
      <c r="DT220" s="218">
        <f t="shared" ca="1" si="292"/>
        <v>-28.026305473377711</v>
      </c>
      <c r="DU220" s="219">
        <f t="shared" ca="1" si="293"/>
        <v>-906.86239702356852</v>
      </c>
      <c r="DV220" s="218">
        <f t="shared" ca="1" si="294"/>
        <v>-4.6987688964952667</v>
      </c>
      <c r="DW220" s="227">
        <f t="shared" ca="1" si="295"/>
        <v>-2822.7836016550264</v>
      </c>
      <c r="DX220" s="228">
        <f t="shared" ref="DX220:DX283" ca="1" si="311">-DW220</f>
        <v>2822.7836016550264</v>
      </c>
      <c r="DY220" s="222">
        <f t="shared" ca="1" si="296"/>
        <v>-29.786144106908367</v>
      </c>
      <c r="DZ220" s="223">
        <f t="shared" ca="1" si="297"/>
        <v>-29.786144106908367</v>
      </c>
      <c r="EA220" s="224">
        <f t="shared" ca="1" si="298"/>
        <v>-958.75470132158682</v>
      </c>
      <c r="EB220" s="223">
        <f t="shared" ca="1" si="299"/>
        <v>-4.9676409394900247</v>
      </c>
      <c r="EC220" s="225">
        <f t="shared" ca="1" si="300"/>
        <v>-3372.249889138252</v>
      </c>
      <c r="ED220" s="226">
        <f t="shared" ref="ED220:ED283" ca="1" si="312">-EC220</f>
        <v>3372.249889138252</v>
      </c>
      <c r="EE220" s="18">
        <v>-3372.2498891382465</v>
      </c>
    </row>
    <row r="221" spans="16:135" x14ac:dyDescent="0.3">
      <c r="P221" s="5"/>
      <c r="Q221" s="5"/>
      <c r="X221" s="105"/>
      <c r="Y221" s="105"/>
      <c r="Z221" s="105"/>
      <c r="AA221" s="105">
        <f ca="1">AH221-DF221</f>
        <v>0</v>
      </c>
      <c r="AC221" s="302">
        <f>AC220+$BE$22</f>
        <v>1940</v>
      </c>
      <c r="AD221" s="332">
        <v>3367.2822481987564</v>
      </c>
      <c r="AE221" s="332">
        <v>2818.08483275853</v>
      </c>
      <c r="AF221" s="334">
        <v>2420.8503365251872</v>
      </c>
      <c r="AG221" s="332">
        <v>2091.1983865277639</v>
      </c>
      <c r="AH221" s="332">
        <v>1800.8109189845391</v>
      </c>
      <c r="AI221" s="332">
        <v>1536.375015612547</v>
      </c>
      <c r="AJ221" s="332">
        <v>1290.349912343017</v>
      </c>
      <c r="AK221" s="332">
        <v>1057.8774859804917</v>
      </c>
      <c r="AL221" s="332">
        <v>835.5051158425797</v>
      </c>
      <c r="AM221" s="332">
        <v>620.5782489688329</v>
      </c>
      <c r="AN221" s="332">
        <v>410.91828793878096</v>
      </c>
      <c r="AO221" s="332">
        <v>204.63414201624937</v>
      </c>
      <c r="AP221" s="332">
        <v>0</v>
      </c>
      <c r="AQ221" s="335">
        <v>-204.63414201624937</v>
      </c>
      <c r="AR221" s="335">
        <v>-410.91828793878096</v>
      </c>
      <c r="AS221" s="335">
        <v>-620.5782489688329</v>
      </c>
      <c r="AT221" s="335">
        <v>-835.5051158425797</v>
      </c>
      <c r="AU221" s="335">
        <v>-1057.8774859804917</v>
      </c>
      <c r="AV221" s="335">
        <v>-1290.349912343017</v>
      </c>
      <c r="AW221" s="335">
        <v>-1536.375015612547</v>
      </c>
      <c r="AX221" s="335">
        <v>-1800.8109189845391</v>
      </c>
      <c r="AY221" s="335">
        <v>-2091.1983865277639</v>
      </c>
      <c r="AZ221" s="335">
        <v>-2420.8503365251872</v>
      </c>
      <c r="BA221" s="335">
        <v>-2818.08483275853</v>
      </c>
      <c r="BB221" s="202">
        <v>-3367.2822481987564</v>
      </c>
      <c r="BC221" s="323">
        <f ca="1">BO221-BD221</f>
        <v>0</v>
      </c>
      <c r="BD221" s="320">
        <f ca="1"/>
        <v>-204.63414201624937</v>
      </c>
      <c r="BE221" s="302">
        <f ca="1">MIN($AF$15,BE220+$BE$22)</f>
        <v>1940</v>
      </c>
      <c r="BF221" s="215">
        <f t="shared" ca="1" si="242"/>
        <v>1</v>
      </c>
      <c r="BG221" s="317">
        <f ca="1">INDEX(N$8:N$12,$BF221)</f>
        <v>1500</v>
      </c>
      <c r="BH221" s="128">
        <f ca="1">INDEX(O$8:O$12,$BF221)</f>
        <v>0</v>
      </c>
      <c r="BI221" s="104">
        <f t="shared" ca="1" si="243"/>
        <v>1500</v>
      </c>
      <c r="BJ221" s="216">
        <f t="shared" si="241"/>
        <v>0</v>
      </c>
      <c r="BK221" s="217">
        <f ca="1">DEGREES(ASIN($BG221*BL$23))</f>
        <v>-2.8656245113591363</v>
      </c>
      <c r="BL221" s="218">
        <f ca="1">DEGREES(ASIN(BL$23*$BI221))</f>
        <v>-2.8656245113591363</v>
      </c>
      <c r="BM221" s="219">
        <f ca="1">IF($BH221&gt;0,(COS(RADIANS(BK221))-COS(RADIANS(BL221)))/(BL$23*$BH221),$BE221*SIN(RADIANS(BK221)))</f>
        <v>-96.987843745959935</v>
      </c>
      <c r="BN221" s="218">
        <f t="shared" ca="1" si="244"/>
        <v>-0.49993733889670011</v>
      </c>
      <c r="BO221" s="220">
        <f t="shared" ca="1" si="245"/>
        <v>-204.63414201624937</v>
      </c>
      <c r="BP221" s="221">
        <f t="shared" ca="1" si="301"/>
        <v>204.63414201624937</v>
      </c>
      <c r="BQ221" s="222">
        <f t="shared" ca="1" si="246"/>
        <v>-5.7165393990355735</v>
      </c>
      <c r="BR221" s="223">
        <f t="shared" ca="1" si="247"/>
        <v>-5.7165393990355735</v>
      </c>
      <c r="BS221" s="224">
        <f t="shared" ca="1" si="248"/>
        <v>-193.23755143815191</v>
      </c>
      <c r="BT221" s="223">
        <f t="shared" ca="1" si="249"/>
        <v>-0.99606985277398508</v>
      </c>
      <c r="BU221" s="225">
        <f t="shared" ca="1" si="250"/>
        <v>-410.91828793878096</v>
      </c>
      <c r="BV221" s="226">
        <f t="shared" ca="1" si="302"/>
        <v>410.91828793878096</v>
      </c>
      <c r="BW221" s="217">
        <f t="shared" ca="1" si="251"/>
        <v>-8.5378174163293199</v>
      </c>
      <c r="BX221" s="218">
        <f t="shared" ca="1" si="252"/>
        <v>-8.5378174163293199</v>
      </c>
      <c r="BY221" s="219">
        <f t="shared" ca="1" si="253"/>
        <v>-288.01660468387587</v>
      </c>
      <c r="BZ221" s="218">
        <f t="shared" ca="1" si="254"/>
        <v>-1.4846216736282258</v>
      </c>
      <c r="CA221" s="227">
        <f t="shared" ca="1" si="255"/>
        <v>-620.57824896883164</v>
      </c>
      <c r="CB221" s="228">
        <f t="shared" ca="1" si="303"/>
        <v>620.57824896883164</v>
      </c>
      <c r="CC221" s="222">
        <f t="shared" ca="1" si="256"/>
        <v>-11.314100207181937</v>
      </c>
      <c r="CD221" s="223">
        <f t="shared" ca="1" si="257"/>
        <v>-11.314100207181937</v>
      </c>
      <c r="CE221" s="224">
        <f t="shared" ca="1" si="258"/>
        <v>-380.60367765877476</v>
      </c>
      <c r="CF221" s="223">
        <f t="shared" ca="1" si="259"/>
        <v>-1.961874627107079</v>
      </c>
      <c r="CG221" s="225">
        <f t="shared" ca="1" si="260"/>
        <v>-835.5051158425797</v>
      </c>
      <c r="CH221" s="226">
        <f t="shared" ca="1" si="304"/>
        <v>835.5051158425797</v>
      </c>
      <c r="CI221" s="217">
        <f t="shared" ca="1" si="261"/>
        <v>-14.029394362150782</v>
      </c>
      <c r="CJ221" s="218">
        <f t="shared" ca="1" si="262"/>
        <v>-14.029394362150782</v>
      </c>
      <c r="CK221" s="219">
        <f t="shared" ca="1" si="263"/>
        <v>-470.29412683190645</v>
      </c>
      <c r="CL221" s="218">
        <f t="shared" ca="1" si="264"/>
        <v>-2.4241965300613515</v>
      </c>
      <c r="CM221" s="227">
        <f t="shared" ca="1" si="265"/>
        <v>-1057.8774859804903</v>
      </c>
      <c r="CN221" s="228">
        <f t="shared" ca="1" si="305"/>
        <v>1057.8774859804903</v>
      </c>
      <c r="CO221" s="222">
        <f t="shared" ca="1" si="266"/>
        <v>-16.666885006418429</v>
      </c>
      <c r="CP221" s="223">
        <f t="shared" ca="1" si="267"/>
        <v>-16.666885006418429</v>
      </c>
      <c r="CQ221" s="224">
        <f t="shared" ca="1" si="268"/>
        <v>-556.40535372848944</v>
      </c>
      <c r="CR221" s="223">
        <f t="shared" ca="1" si="269"/>
        <v>-2.8680688336519324</v>
      </c>
      <c r="CS221" s="225">
        <f t="shared" ca="1" si="270"/>
        <v>-1290.349912343019</v>
      </c>
      <c r="CT221" s="226">
        <f t="shared" ca="1" si="306"/>
        <v>1290.349912343019</v>
      </c>
      <c r="CU221" s="217">
        <f t="shared" ca="1" si="271"/>
        <v>-19.208778855572575</v>
      </c>
      <c r="CV221" s="218">
        <f t="shared" ca="1" si="272"/>
        <v>-19.208778855572575</v>
      </c>
      <c r="CW221" s="219">
        <f t="shared" ca="1" si="273"/>
        <v>-638.28199991646045</v>
      </c>
      <c r="CX221" s="218">
        <f t="shared" ca="1" si="274"/>
        <v>-3.2901134016312881</v>
      </c>
      <c r="CY221" s="227">
        <f t="shared" ca="1" si="275"/>
        <v>-1536.3750156125475</v>
      </c>
      <c r="CZ221" s="228">
        <f t="shared" ca="1" si="307"/>
        <v>1536.3750156125475</v>
      </c>
      <c r="DA221" s="222">
        <f t="shared" ca="1" si="276"/>
        <v>-21.636193928666835</v>
      </c>
      <c r="DB221" s="223">
        <f t="shared" ca="1" si="277"/>
        <v>-21.636193928666835</v>
      </c>
      <c r="DC221" s="224">
        <f t="shared" ca="1" si="278"/>
        <v>-715.30093467985841</v>
      </c>
      <c r="DD221" s="223">
        <f t="shared" ca="1" si="279"/>
        <v>-3.6871182199992063</v>
      </c>
      <c r="DE221" s="225">
        <f t="shared" ca="1" si="280"/>
        <v>-1800.8109189845386</v>
      </c>
      <c r="DF221" s="226">
        <f t="shared" ca="1" si="308"/>
        <v>1800.8109189845386</v>
      </c>
      <c r="DG221" s="217">
        <f t="shared" ca="1" si="281"/>
        <v>-23.929119340816037</v>
      </c>
      <c r="DH221" s="218">
        <f t="shared" ca="1" si="282"/>
        <v>-23.929119340816037</v>
      </c>
      <c r="DI221" s="219">
        <f t="shared" ca="1" si="283"/>
        <v>-786.87599741982922</v>
      </c>
      <c r="DJ221" s="218">
        <f t="shared" ca="1" si="284"/>
        <v>-4.0560618423702408</v>
      </c>
      <c r="DK221" s="227">
        <f t="shared" ca="1" si="285"/>
        <v>-2091.1983865277621</v>
      </c>
      <c r="DL221" s="228">
        <f t="shared" ca="1" si="309"/>
        <v>2091.1983865277621</v>
      </c>
      <c r="DM221" s="222">
        <f t="shared" ca="1" si="286"/>
        <v>-26.066474954416215</v>
      </c>
      <c r="DN221" s="223">
        <f t="shared" ca="1" si="287"/>
        <v>-26.066474954416215</v>
      </c>
      <c r="DO221" s="224">
        <f t="shared" ca="1" si="288"/>
        <v>-852.46245869071743</v>
      </c>
      <c r="DP221" s="223">
        <f t="shared" ca="1" si="289"/>
        <v>-4.3941363850036623</v>
      </c>
      <c r="DQ221" s="225">
        <f t="shared" ca="1" si="290"/>
        <v>-2420.85033652519</v>
      </c>
      <c r="DR221" s="226">
        <f t="shared" ca="1" si="310"/>
        <v>2420.85033652519</v>
      </c>
      <c r="DS221" s="217">
        <f t="shared" ca="1" si="291"/>
        <v>-28.026305473377711</v>
      </c>
      <c r="DT221" s="218">
        <f t="shared" ca="1" si="292"/>
        <v>-28.026305473377711</v>
      </c>
      <c r="DU221" s="219">
        <f t="shared" ca="1" si="293"/>
        <v>-911.56116592006367</v>
      </c>
      <c r="DV221" s="218">
        <f t="shared" ca="1" si="294"/>
        <v>-4.6987688964951531</v>
      </c>
      <c r="DW221" s="227">
        <f t="shared" ca="1" si="295"/>
        <v>-2818.0848327585309</v>
      </c>
      <c r="DX221" s="228">
        <f t="shared" ca="1" si="311"/>
        <v>2818.0848327585309</v>
      </c>
      <c r="DY221" s="222">
        <f t="shared" ca="1" si="296"/>
        <v>-29.786144106908367</v>
      </c>
      <c r="DZ221" s="223">
        <f t="shared" ca="1" si="297"/>
        <v>-29.786144106908367</v>
      </c>
      <c r="EA221" s="224">
        <f t="shared" ca="1" si="298"/>
        <v>-963.72234226107696</v>
      </c>
      <c r="EB221" s="223">
        <f t="shared" ca="1" si="299"/>
        <v>-4.9676409394901384</v>
      </c>
      <c r="EC221" s="225">
        <f t="shared" ca="1" si="300"/>
        <v>-3367.2822481987619</v>
      </c>
      <c r="ED221" s="226">
        <f t="shared" ca="1" si="312"/>
        <v>3367.2822481987619</v>
      </c>
      <c r="EE221" s="18">
        <v>-3367.2822481987564</v>
      </c>
    </row>
    <row r="222" spans="16:135" x14ac:dyDescent="0.3">
      <c r="P222" s="5"/>
      <c r="Q222" s="5"/>
      <c r="V222" s="106"/>
      <c r="X222" s="105"/>
      <c r="Y222" s="105"/>
      <c r="Z222" s="105"/>
      <c r="AA222" s="105">
        <f ca="1">AH222-DF222</f>
        <v>0</v>
      </c>
      <c r="AC222" s="302">
        <f>AC221+$BE$22</f>
        <v>1950</v>
      </c>
      <c r="AD222" s="332">
        <v>3362.3146072592663</v>
      </c>
      <c r="AE222" s="332">
        <v>2813.3860638620349</v>
      </c>
      <c r="AF222" s="334">
        <v>2416.4562001401837</v>
      </c>
      <c r="AG222" s="332">
        <v>2087.1423246853938</v>
      </c>
      <c r="AH222" s="332">
        <v>1797.1238007645397</v>
      </c>
      <c r="AI222" s="332">
        <v>1533.0849022109157</v>
      </c>
      <c r="AJ222" s="332">
        <v>1287.481843509365</v>
      </c>
      <c r="AK222" s="332">
        <v>1055.4532894504302</v>
      </c>
      <c r="AL222" s="332">
        <v>833.54324121547256</v>
      </c>
      <c r="AM222" s="332">
        <v>619.09362729520467</v>
      </c>
      <c r="AN222" s="332">
        <v>409.92221808600698</v>
      </c>
      <c r="AO222" s="332">
        <v>204.13420467735267</v>
      </c>
      <c r="AP222" s="332">
        <v>0</v>
      </c>
      <c r="AQ222" s="335">
        <v>-204.13420467735267</v>
      </c>
      <c r="AR222" s="335">
        <v>-409.92221808600698</v>
      </c>
      <c r="AS222" s="335">
        <v>-619.09362729520467</v>
      </c>
      <c r="AT222" s="335">
        <v>-833.54324121547256</v>
      </c>
      <c r="AU222" s="335">
        <v>-1055.4532894504302</v>
      </c>
      <c r="AV222" s="335">
        <v>-1287.481843509365</v>
      </c>
      <c r="AW222" s="335">
        <v>-1533.0849022109157</v>
      </c>
      <c r="AX222" s="335">
        <v>-1797.1238007645397</v>
      </c>
      <c r="AY222" s="335">
        <v>-2087.1423246853938</v>
      </c>
      <c r="AZ222" s="335">
        <v>-2416.4562001401837</v>
      </c>
      <c r="BA222" s="335">
        <v>-2813.3860638620349</v>
      </c>
      <c r="BB222" s="202">
        <v>-3362.3146072592663</v>
      </c>
      <c r="BC222" s="323">
        <f ca="1">BO222-BD222</f>
        <v>0</v>
      </c>
      <c r="BD222" s="320">
        <f ca="1"/>
        <v>-204.13420467735267</v>
      </c>
      <c r="BE222" s="302">
        <f ca="1">MIN($AF$15,BE221+$BE$22)</f>
        <v>1950</v>
      </c>
      <c r="BF222" s="215">
        <f t="shared" ca="1" si="242"/>
        <v>1</v>
      </c>
      <c r="BG222" s="317">
        <f ca="1">INDEX(N$8:N$12,$BF222)</f>
        <v>1500</v>
      </c>
      <c r="BH222" s="128">
        <f ca="1">INDEX(O$8:O$12,$BF222)</f>
        <v>0</v>
      </c>
      <c r="BI222" s="104">
        <f t="shared" ca="1" si="243"/>
        <v>1500</v>
      </c>
      <c r="BJ222" s="216">
        <f t="shared" si="241"/>
        <v>0</v>
      </c>
      <c r="BK222" s="217">
        <f ca="1">DEGREES(ASIN($BG222*BL$23))</f>
        <v>-2.8656245113591363</v>
      </c>
      <c r="BL222" s="218">
        <f ca="1">DEGREES(ASIN(BL$23*$BI222))</f>
        <v>-2.8656245113591363</v>
      </c>
      <c r="BM222" s="219">
        <f ca="1">IF($BH222&gt;0,(COS(RADIANS(BK222))-COS(RADIANS(BL222)))/(BL$23*$BH222),$BE222*SIN(RADIANS(BK222)))</f>
        <v>-97.487781084856636</v>
      </c>
      <c r="BN222" s="218">
        <f t="shared" ca="1" si="244"/>
        <v>-0.49993733889670011</v>
      </c>
      <c r="BO222" s="220">
        <f t="shared" ca="1" si="245"/>
        <v>-204.13420467735267</v>
      </c>
      <c r="BP222" s="221">
        <f t="shared" ca="1" si="301"/>
        <v>204.13420467735267</v>
      </c>
      <c r="BQ222" s="222">
        <f t="shared" ca="1" si="246"/>
        <v>-5.7165393990355735</v>
      </c>
      <c r="BR222" s="223">
        <f t="shared" ca="1" si="247"/>
        <v>-5.7165393990355735</v>
      </c>
      <c r="BS222" s="224">
        <f t="shared" ca="1" si="248"/>
        <v>-194.2336212909259</v>
      </c>
      <c r="BT222" s="223">
        <f t="shared" ca="1" si="249"/>
        <v>-0.99606985277398508</v>
      </c>
      <c r="BU222" s="225">
        <f t="shared" ca="1" si="250"/>
        <v>-409.92221808600698</v>
      </c>
      <c r="BV222" s="226">
        <f t="shared" ca="1" si="302"/>
        <v>409.92221808600698</v>
      </c>
      <c r="BW222" s="217">
        <f t="shared" ca="1" si="251"/>
        <v>-8.5378174163293199</v>
      </c>
      <c r="BX222" s="218">
        <f t="shared" ca="1" si="252"/>
        <v>-8.5378174163293199</v>
      </c>
      <c r="BY222" s="219">
        <f t="shared" ca="1" si="253"/>
        <v>-289.50122635750409</v>
      </c>
      <c r="BZ222" s="218">
        <f t="shared" ca="1" si="254"/>
        <v>-1.4846216736282258</v>
      </c>
      <c r="CA222" s="227">
        <f t="shared" ca="1" si="255"/>
        <v>-619.09362729520342</v>
      </c>
      <c r="CB222" s="228">
        <f t="shared" ca="1" si="303"/>
        <v>619.09362729520342</v>
      </c>
      <c r="CC222" s="222">
        <f t="shared" ca="1" si="256"/>
        <v>-11.314100207181937</v>
      </c>
      <c r="CD222" s="223">
        <f t="shared" ca="1" si="257"/>
        <v>-11.314100207181937</v>
      </c>
      <c r="CE222" s="224">
        <f t="shared" ca="1" si="258"/>
        <v>-382.56555228588184</v>
      </c>
      <c r="CF222" s="223">
        <f t="shared" ca="1" si="259"/>
        <v>-1.961874627107079</v>
      </c>
      <c r="CG222" s="225">
        <f t="shared" ca="1" si="260"/>
        <v>-833.54324121547256</v>
      </c>
      <c r="CH222" s="226">
        <f t="shared" ca="1" si="304"/>
        <v>833.54324121547256</v>
      </c>
      <c r="CI222" s="217">
        <f t="shared" ca="1" si="261"/>
        <v>-14.029394362150782</v>
      </c>
      <c r="CJ222" s="218">
        <f t="shared" ca="1" si="262"/>
        <v>-14.029394362150782</v>
      </c>
      <c r="CK222" s="219">
        <f t="shared" ca="1" si="263"/>
        <v>-472.71832336196786</v>
      </c>
      <c r="CL222" s="218">
        <f t="shared" ca="1" si="264"/>
        <v>-2.4241965300614083</v>
      </c>
      <c r="CM222" s="227">
        <f t="shared" ca="1" si="265"/>
        <v>-1055.4532894504289</v>
      </c>
      <c r="CN222" s="228">
        <f t="shared" ca="1" si="305"/>
        <v>1055.4532894504289</v>
      </c>
      <c r="CO222" s="222">
        <f t="shared" ca="1" si="266"/>
        <v>-16.666885006418429</v>
      </c>
      <c r="CP222" s="223">
        <f t="shared" ca="1" si="267"/>
        <v>-16.666885006418429</v>
      </c>
      <c r="CQ222" s="224">
        <f t="shared" ca="1" si="268"/>
        <v>-559.27342256214149</v>
      </c>
      <c r="CR222" s="223">
        <f t="shared" ca="1" si="269"/>
        <v>-2.8680688336520461</v>
      </c>
      <c r="CS222" s="225">
        <f t="shared" ca="1" si="270"/>
        <v>-1287.4818435093671</v>
      </c>
      <c r="CT222" s="226">
        <f t="shared" ca="1" si="306"/>
        <v>1287.4818435093671</v>
      </c>
      <c r="CU222" s="217">
        <f t="shared" ca="1" si="271"/>
        <v>-19.208778855572575</v>
      </c>
      <c r="CV222" s="218">
        <f t="shared" ca="1" si="272"/>
        <v>-19.208778855572575</v>
      </c>
      <c r="CW222" s="219">
        <f t="shared" ca="1" si="273"/>
        <v>-641.57211331809174</v>
      </c>
      <c r="CX222" s="218">
        <f t="shared" ca="1" si="274"/>
        <v>-3.2901134016312881</v>
      </c>
      <c r="CY222" s="227">
        <f t="shared" ca="1" si="275"/>
        <v>-1533.0849022109162</v>
      </c>
      <c r="CZ222" s="228">
        <f t="shared" ca="1" si="307"/>
        <v>1533.0849022109162</v>
      </c>
      <c r="DA222" s="222">
        <f t="shared" ca="1" si="276"/>
        <v>-21.636193928666835</v>
      </c>
      <c r="DB222" s="223">
        <f t="shared" ca="1" si="277"/>
        <v>-21.636193928666835</v>
      </c>
      <c r="DC222" s="224">
        <f t="shared" ca="1" si="278"/>
        <v>-718.98805289985773</v>
      </c>
      <c r="DD222" s="223">
        <f t="shared" ca="1" si="279"/>
        <v>-3.68711821999932</v>
      </c>
      <c r="DE222" s="225">
        <f t="shared" ca="1" si="280"/>
        <v>-1797.1238007645393</v>
      </c>
      <c r="DF222" s="226">
        <f t="shared" ca="1" si="308"/>
        <v>1797.1238007645393</v>
      </c>
      <c r="DG222" s="217">
        <f t="shared" ca="1" si="281"/>
        <v>-23.929119340816037</v>
      </c>
      <c r="DH222" s="218">
        <f t="shared" ca="1" si="282"/>
        <v>-23.929119340816037</v>
      </c>
      <c r="DI222" s="219">
        <f t="shared" ca="1" si="283"/>
        <v>-790.93205926219946</v>
      </c>
      <c r="DJ222" s="218">
        <f t="shared" ca="1" si="284"/>
        <v>-4.0560618423702408</v>
      </c>
      <c r="DK222" s="227">
        <f t="shared" ca="1" si="285"/>
        <v>-2087.1423246853919</v>
      </c>
      <c r="DL222" s="228">
        <f t="shared" ca="1" si="309"/>
        <v>2087.1423246853919</v>
      </c>
      <c r="DM222" s="222">
        <f t="shared" ca="1" si="286"/>
        <v>-26.066474954416215</v>
      </c>
      <c r="DN222" s="223">
        <f t="shared" ca="1" si="287"/>
        <v>-26.066474954416215</v>
      </c>
      <c r="DO222" s="224">
        <f t="shared" ca="1" si="288"/>
        <v>-856.85659507572109</v>
      </c>
      <c r="DP222" s="223">
        <f t="shared" ca="1" si="289"/>
        <v>-4.3941363850036623</v>
      </c>
      <c r="DQ222" s="225">
        <f t="shared" ca="1" si="290"/>
        <v>-2416.4562001401864</v>
      </c>
      <c r="DR222" s="226">
        <f t="shared" ca="1" si="310"/>
        <v>2416.4562001401864</v>
      </c>
      <c r="DS222" s="217">
        <f t="shared" ca="1" si="291"/>
        <v>-28.026305473377711</v>
      </c>
      <c r="DT222" s="218">
        <f t="shared" ca="1" si="292"/>
        <v>-28.026305473377711</v>
      </c>
      <c r="DU222" s="219">
        <f t="shared" ca="1" si="293"/>
        <v>-916.25993481655883</v>
      </c>
      <c r="DV222" s="218">
        <f t="shared" ca="1" si="294"/>
        <v>-4.6987688964951531</v>
      </c>
      <c r="DW222" s="227">
        <f t="shared" ca="1" si="295"/>
        <v>-2813.3860638620358</v>
      </c>
      <c r="DX222" s="228">
        <f t="shared" ca="1" si="311"/>
        <v>2813.3860638620358</v>
      </c>
      <c r="DY222" s="222">
        <f t="shared" ca="1" si="296"/>
        <v>-29.786144106908367</v>
      </c>
      <c r="DZ222" s="223">
        <f t="shared" ca="1" si="297"/>
        <v>-29.786144106908367</v>
      </c>
      <c r="EA222" s="224">
        <f t="shared" ca="1" si="298"/>
        <v>-968.68998320056699</v>
      </c>
      <c r="EB222" s="223">
        <f t="shared" ca="1" si="299"/>
        <v>-4.9676409394900247</v>
      </c>
      <c r="EC222" s="225">
        <f t="shared" ca="1" si="300"/>
        <v>-3362.3146072592717</v>
      </c>
      <c r="ED222" s="226">
        <f t="shared" ca="1" si="312"/>
        <v>3362.3146072592717</v>
      </c>
      <c r="EE222" s="18">
        <v>-3362.3146072592663</v>
      </c>
    </row>
    <row r="223" spans="16:135" x14ac:dyDescent="0.3">
      <c r="P223" s="5"/>
      <c r="Q223" s="5"/>
      <c r="V223" s="106"/>
      <c r="X223" s="105"/>
      <c r="Y223" s="105"/>
      <c r="Z223" s="105"/>
      <c r="AA223" s="105">
        <f ca="1">AH223-DF223</f>
        <v>0</v>
      </c>
      <c r="AC223" s="302">
        <f>AC222+$BE$22</f>
        <v>1960</v>
      </c>
      <c r="AD223" s="332">
        <v>3357.3469663197761</v>
      </c>
      <c r="AE223" s="332">
        <v>2808.6872949655399</v>
      </c>
      <c r="AF223" s="334">
        <v>2412.0620637551801</v>
      </c>
      <c r="AG223" s="332">
        <v>2083.0862628430236</v>
      </c>
      <c r="AH223" s="332">
        <v>1793.4366825445404</v>
      </c>
      <c r="AI223" s="332">
        <v>1529.7947888092845</v>
      </c>
      <c r="AJ223" s="332">
        <v>1284.6137746757131</v>
      </c>
      <c r="AK223" s="332">
        <v>1053.0290929203688</v>
      </c>
      <c r="AL223" s="332">
        <v>831.58136658836543</v>
      </c>
      <c r="AM223" s="332">
        <v>617.60900562157644</v>
      </c>
      <c r="AN223" s="332">
        <v>408.92614823323299</v>
      </c>
      <c r="AO223" s="332">
        <v>203.63426733845597</v>
      </c>
      <c r="AP223" s="332">
        <v>0</v>
      </c>
      <c r="AQ223" s="335">
        <v>-203.63426733845597</v>
      </c>
      <c r="AR223" s="335">
        <v>-408.92614823323299</v>
      </c>
      <c r="AS223" s="335">
        <v>-617.60900562157644</v>
      </c>
      <c r="AT223" s="335">
        <v>-831.58136658836543</v>
      </c>
      <c r="AU223" s="335">
        <v>-1053.0290929203688</v>
      </c>
      <c r="AV223" s="335">
        <v>-1284.6137746757131</v>
      </c>
      <c r="AW223" s="335">
        <v>-1529.7947888092845</v>
      </c>
      <c r="AX223" s="335">
        <v>-1793.4366825445404</v>
      </c>
      <c r="AY223" s="335">
        <v>-2083.0862628430236</v>
      </c>
      <c r="AZ223" s="335">
        <v>-2412.0620637551801</v>
      </c>
      <c r="BA223" s="335">
        <v>-2808.6872949655399</v>
      </c>
      <c r="BB223" s="202">
        <v>-3357.3469663197761</v>
      </c>
      <c r="BC223" s="323">
        <f ca="1">BO223-BD223</f>
        <v>0</v>
      </c>
      <c r="BD223" s="320">
        <f ca="1"/>
        <v>-203.63426733845597</v>
      </c>
      <c r="BE223" s="302">
        <f ca="1">MIN($AF$15,BE222+$BE$22)</f>
        <v>1960</v>
      </c>
      <c r="BF223" s="215">
        <f t="shared" ca="1" si="242"/>
        <v>1</v>
      </c>
      <c r="BG223" s="317">
        <f ca="1">INDEX(N$8:N$12,$BF223)</f>
        <v>1500</v>
      </c>
      <c r="BH223" s="128">
        <f ca="1">INDEX(O$8:O$12,$BF223)</f>
        <v>0</v>
      </c>
      <c r="BI223" s="104">
        <f t="shared" ca="1" si="243"/>
        <v>1500</v>
      </c>
      <c r="BJ223" s="216">
        <f t="shared" si="241"/>
        <v>0</v>
      </c>
      <c r="BK223" s="217">
        <f ca="1">DEGREES(ASIN($BG223*BL$23))</f>
        <v>-2.8656245113591363</v>
      </c>
      <c r="BL223" s="218">
        <f ca="1">DEGREES(ASIN(BL$23*$BI223))</f>
        <v>-2.8656245113591363</v>
      </c>
      <c r="BM223" s="219">
        <f ca="1">IF($BH223&gt;0,(COS(RADIANS(BK223))-COS(RADIANS(BL223)))/(BL$23*$BH223),$BE223*SIN(RADIANS(BK223)))</f>
        <v>-97.987718423753336</v>
      </c>
      <c r="BN223" s="218">
        <f t="shared" ca="1" si="244"/>
        <v>-0.49993733889670011</v>
      </c>
      <c r="BO223" s="220">
        <f t="shared" ca="1" si="245"/>
        <v>-203.63426733845597</v>
      </c>
      <c r="BP223" s="221">
        <f t="shared" ca="1" si="301"/>
        <v>203.63426733845597</v>
      </c>
      <c r="BQ223" s="222">
        <f t="shared" ca="1" si="246"/>
        <v>-5.7165393990355735</v>
      </c>
      <c r="BR223" s="223">
        <f t="shared" ca="1" si="247"/>
        <v>-5.7165393990355735</v>
      </c>
      <c r="BS223" s="224">
        <f t="shared" ca="1" si="248"/>
        <v>-195.22969114369988</v>
      </c>
      <c r="BT223" s="223">
        <f t="shared" ca="1" si="249"/>
        <v>-0.99606985277398508</v>
      </c>
      <c r="BU223" s="225">
        <f t="shared" ca="1" si="250"/>
        <v>-408.92614823323299</v>
      </c>
      <c r="BV223" s="226">
        <f t="shared" ca="1" si="302"/>
        <v>408.92614823323299</v>
      </c>
      <c r="BW223" s="217">
        <f t="shared" ca="1" si="251"/>
        <v>-8.5378174163293199</v>
      </c>
      <c r="BX223" s="218">
        <f t="shared" ca="1" si="252"/>
        <v>-8.5378174163293199</v>
      </c>
      <c r="BY223" s="219">
        <f t="shared" ca="1" si="253"/>
        <v>-290.98584803113232</v>
      </c>
      <c r="BZ223" s="218">
        <f t="shared" ca="1" si="254"/>
        <v>-1.4846216736282258</v>
      </c>
      <c r="CA223" s="227">
        <f t="shared" ca="1" si="255"/>
        <v>-617.60900562157519</v>
      </c>
      <c r="CB223" s="228">
        <f t="shared" ca="1" si="303"/>
        <v>617.60900562157519</v>
      </c>
      <c r="CC223" s="222">
        <f t="shared" ca="1" si="256"/>
        <v>-11.314100207181937</v>
      </c>
      <c r="CD223" s="223">
        <f t="shared" ca="1" si="257"/>
        <v>-11.314100207181937</v>
      </c>
      <c r="CE223" s="224">
        <f t="shared" ca="1" si="258"/>
        <v>-384.52742691298891</v>
      </c>
      <c r="CF223" s="223">
        <f t="shared" ca="1" si="259"/>
        <v>-1.961874627107079</v>
      </c>
      <c r="CG223" s="225">
        <f t="shared" ca="1" si="260"/>
        <v>-831.58136658836543</v>
      </c>
      <c r="CH223" s="226">
        <f t="shared" ca="1" si="304"/>
        <v>831.58136658836543</v>
      </c>
      <c r="CI223" s="217">
        <f t="shared" ca="1" si="261"/>
        <v>-14.029394362150782</v>
      </c>
      <c r="CJ223" s="218">
        <f t="shared" ca="1" si="262"/>
        <v>-14.029394362150782</v>
      </c>
      <c r="CK223" s="219">
        <f t="shared" ca="1" si="263"/>
        <v>-475.14251989202921</v>
      </c>
      <c r="CL223" s="218">
        <f t="shared" ca="1" si="264"/>
        <v>-2.4241965300613515</v>
      </c>
      <c r="CM223" s="227">
        <f t="shared" ca="1" si="265"/>
        <v>-1053.0290929203675</v>
      </c>
      <c r="CN223" s="228">
        <f t="shared" ca="1" si="305"/>
        <v>1053.0290929203675</v>
      </c>
      <c r="CO223" s="222">
        <f t="shared" ca="1" si="266"/>
        <v>-16.666885006418429</v>
      </c>
      <c r="CP223" s="223">
        <f t="shared" ca="1" si="267"/>
        <v>-16.666885006418429</v>
      </c>
      <c r="CQ223" s="224">
        <f t="shared" ca="1" si="268"/>
        <v>-562.14149139579354</v>
      </c>
      <c r="CR223" s="223">
        <f t="shared" ca="1" si="269"/>
        <v>-2.8680688336520461</v>
      </c>
      <c r="CS223" s="225">
        <f t="shared" ca="1" si="270"/>
        <v>-1284.6137746757149</v>
      </c>
      <c r="CT223" s="226">
        <f t="shared" ca="1" si="306"/>
        <v>1284.6137746757149</v>
      </c>
      <c r="CU223" s="217">
        <f t="shared" ca="1" si="271"/>
        <v>-19.208778855572575</v>
      </c>
      <c r="CV223" s="218">
        <f t="shared" ca="1" si="272"/>
        <v>-19.208778855572575</v>
      </c>
      <c r="CW223" s="219">
        <f t="shared" ca="1" si="273"/>
        <v>-644.86222671972291</v>
      </c>
      <c r="CX223" s="218">
        <f t="shared" ca="1" si="274"/>
        <v>-3.2901134016311744</v>
      </c>
      <c r="CY223" s="227">
        <f t="shared" ca="1" si="275"/>
        <v>-1529.7947888092849</v>
      </c>
      <c r="CZ223" s="228">
        <f t="shared" ca="1" si="307"/>
        <v>1529.7947888092849</v>
      </c>
      <c r="DA223" s="222">
        <f t="shared" ca="1" si="276"/>
        <v>-21.636193928666835</v>
      </c>
      <c r="DB223" s="223">
        <f t="shared" ca="1" si="277"/>
        <v>-21.636193928666835</v>
      </c>
      <c r="DC223" s="224">
        <f t="shared" ca="1" si="278"/>
        <v>-722.67517111985694</v>
      </c>
      <c r="DD223" s="223">
        <f t="shared" ca="1" si="279"/>
        <v>-3.6871182199992063</v>
      </c>
      <c r="DE223" s="225">
        <f t="shared" ca="1" si="280"/>
        <v>-1793.43668254454</v>
      </c>
      <c r="DF223" s="226">
        <f t="shared" ca="1" si="308"/>
        <v>1793.43668254454</v>
      </c>
      <c r="DG223" s="217">
        <f t="shared" ca="1" si="281"/>
        <v>-23.929119340816037</v>
      </c>
      <c r="DH223" s="218">
        <f t="shared" ca="1" si="282"/>
        <v>-23.929119340816037</v>
      </c>
      <c r="DI223" s="219">
        <f t="shared" ca="1" si="283"/>
        <v>-794.9881211045697</v>
      </c>
      <c r="DJ223" s="218">
        <f t="shared" ca="1" si="284"/>
        <v>-4.0560618423702408</v>
      </c>
      <c r="DK223" s="227">
        <f t="shared" ca="1" si="285"/>
        <v>-2083.0862628430218</v>
      </c>
      <c r="DL223" s="228">
        <f t="shared" ca="1" si="309"/>
        <v>2083.0862628430218</v>
      </c>
      <c r="DM223" s="222">
        <f t="shared" ca="1" si="286"/>
        <v>-26.066474954416215</v>
      </c>
      <c r="DN223" s="223">
        <f t="shared" ca="1" si="287"/>
        <v>-26.066474954416215</v>
      </c>
      <c r="DO223" s="224">
        <f t="shared" ca="1" si="288"/>
        <v>-861.25073146072475</v>
      </c>
      <c r="DP223" s="223">
        <f t="shared" ca="1" si="289"/>
        <v>-4.3941363850036623</v>
      </c>
      <c r="DQ223" s="225">
        <f t="shared" ca="1" si="290"/>
        <v>-2412.0620637551829</v>
      </c>
      <c r="DR223" s="226">
        <f t="shared" ca="1" si="310"/>
        <v>2412.0620637551829</v>
      </c>
      <c r="DS223" s="217">
        <f t="shared" ca="1" si="291"/>
        <v>-28.026305473377711</v>
      </c>
      <c r="DT223" s="218">
        <f t="shared" ca="1" si="292"/>
        <v>-28.026305473377711</v>
      </c>
      <c r="DU223" s="219">
        <f t="shared" ca="1" si="293"/>
        <v>-920.95870371305398</v>
      </c>
      <c r="DV223" s="218">
        <f t="shared" ca="1" si="294"/>
        <v>-4.6987688964951531</v>
      </c>
      <c r="DW223" s="227">
        <f t="shared" ca="1" si="295"/>
        <v>-2808.6872949655408</v>
      </c>
      <c r="DX223" s="228">
        <f t="shared" ca="1" si="311"/>
        <v>2808.6872949655408</v>
      </c>
      <c r="DY223" s="222">
        <f t="shared" ca="1" si="296"/>
        <v>-29.786144106908367</v>
      </c>
      <c r="DZ223" s="223">
        <f t="shared" ca="1" si="297"/>
        <v>-29.786144106908367</v>
      </c>
      <c r="EA223" s="224">
        <f t="shared" ca="1" si="298"/>
        <v>-973.65762414005712</v>
      </c>
      <c r="EB223" s="223">
        <f t="shared" ca="1" si="299"/>
        <v>-4.9676409394901384</v>
      </c>
      <c r="EC223" s="225">
        <f t="shared" ca="1" si="300"/>
        <v>-3357.3469663197816</v>
      </c>
      <c r="ED223" s="226">
        <f t="shared" ca="1" si="312"/>
        <v>3357.3469663197816</v>
      </c>
      <c r="EE223" s="18">
        <v>-3357.3469663197761</v>
      </c>
    </row>
    <row r="224" spans="16:135" x14ac:dyDescent="0.3">
      <c r="P224" s="5"/>
      <c r="Q224" s="5"/>
      <c r="V224" s="106"/>
      <c r="X224" s="105"/>
      <c r="Y224" s="105"/>
      <c r="Z224" s="105"/>
      <c r="AA224" s="105">
        <f ca="1">AH224-DF224</f>
        <v>0</v>
      </c>
      <c r="AC224" s="302">
        <f>AC223+$BE$22</f>
        <v>1970</v>
      </c>
      <c r="AD224" s="332">
        <v>3352.379325380286</v>
      </c>
      <c r="AE224" s="332">
        <v>2803.9885260690448</v>
      </c>
      <c r="AF224" s="334">
        <v>2407.6679273701766</v>
      </c>
      <c r="AG224" s="332">
        <v>2079.0302010006535</v>
      </c>
      <c r="AH224" s="332">
        <v>1789.7495643245411</v>
      </c>
      <c r="AI224" s="332">
        <v>1526.5046754076532</v>
      </c>
      <c r="AJ224" s="332">
        <v>1281.7457058420612</v>
      </c>
      <c r="AK224" s="332">
        <v>1050.6048963903074</v>
      </c>
      <c r="AL224" s="332">
        <v>829.61949196125829</v>
      </c>
      <c r="AM224" s="332">
        <v>616.12438394794822</v>
      </c>
      <c r="AN224" s="332">
        <v>407.93007838045901</v>
      </c>
      <c r="AO224" s="332">
        <v>203.13432999955927</v>
      </c>
      <c r="AP224" s="332">
        <v>0</v>
      </c>
      <c r="AQ224" s="335">
        <v>-203.13432999955927</v>
      </c>
      <c r="AR224" s="335">
        <v>-407.93007838045901</v>
      </c>
      <c r="AS224" s="335">
        <v>-616.12438394794822</v>
      </c>
      <c r="AT224" s="335">
        <v>-829.61949196125829</v>
      </c>
      <c r="AU224" s="335">
        <v>-1050.6048963903074</v>
      </c>
      <c r="AV224" s="335">
        <v>-1281.7457058420612</v>
      </c>
      <c r="AW224" s="335">
        <v>-1526.5046754076532</v>
      </c>
      <c r="AX224" s="335">
        <v>-1789.7495643245411</v>
      </c>
      <c r="AY224" s="335">
        <v>-2079.0302010006535</v>
      </c>
      <c r="AZ224" s="335">
        <v>-2407.6679273701766</v>
      </c>
      <c r="BA224" s="335">
        <v>-2803.9885260690448</v>
      </c>
      <c r="BB224" s="202">
        <v>-3352.379325380286</v>
      </c>
      <c r="BC224" s="323">
        <f ca="1">BO224-BD224</f>
        <v>0</v>
      </c>
      <c r="BD224" s="320">
        <f ca="1"/>
        <v>-203.13432999955927</v>
      </c>
      <c r="BE224" s="302">
        <f ca="1">MIN($AF$15,BE223+$BE$22)</f>
        <v>1970</v>
      </c>
      <c r="BF224" s="215">
        <f t="shared" ca="1" si="242"/>
        <v>1</v>
      </c>
      <c r="BG224" s="317">
        <f ca="1">INDEX(N$8:N$12,$BF224)</f>
        <v>1500</v>
      </c>
      <c r="BH224" s="128">
        <f ca="1">INDEX(O$8:O$12,$BF224)</f>
        <v>0</v>
      </c>
      <c r="BI224" s="104">
        <f t="shared" ca="1" si="243"/>
        <v>1500</v>
      </c>
      <c r="BJ224" s="216">
        <f t="shared" si="241"/>
        <v>0</v>
      </c>
      <c r="BK224" s="217">
        <f ca="1">DEGREES(ASIN($BG224*BL$23))</f>
        <v>-2.8656245113591363</v>
      </c>
      <c r="BL224" s="218">
        <f ca="1">DEGREES(ASIN(BL$23*$BI224))</f>
        <v>-2.8656245113591363</v>
      </c>
      <c r="BM224" s="219">
        <f ca="1">IF($BH224&gt;0,(COS(RADIANS(BK224))-COS(RADIANS(BL224)))/(BL$23*$BH224),$BE224*SIN(RADIANS(BK224)))</f>
        <v>-98.487655762650036</v>
      </c>
      <c r="BN224" s="218">
        <f t="shared" ca="1" si="244"/>
        <v>-0.49993733889670011</v>
      </c>
      <c r="BO224" s="220">
        <f t="shared" ca="1" si="245"/>
        <v>-203.13432999955927</v>
      </c>
      <c r="BP224" s="221">
        <f t="shared" ca="1" si="301"/>
        <v>203.13432999955927</v>
      </c>
      <c r="BQ224" s="222">
        <f t="shared" ca="1" si="246"/>
        <v>-5.7165393990355735</v>
      </c>
      <c r="BR224" s="223">
        <f t="shared" ca="1" si="247"/>
        <v>-5.7165393990355735</v>
      </c>
      <c r="BS224" s="224">
        <f t="shared" ca="1" si="248"/>
        <v>-196.22576099647384</v>
      </c>
      <c r="BT224" s="223">
        <f t="shared" ca="1" si="249"/>
        <v>-0.99606985277395665</v>
      </c>
      <c r="BU224" s="225">
        <f t="shared" ca="1" si="250"/>
        <v>-407.93007838045901</v>
      </c>
      <c r="BV224" s="226">
        <f t="shared" ca="1" si="302"/>
        <v>407.93007838045901</v>
      </c>
      <c r="BW224" s="217">
        <f t="shared" ca="1" si="251"/>
        <v>-8.5378174163293199</v>
      </c>
      <c r="BX224" s="218">
        <f t="shared" ca="1" si="252"/>
        <v>-8.5378174163293199</v>
      </c>
      <c r="BY224" s="219">
        <f t="shared" ca="1" si="253"/>
        <v>-292.47046970476055</v>
      </c>
      <c r="BZ224" s="218">
        <f t="shared" ca="1" si="254"/>
        <v>-1.4846216736282258</v>
      </c>
      <c r="CA224" s="227">
        <f t="shared" ca="1" si="255"/>
        <v>-616.12438394794697</v>
      </c>
      <c r="CB224" s="228">
        <f t="shared" ca="1" si="303"/>
        <v>616.12438394794697</v>
      </c>
      <c r="CC224" s="222">
        <f t="shared" ca="1" si="256"/>
        <v>-11.314100207181937</v>
      </c>
      <c r="CD224" s="223">
        <f t="shared" ca="1" si="257"/>
        <v>-11.314100207181937</v>
      </c>
      <c r="CE224" s="224">
        <f t="shared" ca="1" si="258"/>
        <v>-386.48930154009599</v>
      </c>
      <c r="CF224" s="223">
        <f t="shared" ca="1" si="259"/>
        <v>-1.961874627107079</v>
      </c>
      <c r="CG224" s="225">
        <f t="shared" ca="1" si="260"/>
        <v>-829.61949196125829</v>
      </c>
      <c r="CH224" s="226">
        <f t="shared" ca="1" si="304"/>
        <v>829.61949196125829</v>
      </c>
      <c r="CI224" s="217">
        <f t="shared" ca="1" si="261"/>
        <v>-14.029394362150782</v>
      </c>
      <c r="CJ224" s="218">
        <f t="shared" ca="1" si="262"/>
        <v>-14.029394362150782</v>
      </c>
      <c r="CK224" s="219">
        <f t="shared" ca="1" si="263"/>
        <v>-477.56671642209056</v>
      </c>
      <c r="CL224" s="218">
        <f t="shared" ca="1" si="264"/>
        <v>-2.4241965300613515</v>
      </c>
      <c r="CM224" s="227">
        <f t="shared" ca="1" si="265"/>
        <v>-1050.6048963903061</v>
      </c>
      <c r="CN224" s="228">
        <f t="shared" ca="1" si="305"/>
        <v>1050.6048963903061</v>
      </c>
      <c r="CO224" s="222">
        <f t="shared" ca="1" si="266"/>
        <v>-16.666885006418429</v>
      </c>
      <c r="CP224" s="223">
        <f t="shared" ca="1" si="267"/>
        <v>-16.666885006418429</v>
      </c>
      <c r="CQ224" s="224">
        <f t="shared" ca="1" si="268"/>
        <v>-565.00956022944547</v>
      </c>
      <c r="CR224" s="223">
        <f t="shared" ca="1" si="269"/>
        <v>-2.8680688336519324</v>
      </c>
      <c r="CS224" s="225">
        <f t="shared" ca="1" si="270"/>
        <v>-1281.745705842063</v>
      </c>
      <c r="CT224" s="226">
        <f t="shared" ca="1" si="306"/>
        <v>1281.745705842063</v>
      </c>
      <c r="CU224" s="217">
        <f t="shared" ca="1" si="271"/>
        <v>-19.208778855572575</v>
      </c>
      <c r="CV224" s="218">
        <f t="shared" ca="1" si="272"/>
        <v>-19.208778855572575</v>
      </c>
      <c r="CW224" s="219">
        <f t="shared" ca="1" si="273"/>
        <v>-648.1523401213542</v>
      </c>
      <c r="CX224" s="218">
        <f t="shared" ca="1" si="274"/>
        <v>-3.2901134016312881</v>
      </c>
      <c r="CY224" s="227">
        <f t="shared" ca="1" si="275"/>
        <v>-1526.5046754076536</v>
      </c>
      <c r="CZ224" s="228">
        <f t="shared" ca="1" si="307"/>
        <v>1526.5046754076536</v>
      </c>
      <c r="DA224" s="222">
        <f t="shared" ca="1" si="276"/>
        <v>-21.636193928666835</v>
      </c>
      <c r="DB224" s="223">
        <f t="shared" ca="1" si="277"/>
        <v>-21.636193928666835</v>
      </c>
      <c r="DC224" s="224">
        <f t="shared" ca="1" si="278"/>
        <v>-726.36228933985626</v>
      </c>
      <c r="DD224" s="223">
        <f t="shared" ca="1" si="279"/>
        <v>-3.68711821999932</v>
      </c>
      <c r="DE224" s="225">
        <f t="shared" ca="1" si="280"/>
        <v>-1789.7495643245406</v>
      </c>
      <c r="DF224" s="226">
        <f t="shared" ca="1" si="308"/>
        <v>1789.7495643245406</v>
      </c>
      <c r="DG224" s="217">
        <f t="shared" ca="1" si="281"/>
        <v>-23.929119340816037</v>
      </c>
      <c r="DH224" s="218">
        <f t="shared" ca="1" si="282"/>
        <v>-23.929119340816037</v>
      </c>
      <c r="DI224" s="219">
        <f t="shared" ca="1" si="283"/>
        <v>-799.04418294694005</v>
      </c>
      <c r="DJ224" s="218">
        <f t="shared" ca="1" si="284"/>
        <v>-4.0560618423703545</v>
      </c>
      <c r="DK224" s="227">
        <f t="shared" ca="1" si="285"/>
        <v>-2079.0302010006517</v>
      </c>
      <c r="DL224" s="228">
        <f t="shared" ca="1" si="309"/>
        <v>2079.0302010006517</v>
      </c>
      <c r="DM224" s="222">
        <f t="shared" ca="1" si="286"/>
        <v>-26.066474954416215</v>
      </c>
      <c r="DN224" s="223">
        <f t="shared" ca="1" si="287"/>
        <v>-26.066474954416215</v>
      </c>
      <c r="DO224" s="224">
        <f t="shared" ca="1" si="288"/>
        <v>-865.64486784572853</v>
      </c>
      <c r="DP224" s="223">
        <f t="shared" ca="1" si="289"/>
        <v>-4.394136385003776</v>
      </c>
      <c r="DQ224" s="225">
        <f t="shared" ca="1" si="290"/>
        <v>-2407.6679273701793</v>
      </c>
      <c r="DR224" s="226">
        <f t="shared" ca="1" si="310"/>
        <v>2407.6679273701793</v>
      </c>
      <c r="DS224" s="217">
        <f t="shared" ca="1" si="291"/>
        <v>-28.026305473377711</v>
      </c>
      <c r="DT224" s="218">
        <f t="shared" ca="1" si="292"/>
        <v>-28.026305473377711</v>
      </c>
      <c r="DU224" s="219">
        <f t="shared" ca="1" si="293"/>
        <v>-925.65747260954913</v>
      </c>
      <c r="DV224" s="218">
        <f t="shared" ca="1" si="294"/>
        <v>-4.6987688964951531</v>
      </c>
      <c r="DW224" s="227">
        <f t="shared" ca="1" si="295"/>
        <v>-2803.9885260690457</v>
      </c>
      <c r="DX224" s="228">
        <f t="shared" ca="1" si="311"/>
        <v>2803.9885260690457</v>
      </c>
      <c r="DY224" s="222">
        <f t="shared" ca="1" si="296"/>
        <v>-29.786144106908367</v>
      </c>
      <c r="DZ224" s="223">
        <f t="shared" ca="1" si="297"/>
        <v>-29.786144106908367</v>
      </c>
      <c r="EA224" s="224">
        <f t="shared" ca="1" si="298"/>
        <v>-978.62526507954715</v>
      </c>
      <c r="EB224" s="223">
        <f t="shared" ca="1" si="299"/>
        <v>-4.9676409394900247</v>
      </c>
      <c r="EC224" s="225">
        <f t="shared" ca="1" si="300"/>
        <v>-3352.3793253802914</v>
      </c>
      <c r="ED224" s="226">
        <f t="shared" ca="1" si="312"/>
        <v>3352.3793253802914</v>
      </c>
      <c r="EE224" s="18">
        <v>-3352.379325380286</v>
      </c>
    </row>
    <row r="225" spans="16:135" x14ac:dyDescent="0.3">
      <c r="P225" s="5"/>
      <c r="Q225" s="5"/>
      <c r="X225" s="105"/>
      <c r="Y225" s="105"/>
      <c r="Z225" s="105"/>
      <c r="AA225" s="105">
        <f ca="1">AH225-DF225</f>
        <v>0</v>
      </c>
      <c r="AC225" s="302">
        <f>AC224+$BE$22</f>
        <v>1980</v>
      </c>
      <c r="AD225" s="332">
        <v>3347.4116844407959</v>
      </c>
      <c r="AE225" s="332">
        <v>2799.2897571725498</v>
      </c>
      <c r="AF225" s="334">
        <v>2403.2737909851726</v>
      </c>
      <c r="AG225" s="332">
        <v>2074.9741391582834</v>
      </c>
      <c r="AH225" s="332">
        <v>1786.0624461045418</v>
      </c>
      <c r="AI225" s="332">
        <v>1523.2145620060219</v>
      </c>
      <c r="AJ225" s="332">
        <v>1278.8776370084092</v>
      </c>
      <c r="AK225" s="332">
        <v>1048.180699860246</v>
      </c>
      <c r="AL225" s="332">
        <v>827.65761733415115</v>
      </c>
      <c r="AM225" s="332">
        <v>614.63976227431999</v>
      </c>
      <c r="AN225" s="332">
        <v>406.93400852768502</v>
      </c>
      <c r="AO225" s="332">
        <v>202.63439266066257</v>
      </c>
      <c r="AP225" s="332">
        <v>0</v>
      </c>
      <c r="AQ225" s="335">
        <v>-202.63439266066257</v>
      </c>
      <c r="AR225" s="335">
        <v>-406.93400852768502</v>
      </c>
      <c r="AS225" s="335">
        <v>-614.63976227431999</v>
      </c>
      <c r="AT225" s="335">
        <v>-827.65761733415115</v>
      </c>
      <c r="AU225" s="335">
        <v>-1048.180699860246</v>
      </c>
      <c r="AV225" s="335">
        <v>-1278.8776370084092</v>
      </c>
      <c r="AW225" s="335">
        <v>-1523.2145620060219</v>
      </c>
      <c r="AX225" s="335">
        <v>-1786.0624461045418</v>
      </c>
      <c r="AY225" s="335">
        <v>-2074.9741391582834</v>
      </c>
      <c r="AZ225" s="335">
        <v>-2403.2737909851726</v>
      </c>
      <c r="BA225" s="335">
        <v>-2799.2897571725498</v>
      </c>
      <c r="BB225" s="202">
        <v>-3347.4116844407959</v>
      </c>
      <c r="BC225" s="323">
        <f ca="1">BO225-BD225</f>
        <v>0</v>
      </c>
      <c r="BD225" s="320">
        <f ca="1"/>
        <v>-202.63439266066257</v>
      </c>
      <c r="BE225" s="302">
        <f ca="1">MIN($AF$15,BE224+$BE$22)</f>
        <v>1980</v>
      </c>
      <c r="BF225" s="215">
        <f t="shared" ca="1" si="242"/>
        <v>1</v>
      </c>
      <c r="BG225" s="317">
        <f ca="1">INDEX(N$8:N$12,$BF225)</f>
        <v>1500</v>
      </c>
      <c r="BH225" s="128">
        <f ca="1">INDEX(O$8:O$12,$BF225)</f>
        <v>0</v>
      </c>
      <c r="BI225" s="104">
        <f t="shared" ca="1" si="243"/>
        <v>1500</v>
      </c>
      <c r="BJ225" s="216">
        <f t="shared" si="241"/>
        <v>0</v>
      </c>
      <c r="BK225" s="217">
        <f ca="1">DEGREES(ASIN($BG225*BL$23))</f>
        <v>-2.8656245113591363</v>
      </c>
      <c r="BL225" s="218">
        <f ca="1">DEGREES(ASIN(BL$23*$BI225))</f>
        <v>-2.8656245113591363</v>
      </c>
      <c r="BM225" s="219">
        <f ca="1">IF($BH225&gt;0,(COS(RADIANS(BK225))-COS(RADIANS(BL225)))/(BL$23*$BH225),$BE225*SIN(RADIANS(BK225)))</f>
        <v>-98.98759310154675</v>
      </c>
      <c r="BN225" s="218">
        <f t="shared" ca="1" si="244"/>
        <v>-0.49993733889671432</v>
      </c>
      <c r="BO225" s="220">
        <f t="shared" ca="1" si="245"/>
        <v>-202.63439266066257</v>
      </c>
      <c r="BP225" s="221">
        <f t="shared" ca="1" si="301"/>
        <v>202.63439266066257</v>
      </c>
      <c r="BQ225" s="222">
        <f t="shared" ca="1" si="246"/>
        <v>-5.7165393990355735</v>
      </c>
      <c r="BR225" s="223">
        <f t="shared" ca="1" si="247"/>
        <v>-5.7165393990355735</v>
      </c>
      <c r="BS225" s="224">
        <f t="shared" ca="1" si="248"/>
        <v>-197.22183084924782</v>
      </c>
      <c r="BT225" s="223">
        <f t="shared" ca="1" si="249"/>
        <v>-0.99606985277398508</v>
      </c>
      <c r="BU225" s="225">
        <f t="shared" ca="1" si="250"/>
        <v>-406.93400852768502</v>
      </c>
      <c r="BV225" s="226">
        <f t="shared" ca="1" si="302"/>
        <v>406.93400852768502</v>
      </c>
      <c r="BW225" s="217">
        <f t="shared" ca="1" si="251"/>
        <v>-8.5378174163293199</v>
      </c>
      <c r="BX225" s="218">
        <f t="shared" ca="1" si="252"/>
        <v>-8.5378174163293199</v>
      </c>
      <c r="BY225" s="219">
        <f t="shared" ca="1" si="253"/>
        <v>-293.95509137838877</v>
      </c>
      <c r="BZ225" s="218">
        <f t="shared" ca="1" si="254"/>
        <v>-1.4846216736282258</v>
      </c>
      <c r="CA225" s="227">
        <f t="shared" ca="1" si="255"/>
        <v>-614.63976227431874</v>
      </c>
      <c r="CB225" s="228">
        <f t="shared" ca="1" si="303"/>
        <v>614.63976227431874</v>
      </c>
      <c r="CC225" s="222">
        <f t="shared" ca="1" si="256"/>
        <v>-11.314100207181937</v>
      </c>
      <c r="CD225" s="223">
        <f t="shared" ca="1" si="257"/>
        <v>-11.314100207181937</v>
      </c>
      <c r="CE225" s="224">
        <f t="shared" ca="1" si="258"/>
        <v>-388.45117616720313</v>
      </c>
      <c r="CF225" s="223">
        <f t="shared" ca="1" si="259"/>
        <v>-1.9618746271071359</v>
      </c>
      <c r="CG225" s="225">
        <f t="shared" ca="1" si="260"/>
        <v>-827.65761733415115</v>
      </c>
      <c r="CH225" s="226">
        <f t="shared" ca="1" si="304"/>
        <v>827.65761733415115</v>
      </c>
      <c r="CI225" s="217">
        <f t="shared" ca="1" si="261"/>
        <v>-14.029394362150782</v>
      </c>
      <c r="CJ225" s="218">
        <f t="shared" ca="1" si="262"/>
        <v>-14.029394362150782</v>
      </c>
      <c r="CK225" s="219">
        <f t="shared" ca="1" si="263"/>
        <v>-479.99091295215197</v>
      </c>
      <c r="CL225" s="218">
        <f t="shared" ca="1" si="264"/>
        <v>-2.4241965300614083</v>
      </c>
      <c r="CM225" s="227">
        <f t="shared" ca="1" si="265"/>
        <v>-1048.1806998602447</v>
      </c>
      <c r="CN225" s="228">
        <f t="shared" ca="1" si="305"/>
        <v>1048.1806998602447</v>
      </c>
      <c r="CO225" s="222">
        <f t="shared" ca="1" si="266"/>
        <v>-16.666885006418429</v>
      </c>
      <c r="CP225" s="223">
        <f t="shared" ca="1" si="267"/>
        <v>-16.666885006418429</v>
      </c>
      <c r="CQ225" s="224">
        <f t="shared" ca="1" si="268"/>
        <v>-567.87762906309752</v>
      </c>
      <c r="CR225" s="223">
        <f t="shared" ca="1" si="269"/>
        <v>-2.8680688336520461</v>
      </c>
      <c r="CS225" s="225">
        <f t="shared" ca="1" si="270"/>
        <v>-1278.8776370084111</v>
      </c>
      <c r="CT225" s="226">
        <f t="shared" ca="1" si="306"/>
        <v>1278.8776370084111</v>
      </c>
      <c r="CU225" s="217">
        <f t="shared" ca="1" si="271"/>
        <v>-19.208778855572575</v>
      </c>
      <c r="CV225" s="218">
        <f t="shared" ca="1" si="272"/>
        <v>-19.208778855572575</v>
      </c>
      <c r="CW225" s="219">
        <f t="shared" ca="1" si="273"/>
        <v>-651.44245352298537</v>
      </c>
      <c r="CX225" s="218">
        <f t="shared" ca="1" si="274"/>
        <v>-3.2901134016311744</v>
      </c>
      <c r="CY225" s="227">
        <f t="shared" ca="1" si="275"/>
        <v>-1523.2145620060223</v>
      </c>
      <c r="CZ225" s="228">
        <f t="shared" ca="1" si="307"/>
        <v>1523.2145620060223</v>
      </c>
      <c r="DA225" s="222">
        <f t="shared" ca="1" si="276"/>
        <v>-21.636193928666835</v>
      </c>
      <c r="DB225" s="223">
        <f t="shared" ca="1" si="277"/>
        <v>-21.636193928666835</v>
      </c>
      <c r="DC225" s="224">
        <f t="shared" ca="1" si="278"/>
        <v>-730.04940755985547</v>
      </c>
      <c r="DD225" s="223">
        <f t="shared" ca="1" si="279"/>
        <v>-3.6871182199992063</v>
      </c>
      <c r="DE225" s="225">
        <f t="shared" ca="1" si="280"/>
        <v>-1786.0624461045413</v>
      </c>
      <c r="DF225" s="226">
        <f t="shared" ca="1" si="308"/>
        <v>1786.0624461045413</v>
      </c>
      <c r="DG225" s="217">
        <f t="shared" ca="1" si="281"/>
        <v>-23.929119340816037</v>
      </c>
      <c r="DH225" s="218">
        <f t="shared" ca="1" si="282"/>
        <v>-23.929119340816037</v>
      </c>
      <c r="DI225" s="219">
        <f t="shared" ca="1" si="283"/>
        <v>-803.1002447893103</v>
      </c>
      <c r="DJ225" s="218">
        <f t="shared" ca="1" si="284"/>
        <v>-4.0560618423702408</v>
      </c>
      <c r="DK225" s="227">
        <f t="shared" ca="1" si="285"/>
        <v>-2074.9741391582816</v>
      </c>
      <c r="DL225" s="228">
        <f t="shared" ca="1" si="309"/>
        <v>2074.9741391582816</v>
      </c>
      <c r="DM225" s="222">
        <f t="shared" ca="1" si="286"/>
        <v>-26.066474954416215</v>
      </c>
      <c r="DN225" s="223">
        <f t="shared" ca="1" si="287"/>
        <v>-26.066474954416215</v>
      </c>
      <c r="DO225" s="224">
        <f t="shared" ca="1" si="288"/>
        <v>-870.03900423073219</v>
      </c>
      <c r="DP225" s="223">
        <f t="shared" ca="1" si="289"/>
        <v>-4.3941363850036623</v>
      </c>
      <c r="DQ225" s="225">
        <f t="shared" ca="1" si="290"/>
        <v>-2403.2737909851758</v>
      </c>
      <c r="DR225" s="226">
        <f t="shared" ca="1" si="310"/>
        <v>2403.2737909851758</v>
      </c>
      <c r="DS225" s="217">
        <f t="shared" ca="1" si="291"/>
        <v>-28.026305473377711</v>
      </c>
      <c r="DT225" s="218">
        <f t="shared" ca="1" si="292"/>
        <v>-28.026305473377711</v>
      </c>
      <c r="DU225" s="219">
        <f t="shared" ca="1" si="293"/>
        <v>-930.3562415060444</v>
      </c>
      <c r="DV225" s="218">
        <f t="shared" ca="1" si="294"/>
        <v>-4.6987688964952667</v>
      </c>
      <c r="DW225" s="227">
        <f t="shared" ca="1" si="295"/>
        <v>-2799.2897571725507</v>
      </c>
      <c r="DX225" s="228">
        <f t="shared" ca="1" si="311"/>
        <v>2799.2897571725507</v>
      </c>
      <c r="DY225" s="222">
        <f t="shared" ca="1" si="296"/>
        <v>-29.786144106908367</v>
      </c>
      <c r="DZ225" s="223">
        <f t="shared" ca="1" si="297"/>
        <v>-29.786144106908367</v>
      </c>
      <c r="EA225" s="224">
        <f t="shared" ca="1" si="298"/>
        <v>-983.59290601903729</v>
      </c>
      <c r="EB225" s="223">
        <f t="shared" ca="1" si="299"/>
        <v>-4.9676409394901384</v>
      </c>
      <c r="EC225" s="225">
        <f t="shared" ca="1" si="300"/>
        <v>-3347.4116844408013</v>
      </c>
      <c r="ED225" s="226">
        <f t="shared" ca="1" si="312"/>
        <v>3347.4116844408013</v>
      </c>
      <c r="EE225" s="18">
        <v>-3347.4116844407959</v>
      </c>
    </row>
    <row r="226" spans="16:135" x14ac:dyDescent="0.3">
      <c r="P226" s="5"/>
      <c r="Q226" s="5"/>
      <c r="X226" s="105"/>
      <c r="Y226" s="105"/>
      <c r="Z226" s="105"/>
      <c r="AA226" s="105">
        <f ca="1">AH226-DF226</f>
        <v>0</v>
      </c>
      <c r="AC226" s="316">
        <f>AC225+$BE$22</f>
        <v>1990</v>
      </c>
      <c r="AD226" s="332">
        <v>3342.4440435013057</v>
      </c>
      <c r="AE226" s="332">
        <v>2794.5909882760548</v>
      </c>
      <c r="AF226" s="334">
        <v>2398.879654600169</v>
      </c>
      <c r="AG226" s="332">
        <v>2070.9180773159133</v>
      </c>
      <c r="AH226" s="332">
        <v>1782.3753278845427</v>
      </c>
      <c r="AI226" s="332">
        <v>1519.9244486043906</v>
      </c>
      <c r="AJ226" s="332">
        <v>1276.0095681747571</v>
      </c>
      <c r="AK226" s="332">
        <v>1045.7565033301846</v>
      </c>
      <c r="AL226" s="332">
        <v>825.69574270704402</v>
      </c>
      <c r="AM226" s="332">
        <v>613.15514060069177</v>
      </c>
      <c r="AN226" s="332">
        <v>405.93793867491104</v>
      </c>
      <c r="AO226" s="332">
        <v>202.13445532176587</v>
      </c>
      <c r="AP226" s="332">
        <v>0</v>
      </c>
      <c r="AQ226" s="335">
        <v>-202.13445532176587</v>
      </c>
      <c r="AR226" s="335">
        <v>-405.93793867491104</v>
      </c>
      <c r="AS226" s="335">
        <v>-613.15514060069177</v>
      </c>
      <c r="AT226" s="335">
        <v>-825.69574270704402</v>
      </c>
      <c r="AU226" s="335">
        <v>-1045.7565033301846</v>
      </c>
      <c r="AV226" s="335">
        <v>-1276.0095681747571</v>
      </c>
      <c r="AW226" s="335">
        <v>-1519.9244486043906</v>
      </c>
      <c r="AX226" s="335">
        <v>-1782.3753278845427</v>
      </c>
      <c r="AY226" s="335">
        <v>-2070.9180773159133</v>
      </c>
      <c r="AZ226" s="335">
        <v>-2398.879654600169</v>
      </c>
      <c r="BA226" s="335">
        <v>-2794.5909882760548</v>
      </c>
      <c r="BB226" s="202">
        <v>-3342.4440435013057</v>
      </c>
      <c r="BC226" s="323">
        <f ca="1">BO226-BD226</f>
        <v>0</v>
      </c>
      <c r="BD226" s="320">
        <f ca="1"/>
        <v>-202.13445532176587</v>
      </c>
      <c r="BE226" s="316">
        <f ca="1">MIN($AF$15,BE225+$BE$22)</f>
        <v>1990</v>
      </c>
      <c r="BF226" s="215">
        <f t="shared" ca="1" si="242"/>
        <v>1</v>
      </c>
      <c r="BG226" s="317">
        <f ca="1">INDEX(N$8:N$12,$BF226)</f>
        <v>1500</v>
      </c>
      <c r="BH226" s="128">
        <f ca="1">INDEX(O$8:O$12,$BF226)</f>
        <v>0</v>
      </c>
      <c r="BI226" s="104">
        <f t="shared" ca="1" si="243"/>
        <v>1500</v>
      </c>
      <c r="BJ226" s="216">
        <f t="shared" si="241"/>
        <v>0</v>
      </c>
      <c r="BK226" s="217">
        <f ca="1">DEGREES(ASIN($BG226*BL$23))</f>
        <v>-2.8656245113591363</v>
      </c>
      <c r="BL226" s="218">
        <f ca="1">DEGREES(ASIN(BL$23*$BI226))</f>
        <v>-2.8656245113591363</v>
      </c>
      <c r="BM226" s="219">
        <f ca="1">IF($BH226&gt;0,(COS(RADIANS(BK226))-COS(RADIANS(BL226)))/(BL$23*$BH226),$BE226*SIN(RADIANS(BK226)))</f>
        <v>-99.48753044044345</v>
      </c>
      <c r="BN226" s="218">
        <f t="shared" ca="1" si="244"/>
        <v>-0.49993733889670011</v>
      </c>
      <c r="BO226" s="220">
        <f t="shared" ca="1" si="245"/>
        <v>-202.13445532176584</v>
      </c>
      <c r="BP226" s="221">
        <f t="shared" ca="1" si="301"/>
        <v>202.13445532176584</v>
      </c>
      <c r="BQ226" s="222">
        <f t="shared" ca="1" si="246"/>
        <v>-5.7165393990355735</v>
      </c>
      <c r="BR226" s="223">
        <f t="shared" ca="1" si="247"/>
        <v>-5.7165393990355735</v>
      </c>
      <c r="BS226" s="224">
        <f t="shared" ca="1" si="248"/>
        <v>-198.21790070202181</v>
      </c>
      <c r="BT226" s="223">
        <f t="shared" ca="1" si="249"/>
        <v>-0.99606985277398508</v>
      </c>
      <c r="BU226" s="225">
        <f t="shared" ca="1" si="250"/>
        <v>-405.93793867491104</v>
      </c>
      <c r="BV226" s="226">
        <f t="shared" ca="1" si="302"/>
        <v>405.93793867491104</v>
      </c>
      <c r="BW226" s="217">
        <f t="shared" ca="1" si="251"/>
        <v>-8.5378174163293199</v>
      </c>
      <c r="BX226" s="218">
        <f t="shared" ca="1" si="252"/>
        <v>-8.5378174163293199</v>
      </c>
      <c r="BY226" s="219">
        <f t="shared" ca="1" si="253"/>
        <v>-295.439713052017</v>
      </c>
      <c r="BZ226" s="218">
        <f t="shared" ca="1" si="254"/>
        <v>-1.4846216736282258</v>
      </c>
      <c r="CA226" s="227">
        <f t="shared" ca="1" si="255"/>
        <v>-613.15514060069052</v>
      </c>
      <c r="CB226" s="228">
        <f t="shared" ca="1" si="303"/>
        <v>613.15514060069052</v>
      </c>
      <c r="CC226" s="222">
        <f t="shared" ca="1" si="256"/>
        <v>-11.314100207181937</v>
      </c>
      <c r="CD226" s="223">
        <f t="shared" ca="1" si="257"/>
        <v>-11.314100207181937</v>
      </c>
      <c r="CE226" s="224">
        <f t="shared" ca="1" si="258"/>
        <v>-390.41305079431021</v>
      </c>
      <c r="CF226" s="223">
        <f t="shared" ca="1" si="259"/>
        <v>-1.961874627107079</v>
      </c>
      <c r="CG226" s="225">
        <f t="shared" ca="1" si="260"/>
        <v>-825.69574270704402</v>
      </c>
      <c r="CH226" s="226">
        <f t="shared" ca="1" si="304"/>
        <v>825.69574270704402</v>
      </c>
      <c r="CI226" s="217">
        <f t="shared" ca="1" si="261"/>
        <v>-14.029394362150782</v>
      </c>
      <c r="CJ226" s="218">
        <f t="shared" ca="1" si="262"/>
        <v>-14.029394362150782</v>
      </c>
      <c r="CK226" s="219">
        <f t="shared" ca="1" si="263"/>
        <v>-482.41510948221332</v>
      </c>
      <c r="CL226" s="218">
        <f t="shared" ca="1" si="264"/>
        <v>-2.4241965300613515</v>
      </c>
      <c r="CM226" s="227">
        <f t="shared" ca="1" si="265"/>
        <v>-1045.7565033301833</v>
      </c>
      <c r="CN226" s="228">
        <f t="shared" ca="1" si="305"/>
        <v>1045.7565033301833</v>
      </c>
      <c r="CO226" s="222">
        <f t="shared" ca="1" si="266"/>
        <v>-16.666885006418429</v>
      </c>
      <c r="CP226" s="223">
        <f t="shared" ca="1" si="267"/>
        <v>-16.666885006418429</v>
      </c>
      <c r="CQ226" s="224">
        <f t="shared" ca="1" si="268"/>
        <v>-570.74569789674956</v>
      </c>
      <c r="CR226" s="223">
        <f t="shared" ca="1" si="269"/>
        <v>-2.8680688336520461</v>
      </c>
      <c r="CS226" s="225">
        <f t="shared" ca="1" si="270"/>
        <v>-1276.0095681747589</v>
      </c>
      <c r="CT226" s="226">
        <f t="shared" ca="1" si="306"/>
        <v>1276.0095681747589</v>
      </c>
      <c r="CU226" s="217">
        <f t="shared" ca="1" si="271"/>
        <v>-19.208778855572575</v>
      </c>
      <c r="CV226" s="218">
        <f t="shared" ca="1" si="272"/>
        <v>-19.208778855572575</v>
      </c>
      <c r="CW226" s="219">
        <f t="shared" ca="1" si="273"/>
        <v>-654.73256692461666</v>
      </c>
      <c r="CX226" s="218">
        <f t="shared" ca="1" si="274"/>
        <v>-3.2901134016312881</v>
      </c>
      <c r="CY226" s="227">
        <f t="shared" ca="1" si="275"/>
        <v>-1519.924448604391</v>
      </c>
      <c r="CZ226" s="228">
        <f t="shared" ca="1" si="307"/>
        <v>1519.924448604391</v>
      </c>
      <c r="DA226" s="222">
        <f t="shared" ca="1" si="276"/>
        <v>-21.636193928666835</v>
      </c>
      <c r="DB226" s="223">
        <f t="shared" ca="1" si="277"/>
        <v>-21.636193928666835</v>
      </c>
      <c r="DC226" s="224">
        <f t="shared" ca="1" si="278"/>
        <v>-733.73652577985479</v>
      </c>
      <c r="DD226" s="223">
        <f t="shared" ca="1" si="279"/>
        <v>-3.68711821999932</v>
      </c>
      <c r="DE226" s="225">
        <f t="shared" ca="1" si="280"/>
        <v>-1782.3753278845422</v>
      </c>
      <c r="DF226" s="226">
        <f t="shared" ca="1" si="308"/>
        <v>1782.3753278845422</v>
      </c>
      <c r="DG226" s="217">
        <f t="shared" ca="1" si="281"/>
        <v>-23.929119340816037</v>
      </c>
      <c r="DH226" s="218">
        <f t="shared" ca="1" si="282"/>
        <v>-23.929119340816037</v>
      </c>
      <c r="DI226" s="219">
        <f t="shared" ca="1" si="283"/>
        <v>-807.15630663168054</v>
      </c>
      <c r="DJ226" s="218">
        <f t="shared" ca="1" si="284"/>
        <v>-4.0560618423702408</v>
      </c>
      <c r="DK226" s="227">
        <f t="shared" ca="1" si="285"/>
        <v>-2070.9180773159114</v>
      </c>
      <c r="DL226" s="228">
        <f t="shared" ca="1" si="309"/>
        <v>2070.9180773159114</v>
      </c>
      <c r="DM226" s="222">
        <f t="shared" ca="1" si="286"/>
        <v>-26.066474954416215</v>
      </c>
      <c r="DN226" s="223">
        <f t="shared" ca="1" si="287"/>
        <v>-26.066474954416215</v>
      </c>
      <c r="DO226" s="224">
        <f t="shared" ca="1" si="288"/>
        <v>-874.43314061573585</v>
      </c>
      <c r="DP226" s="223">
        <f t="shared" ca="1" si="289"/>
        <v>-4.3941363850036623</v>
      </c>
      <c r="DQ226" s="225">
        <f t="shared" ca="1" si="290"/>
        <v>-2398.8796546001722</v>
      </c>
      <c r="DR226" s="226">
        <f t="shared" ca="1" si="310"/>
        <v>2398.8796546001722</v>
      </c>
      <c r="DS226" s="217">
        <f t="shared" ca="1" si="291"/>
        <v>-28.026305473377711</v>
      </c>
      <c r="DT226" s="218">
        <f t="shared" ca="1" si="292"/>
        <v>-28.026305473377711</v>
      </c>
      <c r="DU226" s="219">
        <f t="shared" ca="1" si="293"/>
        <v>-935.05501040253955</v>
      </c>
      <c r="DV226" s="218">
        <f t="shared" ca="1" si="294"/>
        <v>-4.6987688964951531</v>
      </c>
      <c r="DW226" s="227">
        <f t="shared" ca="1" si="295"/>
        <v>-2794.5909882760557</v>
      </c>
      <c r="DX226" s="228">
        <f t="shared" ca="1" si="311"/>
        <v>2794.5909882760557</v>
      </c>
      <c r="DY226" s="222">
        <f t="shared" ca="1" si="296"/>
        <v>-29.786144106908367</v>
      </c>
      <c r="DZ226" s="223">
        <f t="shared" ca="1" si="297"/>
        <v>-29.786144106908367</v>
      </c>
      <c r="EA226" s="224">
        <f t="shared" ca="1" si="298"/>
        <v>-988.56054695852731</v>
      </c>
      <c r="EB226" s="223">
        <f t="shared" ca="1" si="299"/>
        <v>-4.9676409394900247</v>
      </c>
      <c r="EC226" s="225">
        <f t="shared" ca="1" si="300"/>
        <v>-3342.4440435013112</v>
      </c>
      <c r="ED226" s="226">
        <f t="shared" ca="1" si="312"/>
        <v>3342.4440435013112</v>
      </c>
      <c r="EE226" s="18">
        <v>-3342.4440435013057</v>
      </c>
    </row>
    <row r="227" spans="16:135" x14ac:dyDescent="0.3">
      <c r="P227" s="5"/>
      <c r="Q227" s="5"/>
      <c r="X227" s="105"/>
      <c r="Y227" s="105"/>
      <c r="Z227" s="105"/>
      <c r="AA227" s="105">
        <f ca="1">AH227-DF227</f>
        <v>0</v>
      </c>
      <c r="AC227" s="316">
        <f>AC226+$BE$22</f>
        <v>2000</v>
      </c>
      <c r="AD227" s="332">
        <v>3337.4764025618156</v>
      </c>
      <c r="AE227" s="332">
        <v>2789.8922193795597</v>
      </c>
      <c r="AF227" s="334">
        <v>2394.4855182151655</v>
      </c>
      <c r="AG227" s="332">
        <v>2066.8620154735431</v>
      </c>
      <c r="AH227" s="332">
        <v>1778.6882096645434</v>
      </c>
      <c r="AI227" s="332">
        <v>1516.6343352027593</v>
      </c>
      <c r="AJ227" s="332">
        <v>1273.1414993411049</v>
      </c>
      <c r="AK227" s="332">
        <v>1043.3323068001232</v>
      </c>
      <c r="AL227" s="332">
        <v>823.733868079937</v>
      </c>
      <c r="AM227" s="332">
        <v>611.67051892706354</v>
      </c>
      <c r="AN227" s="332">
        <v>404.94186882213705</v>
      </c>
      <c r="AO227" s="332">
        <v>201.63451798286914</v>
      </c>
      <c r="AP227" s="332" t="e">
        <v>#DIV/0!</v>
      </c>
      <c r="AQ227" s="335">
        <v>-201.63451798286914</v>
      </c>
      <c r="AR227" s="335">
        <v>-404.94186882213705</v>
      </c>
      <c r="AS227" s="335">
        <v>-611.67051892706354</v>
      </c>
      <c r="AT227" s="335">
        <v>-823.733868079937</v>
      </c>
      <c r="AU227" s="335">
        <v>-1043.3323068001232</v>
      </c>
      <c r="AV227" s="335">
        <v>-1273.1414993411049</v>
      </c>
      <c r="AW227" s="335">
        <v>-1516.6343352027593</v>
      </c>
      <c r="AX227" s="335">
        <v>-1778.6882096645434</v>
      </c>
      <c r="AY227" s="335">
        <v>-2066.8620154735431</v>
      </c>
      <c r="AZ227" s="335">
        <v>-2394.4855182151655</v>
      </c>
      <c r="BA227" s="335">
        <v>-2789.8922193795597</v>
      </c>
      <c r="BB227" s="202">
        <v>-3337.4764025618156</v>
      </c>
      <c r="BC227" s="323">
        <f ca="1">BO227-BD227</f>
        <v>0</v>
      </c>
      <c r="BD227" s="320">
        <f ca="1"/>
        <v>-201.63451798286914</v>
      </c>
      <c r="BE227" s="316">
        <f ca="1">MIN($AF$15,BE226+$BE$22)</f>
        <v>2000</v>
      </c>
      <c r="BF227" s="215">
        <f t="shared" ca="1" si="242"/>
        <v>2</v>
      </c>
      <c r="BG227" s="317">
        <f ca="1">INDEX(N$8:N$12,$BF227)</f>
        <v>365</v>
      </c>
      <c r="BH227" s="128">
        <f ca="1">INDEX(O$8:O$12,$BF227)</f>
        <v>0.45</v>
      </c>
      <c r="BI227" s="104">
        <f t="shared" ca="1" si="243"/>
        <v>1265</v>
      </c>
      <c r="BJ227" s="216">
        <f t="shared" si="241"/>
        <v>0</v>
      </c>
      <c r="BK227" s="217">
        <f ca="1">DEGREES(ASIN($BG227*BL$23))</f>
        <v>-0.69702848180855392</v>
      </c>
      <c r="BL227" s="218">
        <f ca="1">DEGREES(ASIN(BL$23*$BI227))</f>
        <v>-2.4163855093662221</v>
      </c>
      <c r="BM227" s="219">
        <f ca="1">IF($BH227&gt;0,(COS(RADIANS(BK227))-COS(RADIANS(BL227)))/(BL$23*$BH227),$BE227*SIN(RADIANS(BK227)))</f>
        <v>-54.352699998634876</v>
      </c>
      <c r="BN227" s="218">
        <f t="shared" ca="1" si="244"/>
        <v>-0.46133915152566729</v>
      </c>
      <c r="BO227" s="220">
        <f t="shared" ca="1" si="245"/>
        <v>-201.63451798286914</v>
      </c>
      <c r="BP227" s="221">
        <f t="shared" ca="1" si="301"/>
        <v>201.63451798286914</v>
      </c>
      <c r="BQ227" s="222">
        <f t="shared" ca="1" si="246"/>
        <v>-1.3888539075648563</v>
      </c>
      <c r="BR227" s="223">
        <f t="shared" ca="1" si="247"/>
        <v>-4.8186321584123357</v>
      </c>
      <c r="BS227" s="224">
        <f t="shared" ca="1" si="248"/>
        <v>-108.44716836523823</v>
      </c>
      <c r="BT227" s="223">
        <f t="shared" ca="1" si="249"/>
        <v>-0.92028917877741634</v>
      </c>
      <c r="BU227" s="225">
        <f t="shared" ca="1" si="250"/>
        <v>-404.94186882213705</v>
      </c>
      <c r="BV227" s="226">
        <f t="shared" ca="1" si="302"/>
        <v>404.94186882213705</v>
      </c>
      <c r="BW227" s="217">
        <f t="shared" ca="1" si="251"/>
        <v>-2.0703060144699528</v>
      </c>
      <c r="BX227" s="218">
        <f t="shared" ca="1" si="252"/>
        <v>-7.1924843783256369</v>
      </c>
      <c r="BY227" s="219">
        <f t="shared" ca="1" si="253"/>
        <v>-162.01922136982481</v>
      </c>
      <c r="BZ227" s="218">
        <f t="shared" ca="1" si="254"/>
        <v>-1.3744316466157471</v>
      </c>
      <c r="CA227" s="227">
        <f t="shared" ca="1" si="255"/>
        <v>-611.67051892706229</v>
      </c>
      <c r="CB227" s="228">
        <f t="shared" ca="1" si="303"/>
        <v>611.67051892706229</v>
      </c>
      <c r="CC227" s="222">
        <f t="shared" ca="1" si="256"/>
        <v>-2.7362803166611838</v>
      </c>
      <c r="CD227" s="223">
        <f t="shared" ca="1" si="257"/>
        <v>-9.5234597704084631</v>
      </c>
      <c r="CE227" s="224">
        <f t="shared" ca="1" si="258"/>
        <v>-214.79296942291711</v>
      </c>
      <c r="CF227" s="223">
        <f t="shared" ca="1" si="259"/>
        <v>-1.8212891977365189</v>
      </c>
      <c r="CG227" s="225">
        <f t="shared" ca="1" si="260"/>
        <v>-823.733868079937</v>
      </c>
      <c r="CH227" s="226">
        <f t="shared" ca="1" si="304"/>
        <v>823.733868079937</v>
      </c>
      <c r="CI227" s="217">
        <f t="shared" ca="1" si="261"/>
        <v>-3.3817714426176781</v>
      </c>
      <c r="CJ227" s="218">
        <f t="shared" ca="1" si="262"/>
        <v>-11.796752751806537</v>
      </c>
      <c r="CK227" s="219">
        <f t="shared" ca="1" si="263"/>
        <v>-266.47548784326801</v>
      </c>
      <c r="CL227" s="218">
        <f t="shared" ca="1" si="264"/>
        <v>-2.2582956420247911</v>
      </c>
      <c r="CM227" s="227">
        <f t="shared" ca="1" si="265"/>
        <v>-1043.3323068001218</v>
      </c>
      <c r="CN227" s="228">
        <f t="shared" ca="1" si="305"/>
        <v>1043.3323068001218</v>
      </c>
      <c r="CO227" s="222">
        <f t="shared" ca="1" si="266"/>
        <v>-4.0019069365128308</v>
      </c>
      <c r="CP227" s="223">
        <f t="shared" ca="1" si="267"/>
        <v>-13.997160275016698</v>
      </c>
      <c r="CQ227" s="224">
        <f t="shared" ca="1" si="268"/>
        <v>-316.75219204071243</v>
      </c>
      <c r="CR227" s="223">
        <f t="shared" ca="1" si="269"/>
        <v>-2.6827663658905578</v>
      </c>
      <c r="CS227" s="225">
        <f t="shared" ca="1" si="270"/>
        <v>-1273.1414993411067</v>
      </c>
      <c r="CT227" s="226">
        <f t="shared" ca="1" si="306"/>
        <v>1273.1414993411067</v>
      </c>
      <c r="CU227" s="217">
        <f t="shared" ca="1" si="271"/>
        <v>-4.5919815571945737</v>
      </c>
      <c r="CV227" s="218">
        <f t="shared" ca="1" si="272"/>
        <v>-16.109039449379065</v>
      </c>
      <c r="CW227" s="219">
        <f t="shared" ca="1" si="273"/>
        <v>-365.28327154268749</v>
      </c>
      <c r="CX227" s="218">
        <f t="shared" ca="1" si="274"/>
        <v>-3.0918706334947501</v>
      </c>
      <c r="CY227" s="227">
        <f t="shared" ca="1" si="275"/>
        <v>-1516.6343352027598</v>
      </c>
      <c r="CZ227" s="228">
        <f t="shared" ca="1" si="307"/>
        <v>1516.6343352027598</v>
      </c>
      <c r="DA227" s="222">
        <f t="shared" ca="1" si="276"/>
        <v>-5.1474920122309307</v>
      </c>
      <c r="DB227" s="223">
        <f t="shared" ca="1" si="277"/>
        <v>-18.116308552955584</v>
      </c>
      <c r="DC227" s="224">
        <f t="shared" ca="1" si="278"/>
        <v>-411.70162294391412</v>
      </c>
      <c r="DD227" s="223">
        <f t="shared" ca="1" si="279"/>
        <v>-3.4826086306532886</v>
      </c>
      <c r="DE227" s="225">
        <f t="shared" ca="1" si="280"/>
        <v>-1778.6882096645429</v>
      </c>
      <c r="DF227" s="226">
        <f t="shared" ca="1" si="308"/>
        <v>1778.6882096645429</v>
      </c>
      <c r="DG227" s="217">
        <f t="shared" ca="1" si="281"/>
        <v>-5.6641719536657629</v>
      </c>
      <c r="DH227" s="218">
        <f t="shared" ca="1" si="282"/>
        <v>-20.002504301564326</v>
      </c>
      <c r="DI227" s="219">
        <f t="shared" ca="1" si="283"/>
        <v>-455.61280182510097</v>
      </c>
      <c r="DJ227" s="218">
        <f t="shared" ca="1" si="284"/>
        <v>-3.851797629306617</v>
      </c>
      <c r="DK227" s="227">
        <f t="shared" ca="1" si="285"/>
        <v>-2066.8620154735413</v>
      </c>
      <c r="DL227" s="228">
        <f t="shared" ca="1" si="309"/>
        <v>2066.8620154735413</v>
      </c>
      <c r="DM227" s="222">
        <f t="shared" ca="1" si="286"/>
        <v>-6.1380269433018499</v>
      </c>
      <c r="DN227" s="223">
        <f t="shared" ca="1" si="287"/>
        <v>-21.750908716362424</v>
      </c>
      <c r="DO227" s="224">
        <f t="shared" ca="1" si="288"/>
        <v>-496.59756208738662</v>
      </c>
      <c r="DP227" s="223">
        <f t="shared" ca="1" si="289"/>
        <v>-4.1960732191816703</v>
      </c>
      <c r="DQ227" s="225">
        <f t="shared" ca="1" si="290"/>
        <v>-2394.4855182151687</v>
      </c>
      <c r="DR227" s="226">
        <f t="shared" ca="1" si="310"/>
        <v>2394.4855182151687</v>
      </c>
      <c r="DS227" s="217">
        <f t="shared" ca="1" si="291"/>
        <v>-6.5653689762119063</v>
      </c>
      <c r="DT227" s="218">
        <f t="shared" ca="1" si="292"/>
        <v>-23.344757684230064</v>
      </c>
      <c r="DU227" s="219">
        <f t="shared" ca="1" si="293"/>
        <v>-534.21753267948498</v>
      </c>
      <c r="DV227" s="218">
        <f t="shared" ca="1" si="294"/>
        <v>-4.5119127719754033</v>
      </c>
      <c r="DW227" s="227">
        <f t="shared" ca="1" si="295"/>
        <v>-2789.8922193795606</v>
      </c>
      <c r="DX227" s="228">
        <f t="shared" ca="1" si="311"/>
        <v>2789.8922193795606</v>
      </c>
      <c r="DY227" s="222">
        <f t="shared" ca="1" si="296"/>
        <v>-6.9428500404508018</v>
      </c>
      <c r="DZ227" s="223">
        <f t="shared" ca="1" si="297"/>
        <v>-24.767539417155906</v>
      </c>
      <c r="EA227" s="224">
        <f t="shared" ca="1" si="298"/>
        <v>-568.02445512317945</v>
      </c>
      <c r="EB227" s="223">
        <f t="shared" ca="1" si="299"/>
        <v>-4.7956885729129795</v>
      </c>
      <c r="EC227" s="225">
        <f t="shared" ca="1" si="300"/>
        <v>-3337.476402561821</v>
      </c>
      <c r="ED227" s="226">
        <f t="shared" ca="1" si="312"/>
        <v>3337.476402561821</v>
      </c>
      <c r="EE227" s="18">
        <v>-3337.4764025618156</v>
      </c>
    </row>
    <row r="228" spans="16:135" x14ac:dyDescent="0.3">
      <c r="P228" s="5"/>
      <c r="Q228" s="5"/>
      <c r="X228" s="105"/>
      <c r="Y228" s="105"/>
      <c r="Z228" s="105"/>
      <c r="AA228" s="105">
        <f ca="1">AH228-DF228</f>
        <v>0</v>
      </c>
      <c r="AC228" s="302">
        <f>AC227+$BE$22</f>
        <v>2010</v>
      </c>
      <c r="AD228" s="332">
        <v>3332.6807139889024</v>
      </c>
      <c r="AE228" s="332">
        <v>2785.3803066075843</v>
      </c>
      <c r="AF228" s="334">
        <v>2390.289444995984</v>
      </c>
      <c r="AG228" s="332">
        <v>2063.0102178442366</v>
      </c>
      <c r="AH228" s="332">
        <v>1775.2056010338902</v>
      </c>
      <c r="AI228" s="332">
        <v>1513.5424645692647</v>
      </c>
      <c r="AJ228" s="332">
        <v>1270.4587329752144</v>
      </c>
      <c r="AK228" s="332">
        <v>1041.0740111580983</v>
      </c>
      <c r="AL228" s="332">
        <v>821.91257888220048</v>
      </c>
      <c r="AM228" s="332">
        <v>610.29608728044661</v>
      </c>
      <c r="AN228" s="332">
        <v>404.02157964335964</v>
      </c>
      <c r="AO228" s="332">
        <v>201.17317883134348</v>
      </c>
      <c r="AP228" s="332" t="e">
        <v>#DIV/0!</v>
      </c>
      <c r="AQ228" s="335">
        <v>-201.17317883134348</v>
      </c>
      <c r="AR228" s="335">
        <v>-404.02157964335964</v>
      </c>
      <c r="AS228" s="335">
        <v>-610.29608728044661</v>
      </c>
      <c r="AT228" s="335">
        <v>-821.91257888220048</v>
      </c>
      <c r="AU228" s="335">
        <v>-1041.0740111580983</v>
      </c>
      <c r="AV228" s="335">
        <v>-1270.4587329752144</v>
      </c>
      <c r="AW228" s="335">
        <v>-1513.5424645692647</v>
      </c>
      <c r="AX228" s="335">
        <v>-1775.2056010338902</v>
      </c>
      <c r="AY228" s="335">
        <v>-2063.0102178442366</v>
      </c>
      <c r="AZ228" s="335">
        <v>-2390.289444995984</v>
      </c>
      <c r="BA228" s="335">
        <v>-2785.3803066075843</v>
      </c>
      <c r="BB228" s="202">
        <v>-3332.6807139889024</v>
      </c>
      <c r="BC228" s="323">
        <f ca="1">BO228-BD228</f>
        <v>0</v>
      </c>
      <c r="BD228" s="320">
        <f ca="1"/>
        <v>-201.17317883134348</v>
      </c>
      <c r="BE228" s="302">
        <f ca="1">MIN($AF$15,BE227+$BE$22)</f>
        <v>2010</v>
      </c>
      <c r="BF228" s="215">
        <f t="shared" ca="1" si="242"/>
        <v>2</v>
      </c>
      <c r="BG228" s="317">
        <f ca="1">INDEX(N$8:N$12,$BF228)</f>
        <v>365</v>
      </c>
      <c r="BH228" s="128">
        <f ca="1">INDEX(O$8:O$12,$BF228)</f>
        <v>0.45</v>
      </c>
      <c r="BI228" s="104">
        <f t="shared" ca="1" si="243"/>
        <v>1269.5</v>
      </c>
      <c r="BJ228" s="216">
        <f t="shared" si="241"/>
        <v>0</v>
      </c>
      <c r="BK228" s="217">
        <f ca="1">DEGREES(ASIN($BG228*BL$23))</f>
        <v>-0.69702848180855392</v>
      </c>
      <c r="BL228" s="218">
        <f ca="1">DEGREES(ASIN(BL$23*$BI228))</f>
        <v>-2.4249864743395584</v>
      </c>
      <c r="BM228" s="219">
        <f ca="1">IF($BH228&gt;0,(COS(RADIANS(BK228))-COS(RADIANS(BL228)))/(BL$23*$BH228),$BE228*SIN(RADIANS(BK228)))</f>
        <v>-54.77544096278951</v>
      </c>
      <c r="BN228" s="218">
        <f t="shared" ca="1" si="244"/>
        <v>-0.42274096415463447</v>
      </c>
      <c r="BO228" s="220">
        <f t="shared" ca="1" si="245"/>
        <v>-201.17317883134348</v>
      </c>
      <c r="BP228" s="221">
        <f t="shared" ca="1" si="301"/>
        <v>201.17317883134348</v>
      </c>
      <c r="BQ228" s="222">
        <f t="shared" ca="1" si="246"/>
        <v>-1.3888539075648563</v>
      </c>
      <c r="BR228" s="223">
        <f t="shared" ca="1" si="247"/>
        <v>-4.8358142832700013</v>
      </c>
      <c r="BS228" s="224">
        <f t="shared" ca="1" si="248"/>
        <v>-109.29167687001907</v>
      </c>
      <c r="BT228" s="223">
        <f t="shared" ca="1" si="249"/>
        <v>-0.8445085047808476</v>
      </c>
      <c r="BU228" s="225">
        <f t="shared" ca="1" si="250"/>
        <v>-404.02157964335964</v>
      </c>
      <c r="BV228" s="226">
        <f t="shared" ca="1" si="302"/>
        <v>404.02157964335964</v>
      </c>
      <c r="BW228" s="217">
        <f t="shared" ca="1" si="251"/>
        <v>-2.0703060144699528</v>
      </c>
      <c r="BX228" s="218">
        <f t="shared" ca="1" si="252"/>
        <v>-7.2182062710399348</v>
      </c>
      <c r="BY228" s="219">
        <f t="shared" ca="1" si="253"/>
        <v>-163.28346298942807</v>
      </c>
      <c r="BZ228" s="218">
        <f t="shared" ca="1" si="254"/>
        <v>-1.2642416196032684</v>
      </c>
      <c r="CA228" s="227">
        <f t="shared" ca="1" si="255"/>
        <v>-610.2960872804465</v>
      </c>
      <c r="CB228" s="228">
        <f t="shared" ca="1" si="303"/>
        <v>610.2960872804465</v>
      </c>
      <c r="CC228" s="222">
        <f t="shared" ca="1" si="256"/>
        <v>-2.7362803166611838</v>
      </c>
      <c r="CD228" s="223">
        <f t="shared" ca="1" si="257"/>
        <v>-9.5576548805732582</v>
      </c>
      <c r="CE228" s="224">
        <f t="shared" ca="1" si="258"/>
        <v>-216.47367319128307</v>
      </c>
      <c r="CF228" s="223">
        <f t="shared" ca="1" si="259"/>
        <v>-1.6807037683659587</v>
      </c>
      <c r="CG228" s="225">
        <f t="shared" ca="1" si="260"/>
        <v>-821.91257888220048</v>
      </c>
      <c r="CH228" s="226">
        <f t="shared" ca="1" si="304"/>
        <v>821.91257888220048</v>
      </c>
      <c r="CI228" s="217">
        <f t="shared" ca="1" si="261"/>
        <v>-3.3817714426176781</v>
      </c>
      <c r="CJ228" s="218">
        <f t="shared" ca="1" si="262"/>
        <v>-11.839324006360531</v>
      </c>
      <c r="CK228" s="219">
        <f t="shared" ca="1" si="263"/>
        <v>-268.56788259725624</v>
      </c>
      <c r="CL228" s="218">
        <f t="shared" ca="1" si="264"/>
        <v>-2.0923947539882306</v>
      </c>
      <c r="CM228" s="227">
        <f t="shared" ca="1" si="265"/>
        <v>-1041.0740111580969</v>
      </c>
      <c r="CN228" s="228">
        <f t="shared" ca="1" si="305"/>
        <v>1041.0740111580969</v>
      </c>
      <c r="CO228" s="222">
        <f t="shared" ca="1" si="266"/>
        <v>-4.0019069365128308</v>
      </c>
      <c r="CP228" s="223">
        <f t="shared" ca="1" si="267"/>
        <v>-14.047972947466278</v>
      </c>
      <c r="CQ228" s="224">
        <f t="shared" ca="1" si="268"/>
        <v>-319.2496559388415</v>
      </c>
      <c r="CR228" s="223">
        <f t="shared" ca="1" si="269"/>
        <v>-2.4974638981290695</v>
      </c>
      <c r="CS228" s="225">
        <f t="shared" ca="1" si="270"/>
        <v>-1270.4587329752162</v>
      </c>
      <c r="CT228" s="226">
        <f t="shared" ca="1" si="306"/>
        <v>1270.4587329752162</v>
      </c>
      <c r="CU228" s="217">
        <f t="shared" ca="1" si="271"/>
        <v>-4.5919815571945737</v>
      </c>
      <c r="CV228" s="218">
        <f t="shared" ca="1" si="272"/>
        <v>-16.167912357101063</v>
      </c>
      <c r="CW228" s="219">
        <f t="shared" ca="1" si="273"/>
        <v>-368.1768994080457</v>
      </c>
      <c r="CX228" s="218">
        <f t="shared" ca="1" si="274"/>
        <v>-2.8936278653582121</v>
      </c>
      <c r="CY228" s="227">
        <f t="shared" ca="1" si="275"/>
        <v>-1513.5424645692651</v>
      </c>
      <c r="CZ228" s="228">
        <f t="shared" ca="1" si="307"/>
        <v>1513.5424645692651</v>
      </c>
      <c r="DA228" s="222">
        <f t="shared" ca="1" si="276"/>
        <v>-5.1474920122309307</v>
      </c>
      <c r="DB228" s="223">
        <f t="shared" ca="1" si="277"/>
        <v>-18.183003797309869</v>
      </c>
      <c r="DC228" s="224">
        <f t="shared" ca="1" si="278"/>
        <v>-414.97972198522137</v>
      </c>
      <c r="DD228" s="223">
        <f t="shared" ca="1" si="279"/>
        <v>-3.2780990413072573</v>
      </c>
      <c r="DE228" s="225">
        <f t="shared" ca="1" si="280"/>
        <v>-1775.2056010338897</v>
      </c>
      <c r="DF228" s="226">
        <f t="shared" ca="1" si="308"/>
        <v>1775.2056010338897</v>
      </c>
      <c r="DG228" s="217">
        <f t="shared" ca="1" si="281"/>
        <v>-5.6641719536657629</v>
      </c>
      <c r="DH228" s="218">
        <f t="shared" ca="1" si="282"/>
        <v>-20.076715947668003</v>
      </c>
      <c r="DI228" s="219">
        <f t="shared" ca="1" si="283"/>
        <v>-459.26033524134397</v>
      </c>
      <c r="DJ228" s="218">
        <f t="shared" ca="1" si="284"/>
        <v>-3.6475334162429931</v>
      </c>
      <c r="DK228" s="227">
        <f t="shared" ca="1" si="285"/>
        <v>-2063.0102178442348</v>
      </c>
      <c r="DL228" s="228">
        <f t="shared" ca="1" si="309"/>
        <v>2063.0102178442348</v>
      </c>
      <c r="DM228" s="222">
        <f t="shared" ca="1" si="286"/>
        <v>-6.1380269433018499</v>
      </c>
      <c r="DN228" s="223">
        <f t="shared" ca="1" si="287"/>
        <v>-21.832251055139487</v>
      </c>
      <c r="DO228" s="224">
        <f t="shared" ca="1" si="288"/>
        <v>-500.5955721407463</v>
      </c>
      <c r="DP228" s="223">
        <f t="shared" ca="1" si="289"/>
        <v>-3.9980100533596783</v>
      </c>
      <c r="DQ228" s="225">
        <f t="shared" ca="1" si="290"/>
        <v>-2390.2894449959872</v>
      </c>
      <c r="DR228" s="226">
        <f t="shared" ca="1" si="310"/>
        <v>2390.2894449959872</v>
      </c>
      <c r="DS228" s="217">
        <f t="shared" ca="1" si="291"/>
        <v>-6.5653689762119063</v>
      </c>
      <c r="DT228" s="218">
        <f t="shared" ca="1" si="292"/>
        <v>-23.432754014476629</v>
      </c>
      <c r="DU228" s="219">
        <f t="shared" ca="1" si="293"/>
        <v>-538.54258932694063</v>
      </c>
      <c r="DV228" s="218">
        <f t="shared" ca="1" si="294"/>
        <v>-4.3250566474556535</v>
      </c>
      <c r="DW228" s="227">
        <f t="shared" ca="1" si="295"/>
        <v>-2785.3803066075852</v>
      </c>
      <c r="DX228" s="228">
        <f t="shared" ca="1" si="311"/>
        <v>2785.3803066075852</v>
      </c>
      <c r="DY228" s="222">
        <f t="shared" ca="1" si="296"/>
        <v>-6.9428500404508018</v>
      </c>
      <c r="DZ228" s="223">
        <f t="shared" ca="1" si="297"/>
        <v>-24.861612591202704</v>
      </c>
      <c r="EA228" s="224">
        <f t="shared" ca="1" si="298"/>
        <v>-572.64819132951538</v>
      </c>
      <c r="EB228" s="223">
        <f t="shared" ca="1" si="299"/>
        <v>-4.6237362063359342</v>
      </c>
      <c r="EC228" s="225">
        <f t="shared" ca="1" si="300"/>
        <v>-3332.6807139889079</v>
      </c>
      <c r="ED228" s="226">
        <f t="shared" ca="1" si="312"/>
        <v>3332.6807139889079</v>
      </c>
      <c r="EE228" s="18">
        <v>-3332.6807139889024</v>
      </c>
    </row>
    <row r="229" spans="16:135" x14ac:dyDescent="0.3">
      <c r="P229" s="5"/>
      <c r="Q229" s="5"/>
      <c r="X229" s="105"/>
      <c r="Y229" s="105"/>
      <c r="Z229" s="105"/>
      <c r="AA229" s="105">
        <f ca="1">AH229-DF229</f>
        <v>0</v>
      </c>
      <c r="AC229" s="302">
        <f>AC228+$BE$22</f>
        <v>2020</v>
      </c>
      <c r="AD229" s="332">
        <v>3328.0569777825663</v>
      </c>
      <c r="AE229" s="332">
        <v>2781.0552499601285</v>
      </c>
      <c r="AF229" s="334">
        <v>2386.2914349426242</v>
      </c>
      <c r="AG229" s="332">
        <v>2059.3626844279938</v>
      </c>
      <c r="AH229" s="332">
        <v>1771.9275019925828</v>
      </c>
      <c r="AI229" s="332">
        <v>1510.6488367039065</v>
      </c>
      <c r="AJ229" s="332">
        <v>1267.9612690770853</v>
      </c>
      <c r="AK229" s="332">
        <v>1038.9816164041101</v>
      </c>
      <c r="AL229" s="332">
        <v>820.23187511383458</v>
      </c>
      <c r="AM229" s="332">
        <v>609.03184566084087</v>
      </c>
      <c r="AN229" s="332">
        <v>403.17707113857881</v>
      </c>
      <c r="AO229" s="332">
        <v>200.75043786718885</v>
      </c>
      <c r="AP229" s="332" t="e">
        <v>#DIV/0!</v>
      </c>
      <c r="AQ229" s="335">
        <v>-200.75043786718885</v>
      </c>
      <c r="AR229" s="335">
        <v>-403.17707113857881</v>
      </c>
      <c r="AS229" s="335">
        <v>-609.03184566084087</v>
      </c>
      <c r="AT229" s="335">
        <v>-820.23187511383458</v>
      </c>
      <c r="AU229" s="335">
        <v>-1038.9816164041101</v>
      </c>
      <c r="AV229" s="335">
        <v>-1267.9612690770853</v>
      </c>
      <c r="AW229" s="335">
        <v>-1510.6488367039065</v>
      </c>
      <c r="AX229" s="335">
        <v>-1771.9275019925828</v>
      </c>
      <c r="AY229" s="335">
        <v>-2059.3626844279938</v>
      </c>
      <c r="AZ229" s="335">
        <v>-2386.2914349426242</v>
      </c>
      <c r="BA229" s="335">
        <v>-2781.0552499601285</v>
      </c>
      <c r="BB229" s="202">
        <v>-3328.0569777825663</v>
      </c>
      <c r="BC229" s="323">
        <f ca="1">BO229-BD229</f>
        <v>0</v>
      </c>
      <c r="BD229" s="320">
        <f ca="1"/>
        <v>-200.75043786718885</v>
      </c>
      <c r="BE229" s="302">
        <f ca="1">MIN($AF$15,BE228+$BE$22)</f>
        <v>2020</v>
      </c>
      <c r="BF229" s="215">
        <f t="shared" ca="1" si="242"/>
        <v>2</v>
      </c>
      <c r="BG229" s="317">
        <f ca="1">INDEX(N$8:N$12,$BF229)</f>
        <v>365</v>
      </c>
      <c r="BH229" s="128">
        <f ca="1">INDEX(O$8:O$12,$BF229)</f>
        <v>0.45</v>
      </c>
      <c r="BI229" s="104">
        <f t="shared" ca="1" si="243"/>
        <v>1274</v>
      </c>
      <c r="BJ229" s="216">
        <f t="shared" si="241"/>
        <v>0</v>
      </c>
      <c r="BK229" s="217">
        <f ca="1">DEGREES(ASIN($BG229*BL$23))</f>
        <v>-0.69702848180855392</v>
      </c>
      <c r="BL229" s="218">
        <f ca="1">DEGREES(ASIN(BL$23*$BI229))</f>
        <v>-2.4335874939919004</v>
      </c>
      <c r="BM229" s="219">
        <f ca="1">IF($BH229&gt;0,(COS(RADIANS(BK229))-COS(RADIANS(BL229)))/(BL$23*$BH229),$BE229*SIN(RADIANS(BK229)))</f>
        <v>-55.199685775554315</v>
      </c>
      <c r="BN229" s="218">
        <f t="shared" ca="1" si="244"/>
        <v>-0.42424481276480464</v>
      </c>
      <c r="BO229" s="220">
        <f t="shared" ca="1" si="245"/>
        <v>-200.75043786718885</v>
      </c>
      <c r="BP229" s="221">
        <f t="shared" ca="1" si="301"/>
        <v>200.75043786718885</v>
      </c>
      <c r="BQ229" s="222">
        <f t="shared" ca="1" si="246"/>
        <v>-1.3888539075648563</v>
      </c>
      <c r="BR229" s="223">
        <f t="shared" ca="1" si="247"/>
        <v>-4.8529968440630045</v>
      </c>
      <c r="BS229" s="224">
        <f t="shared" ca="1" si="248"/>
        <v>-110.1392057238195</v>
      </c>
      <c r="BT229" s="223">
        <f t="shared" ca="1" si="249"/>
        <v>-0.84752885380042642</v>
      </c>
      <c r="BU229" s="225">
        <f t="shared" ca="1" si="250"/>
        <v>-403.17707113857881</v>
      </c>
      <c r="BV229" s="226">
        <f t="shared" ca="1" si="302"/>
        <v>403.17707113857881</v>
      </c>
      <c r="BW229" s="217">
        <f t="shared" ca="1" si="251"/>
        <v>-2.0703060144699528</v>
      </c>
      <c r="BX229" s="218">
        <f t="shared" ca="1" si="252"/>
        <v>-7.2439296263380308</v>
      </c>
      <c r="BY229" s="219">
        <f t="shared" ca="1" si="253"/>
        <v>-164.55226606815344</v>
      </c>
      <c r="BZ229" s="218">
        <f t="shared" ca="1" si="254"/>
        <v>-1.2688030787253695</v>
      </c>
      <c r="CA229" s="227">
        <f t="shared" ca="1" si="255"/>
        <v>-609.03184566084326</v>
      </c>
      <c r="CB229" s="228">
        <f t="shared" ca="1" si="303"/>
        <v>609.03184566084326</v>
      </c>
      <c r="CC229" s="222">
        <f t="shared" ca="1" si="256"/>
        <v>-2.7362803166611838</v>
      </c>
      <c r="CD229" s="223">
        <f t="shared" ca="1" si="257"/>
        <v>-9.5918534273654998</v>
      </c>
      <c r="CE229" s="224">
        <f t="shared" ca="1" si="258"/>
        <v>-218.16051464390307</v>
      </c>
      <c r="CF229" s="223">
        <f t="shared" ca="1" si="259"/>
        <v>-1.6868414526200013</v>
      </c>
      <c r="CG229" s="225">
        <f t="shared" ca="1" si="260"/>
        <v>-820.23187511383458</v>
      </c>
      <c r="CH229" s="226">
        <f t="shared" ca="1" si="304"/>
        <v>820.23187511383458</v>
      </c>
      <c r="CI229" s="217">
        <f t="shared" ca="1" si="261"/>
        <v>-3.3817714426176781</v>
      </c>
      <c r="CJ229" s="218">
        <f t="shared" ca="1" si="262"/>
        <v>-11.881901892628814</v>
      </c>
      <c r="CK229" s="219">
        <f t="shared" ca="1" si="263"/>
        <v>-270.668034546152</v>
      </c>
      <c r="CL229" s="218">
        <f t="shared" ca="1" si="264"/>
        <v>-2.100151948895757</v>
      </c>
      <c r="CM229" s="227">
        <f t="shared" ca="1" si="265"/>
        <v>-1038.9816164041088</v>
      </c>
      <c r="CN229" s="228">
        <f t="shared" ca="1" si="305"/>
        <v>1038.9816164041088</v>
      </c>
      <c r="CO229" s="222">
        <f t="shared" ca="1" si="266"/>
        <v>-4.0019069365128308</v>
      </c>
      <c r="CP229" s="223">
        <f t="shared" ca="1" si="267"/>
        <v>-14.098796898009589</v>
      </c>
      <c r="CQ229" s="224">
        <f t="shared" ca="1" si="268"/>
        <v>-321.75654461336273</v>
      </c>
      <c r="CR229" s="223">
        <f t="shared" ca="1" si="269"/>
        <v>-2.5068886745212353</v>
      </c>
      <c r="CS229" s="225">
        <f t="shared" ca="1" si="270"/>
        <v>-1267.9612690770871</v>
      </c>
      <c r="CT229" s="226">
        <f t="shared" ca="1" si="306"/>
        <v>1267.9612690770871</v>
      </c>
      <c r="CU229" s="217">
        <f t="shared" ca="1" si="271"/>
        <v>-4.5919815571945737</v>
      </c>
      <c r="CV229" s="218">
        <f t="shared" ca="1" si="272"/>
        <v>-16.226802808297069</v>
      </c>
      <c r="CW229" s="219">
        <f t="shared" ca="1" si="273"/>
        <v>-371.08166786620728</v>
      </c>
      <c r="CX229" s="218">
        <f t="shared" ca="1" si="274"/>
        <v>-2.904768458161584</v>
      </c>
      <c r="CY229" s="227">
        <f t="shared" ca="1" si="275"/>
        <v>-1510.6488367039069</v>
      </c>
      <c r="CZ229" s="228">
        <f t="shared" ca="1" si="307"/>
        <v>1510.6488367039069</v>
      </c>
      <c r="DA229" s="222">
        <f t="shared" ca="1" si="276"/>
        <v>-5.1474920122309307</v>
      </c>
      <c r="DB229" s="223">
        <f t="shared" ca="1" si="277"/>
        <v>-18.249724551567009</v>
      </c>
      <c r="DC229" s="224">
        <f t="shared" ca="1" si="278"/>
        <v>-418.27071981889139</v>
      </c>
      <c r="DD229" s="223">
        <f t="shared" ca="1" si="279"/>
        <v>-3.2909978336700192</v>
      </c>
      <c r="DE229" s="225">
        <f t="shared" ca="1" si="280"/>
        <v>-1771.9275019925824</v>
      </c>
      <c r="DF229" s="226">
        <f t="shared" ca="1" si="308"/>
        <v>1771.9275019925824</v>
      </c>
      <c r="DG229" s="217">
        <f t="shared" ca="1" si="281"/>
        <v>-5.6641719536657629</v>
      </c>
      <c r="DH229" s="218">
        <f t="shared" ca="1" si="282"/>
        <v>-20.150962741703623</v>
      </c>
      <c r="DI229" s="219">
        <f t="shared" ca="1" si="283"/>
        <v>-462.92255470557569</v>
      </c>
      <c r="DJ229" s="218">
        <f t="shared" ca="1" si="284"/>
        <v>-3.6622194642317254</v>
      </c>
      <c r="DK229" s="227">
        <f t="shared" ca="1" si="285"/>
        <v>-2059.362684427992</v>
      </c>
      <c r="DL229" s="228">
        <f t="shared" ca="1" si="309"/>
        <v>2059.362684427992</v>
      </c>
      <c r="DM229" s="222">
        <f t="shared" ca="1" si="286"/>
        <v>-6.1380269433018499</v>
      </c>
      <c r="DN229" s="223">
        <f t="shared" ca="1" si="287"/>
        <v>-21.913639684830002</v>
      </c>
      <c r="DO229" s="224">
        <f t="shared" ca="1" si="288"/>
        <v>-504.61006241068111</v>
      </c>
      <c r="DP229" s="223">
        <f t="shared" ca="1" si="289"/>
        <v>-4.0144902699348108</v>
      </c>
      <c r="DQ229" s="225">
        <f t="shared" ca="1" si="290"/>
        <v>-2386.2914349426273</v>
      </c>
      <c r="DR229" s="226">
        <f t="shared" ca="1" si="310"/>
        <v>2386.2914349426273</v>
      </c>
      <c r="DS229" s="217">
        <f t="shared" ca="1" si="291"/>
        <v>-6.5653689762119063</v>
      </c>
      <c r="DT229" s="218">
        <f t="shared" ca="1" si="292"/>
        <v>-23.520808958899906</v>
      </c>
      <c r="DU229" s="219">
        <f t="shared" ca="1" si="293"/>
        <v>-542.88589537702546</v>
      </c>
      <c r="DV229" s="218">
        <f t="shared" ca="1" si="294"/>
        <v>-4.3433060500848342</v>
      </c>
      <c r="DW229" s="227">
        <f t="shared" ca="1" si="295"/>
        <v>-2781.0552499601295</v>
      </c>
      <c r="DX229" s="228">
        <f t="shared" ca="1" si="311"/>
        <v>2781.0552499601295</v>
      </c>
      <c r="DY229" s="222">
        <f t="shared" ca="1" si="296"/>
        <v>-6.9428500404508018</v>
      </c>
      <c r="DZ229" s="223">
        <f t="shared" ca="1" si="297"/>
        <v>-24.955757390878798</v>
      </c>
      <c r="EA229" s="224">
        <f t="shared" ca="1" si="298"/>
        <v>-577.29187933832031</v>
      </c>
      <c r="EB229" s="223">
        <f t="shared" ca="1" si="299"/>
        <v>-4.6436880088049293</v>
      </c>
      <c r="EC229" s="225">
        <f t="shared" ca="1" si="300"/>
        <v>-3328.0569777825717</v>
      </c>
      <c r="ED229" s="226">
        <f t="shared" ca="1" si="312"/>
        <v>3328.0569777825717</v>
      </c>
      <c r="EE229" s="18">
        <v>-3328.0569777825663</v>
      </c>
    </row>
    <row r="230" spans="16:135" x14ac:dyDescent="0.3">
      <c r="P230" s="5"/>
      <c r="Q230" s="5"/>
      <c r="X230" s="105"/>
      <c r="Y230" s="105"/>
      <c r="Z230" s="105"/>
      <c r="AA230" s="105">
        <f ca="1">AH230-DF230</f>
        <v>0</v>
      </c>
      <c r="AC230" s="302">
        <f>AC229+$BE$22</f>
        <v>2030</v>
      </c>
      <c r="AD230" s="332">
        <v>3323.4132897737613</v>
      </c>
      <c r="AE230" s="332">
        <v>2776.7119439100438</v>
      </c>
      <c r="AF230" s="334">
        <v>2382.2769446726893</v>
      </c>
      <c r="AG230" s="332">
        <v>2055.700464963762</v>
      </c>
      <c r="AH230" s="332">
        <v>1768.6365041589129</v>
      </c>
      <c r="AI230" s="332">
        <v>1507.744068245745</v>
      </c>
      <c r="AJ230" s="332">
        <v>1265.4543804025641</v>
      </c>
      <c r="AK230" s="332">
        <v>1036.8814644552144</v>
      </c>
      <c r="AL230" s="332">
        <v>818.54503366121457</v>
      </c>
      <c r="AM230" s="332">
        <v>607.76304258211792</v>
      </c>
      <c r="AN230" s="332">
        <v>402.32954228477837</v>
      </c>
      <c r="AO230" s="332">
        <v>200.32619305442404</v>
      </c>
      <c r="AP230" s="332" t="e">
        <v>#DIV/0!</v>
      </c>
      <c r="AQ230" s="335">
        <v>-200.32619305442404</v>
      </c>
      <c r="AR230" s="335">
        <v>-402.32954228477837</v>
      </c>
      <c r="AS230" s="335">
        <v>-607.76304258211792</v>
      </c>
      <c r="AT230" s="335">
        <v>-818.54503366121457</v>
      </c>
      <c r="AU230" s="335">
        <v>-1036.8814644552144</v>
      </c>
      <c r="AV230" s="335">
        <v>-1265.4543804025641</v>
      </c>
      <c r="AW230" s="335">
        <v>-1507.744068245745</v>
      </c>
      <c r="AX230" s="335">
        <v>-1768.6365041589129</v>
      </c>
      <c r="AY230" s="335">
        <v>-2055.700464963762</v>
      </c>
      <c r="AZ230" s="335">
        <v>-2382.2769446726893</v>
      </c>
      <c r="BA230" s="335">
        <v>-2776.7119439100438</v>
      </c>
      <c r="BB230" s="202">
        <v>-3323.4132897737613</v>
      </c>
      <c r="BC230" s="323">
        <f ca="1">BO230-BD230</f>
        <v>0</v>
      </c>
      <c r="BD230" s="320">
        <f ca="1"/>
        <v>-200.32619305442404</v>
      </c>
      <c r="BE230" s="302">
        <f ca="1">MIN($AF$15,BE229+$BE$22)</f>
        <v>2030</v>
      </c>
      <c r="BF230" s="215">
        <f t="shared" ca="1" si="242"/>
        <v>2</v>
      </c>
      <c r="BG230" s="317">
        <f ca="1">INDEX(N$8:N$12,$BF230)</f>
        <v>365</v>
      </c>
      <c r="BH230" s="128">
        <f ca="1">INDEX(O$8:O$12,$BF230)</f>
        <v>0.45</v>
      </c>
      <c r="BI230" s="104">
        <f t="shared" ca="1" si="243"/>
        <v>1278.5</v>
      </c>
      <c r="BJ230" s="216">
        <f t="shared" si="241"/>
        <v>0</v>
      </c>
      <c r="BK230" s="217">
        <f ca="1">DEGREES(ASIN($BG230*BL$23))</f>
        <v>-0.69702848180855392</v>
      </c>
      <c r="BL230" s="218">
        <f ca="1">DEGREES(ASIN(BL$23*$BI230))</f>
        <v>-2.4421885685181168</v>
      </c>
      <c r="BM230" s="219">
        <f ca="1">IF($BH230&gt;0,(COS(RADIANS(BK230))-COS(RADIANS(BL230)))/(BL$23*$BH230),$BE230*SIN(RADIANS(BK230)))</f>
        <v>-55.625434465680272</v>
      </c>
      <c r="BN230" s="218">
        <f t="shared" ca="1" si="244"/>
        <v>-0.42574869012595684</v>
      </c>
      <c r="BO230" s="220">
        <f t="shared" ca="1" si="245"/>
        <v>-200.32619305442404</v>
      </c>
      <c r="BP230" s="221">
        <f t="shared" ca="1" si="301"/>
        <v>200.32619305442404</v>
      </c>
      <c r="BQ230" s="222">
        <f t="shared" ca="1" si="246"/>
        <v>-1.3888539075648563</v>
      </c>
      <c r="BR230" s="223">
        <f t="shared" ca="1" si="247"/>
        <v>-4.8701798423699678</v>
      </c>
      <c r="BS230" s="224">
        <f t="shared" ca="1" si="248"/>
        <v>-110.98975515695379</v>
      </c>
      <c r="BT230" s="223">
        <f t="shared" ca="1" si="249"/>
        <v>-0.85054943313429021</v>
      </c>
      <c r="BU230" s="225">
        <f t="shared" ca="1" si="250"/>
        <v>-402.32954228477837</v>
      </c>
      <c r="BV230" s="226">
        <f t="shared" ca="1" si="302"/>
        <v>402.32954228477837</v>
      </c>
      <c r="BW230" s="217">
        <f t="shared" ca="1" si="251"/>
        <v>-2.0703060144699528</v>
      </c>
      <c r="BX230" s="218">
        <f t="shared" ca="1" si="252"/>
        <v>-7.2696544496551949</v>
      </c>
      <c r="BY230" s="219">
        <f t="shared" ca="1" si="253"/>
        <v>-165.82563138557859</v>
      </c>
      <c r="BZ230" s="218">
        <f t="shared" ca="1" si="254"/>
        <v>-1.2733653174251458</v>
      </c>
      <c r="CA230" s="227">
        <f t="shared" ca="1" si="255"/>
        <v>-607.76304258211792</v>
      </c>
      <c r="CB230" s="228">
        <f t="shared" ca="1" si="303"/>
        <v>607.76304258211792</v>
      </c>
      <c r="CC230" s="222">
        <f t="shared" ca="1" si="256"/>
        <v>-2.7362803166611838</v>
      </c>
      <c r="CD230" s="223">
        <f t="shared" ca="1" si="257"/>
        <v>-9.6260554240088858</v>
      </c>
      <c r="CE230" s="224">
        <f t="shared" ca="1" si="258"/>
        <v>-219.85349563494918</v>
      </c>
      <c r="CF230" s="223">
        <f t="shared" ca="1" si="259"/>
        <v>-1.6929809910461131</v>
      </c>
      <c r="CG230" s="225">
        <f t="shared" ca="1" si="260"/>
        <v>-818.54503366121457</v>
      </c>
      <c r="CH230" s="226">
        <f t="shared" ca="1" si="304"/>
        <v>818.54503366121457</v>
      </c>
      <c r="CI230" s="217">
        <f t="shared" ca="1" si="261"/>
        <v>-3.3817714426176781</v>
      </c>
      <c r="CJ230" s="218">
        <f t="shared" ca="1" si="262"/>
        <v>-11.924486437235563</v>
      </c>
      <c r="CK230" s="219">
        <f t="shared" ca="1" si="263"/>
        <v>-272.77594732274645</v>
      </c>
      <c r="CL230" s="218">
        <f t="shared" ca="1" si="264"/>
        <v>-2.1079127765944463</v>
      </c>
      <c r="CM230" s="227">
        <f t="shared" ca="1" si="265"/>
        <v>-1036.8814644552131</v>
      </c>
      <c r="CN230" s="228">
        <f t="shared" ca="1" si="305"/>
        <v>1036.8814644552131</v>
      </c>
      <c r="CO230" s="222">
        <f t="shared" ca="1" si="266"/>
        <v>-4.0019069365128308</v>
      </c>
      <c r="CP230" s="223">
        <f t="shared" ca="1" si="267"/>
        <v>-14.149632174177123</v>
      </c>
      <c r="CQ230" s="224">
        <f t="shared" ca="1" si="268"/>
        <v>-324.27286435380836</v>
      </c>
      <c r="CR230" s="223">
        <f t="shared" ca="1" si="269"/>
        <v>-2.5163197404456241</v>
      </c>
      <c r="CS230" s="225">
        <f t="shared" ca="1" si="270"/>
        <v>-1265.4543804025659</v>
      </c>
      <c r="CT230" s="226">
        <f t="shared" ca="1" si="306"/>
        <v>1265.4543804025659</v>
      </c>
      <c r="CU230" s="217">
        <f t="shared" ca="1" si="271"/>
        <v>-4.5919815571945737</v>
      </c>
      <c r="CV230" s="218">
        <f t="shared" ca="1" si="272"/>
        <v>-16.285710880929699</v>
      </c>
      <c r="CW230" s="219">
        <f t="shared" ca="1" si="273"/>
        <v>-373.99758690011203</v>
      </c>
      <c r="CX230" s="218">
        <f t="shared" ca="1" si="274"/>
        <v>-2.9159190339047427</v>
      </c>
      <c r="CY230" s="227">
        <f t="shared" ca="1" si="275"/>
        <v>-1507.7440682457454</v>
      </c>
      <c r="CZ230" s="228">
        <f t="shared" ca="1" si="307"/>
        <v>1507.7440682457454</v>
      </c>
      <c r="DA230" s="222">
        <f t="shared" ca="1" si="276"/>
        <v>-5.1474920122309307</v>
      </c>
      <c r="DB230" s="223">
        <f t="shared" ca="1" si="277"/>
        <v>-18.316470935601874</v>
      </c>
      <c r="DC230" s="224">
        <f t="shared" ca="1" si="278"/>
        <v>-421.57463128330733</v>
      </c>
      <c r="DD230" s="223">
        <f t="shared" ca="1" si="279"/>
        <v>-3.3039114644159326</v>
      </c>
      <c r="DE230" s="225">
        <f t="shared" ca="1" si="280"/>
        <v>-1768.6365041589124</v>
      </c>
      <c r="DF230" s="226">
        <f t="shared" ca="1" si="308"/>
        <v>1768.6365041589124</v>
      </c>
      <c r="DG230" s="217">
        <f t="shared" ca="1" si="281"/>
        <v>-5.6641719536657629</v>
      </c>
      <c r="DH230" s="218">
        <f t="shared" ca="1" si="282"/>
        <v>-20.225244858513793</v>
      </c>
      <c r="DI230" s="219">
        <f t="shared" ca="1" si="283"/>
        <v>-466.5994811413662</v>
      </c>
      <c r="DJ230" s="218">
        <f t="shared" ca="1" si="284"/>
        <v>-3.6769264357905058</v>
      </c>
      <c r="DK230" s="227">
        <f t="shared" ca="1" si="285"/>
        <v>-2055.7004649637602</v>
      </c>
      <c r="DL230" s="228">
        <f t="shared" ca="1" si="309"/>
        <v>2055.7004649637602</v>
      </c>
      <c r="DM230" s="222">
        <f t="shared" ca="1" si="286"/>
        <v>-6.1380269433018499</v>
      </c>
      <c r="DN230" s="223">
        <f t="shared" ca="1" si="287"/>
        <v>-21.995074849063808</v>
      </c>
      <c r="DO230" s="224">
        <f t="shared" ca="1" si="288"/>
        <v>-508.64106111533187</v>
      </c>
      <c r="DP230" s="223">
        <f t="shared" ca="1" si="289"/>
        <v>-4.0309987046507558</v>
      </c>
      <c r="DQ230" s="225">
        <f t="shared" ca="1" si="290"/>
        <v>-2382.2769446726925</v>
      </c>
      <c r="DR230" s="226">
        <f t="shared" ca="1" si="310"/>
        <v>2382.2769446726925</v>
      </c>
      <c r="DS230" s="217">
        <f t="shared" ca="1" si="291"/>
        <v>-6.5653689762119063</v>
      </c>
      <c r="DT230" s="218">
        <f t="shared" ca="1" si="292"/>
        <v>-23.608922843179247</v>
      </c>
      <c r="DU230" s="219">
        <f t="shared" ca="1" si="293"/>
        <v>-547.24748741092765</v>
      </c>
      <c r="DV230" s="218">
        <f t="shared" ca="1" si="294"/>
        <v>-4.3615920339021841</v>
      </c>
      <c r="DW230" s="227">
        <f t="shared" ca="1" si="295"/>
        <v>-2776.7119439100447</v>
      </c>
      <c r="DX230" s="228">
        <f t="shared" ca="1" si="311"/>
        <v>2776.7119439100447</v>
      </c>
      <c r="DY230" s="222">
        <f t="shared" ca="1" si="296"/>
        <v>-6.9428500404508018</v>
      </c>
      <c r="DZ230" s="223">
        <f t="shared" ca="1" si="297"/>
        <v>-25.049974234801855</v>
      </c>
      <c r="EA230" s="224">
        <f t="shared" ca="1" si="298"/>
        <v>-581.95556487304509</v>
      </c>
      <c r="EB230" s="223">
        <f t="shared" ca="1" si="299"/>
        <v>-4.6636855347247774</v>
      </c>
      <c r="EC230" s="225">
        <f t="shared" ca="1" si="300"/>
        <v>-3323.4132897737668</v>
      </c>
      <c r="ED230" s="226">
        <f t="shared" ca="1" si="312"/>
        <v>3323.4132897737668</v>
      </c>
      <c r="EE230" s="18">
        <v>-3323.4132897737613</v>
      </c>
    </row>
    <row r="231" spans="16:135" x14ac:dyDescent="0.3">
      <c r="P231" s="5"/>
      <c r="Q231" s="5"/>
      <c r="X231" s="105"/>
      <c r="Y231" s="105"/>
      <c r="Z231" s="105"/>
      <c r="AA231" s="105">
        <f ca="1">AH231-DF231</f>
        <v>0</v>
      </c>
      <c r="AC231" s="302">
        <f>AC230+$BE$22</f>
        <v>2040</v>
      </c>
      <c r="AD231" s="332">
        <v>3318.7496042390367</v>
      </c>
      <c r="AE231" s="332">
        <v>2772.3503518761418</v>
      </c>
      <c r="AF231" s="334">
        <v>2378.2459459680376</v>
      </c>
      <c r="AG231" s="332">
        <v>2052.0235385279716</v>
      </c>
      <c r="AH231" s="332">
        <v>1765.332592694497</v>
      </c>
      <c r="AI231" s="332">
        <v>1504.8281492118404</v>
      </c>
      <c r="AJ231" s="332">
        <v>1262.9380606621185</v>
      </c>
      <c r="AK231" s="332">
        <v>1034.7735516786215</v>
      </c>
      <c r="AL231" s="332">
        <v>816.8520526701684</v>
      </c>
      <c r="AM231" s="332">
        <v>606.48967726469277</v>
      </c>
      <c r="AN231" s="332">
        <v>401.47899285164408</v>
      </c>
      <c r="AO231" s="332">
        <v>199.90044436429807</v>
      </c>
      <c r="AP231" s="332" t="e">
        <v>#DIV/0!</v>
      </c>
      <c r="AQ231" s="335">
        <v>-199.90044436429807</v>
      </c>
      <c r="AR231" s="335">
        <v>-401.47899285164408</v>
      </c>
      <c r="AS231" s="335">
        <v>-606.48967726469277</v>
      </c>
      <c r="AT231" s="335">
        <v>-816.8520526701684</v>
      </c>
      <c r="AU231" s="335">
        <v>-1034.7735516786215</v>
      </c>
      <c r="AV231" s="335">
        <v>-1262.9380606621185</v>
      </c>
      <c r="AW231" s="335">
        <v>-1504.8281492118404</v>
      </c>
      <c r="AX231" s="335">
        <v>-1765.332592694497</v>
      </c>
      <c r="AY231" s="335">
        <v>-2052.0235385279716</v>
      </c>
      <c r="AZ231" s="335">
        <v>-2378.2459459680376</v>
      </c>
      <c r="BA231" s="335">
        <v>-2772.3503518761418</v>
      </c>
      <c r="BB231" s="202">
        <v>-3318.7496042390367</v>
      </c>
      <c r="BC231" s="323">
        <f ca="1">BO231-BD231</f>
        <v>0</v>
      </c>
      <c r="BD231" s="320">
        <f ca="1"/>
        <v>-199.90044436429807</v>
      </c>
      <c r="BE231" s="302">
        <f ca="1">MIN($AF$15,BE230+$BE$22)</f>
        <v>2040</v>
      </c>
      <c r="BF231" s="215">
        <f t="shared" ca="1" si="242"/>
        <v>2</v>
      </c>
      <c r="BG231" s="317">
        <f ca="1">INDEX(N$8:N$12,$BF231)</f>
        <v>365</v>
      </c>
      <c r="BH231" s="128">
        <f ca="1">INDEX(O$8:O$12,$BF231)</f>
        <v>0.45</v>
      </c>
      <c r="BI231" s="104">
        <f t="shared" ca="1" si="243"/>
        <v>1283</v>
      </c>
      <c r="BJ231" s="216">
        <f t="shared" si="241"/>
        <v>0</v>
      </c>
      <c r="BK231" s="217">
        <f ca="1">DEGREES(ASIN($BG231*BL$23))</f>
        <v>-0.69702848180855392</v>
      </c>
      <c r="BL231" s="218">
        <f ca="1">DEGREES(ASIN(BL$23*$BI231))</f>
        <v>-2.4507896981130886</v>
      </c>
      <c r="BM231" s="219">
        <f ca="1">IF($BH231&gt;0,(COS(RADIANS(BK231))-COS(RADIANS(BL231)))/(BL$23*$BH231),$BE231*SIN(RADIANS(BK231)))</f>
        <v>-56.052687061984976</v>
      </c>
      <c r="BN231" s="218">
        <f t="shared" ca="1" si="244"/>
        <v>-0.42725259630470447</v>
      </c>
      <c r="BO231" s="220">
        <f t="shared" ca="1" si="245"/>
        <v>-199.90044436429807</v>
      </c>
      <c r="BP231" s="221">
        <f t="shared" ca="1" si="301"/>
        <v>199.90044436429807</v>
      </c>
      <c r="BQ231" s="222">
        <f t="shared" ca="1" si="246"/>
        <v>-1.3888539075648563</v>
      </c>
      <c r="BR231" s="223">
        <f t="shared" ca="1" si="247"/>
        <v>-4.8873632797698683</v>
      </c>
      <c r="BS231" s="224">
        <f t="shared" ca="1" si="248"/>
        <v>-111.84332540057584</v>
      </c>
      <c r="BT231" s="223">
        <f t="shared" ca="1" si="249"/>
        <v>-0.8535702436220447</v>
      </c>
      <c r="BU231" s="225">
        <f t="shared" ca="1" si="250"/>
        <v>-401.47899285164408</v>
      </c>
      <c r="BV231" s="226">
        <f t="shared" ca="1" si="302"/>
        <v>401.47899285164408</v>
      </c>
      <c r="BW231" s="217">
        <f t="shared" ca="1" si="251"/>
        <v>-2.0703060144699528</v>
      </c>
      <c r="BX231" s="218">
        <f t="shared" ca="1" si="252"/>
        <v>-7.295380746429438</v>
      </c>
      <c r="BY231" s="219">
        <f t="shared" ca="1" si="253"/>
        <v>-167.10355972426743</v>
      </c>
      <c r="BZ231" s="218">
        <f t="shared" ca="1" si="254"/>
        <v>-1.277928338688838</v>
      </c>
      <c r="CA231" s="227">
        <f t="shared" ca="1" si="255"/>
        <v>-606.48967726469277</v>
      </c>
      <c r="CB231" s="228">
        <f t="shared" ca="1" si="303"/>
        <v>606.48967726469277</v>
      </c>
      <c r="CC231" s="222">
        <f t="shared" ca="1" si="256"/>
        <v>-2.7362803166611838</v>
      </c>
      <c r="CD231" s="223">
        <f t="shared" ca="1" si="257"/>
        <v>-9.6602608837387063</v>
      </c>
      <c r="CE231" s="224">
        <f t="shared" ca="1" si="258"/>
        <v>-221.5526180261011</v>
      </c>
      <c r="CF231" s="223">
        <f t="shared" ca="1" si="259"/>
        <v>-1.6991223911519171</v>
      </c>
      <c r="CG231" s="225">
        <f t="shared" ca="1" si="260"/>
        <v>-816.8520526701684</v>
      </c>
      <c r="CH231" s="226">
        <f t="shared" ca="1" si="304"/>
        <v>816.8520526701684</v>
      </c>
      <c r="CI231" s="217">
        <f t="shared" ca="1" si="261"/>
        <v>-3.3817714426176781</v>
      </c>
      <c r="CJ231" s="218">
        <f t="shared" ca="1" si="262"/>
        <v>-11.967077666840492</v>
      </c>
      <c r="CK231" s="219">
        <f t="shared" ca="1" si="263"/>
        <v>-274.89162457553027</v>
      </c>
      <c r="CL231" s="218">
        <f t="shared" ca="1" si="264"/>
        <v>-2.1156772527838257</v>
      </c>
      <c r="CM231" s="227">
        <f t="shared" ca="1" si="265"/>
        <v>-1034.7735516786186</v>
      </c>
      <c r="CN231" s="228">
        <f t="shared" ca="1" si="305"/>
        <v>1034.7735516786186</v>
      </c>
      <c r="CO231" s="222">
        <f t="shared" ca="1" si="266"/>
        <v>-4.0019069365128308</v>
      </c>
      <c r="CP231" s="223">
        <f t="shared" ca="1" si="267"/>
        <v>-14.200478823588035</v>
      </c>
      <c r="CQ231" s="224">
        <f t="shared" ca="1" si="268"/>
        <v>-326.79862147900349</v>
      </c>
      <c r="CR231" s="223">
        <f t="shared" ca="1" si="269"/>
        <v>-2.5257571251951276</v>
      </c>
      <c r="CS231" s="225">
        <f t="shared" ca="1" si="270"/>
        <v>-1262.9380606621203</v>
      </c>
      <c r="CT231" s="226">
        <f t="shared" ca="1" si="306"/>
        <v>1262.9380606621203</v>
      </c>
      <c r="CU231" s="217">
        <f t="shared" ca="1" si="271"/>
        <v>-4.5919815571945737</v>
      </c>
      <c r="CV231" s="218">
        <f t="shared" ca="1" si="272"/>
        <v>-16.34463665315279</v>
      </c>
      <c r="CW231" s="219">
        <f t="shared" ca="1" si="273"/>
        <v>-376.92466654301825</v>
      </c>
      <c r="CX231" s="218">
        <f t="shared" ca="1" si="274"/>
        <v>-2.9270796429062216</v>
      </c>
      <c r="CY231" s="227">
        <f t="shared" ca="1" si="275"/>
        <v>-1504.8281492118408</v>
      </c>
      <c r="CZ231" s="228">
        <f t="shared" ca="1" si="307"/>
        <v>1504.8281492118408</v>
      </c>
      <c r="DA231" s="222">
        <f t="shared" ca="1" si="276"/>
        <v>-5.1474920122309307</v>
      </c>
      <c r="DB231" s="223">
        <f t="shared" ca="1" si="277"/>
        <v>-18.383243069658988</v>
      </c>
      <c r="DC231" s="224">
        <f t="shared" ca="1" si="278"/>
        <v>-424.89147129798494</v>
      </c>
      <c r="DD231" s="223">
        <f t="shared" ca="1" si="279"/>
        <v>-3.3168400146776094</v>
      </c>
      <c r="DE231" s="225">
        <f t="shared" ca="1" si="280"/>
        <v>-1765.3325926944965</v>
      </c>
      <c r="DF231" s="226">
        <f t="shared" ca="1" si="308"/>
        <v>1765.3325926944965</v>
      </c>
      <c r="DG231" s="217">
        <f t="shared" ca="1" si="281"/>
        <v>-5.6641719536657629</v>
      </c>
      <c r="DH231" s="218">
        <f t="shared" ca="1" si="282"/>
        <v>-20.299562473595095</v>
      </c>
      <c r="DI231" s="219">
        <f t="shared" ca="1" si="283"/>
        <v>-470.29113559631713</v>
      </c>
      <c r="DJ231" s="218">
        <f t="shared" ca="1" si="284"/>
        <v>-3.6916544549509354</v>
      </c>
      <c r="DK231" s="227">
        <f t="shared" ca="1" si="285"/>
        <v>-2052.0235385279698</v>
      </c>
      <c r="DL231" s="228">
        <f t="shared" ca="1" si="309"/>
        <v>2052.0235385279698</v>
      </c>
      <c r="DM231" s="222">
        <f t="shared" ca="1" si="286"/>
        <v>-6.1380269433018499</v>
      </c>
      <c r="DN231" s="223">
        <f t="shared" ca="1" si="287"/>
        <v>-22.076556792544388</v>
      </c>
      <c r="DO231" s="224">
        <f t="shared" ca="1" si="288"/>
        <v>-512.68859665373986</v>
      </c>
      <c r="DP231" s="223">
        <f t="shared" ca="1" si="289"/>
        <v>-4.047535538407999</v>
      </c>
      <c r="DQ231" s="225">
        <f t="shared" ca="1" si="290"/>
        <v>-2378.2459459680417</v>
      </c>
      <c r="DR231" s="226">
        <f t="shared" ca="1" si="310"/>
        <v>2378.2459459680417</v>
      </c>
      <c r="DS231" s="217">
        <f t="shared" ca="1" si="291"/>
        <v>-6.5653689762119063</v>
      </c>
      <c r="DT231" s="218">
        <f t="shared" ca="1" si="292"/>
        <v>-23.697095994643604</v>
      </c>
      <c r="DU231" s="219">
        <f t="shared" ca="1" si="293"/>
        <v>-551.62740226230414</v>
      </c>
      <c r="DV231" s="218">
        <f t="shared" ca="1" si="294"/>
        <v>-4.3799148513764976</v>
      </c>
      <c r="DW231" s="227">
        <f t="shared" ca="1" si="295"/>
        <v>-2772.3503518761427</v>
      </c>
      <c r="DX231" s="228">
        <f t="shared" ca="1" si="311"/>
        <v>2772.3503518761427</v>
      </c>
      <c r="DY231" s="222">
        <f t="shared" ca="1" si="296"/>
        <v>-6.9428500404508018</v>
      </c>
      <c r="DZ231" s="223">
        <f t="shared" ca="1" si="297"/>
        <v>-25.14426354397386</v>
      </c>
      <c r="EA231" s="224">
        <f t="shared" ca="1" si="298"/>
        <v>-586.63929399476751</v>
      </c>
      <c r="EB231" s="223">
        <f t="shared" ca="1" si="299"/>
        <v>-4.683729121722422</v>
      </c>
      <c r="EC231" s="225">
        <f t="shared" ca="1" si="300"/>
        <v>-3318.7496042390421</v>
      </c>
      <c r="ED231" s="226">
        <f t="shared" ca="1" si="312"/>
        <v>3318.7496042390421</v>
      </c>
      <c r="EE231" s="18">
        <v>-3318.7496042390367</v>
      </c>
    </row>
    <row r="232" spans="16:135" x14ac:dyDescent="0.3">
      <c r="P232" s="5"/>
      <c r="Q232" s="5"/>
      <c r="X232" s="105"/>
      <c r="Y232" s="105"/>
      <c r="Z232" s="105"/>
      <c r="AA232" s="105">
        <f ca="1">AH232-DF232</f>
        <v>0</v>
      </c>
      <c r="AC232" s="302">
        <f>AC231+$BE$22</f>
        <v>2050</v>
      </c>
      <c r="AD232" s="332">
        <v>3314.0658751173141</v>
      </c>
      <c r="AE232" s="332">
        <v>2767.9704370247655</v>
      </c>
      <c r="AF232" s="334">
        <v>2374.1984104296303</v>
      </c>
      <c r="AG232" s="332">
        <v>2048.3318840730208</v>
      </c>
      <c r="AH232" s="332">
        <v>1762.0157526798193</v>
      </c>
      <c r="AI232" s="332">
        <v>1501.9010695689331</v>
      </c>
      <c r="AJ232" s="332">
        <v>1260.4123035369234</v>
      </c>
      <c r="AK232" s="332">
        <v>1032.6578744258361</v>
      </c>
      <c r="AL232" s="332">
        <v>815.15293027901646</v>
      </c>
      <c r="AM232" s="332">
        <v>605.21174892600391</v>
      </c>
      <c r="AN232" s="332">
        <v>400.62542260802206</v>
      </c>
      <c r="AO232" s="332">
        <v>199.47319176799337</v>
      </c>
      <c r="AP232" s="332" t="e">
        <v>#DIV/0!</v>
      </c>
      <c r="AQ232" s="335">
        <v>-199.47319176799337</v>
      </c>
      <c r="AR232" s="335">
        <v>-400.62542260802206</v>
      </c>
      <c r="AS232" s="335">
        <v>-605.21174892600391</v>
      </c>
      <c r="AT232" s="335">
        <v>-815.15293027901646</v>
      </c>
      <c r="AU232" s="335">
        <v>-1032.6578744258361</v>
      </c>
      <c r="AV232" s="335">
        <v>-1260.4123035369234</v>
      </c>
      <c r="AW232" s="335">
        <v>-1501.9010695689331</v>
      </c>
      <c r="AX232" s="335">
        <v>-1762.0157526798193</v>
      </c>
      <c r="AY232" s="335">
        <v>-2048.3318840730208</v>
      </c>
      <c r="AZ232" s="335">
        <v>-2374.1984104296303</v>
      </c>
      <c r="BA232" s="335">
        <v>-2767.9704370247655</v>
      </c>
      <c r="BB232" s="202">
        <v>-3314.0658751173141</v>
      </c>
      <c r="BC232" s="323">
        <f ca="1">BO232-BD232</f>
        <v>0</v>
      </c>
      <c r="BD232" s="320">
        <f ca="1"/>
        <v>-199.47319176799337</v>
      </c>
      <c r="BE232" s="302">
        <f ca="1">MIN($AF$15,BE231+$BE$22)</f>
        <v>2050</v>
      </c>
      <c r="BF232" s="215">
        <f t="shared" ca="1" si="242"/>
        <v>2</v>
      </c>
      <c r="BG232" s="317">
        <f ca="1">INDEX(N$8:N$12,$BF232)</f>
        <v>365</v>
      </c>
      <c r="BH232" s="128">
        <f ca="1">INDEX(O$8:O$12,$BF232)</f>
        <v>0.45</v>
      </c>
      <c r="BI232" s="104">
        <f t="shared" ca="1" si="243"/>
        <v>1287.5</v>
      </c>
      <c r="BJ232" s="216">
        <f t="shared" si="241"/>
        <v>0</v>
      </c>
      <c r="BK232" s="217">
        <f ca="1">DEGREES(ASIN($BG232*BL$23))</f>
        <v>-0.69702848180855392</v>
      </c>
      <c r="BL232" s="218">
        <f ca="1">DEGREES(ASIN(BL$23*$BI232))</f>
        <v>-2.4593908829717073</v>
      </c>
      <c r="BM232" s="219">
        <f ca="1">IF($BH232&gt;0,(COS(RADIANS(BK232))-COS(RADIANS(BL232)))/(BL$23*$BH232),$BE232*SIN(RADIANS(BK232)))</f>
        <v>-56.481443593411875</v>
      </c>
      <c r="BN232" s="218">
        <f t="shared" ca="1" si="244"/>
        <v>-0.42875653142689885</v>
      </c>
      <c r="BO232" s="220">
        <f t="shared" ca="1" si="245"/>
        <v>-199.47319176799337</v>
      </c>
      <c r="BP232" s="221">
        <f t="shared" ca="1" si="301"/>
        <v>199.47319176799337</v>
      </c>
      <c r="BQ232" s="222">
        <f t="shared" ca="1" si="246"/>
        <v>-1.3888539075648563</v>
      </c>
      <c r="BR232" s="223">
        <f t="shared" ca="1" si="247"/>
        <v>-4.9045471578420452</v>
      </c>
      <c r="BS232" s="224">
        <f t="shared" ca="1" si="248"/>
        <v>-112.69991668668669</v>
      </c>
      <c r="BT232" s="223">
        <f t="shared" ca="1" si="249"/>
        <v>-0.85659128611085578</v>
      </c>
      <c r="BU232" s="225">
        <f t="shared" ca="1" si="250"/>
        <v>-400.62542260802206</v>
      </c>
      <c r="BV232" s="226">
        <f t="shared" ca="1" si="302"/>
        <v>400.62542260802206</v>
      </c>
      <c r="BW232" s="217">
        <f t="shared" ca="1" si="251"/>
        <v>-2.0703060144699528</v>
      </c>
      <c r="BX232" s="218">
        <f t="shared" ca="1" si="252"/>
        <v>-7.3211085221015155</v>
      </c>
      <c r="BY232" s="219">
        <f t="shared" ca="1" si="253"/>
        <v>-168.38605186976775</v>
      </c>
      <c r="BZ232" s="218">
        <f t="shared" ca="1" si="254"/>
        <v>-1.2824921455003278</v>
      </c>
      <c r="CA232" s="227">
        <f t="shared" ca="1" si="255"/>
        <v>-605.21174892600391</v>
      </c>
      <c r="CB232" s="228">
        <f t="shared" ca="1" si="303"/>
        <v>605.21174892600391</v>
      </c>
      <c r="CC232" s="222">
        <f t="shared" ca="1" si="256"/>
        <v>-2.7362803166611838</v>
      </c>
      <c r="CD232" s="223">
        <f t="shared" ca="1" si="257"/>
        <v>-9.6944698198018795</v>
      </c>
      <c r="CE232" s="224">
        <f t="shared" ca="1" si="258"/>
        <v>-223.25788368654037</v>
      </c>
      <c r="CF232" s="223">
        <f t="shared" ca="1" si="259"/>
        <v>-1.7052656604392666</v>
      </c>
      <c r="CG232" s="225">
        <f t="shared" ca="1" si="260"/>
        <v>-815.15293027901646</v>
      </c>
      <c r="CH232" s="226">
        <f t="shared" ca="1" si="304"/>
        <v>815.15293027901646</v>
      </c>
      <c r="CI232" s="217">
        <f t="shared" ca="1" si="261"/>
        <v>-3.3817714426176781</v>
      </c>
      <c r="CJ232" s="218">
        <f t="shared" ca="1" si="262"/>
        <v>-12.009675608139034</v>
      </c>
      <c r="CK232" s="219">
        <f t="shared" ca="1" si="263"/>
        <v>-277.01506996874087</v>
      </c>
      <c r="CL232" s="218">
        <f t="shared" ca="1" si="264"/>
        <v>-2.1234453932106021</v>
      </c>
      <c r="CM232" s="227">
        <f t="shared" ca="1" si="265"/>
        <v>-1032.6578744258347</v>
      </c>
      <c r="CN232" s="228">
        <f t="shared" ca="1" si="305"/>
        <v>1032.6578744258347</v>
      </c>
      <c r="CO232" s="222">
        <f t="shared" ca="1" si="266"/>
        <v>-4.0019069365128308</v>
      </c>
      <c r="CP232" s="223">
        <f t="shared" ca="1" si="267"/>
        <v>-14.25133689395061</v>
      </c>
      <c r="CQ232" s="224">
        <f t="shared" ca="1" si="268"/>
        <v>-329.33382233714758</v>
      </c>
      <c r="CR232" s="223">
        <f t="shared" ca="1" si="269"/>
        <v>-2.5352008581440941</v>
      </c>
      <c r="CS232" s="225">
        <f t="shared" ca="1" si="270"/>
        <v>-1260.4123035369253</v>
      </c>
      <c r="CT232" s="226">
        <f t="shared" ca="1" si="306"/>
        <v>1260.4123035369253</v>
      </c>
      <c r="CU232" s="217">
        <f t="shared" ca="1" si="271"/>
        <v>-4.5919815571945737</v>
      </c>
      <c r="CV232" s="218">
        <f t="shared" ca="1" si="272"/>
        <v>-16.403580203312618</v>
      </c>
      <c r="CW232" s="219">
        <f t="shared" ca="1" si="273"/>
        <v>-379.86291687870033</v>
      </c>
      <c r="CX232" s="218">
        <f t="shared" ca="1" si="274"/>
        <v>-2.9382503356820848</v>
      </c>
      <c r="CY232" s="227">
        <f t="shared" ca="1" si="275"/>
        <v>-1501.9010695689346</v>
      </c>
      <c r="CZ232" s="228">
        <f t="shared" ca="1" si="307"/>
        <v>1501.9010695689346</v>
      </c>
      <c r="DA232" s="222">
        <f t="shared" ca="1" si="276"/>
        <v>-5.1474920122309307</v>
      </c>
      <c r="DB232" s="223">
        <f t="shared" ca="1" si="277"/>
        <v>-18.450041074354957</v>
      </c>
      <c r="DC232" s="224">
        <f t="shared" ca="1" si="278"/>
        <v>-428.22125486394327</v>
      </c>
      <c r="DD232" s="223">
        <f t="shared" ca="1" si="279"/>
        <v>-3.329783565958337</v>
      </c>
      <c r="DE232" s="225">
        <f t="shared" ca="1" si="280"/>
        <v>-1762.0157526798189</v>
      </c>
      <c r="DF232" s="226">
        <f t="shared" ca="1" si="308"/>
        <v>1762.0157526798189</v>
      </c>
      <c r="DG232" s="217">
        <f t="shared" ca="1" si="281"/>
        <v>-5.6641719536657629</v>
      </c>
      <c r="DH232" s="218">
        <f t="shared" ca="1" si="282"/>
        <v>-20.373915763102904</v>
      </c>
      <c r="DI232" s="219">
        <f t="shared" ca="1" si="283"/>
        <v>-473.99753924276132</v>
      </c>
      <c r="DJ232" s="218">
        <f t="shared" ca="1" si="284"/>
        <v>-3.706403646444187</v>
      </c>
      <c r="DK232" s="227">
        <f t="shared" ca="1" si="285"/>
        <v>-2048.331884073019</v>
      </c>
      <c r="DL232" s="228">
        <f t="shared" ca="1" si="309"/>
        <v>2048.331884073019</v>
      </c>
      <c r="DM232" s="222">
        <f t="shared" ca="1" si="286"/>
        <v>-6.1380269433018499</v>
      </c>
      <c r="DN232" s="223">
        <f t="shared" ca="1" si="287"/>
        <v>-22.158085761057631</v>
      </c>
      <c r="DO232" s="224">
        <f t="shared" ca="1" si="288"/>
        <v>-516.75269760702486</v>
      </c>
      <c r="DP232" s="223">
        <f t="shared" ca="1" si="289"/>
        <v>-4.0641009532849921</v>
      </c>
      <c r="DQ232" s="225">
        <f t="shared" ca="1" si="290"/>
        <v>-2374.1984104296339</v>
      </c>
      <c r="DR232" s="226">
        <f t="shared" ca="1" si="310"/>
        <v>2374.1984104296339</v>
      </c>
      <c r="DS232" s="217">
        <f t="shared" ca="1" si="291"/>
        <v>-6.5653689762119063</v>
      </c>
      <c r="DT232" s="218">
        <f t="shared" ca="1" si="292"/>
        <v>-23.785328742286254</v>
      </c>
      <c r="DU232" s="219">
        <f t="shared" ca="1" si="293"/>
        <v>-556.02567701916439</v>
      </c>
      <c r="DV232" s="218">
        <f t="shared" ca="1" si="294"/>
        <v>-4.3982747568602463</v>
      </c>
      <c r="DW232" s="227">
        <f t="shared" ca="1" si="295"/>
        <v>-2767.9704370247664</v>
      </c>
      <c r="DX232" s="228">
        <f t="shared" ca="1" si="311"/>
        <v>2767.9704370247664</v>
      </c>
      <c r="DY232" s="222">
        <f t="shared" ca="1" si="296"/>
        <v>-6.9428500404508018</v>
      </c>
      <c r="DZ232" s="223">
        <f t="shared" ca="1" si="297"/>
        <v>-25.238625741804288</v>
      </c>
      <c r="EA232" s="224">
        <f t="shared" ca="1" si="298"/>
        <v>-591.34311310501107</v>
      </c>
      <c r="EB232" s="223">
        <f t="shared" ca="1" si="299"/>
        <v>-4.7038191102435576</v>
      </c>
      <c r="EC232" s="225">
        <f t="shared" ca="1" si="300"/>
        <v>-3314.0658751173196</v>
      </c>
      <c r="ED232" s="226">
        <f t="shared" ca="1" si="312"/>
        <v>3314.0658751173196</v>
      </c>
      <c r="EE232" s="18">
        <v>-3314.0658751173141</v>
      </c>
    </row>
    <row r="233" spans="16:135" x14ac:dyDescent="0.3">
      <c r="P233" s="5"/>
      <c r="Q233" s="5"/>
      <c r="X233" s="105"/>
      <c r="Y233" s="105"/>
      <c r="Z233" s="105"/>
      <c r="AA233" s="105">
        <f ca="1">AH233-DF233</f>
        <v>0</v>
      </c>
      <c r="AC233" s="302">
        <f>AC232+$BE$22</f>
        <v>2060</v>
      </c>
      <c r="AD233" s="332">
        <v>3309.3620560070708</v>
      </c>
      <c r="AE233" s="332">
        <v>2763.5721622679052</v>
      </c>
      <c r="AF233" s="334">
        <v>2370.1343094763452</v>
      </c>
      <c r="AG233" s="332">
        <v>2044.6254804265764</v>
      </c>
      <c r="AH233" s="332">
        <v>1758.6859691138609</v>
      </c>
      <c r="AI233" s="332">
        <v>1498.962819233252</v>
      </c>
      <c r="AJ233" s="332">
        <v>1257.8771026787792</v>
      </c>
      <c r="AK233" s="332">
        <v>1030.5344290326254</v>
      </c>
      <c r="AL233" s="332">
        <v>813.44766461857716</v>
      </c>
      <c r="AM233" s="332">
        <v>603.92925678050358</v>
      </c>
      <c r="AN233" s="332">
        <v>399.76883132191119</v>
      </c>
      <c r="AO233" s="332">
        <v>199.04443523656647</v>
      </c>
      <c r="AP233" s="332" t="e">
        <v>#DIV/0!</v>
      </c>
      <c r="AQ233" s="335">
        <v>-199.04443523656647</v>
      </c>
      <c r="AR233" s="335">
        <v>-399.76883132191119</v>
      </c>
      <c r="AS233" s="335">
        <v>-603.92925678050358</v>
      </c>
      <c r="AT233" s="335">
        <v>-813.44766461857716</v>
      </c>
      <c r="AU233" s="335">
        <v>-1030.5344290326254</v>
      </c>
      <c r="AV233" s="335">
        <v>-1257.8771026787792</v>
      </c>
      <c r="AW233" s="335">
        <v>-1498.962819233252</v>
      </c>
      <c r="AX233" s="335">
        <v>-1758.6859691138609</v>
      </c>
      <c r="AY233" s="335">
        <v>-2044.6254804265764</v>
      </c>
      <c r="AZ233" s="335">
        <v>-2370.1343094763452</v>
      </c>
      <c r="BA233" s="335">
        <v>-2763.5721622679052</v>
      </c>
      <c r="BB233" s="202">
        <v>-3309.3620560070708</v>
      </c>
      <c r="BC233" s="323">
        <f ca="1">BO233-BD233</f>
        <v>0</v>
      </c>
      <c r="BD233" s="320">
        <f ca="1"/>
        <v>-199.04443523656647</v>
      </c>
      <c r="BE233" s="302">
        <f ca="1">MIN($AF$15,BE232+$BE$22)</f>
        <v>2060</v>
      </c>
      <c r="BF233" s="215">
        <f t="shared" ca="1" si="242"/>
        <v>2</v>
      </c>
      <c r="BG233" s="317">
        <f ca="1">INDEX(N$8:N$12,$BF233)</f>
        <v>365</v>
      </c>
      <c r="BH233" s="128">
        <f ca="1">INDEX(O$8:O$12,$BF233)</f>
        <v>0.45</v>
      </c>
      <c r="BI233" s="104">
        <f t="shared" ca="1" si="243"/>
        <v>1292</v>
      </c>
      <c r="BJ233" s="216">
        <f t="shared" si="241"/>
        <v>0</v>
      </c>
      <c r="BK233" s="217">
        <f ca="1">DEGREES(ASIN($BG233*BL$23))</f>
        <v>-0.69702848180855392</v>
      </c>
      <c r="BL233" s="218">
        <f ca="1">DEGREES(ASIN(BL$23*$BI233))</f>
        <v>-2.4679921232888757</v>
      </c>
      <c r="BM233" s="219">
        <f ca="1">IF($BH233&gt;0,(COS(RADIANS(BK233))-COS(RADIANS(BL233)))/(BL$23*$BH233),$BE233*SIN(RADIANS(BK233)))</f>
        <v>-56.911704089008033</v>
      </c>
      <c r="BN233" s="218">
        <f t="shared" ca="1" si="244"/>
        <v>-0.43026049559615842</v>
      </c>
      <c r="BO233" s="220">
        <f t="shared" ca="1" si="245"/>
        <v>-199.04443523656647</v>
      </c>
      <c r="BP233" s="221">
        <f t="shared" ca="1" si="301"/>
        <v>199.04443523656647</v>
      </c>
      <c r="BQ233" s="222">
        <f t="shared" ca="1" si="246"/>
        <v>-1.3888539075648563</v>
      </c>
      <c r="BR233" s="223">
        <f t="shared" ca="1" si="247"/>
        <v>-4.9217314781661976</v>
      </c>
      <c r="BS233" s="224">
        <f t="shared" ca="1" si="248"/>
        <v>-113.55952924813073</v>
      </c>
      <c r="BT233" s="223">
        <f t="shared" ca="1" si="249"/>
        <v>-0.85961256144403819</v>
      </c>
      <c r="BU233" s="225">
        <f t="shared" ca="1" si="250"/>
        <v>-399.76883132191119</v>
      </c>
      <c r="BV233" s="226">
        <f t="shared" ca="1" si="302"/>
        <v>399.76883132191119</v>
      </c>
      <c r="BW233" s="217">
        <f t="shared" ca="1" si="251"/>
        <v>-2.0703060144699528</v>
      </c>
      <c r="BX233" s="218">
        <f t="shared" ca="1" si="252"/>
        <v>-7.3468377821149433</v>
      </c>
      <c r="BY233" s="219">
        <f t="shared" ca="1" si="253"/>
        <v>-169.67310861061597</v>
      </c>
      <c r="BZ233" s="218">
        <f t="shared" ca="1" si="254"/>
        <v>-1.2870567408482145</v>
      </c>
      <c r="CA233" s="227">
        <f t="shared" ca="1" si="255"/>
        <v>-603.92925678050358</v>
      </c>
      <c r="CB233" s="228">
        <f t="shared" ca="1" si="303"/>
        <v>603.92925678050358</v>
      </c>
      <c r="CC233" s="222">
        <f t="shared" ca="1" si="256"/>
        <v>-2.7362803166611838</v>
      </c>
      <c r="CD233" s="223">
        <f t="shared" ca="1" si="257"/>
        <v>-9.7286822454570334</v>
      </c>
      <c r="CE233" s="224">
        <f t="shared" ca="1" si="258"/>
        <v>-224.96929449297508</v>
      </c>
      <c r="CF233" s="223">
        <f t="shared" ca="1" si="259"/>
        <v>-1.7114108064347135</v>
      </c>
      <c r="CG233" s="225">
        <f t="shared" ca="1" si="260"/>
        <v>-813.44766461857716</v>
      </c>
      <c r="CH233" s="226">
        <f t="shared" ca="1" si="304"/>
        <v>813.44766461857716</v>
      </c>
      <c r="CI233" s="217">
        <f t="shared" ca="1" si="261"/>
        <v>-3.3817714426176781</v>
      </c>
      <c r="CJ233" s="218">
        <f t="shared" ca="1" si="262"/>
        <v>-12.052280287862498</v>
      </c>
      <c r="CK233" s="219">
        <f t="shared" ca="1" si="263"/>
        <v>-279.14628718238214</v>
      </c>
      <c r="CL233" s="218">
        <f t="shared" ca="1" si="264"/>
        <v>-2.1312172136412642</v>
      </c>
      <c r="CM233" s="227">
        <f t="shared" ca="1" si="265"/>
        <v>-1030.5344290326241</v>
      </c>
      <c r="CN233" s="228">
        <f t="shared" ca="1" si="305"/>
        <v>1030.5344290326241</v>
      </c>
      <c r="CO233" s="222">
        <f t="shared" ca="1" si="266"/>
        <v>-4.0019069365128308</v>
      </c>
      <c r="CP233" s="223">
        <f t="shared" ca="1" si="267"/>
        <v>-14.302206433062743</v>
      </c>
      <c r="CQ233" s="224">
        <f t="shared" ca="1" si="268"/>
        <v>-331.87847330590324</v>
      </c>
      <c r="CR233" s="223">
        <f t="shared" ca="1" si="269"/>
        <v>-2.5446509687556613</v>
      </c>
      <c r="CS233" s="225">
        <f t="shared" ca="1" si="270"/>
        <v>-1257.8771026787811</v>
      </c>
      <c r="CT233" s="226">
        <f t="shared" ca="1" si="306"/>
        <v>1257.8771026787811</v>
      </c>
      <c r="CU233" s="217">
        <f t="shared" ca="1" si="271"/>
        <v>-4.5919815571945737</v>
      </c>
      <c r="CV233" s="218">
        <f t="shared" ca="1" si="272"/>
        <v>-16.462541609948989</v>
      </c>
      <c r="CW233" s="219">
        <f t="shared" ca="1" si="273"/>
        <v>-382.8123480416333</v>
      </c>
      <c r="CX233" s="218">
        <f t="shared" ca="1" si="274"/>
        <v>-2.9494311629329673</v>
      </c>
      <c r="CY233" s="227">
        <f t="shared" ca="1" si="275"/>
        <v>-1498.9628192332525</v>
      </c>
      <c r="CZ233" s="228">
        <f t="shared" ca="1" si="307"/>
        <v>1498.9628192332525</v>
      </c>
      <c r="DA233" s="222">
        <f t="shared" ca="1" si="276"/>
        <v>-5.1474920122309307</v>
      </c>
      <c r="DB233" s="223">
        <f t="shared" ca="1" si="277"/>
        <v>-18.516865070680961</v>
      </c>
      <c r="DC233" s="224">
        <f t="shared" ca="1" si="278"/>
        <v>-431.56399706409576</v>
      </c>
      <c r="DD233" s="223">
        <f t="shared" ca="1" si="279"/>
        <v>-3.342742200152486</v>
      </c>
      <c r="DE233" s="225">
        <f t="shared" ca="1" si="280"/>
        <v>-1758.6859691138604</v>
      </c>
      <c r="DF233" s="226">
        <f t="shared" ca="1" si="308"/>
        <v>1758.6859691138604</v>
      </c>
      <c r="DG233" s="217">
        <f t="shared" ca="1" si="281"/>
        <v>-5.6641719536657629</v>
      </c>
      <c r="DH233" s="218">
        <f t="shared" ca="1" si="282"/>
        <v>-20.448304903856286</v>
      </c>
      <c r="DI233" s="219">
        <f t="shared" ca="1" si="283"/>
        <v>-477.71871337846721</v>
      </c>
      <c r="DJ233" s="218">
        <f t="shared" ca="1" si="284"/>
        <v>-3.7211741357058941</v>
      </c>
      <c r="DK233" s="227">
        <f t="shared" ca="1" si="285"/>
        <v>-2044.625480426575</v>
      </c>
      <c r="DL233" s="228">
        <f t="shared" ca="1" si="309"/>
        <v>2044.625480426575</v>
      </c>
      <c r="DM233" s="222">
        <f t="shared" ca="1" si="286"/>
        <v>-6.1380269433018499</v>
      </c>
      <c r="DN233" s="223">
        <f t="shared" ca="1" si="287"/>
        <v>-22.239662001480674</v>
      </c>
      <c r="DO233" s="224">
        <f t="shared" ca="1" si="288"/>
        <v>-520.83339273958995</v>
      </c>
      <c r="DP233" s="223">
        <f t="shared" ca="1" si="289"/>
        <v>-4.0806951325650971</v>
      </c>
      <c r="DQ233" s="225">
        <f t="shared" ca="1" si="290"/>
        <v>-2370.1343094763488</v>
      </c>
      <c r="DR233" s="226">
        <f t="shared" ca="1" si="310"/>
        <v>2370.1343094763488</v>
      </c>
      <c r="DS233" s="217">
        <f t="shared" ca="1" si="291"/>
        <v>-6.5653689762119063</v>
      </c>
      <c r="DT233" s="218">
        <f t="shared" ca="1" si="292"/>
        <v>-23.873621416779713</v>
      </c>
      <c r="DU233" s="219">
        <f t="shared" ca="1" si="293"/>
        <v>-560.44234902578114</v>
      </c>
      <c r="DV233" s="218">
        <f t="shared" ca="1" si="294"/>
        <v>-4.41667200661675</v>
      </c>
      <c r="DW233" s="227">
        <f t="shared" ca="1" si="295"/>
        <v>-2763.5721622679062</v>
      </c>
      <c r="DX233" s="228">
        <f t="shared" ca="1" si="311"/>
        <v>2763.5721622679062</v>
      </c>
      <c r="DY233" s="222">
        <f t="shared" ca="1" si="296"/>
        <v>-6.9428500404508018</v>
      </c>
      <c r="DZ233" s="223">
        <f t="shared" ca="1" si="297"/>
        <v>-25.333061254133394</v>
      </c>
      <c r="EA233" s="224">
        <f t="shared" ca="1" si="298"/>
        <v>-596.06706894859315</v>
      </c>
      <c r="EB233" s="223">
        <f t="shared" ca="1" si="299"/>
        <v>-4.7239558435820754</v>
      </c>
      <c r="EC233" s="225">
        <f t="shared" ca="1" si="300"/>
        <v>-3309.3620560070763</v>
      </c>
      <c r="ED233" s="226">
        <f t="shared" ca="1" si="312"/>
        <v>3309.3620560070763</v>
      </c>
      <c r="EE233" s="18">
        <v>-3309.3620560070708</v>
      </c>
    </row>
    <row r="234" spans="16:135" x14ac:dyDescent="0.3">
      <c r="P234" s="5"/>
      <c r="Q234" s="5"/>
      <c r="X234" s="105"/>
      <c r="Y234" s="105"/>
      <c r="Z234" s="105"/>
      <c r="AA234" s="105">
        <f ca="1">AH234-DF234</f>
        <v>0</v>
      </c>
      <c r="AC234" s="302">
        <f>AC233+$BE$22</f>
        <v>2070</v>
      </c>
      <c r="AD234" s="332">
        <v>3304.6381001634886</v>
      </c>
      <c r="AE234" s="332">
        <v>2759.1554902612884</v>
      </c>
      <c r="AF234" s="334">
        <v>2366.0536143437803</v>
      </c>
      <c r="AG234" s="332">
        <v>2040.9043062908704</v>
      </c>
      <c r="AH234" s="332">
        <v>1755.3432269137083</v>
      </c>
      <c r="AI234" s="332">
        <v>1496.013388070319</v>
      </c>
      <c r="AJ234" s="332">
        <v>1255.3324517100236</v>
      </c>
      <c r="AK234" s="332">
        <v>1028.4032118189841</v>
      </c>
      <c r="AL234" s="332">
        <v>811.73625381214242</v>
      </c>
      <c r="AM234" s="332">
        <v>602.64220003965534</v>
      </c>
      <c r="AN234" s="332">
        <v>398.90921876046718</v>
      </c>
      <c r="AO234" s="332">
        <v>198.61417474097033</v>
      </c>
      <c r="AP234" s="332" t="e">
        <v>#DIV/0!</v>
      </c>
      <c r="AQ234" s="335">
        <v>-198.61417474097033</v>
      </c>
      <c r="AR234" s="335">
        <v>-398.90921876046718</v>
      </c>
      <c r="AS234" s="335">
        <v>-602.64220003965534</v>
      </c>
      <c r="AT234" s="335">
        <v>-811.73625381214242</v>
      </c>
      <c r="AU234" s="335">
        <v>-1028.4032118189841</v>
      </c>
      <c r="AV234" s="335">
        <v>-1255.3324517100236</v>
      </c>
      <c r="AW234" s="335">
        <v>-1496.013388070319</v>
      </c>
      <c r="AX234" s="335">
        <v>-1755.3432269137083</v>
      </c>
      <c r="AY234" s="335">
        <v>-2040.9043062908704</v>
      </c>
      <c r="AZ234" s="335">
        <v>-2366.0536143437803</v>
      </c>
      <c r="BA234" s="335">
        <v>-2759.1554902612884</v>
      </c>
      <c r="BB234" s="202">
        <v>-3304.6381001634886</v>
      </c>
      <c r="BC234" s="323">
        <f ca="1">BO234-BD234</f>
        <v>0</v>
      </c>
      <c r="BD234" s="320">
        <f ca="1"/>
        <v>-198.61417474097033</v>
      </c>
      <c r="BE234" s="302">
        <f ca="1">MIN($AF$15,BE233+$BE$22)</f>
        <v>2070</v>
      </c>
      <c r="BF234" s="215">
        <f t="shared" ca="1" si="242"/>
        <v>2</v>
      </c>
      <c r="BG234" s="317">
        <f ca="1">INDEX(N$8:N$12,$BF234)</f>
        <v>365</v>
      </c>
      <c r="BH234" s="128">
        <f ca="1">INDEX(O$8:O$12,$BF234)</f>
        <v>0.45</v>
      </c>
      <c r="BI234" s="104">
        <f t="shared" ca="1" si="243"/>
        <v>1296.5</v>
      </c>
      <c r="BJ234" s="216">
        <f t="shared" si="241"/>
        <v>0</v>
      </c>
      <c r="BK234" s="217">
        <f ca="1">DEGREES(ASIN($BG234*BL$23))</f>
        <v>-0.69702848180855392</v>
      </c>
      <c r="BL234" s="218">
        <f ca="1">DEGREES(ASIN(BL$23*$BI234))</f>
        <v>-2.4765934192595069</v>
      </c>
      <c r="BM234" s="219">
        <f ca="1">IF($BH234&gt;0,(COS(RADIANS(BK234))-COS(RADIANS(BL234)))/(BL$23*$BH234),$BE234*SIN(RADIANS(BK234)))</f>
        <v>-57.343468577901966</v>
      </c>
      <c r="BN234" s="218">
        <f t="shared" ca="1" si="244"/>
        <v>-0.43176448889393271</v>
      </c>
      <c r="BO234" s="220">
        <f t="shared" ca="1" si="245"/>
        <v>-198.61417474097033</v>
      </c>
      <c r="BP234" s="221">
        <f t="shared" ca="1" si="301"/>
        <v>198.61417474097033</v>
      </c>
      <c r="BQ234" s="222">
        <f t="shared" ca="1" si="246"/>
        <v>-1.3888539075648563</v>
      </c>
      <c r="BR234" s="223">
        <f t="shared" ca="1" si="247"/>
        <v>-4.9389162423223887</v>
      </c>
      <c r="BS234" s="224">
        <f t="shared" ca="1" si="248"/>
        <v>-114.42216331859575</v>
      </c>
      <c r="BT234" s="223">
        <f t="shared" ca="1" si="249"/>
        <v>-0.86263407046502039</v>
      </c>
      <c r="BU234" s="225">
        <f t="shared" ca="1" si="250"/>
        <v>-398.90921876046718</v>
      </c>
      <c r="BV234" s="226">
        <f t="shared" ca="1" si="302"/>
        <v>398.90921876046718</v>
      </c>
      <c r="BW234" s="217">
        <f t="shared" ca="1" si="251"/>
        <v>-2.0703060144699528</v>
      </c>
      <c r="BX234" s="218">
        <f t="shared" ca="1" si="252"/>
        <v>-7.3725685319159995</v>
      </c>
      <c r="BY234" s="219">
        <f t="shared" ca="1" si="253"/>
        <v>-170.96473073832993</v>
      </c>
      <c r="BZ234" s="218">
        <f t="shared" ca="1" si="254"/>
        <v>-1.2916221277139641</v>
      </c>
      <c r="CA234" s="227">
        <f t="shared" ca="1" si="255"/>
        <v>-602.64220003965534</v>
      </c>
      <c r="CB234" s="228">
        <f t="shared" ca="1" si="303"/>
        <v>602.64220003965534</v>
      </c>
      <c r="CC234" s="222">
        <f t="shared" ca="1" si="256"/>
        <v>-2.7362803166611838</v>
      </c>
      <c r="CD234" s="223">
        <f t="shared" ca="1" si="257"/>
        <v>-9.7628981739745164</v>
      </c>
      <c r="CE234" s="224">
        <f t="shared" ca="1" si="258"/>
        <v>-226.68685232964353</v>
      </c>
      <c r="CF234" s="223">
        <f t="shared" ca="1" si="259"/>
        <v>-1.7175578366684476</v>
      </c>
      <c r="CG234" s="225">
        <f t="shared" ca="1" si="260"/>
        <v>-811.73625381214242</v>
      </c>
      <c r="CH234" s="226">
        <f t="shared" ca="1" si="304"/>
        <v>811.73625381214242</v>
      </c>
      <c r="CI234" s="217">
        <f t="shared" ca="1" si="261"/>
        <v>-3.3817714426176781</v>
      </c>
      <c r="CJ234" s="218">
        <f t="shared" ca="1" si="262"/>
        <v>-12.094891732778255</v>
      </c>
      <c r="CK234" s="219">
        <f t="shared" ca="1" si="263"/>
        <v>-281.28527991226582</v>
      </c>
      <c r="CL234" s="218">
        <f t="shared" ca="1" si="264"/>
        <v>-2.1389927298836824</v>
      </c>
      <c r="CM234" s="227">
        <f t="shared" ca="1" si="265"/>
        <v>-1028.4032118189828</v>
      </c>
      <c r="CN234" s="228">
        <f t="shared" ca="1" si="305"/>
        <v>1028.4032118189828</v>
      </c>
      <c r="CO234" s="222">
        <f t="shared" ca="1" si="266"/>
        <v>-4.0019069365128308</v>
      </c>
      <c r="CP234" s="223">
        <f t="shared" ca="1" si="267"/>
        <v>-14.35308748881242</v>
      </c>
      <c r="CQ234" s="224">
        <f t="shared" ca="1" si="268"/>
        <v>-334.43258079248437</v>
      </c>
      <c r="CR234" s="223">
        <f t="shared" ca="1" si="269"/>
        <v>-2.5541074865811311</v>
      </c>
      <c r="CS234" s="225">
        <f t="shared" ca="1" si="270"/>
        <v>-1255.3324517100255</v>
      </c>
      <c r="CT234" s="226">
        <f t="shared" ca="1" si="306"/>
        <v>1255.3324517100255</v>
      </c>
      <c r="CU234" s="217">
        <f t="shared" ca="1" si="271"/>
        <v>-4.5919815571945737</v>
      </c>
      <c r="CV234" s="218">
        <f t="shared" ca="1" si="272"/>
        <v>-16.521520951796422</v>
      </c>
      <c r="CW234" s="219">
        <f t="shared" ca="1" si="273"/>
        <v>-385.77297021719102</v>
      </c>
      <c r="CX234" s="218">
        <f t="shared" ca="1" si="274"/>
        <v>-2.9606221755577167</v>
      </c>
      <c r="CY234" s="227">
        <f t="shared" ca="1" si="275"/>
        <v>-1496.0133880703195</v>
      </c>
      <c r="CZ234" s="228">
        <f t="shared" ca="1" si="307"/>
        <v>1496.0133880703195</v>
      </c>
      <c r="DA234" s="222">
        <f t="shared" ca="1" si="276"/>
        <v>-5.1474920122309307</v>
      </c>
      <c r="DB234" s="223">
        <f t="shared" ca="1" si="277"/>
        <v>-18.583715180005278</v>
      </c>
      <c r="DC234" s="224">
        <f t="shared" ca="1" si="278"/>
        <v>-434.91971306363575</v>
      </c>
      <c r="DD234" s="223">
        <f t="shared" ca="1" si="279"/>
        <v>-3.3557159995399957</v>
      </c>
      <c r="DE234" s="225">
        <f t="shared" ca="1" si="280"/>
        <v>-1755.3432269137079</v>
      </c>
      <c r="DF234" s="226">
        <f t="shared" ca="1" si="308"/>
        <v>1755.3432269137079</v>
      </c>
      <c r="DG234" s="217">
        <f t="shared" ca="1" si="281"/>
        <v>-5.6641719536657629</v>
      </c>
      <c r="DH234" s="218">
        <f t="shared" ca="1" si="282"/>
        <v>-20.522730073342931</v>
      </c>
      <c r="DI234" s="219">
        <f t="shared" ca="1" si="283"/>
        <v>-481.45467942734581</v>
      </c>
      <c r="DJ234" s="218">
        <f t="shared" ca="1" si="284"/>
        <v>-3.7359660488785948</v>
      </c>
      <c r="DK234" s="227">
        <f t="shared" ca="1" si="285"/>
        <v>-2040.904306290869</v>
      </c>
      <c r="DL234" s="228">
        <f t="shared" ca="1" si="309"/>
        <v>2040.904306290869</v>
      </c>
      <c r="DM234" s="222">
        <f t="shared" ca="1" si="286"/>
        <v>-6.1380269433018499</v>
      </c>
      <c r="DN234" s="223">
        <f t="shared" ca="1" si="287"/>
        <v>-22.321285761790865</v>
      </c>
      <c r="DO234" s="224">
        <f t="shared" ca="1" si="288"/>
        <v>-524.93071100033046</v>
      </c>
      <c r="DP234" s="223">
        <f t="shared" ca="1" si="289"/>
        <v>-4.0973182607405079</v>
      </c>
      <c r="DQ234" s="225">
        <f t="shared" ca="1" si="290"/>
        <v>-2366.0536143437835</v>
      </c>
      <c r="DR234" s="226">
        <f t="shared" ca="1" si="310"/>
        <v>2366.0536143437835</v>
      </c>
      <c r="DS234" s="217">
        <f t="shared" ca="1" si="291"/>
        <v>-6.5653689762119063</v>
      </c>
      <c r="DT234" s="218">
        <f t="shared" ca="1" si="292"/>
        <v>-23.961974350490795</v>
      </c>
      <c r="DU234" s="219">
        <f t="shared" ca="1" si="293"/>
        <v>-564.8774558846136</v>
      </c>
      <c r="DV234" s="218">
        <f t="shared" ca="1" si="294"/>
        <v>-4.4351068588324551</v>
      </c>
      <c r="DW234" s="227">
        <f t="shared" ca="1" si="295"/>
        <v>-2759.1554902612893</v>
      </c>
      <c r="DX234" s="228">
        <f t="shared" ca="1" si="311"/>
        <v>2759.1554902612893</v>
      </c>
      <c r="DY234" s="222">
        <f t="shared" ca="1" si="296"/>
        <v>-6.9428500404508018</v>
      </c>
      <c r="DZ234" s="223">
        <f t="shared" ca="1" si="297"/>
        <v>-25.427570509255933</v>
      </c>
      <c r="EA234" s="224">
        <f t="shared" ca="1" si="298"/>
        <v>-600.8112086165097</v>
      </c>
      <c r="EB234" s="223">
        <f t="shared" ca="1" si="299"/>
        <v>-4.7441396679165564</v>
      </c>
      <c r="EC234" s="225">
        <f t="shared" ca="1" si="300"/>
        <v>-3304.6381001634941</v>
      </c>
      <c r="ED234" s="226">
        <f t="shared" ca="1" si="312"/>
        <v>3304.6381001634941</v>
      </c>
      <c r="EE234" s="18">
        <v>-3304.6381001634886</v>
      </c>
    </row>
    <row r="235" spans="16:135" x14ac:dyDescent="0.3">
      <c r="P235" s="5"/>
      <c r="Q235" s="5"/>
      <c r="X235" s="105"/>
      <c r="Y235" s="105"/>
      <c r="Z235" s="105"/>
      <c r="AA235" s="105">
        <f ca="1">AH235-DF235</f>
        <v>0</v>
      </c>
      <c r="AC235" s="302">
        <f>AC234+$BE$22</f>
        <v>2080</v>
      </c>
      <c r="AD235" s="332">
        <v>3299.8939604955722</v>
      </c>
      <c r="AE235" s="332">
        <v>2754.7203834024558</v>
      </c>
      <c r="AF235" s="334">
        <v>2361.956296083039</v>
      </c>
      <c r="AG235" s="332">
        <v>2037.1683402419919</v>
      </c>
      <c r="AH235" s="332">
        <v>1751.9875109141694</v>
      </c>
      <c r="AI235" s="332">
        <v>1493.0527658947613</v>
      </c>
      <c r="AJ235" s="332">
        <v>1252.7783442234424</v>
      </c>
      <c r="AK235" s="332">
        <v>1026.2642190891004</v>
      </c>
      <c r="AL235" s="332">
        <v>810.01869597547397</v>
      </c>
      <c r="AM235" s="332">
        <v>601.3505779119414</v>
      </c>
      <c r="AN235" s="332">
        <v>398.04658469000219</v>
      </c>
      <c r="AO235" s="332">
        <v>198.18241025207641</v>
      </c>
      <c r="AP235" s="332" t="e">
        <v>#DIV/0!</v>
      </c>
      <c r="AQ235" s="335">
        <v>-198.18241025207641</v>
      </c>
      <c r="AR235" s="335">
        <v>-398.04658469000219</v>
      </c>
      <c r="AS235" s="335">
        <v>-601.3505779119414</v>
      </c>
      <c r="AT235" s="335">
        <v>-810.01869597547397</v>
      </c>
      <c r="AU235" s="335">
        <v>-1026.2642190891004</v>
      </c>
      <c r="AV235" s="335">
        <v>-1252.7783442234424</v>
      </c>
      <c r="AW235" s="335">
        <v>-1493.0527658947613</v>
      </c>
      <c r="AX235" s="335">
        <v>-1751.9875109141694</v>
      </c>
      <c r="AY235" s="335">
        <v>-2037.1683402419919</v>
      </c>
      <c r="AZ235" s="335">
        <v>-2361.956296083039</v>
      </c>
      <c r="BA235" s="335">
        <v>-2754.7203834024558</v>
      </c>
      <c r="BB235" s="202">
        <v>-3299.8939604955722</v>
      </c>
      <c r="BC235" s="323">
        <f ca="1">BO235-BD235</f>
        <v>0</v>
      </c>
      <c r="BD235" s="320">
        <f ca="1"/>
        <v>-198.18241025207641</v>
      </c>
      <c r="BE235" s="302">
        <f ca="1">MIN($AF$15,BE234+$BE$22)</f>
        <v>2080</v>
      </c>
      <c r="BF235" s="215">
        <f t="shared" ca="1" si="242"/>
        <v>2</v>
      </c>
      <c r="BG235" s="317">
        <f ca="1">INDEX(N$8:N$12,$BF235)</f>
        <v>365</v>
      </c>
      <c r="BH235" s="128">
        <f ca="1">INDEX(O$8:O$12,$BF235)</f>
        <v>0.45</v>
      </c>
      <c r="BI235" s="104">
        <f t="shared" ca="1" si="243"/>
        <v>1301</v>
      </c>
      <c r="BJ235" s="216">
        <f t="shared" si="241"/>
        <v>0</v>
      </c>
      <c r="BK235" s="217">
        <f ca="1">DEGREES(ASIN($BG235*BL$23))</f>
        <v>-0.69702848180855392</v>
      </c>
      <c r="BL235" s="218">
        <f ca="1">DEGREES(ASIN(BL$23*$BI235))</f>
        <v>-2.485194771078528</v>
      </c>
      <c r="BM235" s="219">
        <f ca="1">IF($BH235&gt;0,(COS(RADIANS(BK235))-COS(RADIANS(BL235)))/(BL$23*$BH235),$BE235*SIN(RADIANS(BK235)))</f>
        <v>-57.7767370893554</v>
      </c>
      <c r="BN235" s="218">
        <f t="shared" ca="1" si="244"/>
        <v>-0.43326851145343426</v>
      </c>
      <c r="BO235" s="220">
        <f t="shared" ca="1" si="245"/>
        <v>-198.18241025207641</v>
      </c>
      <c r="BP235" s="221">
        <f t="shared" ca="1" si="301"/>
        <v>198.18241025207641</v>
      </c>
      <c r="BQ235" s="222">
        <f t="shared" ca="1" si="246"/>
        <v>-1.3888539075648563</v>
      </c>
      <c r="BR235" s="223">
        <f t="shared" ca="1" si="247"/>
        <v>-4.956101451891044</v>
      </c>
      <c r="BS235" s="224">
        <f t="shared" ca="1" si="248"/>
        <v>-115.28781913262408</v>
      </c>
      <c r="BT235" s="223">
        <f t="shared" ca="1" si="249"/>
        <v>-0.86565581402832947</v>
      </c>
      <c r="BU235" s="225">
        <f t="shared" ca="1" si="250"/>
        <v>-398.04658469000219</v>
      </c>
      <c r="BV235" s="226">
        <f t="shared" ca="1" si="302"/>
        <v>398.04658469000219</v>
      </c>
      <c r="BW235" s="217">
        <f t="shared" ca="1" si="251"/>
        <v>-2.0703060144699528</v>
      </c>
      <c r="BX235" s="218">
        <f t="shared" ca="1" si="252"/>
        <v>-7.3983007769537465</v>
      </c>
      <c r="BY235" s="219">
        <f t="shared" ca="1" si="253"/>
        <v>-172.26091904742864</v>
      </c>
      <c r="BZ235" s="218">
        <f t="shared" ca="1" si="254"/>
        <v>-1.2961883090987101</v>
      </c>
      <c r="CA235" s="227">
        <f t="shared" ca="1" si="255"/>
        <v>-601.3505779119414</v>
      </c>
      <c r="CB235" s="228">
        <f t="shared" ca="1" si="303"/>
        <v>601.3505779119414</v>
      </c>
      <c r="CC235" s="222">
        <f t="shared" ca="1" si="256"/>
        <v>-2.7362803166611838</v>
      </c>
      <c r="CD235" s="223">
        <f t="shared" ca="1" si="257"/>
        <v>-9.7971176186364826</v>
      </c>
      <c r="CE235" s="224">
        <f t="shared" ca="1" si="258"/>
        <v>-228.41055908832556</v>
      </c>
      <c r="CF235" s="223">
        <f t="shared" ca="1" si="259"/>
        <v>-1.7237067586820274</v>
      </c>
      <c r="CG235" s="225">
        <f t="shared" ca="1" si="260"/>
        <v>-810.01869597547397</v>
      </c>
      <c r="CH235" s="226">
        <f t="shared" ca="1" si="304"/>
        <v>810.01869597547397</v>
      </c>
      <c r="CI235" s="217">
        <f t="shared" ca="1" si="261"/>
        <v>-3.3817714426176781</v>
      </c>
      <c r="CJ235" s="218">
        <f t="shared" ca="1" si="262"/>
        <v>-12.1375099696899</v>
      </c>
      <c r="CK235" s="219">
        <f t="shared" ca="1" si="263"/>
        <v>-283.43205187004651</v>
      </c>
      <c r="CL235" s="218">
        <f t="shared" ca="1" si="264"/>
        <v>-2.1467719577806861</v>
      </c>
      <c r="CM235" s="227">
        <f t="shared" ca="1" si="265"/>
        <v>-1026.264219089099</v>
      </c>
      <c r="CN235" s="228">
        <f t="shared" ca="1" si="305"/>
        <v>1026.264219089099</v>
      </c>
      <c r="CO235" s="222">
        <f t="shared" ca="1" si="266"/>
        <v>-4.0019069365128308</v>
      </c>
      <c r="CP235" s="223">
        <f t="shared" ca="1" si="267"/>
        <v>-14.403980109178208</v>
      </c>
      <c r="CQ235" s="224">
        <f t="shared" ca="1" si="268"/>
        <v>-336.99615123374082</v>
      </c>
      <c r="CR235" s="223">
        <f t="shared" ca="1" si="269"/>
        <v>-2.5635704412564451</v>
      </c>
      <c r="CS235" s="225">
        <f t="shared" ca="1" si="270"/>
        <v>-1252.7783442234443</v>
      </c>
      <c r="CT235" s="226">
        <f t="shared" ca="1" si="306"/>
        <v>1252.7783442234443</v>
      </c>
      <c r="CU235" s="217">
        <f t="shared" ca="1" si="271"/>
        <v>-4.5919815571945737</v>
      </c>
      <c r="CV235" s="218">
        <f t="shared" ca="1" si="272"/>
        <v>-16.580518307785312</v>
      </c>
      <c r="CW235" s="219">
        <f t="shared" ca="1" si="273"/>
        <v>-388.74479364183929</v>
      </c>
      <c r="CX235" s="218">
        <f t="shared" ca="1" si="274"/>
        <v>-2.971823424648278</v>
      </c>
      <c r="CY235" s="227">
        <f t="shared" ca="1" si="275"/>
        <v>-1493.0527658947617</v>
      </c>
      <c r="CZ235" s="228">
        <f t="shared" ca="1" si="307"/>
        <v>1493.0527658947617</v>
      </c>
      <c r="DA235" s="222">
        <f t="shared" ca="1" si="276"/>
        <v>-5.1474920122309307</v>
      </c>
      <c r="DB235" s="223">
        <f t="shared" ca="1" si="277"/>
        <v>-18.650591524075768</v>
      </c>
      <c r="DC235" s="224">
        <f t="shared" ca="1" si="278"/>
        <v>-438.28841811042503</v>
      </c>
      <c r="DD235" s="223">
        <f t="shared" ca="1" si="279"/>
        <v>-3.3687050467892732</v>
      </c>
      <c r="DE235" s="225">
        <f t="shared" ca="1" si="280"/>
        <v>-1751.9875109141678</v>
      </c>
      <c r="DF235" s="226">
        <f t="shared" ca="1" si="308"/>
        <v>1751.9875109141678</v>
      </c>
      <c r="DG235" s="217">
        <f t="shared" ca="1" si="281"/>
        <v>-5.6641719536657629</v>
      </c>
      <c r="DH235" s="218">
        <f t="shared" ca="1" si="282"/>
        <v>-20.597191449724075</v>
      </c>
      <c r="DI235" s="219">
        <f t="shared" ca="1" si="283"/>
        <v>-485.20545894017181</v>
      </c>
      <c r="DJ235" s="218">
        <f t="shared" ca="1" si="284"/>
        <v>-3.750779512826</v>
      </c>
      <c r="DK235" s="227">
        <f t="shared" ca="1" si="285"/>
        <v>-2037.1683402419906</v>
      </c>
      <c r="DL235" s="228">
        <f t="shared" ca="1" si="309"/>
        <v>2037.1683402419906</v>
      </c>
      <c r="DM235" s="222">
        <f t="shared" ca="1" si="286"/>
        <v>-6.1380269433018499</v>
      </c>
      <c r="DN235" s="223">
        <f t="shared" ca="1" si="287"/>
        <v>-22.40295729107476</v>
      </c>
      <c r="DO235" s="224">
        <f t="shared" ca="1" si="288"/>
        <v>-529.04468152385607</v>
      </c>
      <c r="DP235" s="223">
        <f t="shared" ca="1" si="289"/>
        <v>-4.1139705235256088</v>
      </c>
      <c r="DQ235" s="225">
        <f t="shared" ca="1" si="290"/>
        <v>-2361.9562960830431</v>
      </c>
      <c r="DR235" s="226">
        <f t="shared" ca="1" si="310"/>
        <v>2361.9562960830431</v>
      </c>
      <c r="DS235" s="217">
        <f t="shared" ca="1" si="291"/>
        <v>-6.5653689762119063</v>
      </c>
      <c r="DT235" s="218">
        <f t="shared" ca="1" si="292"/>
        <v>-24.05038787749583</v>
      </c>
      <c r="DU235" s="219">
        <f t="shared" ca="1" si="293"/>
        <v>-569.3310354582635</v>
      </c>
      <c r="DV235" s="218">
        <f t="shared" ca="1" si="294"/>
        <v>-4.453579573649904</v>
      </c>
      <c r="DW235" s="227">
        <f t="shared" ca="1" si="295"/>
        <v>-2754.7203834024567</v>
      </c>
      <c r="DX235" s="228">
        <f t="shared" ca="1" si="311"/>
        <v>2754.7203834024567</v>
      </c>
      <c r="DY235" s="222">
        <f t="shared" ca="1" si="296"/>
        <v>-6.9428500404508018</v>
      </c>
      <c r="DZ235" s="223">
        <f t="shared" ca="1" si="297"/>
        <v>-25.522153937944996</v>
      </c>
      <c r="EA235" s="224">
        <f t="shared" ca="1" si="298"/>
        <v>-605.57557954885033</v>
      </c>
      <c r="EB235" s="223">
        <f t="shared" ca="1" si="299"/>
        <v>-4.7643709323406256</v>
      </c>
      <c r="EC235" s="225">
        <f t="shared" ca="1" si="300"/>
        <v>-3299.8939604955776</v>
      </c>
      <c r="ED235" s="226">
        <f t="shared" ca="1" si="312"/>
        <v>3299.8939604955776</v>
      </c>
      <c r="EE235" s="18">
        <v>-3299.8939604955722</v>
      </c>
    </row>
    <row r="236" spans="16:135" x14ac:dyDescent="0.3">
      <c r="P236" s="5"/>
      <c r="Q236" s="5"/>
      <c r="X236" s="105"/>
      <c r="Y236" s="105"/>
      <c r="Z236" s="105"/>
      <c r="AA236" s="105">
        <f ca="1">AH236-DF236</f>
        <v>0</v>
      </c>
      <c r="AC236" s="302">
        <f>AC235+$BE$22</f>
        <v>2090</v>
      </c>
      <c r="AD236" s="332">
        <v>3295.1295895632315</v>
      </c>
      <c r="AE236" s="332">
        <v>2750.2668038288057</v>
      </c>
      <c r="AF236" s="334">
        <v>2357.8423255595139</v>
      </c>
      <c r="AG236" s="332">
        <v>2033.4175607291659</v>
      </c>
      <c r="AH236" s="332">
        <v>1748.6188058673793</v>
      </c>
      <c r="AI236" s="332">
        <v>1490.0809424701129</v>
      </c>
      <c r="AJ236" s="332">
        <v>1250.2147737821861</v>
      </c>
      <c r="AK236" s="332">
        <v>1024.1174471313198</v>
      </c>
      <c r="AL236" s="332">
        <v>808.29498921679192</v>
      </c>
      <c r="AM236" s="332">
        <v>600.05438960284266</v>
      </c>
      <c r="AN236" s="332">
        <v>397.18092887597385</v>
      </c>
      <c r="AO236" s="332">
        <v>197.74914174062297</v>
      </c>
      <c r="AP236" s="332" t="e">
        <v>#DIV/0!</v>
      </c>
      <c r="AQ236" s="335">
        <v>-197.74914174062297</v>
      </c>
      <c r="AR236" s="335">
        <v>-397.18092887597385</v>
      </c>
      <c r="AS236" s="335">
        <v>-600.05438960284266</v>
      </c>
      <c r="AT236" s="335">
        <v>-808.29498921679192</v>
      </c>
      <c r="AU236" s="335">
        <v>-1024.1174471313198</v>
      </c>
      <c r="AV236" s="335">
        <v>-1250.2147737821861</v>
      </c>
      <c r="AW236" s="335">
        <v>-1490.0809424701129</v>
      </c>
      <c r="AX236" s="335">
        <v>-1748.6188058673793</v>
      </c>
      <c r="AY236" s="335">
        <v>-2033.4175607291659</v>
      </c>
      <c r="AZ236" s="335">
        <v>-2357.8423255595139</v>
      </c>
      <c r="BA236" s="335">
        <v>-2750.2668038288057</v>
      </c>
      <c r="BB236" s="202">
        <v>-3295.1295895632315</v>
      </c>
      <c r="BC236" s="323">
        <f ca="1">BO236-BD236</f>
        <v>0</v>
      </c>
      <c r="BD236" s="320">
        <f ca="1"/>
        <v>-197.74914174062297</v>
      </c>
      <c r="BE236" s="302">
        <f ca="1">MIN($AF$15,BE235+$BE$22)</f>
        <v>2090</v>
      </c>
      <c r="BF236" s="215">
        <f t="shared" ca="1" si="242"/>
        <v>2</v>
      </c>
      <c r="BG236" s="317">
        <f ca="1">INDEX(N$8:N$12,$BF236)</f>
        <v>365</v>
      </c>
      <c r="BH236" s="128">
        <f ca="1">INDEX(O$8:O$12,$BF236)</f>
        <v>0.45</v>
      </c>
      <c r="BI236" s="104">
        <f t="shared" ca="1" si="243"/>
        <v>1305.5</v>
      </c>
      <c r="BJ236" s="216">
        <f t="shared" si="241"/>
        <v>0</v>
      </c>
      <c r="BK236" s="217">
        <f ca="1">DEGREES(ASIN($BG236*BL$23))</f>
        <v>-0.69702848180855392</v>
      </c>
      <c r="BL236" s="218">
        <f ca="1">DEGREES(ASIN(BL$23*$BI236))</f>
        <v>-2.4937961789408747</v>
      </c>
      <c r="BM236" s="219">
        <f ca="1">IF($BH236&gt;0,(COS(RADIANS(BK236))-COS(RADIANS(BL236)))/(BL$23*$BH236),$BE236*SIN(RADIANS(BK236)))</f>
        <v>-58.211509652704116</v>
      </c>
      <c r="BN236" s="218">
        <f t="shared" ca="1" si="244"/>
        <v>-0.43477256334871583</v>
      </c>
      <c r="BO236" s="220">
        <f t="shared" ca="1" si="245"/>
        <v>-197.74914174062297</v>
      </c>
      <c r="BP236" s="221">
        <f t="shared" ca="1" si="301"/>
        <v>197.74914174062297</v>
      </c>
      <c r="BQ236" s="222">
        <f t="shared" ca="1" si="246"/>
        <v>-1.3888539075648563</v>
      </c>
      <c r="BR236" s="223">
        <f t="shared" ca="1" si="247"/>
        <v>-4.9732871084529533</v>
      </c>
      <c r="BS236" s="224">
        <f t="shared" ca="1" si="248"/>
        <v>-116.15649692559397</v>
      </c>
      <c r="BT236" s="223">
        <f t="shared" ca="1" si="249"/>
        <v>-0.86867779296989056</v>
      </c>
      <c r="BU236" s="225">
        <f t="shared" ca="1" si="250"/>
        <v>-397.18092887597385</v>
      </c>
      <c r="BV236" s="226">
        <f t="shared" ca="1" si="302"/>
        <v>397.18092887597385</v>
      </c>
      <c r="BW236" s="217">
        <f t="shared" ca="1" si="251"/>
        <v>-2.0703060144699528</v>
      </c>
      <c r="BX236" s="218">
        <f t="shared" ca="1" si="252"/>
        <v>-7.4240345226800297</v>
      </c>
      <c r="BY236" s="219">
        <f t="shared" ca="1" si="253"/>
        <v>-173.56167433542237</v>
      </c>
      <c r="BZ236" s="218">
        <f t="shared" ca="1" si="254"/>
        <v>-1.3007552879937236</v>
      </c>
      <c r="CA236" s="227">
        <f t="shared" ca="1" si="255"/>
        <v>-600.05438960284266</v>
      </c>
      <c r="CB236" s="228">
        <f t="shared" ca="1" si="303"/>
        <v>600.05438960284266</v>
      </c>
      <c r="CC236" s="222">
        <f t="shared" ca="1" si="256"/>
        <v>-2.7362803166611838</v>
      </c>
      <c r="CD236" s="223">
        <f t="shared" ca="1" si="257"/>
        <v>-9.8313405927369288</v>
      </c>
      <c r="CE236" s="224">
        <f t="shared" ca="1" si="258"/>
        <v>-230.14041666835385</v>
      </c>
      <c r="CF236" s="223">
        <f t="shared" ca="1" si="259"/>
        <v>-1.7298575800282947</v>
      </c>
      <c r="CG236" s="225">
        <f t="shared" ca="1" si="260"/>
        <v>-808.29498921679192</v>
      </c>
      <c r="CH236" s="226">
        <f t="shared" ca="1" si="304"/>
        <v>808.29498921679192</v>
      </c>
      <c r="CI236" s="217">
        <f t="shared" ca="1" si="261"/>
        <v>-3.3817714426176781</v>
      </c>
      <c r="CJ236" s="218">
        <f t="shared" ca="1" si="262"/>
        <v>-12.180135025437432</v>
      </c>
      <c r="CK236" s="219">
        <f t="shared" ca="1" si="263"/>
        <v>-285.58660678324929</v>
      </c>
      <c r="CL236" s="218">
        <f t="shared" ca="1" si="264"/>
        <v>-2.1545549132027872</v>
      </c>
      <c r="CM236" s="227">
        <f t="shared" ca="1" si="265"/>
        <v>-1024.1174471313184</v>
      </c>
      <c r="CN236" s="228">
        <f t="shared" ca="1" si="305"/>
        <v>1024.1174471313184</v>
      </c>
      <c r="CO236" s="222">
        <f t="shared" ca="1" si="266"/>
        <v>-4.0019069365128308</v>
      </c>
      <c r="CP236" s="223">
        <f t="shared" ca="1" si="267"/>
        <v>-14.45488434222972</v>
      </c>
      <c r="CQ236" s="224">
        <f t="shared" ca="1" si="268"/>
        <v>-339.56919109624397</v>
      </c>
      <c r="CR236" s="223">
        <f t="shared" ca="1" si="269"/>
        <v>-2.5730398625031512</v>
      </c>
      <c r="CS236" s="225">
        <f t="shared" ca="1" si="270"/>
        <v>-1250.2147737821879</v>
      </c>
      <c r="CT236" s="226">
        <f t="shared" ca="1" si="306"/>
        <v>1250.2147737821879</v>
      </c>
      <c r="CU236" s="217">
        <f t="shared" ca="1" si="271"/>
        <v>-4.5919815571945737</v>
      </c>
      <c r="CV236" s="218">
        <f t="shared" ca="1" si="272"/>
        <v>-16.639533757043107</v>
      </c>
      <c r="CW236" s="219">
        <f t="shared" ca="1" si="273"/>
        <v>-391.72782860333069</v>
      </c>
      <c r="CX236" s="218">
        <f t="shared" ca="1" si="274"/>
        <v>-2.9830349614913985</v>
      </c>
      <c r="CY236" s="227">
        <f t="shared" ca="1" si="275"/>
        <v>-1490.0809424701133</v>
      </c>
      <c r="CZ236" s="228">
        <f t="shared" ca="1" si="307"/>
        <v>1490.0809424701133</v>
      </c>
      <c r="DA236" s="222">
        <f t="shared" ca="1" si="276"/>
        <v>-5.1474920122309307</v>
      </c>
      <c r="DB236" s="223">
        <f t="shared" ca="1" si="277"/>
        <v>-18.717494225022438</v>
      </c>
      <c r="DC236" s="224">
        <f t="shared" ca="1" si="278"/>
        <v>-441.6701275353891</v>
      </c>
      <c r="DD236" s="223">
        <f t="shared" ca="1" si="279"/>
        <v>-3.3817094249640718</v>
      </c>
      <c r="DE236" s="225">
        <f t="shared" ca="1" si="280"/>
        <v>-1748.6188058673786</v>
      </c>
      <c r="DF236" s="226">
        <f t="shared" ca="1" si="308"/>
        <v>1748.6188058673786</v>
      </c>
      <c r="DG236" s="217">
        <f t="shared" ca="1" si="281"/>
        <v>-5.6641719536657629</v>
      </c>
      <c r="DH236" s="218">
        <f t="shared" ca="1" si="282"/>
        <v>-20.671689211839556</v>
      </c>
      <c r="DI236" s="219">
        <f t="shared" ca="1" si="283"/>
        <v>-488.97107359530497</v>
      </c>
      <c r="DJ236" s="218">
        <f t="shared" ca="1" si="284"/>
        <v>-3.7656146551331631</v>
      </c>
      <c r="DK236" s="227">
        <f t="shared" ca="1" si="285"/>
        <v>-2033.4175607291645</v>
      </c>
      <c r="DL236" s="228">
        <f t="shared" ca="1" si="309"/>
        <v>2033.4175607291645</v>
      </c>
      <c r="DM236" s="222">
        <f t="shared" ca="1" si="286"/>
        <v>-6.1380269433018499</v>
      </c>
      <c r="DN236" s="223">
        <f t="shared" ca="1" si="287"/>
        <v>-22.484676839537208</v>
      </c>
      <c r="DO236" s="224">
        <f t="shared" ca="1" si="288"/>
        <v>-533.17533363172322</v>
      </c>
      <c r="DP236" s="223">
        <f t="shared" ca="1" si="289"/>
        <v>-4.1306521078671494</v>
      </c>
      <c r="DQ236" s="225">
        <f t="shared" ca="1" si="290"/>
        <v>-2357.8423255595176</v>
      </c>
      <c r="DR236" s="226">
        <f t="shared" ca="1" si="310"/>
        <v>2357.8423255595176</v>
      </c>
      <c r="DS236" s="217">
        <f t="shared" ca="1" si="291"/>
        <v>-6.5653689762119063</v>
      </c>
      <c r="DT236" s="218">
        <f t="shared" ca="1" si="292"/>
        <v>-24.138862333595998</v>
      </c>
      <c r="DU236" s="219">
        <f t="shared" ca="1" si="293"/>
        <v>-573.80312587143885</v>
      </c>
      <c r="DV236" s="218">
        <f t="shared" ca="1" si="294"/>
        <v>-4.4720904131753514</v>
      </c>
      <c r="DW236" s="227">
        <f t="shared" ca="1" si="295"/>
        <v>-2750.2668038288066</v>
      </c>
      <c r="DX236" s="228">
        <f t="shared" ca="1" si="311"/>
        <v>2750.2668038288066</v>
      </c>
      <c r="DY236" s="222">
        <f t="shared" ca="1" si="296"/>
        <v>-6.9428500404508018</v>
      </c>
      <c r="DZ236" s="223">
        <f t="shared" ca="1" si="297"/>
        <v>-25.616811973476274</v>
      </c>
      <c r="EA236" s="224">
        <f t="shared" ca="1" si="298"/>
        <v>-610.36022953775682</v>
      </c>
      <c r="EB236" s="223">
        <f t="shared" ca="1" si="299"/>
        <v>-4.7846499889064944</v>
      </c>
      <c r="EC236" s="225">
        <f t="shared" ca="1" si="300"/>
        <v>-3295.129589563237</v>
      </c>
      <c r="ED236" s="226">
        <f t="shared" ca="1" si="312"/>
        <v>3295.129589563237</v>
      </c>
      <c r="EE236" s="18">
        <v>-3295.1295895632315</v>
      </c>
    </row>
    <row r="237" spans="16:135" x14ac:dyDescent="0.3">
      <c r="P237" s="5"/>
      <c r="Q237" s="5"/>
      <c r="X237" s="105"/>
      <c r="Y237" s="105"/>
      <c r="Z237" s="105"/>
      <c r="AA237" s="105">
        <f ca="1">AH237-DF237</f>
        <v>0</v>
      </c>
      <c r="AC237" s="302">
        <f>AC236+$BE$22</f>
        <v>2100</v>
      </c>
      <c r="AD237" s="332">
        <v>3290.3449395743251</v>
      </c>
      <c r="AE237" s="332">
        <v>2745.7947134156302</v>
      </c>
      <c r="AF237" s="334">
        <v>2353.7116734516467</v>
      </c>
      <c r="AG237" s="332">
        <v>2029.6519460740326</v>
      </c>
      <c r="AH237" s="332">
        <v>1745.2370964424151</v>
      </c>
      <c r="AI237" s="332">
        <v>1487.0979075086216</v>
      </c>
      <c r="AJ237" s="332">
        <v>1247.641733919683</v>
      </c>
      <c r="AK237" s="332">
        <v>1021.9628922181168</v>
      </c>
      <c r="AL237" s="332">
        <v>806.56513163676368</v>
      </c>
      <c r="AM237" s="332">
        <v>598.75363431484891</v>
      </c>
      <c r="AN237" s="332">
        <v>396.31225108300396</v>
      </c>
      <c r="AO237" s="332">
        <v>197.31436917727424</v>
      </c>
      <c r="AP237" s="332" t="e">
        <v>#DIV/0!</v>
      </c>
      <c r="AQ237" s="335">
        <v>-197.31436917727424</v>
      </c>
      <c r="AR237" s="335">
        <v>-396.31225108300396</v>
      </c>
      <c r="AS237" s="335">
        <v>-598.75363431484891</v>
      </c>
      <c r="AT237" s="335">
        <v>-806.56513163676368</v>
      </c>
      <c r="AU237" s="335">
        <v>-1021.9628922181168</v>
      </c>
      <c r="AV237" s="335">
        <v>-1247.641733919683</v>
      </c>
      <c r="AW237" s="335">
        <v>-1487.0979075086216</v>
      </c>
      <c r="AX237" s="335">
        <v>-1745.2370964424151</v>
      </c>
      <c r="AY237" s="335">
        <v>-2029.6519460740326</v>
      </c>
      <c r="AZ237" s="335">
        <v>-2353.7116734516467</v>
      </c>
      <c r="BA237" s="335">
        <v>-2745.7947134156302</v>
      </c>
      <c r="BB237" s="202">
        <v>-3290.3449395743251</v>
      </c>
      <c r="BC237" s="323">
        <f ca="1">BO237-BD237</f>
        <v>0</v>
      </c>
      <c r="BD237" s="320">
        <f ca="1"/>
        <v>-197.31436917727424</v>
      </c>
      <c r="BE237" s="302">
        <f ca="1">MIN($AF$15,BE236+$BE$22)</f>
        <v>2100</v>
      </c>
      <c r="BF237" s="215">
        <f t="shared" ca="1" si="242"/>
        <v>2</v>
      </c>
      <c r="BG237" s="317">
        <f ca="1">INDEX(N$8:N$12,$BF237)</f>
        <v>365</v>
      </c>
      <c r="BH237" s="128">
        <f ca="1">INDEX(O$8:O$12,$BF237)</f>
        <v>0.45</v>
      </c>
      <c r="BI237" s="104">
        <f t="shared" ca="1" si="243"/>
        <v>1310</v>
      </c>
      <c r="BJ237" s="216">
        <f t="shared" si="241"/>
        <v>0</v>
      </c>
      <c r="BK237" s="217">
        <f ca="1">DEGREES(ASIN($BG237*BL$23))</f>
        <v>-0.69702848180855392</v>
      </c>
      <c r="BL237" s="218">
        <f ca="1">DEGREES(ASIN(BL$23*$BI237))</f>
        <v>-2.5023976430414958</v>
      </c>
      <c r="BM237" s="219">
        <f ca="1">IF($BH237&gt;0,(COS(RADIANS(BK237))-COS(RADIANS(BL237)))/(BL$23*$BH237),$BE237*SIN(RADIANS(BK237)))</f>
        <v>-58.647786297409723</v>
      </c>
      <c r="BN237" s="218">
        <f t="shared" ca="1" si="244"/>
        <v>-0.43627664470560745</v>
      </c>
      <c r="BO237" s="220">
        <f t="shared" ca="1" si="245"/>
        <v>-197.31436917727424</v>
      </c>
      <c r="BP237" s="221">
        <f t="shared" ca="1" si="301"/>
        <v>197.31436917727424</v>
      </c>
      <c r="BQ237" s="222">
        <f t="shared" ca="1" si="246"/>
        <v>-1.3888539075648563</v>
      </c>
      <c r="BR237" s="223">
        <f t="shared" ca="1" si="247"/>
        <v>-4.9904732135892758</v>
      </c>
      <c r="BS237" s="224">
        <f t="shared" ca="1" si="248"/>
        <v>-117.0281969337308</v>
      </c>
      <c r="BT237" s="223">
        <f t="shared" ca="1" si="249"/>
        <v>-0.87170000813682691</v>
      </c>
      <c r="BU237" s="225">
        <f t="shared" ca="1" si="250"/>
        <v>-396.31225108300396</v>
      </c>
      <c r="BV237" s="226">
        <f t="shared" ca="1" si="302"/>
        <v>396.31225108300396</v>
      </c>
      <c r="BW237" s="217">
        <f t="shared" ca="1" si="251"/>
        <v>-2.0703060144699528</v>
      </c>
      <c r="BX237" s="218">
        <f t="shared" ca="1" si="252"/>
        <v>-7.4497697745495008</v>
      </c>
      <c r="BY237" s="219">
        <f t="shared" ca="1" si="253"/>
        <v>-174.86699740281014</v>
      </c>
      <c r="BZ237" s="218">
        <f t="shared" ca="1" si="254"/>
        <v>-1.3053230673877749</v>
      </c>
      <c r="CA237" s="227">
        <f t="shared" ca="1" si="255"/>
        <v>-598.75363431484891</v>
      </c>
      <c r="CB237" s="228">
        <f t="shared" ca="1" si="303"/>
        <v>598.75363431484891</v>
      </c>
      <c r="CC237" s="222">
        <f t="shared" ca="1" si="256"/>
        <v>-2.7362803166611838</v>
      </c>
      <c r="CD237" s="223">
        <f t="shared" ca="1" si="257"/>
        <v>-9.8655671095817379</v>
      </c>
      <c r="CE237" s="224">
        <f t="shared" ca="1" si="258"/>
        <v>-231.87642697662531</v>
      </c>
      <c r="CF237" s="223">
        <f t="shared" ca="1" si="259"/>
        <v>-1.7360103082714602</v>
      </c>
      <c r="CG237" s="225">
        <f t="shared" ca="1" si="260"/>
        <v>-806.56513163676368</v>
      </c>
      <c r="CH237" s="226">
        <f t="shared" ca="1" si="304"/>
        <v>806.56513163676368</v>
      </c>
      <c r="CI237" s="217">
        <f t="shared" ca="1" si="261"/>
        <v>-3.3817714426176781</v>
      </c>
      <c r="CJ237" s="218">
        <f t="shared" ca="1" si="262"/>
        <v>-12.222766926897433</v>
      </c>
      <c r="CK237" s="219">
        <f t="shared" ca="1" si="263"/>
        <v>-287.74894839531083</v>
      </c>
      <c r="CL237" s="218">
        <f t="shared" ca="1" si="264"/>
        <v>-2.1623416120615389</v>
      </c>
      <c r="CM237" s="227">
        <f t="shared" ca="1" si="265"/>
        <v>-1021.9628922181157</v>
      </c>
      <c r="CN237" s="228">
        <f t="shared" ca="1" si="305"/>
        <v>1021.9628922181157</v>
      </c>
      <c r="CO237" s="222">
        <f t="shared" ca="1" si="266"/>
        <v>-4.0019069365128308</v>
      </c>
      <c r="CP237" s="223">
        <f t="shared" ca="1" si="267"/>
        <v>-14.505800236128129</v>
      </c>
      <c r="CQ237" s="224">
        <f t="shared" ca="1" si="268"/>
        <v>-342.15170687638067</v>
      </c>
      <c r="CR237" s="223">
        <f t="shared" ca="1" si="269"/>
        <v>-2.5825157801367027</v>
      </c>
      <c r="CS237" s="225">
        <f t="shared" ca="1" si="270"/>
        <v>-1247.6417339196848</v>
      </c>
      <c r="CT237" s="226">
        <f t="shared" ca="1" si="306"/>
        <v>1247.6417339196848</v>
      </c>
      <c r="CU237" s="217">
        <f t="shared" ca="1" si="271"/>
        <v>-4.5919815571945737</v>
      </c>
      <c r="CV237" s="218">
        <f t="shared" ca="1" si="272"/>
        <v>-16.698567378895486</v>
      </c>
      <c r="CW237" s="219">
        <f t="shared" ca="1" si="273"/>
        <v>-394.72208544090591</v>
      </c>
      <c r="CX237" s="218">
        <f t="shared" ca="1" si="274"/>
        <v>-2.9942568375752217</v>
      </c>
      <c r="CY237" s="227">
        <f t="shared" ca="1" si="275"/>
        <v>-1487.097907508622</v>
      </c>
      <c r="CZ237" s="228">
        <f t="shared" ca="1" si="307"/>
        <v>1487.097907508622</v>
      </c>
      <c r="DA237" s="222">
        <f t="shared" ca="1" si="276"/>
        <v>-5.1474920122309307</v>
      </c>
      <c r="DB237" s="223">
        <f t="shared" ca="1" si="277"/>
        <v>-18.784423405359981</v>
      </c>
      <c r="DC237" s="224">
        <f t="shared" ca="1" si="278"/>
        <v>-445.06485675291083</v>
      </c>
      <c r="DD237" s="223">
        <f t="shared" ca="1" si="279"/>
        <v>-3.3947292175217285</v>
      </c>
      <c r="DE237" s="225">
        <f t="shared" ca="1" si="280"/>
        <v>-1745.2370964424144</v>
      </c>
      <c r="DF237" s="226">
        <f t="shared" ca="1" si="308"/>
        <v>1745.2370964424144</v>
      </c>
      <c r="DG237" s="217">
        <f t="shared" ca="1" si="281"/>
        <v>-5.6641719536657629</v>
      </c>
      <c r="DH237" s="218">
        <f t="shared" ca="1" si="282"/>
        <v>-20.746223539212817</v>
      </c>
      <c r="DI237" s="219">
        <f t="shared" ca="1" si="283"/>
        <v>-492.75154519941657</v>
      </c>
      <c r="DJ237" s="218">
        <f t="shared" ca="1" si="284"/>
        <v>-3.7804716041115967</v>
      </c>
      <c r="DK237" s="227">
        <f t="shared" ca="1" si="285"/>
        <v>-2029.6519460740312</v>
      </c>
      <c r="DL237" s="228">
        <f t="shared" ca="1" si="309"/>
        <v>2029.6519460740312</v>
      </c>
      <c r="DM237" s="222">
        <f t="shared" ca="1" si="286"/>
        <v>-6.1380269433018499</v>
      </c>
      <c r="DN237" s="223">
        <f t="shared" ca="1" si="287"/>
        <v>-22.566444658510573</v>
      </c>
      <c r="DO237" s="224">
        <f t="shared" ca="1" si="288"/>
        <v>-537.32269683368565</v>
      </c>
      <c r="DP237" s="223">
        <f t="shared" ca="1" si="289"/>
        <v>-4.1473632019624347</v>
      </c>
      <c r="DQ237" s="225">
        <f t="shared" ca="1" si="290"/>
        <v>-2353.7116734516503</v>
      </c>
      <c r="DR237" s="226">
        <f t="shared" ca="1" si="310"/>
        <v>2353.7116734516503</v>
      </c>
      <c r="DS237" s="217">
        <f t="shared" ca="1" si="291"/>
        <v>-6.5653689762119063</v>
      </c>
      <c r="DT237" s="218">
        <f t="shared" ca="1" si="292"/>
        <v>-24.227398056332909</v>
      </c>
      <c r="DU237" s="219">
        <f t="shared" ca="1" si="293"/>
        <v>-578.29376551294831</v>
      </c>
      <c r="DV237" s="218">
        <f t="shared" ca="1" si="294"/>
        <v>-4.4906396415094605</v>
      </c>
      <c r="DW237" s="227">
        <f t="shared" ca="1" si="295"/>
        <v>-2745.7947134156311</v>
      </c>
      <c r="DX237" s="228">
        <f t="shared" ca="1" si="311"/>
        <v>2745.7947134156311</v>
      </c>
      <c r="DY237" s="222">
        <f t="shared" ca="1" si="296"/>
        <v>-6.9428500404508018</v>
      </c>
      <c r="DZ237" s="223">
        <f t="shared" ca="1" si="297"/>
        <v>-25.711545051652493</v>
      </c>
      <c r="EA237" s="224">
        <f t="shared" ca="1" si="298"/>
        <v>-615.16520673040702</v>
      </c>
      <c r="EB237" s="223">
        <f t="shared" ca="1" si="299"/>
        <v>-4.804977192650199</v>
      </c>
      <c r="EC237" s="225">
        <f t="shared" ca="1" si="300"/>
        <v>-3290.3449395743305</v>
      </c>
      <c r="ED237" s="226">
        <f t="shared" ca="1" si="312"/>
        <v>3290.3449395743305</v>
      </c>
      <c r="EE237" s="18">
        <v>-3290.3449395743251</v>
      </c>
    </row>
    <row r="238" spans="16:135" x14ac:dyDescent="0.3">
      <c r="P238" s="5"/>
      <c r="Q238" s="5"/>
      <c r="X238" s="105"/>
      <c r="Y238" s="105"/>
      <c r="Z238" s="105"/>
      <c r="AA238" s="105">
        <f ca="1">AH238-DF238</f>
        <v>0</v>
      </c>
      <c r="AC238" s="302">
        <f>AC237+$BE$22</f>
        <v>2110</v>
      </c>
      <c r="AD238" s="332">
        <v>3285.5399623816747</v>
      </c>
      <c r="AE238" s="332">
        <v>2741.3040737741208</v>
      </c>
      <c r="AF238" s="334">
        <v>2349.5643102496842</v>
      </c>
      <c r="AG238" s="332">
        <v>2025.8714744699209</v>
      </c>
      <c r="AH238" s="332">
        <v>1741.8423672248923</v>
      </c>
      <c r="AI238" s="332">
        <v>1484.1036506710464</v>
      </c>
      <c r="AJ238" s="332">
        <v>1245.0592181395464</v>
      </c>
      <c r="AK238" s="332">
        <v>1019.8005506060554</v>
      </c>
      <c r="AL238" s="332">
        <v>804.82912132849219</v>
      </c>
      <c r="AM238" s="332">
        <v>597.44831124746111</v>
      </c>
      <c r="AN238" s="332">
        <v>395.44055107486713</v>
      </c>
      <c r="AO238" s="332">
        <v>196.87809253256864</v>
      </c>
      <c r="AP238" s="332" t="e">
        <v>#DIV/0!</v>
      </c>
      <c r="AQ238" s="335">
        <v>-196.87809253256864</v>
      </c>
      <c r="AR238" s="335">
        <v>-395.44055107486713</v>
      </c>
      <c r="AS238" s="335">
        <v>-597.44831124746111</v>
      </c>
      <c r="AT238" s="335">
        <v>-804.82912132849219</v>
      </c>
      <c r="AU238" s="335">
        <v>-1019.8005506060554</v>
      </c>
      <c r="AV238" s="335">
        <v>-1245.0592181395464</v>
      </c>
      <c r="AW238" s="335">
        <v>-1484.1036506710464</v>
      </c>
      <c r="AX238" s="335">
        <v>-1741.8423672248923</v>
      </c>
      <c r="AY238" s="335">
        <v>-2025.8714744699209</v>
      </c>
      <c r="AZ238" s="335">
        <v>-2349.5643102496842</v>
      </c>
      <c r="BA238" s="335">
        <v>-2741.3040737741208</v>
      </c>
      <c r="BB238" s="202">
        <v>-3285.5399623816747</v>
      </c>
      <c r="BC238" s="323">
        <f ca="1">BO238-BD238</f>
        <v>0</v>
      </c>
      <c r="BD238" s="320">
        <f ca="1"/>
        <v>-196.87809253256864</v>
      </c>
      <c r="BE238" s="302">
        <f ca="1">MIN($AF$15,BE237+$BE$22)</f>
        <v>2110</v>
      </c>
      <c r="BF238" s="215">
        <f t="shared" ca="1" si="242"/>
        <v>2</v>
      </c>
      <c r="BG238" s="317">
        <f ca="1">INDEX(N$8:N$12,$BF238)</f>
        <v>365</v>
      </c>
      <c r="BH238" s="128">
        <f ca="1">INDEX(O$8:O$12,$BF238)</f>
        <v>0.45</v>
      </c>
      <c r="BI238" s="104">
        <f t="shared" ca="1" si="243"/>
        <v>1314.5</v>
      </c>
      <c r="BJ238" s="216">
        <f t="shared" si="241"/>
        <v>0</v>
      </c>
      <c r="BK238" s="217">
        <f ca="1">DEGREES(ASIN($BG238*BL$23))</f>
        <v>-0.69702848180855392</v>
      </c>
      <c r="BL238" s="218">
        <f ca="1">DEGREES(ASIN(BL$23*$BI238))</f>
        <v>-2.5109991635753501</v>
      </c>
      <c r="BM238" s="219">
        <f ca="1">IF($BH238&gt;0,(COS(RADIANS(BK238))-COS(RADIANS(BL238)))/(BL$23*$BH238),$BE238*SIN(RADIANS(BK238)))</f>
        <v>-59.085567053015254</v>
      </c>
      <c r="BN238" s="218">
        <f t="shared" ca="1" si="244"/>
        <v>-0.4377807556055302</v>
      </c>
      <c r="BO238" s="220">
        <f t="shared" ca="1" si="245"/>
        <v>-196.87809253256864</v>
      </c>
      <c r="BP238" s="221">
        <f t="shared" ca="1" si="301"/>
        <v>196.87809253256864</v>
      </c>
      <c r="BQ238" s="222">
        <f t="shared" ca="1" si="246"/>
        <v>-1.3888539075648563</v>
      </c>
      <c r="BR238" s="223">
        <f t="shared" ca="1" si="247"/>
        <v>-5.0076597688815347</v>
      </c>
      <c r="BS238" s="224">
        <f t="shared" ca="1" si="248"/>
        <v>-117.90291939411445</v>
      </c>
      <c r="BT238" s="223">
        <f t="shared" ca="1" si="249"/>
        <v>-0.87472246038365142</v>
      </c>
      <c r="BU238" s="225">
        <f t="shared" ca="1" si="250"/>
        <v>-395.44055107486713</v>
      </c>
      <c r="BV238" s="226">
        <f t="shared" ca="1" si="302"/>
        <v>395.44055107486713</v>
      </c>
      <c r="BW238" s="217">
        <f t="shared" ca="1" si="251"/>
        <v>-2.0703060144699528</v>
      </c>
      <c r="BX238" s="218">
        <f t="shared" ca="1" si="252"/>
        <v>-7.4755065380196273</v>
      </c>
      <c r="BY238" s="219">
        <f t="shared" ca="1" si="253"/>
        <v>-176.17688905310473</v>
      </c>
      <c r="BZ238" s="218">
        <f t="shared" ca="1" si="254"/>
        <v>-1.3098916502945883</v>
      </c>
      <c r="CA238" s="227">
        <f t="shared" ca="1" si="255"/>
        <v>-597.44831124746111</v>
      </c>
      <c r="CB238" s="228">
        <f t="shared" ca="1" si="303"/>
        <v>597.44831124746111</v>
      </c>
      <c r="CC238" s="222">
        <f t="shared" ca="1" si="256"/>
        <v>-2.7362803166611838</v>
      </c>
      <c r="CD238" s="223">
        <f t="shared" ca="1" si="257"/>
        <v>-9.8997971824887525</v>
      </c>
      <c r="CE238" s="224">
        <f t="shared" ca="1" si="258"/>
        <v>-233.6185919276123</v>
      </c>
      <c r="CF238" s="223">
        <f t="shared" ca="1" si="259"/>
        <v>-1.7421649509869894</v>
      </c>
      <c r="CG238" s="225">
        <f t="shared" ca="1" si="260"/>
        <v>-804.82912132849219</v>
      </c>
      <c r="CH238" s="226">
        <f t="shared" ca="1" si="304"/>
        <v>804.82912132849219</v>
      </c>
      <c r="CI238" s="217">
        <f t="shared" ca="1" si="261"/>
        <v>-3.3817714426176781</v>
      </c>
      <c r="CJ238" s="218">
        <f t="shared" ca="1" si="262"/>
        <v>-12.265405700983239</v>
      </c>
      <c r="CK238" s="219">
        <f t="shared" ca="1" si="263"/>
        <v>-289.91908046561127</v>
      </c>
      <c r="CL238" s="218">
        <f t="shared" ca="1" si="264"/>
        <v>-2.1701320703004399</v>
      </c>
      <c r="CM238" s="227">
        <f t="shared" ca="1" si="265"/>
        <v>-1019.8005506060542</v>
      </c>
      <c r="CN238" s="228">
        <f t="shared" ca="1" si="305"/>
        <v>1019.8005506060542</v>
      </c>
      <c r="CO238" s="222">
        <f t="shared" ca="1" si="266"/>
        <v>-4.0019069365128308</v>
      </c>
      <c r="CP238" s="223">
        <f t="shared" ca="1" si="267"/>
        <v>-14.556727839126633</v>
      </c>
      <c r="CQ238" s="224">
        <f t="shared" ca="1" si="268"/>
        <v>-344.74370510043855</v>
      </c>
      <c r="CR238" s="223">
        <f t="shared" ca="1" si="269"/>
        <v>-2.5919982240578747</v>
      </c>
      <c r="CS238" s="225">
        <f t="shared" ca="1" si="270"/>
        <v>-1245.0592181395482</v>
      </c>
      <c r="CT238" s="226">
        <f t="shared" ca="1" si="306"/>
        <v>1245.0592181395482</v>
      </c>
      <c r="CU238" s="217">
        <f t="shared" ca="1" si="271"/>
        <v>-4.5919815571945737</v>
      </c>
      <c r="CV238" s="218">
        <f t="shared" ca="1" si="272"/>
        <v>-16.757619252867528</v>
      </c>
      <c r="CW238" s="219">
        <f t="shared" ca="1" si="273"/>
        <v>-397.72757454548821</v>
      </c>
      <c r="CX238" s="218">
        <f t="shared" ca="1" si="274"/>
        <v>-3.0054891045822956</v>
      </c>
      <c r="CY238" s="227">
        <f t="shared" ca="1" si="275"/>
        <v>-1484.1036506710468</v>
      </c>
      <c r="CZ238" s="228">
        <f t="shared" ca="1" si="307"/>
        <v>1484.1036506710468</v>
      </c>
      <c r="DA238" s="222">
        <f t="shared" ca="1" si="276"/>
        <v>-5.1474920122309307</v>
      </c>
      <c r="DB238" s="223">
        <f t="shared" ca="1" si="277"/>
        <v>-18.851379187990339</v>
      </c>
      <c r="DC238" s="224">
        <f t="shared" ca="1" si="278"/>
        <v>-448.47262126123485</v>
      </c>
      <c r="DD238" s="223">
        <f t="shared" ca="1" si="279"/>
        <v>-3.4077645083240213</v>
      </c>
      <c r="DE238" s="225">
        <f t="shared" ca="1" si="280"/>
        <v>-1741.8423672248928</v>
      </c>
      <c r="DF238" s="226">
        <f t="shared" ca="1" si="308"/>
        <v>1741.8423672248928</v>
      </c>
      <c r="DG238" s="217">
        <f t="shared" ca="1" si="281"/>
        <v>-5.6641719536657629</v>
      </c>
      <c r="DH238" s="218">
        <f t="shared" ca="1" si="282"/>
        <v>-20.820794612056009</v>
      </c>
      <c r="DI238" s="219">
        <f t="shared" ca="1" si="283"/>
        <v>-496.54689568823107</v>
      </c>
      <c r="DJ238" s="218">
        <f t="shared" ca="1" si="284"/>
        <v>-3.7953504888145062</v>
      </c>
      <c r="DK238" s="227">
        <f t="shared" ca="1" si="285"/>
        <v>-2025.8714744699196</v>
      </c>
      <c r="DL238" s="228">
        <f t="shared" ca="1" si="309"/>
        <v>2025.8714744699196</v>
      </c>
      <c r="DM238" s="222">
        <f t="shared" ca="1" si="286"/>
        <v>-6.1380269433018499</v>
      </c>
      <c r="DN238" s="223">
        <f t="shared" ca="1" si="287"/>
        <v>-22.648261000463986</v>
      </c>
      <c r="DO238" s="224">
        <f t="shared" ca="1" si="288"/>
        <v>-541.48680082894828</v>
      </c>
      <c r="DP238" s="223">
        <f t="shared" ca="1" si="289"/>
        <v>-4.1641039952626215</v>
      </c>
      <c r="DQ238" s="225">
        <f t="shared" ca="1" si="290"/>
        <v>-2349.5643102496879</v>
      </c>
      <c r="DR238" s="226">
        <f t="shared" ca="1" si="310"/>
        <v>2349.5643102496879</v>
      </c>
      <c r="DS238" s="217">
        <f t="shared" ca="1" si="291"/>
        <v>-6.5653689762119063</v>
      </c>
      <c r="DT238" s="218">
        <f t="shared" ca="1" si="292"/>
        <v>-24.31599538500426</v>
      </c>
      <c r="DU238" s="219">
        <f t="shared" ca="1" si="293"/>
        <v>-582.80299303771596</v>
      </c>
      <c r="DV238" s="218">
        <f t="shared" ca="1" si="294"/>
        <v>-4.5092275247676525</v>
      </c>
      <c r="DW238" s="227">
        <f t="shared" ca="1" si="295"/>
        <v>-2741.3040737741217</v>
      </c>
      <c r="DX238" s="228">
        <f t="shared" ca="1" si="311"/>
        <v>2741.3040737741217</v>
      </c>
      <c r="DY238" s="222">
        <f t="shared" ca="1" si="296"/>
        <v>-6.9428500404508018</v>
      </c>
      <c r="DZ238" s="223">
        <f t="shared" ca="1" si="297"/>
        <v>-25.806353610828165</v>
      </c>
      <c r="EA238" s="224">
        <f t="shared" ca="1" si="298"/>
        <v>-619.99055963203978</v>
      </c>
      <c r="EB238" s="223">
        <f t="shared" ca="1" si="299"/>
        <v>-4.8253529016327548</v>
      </c>
      <c r="EC238" s="225">
        <f t="shared" ca="1" si="300"/>
        <v>-3285.5399623816802</v>
      </c>
      <c r="ED238" s="226">
        <f t="shared" ca="1" si="312"/>
        <v>3285.5399623816802</v>
      </c>
      <c r="EE238" s="18">
        <v>-3285.5399623816747</v>
      </c>
    </row>
    <row r="239" spans="16:135" x14ac:dyDescent="0.3">
      <c r="P239" s="5"/>
      <c r="Q239" s="5"/>
      <c r="X239" s="105"/>
      <c r="Y239" s="105"/>
      <c r="Z239" s="105"/>
      <c r="AA239" s="105">
        <f ca="1">AH239-DF239</f>
        <v>0</v>
      </c>
      <c r="AC239" s="302">
        <f>AC238+$BE$22</f>
        <v>2120</v>
      </c>
      <c r="AD239" s="332">
        <v>3280.7146094800419</v>
      </c>
      <c r="AE239" s="332">
        <v>2736.7948462493532</v>
      </c>
      <c r="AF239" s="334">
        <v>2345.4002062544218</v>
      </c>
      <c r="AG239" s="332">
        <v>2022.0761239811063</v>
      </c>
      <c r="AH239" s="332">
        <v>1738.4346027165693</v>
      </c>
      <c r="AI239" s="332">
        <v>1481.0981615664641</v>
      </c>
      <c r="AJ239" s="332">
        <v>1242.4672199154886</v>
      </c>
      <c r="AK239" s="332">
        <v>1017.6304185357549</v>
      </c>
      <c r="AL239" s="332">
        <v>803.0869563775052</v>
      </c>
      <c r="AM239" s="332">
        <v>596.13841959716649</v>
      </c>
      <c r="AN239" s="332">
        <v>394.56582861448351</v>
      </c>
      <c r="AO239" s="332">
        <v>196.44031177696311</v>
      </c>
      <c r="AP239" s="332" t="e">
        <v>#DIV/0!</v>
      </c>
      <c r="AQ239" s="335">
        <v>-196.44031177696311</v>
      </c>
      <c r="AR239" s="335">
        <v>-394.56582861448351</v>
      </c>
      <c r="AS239" s="335">
        <v>-596.13841959716649</v>
      </c>
      <c r="AT239" s="335">
        <v>-803.0869563775052</v>
      </c>
      <c r="AU239" s="335">
        <v>-1017.6304185357549</v>
      </c>
      <c r="AV239" s="335">
        <v>-1242.4672199154886</v>
      </c>
      <c r="AW239" s="335">
        <v>-1481.0981615664641</v>
      </c>
      <c r="AX239" s="335">
        <v>-1738.4346027165693</v>
      </c>
      <c r="AY239" s="335">
        <v>-2022.0761239811063</v>
      </c>
      <c r="AZ239" s="335">
        <v>-2345.4002062544218</v>
      </c>
      <c r="BA239" s="335">
        <v>-2736.7948462493532</v>
      </c>
      <c r="BB239" s="202">
        <v>-3280.7146094800419</v>
      </c>
      <c r="BC239" s="323">
        <f ca="1">BO239-BD239</f>
        <v>0</v>
      </c>
      <c r="BD239" s="320">
        <f ca="1"/>
        <v>-196.44031177696311</v>
      </c>
      <c r="BE239" s="302">
        <f ca="1">MIN($AF$15,BE238+$BE$22)</f>
        <v>2120</v>
      </c>
      <c r="BF239" s="215">
        <f t="shared" ca="1" si="242"/>
        <v>2</v>
      </c>
      <c r="BG239" s="317">
        <f ca="1">INDEX(N$8:N$12,$BF239)</f>
        <v>365</v>
      </c>
      <c r="BH239" s="128">
        <f ca="1">INDEX(O$8:O$12,$BF239)</f>
        <v>0.45</v>
      </c>
      <c r="BI239" s="104">
        <f t="shared" ca="1" si="243"/>
        <v>1319</v>
      </c>
      <c r="BJ239" s="216">
        <f t="shared" si="241"/>
        <v>0</v>
      </c>
      <c r="BK239" s="217">
        <f ca="1">DEGREES(ASIN($BG239*BL$23))</f>
        <v>-0.69702848180855392</v>
      </c>
      <c r="BL239" s="218">
        <f ca="1">DEGREES(ASIN(BL$23*$BI239))</f>
        <v>-2.5196007407374097</v>
      </c>
      <c r="BM239" s="219">
        <f ca="1">IF($BH239&gt;0,(COS(RADIANS(BK239))-COS(RADIANS(BL239)))/(BL$23*$BH239),$BE239*SIN(RADIANS(BK239)))</f>
        <v>-59.524851949182185</v>
      </c>
      <c r="BN239" s="218">
        <f t="shared" ca="1" si="244"/>
        <v>-0.43928489616693156</v>
      </c>
      <c r="BO239" s="220">
        <f t="shared" ca="1" si="245"/>
        <v>-196.44031177696311</v>
      </c>
      <c r="BP239" s="221">
        <f t="shared" ca="1" si="301"/>
        <v>196.44031177696311</v>
      </c>
      <c r="BQ239" s="222">
        <f t="shared" ca="1" si="246"/>
        <v>-1.3888539075648563</v>
      </c>
      <c r="BR239" s="223">
        <f t="shared" ca="1" si="247"/>
        <v>-5.0248467759116249</v>
      </c>
      <c r="BS239" s="224">
        <f t="shared" ca="1" si="248"/>
        <v>-118.7806645446645</v>
      </c>
      <c r="BT239" s="223">
        <f t="shared" ca="1" si="249"/>
        <v>-0.87774515055005509</v>
      </c>
      <c r="BU239" s="225">
        <f t="shared" ca="1" si="250"/>
        <v>-394.56582861448351</v>
      </c>
      <c r="BV239" s="226">
        <f t="shared" ca="1" si="302"/>
        <v>394.56582861448351</v>
      </c>
      <c r="BW239" s="217">
        <f t="shared" ca="1" si="251"/>
        <v>-2.0703060144699528</v>
      </c>
      <c r="BX239" s="218">
        <f t="shared" ca="1" si="252"/>
        <v>-7.5012448185506901</v>
      </c>
      <c r="BY239" s="219">
        <f t="shared" ca="1" si="253"/>
        <v>-177.49135009280764</v>
      </c>
      <c r="BZ239" s="218">
        <f t="shared" ca="1" si="254"/>
        <v>-1.3144610397029055</v>
      </c>
      <c r="CA239" s="227">
        <f t="shared" ca="1" si="255"/>
        <v>-596.13841959716649</v>
      </c>
      <c r="CB239" s="228">
        <f t="shared" ca="1" si="303"/>
        <v>596.13841959716649</v>
      </c>
      <c r="CC239" s="222">
        <f t="shared" ca="1" si="256"/>
        <v>-2.7362803166611838</v>
      </c>
      <c r="CD239" s="223">
        <f t="shared" ca="1" si="257"/>
        <v>-9.9340308247878024</v>
      </c>
      <c r="CE239" s="224">
        <f t="shared" ca="1" si="258"/>
        <v>-235.36691344337405</v>
      </c>
      <c r="CF239" s="223">
        <f t="shared" ca="1" si="259"/>
        <v>-1.7483215157617451</v>
      </c>
      <c r="CG239" s="225">
        <f t="shared" ca="1" si="260"/>
        <v>-803.0869563775052</v>
      </c>
      <c r="CH239" s="226">
        <f t="shared" ca="1" si="304"/>
        <v>803.0869563775052</v>
      </c>
      <c r="CI239" s="217">
        <f t="shared" ca="1" si="261"/>
        <v>-3.3817714426176781</v>
      </c>
      <c r="CJ239" s="218">
        <f t="shared" ca="1" si="262"/>
        <v>-12.30805137464511</v>
      </c>
      <c r="CK239" s="219">
        <f t="shared" ca="1" si="263"/>
        <v>-292.09700676950678</v>
      </c>
      <c r="CL239" s="218">
        <f t="shared" ca="1" si="264"/>
        <v>-2.1779263038955037</v>
      </c>
      <c r="CM239" s="227">
        <f t="shared" ca="1" si="265"/>
        <v>-1017.6304185357537</v>
      </c>
      <c r="CN239" s="228">
        <f t="shared" ca="1" si="305"/>
        <v>1017.6304185357537</v>
      </c>
      <c r="CO239" s="222">
        <f t="shared" ca="1" si="266"/>
        <v>-4.0019069365128308</v>
      </c>
      <c r="CP239" s="223">
        <f t="shared" ca="1" si="267"/>
        <v>-14.607667199570958</v>
      </c>
      <c r="CQ239" s="224">
        <f t="shared" ca="1" si="268"/>
        <v>-347.34519232469501</v>
      </c>
      <c r="CR239" s="223">
        <f t="shared" ca="1" si="269"/>
        <v>-2.6014872242564593</v>
      </c>
      <c r="CS239" s="225">
        <f t="shared" ca="1" si="270"/>
        <v>-1242.4672199154904</v>
      </c>
      <c r="CT239" s="226">
        <f t="shared" ca="1" si="306"/>
        <v>1242.4672199154904</v>
      </c>
      <c r="CU239" s="217">
        <f t="shared" ca="1" si="271"/>
        <v>-4.5919815571945737</v>
      </c>
      <c r="CV239" s="218">
        <f t="shared" ca="1" si="272"/>
        <v>-16.81668945868492</v>
      </c>
      <c r="CW239" s="219">
        <f t="shared" ca="1" si="273"/>
        <v>-400.74430635988375</v>
      </c>
      <c r="CX239" s="218">
        <f t="shared" ca="1" si="274"/>
        <v>-3.0167318143955413</v>
      </c>
      <c r="CY239" s="227">
        <f t="shared" ca="1" si="275"/>
        <v>-1481.0981615664646</v>
      </c>
      <c r="CZ239" s="228">
        <f t="shared" ca="1" si="307"/>
        <v>1481.0981615664646</v>
      </c>
      <c r="DA239" s="222">
        <f t="shared" ca="1" si="276"/>
        <v>-5.1474920122309307</v>
      </c>
      <c r="DB239" s="223">
        <f t="shared" ca="1" si="277"/>
        <v>-18.918361696205313</v>
      </c>
      <c r="DC239" s="224">
        <f t="shared" ca="1" si="278"/>
        <v>-451.89343664286292</v>
      </c>
      <c r="DD239" s="223">
        <f t="shared" ca="1" si="279"/>
        <v>-3.4208153816280742</v>
      </c>
      <c r="DE239" s="225">
        <f t="shared" ca="1" si="280"/>
        <v>-1738.4346027165686</v>
      </c>
      <c r="DF239" s="226">
        <f t="shared" ca="1" si="308"/>
        <v>1738.4346027165686</v>
      </c>
      <c r="DG239" s="217">
        <f t="shared" ca="1" si="281"/>
        <v>-5.6641719536657629</v>
      </c>
      <c r="DH239" s="218">
        <f t="shared" ca="1" si="282"/>
        <v>-20.895402611275102</v>
      </c>
      <c r="DI239" s="219">
        <f t="shared" ca="1" si="283"/>
        <v>-500.35714712726531</v>
      </c>
      <c r="DJ239" s="218">
        <f t="shared" ca="1" si="284"/>
        <v>-3.8102514390342321</v>
      </c>
      <c r="DK239" s="227">
        <f t="shared" ca="1" si="285"/>
        <v>-2022.076123981105</v>
      </c>
      <c r="DL239" s="228">
        <f t="shared" ca="1" si="309"/>
        <v>2022.076123981105</v>
      </c>
      <c r="DM239" s="222">
        <f t="shared" ca="1" si="286"/>
        <v>-6.1380269433018499</v>
      </c>
      <c r="DN239" s="223">
        <f t="shared" ca="1" si="287"/>
        <v>-22.730126119012688</v>
      </c>
      <c r="DO239" s="224">
        <f t="shared" ca="1" si="288"/>
        <v>-545.66767550744407</v>
      </c>
      <c r="DP239" s="223">
        <f t="shared" ca="1" si="289"/>
        <v>-4.1808746784957975</v>
      </c>
      <c r="DQ239" s="225">
        <f t="shared" ca="1" si="290"/>
        <v>-2345.4002062544255</v>
      </c>
      <c r="DR239" s="226">
        <f t="shared" ca="1" si="310"/>
        <v>2345.4002062544255</v>
      </c>
      <c r="DS239" s="217">
        <f t="shared" ca="1" si="291"/>
        <v>-6.5653689762119063</v>
      </c>
      <c r="DT239" s="218">
        <f t="shared" ca="1" si="292"/>
        <v>-24.404654660679718</v>
      </c>
      <c r="DU239" s="219">
        <f t="shared" ca="1" si="293"/>
        <v>-587.33084736881665</v>
      </c>
      <c r="DV239" s="218">
        <f t="shared" ca="1" si="294"/>
        <v>-4.5278543311006842</v>
      </c>
      <c r="DW239" s="227">
        <f t="shared" ca="1" si="295"/>
        <v>-2736.7948462493541</v>
      </c>
      <c r="DX239" s="228">
        <f t="shared" ca="1" si="311"/>
        <v>2736.7948462493541</v>
      </c>
      <c r="DY239" s="222">
        <f t="shared" ca="1" si="296"/>
        <v>-6.9428500404508018</v>
      </c>
      <c r="DZ239" s="223">
        <f t="shared" ca="1" si="297"/>
        <v>-25.901238091934658</v>
      </c>
      <c r="EA239" s="224">
        <f t="shared" ca="1" si="298"/>
        <v>-624.83633710901825</v>
      </c>
      <c r="EB239" s="223">
        <f t="shared" ca="1" si="299"/>
        <v>-4.8457774769784692</v>
      </c>
      <c r="EC239" s="225">
        <f t="shared" ca="1" si="300"/>
        <v>-3280.7146094800473</v>
      </c>
      <c r="ED239" s="226">
        <f t="shared" ca="1" si="312"/>
        <v>3280.7146094800473</v>
      </c>
      <c r="EE239" s="18">
        <v>-3280.7146094800419</v>
      </c>
    </row>
    <row r="240" spans="16:135" x14ac:dyDescent="0.3">
      <c r="P240" s="5"/>
      <c r="Q240" s="5"/>
      <c r="X240" s="105"/>
      <c r="Y240" s="105"/>
      <c r="Z240" s="105"/>
      <c r="AA240" s="105">
        <f ca="1">AH240-DF240</f>
        <v>0</v>
      </c>
      <c r="AC240" s="302">
        <f>AC239+$BE$22</f>
        <v>2130</v>
      </c>
      <c r="AD240" s="332">
        <v>3275.8688320030633</v>
      </c>
      <c r="AE240" s="332">
        <v>2732.2669919182526</v>
      </c>
      <c r="AF240" s="334">
        <v>2341.2193315759259</v>
      </c>
      <c r="AG240" s="332">
        <v>2018.265872542072</v>
      </c>
      <c r="AH240" s="332">
        <v>1735.0137873349413</v>
      </c>
      <c r="AI240" s="332">
        <v>1478.0814297520685</v>
      </c>
      <c r="AJ240" s="332">
        <v>1239.8657326912321</v>
      </c>
      <c r="AK240" s="332">
        <v>1015.4524922318593</v>
      </c>
      <c r="AL240" s="332">
        <v>801.33863486174346</v>
      </c>
      <c r="AM240" s="332">
        <v>594.82395855746358</v>
      </c>
      <c r="AN240" s="332">
        <v>393.68808346393342</v>
      </c>
      <c r="AO240" s="332">
        <v>196.00102688079619</v>
      </c>
      <c r="AP240" s="332" t="e">
        <v>#DIV/0!</v>
      </c>
      <c r="AQ240" s="335">
        <v>-196.00102688079619</v>
      </c>
      <c r="AR240" s="335">
        <v>-393.68808346393342</v>
      </c>
      <c r="AS240" s="335">
        <v>-594.82395855746358</v>
      </c>
      <c r="AT240" s="335">
        <v>-801.33863486174346</v>
      </c>
      <c r="AU240" s="335">
        <v>-1015.4524922318593</v>
      </c>
      <c r="AV240" s="335">
        <v>-1239.8657326912321</v>
      </c>
      <c r="AW240" s="335">
        <v>-1478.0814297520685</v>
      </c>
      <c r="AX240" s="335">
        <v>-1735.0137873349413</v>
      </c>
      <c r="AY240" s="335">
        <v>-2018.265872542072</v>
      </c>
      <c r="AZ240" s="335">
        <v>-2341.2193315759259</v>
      </c>
      <c r="BA240" s="335">
        <v>-2732.2669919182526</v>
      </c>
      <c r="BB240" s="202">
        <v>-3275.8688320030633</v>
      </c>
      <c r="BC240" s="323">
        <f ca="1">BO240-BD240</f>
        <v>0</v>
      </c>
      <c r="BD240" s="320">
        <f ca="1"/>
        <v>-196.00102688079619</v>
      </c>
      <c r="BE240" s="302">
        <f ca="1">MIN($AF$15,BE239+$BE$22)</f>
        <v>2130</v>
      </c>
      <c r="BF240" s="215">
        <f t="shared" ca="1" si="242"/>
        <v>2</v>
      </c>
      <c r="BG240" s="317">
        <f ca="1">INDEX(N$8:N$12,$BF240)</f>
        <v>365</v>
      </c>
      <c r="BH240" s="128">
        <f ca="1">INDEX(O$8:O$12,$BF240)</f>
        <v>0.45</v>
      </c>
      <c r="BI240" s="104">
        <f t="shared" ca="1" si="243"/>
        <v>1323.5</v>
      </c>
      <c r="BJ240" s="216">
        <f t="shared" si="241"/>
        <v>0</v>
      </c>
      <c r="BK240" s="217">
        <f ca="1">DEGREES(ASIN($BG240*BL$23))</f>
        <v>-0.69702848180855392</v>
      </c>
      <c r="BL240" s="218">
        <f ca="1">DEGREES(ASIN(BL$23*$BI240))</f>
        <v>-2.5282023747226563</v>
      </c>
      <c r="BM240" s="219">
        <f ca="1">IF($BH240&gt;0,(COS(RADIANS(BK240))-COS(RADIANS(BL240)))/(BL$23*$BH240),$BE240*SIN(RADIANS(BK240)))</f>
        <v>-59.965641015675622</v>
      </c>
      <c r="BN240" s="218">
        <f t="shared" ca="1" si="244"/>
        <v>-0.44078906649343708</v>
      </c>
      <c r="BO240" s="220">
        <f t="shared" ca="1" si="245"/>
        <v>-196.00102688079619</v>
      </c>
      <c r="BP240" s="221">
        <f t="shared" ca="1" si="301"/>
        <v>196.00102688079619</v>
      </c>
      <c r="BQ240" s="222">
        <f t="shared" ca="1" si="246"/>
        <v>-1.3888539075648563</v>
      </c>
      <c r="BR240" s="223">
        <f t="shared" ca="1" si="247"/>
        <v>-5.042034236261812</v>
      </c>
      <c r="BS240" s="224">
        <f t="shared" ca="1" si="248"/>
        <v>-119.66143262415132</v>
      </c>
      <c r="BT240" s="223">
        <f t="shared" ca="1" si="249"/>
        <v>-0.88076807948681335</v>
      </c>
      <c r="BU240" s="225">
        <f t="shared" ca="1" si="250"/>
        <v>-393.68808346393342</v>
      </c>
      <c r="BV240" s="226">
        <f t="shared" ca="1" si="302"/>
        <v>393.68808346393342</v>
      </c>
      <c r="BW240" s="217">
        <f t="shared" ca="1" si="251"/>
        <v>-2.0703060144699528</v>
      </c>
      <c r="BX240" s="218">
        <f t="shared" ca="1" si="252"/>
        <v>-7.5269846216058109</v>
      </c>
      <c r="BY240" s="219">
        <f t="shared" ca="1" si="253"/>
        <v>-178.81038133142911</v>
      </c>
      <c r="BZ240" s="218">
        <f t="shared" ca="1" si="254"/>
        <v>-1.3190312386214771</v>
      </c>
      <c r="CA240" s="227">
        <f t="shared" ca="1" si="255"/>
        <v>-594.82395855746358</v>
      </c>
      <c r="CB240" s="228">
        <f t="shared" ca="1" si="303"/>
        <v>594.82395855746358</v>
      </c>
      <c r="CC240" s="222">
        <f t="shared" ca="1" si="256"/>
        <v>-2.7362803166611838</v>
      </c>
      <c r="CD240" s="223">
        <f t="shared" ca="1" si="257"/>
        <v>-9.9682680498207663</v>
      </c>
      <c r="CE240" s="224">
        <f t="shared" ca="1" si="258"/>
        <v>-237.12139345356604</v>
      </c>
      <c r="CF240" s="223">
        <f t="shared" ca="1" si="259"/>
        <v>-1.7544800101919975</v>
      </c>
      <c r="CG240" s="225">
        <f t="shared" ca="1" si="260"/>
        <v>-801.33863486174346</v>
      </c>
      <c r="CH240" s="226">
        <f t="shared" ca="1" si="304"/>
        <v>801.33863486174346</v>
      </c>
      <c r="CI240" s="217">
        <f t="shared" ca="1" si="261"/>
        <v>-3.3817714426176781</v>
      </c>
      <c r="CJ240" s="218">
        <f t="shared" ca="1" si="262"/>
        <v>-12.350703974870408</v>
      </c>
      <c r="CK240" s="219">
        <f t="shared" ca="1" si="263"/>
        <v>-294.28273109836556</v>
      </c>
      <c r="CL240" s="218">
        <f t="shared" ca="1" si="264"/>
        <v>-2.1857243288587824</v>
      </c>
      <c r="CM240" s="227">
        <f t="shared" ca="1" si="265"/>
        <v>-1015.4524922318582</v>
      </c>
      <c r="CN240" s="228">
        <f t="shared" ca="1" si="305"/>
        <v>1015.4524922318582</v>
      </c>
      <c r="CO240" s="222">
        <f t="shared" ca="1" si="266"/>
        <v>-4.0019069365128308</v>
      </c>
      <c r="CP240" s="223">
        <f t="shared" ca="1" si="267"/>
        <v>-14.658618365899853</v>
      </c>
      <c r="CQ240" s="224">
        <f t="shared" ca="1" si="268"/>
        <v>-349.95617513550741</v>
      </c>
      <c r="CR240" s="223">
        <f t="shared" ca="1" si="269"/>
        <v>-2.610982810812402</v>
      </c>
      <c r="CS240" s="225">
        <f t="shared" ca="1" si="270"/>
        <v>-1239.8657326912339</v>
      </c>
      <c r="CT240" s="226">
        <f t="shared" ca="1" si="306"/>
        <v>1239.8657326912339</v>
      </c>
      <c r="CU240" s="217">
        <f t="shared" ca="1" si="271"/>
        <v>-4.5919815571945737</v>
      </c>
      <c r="CV240" s="218">
        <f t="shared" ca="1" si="272"/>
        <v>-16.875778076275157</v>
      </c>
      <c r="CW240" s="219">
        <f t="shared" ca="1" si="273"/>
        <v>-403.77229137898621</v>
      </c>
      <c r="CX240" s="218">
        <f t="shared" ca="1" si="274"/>
        <v>-3.0279850191024593</v>
      </c>
      <c r="CY240" s="227">
        <f t="shared" ca="1" si="275"/>
        <v>-1478.081429752069</v>
      </c>
      <c r="CZ240" s="228">
        <f t="shared" ca="1" si="307"/>
        <v>1478.081429752069</v>
      </c>
      <c r="DA240" s="222">
        <f t="shared" ca="1" si="276"/>
        <v>-5.1474920122309307</v>
      </c>
      <c r="DB240" s="223">
        <f t="shared" ca="1" si="277"/>
        <v>-18.985371053689146</v>
      </c>
      <c r="DC240" s="224">
        <f t="shared" ca="1" si="278"/>
        <v>-455.32731856496559</v>
      </c>
      <c r="DD240" s="223">
        <f t="shared" ca="1" si="279"/>
        <v>-3.4338819221026711</v>
      </c>
      <c r="DE240" s="225">
        <f t="shared" ca="1" si="280"/>
        <v>-1735.0137873349406</v>
      </c>
      <c r="DF240" s="226">
        <f t="shared" ca="1" si="308"/>
        <v>1735.0137873349406</v>
      </c>
      <c r="DG240" s="217">
        <f t="shared" ca="1" si="281"/>
        <v>-5.6641719536657629</v>
      </c>
      <c r="DH240" s="218">
        <f t="shared" ca="1" si="282"/>
        <v>-20.970047718475065</v>
      </c>
      <c r="DI240" s="219">
        <f t="shared" ca="1" si="283"/>
        <v>-504.1823217125775</v>
      </c>
      <c r="DJ240" s="218">
        <f t="shared" ca="1" si="284"/>
        <v>-3.8251745853121975</v>
      </c>
      <c r="DK240" s="227">
        <f t="shared" ca="1" si="285"/>
        <v>-2018.2658725420706</v>
      </c>
      <c r="DL240" s="228">
        <f t="shared" ca="1" si="309"/>
        <v>2018.2658725420706</v>
      </c>
      <c r="DM240" s="222">
        <f t="shared" ca="1" si="286"/>
        <v>-6.1380269433018499</v>
      </c>
      <c r="DN240" s="223">
        <f t="shared" ca="1" si="287"/>
        <v>-22.8120402689275</v>
      </c>
      <c r="DO240" s="224">
        <f t="shared" ca="1" si="288"/>
        <v>-549.86535095111435</v>
      </c>
      <c r="DP240" s="223">
        <f t="shared" ca="1" si="289"/>
        <v>-4.1976754436702777</v>
      </c>
      <c r="DQ240" s="225">
        <f t="shared" ca="1" si="290"/>
        <v>-2341.2193315759296</v>
      </c>
      <c r="DR240" s="226">
        <f t="shared" ca="1" si="310"/>
        <v>2341.2193315759296</v>
      </c>
      <c r="DS240" s="217">
        <f t="shared" ca="1" si="291"/>
        <v>-6.5653689762119063</v>
      </c>
      <c r="DT240" s="218">
        <f t="shared" ca="1" si="292"/>
        <v>-24.493376226216938</v>
      </c>
      <c r="DU240" s="219">
        <f t="shared" ca="1" si="293"/>
        <v>-591.87736769953403</v>
      </c>
      <c r="DV240" s="218">
        <f t="shared" ca="1" si="294"/>
        <v>-4.5465203307173851</v>
      </c>
      <c r="DW240" s="227">
        <f t="shared" ca="1" si="295"/>
        <v>-2732.2669919182536</v>
      </c>
      <c r="DX240" s="228">
        <f t="shared" ca="1" si="311"/>
        <v>2732.2669919182536</v>
      </c>
      <c r="DY240" s="222">
        <f t="shared" ca="1" si="296"/>
        <v>-6.9428500404508018</v>
      </c>
      <c r="DZ240" s="223">
        <f t="shared" ca="1" si="297"/>
        <v>-25.996198938505515</v>
      </c>
      <c r="EA240" s="224">
        <f t="shared" ca="1" si="298"/>
        <v>-629.70258839192331</v>
      </c>
      <c r="EB240" s="223">
        <f t="shared" ca="1" si="299"/>
        <v>-4.8662512829050684</v>
      </c>
      <c r="EC240" s="225">
        <f t="shared" ca="1" si="300"/>
        <v>-3275.8688320030687</v>
      </c>
      <c r="ED240" s="226">
        <f t="shared" ca="1" si="312"/>
        <v>3275.8688320030687</v>
      </c>
      <c r="EE240" s="18">
        <v>-3275.8688320030633</v>
      </c>
    </row>
    <row r="241" spans="16:135" x14ac:dyDescent="0.3">
      <c r="P241" s="5"/>
      <c r="Q241" s="5"/>
      <c r="X241" s="105"/>
      <c r="Y241" s="105"/>
      <c r="Z241" s="105"/>
      <c r="AA241" s="105">
        <f ca="1">AH241-DF241</f>
        <v>1.8189894035458565E-12</v>
      </c>
      <c r="AC241" s="302">
        <f>AC240+$BE$22</f>
        <v>2140</v>
      </c>
      <c r="AD241" s="332">
        <v>3271.0025807201582</v>
      </c>
      <c r="AE241" s="332">
        <v>2727.720471587535</v>
      </c>
      <c r="AF241" s="334">
        <v>2337.0216561322559</v>
      </c>
      <c r="AG241" s="332">
        <v>2014.4406979567598</v>
      </c>
      <c r="AH241" s="332">
        <v>1731.5799054128397</v>
      </c>
      <c r="AI241" s="332">
        <v>1475.053444732966</v>
      </c>
      <c r="AJ241" s="332">
        <v>1237.2547498804197</v>
      </c>
      <c r="AK241" s="332">
        <v>1013.2667679030005</v>
      </c>
      <c r="AL241" s="332">
        <v>799.58415485154956</v>
      </c>
      <c r="AM241" s="332">
        <v>593.50492731884208</v>
      </c>
      <c r="AN241" s="332">
        <v>392.80731538444661</v>
      </c>
      <c r="AO241" s="332">
        <v>195.56023781430275</v>
      </c>
      <c r="AP241" s="332" t="e">
        <v>#DIV/0!</v>
      </c>
      <c r="AQ241" s="335">
        <v>-195.56023781430275</v>
      </c>
      <c r="AR241" s="335">
        <v>-392.80731538444661</v>
      </c>
      <c r="AS241" s="335">
        <v>-593.50492731884208</v>
      </c>
      <c r="AT241" s="335">
        <v>-799.58415485154956</v>
      </c>
      <c r="AU241" s="335">
        <v>-1013.2667679030005</v>
      </c>
      <c r="AV241" s="335">
        <v>-1237.2547498804197</v>
      </c>
      <c r="AW241" s="335">
        <v>-1475.053444732966</v>
      </c>
      <c r="AX241" s="335">
        <v>-1731.5799054128397</v>
      </c>
      <c r="AY241" s="335">
        <v>-2014.4406979567598</v>
      </c>
      <c r="AZ241" s="335">
        <v>-2337.0216561322559</v>
      </c>
      <c r="BA241" s="335">
        <v>-2727.720471587535</v>
      </c>
      <c r="BB241" s="202">
        <v>-3271.0025807201582</v>
      </c>
      <c r="BC241" s="323">
        <f ca="1">BO241-BD241</f>
        <v>0</v>
      </c>
      <c r="BD241" s="320">
        <f ca="1"/>
        <v>-195.56023781430275</v>
      </c>
      <c r="BE241" s="302">
        <f ca="1">MIN($AF$15,BE240+$BE$22)</f>
        <v>2140</v>
      </c>
      <c r="BF241" s="215">
        <f t="shared" ca="1" si="242"/>
        <v>2</v>
      </c>
      <c r="BG241" s="317">
        <f ca="1">INDEX(N$8:N$12,$BF241)</f>
        <v>365</v>
      </c>
      <c r="BH241" s="128">
        <f ca="1">INDEX(O$8:O$12,$BF241)</f>
        <v>0.45</v>
      </c>
      <c r="BI241" s="104">
        <f t="shared" ca="1" si="243"/>
        <v>1328</v>
      </c>
      <c r="BJ241" s="216">
        <f t="shared" si="241"/>
        <v>0</v>
      </c>
      <c r="BK241" s="217">
        <f ca="1">DEGREES(ASIN($BG241*BL$23))</f>
        <v>-0.69702848180855392</v>
      </c>
      <c r="BL241" s="218">
        <f ca="1">DEGREES(ASIN(BL$23*$BI241))</f>
        <v>-2.5368040657260851</v>
      </c>
      <c r="BM241" s="219">
        <f ca="1">IF($BH241&gt;0,(COS(RADIANS(BK241))-COS(RADIANS(BL241)))/(BL$23*$BH241),$BE241*SIN(RADIANS(BK241)))</f>
        <v>-60.407934282342104</v>
      </c>
      <c r="BN241" s="218">
        <f t="shared" ca="1" si="244"/>
        <v>-0.44229326666648205</v>
      </c>
      <c r="BO241" s="220">
        <f t="shared" ca="1" si="245"/>
        <v>-195.56023781430275</v>
      </c>
      <c r="BP241" s="221">
        <f t="shared" ca="1" si="301"/>
        <v>195.56023781430275</v>
      </c>
      <c r="BQ241" s="222">
        <f t="shared" ca="1" si="246"/>
        <v>-1.3888539075648563</v>
      </c>
      <c r="BR241" s="223">
        <f t="shared" ca="1" si="247"/>
        <v>-5.0592221515147333</v>
      </c>
      <c r="BS241" s="224">
        <f t="shared" ca="1" si="248"/>
        <v>-120.54522387218869</v>
      </c>
      <c r="BT241" s="223">
        <f t="shared" ca="1" si="249"/>
        <v>-0.88379124803736886</v>
      </c>
      <c r="BU241" s="225">
        <f t="shared" ca="1" si="250"/>
        <v>-392.80731538444661</v>
      </c>
      <c r="BV241" s="226">
        <f t="shared" ca="1" si="302"/>
        <v>392.80731538444661</v>
      </c>
      <c r="BW241" s="217">
        <f t="shared" ca="1" si="251"/>
        <v>-2.0703060144699528</v>
      </c>
      <c r="BX241" s="218">
        <f t="shared" ca="1" si="252"/>
        <v>-7.5527259526509525</v>
      </c>
      <c r="BY241" s="219">
        <f t="shared" ca="1" si="253"/>
        <v>-180.13398358149055</v>
      </c>
      <c r="BZ241" s="218">
        <f t="shared" ca="1" si="254"/>
        <v>-1.3236022500614411</v>
      </c>
      <c r="CA241" s="227">
        <f t="shared" ca="1" si="255"/>
        <v>-593.50492731884208</v>
      </c>
      <c r="CB241" s="228">
        <f t="shared" ca="1" si="303"/>
        <v>593.50492731884208</v>
      </c>
      <c r="CC241" s="222">
        <f t="shared" ca="1" si="256"/>
        <v>-2.7362803166611838</v>
      </c>
      <c r="CD241" s="223">
        <f t="shared" ca="1" si="257"/>
        <v>-10.002508870941632</v>
      </c>
      <c r="CE241" s="224">
        <f t="shared" ca="1" si="258"/>
        <v>-238.88203389545126</v>
      </c>
      <c r="CF241" s="223">
        <f t="shared" ca="1" si="259"/>
        <v>-1.7606404418852151</v>
      </c>
      <c r="CG241" s="225">
        <f t="shared" ca="1" si="260"/>
        <v>-799.58415485155149</v>
      </c>
      <c r="CH241" s="226">
        <f t="shared" ca="1" si="304"/>
        <v>799.58415485155149</v>
      </c>
      <c r="CI241" s="217">
        <f t="shared" ca="1" si="261"/>
        <v>-3.3817714426176781</v>
      </c>
      <c r="CJ241" s="218">
        <f t="shared" ca="1" si="262"/>
        <v>-12.393363528683786</v>
      </c>
      <c r="CK241" s="219">
        <f t="shared" ca="1" si="263"/>
        <v>-296.47625725960506</v>
      </c>
      <c r="CL241" s="218">
        <f t="shared" ca="1" si="264"/>
        <v>-2.1935261612395038</v>
      </c>
      <c r="CM241" s="227">
        <f t="shared" ca="1" si="265"/>
        <v>-1013.2667679029994</v>
      </c>
      <c r="CN241" s="228">
        <f t="shared" ca="1" si="305"/>
        <v>1013.2667679029994</v>
      </c>
      <c r="CO241" s="222">
        <f t="shared" ca="1" si="266"/>
        <v>-4.0019069365128308</v>
      </c>
      <c r="CP241" s="223">
        <f t="shared" ca="1" si="267"/>
        <v>-14.709581386645576</v>
      </c>
      <c r="CQ241" s="224">
        <f t="shared" ca="1" si="268"/>
        <v>-352.57666014940628</v>
      </c>
      <c r="CR241" s="223">
        <f t="shared" ca="1" si="269"/>
        <v>-2.6204850138988718</v>
      </c>
      <c r="CS241" s="225">
        <f t="shared" ca="1" si="270"/>
        <v>-1237.2547498804215</v>
      </c>
      <c r="CT241" s="226">
        <f t="shared" ca="1" si="306"/>
        <v>1237.2547498804215</v>
      </c>
      <c r="CU241" s="217">
        <f t="shared" ca="1" si="271"/>
        <v>-4.5919815571945737</v>
      </c>
      <c r="CV241" s="218">
        <f t="shared" ca="1" si="272"/>
        <v>-16.934885185768735</v>
      </c>
      <c r="CW241" s="219">
        <f t="shared" ca="1" si="273"/>
        <v>-406.81154014997594</v>
      </c>
      <c r="CX241" s="218">
        <f t="shared" ca="1" si="274"/>
        <v>-3.0392487709897296</v>
      </c>
      <c r="CY241" s="227">
        <f t="shared" ca="1" si="275"/>
        <v>-1475.0534447329665</v>
      </c>
      <c r="CZ241" s="228">
        <f t="shared" ca="1" si="307"/>
        <v>1475.0534447329665</v>
      </c>
      <c r="DA241" s="222">
        <f t="shared" ca="1" si="276"/>
        <v>-5.1474920122309307</v>
      </c>
      <c r="DB241" s="223">
        <f t="shared" ca="1" si="277"/>
        <v>-19.052407384521153</v>
      </c>
      <c r="DC241" s="224">
        <f t="shared" ca="1" si="278"/>
        <v>-458.77428277978663</v>
      </c>
      <c r="DD241" s="223">
        <f t="shared" ca="1" si="279"/>
        <v>-3.4469642148210369</v>
      </c>
      <c r="DE241" s="225">
        <f t="shared" ca="1" si="280"/>
        <v>-1731.5799054128379</v>
      </c>
      <c r="DF241" s="226">
        <f t="shared" ca="1" si="308"/>
        <v>1731.5799054128379</v>
      </c>
      <c r="DG241" s="217">
        <f t="shared" ca="1" si="281"/>
        <v>-5.6641719536657629</v>
      </c>
      <c r="DH241" s="218">
        <f t="shared" ca="1" si="282"/>
        <v>-21.044730115965066</v>
      </c>
      <c r="DI241" s="219">
        <f t="shared" ca="1" si="283"/>
        <v>-508.02244177152255</v>
      </c>
      <c r="DJ241" s="218">
        <f t="shared" ca="1" si="284"/>
        <v>-3.8401200589450468</v>
      </c>
      <c r="DK241" s="227">
        <f t="shared" ca="1" si="285"/>
        <v>-2014.4406979567584</v>
      </c>
      <c r="DL241" s="228">
        <f t="shared" ca="1" si="309"/>
        <v>2014.4406979567584</v>
      </c>
      <c r="DM241" s="222">
        <f t="shared" ca="1" si="286"/>
        <v>-6.1380269433018499</v>
      </c>
      <c r="DN241" s="223">
        <f t="shared" ca="1" si="287"/>
        <v>-22.894003706144346</v>
      </c>
      <c r="DO241" s="224">
        <f t="shared" ca="1" si="288"/>
        <v>-554.07985743520874</v>
      </c>
      <c r="DP241" s="223">
        <f t="shared" ca="1" si="289"/>
        <v>-4.214506484094386</v>
      </c>
      <c r="DQ241" s="225">
        <f t="shared" ca="1" si="290"/>
        <v>-2337.0216561322595</v>
      </c>
      <c r="DR241" s="226">
        <f t="shared" ca="1" si="310"/>
        <v>2337.0216561322595</v>
      </c>
      <c r="DS241" s="217">
        <f t="shared" ca="1" si="291"/>
        <v>-6.5653689762119063</v>
      </c>
      <c r="DT241" s="218">
        <f t="shared" ca="1" si="292"/>
        <v>-24.582160426277767</v>
      </c>
      <c r="DU241" s="219">
        <f t="shared" ca="1" si="293"/>
        <v>-596.44259349544382</v>
      </c>
      <c r="DV241" s="218">
        <f t="shared" ca="1" si="294"/>
        <v>-4.5652257959097824</v>
      </c>
      <c r="DW241" s="227">
        <f t="shared" ca="1" si="295"/>
        <v>-2727.7204715875359</v>
      </c>
      <c r="DX241" s="228">
        <f t="shared" ca="1" si="311"/>
        <v>2727.7204715875359</v>
      </c>
      <c r="DY241" s="222">
        <f t="shared" ca="1" si="296"/>
        <v>-6.9428500404508018</v>
      </c>
      <c r="DZ241" s="223">
        <f t="shared" ca="1" si="297"/>
        <v>-26.091236596702107</v>
      </c>
      <c r="EA241" s="224">
        <f t="shared" ca="1" si="298"/>
        <v>-634.58936307869214</v>
      </c>
      <c r="EB241" s="223">
        <f t="shared" ca="1" si="299"/>
        <v>-4.8867746867688311</v>
      </c>
      <c r="EC241" s="225">
        <f t="shared" ca="1" si="300"/>
        <v>-3271.0025807201637</v>
      </c>
      <c r="ED241" s="226">
        <f t="shared" ca="1" si="312"/>
        <v>3271.0025807201637</v>
      </c>
      <c r="EE241" s="18">
        <v>-3271.0025807201582</v>
      </c>
    </row>
    <row r="242" spans="16:135" x14ac:dyDescent="0.3">
      <c r="P242" s="5"/>
      <c r="Q242" s="5"/>
      <c r="X242" s="105"/>
      <c r="Y242" s="105"/>
      <c r="Z242" s="105"/>
      <c r="AA242" s="105">
        <f ca="1">AH242-DF242</f>
        <v>0</v>
      </c>
      <c r="AC242" s="302">
        <f>AC241+$BE$22</f>
        <v>2150</v>
      </c>
      <c r="AD242" s="332">
        <v>3266.1158060333896</v>
      </c>
      <c r="AE242" s="332">
        <v>2723.155245791625</v>
      </c>
      <c r="AF242" s="334">
        <v>2332.8071496481616</v>
      </c>
      <c r="AG242" s="332">
        <v>2010.6005778978147</v>
      </c>
      <c r="AH242" s="332">
        <v>1728.1329411980178</v>
      </c>
      <c r="AI242" s="332">
        <v>1472.0141959619764</v>
      </c>
      <c r="AJ242" s="332">
        <v>1234.6342648665209</v>
      </c>
      <c r="AK242" s="332">
        <v>1011.0732417417611</v>
      </c>
      <c r="AL242" s="332">
        <v>797.82351440966625</v>
      </c>
      <c r="AM242" s="332">
        <v>592.18132506878067</v>
      </c>
      <c r="AN242" s="332">
        <v>391.92352413640924</v>
      </c>
      <c r="AO242" s="332">
        <v>195.11794454763628</v>
      </c>
      <c r="AP242" s="332" t="e">
        <v>#DIV/0!</v>
      </c>
      <c r="AQ242" s="335">
        <v>-195.11794454763628</v>
      </c>
      <c r="AR242" s="335">
        <v>-391.92352413640924</v>
      </c>
      <c r="AS242" s="335">
        <v>-592.18132506878067</v>
      </c>
      <c r="AT242" s="335">
        <v>-797.82351440966625</v>
      </c>
      <c r="AU242" s="335">
        <v>-1011.0732417417611</v>
      </c>
      <c r="AV242" s="335">
        <v>-1234.6342648665209</v>
      </c>
      <c r="AW242" s="335">
        <v>-1472.0141959619764</v>
      </c>
      <c r="AX242" s="335">
        <v>-1728.1329411980178</v>
      </c>
      <c r="AY242" s="335">
        <v>-2010.6005778978147</v>
      </c>
      <c r="AZ242" s="335">
        <v>-2332.8071496481616</v>
      </c>
      <c r="BA242" s="335">
        <v>-2723.155245791625</v>
      </c>
      <c r="BB242" s="202">
        <v>-3266.1158060333896</v>
      </c>
      <c r="BC242" s="323">
        <f ca="1">BO242-BD242</f>
        <v>0</v>
      </c>
      <c r="BD242" s="320">
        <f ca="1"/>
        <v>-195.11794454763628</v>
      </c>
      <c r="BE242" s="302">
        <f ca="1">MIN($AF$15,BE241+$BE$22)</f>
        <v>2150</v>
      </c>
      <c r="BF242" s="215">
        <f t="shared" ca="1" si="242"/>
        <v>2</v>
      </c>
      <c r="BG242" s="317">
        <f ca="1">INDEX(N$8:N$12,$BF242)</f>
        <v>365</v>
      </c>
      <c r="BH242" s="128">
        <f ca="1">INDEX(O$8:O$12,$BF242)</f>
        <v>0.45</v>
      </c>
      <c r="BI242" s="104">
        <f t="shared" ca="1" si="243"/>
        <v>1332.5</v>
      </c>
      <c r="BJ242" s="216">
        <f t="shared" si="241"/>
        <v>0</v>
      </c>
      <c r="BK242" s="217">
        <f ca="1">DEGREES(ASIN($BG242*BL$23))</f>
        <v>-0.69702848180855392</v>
      </c>
      <c r="BL242" s="218">
        <f ca="1">DEGREES(ASIN(BL$23*$BI242))</f>
        <v>-2.5454058139427014</v>
      </c>
      <c r="BM242" s="219">
        <f ca="1">IF($BH242&gt;0,(COS(RADIANS(BK242))-COS(RADIANS(BL242)))/(BL$23*$BH242),$BE242*SIN(RADIANS(BK242)))</f>
        <v>-60.851731779154015</v>
      </c>
      <c r="BN242" s="218">
        <f t="shared" ca="1" si="244"/>
        <v>-0.44379749681191072</v>
      </c>
      <c r="BO242" s="220">
        <f t="shared" ca="1" si="245"/>
        <v>-195.11794454763628</v>
      </c>
      <c r="BP242" s="221">
        <f t="shared" ca="1" si="301"/>
        <v>195.11794454763628</v>
      </c>
      <c r="BQ242" s="222">
        <f t="shared" ca="1" si="246"/>
        <v>-1.3888539075648563</v>
      </c>
      <c r="BR242" s="223">
        <f t="shared" ca="1" si="247"/>
        <v>-5.0764105232533971</v>
      </c>
      <c r="BS242" s="224">
        <f t="shared" ca="1" si="248"/>
        <v>-121.43203852924488</v>
      </c>
      <c r="BT242" s="223">
        <f t="shared" ca="1" si="249"/>
        <v>-0.88681465705619189</v>
      </c>
      <c r="BU242" s="225">
        <f t="shared" ca="1" si="250"/>
        <v>-391.92352413640924</v>
      </c>
      <c r="BV242" s="226">
        <f t="shared" ca="1" si="302"/>
        <v>391.92352413640924</v>
      </c>
      <c r="BW242" s="217">
        <f t="shared" ca="1" si="251"/>
        <v>-2.0703060144699528</v>
      </c>
      <c r="BX242" s="218">
        <f t="shared" ca="1" si="252"/>
        <v>-7.578468817154941</v>
      </c>
      <c r="BY242" s="219">
        <f t="shared" ca="1" si="253"/>
        <v>-181.46215765851463</v>
      </c>
      <c r="BZ242" s="218">
        <f t="shared" ca="1" si="254"/>
        <v>-1.3281740770240731</v>
      </c>
      <c r="CA242" s="227">
        <f t="shared" ca="1" si="255"/>
        <v>-592.18132506878067</v>
      </c>
      <c r="CB242" s="228">
        <f t="shared" ca="1" si="303"/>
        <v>592.18132506878067</v>
      </c>
      <c r="CC242" s="222">
        <f t="shared" ca="1" si="256"/>
        <v>-2.7362803166611838</v>
      </c>
      <c r="CD242" s="223">
        <f t="shared" ca="1" si="257"/>
        <v>-10.036753301516532</v>
      </c>
      <c r="CE242" s="224">
        <f t="shared" ca="1" si="258"/>
        <v>-240.64883671391166</v>
      </c>
      <c r="CF242" s="223">
        <f t="shared" ca="1" si="259"/>
        <v>-1.7668028184604054</v>
      </c>
      <c r="CG242" s="225">
        <f t="shared" ca="1" si="260"/>
        <v>-797.82351440966625</v>
      </c>
      <c r="CH242" s="226">
        <f t="shared" ca="1" si="304"/>
        <v>797.82351440966625</v>
      </c>
      <c r="CI242" s="217">
        <f t="shared" ca="1" si="261"/>
        <v>-3.3817714426176781</v>
      </c>
      <c r="CJ242" s="218">
        <f t="shared" ca="1" si="262"/>
        <v>-12.436030063147346</v>
      </c>
      <c r="CK242" s="219">
        <f t="shared" ca="1" si="263"/>
        <v>-298.67758907672521</v>
      </c>
      <c r="CL242" s="218">
        <f t="shared" ca="1" si="264"/>
        <v>-2.201331817120149</v>
      </c>
      <c r="CM242" s="227">
        <f t="shared" ca="1" si="265"/>
        <v>-1011.0732417417599</v>
      </c>
      <c r="CN242" s="228">
        <f t="shared" ca="1" si="305"/>
        <v>1011.0732417417599</v>
      </c>
      <c r="CO242" s="222">
        <f t="shared" ca="1" si="266"/>
        <v>-4.0019069365128308</v>
      </c>
      <c r="CP242" s="223">
        <f t="shared" ca="1" si="267"/>
        <v>-14.760556310434403</v>
      </c>
      <c r="CQ242" s="224">
        <f t="shared" ca="1" si="268"/>
        <v>-355.20665401318263</v>
      </c>
      <c r="CR242" s="223">
        <f t="shared" ca="1" si="269"/>
        <v>-2.6299938637763489</v>
      </c>
      <c r="CS242" s="225">
        <f t="shared" ca="1" si="270"/>
        <v>-1234.6342648665227</v>
      </c>
      <c r="CT242" s="226">
        <f t="shared" ca="1" si="306"/>
        <v>1234.6342648665227</v>
      </c>
      <c r="CU242" s="217">
        <f t="shared" ca="1" si="271"/>
        <v>-4.5919815571945737</v>
      </c>
      <c r="CV242" s="218">
        <f t="shared" ca="1" si="272"/>
        <v>-16.994010867500364</v>
      </c>
      <c r="CW242" s="219">
        <f t="shared" ca="1" si="273"/>
        <v>-409.86206327252705</v>
      </c>
      <c r="CX242" s="218">
        <f t="shared" ca="1" si="274"/>
        <v>-3.0505231225511125</v>
      </c>
      <c r="CY242" s="227">
        <f t="shared" ca="1" si="275"/>
        <v>-1472.0141959619768</v>
      </c>
      <c r="CZ242" s="228">
        <f t="shared" ca="1" si="307"/>
        <v>1472.0141959619768</v>
      </c>
      <c r="DA242" s="222">
        <f t="shared" ca="1" si="276"/>
        <v>-5.1474920122309307</v>
      </c>
      <c r="DB242" s="223">
        <f t="shared" ca="1" si="277"/>
        <v>-19.119470813178381</v>
      </c>
      <c r="DC242" s="224">
        <f t="shared" ca="1" si="278"/>
        <v>-462.23434512506054</v>
      </c>
      <c r="DD242" s="223">
        <f t="shared" ca="1" si="279"/>
        <v>-3.4600623452739114</v>
      </c>
      <c r="DE242" s="225">
        <f t="shared" ca="1" si="280"/>
        <v>-1728.1329411980169</v>
      </c>
      <c r="DF242" s="226">
        <f t="shared" ca="1" si="308"/>
        <v>1728.1329411980169</v>
      </c>
      <c r="DG242" s="217">
        <f t="shared" ca="1" si="281"/>
        <v>-5.6641719536657629</v>
      </c>
      <c r="DH242" s="218">
        <f t="shared" ca="1" si="282"/>
        <v>-21.119449986763716</v>
      </c>
      <c r="DI242" s="219">
        <f t="shared" ca="1" si="283"/>
        <v>-511.87752976351783</v>
      </c>
      <c r="DJ242" s="218">
        <f t="shared" ca="1" si="284"/>
        <v>-3.8550879919952763</v>
      </c>
      <c r="DK242" s="227">
        <f t="shared" ca="1" si="285"/>
        <v>-2010.6005778978133</v>
      </c>
      <c r="DL242" s="228">
        <f t="shared" ca="1" si="309"/>
        <v>2010.6005778978133</v>
      </c>
      <c r="DM242" s="222">
        <f t="shared" ca="1" si="286"/>
        <v>-6.1380269433018499</v>
      </c>
      <c r="DN242" s="223">
        <f t="shared" ca="1" si="287"/>
        <v>-22.976016687773861</v>
      </c>
      <c r="DO242" s="224">
        <f t="shared" ca="1" si="288"/>
        <v>-558.31122542959042</v>
      </c>
      <c r="DP242" s="223">
        <f t="shared" ca="1" si="289"/>
        <v>-4.2313679943816851</v>
      </c>
      <c r="DQ242" s="225">
        <f t="shared" ca="1" si="290"/>
        <v>-2332.8071496481653</v>
      </c>
      <c r="DR242" s="226">
        <f t="shared" ca="1" si="310"/>
        <v>2332.8071496481653</v>
      </c>
      <c r="DS242" s="217">
        <f t="shared" ca="1" si="291"/>
        <v>-6.5653689762119063</v>
      </c>
      <c r="DT242" s="218">
        <f t="shared" ca="1" si="292"/>
        <v>-24.671007607344606</v>
      </c>
      <c r="DU242" s="219">
        <f t="shared" ca="1" si="293"/>
        <v>-601.02656449651226</v>
      </c>
      <c r="DV242" s="218">
        <f t="shared" ca="1" si="294"/>
        <v>-4.5839710010684485</v>
      </c>
      <c r="DW242" s="227">
        <f t="shared" ca="1" si="295"/>
        <v>-2723.1552457916259</v>
      </c>
      <c r="DX242" s="228">
        <f t="shared" ca="1" si="311"/>
        <v>2723.1552457916259</v>
      </c>
      <c r="DY242" s="222">
        <f t="shared" ca="1" si="296"/>
        <v>-6.9428500404508018</v>
      </c>
      <c r="DZ242" s="223">
        <f t="shared" ca="1" si="297"/>
        <v>-26.186351515339556</v>
      </c>
      <c r="EA242" s="224">
        <f t="shared" ca="1" si="298"/>
        <v>-639.49671113779038</v>
      </c>
      <c r="EB242" s="223">
        <f t="shared" ca="1" si="299"/>
        <v>-4.9073480590982399</v>
      </c>
      <c r="EC242" s="225">
        <f t="shared" ca="1" si="300"/>
        <v>-3266.1158060333951</v>
      </c>
      <c r="ED242" s="226">
        <f t="shared" ca="1" si="312"/>
        <v>3266.1158060333951</v>
      </c>
      <c r="EE242" s="18">
        <v>-3266.1158060333896</v>
      </c>
    </row>
    <row r="243" spans="16:135" x14ac:dyDescent="0.3">
      <c r="P243" s="5"/>
      <c r="Q243" s="5"/>
      <c r="X243" s="105"/>
      <c r="Y243" s="105"/>
      <c r="Z243" s="105"/>
      <c r="AA243" s="105">
        <f ca="1">AH243-DF243</f>
        <v>0</v>
      </c>
      <c r="AC243" s="302">
        <f>AC242+$BE$22</f>
        <v>2160</v>
      </c>
      <c r="AD243" s="332">
        <v>3261.2084579742914</v>
      </c>
      <c r="AE243" s="332">
        <v>2718.5712747905563</v>
      </c>
      <c r="AF243" s="334">
        <v>2328.5757816537798</v>
      </c>
      <c r="AG243" s="332">
        <v>2006.7454899058193</v>
      </c>
      <c r="AH243" s="332">
        <v>1724.6728788527439</v>
      </c>
      <c r="AI243" s="332">
        <v>1468.9636728394253</v>
      </c>
      <c r="AJ243" s="332">
        <v>1232.0042710027446</v>
      </c>
      <c r="AK243" s="332">
        <v>1008.8719099246409</v>
      </c>
      <c r="AL243" s="332">
        <v>796.05671159120584</v>
      </c>
      <c r="AM243" s="332">
        <v>590.85315099175659</v>
      </c>
      <c r="AN243" s="332">
        <v>391.03670947935308</v>
      </c>
      <c r="AO243" s="332">
        <v>194.67414705082439</v>
      </c>
      <c r="AP243" s="332" t="e">
        <v>#DIV/0!</v>
      </c>
      <c r="AQ243" s="335">
        <v>-194.67414705082439</v>
      </c>
      <c r="AR243" s="335">
        <v>-391.03670947935308</v>
      </c>
      <c r="AS243" s="335">
        <v>-590.85315099175659</v>
      </c>
      <c r="AT243" s="335">
        <v>-796.05671159120584</v>
      </c>
      <c r="AU243" s="335">
        <v>-1008.8719099246409</v>
      </c>
      <c r="AV243" s="335">
        <v>-1232.0042710027446</v>
      </c>
      <c r="AW243" s="335">
        <v>-1468.9636728394253</v>
      </c>
      <c r="AX243" s="335">
        <v>-1724.6728788527439</v>
      </c>
      <c r="AY243" s="335">
        <v>-2006.7454899058193</v>
      </c>
      <c r="AZ243" s="335">
        <v>-2328.5757816537798</v>
      </c>
      <c r="BA243" s="335">
        <v>-2718.5712747905563</v>
      </c>
      <c r="BB243" s="202">
        <v>-3261.2084579742914</v>
      </c>
      <c r="BC243" s="323">
        <f ca="1">BO243-BD243</f>
        <v>0</v>
      </c>
      <c r="BD243" s="320">
        <f ca="1"/>
        <v>-194.67414705082439</v>
      </c>
      <c r="BE243" s="302">
        <f ca="1">MIN($AF$15,BE242+$BE$22)</f>
        <v>2160</v>
      </c>
      <c r="BF243" s="215">
        <f t="shared" ca="1" si="242"/>
        <v>2</v>
      </c>
      <c r="BG243" s="317">
        <f ca="1">INDEX(N$8:N$12,$BF243)</f>
        <v>365</v>
      </c>
      <c r="BH243" s="128">
        <f ca="1">INDEX(O$8:O$12,$BF243)</f>
        <v>0.45</v>
      </c>
      <c r="BI243" s="104">
        <f t="shared" ca="1" si="243"/>
        <v>1337</v>
      </c>
      <c r="BJ243" s="216">
        <f t="shared" si="241"/>
        <v>0</v>
      </c>
      <c r="BK243" s="217">
        <f ca="1">DEGREES(ASIN($BG243*BL$23))</f>
        <v>-0.69702848180855392</v>
      </c>
      <c r="BL243" s="218">
        <f ca="1">DEGREES(ASIN(BL$23*$BI243))</f>
        <v>-2.5540076195675225</v>
      </c>
      <c r="BM243" s="219">
        <f ca="1">IF($BH243&gt;0,(COS(RADIANS(BK243))-COS(RADIANS(BL243)))/(BL$23*$BH243),$BE243*SIN(RADIANS(BK243)))</f>
        <v>-61.297033536179946</v>
      </c>
      <c r="BN243" s="218">
        <f t="shared" ca="1" si="244"/>
        <v>-0.44530175702593056</v>
      </c>
      <c r="BO243" s="220">
        <f t="shared" ca="1" si="245"/>
        <v>-194.67414705082439</v>
      </c>
      <c r="BP243" s="221">
        <f t="shared" ca="1" si="301"/>
        <v>194.67414705082439</v>
      </c>
      <c r="BQ243" s="222">
        <f t="shared" ca="1" si="246"/>
        <v>-1.3888539075648563</v>
      </c>
      <c r="BR243" s="223">
        <f t="shared" ca="1" si="247"/>
        <v>-5.0935993530611894</v>
      </c>
      <c r="BS243" s="224">
        <f t="shared" ca="1" si="248"/>
        <v>-122.32187683663157</v>
      </c>
      <c r="BT243" s="223">
        <f t="shared" ca="1" si="249"/>
        <v>-0.88983830738669667</v>
      </c>
      <c r="BU243" s="225">
        <f t="shared" ca="1" si="250"/>
        <v>-391.03670947935308</v>
      </c>
      <c r="BV243" s="226">
        <f t="shared" ca="1" si="302"/>
        <v>391.03670947935308</v>
      </c>
      <c r="BW243" s="217">
        <f t="shared" ca="1" si="251"/>
        <v>-2.0703060144699528</v>
      </c>
      <c r="BX243" s="218">
        <f t="shared" ca="1" si="252"/>
        <v>-7.6042132205894593</v>
      </c>
      <c r="BY243" s="219">
        <f t="shared" ca="1" si="253"/>
        <v>-182.79490438104267</v>
      </c>
      <c r="BZ243" s="218">
        <f t="shared" ca="1" si="254"/>
        <v>-1.3327467225280429</v>
      </c>
      <c r="CA243" s="227">
        <f t="shared" ca="1" si="255"/>
        <v>-590.85315099175659</v>
      </c>
      <c r="CB243" s="228">
        <f t="shared" ca="1" si="303"/>
        <v>590.85315099175659</v>
      </c>
      <c r="CC243" s="222">
        <f t="shared" ca="1" si="256"/>
        <v>-2.7362803166611838</v>
      </c>
      <c r="CD243" s="223">
        <f t="shared" ca="1" si="257"/>
        <v>-10.071001354923807</v>
      </c>
      <c r="CE243" s="224">
        <f t="shared" ca="1" si="258"/>
        <v>-242.42180386145938</v>
      </c>
      <c r="CF243" s="223">
        <f t="shared" ca="1" si="259"/>
        <v>-1.7729671475477176</v>
      </c>
      <c r="CG243" s="225">
        <f t="shared" ca="1" si="260"/>
        <v>-796.05671159120584</v>
      </c>
      <c r="CH243" s="226">
        <f t="shared" ca="1" si="304"/>
        <v>796.05671159120584</v>
      </c>
      <c r="CI243" s="217">
        <f t="shared" ca="1" si="261"/>
        <v>-3.3817714426176781</v>
      </c>
      <c r="CJ243" s="218">
        <f t="shared" ca="1" si="262"/>
        <v>-12.478703605360835</v>
      </c>
      <c r="CK243" s="219">
        <f t="shared" ca="1" si="263"/>
        <v>-300.88673038934206</v>
      </c>
      <c r="CL243" s="218">
        <f t="shared" ca="1" si="264"/>
        <v>-2.2091413126168504</v>
      </c>
      <c r="CM243" s="227">
        <f t="shared" ca="1" si="265"/>
        <v>-1008.8719099246398</v>
      </c>
      <c r="CN243" s="228">
        <f t="shared" ca="1" si="305"/>
        <v>1008.8719099246398</v>
      </c>
      <c r="CO243" s="222">
        <f t="shared" ca="1" si="266"/>
        <v>-4.0019069365128308</v>
      </c>
      <c r="CP243" s="223">
        <f t="shared" ca="1" si="267"/>
        <v>-14.811543185987119</v>
      </c>
      <c r="CQ243" s="224">
        <f t="shared" ca="1" si="268"/>
        <v>-357.84616340398134</v>
      </c>
      <c r="CR243" s="223">
        <f t="shared" ca="1" si="269"/>
        <v>-2.6395093907987075</v>
      </c>
      <c r="CS243" s="225">
        <f t="shared" ca="1" si="270"/>
        <v>-1232.0042710027465</v>
      </c>
      <c r="CT243" s="226">
        <f t="shared" ca="1" si="306"/>
        <v>1232.0042710027465</v>
      </c>
      <c r="CU243" s="217">
        <f t="shared" ca="1" si="271"/>
        <v>-4.5919815571945737</v>
      </c>
      <c r="CV243" s="218">
        <f t="shared" ca="1" si="272"/>
        <v>-17.053155202010206</v>
      </c>
      <c r="CW243" s="219">
        <f t="shared" ca="1" si="273"/>
        <v>-412.92387139901405</v>
      </c>
      <c r="CX243" s="218">
        <f t="shared" ca="1" si="274"/>
        <v>-3.0618081264869943</v>
      </c>
      <c r="CY243" s="227">
        <f t="shared" ca="1" si="275"/>
        <v>-1468.9636728394257</v>
      </c>
      <c r="CZ243" s="228">
        <f t="shared" ca="1" si="307"/>
        <v>1468.9636728394257</v>
      </c>
      <c r="DA243" s="222">
        <f t="shared" ca="1" si="276"/>
        <v>-5.1474920122309307</v>
      </c>
      <c r="DB243" s="223">
        <f t="shared" ca="1" si="277"/>
        <v>-19.186561464538237</v>
      </c>
      <c r="DC243" s="224">
        <f t="shared" ca="1" si="278"/>
        <v>-465.70752152442202</v>
      </c>
      <c r="DD243" s="223">
        <f t="shared" ca="1" si="279"/>
        <v>-3.4731763993614777</v>
      </c>
      <c r="DE243" s="225">
        <f t="shared" ca="1" si="280"/>
        <v>-1724.672878852743</v>
      </c>
      <c r="DF243" s="226">
        <f t="shared" ca="1" si="308"/>
        <v>1724.672878852743</v>
      </c>
      <c r="DG243" s="217">
        <f t="shared" ca="1" si="281"/>
        <v>-5.6641719536657629</v>
      </c>
      <c r="DH243" s="218">
        <f t="shared" ca="1" si="282"/>
        <v>-21.194207514604386</v>
      </c>
      <c r="DI243" s="219">
        <f t="shared" ca="1" si="283"/>
        <v>-515.74760828080855</v>
      </c>
      <c r="DJ243" s="218">
        <f t="shared" ca="1" si="284"/>
        <v>-3.8700785172907217</v>
      </c>
      <c r="DK243" s="227">
        <f t="shared" ca="1" si="285"/>
        <v>-2006.745489905818</v>
      </c>
      <c r="DL243" s="228">
        <f t="shared" ca="1" si="309"/>
        <v>2006.745489905818</v>
      </c>
      <c r="DM243" s="222">
        <f t="shared" ca="1" si="286"/>
        <v>-6.1380269433018499</v>
      </c>
      <c r="DN243" s="223">
        <f t="shared" ca="1" si="287"/>
        <v>-23.058079472111128</v>
      </c>
      <c r="DO243" s="224">
        <f t="shared" ca="1" si="288"/>
        <v>-562.55948560006436</v>
      </c>
      <c r="DP243" s="223">
        <f t="shared" ca="1" si="289"/>
        <v>-4.2482601704739409</v>
      </c>
      <c r="DQ243" s="225">
        <f t="shared" ca="1" si="290"/>
        <v>-2328.5757816537835</v>
      </c>
      <c r="DR243" s="226">
        <f t="shared" ca="1" si="310"/>
        <v>2328.5757816537835</v>
      </c>
      <c r="DS243" s="217">
        <f t="shared" ca="1" si="291"/>
        <v>-6.5653689762119063</v>
      </c>
      <c r="DT243" s="218">
        <f t="shared" ca="1" si="292"/>
        <v>-24.759918117736948</v>
      </c>
      <c r="DU243" s="219">
        <f t="shared" ca="1" si="293"/>
        <v>-605.62932071923069</v>
      </c>
      <c r="DV243" s="218">
        <f t="shared" ca="1" si="294"/>
        <v>-4.6027562227184262</v>
      </c>
      <c r="DW243" s="227">
        <f t="shared" ca="1" si="295"/>
        <v>-2718.5712747905573</v>
      </c>
      <c r="DX243" s="228">
        <f t="shared" ca="1" si="311"/>
        <v>2718.5712747905573</v>
      </c>
      <c r="DY243" s="222">
        <f t="shared" ca="1" si="296"/>
        <v>-6.9428500404508018</v>
      </c>
      <c r="DZ243" s="223">
        <f t="shared" ca="1" si="297"/>
        <v>-26.281544145913013</v>
      </c>
      <c r="EA243" s="224">
        <f t="shared" ca="1" si="298"/>
        <v>-644.42468291142018</v>
      </c>
      <c r="EB243" s="223">
        <f t="shared" ca="1" si="299"/>
        <v>-4.9279717736297926</v>
      </c>
      <c r="EC243" s="225">
        <f t="shared" ca="1" si="300"/>
        <v>-3261.2084579742968</v>
      </c>
      <c r="ED243" s="226">
        <f t="shared" ca="1" si="312"/>
        <v>3261.2084579742968</v>
      </c>
      <c r="EE243" s="18">
        <v>-3261.2084579742914</v>
      </c>
    </row>
    <row r="244" spans="16:135" x14ac:dyDescent="0.3">
      <c r="P244" s="5"/>
      <c r="Q244" s="5"/>
      <c r="X244" s="105"/>
      <c r="Y244" s="105"/>
      <c r="Z244" s="105"/>
      <c r="AA244" s="105">
        <f ca="1">AH244-DF244</f>
        <v>0</v>
      </c>
      <c r="AC244" s="302">
        <f>AC243+$BE$22</f>
        <v>2170</v>
      </c>
      <c r="AD244" s="332">
        <v>3256.2804862006615</v>
      </c>
      <c r="AE244" s="332">
        <v>2713.9685185678381</v>
      </c>
      <c r="AF244" s="334">
        <v>2324.3275214833056</v>
      </c>
      <c r="AG244" s="332">
        <v>2002.8754113885286</v>
      </c>
      <c r="AH244" s="332">
        <v>1721.1997024533825</v>
      </c>
      <c r="AI244" s="332">
        <v>1465.9018647129383</v>
      </c>
      <c r="AJ244" s="332">
        <v>1229.3647616119461</v>
      </c>
      <c r="AK244" s="332">
        <v>1006.6627686120241</v>
      </c>
      <c r="AL244" s="332">
        <v>794.28374444365818</v>
      </c>
      <c r="AM244" s="332">
        <v>589.52040426922849</v>
      </c>
      <c r="AN244" s="332">
        <v>390.14687117196638</v>
      </c>
      <c r="AO244" s="332">
        <v>194.22884529379846</v>
      </c>
      <c r="AP244" s="332" t="e">
        <v>#DIV/0!</v>
      </c>
      <c r="AQ244" s="335">
        <v>-194.22884529379846</v>
      </c>
      <c r="AR244" s="335">
        <v>-390.14687117196638</v>
      </c>
      <c r="AS244" s="335">
        <v>-589.52040426922849</v>
      </c>
      <c r="AT244" s="335">
        <v>-794.28374444365818</v>
      </c>
      <c r="AU244" s="335">
        <v>-1006.6627686120241</v>
      </c>
      <c r="AV244" s="335">
        <v>-1229.3647616119461</v>
      </c>
      <c r="AW244" s="335">
        <v>-1465.9018647129383</v>
      </c>
      <c r="AX244" s="335">
        <v>-1721.1997024533825</v>
      </c>
      <c r="AY244" s="335">
        <v>-2002.8754113885286</v>
      </c>
      <c r="AZ244" s="335">
        <v>-2324.3275214833056</v>
      </c>
      <c r="BA244" s="335">
        <v>-2713.9685185678381</v>
      </c>
      <c r="BB244" s="202">
        <v>-3256.2804862006615</v>
      </c>
      <c r="BC244" s="323">
        <f ca="1">BO244-BD244</f>
        <v>0</v>
      </c>
      <c r="BD244" s="320">
        <f ca="1"/>
        <v>-194.22884529379846</v>
      </c>
      <c r="BE244" s="302">
        <f ca="1">MIN($AF$15,BE243+$BE$22)</f>
        <v>2170</v>
      </c>
      <c r="BF244" s="215">
        <f t="shared" ca="1" si="242"/>
        <v>2</v>
      </c>
      <c r="BG244" s="317">
        <f ca="1">INDEX(N$8:N$12,$BF244)</f>
        <v>365</v>
      </c>
      <c r="BH244" s="128">
        <f ca="1">INDEX(O$8:O$12,$BF244)</f>
        <v>0.45</v>
      </c>
      <c r="BI244" s="104">
        <f t="shared" ca="1" si="243"/>
        <v>1341.5</v>
      </c>
      <c r="BJ244" s="216">
        <f t="shared" si="241"/>
        <v>0</v>
      </c>
      <c r="BK244" s="217">
        <f ca="1">DEGREES(ASIN($BG244*BL$23))</f>
        <v>-0.69702848180855392</v>
      </c>
      <c r="BL244" s="218">
        <f ca="1">DEGREES(ASIN(BL$23*$BI244))</f>
        <v>-2.5626094827955774</v>
      </c>
      <c r="BM244" s="219">
        <f ca="1">IF($BH244&gt;0,(COS(RADIANS(BK244))-COS(RADIANS(BL244)))/(BL$23*$BH244),$BE244*SIN(RADIANS(BK244)))</f>
        <v>-61.743839583584744</v>
      </c>
      <c r="BN244" s="218">
        <f t="shared" ca="1" si="244"/>
        <v>-0.44680604740479879</v>
      </c>
      <c r="BO244" s="220">
        <f t="shared" ca="1" si="245"/>
        <v>-194.22884529379846</v>
      </c>
      <c r="BP244" s="221">
        <f t="shared" ca="1" si="301"/>
        <v>194.22884529379846</v>
      </c>
      <c r="BQ244" s="222">
        <f t="shared" ca="1" si="246"/>
        <v>-1.3888539075648563</v>
      </c>
      <c r="BR244" s="223">
        <f t="shared" ca="1" si="247"/>
        <v>-5.110788642521868</v>
      </c>
      <c r="BS244" s="224">
        <f t="shared" ca="1" si="248"/>
        <v>-123.21473903650755</v>
      </c>
      <c r="BT244" s="223">
        <f t="shared" ca="1" si="249"/>
        <v>-0.89286219987597804</v>
      </c>
      <c r="BU244" s="225">
        <f t="shared" ca="1" si="250"/>
        <v>-390.14687117196638</v>
      </c>
      <c r="BV244" s="226">
        <f t="shared" ca="1" si="302"/>
        <v>390.14687117196638</v>
      </c>
      <c r="BW244" s="217">
        <f t="shared" ca="1" si="251"/>
        <v>-2.0703060144699528</v>
      </c>
      <c r="BX244" s="218">
        <f t="shared" ca="1" si="252"/>
        <v>-7.6299591684290791</v>
      </c>
      <c r="BY244" s="219">
        <f t="shared" ca="1" si="253"/>
        <v>-184.13222457062975</v>
      </c>
      <c r="BZ244" s="218">
        <f t="shared" ca="1" si="254"/>
        <v>-1.337320189587075</v>
      </c>
      <c r="CA244" s="227">
        <f t="shared" ca="1" si="255"/>
        <v>-589.52040426922849</v>
      </c>
      <c r="CB244" s="228">
        <f t="shared" ca="1" si="303"/>
        <v>589.52040426922849</v>
      </c>
      <c r="CC244" s="222">
        <f t="shared" ca="1" si="256"/>
        <v>-2.7362803166611838</v>
      </c>
      <c r="CD244" s="223">
        <f t="shared" ca="1" si="257"/>
        <v>-10.105253044554054</v>
      </c>
      <c r="CE244" s="224">
        <f t="shared" ca="1" si="258"/>
        <v>-244.20093729824993</v>
      </c>
      <c r="CF244" s="223">
        <f t="shared" ca="1" si="259"/>
        <v>-1.7791334367905449</v>
      </c>
      <c r="CG244" s="225">
        <f t="shared" ca="1" si="260"/>
        <v>-794.28374444365818</v>
      </c>
      <c r="CH244" s="226">
        <f t="shared" ca="1" si="304"/>
        <v>794.28374444365818</v>
      </c>
      <c r="CI244" s="217">
        <f t="shared" ca="1" si="261"/>
        <v>-3.3817714426176781</v>
      </c>
      <c r="CJ244" s="218">
        <f t="shared" ca="1" si="262"/>
        <v>-12.52138418246181</v>
      </c>
      <c r="CK244" s="219">
        <f t="shared" ca="1" si="263"/>
        <v>-303.10368505322913</v>
      </c>
      <c r="CL244" s="218">
        <f t="shared" ca="1" si="264"/>
        <v>-2.2169546638870656</v>
      </c>
      <c r="CM244" s="227">
        <f t="shared" ca="1" si="265"/>
        <v>-1006.662768612023</v>
      </c>
      <c r="CN244" s="228">
        <f t="shared" ca="1" si="305"/>
        <v>1006.662768612023</v>
      </c>
      <c r="CO244" s="222">
        <f t="shared" ca="1" si="266"/>
        <v>-4.0019069365128308</v>
      </c>
      <c r="CP244" s="223">
        <f t="shared" ca="1" si="267"/>
        <v>-14.86254206211953</v>
      </c>
      <c r="CQ244" s="224">
        <f t="shared" ca="1" si="268"/>
        <v>-360.49519502939103</v>
      </c>
      <c r="CR244" s="223">
        <f t="shared" ca="1" si="269"/>
        <v>-2.6490316254096911</v>
      </c>
      <c r="CS244" s="225">
        <f t="shared" ca="1" si="270"/>
        <v>-1229.3647616119479</v>
      </c>
      <c r="CT244" s="226">
        <f t="shared" ca="1" si="306"/>
        <v>1229.3647616119479</v>
      </c>
      <c r="CU244" s="217">
        <f t="shared" ca="1" si="271"/>
        <v>-4.5919815571945737</v>
      </c>
      <c r="CV244" s="218">
        <f t="shared" ca="1" si="272"/>
        <v>-17.112318270045076</v>
      </c>
      <c r="CW244" s="219">
        <f t="shared" ca="1" si="273"/>
        <v>-415.99697523471121</v>
      </c>
      <c r="CX244" s="218">
        <f t="shared" ca="1" si="274"/>
        <v>-3.0731038356971681</v>
      </c>
      <c r="CY244" s="227">
        <f t="shared" ca="1" si="275"/>
        <v>-1465.9018647129387</v>
      </c>
      <c r="CZ244" s="228">
        <f t="shared" ca="1" si="307"/>
        <v>1465.9018647129387</v>
      </c>
      <c r="DA244" s="222">
        <f t="shared" ca="1" si="276"/>
        <v>-5.1474920122309307</v>
      </c>
      <c r="DB244" s="223">
        <f t="shared" ca="1" si="277"/>
        <v>-19.253679463881198</v>
      </c>
      <c r="DC244" s="224">
        <f t="shared" ca="1" si="278"/>
        <v>-469.19382798782976</v>
      </c>
      <c r="DD244" s="223">
        <f t="shared" ca="1" si="279"/>
        <v>-3.4863064634077432</v>
      </c>
      <c r="DE244" s="225">
        <f t="shared" ca="1" si="280"/>
        <v>-1721.1997024533816</v>
      </c>
      <c r="DF244" s="226">
        <f t="shared" ca="1" si="308"/>
        <v>1721.1997024533816</v>
      </c>
      <c r="DG244" s="217">
        <f t="shared" ca="1" si="281"/>
        <v>-5.6641719536657629</v>
      </c>
      <c r="DH244" s="218">
        <f t="shared" ca="1" si="282"/>
        <v>-21.269002883940505</v>
      </c>
      <c r="DI244" s="219">
        <f t="shared" ca="1" si="283"/>
        <v>-519.63270004924595</v>
      </c>
      <c r="DJ244" s="218">
        <f t="shared" ca="1" si="284"/>
        <v>-3.8850917684374053</v>
      </c>
      <c r="DK244" s="227">
        <f t="shared" ca="1" si="285"/>
        <v>-2002.8754113885273</v>
      </c>
      <c r="DL244" s="228">
        <f t="shared" ca="1" si="309"/>
        <v>2002.8754113885273</v>
      </c>
      <c r="DM244" s="222">
        <f t="shared" ca="1" si="286"/>
        <v>-6.1380269433018499</v>
      </c>
      <c r="DN244" s="223">
        <f t="shared" ca="1" si="287"/>
        <v>-23.140192318645486</v>
      </c>
      <c r="DO244" s="224">
        <f t="shared" ca="1" si="288"/>
        <v>-566.82466880971094</v>
      </c>
      <c r="DP244" s="223">
        <f t="shared" ca="1" si="289"/>
        <v>-4.2651832096465796</v>
      </c>
      <c r="DQ244" s="225">
        <f t="shared" ca="1" si="290"/>
        <v>-2324.3275214833093</v>
      </c>
      <c r="DR244" s="226">
        <f t="shared" ca="1" si="310"/>
        <v>2324.3275214833093</v>
      </c>
      <c r="DS244" s="217">
        <f t="shared" ca="1" si="291"/>
        <v>-6.5653689762119063</v>
      </c>
      <c r="DT244" s="218">
        <f t="shared" ca="1" si="292"/>
        <v>-24.84889230762813</v>
      </c>
      <c r="DU244" s="219">
        <f t="shared" ca="1" si="293"/>
        <v>-610.25090245876265</v>
      </c>
      <c r="DV244" s="218">
        <f t="shared" ca="1" si="294"/>
        <v>-4.6215817395319618</v>
      </c>
      <c r="DW244" s="227">
        <f t="shared" ca="1" si="295"/>
        <v>-2713.9685185678391</v>
      </c>
      <c r="DX244" s="228">
        <f t="shared" ca="1" si="311"/>
        <v>2713.9685185678391</v>
      </c>
      <c r="DY244" s="222">
        <f t="shared" ca="1" si="296"/>
        <v>-6.9428500404508018</v>
      </c>
      <c r="DZ244" s="223">
        <f t="shared" ca="1" si="297"/>
        <v>-26.376814942624158</v>
      </c>
      <c r="EA244" s="224">
        <f t="shared" ca="1" si="298"/>
        <v>-649.37332911877513</v>
      </c>
      <c r="EB244" s="223">
        <f t="shared" ca="1" si="299"/>
        <v>-4.9486462073549546</v>
      </c>
      <c r="EC244" s="225">
        <f t="shared" ca="1" si="300"/>
        <v>-3256.2804862006669</v>
      </c>
      <c r="ED244" s="226">
        <f t="shared" ca="1" si="312"/>
        <v>3256.2804862006669</v>
      </c>
      <c r="EE244" s="18">
        <v>-3256.2804862006615</v>
      </c>
    </row>
    <row r="245" spans="16:135" x14ac:dyDescent="0.3">
      <c r="P245" s="5"/>
      <c r="Q245" s="5"/>
      <c r="X245" s="105"/>
      <c r="Y245" s="105"/>
      <c r="Z245" s="105"/>
      <c r="AA245" s="105">
        <f ca="1">AH245-DF245</f>
        <v>0</v>
      </c>
      <c r="AC245" s="302">
        <f>AC244+$BE$22</f>
        <v>2180</v>
      </c>
      <c r="AD245" s="332">
        <v>3251.3318399933064</v>
      </c>
      <c r="AE245" s="332">
        <v>2709.3469368283063</v>
      </c>
      <c r="AF245" s="334">
        <v>2320.062338273659</v>
      </c>
      <c r="AG245" s="332">
        <v>1998.9903196200912</v>
      </c>
      <c r="AH245" s="332">
        <v>1717.7133959899747</v>
      </c>
      <c r="AI245" s="332">
        <v>1462.8287608772412</v>
      </c>
      <c r="AJ245" s="332">
        <v>1226.7157299865364</v>
      </c>
      <c r="AK245" s="332">
        <v>1004.4458139481371</v>
      </c>
      <c r="AL245" s="332">
        <v>792.50461100686766</v>
      </c>
      <c r="AM245" s="332">
        <v>588.18308407964139</v>
      </c>
      <c r="AN245" s="332">
        <v>389.25400897209039</v>
      </c>
      <c r="AO245" s="332">
        <v>193.78203924639365</v>
      </c>
      <c r="AP245" s="332" t="e">
        <v>#DIV/0!</v>
      </c>
      <c r="AQ245" s="335">
        <v>-193.78203924639365</v>
      </c>
      <c r="AR245" s="335">
        <v>-389.25400897209039</v>
      </c>
      <c r="AS245" s="335">
        <v>-588.18308407964139</v>
      </c>
      <c r="AT245" s="335">
        <v>-792.50461100686766</v>
      </c>
      <c r="AU245" s="335">
        <v>-1004.4458139481371</v>
      </c>
      <c r="AV245" s="335">
        <v>-1226.7157299865364</v>
      </c>
      <c r="AW245" s="335">
        <v>-1462.8287608772412</v>
      </c>
      <c r="AX245" s="335">
        <v>-1717.7133959899747</v>
      </c>
      <c r="AY245" s="335">
        <v>-1998.9903196200912</v>
      </c>
      <c r="AZ245" s="335">
        <v>-2320.062338273659</v>
      </c>
      <c r="BA245" s="335">
        <v>-2709.3469368283063</v>
      </c>
      <c r="BB245" s="202">
        <v>-3251.3318399933064</v>
      </c>
      <c r="BC245" s="323">
        <f ca="1">BO245-BD245</f>
        <v>0</v>
      </c>
      <c r="BD245" s="320">
        <f ca="1"/>
        <v>-193.78203924639365</v>
      </c>
      <c r="BE245" s="302">
        <f ca="1">MIN($AF$15,BE244+$BE$22)</f>
        <v>2180</v>
      </c>
      <c r="BF245" s="215">
        <f t="shared" ca="1" si="242"/>
        <v>2</v>
      </c>
      <c r="BG245" s="317">
        <f ca="1">INDEX(N$8:N$12,$BF245)</f>
        <v>365</v>
      </c>
      <c r="BH245" s="128">
        <f ca="1">INDEX(O$8:O$12,$BF245)</f>
        <v>0.45</v>
      </c>
      <c r="BI245" s="104">
        <f t="shared" ca="1" si="243"/>
        <v>1346</v>
      </c>
      <c r="BJ245" s="216">
        <f t="shared" si="241"/>
        <v>0</v>
      </c>
      <c r="BK245" s="217">
        <f ca="1">DEGREES(ASIN($BG245*BL$23))</f>
        <v>-0.69702848180855392</v>
      </c>
      <c r="BL245" s="218">
        <f ca="1">DEGREES(ASIN(BL$23*$BI245))</f>
        <v>-2.5712114038219078</v>
      </c>
      <c r="BM245" s="219">
        <f ca="1">IF($BH245&gt;0,(COS(RADIANS(BK245))-COS(RADIANS(BL245)))/(BL$23*$BH245),$BE245*SIN(RADIANS(BK245)))</f>
        <v>-62.192149951644289</v>
      </c>
      <c r="BN245" s="218">
        <f t="shared" ca="1" si="244"/>
        <v>-0.44831036805954483</v>
      </c>
      <c r="BO245" s="220">
        <f t="shared" ca="1" si="245"/>
        <v>-193.78203924639365</v>
      </c>
      <c r="BP245" s="221">
        <f t="shared" ca="1" si="301"/>
        <v>193.78203924639365</v>
      </c>
      <c r="BQ245" s="222">
        <f t="shared" ca="1" si="246"/>
        <v>-1.3888539075648563</v>
      </c>
      <c r="BR245" s="223">
        <f t="shared" ca="1" si="247"/>
        <v>-5.1279783932195731</v>
      </c>
      <c r="BS245" s="224">
        <f t="shared" ca="1" si="248"/>
        <v>-124.11062537188612</v>
      </c>
      <c r="BT245" s="223">
        <f t="shared" ca="1" si="249"/>
        <v>-0.8958863353785631</v>
      </c>
      <c r="BU245" s="225">
        <f t="shared" ca="1" si="250"/>
        <v>-389.25400897209039</v>
      </c>
      <c r="BV245" s="226">
        <f t="shared" ca="1" si="302"/>
        <v>389.25400897209039</v>
      </c>
      <c r="BW245" s="217">
        <f t="shared" ca="1" si="251"/>
        <v>-2.0703060144699528</v>
      </c>
      <c r="BX245" s="218">
        <f t="shared" ca="1" si="252"/>
        <v>-7.6557066661512581</v>
      </c>
      <c r="BY245" s="219">
        <f t="shared" ca="1" si="253"/>
        <v>-185.47411905184208</v>
      </c>
      <c r="BZ245" s="218">
        <f t="shared" ca="1" si="254"/>
        <v>-1.3418944812123357</v>
      </c>
      <c r="CA245" s="227">
        <f t="shared" ca="1" si="255"/>
        <v>-588.18308407964139</v>
      </c>
      <c r="CB245" s="228">
        <f t="shared" ca="1" si="303"/>
        <v>588.18308407964139</v>
      </c>
      <c r="CC245" s="222">
        <f t="shared" ca="1" si="256"/>
        <v>-2.7362803166611838</v>
      </c>
      <c r="CD245" s="223">
        <f t="shared" ca="1" si="257"/>
        <v>-10.139508383810181</v>
      </c>
      <c r="CE245" s="224">
        <f t="shared" ca="1" si="258"/>
        <v>-245.9862389920898</v>
      </c>
      <c r="CF245" s="223">
        <f t="shared" ca="1" si="259"/>
        <v>-1.7853016938398696</v>
      </c>
      <c r="CG245" s="225">
        <f t="shared" ca="1" si="260"/>
        <v>-792.50461100686766</v>
      </c>
      <c r="CH245" s="226">
        <f t="shared" ca="1" si="304"/>
        <v>792.50461100686766</v>
      </c>
      <c r="CI245" s="217">
        <f t="shared" ca="1" si="261"/>
        <v>-3.3817714426176781</v>
      </c>
      <c r="CJ245" s="218">
        <f t="shared" ca="1" si="262"/>
        <v>-12.564071821625825</v>
      </c>
      <c r="CK245" s="219">
        <f t="shared" ca="1" si="263"/>
        <v>-305.32845694034626</v>
      </c>
      <c r="CL245" s="218">
        <f t="shared" ca="1" si="264"/>
        <v>-2.2247718871171287</v>
      </c>
      <c r="CM245" s="227">
        <f t="shared" ca="1" si="265"/>
        <v>-1004.445813948136</v>
      </c>
      <c r="CN245" s="228">
        <f t="shared" ca="1" si="305"/>
        <v>1004.445813948136</v>
      </c>
      <c r="CO245" s="222">
        <f t="shared" ca="1" si="266"/>
        <v>-4.0019069365128308</v>
      </c>
      <c r="CP245" s="223">
        <f t="shared" ca="1" si="267"/>
        <v>-14.913552987742948</v>
      </c>
      <c r="CQ245" s="224">
        <f t="shared" ca="1" si="268"/>
        <v>-363.15375562754127</v>
      </c>
      <c r="CR245" s="223">
        <f t="shared" ca="1" si="269"/>
        <v>-2.6585605981502454</v>
      </c>
      <c r="CS245" s="225">
        <f t="shared" ca="1" si="270"/>
        <v>-1226.7157299865382</v>
      </c>
      <c r="CT245" s="226">
        <f t="shared" ca="1" si="306"/>
        <v>1226.7157299865382</v>
      </c>
      <c r="CU245" s="217">
        <f t="shared" ca="1" si="271"/>
        <v>-4.5919815571945737</v>
      </c>
      <c r="CV245" s="218">
        <f t="shared" ca="1" si="272"/>
        <v>-17.171500152559695</v>
      </c>
      <c r="CW245" s="219">
        <f t="shared" ca="1" si="273"/>
        <v>-419.08138553801422</v>
      </c>
      <c r="CX245" s="218">
        <f t="shared" ca="1" si="274"/>
        <v>-3.0844103033030024</v>
      </c>
      <c r="CY245" s="227">
        <f t="shared" ca="1" si="275"/>
        <v>-1462.8287608772416</v>
      </c>
      <c r="CZ245" s="228">
        <f t="shared" ca="1" si="307"/>
        <v>1462.8287608772416</v>
      </c>
      <c r="DA245" s="222">
        <f t="shared" ca="1" si="276"/>
        <v>-5.1474920122309307</v>
      </c>
      <c r="DB245" s="223">
        <f t="shared" ca="1" si="277"/>
        <v>-19.320824936893484</v>
      </c>
      <c r="DC245" s="224">
        <f t="shared" ca="1" si="278"/>
        <v>-472.69328061198365</v>
      </c>
      <c r="DD245" s="223">
        <f t="shared" ca="1" si="279"/>
        <v>-3.4994526241538892</v>
      </c>
      <c r="DE245" s="225">
        <f t="shared" ca="1" si="280"/>
        <v>-1717.7133959899738</v>
      </c>
      <c r="DF245" s="226">
        <f t="shared" ca="1" si="308"/>
        <v>1717.7133959899738</v>
      </c>
      <c r="DG245" s="217">
        <f t="shared" ca="1" si="281"/>
        <v>-5.6641719536657629</v>
      </c>
      <c r="DH245" s="218">
        <f t="shared" ca="1" si="282"/>
        <v>-21.343836279950992</v>
      </c>
      <c r="DI245" s="219">
        <f t="shared" ca="1" si="283"/>
        <v>-523.53282792907214</v>
      </c>
      <c r="DJ245" s="218">
        <f t="shared" ca="1" si="284"/>
        <v>-3.9001278798261865</v>
      </c>
      <c r="DK245" s="227">
        <f t="shared" ca="1" si="285"/>
        <v>-1998.9903196200898</v>
      </c>
      <c r="DL245" s="228">
        <f t="shared" ca="1" si="309"/>
        <v>1998.9903196200898</v>
      </c>
      <c r="DM245" s="222">
        <f t="shared" ca="1" si="286"/>
        <v>-6.1380269433018499</v>
      </c>
      <c r="DN245" s="223">
        <f t="shared" ca="1" si="287"/>
        <v>-23.222355488070384</v>
      </c>
      <c r="DO245" s="224">
        <f t="shared" ca="1" si="288"/>
        <v>-571.1068061202335</v>
      </c>
      <c r="DP245" s="223">
        <f t="shared" ca="1" si="289"/>
        <v>-4.2821373105225575</v>
      </c>
      <c r="DQ245" s="225">
        <f t="shared" ca="1" si="290"/>
        <v>-2320.0623382736626</v>
      </c>
      <c r="DR245" s="226">
        <f t="shared" ca="1" si="310"/>
        <v>2320.0623382736626</v>
      </c>
      <c r="DS245" s="217">
        <f t="shared" ca="1" si="291"/>
        <v>-6.5653689762119063</v>
      </c>
      <c r="DT245" s="218">
        <f t="shared" ca="1" si="292"/>
        <v>-24.937930529062196</v>
      </c>
      <c r="DU245" s="219">
        <f t="shared" ca="1" si="293"/>
        <v>-614.89135029111867</v>
      </c>
      <c r="DV245" s="218">
        <f t="shared" ca="1" si="294"/>
        <v>-4.640447832356017</v>
      </c>
      <c r="DW245" s="227">
        <f t="shared" ca="1" si="295"/>
        <v>-2709.3469368283072</v>
      </c>
      <c r="DX245" s="228">
        <f t="shared" ca="1" si="311"/>
        <v>2709.3469368283072</v>
      </c>
      <c r="DY245" s="222">
        <f t="shared" ca="1" si="296"/>
        <v>-6.9428500404508018</v>
      </c>
      <c r="DZ245" s="223">
        <f t="shared" ca="1" si="297"/>
        <v>-26.472164362408122</v>
      </c>
      <c r="EA245" s="224">
        <f t="shared" ca="1" si="298"/>
        <v>-654.34270085932769</v>
      </c>
      <c r="EB245" s="223">
        <f t="shared" ca="1" si="299"/>
        <v>-4.9693717405525604</v>
      </c>
      <c r="EC245" s="225">
        <f t="shared" ca="1" si="300"/>
        <v>-3251.3318399933119</v>
      </c>
      <c r="ED245" s="226">
        <f t="shared" ca="1" si="312"/>
        <v>3251.3318399933119</v>
      </c>
      <c r="EE245" s="18">
        <v>-3251.3318399933064</v>
      </c>
    </row>
    <row r="246" spans="16:135" x14ac:dyDescent="0.3">
      <c r="P246" s="5"/>
      <c r="Q246" s="5"/>
      <c r="X246" s="105"/>
      <c r="Y246" s="105"/>
      <c r="Z246" s="105"/>
      <c r="AA246" s="105">
        <f ca="1">AH246-DF246</f>
        <v>0</v>
      </c>
      <c r="AC246" s="302">
        <f>AC245+$BE$22</f>
        <v>2190</v>
      </c>
      <c r="AD246" s="332">
        <v>3246.3624682527538</v>
      </c>
      <c r="AE246" s="332">
        <v>2704.7064889959502</v>
      </c>
      <c r="AF246" s="334">
        <v>2315.7802009631364</v>
      </c>
      <c r="AG246" s="332">
        <v>1995.090191740265</v>
      </c>
      <c r="AH246" s="332">
        <v>1714.2139433658208</v>
      </c>
      <c r="AI246" s="332">
        <v>1459.7443505739382</v>
      </c>
      <c r="AJ246" s="332">
        <v>1224.0571693883862</v>
      </c>
      <c r="AK246" s="332">
        <v>1002.2210420610199</v>
      </c>
      <c r="AL246" s="332">
        <v>790.71930931302779</v>
      </c>
      <c r="AM246" s="332">
        <v>586.84118959842908</v>
      </c>
      <c r="AN246" s="332">
        <v>388.35812263671181</v>
      </c>
      <c r="AO246" s="332">
        <v>193.33372887833411</v>
      </c>
      <c r="AP246" s="332" t="e">
        <v>#DIV/0!</v>
      </c>
      <c r="AQ246" s="335">
        <v>-193.33372887833411</v>
      </c>
      <c r="AR246" s="335">
        <v>-388.35812263671181</v>
      </c>
      <c r="AS246" s="335">
        <v>-586.84118959842908</v>
      </c>
      <c r="AT246" s="335">
        <v>-790.71930931302779</v>
      </c>
      <c r="AU246" s="335">
        <v>-1002.2210420610199</v>
      </c>
      <c r="AV246" s="335">
        <v>-1224.0571693883862</v>
      </c>
      <c r="AW246" s="335">
        <v>-1459.7443505739382</v>
      </c>
      <c r="AX246" s="335">
        <v>-1714.2139433658208</v>
      </c>
      <c r="AY246" s="335">
        <v>-1995.090191740265</v>
      </c>
      <c r="AZ246" s="335">
        <v>-2315.7802009631364</v>
      </c>
      <c r="BA246" s="335">
        <v>-2704.7064889959502</v>
      </c>
      <c r="BB246" s="202">
        <v>-3246.3624682527538</v>
      </c>
      <c r="BC246" s="323">
        <f ca="1">BO246-BD246</f>
        <v>0</v>
      </c>
      <c r="BD246" s="320">
        <f ca="1"/>
        <v>-193.33372887833411</v>
      </c>
      <c r="BE246" s="302">
        <f ca="1">MIN($AF$15,BE245+$BE$22)</f>
        <v>2190</v>
      </c>
      <c r="BF246" s="215">
        <f t="shared" ca="1" si="242"/>
        <v>2</v>
      </c>
      <c r="BG246" s="317">
        <f ca="1">INDEX(N$8:N$12,$BF246)</f>
        <v>365</v>
      </c>
      <c r="BH246" s="128">
        <f ca="1">INDEX(O$8:O$12,$BF246)</f>
        <v>0.45</v>
      </c>
      <c r="BI246" s="104">
        <f t="shared" ca="1" si="243"/>
        <v>1350.5</v>
      </c>
      <c r="BJ246" s="216">
        <f t="shared" si="241"/>
        <v>0</v>
      </c>
      <c r="BK246" s="217">
        <f ca="1">DEGREES(ASIN($BG246*BL$23))</f>
        <v>-0.69702848180855392</v>
      </c>
      <c r="BL246" s="218">
        <f ca="1">DEGREES(ASIN(BL$23*$BI246))</f>
        <v>-2.5798133828415653</v>
      </c>
      <c r="BM246" s="219">
        <f ca="1">IF($BH246&gt;0,(COS(RADIANS(BK246))-COS(RADIANS(BL246)))/(BL$23*$BH246),$BE246*SIN(RADIANS(BK246)))</f>
        <v>-62.641964670738091</v>
      </c>
      <c r="BN246" s="218">
        <f t="shared" ca="1" si="244"/>
        <v>-0.44981471909380133</v>
      </c>
      <c r="BO246" s="220">
        <f t="shared" ca="1" si="245"/>
        <v>-193.33372887833411</v>
      </c>
      <c r="BP246" s="221">
        <f t="shared" ca="1" si="301"/>
        <v>193.33372887833411</v>
      </c>
      <c r="BQ246" s="222">
        <f t="shared" ca="1" si="246"/>
        <v>-1.3888539075648563</v>
      </c>
      <c r="BR246" s="223">
        <f t="shared" ca="1" si="247"/>
        <v>-5.1451686067388218</v>
      </c>
      <c r="BS246" s="224">
        <f t="shared" ca="1" si="248"/>
        <v>-125.00953608662766</v>
      </c>
      <c r="BT246" s="223">
        <f t="shared" ca="1" si="249"/>
        <v>-0.89891071474154671</v>
      </c>
      <c r="BU246" s="225">
        <f t="shared" ca="1" si="250"/>
        <v>-388.35812263671181</v>
      </c>
      <c r="BV246" s="226">
        <f t="shared" ca="1" si="302"/>
        <v>388.35812263671181</v>
      </c>
      <c r="BW246" s="217">
        <f t="shared" ca="1" si="251"/>
        <v>-2.0703060144699528</v>
      </c>
      <c r="BX246" s="218">
        <f t="shared" ca="1" si="252"/>
        <v>-7.6814557192363493</v>
      </c>
      <c r="BY246" s="219">
        <f t="shared" ca="1" si="253"/>
        <v>-186.82058865226958</v>
      </c>
      <c r="BZ246" s="218">
        <f t="shared" ca="1" si="254"/>
        <v>-1.346469600427497</v>
      </c>
      <c r="CA246" s="227">
        <f t="shared" ca="1" si="255"/>
        <v>-586.84118959842908</v>
      </c>
      <c r="CB246" s="228">
        <f t="shared" ca="1" si="303"/>
        <v>586.84118959842908</v>
      </c>
      <c r="CC246" s="222">
        <f t="shared" ca="1" si="256"/>
        <v>-2.7362803166611838</v>
      </c>
      <c r="CD246" s="223">
        <f t="shared" ca="1" si="257"/>
        <v>-10.173767386107453</v>
      </c>
      <c r="CE246" s="224">
        <f t="shared" ca="1" si="258"/>
        <v>-247.77771091844963</v>
      </c>
      <c r="CF246" s="223">
        <f t="shared" ca="1" si="259"/>
        <v>-1.7914719263598329</v>
      </c>
      <c r="CG246" s="225">
        <f t="shared" ca="1" si="260"/>
        <v>-790.71930931302779</v>
      </c>
      <c r="CH246" s="226">
        <f t="shared" ca="1" si="304"/>
        <v>790.71930931302779</v>
      </c>
      <c r="CI246" s="217">
        <f t="shared" ca="1" si="261"/>
        <v>-3.3817714426176781</v>
      </c>
      <c r="CJ246" s="218">
        <f t="shared" ca="1" si="262"/>
        <v>-12.60676655006661</v>
      </c>
      <c r="CK246" s="219">
        <f t="shared" ca="1" si="263"/>
        <v>-307.56104993887936</v>
      </c>
      <c r="CL246" s="218">
        <f t="shared" ca="1" si="264"/>
        <v>-2.2325929985331072</v>
      </c>
      <c r="CM246" s="227">
        <f t="shared" ca="1" si="265"/>
        <v>-1002.2210420610188</v>
      </c>
      <c r="CN246" s="228">
        <f t="shared" ca="1" si="305"/>
        <v>1002.2210420610188</v>
      </c>
      <c r="CO246" s="222">
        <f t="shared" ca="1" si="266"/>
        <v>-4.0019069365128308</v>
      </c>
      <c r="CP246" s="223">
        <f t="shared" ca="1" si="267"/>
        <v>-14.964576011864729</v>
      </c>
      <c r="CQ246" s="224">
        <f t="shared" ca="1" si="268"/>
        <v>-365.8218519671924</v>
      </c>
      <c r="CR246" s="223">
        <f t="shared" ca="1" si="269"/>
        <v>-2.6680963396511288</v>
      </c>
      <c r="CS246" s="225">
        <f t="shared" ca="1" si="270"/>
        <v>-1224.057169388388</v>
      </c>
      <c r="CT246" s="226">
        <f t="shared" ca="1" si="306"/>
        <v>1224.057169388388</v>
      </c>
      <c r="CU246" s="217">
        <f t="shared" ca="1" si="271"/>
        <v>-4.5919815571945737</v>
      </c>
      <c r="CV246" s="218">
        <f t="shared" ca="1" si="272"/>
        <v>-17.230700930717912</v>
      </c>
      <c r="CW246" s="219">
        <f t="shared" ca="1" si="273"/>
        <v>-422.17711312063665</v>
      </c>
      <c r="CX246" s="218">
        <f t="shared" ca="1" si="274"/>
        <v>-3.0957275826224304</v>
      </c>
      <c r="CY246" s="227">
        <f t="shared" ca="1" si="275"/>
        <v>-1459.7443505739386</v>
      </c>
      <c r="CZ246" s="228">
        <f t="shared" ca="1" si="307"/>
        <v>1459.7443505739386</v>
      </c>
      <c r="DA246" s="222">
        <f t="shared" ca="1" si="276"/>
        <v>-5.1474920122309307</v>
      </c>
      <c r="DB246" s="223">
        <f t="shared" ca="1" si="277"/>
        <v>-19.38799800966979</v>
      </c>
      <c r="DC246" s="224">
        <f t="shared" ca="1" si="278"/>
        <v>-476.20589558075363</v>
      </c>
      <c r="DD246" s="223">
        <f t="shared" ca="1" si="279"/>
        <v>-3.5126149687699808</v>
      </c>
      <c r="DE246" s="225">
        <f t="shared" ca="1" si="280"/>
        <v>-1714.2139433658199</v>
      </c>
      <c r="DF246" s="226">
        <f t="shared" ca="1" si="308"/>
        <v>1714.2139433658199</v>
      </c>
      <c r="DG246" s="217">
        <f t="shared" ca="1" si="281"/>
        <v>-5.6641719536657629</v>
      </c>
      <c r="DH246" s="218">
        <f t="shared" ca="1" si="282"/>
        <v>-21.418707888545629</v>
      </c>
      <c r="DI246" s="219">
        <f t="shared" ca="1" si="283"/>
        <v>-527.44801491570558</v>
      </c>
      <c r="DJ246" s="218">
        <f t="shared" ca="1" si="284"/>
        <v>-3.9151869866334437</v>
      </c>
      <c r="DK246" s="227">
        <f t="shared" ca="1" si="285"/>
        <v>-1995.0901917402637</v>
      </c>
      <c r="DL246" s="228">
        <f t="shared" ca="1" si="309"/>
        <v>1995.0901917402637</v>
      </c>
      <c r="DM246" s="222">
        <f t="shared" ca="1" si="286"/>
        <v>-6.1380269433018499</v>
      </c>
      <c r="DN246" s="223">
        <f t="shared" ca="1" si="287"/>
        <v>-23.304569242293447</v>
      </c>
      <c r="DO246" s="224">
        <f t="shared" ca="1" si="288"/>
        <v>-575.40592879332848</v>
      </c>
      <c r="DP246" s="223">
        <f t="shared" ca="1" si="289"/>
        <v>-4.2991226730949847</v>
      </c>
      <c r="DQ246" s="225">
        <f t="shared" ca="1" si="290"/>
        <v>-2315.78020096314</v>
      </c>
      <c r="DR246" s="226">
        <f t="shared" ca="1" si="310"/>
        <v>2315.78020096314</v>
      </c>
      <c r="DS246" s="217">
        <f t="shared" ca="1" si="291"/>
        <v>-6.5653689762119063</v>
      </c>
      <c r="DT246" s="218">
        <f t="shared" ca="1" si="292"/>
        <v>-25.027033135970996</v>
      </c>
      <c r="DU246" s="219">
        <f t="shared" ca="1" si="293"/>
        <v>-619.55070507535766</v>
      </c>
      <c r="DV246" s="218">
        <f t="shared" ca="1" si="294"/>
        <v>-4.6593547842389853</v>
      </c>
      <c r="DW246" s="227">
        <f t="shared" ca="1" si="295"/>
        <v>-2704.7064889959511</v>
      </c>
      <c r="DX246" s="228">
        <f t="shared" ca="1" si="311"/>
        <v>2704.7064889959511</v>
      </c>
      <c r="DY246" s="222">
        <f t="shared" ca="1" si="296"/>
        <v>-6.9428500404508018</v>
      </c>
      <c r="DZ246" s="223">
        <f t="shared" ca="1" si="297"/>
        <v>-26.567592864960684</v>
      </c>
      <c r="EA246" s="224">
        <f t="shared" ca="1" si="298"/>
        <v>-659.3328496161613</v>
      </c>
      <c r="EB246" s="223">
        <f t="shared" ca="1" si="299"/>
        <v>-4.9901487568336051</v>
      </c>
      <c r="EC246" s="225">
        <f t="shared" ca="1" si="300"/>
        <v>-3246.3624682527593</v>
      </c>
      <c r="ED246" s="226">
        <f t="shared" ca="1" si="312"/>
        <v>3246.3624682527593</v>
      </c>
      <c r="EE246" s="18">
        <v>-3246.3624682527538</v>
      </c>
    </row>
    <row r="247" spans="16:135" x14ac:dyDescent="0.3">
      <c r="P247" s="5"/>
      <c r="Q247" s="5"/>
      <c r="X247" s="105"/>
      <c r="Y247" s="105"/>
      <c r="Z247" s="105"/>
      <c r="AA247" s="105">
        <f ca="1">AH247-DF247</f>
        <v>0</v>
      </c>
      <c r="AC247" s="302">
        <f>AC246+$BE$22</f>
        <v>2200</v>
      </c>
      <c r="AD247" s="332">
        <v>3241.3723194959202</v>
      </c>
      <c r="AE247" s="332">
        <v>2700.0471342117112</v>
      </c>
      <c r="AF247" s="334">
        <v>2311.4810782900413</v>
      </c>
      <c r="AG247" s="332">
        <v>1991.1750047536316</v>
      </c>
      <c r="AH247" s="332">
        <v>1710.7013283970509</v>
      </c>
      <c r="AI247" s="332">
        <v>1456.6486229913157</v>
      </c>
      <c r="AJ247" s="332">
        <v>1221.3890730487351</v>
      </c>
      <c r="AK247" s="332">
        <v>999.98844906248678</v>
      </c>
      <c r="AL247" s="332">
        <v>788.92783738666799</v>
      </c>
      <c r="AM247" s="332">
        <v>585.49471999800153</v>
      </c>
      <c r="AN247" s="332">
        <v>387.45921192197028</v>
      </c>
      <c r="AO247" s="332">
        <v>192.88391415924031</v>
      </c>
      <c r="AP247" s="332" t="e">
        <v>#DIV/0!</v>
      </c>
      <c r="AQ247" s="335">
        <v>-192.88391415924031</v>
      </c>
      <c r="AR247" s="335">
        <v>-387.45921192197028</v>
      </c>
      <c r="AS247" s="335">
        <v>-585.49471999800153</v>
      </c>
      <c r="AT247" s="335">
        <v>-788.92783738666799</v>
      </c>
      <c r="AU247" s="335">
        <v>-999.98844906248678</v>
      </c>
      <c r="AV247" s="335">
        <v>-1221.3890730487351</v>
      </c>
      <c r="AW247" s="335">
        <v>-1456.6486229913157</v>
      </c>
      <c r="AX247" s="335">
        <v>-1710.7013283970509</v>
      </c>
      <c r="AY247" s="335">
        <v>-1991.1750047536316</v>
      </c>
      <c r="AZ247" s="335">
        <v>-2311.4810782900413</v>
      </c>
      <c r="BA247" s="335">
        <v>-2700.0471342117112</v>
      </c>
      <c r="BB247" s="202">
        <v>-3241.3723194959202</v>
      </c>
      <c r="BC247" s="323">
        <f ca="1">BO247-BD247</f>
        <v>0</v>
      </c>
      <c r="BD247" s="320">
        <f ca="1"/>
        <v>-192.88391415924031</v>
      </c>
      <c r="BE247" s="302">
        <f ca="1">MIN($AF$15,BE246+$BE$22)</f>
        <v>2200</v>
      </c>
      <c r="BF247" s="215">
        <f t="shared" ca="1" si="242"/>
        <v>2</v>
      </c>
      <c r="BG247" s="317">
        <f ca="1">INDEX(N$8:N$12,$BF247)</f>
        <v>365</v>
      </c>
      <c r="BH247" s="128">
        <f ca="1">INDEX(O$8:O$12,$BF247)</f>
        <v>0.45</v>
      </c>
      <c r="BI247" s="104">
        <f t="shared" ca="1" si="243"/>
        <v>1355</v>
      </c>
      <c r="BJ247" s="216">
        <f t="shared" si="241"/>
        <v>0</v>
      </c>
      <c r="BK247" s="217">
        <f ca="1">DEGREES(ASIN($BG247*BL$23))</f>
        <v>-0.69702848180855392</v>
      </c>
      <c r="BL247" s="218">
        <f ca="1">DEGREES(ASIN(BL$23*$BI247))</f>
        <v>-2.588415420049615</v>
      </c>
      <c r="BM247" s="219">
        <f ca="1">IF($BH247&gt;0,(COS(RADIANS(BK247))-COS(RADIANS(BL247)))/(BL$23*$BH247),$BE247*SIN(RADIANS(BK247)))</f>
        <v>-63.093283771334477</v>
      </c>
      <c r="BN247" s="218">
        <f t="shared" ca="1" si="244"/>
        <v>-0.45131910059638614</v>
      </c>
      <c r="BO247" s="220">
        <f t="shared" ca="1" si="245"/>
        <v>-192.88391415924031</v>
      </c>
      <c r="BP247" s="221">
        <f t="shared" ca="1" si="301"/>
        <v>192.88391415924031</v>
      </c>
      <c r="BQ247" s="222">
        <f t="shared" ca="1" si="246"/>
        <v>-1.3888539075648563</v>
      </c>
      <c r="BR247" s="223">
        <f t="shared" ca="1" si="247"/>
        <v>-5.1623592846645074</v>
      </c>
      <c r="BS247" s="224">
        <f t="shared" ca="1" si="248"/>
        <v>-125.9114714254397</v>
      </c>
      <c r="BT247" s="223">
        <f t="shared" ca="1" si="249"/>
        <v>-0.90193533881203791</v>
      </c>
      <c r="BU247" s="225">
        <f t="shared" ca="1" si="250"/>
        <v>-387.45921192197028</v>
      </c>
      <c r="BV247" s="226">
        <f t="shared" ca="1" si="302"/>
        <v>387.45921192197028</v>
      </c>
      <c r="BW247" s="217">
        <f t="shared" ca="1" si="251"/>
        <v>-2.0703060144699528</v>
      </c>
      <c r="BX247" s="218">
        <f t="shared" ca="1" si="252"/>
        <v>-7.7072063331676279</v>
      </c>
      <c r="BY247" s="219">
        <f t="shared" ca="1" si="253"/>
        <v>-188.17163420252831</v>
      </c>
      <c r="BZ247" s="218">
        <f t="shared" ca="1" si="254"/>
        <v>-1.351045550258732</v>
      </c>
      <c r="CA247" s="227">
        <f t="shared" ca="1" si="255"/>
        <v>-585.49471999800153</v>
      </c>
      <c r="CB247" s="228">
        <f t="shared" ca="1" si="303"/>
        <v>585.49471999800153</v>
      </c>
      <c r="CC247" s="222">
        <f t="shared" ca="1" si="256"/>
        <v>-2.7362803166611838</v>
      </c>
      <c r="CD247" s="223">
        <f t="shared" ca="1" si="257"/>
        <v>-10.208030064873551</v>
      </c>
      <c r="CE247" s="224">
        <f t="shared" ca="1" si="258"/>
        <v>-249.57535506047557</v>
      </c>
      <c r="CF247" s="223">
        <f t="shared" ca="1" si="259"/>
        <v>-1.7976441420259448</v>
      </c>
      <c r="CG247" s="225">
        <f t="shared" ca="1" si="260"/>
        <v>-788.92783738666799</v>
      </c>
      <c r="CH247" s="226">
        <f t="shared" ca="1" si="304"/>
        <v>788.92783738666799</v>
      </c>
      <c r="CI247" s="217">
        <f t="shared" ca="1" si="261"/>
        <v>-3.3817714426176781</v>
      </c>
      <c r="CJ247" s="218">
        <f t="shared" ca="1" si="262"/>
        <v>-12.649468395036244</v>
      </c>
      <c r="CK247" s="219">
        <f t="shared" ca="1" si="263"/>
        <v>-309.80146795327562</v>
      </c>
      <c r="CL247" s="218">
        <f t="shared" ca="1" si="264"/>
        <v>-2.2404180143962549</v>
      </c>
      <c r="CM247" s="227">
        <f t="shared" ca="1" si="265"/>
        <v>-999.98844906248564</v>
      </c>
      <c r="CN247" s="228">
        <f t="shared" ca="1" si="305"/>
        <v>999.98844906248564</v>
      </c>
      <c r="CO247" s="222">
        <f t="shared" ca="1" si="266"/>
        <v>-4.0019069365128308</v>
      </c>
      <c r="CP247" s="223">
        <f t="shared" ca="1" si="267"/>
        <v>-15.015611183588756</v>
      </c>
      <c r="CQ247" s="224">
        <f t="shared" ca="1" si="268"/>
        <v>-368.49949084782764</v>
      </c>
      <c r="CR247" s="223">
        <f t="shared" ca="1" si="269"/>
        <v>-2.6776388806352429</v>
      </c>
      <c r="CS247" s="225">
        <f t="shared" ca="1" si="270"/>
        <v>-1221.3890730487369</v>
      </c>
      <c r="CT247" s="226">
        <f t="shared" ca="1" si="306"/>
        <v>1221.3890730487369</v>
      </c>
      <c r="CU247" s="217">
        <f t="shared" ca="1" si="271"/>
        <v>-4.5919815571945737</v>
      </c>
      <c r="CV247" s="218">
        <f t="shared" ca="1" si="272"/>
        <v>-17.289920685893964</v>
      </c>
      <c r="CW247" s="219">
        <f t="shared" ca="1" si="273"/>
        <v>-425.28416884783076</v>
      </c>
      <c r="CX247" s="218">
        <f t="shared" ca="1" si="274"/>
        <v>-3.1070557271941084</v>
      </c>
      <c r="CY247" s="227">
        <f t="shared" ca="1" si="275"/>
        <v>-1456.6486229913162</v>
      </c>
      <c r="CZ247" s="228">
        <f t="shared" ca="1" si="307"/>
        <v>1456.6486229913162</v>
      </c>
      <c r="DA247" s="222">
        <f t="shared" ca="1" si="276"/>
        <v>-5.1474920122309307</v>
      </c>
      <c r="DB247" s="223">
        <f t="shared" ca="1" si="277"/>
        <v>-19.455198808716013</v>
      </c>
      <c r="DC247" s="224">
        <f t="shared" ca="1" si="278"/>
        <v>-479.73168916560809</v>
      </c>
      <c r="DD247" s="223">
        <f t="shared" ca="1" si="279"/>
        <v>-3.5257935848544548</v>
      </c>
      <c r="DE247" s="225">
        <f t="shared" ca="1" si="280"/>
        <v>-1710.70132839705</v>
      </c>
      <c r="DF247" s="226">
        <f t="shared" ca="1" si="308"/>
        <v>1710.70132839705</v>
      </c>
      <c r="DG247" s="217">
        <f t="shared" ca="1" si="281"/>
        <v>-5.6641719536657629</v>
      </c>
      <c r="DH247" s="218">
        <f t="shared" ca="1" si="282"/>
        <v>-21.493617896370573</v>
      </c>
      <c r="DI247" s="219">
        <f t="shared" ca="1" si="283"/>
        <v>-531.37828414054297</v>
      </c>
      <c r="DJ247" s="218">
        <f t="shared" ca="1" si="284"/>
        <v>-3.9302692248373887</v>
      </c>
      <c r="DK247" s="227">
        <f t="shared" ca="1" si="285"/>
        <v>-1991.1750047536302</v>
      </c>
      <c r="DL247" s="228">
        <f t="shared" ca="1" si="309"/>
        <v>1991.1750047536302</v>
      </c>
      <c r="DM247" s="222">
        <f t="shared" ca="1" si="286"/>
        <v>-6.1380269433018499</v>
      </c>
      <c r="DN247" s="223">
        <f t="shared" ca="1" si="287"/>
        <v>-23.386833844446478</v>
      </c>
      <c r="DO247" s="224">
        <f t="shared" ca="1" si="288"/>
        <v>-579.722068292053</v>
      </c>
      <c r="DP247" s="223">
        <f t="shared" ca="1" si="289"/>
        <v>-4.3161394987245103</v>
      </c>
      <c r="DQ247" s="225">
        <f t="shared" ca="1" si="290"/>
        <v>-2311.4810782900449</v>
      </c>
      <c r="DR247" s="226">
        <f t="shared" ca="1" si="310"/>
        <v>2311.4810782900449</v>
      </c>
      <c r="DS247" s="217">
        <f t="shared" ca="1" si="291"/>
        <v>-6.5653689762119063</v>
      </c>
      <c r="DT247" s="218">
        <f t="shared" ca="1" si="292"/>
        <v>-25.116200484191452</v>
      </c>
      <c r="DU247" s="219">
        <f t="shared" ca="1" si="293"/>
        <v>-624.22900795580711</v>
      </c>
      <c r="DV247" s="218">
        <f t="shared" ca="1" si="294"/>
        <v>-4.6783028804494506</v>
      </c>
      <c r="DW247" s="227">
        <f t="shared" ca="1" si="295"/>
        <v>-2700.0471342117121</v>
      </c>
      <c r="DX247" s="228">
        <f t="shared" ca="1" si="311"/>
        <v>2700.0471342117121</v>
      </c>
      <c r="DY247" s="222">
        <f t="shared" ca="1" si="296"/>
        <v>-6.9428500404508018</v>
      </c>
      <c r="DZ247" s="223">
        <f t="shared" ca="1" si="297"/>
        <v>-26.663100912765739</v>
      </c>
      <c r="EA247" s="224">
        <f t="shared" ca="1" si="298"/>
        <v>-664.3438272593379</v>
      </c>
      <c r="EB247" s="223">
        <f t="shared" ca="1" si="299"/>
        <v>-5.0109776431766022</v>
      </c>
      <c r="EC247" s="225">
        <f t="shared" ca="1" si="300"/>
        <v>-3241.3723194959257</v>
      </c>
      <c r="ED247" s="226">
        <f t="shared" ca="1" si="312"/>
        <v>3241.3723194959257</v>
      </c>
      <c r="EE247" s="18">
        <v>-3241.3723194959202</v>
      </c>
    </row>
    <row r="248" spans="16:135" x14ac:dyDescent="0.3">
      <c r="P248" s="5"/>
      <c r="Q248" s="5"/>
      <c r="X248" s="105"/>
      <c r="Y248" s="105"/>
      <c r="Z248" s="105"/>
      <c r="AA248" s="105">
        <f ca="1">AH248-DF248</f>
        <v>0</v>
      </c>
      <c r="AC248" s="302">
        <f>AC247+$BE$22</f>
        <v>2210</v>
      </c>
      <c r="AD248" s="332">
        <v>3236.361341852743</v>
      </c>
      <c r="AE248" s="332">
        <v>2695.3688313312618</v>
      </c>
      <c r="AF248" s="334">
        <v>2307.1649387913176</v>
      </c>
      <c r="AG248" s="332">
        <v>1987.2447355287943</v>
      </c>
      <c r="AH248" s="332">
        <v>1707.1755348121965</v>
      </c>
      <c r="AI248" s="332">
        <v>1453.5415672641216</v>
      </c>
      <c r="AJ248" s="332">
        <v>1218.7114341680999</v>
      </c>
      <c r="AK248" s="332">
        <v>997.74803104809052</v>
      </c>
      <c r="AL248" s="332">
        <v>787.13019324464199</v>
      </c>
      <c r="AM248" s="332">
        <v>584.1436744477428</v>
      </c>
      <c r="AN248" s="332">
        <v>386.55727658315823</v>
      </c>
      <c r="AO248" s="332">
        <v>192.43259505864393</v>
      </c>
      <c r="AP248" s="332" t="e">
        <v>#DIV/0!</v>
      </c>
      <c r="AQ248" s="335">
        <v>-192.43259505864393</v>
      </c>
      <c r="AR248" s="335">
        <v>-386.55727658315823</v>
      </c>
      <c r="AS248" s="335">
        <v>-584.1436744477428</v>
      </c>
      <c r="AT248" s="335">
        <v>-787.13019324464199</v>
      </c>
      <c r="AU248" s="335">
        <v>-997.74803104809052</v>
      </c>
      <c r="AV248" s="335">
        <v>-1218.7114341680999</v>
      </c>
      <c r="AW248" s="335">
        <v>-1453.5415672641216</v>
      </c>
      <c r="AX248" s="335">
        <v>-1707.1755348121965</v>
      </c>
      <c r="AY248" s="335">
        <v>-1987.2447355287943</v>
      </c>
      <c r="AZ248" s="335">
        <v>-2307.1649387913176</v>
      </c>
      <c r="BA248" s="335">
        <v>-2695.3688313312618</v>
      </c>
      <c r="BB248" s="202">
        <v>-3236.361341852743</v>
      </c>
      <c r="BC248" s="323">
        <f ca="1">BO248-BD248</f>
        <v>0</v>
      </c>
      <c r="BD248" s="320">
        <f ca="1"/>
        <v>-192.43259505864393</v>
      </c>
      <c r="BE248" s="302">
        <f ca="1">MIN($AF$15,BE247+$BE$22)</f>
        <v>2210</v>
      </c>
      <c r="BF248" s="215">
        <f t="shared" ca="1" si="242"/>
        <v>2</v>
      </c>
      <c r="BG248" s="317">
        <f ca="1">INDEX(N$8:N$12,$BF248)</f>
        <v>365</v>
      </c>
      <c r="BH248" s="128">
        <f ca="1">INDEX(O$8:O$12,$BF248)</f>
        <v>0.45</v>
      </c>
      <c r="BI248" s="104">
        <f t="shared" ca="1" si="243"/>
        <v>1359.5</v>
      </c>
      <c r="BJ248" s="216">
        <f t="shared" si="241"/>
        <v>0</v>
      </c>
      <c r="BK248" s="217">
        <f ca="1">DEGREES(ASIN($BG248*BL$23))</f>
        <v>-0.69702848180855392</v>
      </c>
      <c r="BL248" s="218">
        <f ca="1">DEGREES(ASIN(BL$23*$BI248))</f>
        <v>-2.597017515641133</v>
      </c>
      <c r="BM248" s="219">
        <f ca="1">IF($BH248&gt;0,(COS(RADIANS(BK248))-COS(RADIANS(BL248)))/(BL$23*$BH248),$BE248*SIN(RADIANS(BK248)))</f>
        <v>-63.546107284020231</v>
      </c>
      <c r="BN248" s="218">
        <f t="shared" ca="1" si="244"/>
        <v>-0.45282351268575383</v>
      </c>
      <c r="BO248" s="220">
        <f t="shared" ca="1" si="245"/>
        <v>-192.43259505864393</v>
      </c>
      <c r="BP248" s="221">
        <f t="shared" ca="1" si="301"/>
        <v>192.43259505864393</v>
      </c>
      <c r="BQ248" s="222">
        <f t="shared" ca="1" si="246"/>
        <v>-1.3888539075648563</v>
      </c>
      <c r="BR248" s="223">
        <f t="shared" ca="1" si="247"/>
        <v>-5.1795504285819094</v>
      </c>
      <c r="BS248" s="224">
        <f t="shared" ca="1" si="248"/>
        <v>-126.81643163388053</v>
      </c>
      <c r="BT248" s="223">
        <f t="shared" ca="1" si="249"/>
        <v>-0.90496020844082636</v>
      </c>
      <c r="BU248" s="225">
        <f t="shared" ca="1" si="250"/>
        <v>-386.55727658315823</v>
      </c>
      <c r="BV248" s="226">
        <f t="shared" ca="1" si="302"/>
        <v>386.55727658315823</v>
      </c>
      <c r="BW248" s="217">
        <f t="shared" ca="1" si="251"/>
        <v>-2.0703060144699528</v>
      </c>
      <c r="BX248" s="218">
        <f t="shared" ca="1" si="252"/>
        <v>-7.7329585134312877</v>
      </c>
      <c r="BY248" s="219">
        <f t="shared" ca="1" si="253"/>
        <v>-189.52725653625305</v>
      </c>
      <c r="BZ248" s="218">
        <f t="shared" ca="1" si="254"/>
        <v>-1.3556223337247388</v>
      </c>
      <c r="CA248" s="227">
        <f t="shared" ca="1" si="255"/>
        <v>-584.1436744477428</v>
      </c>
      <c r="CB248" s="228">
        <f t="shared" ca="1" si="303"/>
        <v>584.1436744477428</v>
      </c>
      <c r="CC248" s="222">
        <f t="shared" ca="1" si="256"/>
        <v>-2.7362803166611838</v>
      </c>
      <c r="CD248" s="223">
        <f t="shared" ca="1" si="257"/>
        <v>-10.242296433548624</v>
      </c>
      <c r="CE248" s="224">
        <f t="shared" ca="1" si="258"/>
        <v>-251.37917340900245</v>
      </c>
      <c r="CF248" s="223">
        <f t="shared" ca="1" si="259"/>
        <v>-1.8038183485268746</v>
      </c>
      <c r="CG248" s="225">
        <f t="shared" ca="1" si="260"/>
        <v>-787.13019324464199</v>
      </c>
      <c r="CH248" s="226">
        <f t="shared" ca="1" si="304"/>
        <v>787.13019324464199</v>
      </c>
      <c r="CI248" s="217">
        <f t="shared" ca="1" si="261"/>
        <v>-3.3817714426176781</v>
      </c>
      <c r="CJ248" s="218">
        <f t="shared" ca="1" si="262"/>
        <v>-12.692177383825349</v>
      </c>
      <c r="CK248" s="219">
        <f t="shared" ca="1" si="263"/>
        <v>-312.04971490427999</v>
      </c>
      <c r="CL248" s="218">
        <f t="shared" ca="1" si="264"/>
        <v>-2.2482469510043757</v>
      </c>
      <c r="CM248" s="227">
        <f t="shared" ca="1" si="265"/>
        <v>-997.74803104808939</v>
      </c>
      <c r="CN248" s="228">
        <f t="shared" ca="1" si="305"/>
        <v>997.74803104808939</v>
      </c>
      <c r="CO248" s="222">
        <f t="shared" ca="1" si="266"/>
        <v>-4.0019069365128308</v>
      </c>
      <c r="CP248" s="223">
        <f t="shared" ca="1" si="267"/>
        <v>-15.066658552115953</v>
      </c>
      <c r="CQ248" s="224">
        <f t="shared" ca="1" si="268"/>
        <v>-371.18667909975215</v>
      </c>
      <c r="CR248" s="223">
        <f t="shared" ca="1" si="269"/>
        <v>-2.6871882519245105</v>
      </c>
      <c r="CS248" s="225">
        <f t="shared" ca="1" si="270"/>
        <v>-1218.7114341681017</v>
      </c>
      <c r="CT248" s="226">
        <f t="shared" ca="1" si="306"/>
        <v>1218.7114341681017</v>
      </c>
      <c r="CU248" s="217">
        <f t="shared" ca="1" si="271"/>
        <v>-4.5919815571945737</v>
      </c>
      <c r="CV248" s="218">
        <f t="shared" ca="1" si="272"/>
        <v>-17.349159499673739</v>
      </c>
      <c r="CW248" s="219">
        <f t="shared" ca="1" si="273"/>
        <v>-428.40256363859544</v>
      </c>
      <c r="CX248" s="218">
        <f t="shared" ca="1" si="274"/>
        <v>-3.1183947907646825</v>
      </c>
      <c r="CY248" s="227">
        <f t="shared" ca="1" si="275"/>
        <v>-1453.541567264122</v>
      </c>
      <c r="CZ248" s="228">
        <f t="shared" ca="1" si="307"/>
        <v>1453.541567264122</v>
      </c>
      <c r="DA248" s="222">
        <f t="shared" ca="1" si="276"/>
        <v>-5.1474920122309307</v>
      </c>
      <c r="DB248" s="223">
        <f t="shared" ca="1" si="277"/>
        <v>-19.522427460952006</v>
      </c>
      <c r="DC248" s="224">
        <f t="shared" ca="1" si="278"/>
        <v>-483.27067772604249</v>
      </c>
      <c r="DD248" s="223">
        <f t="shared" ca="1" si="279"/>
        <v>-3.5389885604344045</v>
      </c>
      <c r="DE248" s="225">
        <f t="shared" ca="1" si="280"/>
        <v>-1707.1755348121956</v>
      </c>
      <c r="DF248" s="226">
        <f t="shared" ca="1" si="308"/>
        <v>1707.1755348121956</v>
      </c>
      <c r="DG248" s="217">
        <f t="shared" ca="1" si="281"/>
        <v>-5.6641719536657629</v>
      </c>
      <c r="DH248" s="218">
        <f t="shared" ca="1" si="282"/>
        <v>-21.568566490813851</v>
      </c>
      <c r="DI248" s="219">
        <f t="shared" ca="1" si="283"/>
        <v>-535.32365887176047</v>
      </c>
      <c r="DJ248" s="218">
        <f t="shared" ca="1" si="284"/>
        <v>-3.9453747312174983</v>
      </c>
      <c r="DK248" s="227">
        <f t="shared" ca="1" si="285"/>
        <v>-1987.2447355287929</v>
      </c>
      <c r="DL248" s="228">
        <f t="shared" ca="1" si="309"/>
        <v>1987.2447355287929</v>
      </c>
      <c r="DM248" s="222">
        <f t="shared" ca="1" si="286"/>
        <v>-6.1380269433018499</v>
      </c>
      <c r="DN248" s="223">
        <f t="shared" ca="1" si="287"/>
        <v>-23.469149558895722</v>
      </c>
      <c r="DO248" s="224">
        <f t="shared" ca="1" si="288"/>
        <v>-584.05525628222165</v>
      </c>
      <c r="DP248" s="223">
        <f t="shared" ca="1" si="289"/>
        <v>-4.3331879901686534</v>
      </c>
      <c r="DQ248" s="225">
        <f t="shared" ca="1" si="290"/>
        <v>-2307.1649387913203</v>
      </c>
      <c r="DR248" s="226">
        <f t="shared" ca="1" si="310"/>
        <v>2307.1649387913203</v>
      </c>
      <c r="DS248" s="217">
        <f t="shared" ca="1" si="291"/>
        <v>-6.5653689762119063</v>
      </c>
      <c r="DT248" s="218">
        <f t="shared" ca="1" si="292"/>
        <v>-25.205432931483006</v>
      </c>
      <c r="DU248" s="219">
        <f t="shared" ca="1" si="293"/>
        <v>-628.92630036431797</v>
      </c>
      <c r="DV248" s="218">
        <f t="shared" ca="1" si="294"/>
        <v>-4.6972924085108616</v>
      </c>
      <c r="DW248" s="227">
        <f t="shared" ca="1" si="295"/>
        <v>-2695.3688313312628</v>
      </c>
      <c r="DX248" s="228">
        <f t="shared" ca="1" si="311"/>
        <v>2695.3688313312628</v>
      </c>
      <c r="DY248" s="222">
        <f t="shared" ca="1" si="296"/>
        <v>-6.9428500404508018</v>
      </c>
      <c r="DZ248" s="223">
        <f t="shared" ca="1" si="297"/>
        <v>-26.758688971123213</v>
      </c>
      <c r="EA248" s="224">
        <f t="shared" ca="1" si="298"/>
        <v>-669.37568604931721</v>
      </c>
      <c r="EB248" s="223">
        <f t="shared" ca="1" si="299"/>
        <v>-5.0318587899793101</v>
      </c>
      <c r="EC248" s="225">
        <f t="shared" ca="1" si="300"/>
        <v>-3236.3613418527489</v>
      </c>
      <c r="ED248" s="226">
        <f t="shared" ca="1" si="312"/>
        <v>3236.3613418527489</v>
      </c>
      <c r="EE248" s="18">
        <v>-3236.361341852743</v>
      </c>
    </row>
    <row r="249" spans="16:135" x14ac:dyDescent="0.3">
      <c r="P249" s="5"/>
      <c r="Q249" s="5"/>
      <c r="X249" s="105"/>
      <c r="Y249" s="105"/>
      <c r="Z249" s="105"/>
      <c r="AA249" s="105">
        <f ca="1">AH249-DF249</f>
        <v>0</v>
      </c>
      <c r="AC249" s="302">
        <f>AC248+$BE$22</f>
        <v>2220</v>
      </c>
      <c r="AD249" s="332">
        <v>3231.3294830627642</v>
      </c>
      <c r="AE249" s="332">
        <v>2690.6715389227511</v>
      </c>
      <c r="AF249" s="334">
        <v>2302.8317508011482</v>
      </c>
      <c r="AG249" s="332">
        <v>1983.2993607975777</v>
      </c>
      <c r="AH249" s="332">
        <v>1703.636546251762</v>
      </c>
      <c r="AI249" s="332">
        <v>1450.4231724733568</v>
      </c>
      <c r="AJ249" s="332">
        <v>1216.0242459161755</v>
      </c>
      <c r="AK249" s="332">
        <v>995.49978409708615</v>
      </c>
      <c r="AL249" s="332">
        <v>785.32637489611511</v>
      </c>
      <c r="AM249" s="332">
        <v>582.788052114018</v>
      </c>
      <c r="AN249" s="332">
        <v>385.65231637471743</v>
      </c>
      <c r="AO249" s="332">
        <v>191.97977154595819</v>
      </c>
      <c r="AP249" s="332" t="e">
        <v>#DIV/0!</v>
      </c>
      <c r="AQ249" s="335">
        <v>-191.97977154595819</v>
      </c>
      <c r="AR249" s="335">
        <v>-385.65231637471743</v>
      </c>
      <c r="AS249" s="335">
        <v>-582.788052114018</v>
      </c>
      <c r="AT249" s="335">
        <v>-785.32637489611511</v>
      </c>
      <c r="AU249" s="335">
        <v>-995.49978409708615</v>
      </c>
      <c r="AV249" s="335">
        <v>-1216.0242459161755</v>
      </c>
      <c r="AW249" s="335">
        <v>-1450.4231724733568</v>
      </c>
      <c r="AX249" s="335">
        <v>-1703.636546251762</v>
      </c>
      <c r="AY249" s="335">
        <v>-1983.2993607975777</v>
      </c>
      <c r="AZ249" s="335">
        <v>-2302.8317508011482</v>
      </c>
      <c r="BA249" s="335">
        <v>-2690.6715389227511</v>
      </c>
      <c r="BB249" s="202">
        <v>-3231.3294830627642</v>
      </c>
      <c r="BC249" s="323">
        <f ca="1">BO249-BD249</f>
        <v>0</v>
      </c>
      <c r="BD249" s="320">
        <f ca="1"/>
        <v>-191.97977154595819</v>
      </c>
      <c r="BE249" s="302">
        <f ca="1">MIN($AF$15,BE248+$BE$22)</f>
        <v>2220</v>
      </c>
      <c r="BF249" s="215">
        <f t="shared" ca="1" si="242"/>
        <v>2</v>
      </c>
      <c r="BG249" s="317">
        <f ca="1">INDEX(N$8:N$12,$BF249)</f>
        <v>365</v>
      </c>
      <c r="BH249" s="128">
        <f ca="1">INDEX(O$8:O$12,$BF249)</f>
        <v>0.45</v>
      </c>
      <c r="BI249" s="104">
        <f t="shared" ca="1" si="243"/>
        <v>1364</v>
      </c>
      <c r="BJ249" s="216">
        <f t="shared" si="241"/>
        <v>0</v>
      </c>
      <c r="BK249" s="217">
        <f ca="1">DEGREES(ASIN($BG249*BL$23))</f>
        <v>-0.69702848180855392</v>
      </c>
      <c r="BL249" s="218">
        <f ca="1">DEGREES(ASIN(BL$23*$BI249))</f>
        <v>-2.6056196698112073</v>
      </c>
      <c r="BM249" s="219">
        <f ca="1">IF($BH249&gt;0,(COS(RADIANS(BK249))-COS(RADIANS(BL249)))/(BL$23*$BH249),$BE249*SIN(RADIANS(BK249)))</f>
        <v>-64.000435239478364</v>
      </c>
      <c r="BN249" s="218">
        <f t="shared" ca="1" si="244"/>
        <v>-0.4543279554581332</v>
      </c>
      <c r="BO249" s="220">
        <f t="shared" ca="1" si="245"/>
        <v>-191.97977154595819</v>
      </c>
      <c r="BP249" s="221">
        <f t="shared" ca="1" si="301"/>
        <v>191.97977154595819</v>
      </c>
      <c r="BQ249" s="222">
        <f t="shared" ca="1" si="246"/>
        <v>-1.3888539075648563</v>
      </c>
      <c r="BR249" s="223">
        <f t="shared" ca="1" si="247"/>
        <v>-5.1967420400766864</v>
      </c>
      <c r="BS249" s="224">
        <f t="shared" ca="1" si="248"/>
        <v>-127.72441695836299</v>
      </c>
      <c r="BT249" s="223">
        <f t="shared" ca="1" si="249"/>
        <v>-0.9079853244824676</v>
      </c>
      <c r="BU249" s="225">
        <f t="shared" ca="1" si="250"/>
        <v>-385.65231637471743</v>
      </c>
      <c r="BV249" s="226">
        <f t="shared" ca="1" si="302"/>
        <v>385.65231637471743</v>
      </c>
      <c r="BW249" s="217">
        <f t="shared" ca="1" si="251"/>
        <v>-2.0703060144699528</v>
      </c>
      <c r="BX249" s="218">
        <f t="shared" ca="1" si="252"/>
        <v>-7.7587122655164533</v>
      </c>
      <c r="BY249" s="219">
        <f t="shared" ca="1" si="253"/>
        <v>-190.88745649010966</v>
      </c>
      <c r="BZ249" s="218">
        <f t="shared" ca="1" si="254"/>
        <v>-1.3601999538566076</v>
      </c>
      <c r="CA249" s="227">
        <f t="shared" ca="1" si="255"/>
        <v>-582.788052114018</v>
      </c>
      <c r="CB249" s="228">
        <f t="shared" ca="1" si="303"/>
        <v>582.788052114018</v>
      </c>
      <c r="CC249" s="222">
        <f t="shared" ca="1" si="256"/>
        <v>-2.7362803166611838</v>
      </c>
      <c r="CD249" s="223">
        <f t="shared" ca="1" si="257"/>
        <v>-10.276566505585333</v>
      </c>
      <c r="CE249" s="224">
        <f t="shared" ca="1" si="258"/>
        <v>-253.18916796256124</v>
      </c>
      <c r="CF249" s="223">
        <f t="shared" ca="1" si="259"/>
        <v>-1.8099945535587949</v>
      </c>
      <c r="CG249" s="225">
        <f t="shared" ca="1" si="260"/>
        <v>-785.32637489611511</v>
      </c>
      <c r="CH249" s="226">
        <f t="shared" ca="1" si="304"/>
        <v>785.32637489611511</v>
      </c>
      <c r="CI249" s="217">
        <f t="shared" ca="1" si="261"/>
        <v>-3.3817714426176781</v>
      </c>
      <c r="CJ249" s="218">
        <f t="shared" ca="1" si="262"/>
        <v>-12.734893543763256</v>
      </c>
      <c r="CK249" s="219">
        <f t="shared" ca="1" si="263"/>
        <v>-314.30579472897182</v>
      </c>
      <c r="CL249" s="218">
        <f t="shared" ca="1" si="264"/>
        <v>-2.2560798246918239</v>
      </c>
      <c r="CM249" s="227">
        <f t="shared" ca="1" si="265"/>
        <v>-995.49978409708501</v>
      </c>
      <c r="CN249" s="228">
        <f t="shared" ca="1" si="305"/>
        <v>995.49978409708501</v>
      </c>
      <c r="CO249" s="222">
        <f t="shared" ca="1" si="266"/>
        <v>-4.0019069365128308</v>
      </c>
      <c r="CP249" s="223">
        <f t="shared" ca="1" si="267"/>
        <v>-15.117718166744821</v>
      </c>
      <c r="CQ249" s="224">
        <f t="shared" ca="1" si="268"/>
        <v>-373.88342358418345</v>
      </c>
      <c r="CR249" s="223">
        <f t="shared" ca="1" si="269"/>
        <v>-2.6967444844312922</v>
      </c>
      <c r="CS249" s="225">
        <f t="shared" ca="1" si="270"/>
        <v>-1216.0242459161773</v>
      </c>
      <c r="CT249" s="226">
        <f t="shared" ca="1" si="306"/>
        <v>1216.0242459161773</v>
      </c>
      <c r="CU249" s="217">
        <f t="shared" ca="1" si="271"/>
        <v>-4.5919815571945737</v>
      </c>
      <c r="CV249" s="218">
        <f t="shared" ca="1" si="272"/>
        <v>-17.408417453856</v>
      </c>
      <c r="CW249" s="219">
        <f t="shared" ca="1" si="273"/>
        <v>-431.53230846589457</v>
      </c>
      <c r="CX249" s="218">
        <f t="shared" ca="1" si="274"/>
        <v>-3.1297448272991346</v>
      </c>
      <c r="CY249" s="227">
        <f t="shared" ca="1" si="275"/>
        <v>-1450.4231724733572</v>
      </c>
      <c r="CZ249" s="228">
        <f t="shared" ca="1" si="307"/>
        <v>1450.4231724733572</v>
      </c>
      <c r="DA249" s="222">
        <f t="shared" ca="1" si="276"/>
        <v>-5.1474920122309307</v>
      </c>
      <c r="DB249" s="223">
        <f t="shared" ca="1" si="277"/>
        <v>-19.589684093714364</v>
      </c>
      <c r="DC249" s="224">
        <f t="shared" ca="1" si="278"/>
        <v>-486.82287771002012</v>
      </c>
      <c r="DD249" s="223">
        <f t="shared" ca="1" si="279"/>
        <v>-3.5521999839776299</v>
      </c>
      <c r="DE249" s="225">
        <f t="shared" ca="1" si="280"/>
        <v>-1703.636546251761</v>
      </c>
      <c r="DF249" s="226">
        <f t="shared" ca="1" si="308"/>
        <v>1703.636546251761</v>
      </c>
      <c r="DG249" s="217">
        <f t="shared" ca="1" si="281"/>
        <v>-5.6641719536657629</v>
      </c>
      <c r="DH249" s="218">
        <f t="shared" ca="1" si="282"/>
        <v>-21.643553860010915</v>
      </c>
      <c r="DI249" s="219">
        <f t="shared" ca="1" si="283"/>
        <v>-539.28416251512681</v>
      </c>
      <c r="DJ249" s="218">
        <f t="shared" ca="1" si="284"/>
        <v>-3.9605036433663372</v>
      </c>
      <c r="DK249" s="227">
        <f t="shared" ca="1" si="285"/>
        <v>-1983.2993607975754</v>
      </c>
      <c r="DL249" s="228">
        <f t="shared" ca="1" si="309"/>
        <v>1983.2993607975754</v>
      </c>
      <c r="DM249" s="222">
        <f t="shared" ca="1" si="286"/>
        <v>-6.1380269433018499</v>
      </c>
      <c r="DN249" s="223">
        <f t="shared" ca="1" si="287"/>
        <v>-23.551516651252111</v>
      </c>
      <c r="DO249" s="224">
        <f t="shared" ca="1" si="288"/>
        <v>-588.40552463381255</v>
      </c>
      <c r="DP249" s="223">
        <f t="shared" ca="1" si="289"/>
        <v>-4.3502683515908984</v>
      </c>
      <c r="DQ249" s="225">
        <f t="shared" ca="1" si="290"/>
        <v>-2302.8317508011519</v>
      </c>
      <c r="DR249" s="226">
        <f t="shared" ca="1" si="310"/>
        <v>2302.8317508011519</v>
      </c>
      <c r="DS249" s="217">
        <f t="shared" ca="1" si="291"/>
        <v>-6.5653689762119063</v>
      </c>
      <c r="DT249" s="218">
        <f t="shared" ca="1" si="292"/>
        <v>-25.29473083754527</v>
      </c>
      <c r="DU249" s="219">
        <f t="shared" ca="1" si="293"/>
        <v>-633.64262402253155</v>
      </c>
      <c r="DV249" s="218">
        <f t="shared" ca="1" si="294"/>
        <v>-4.7163236582135823</v>
      </c>
      <c r="DW249" s="227">
        <f t="shared" ca="1" si="295"/>
        <v>-2690.671538922752</v>
      </c>
      <c r="DX249" s="228">
        <f t="shared" ca="1" si="311"/>
        <v>2690.671538922752</v>
      </c>
      <c r="DY249" s="222">
        <f t="shared" ca="1" si="296"/>
        <v>-6.9428500404508018</v>
      </c>
      <c r="DZ249" s="223">
        <f t="shared" ca="1" si="297"/>
        <v>-26.854357508177184</v>
      </c>
      <c r="EA249" s="224">
        <f t="shared" ca="1" si="298"/>
        <v>-674.42847864040232</v>
      </c>
      <c r="EB249" s="223">
        <f t="shared" ca="1" si="299"/>
        <v>-5.0527925910851081</v>
      </c>
      <c r="EC249" s="225">
        <f t="shared" ca="1" si="300"/>
        <v>-3231.3294830627697</v>
      </c>
      <c r="ED249" s="226">
        <f t="shared" ca="1" si="312"/>
        <v>3231.3294830627697</v>
      </c>
      <c r="EE249" s="18">
        <v>-3231.3294830627642</v>
      </c>
    </row>
    <row r="250" spans="16:135" x14ac:dyDescent="0.3">
      <c r="P250" s="5"/>
      <c r="Q250" s="5"/>
      <c r="X250" s="105"/>
      <c r="Y250" s="105"/>
      <c r="Z250" s="105"/>
      <c r="AA250" s="105">
        <f ca="1">AH250-DF250</f>
        <v>0</v>
      </c>
      <c r="AC250" s="302">
        <f>AC249+$BE$22</f>
        <v>2230</v>
      </c>
      <c r="AD250" s="332">
        <v>3226.2766904716791</v>
      </c>
      <c r="AE250" s="332">
        <v>2685.9552152645374</v>
      </c>
      <c r="AF250" s="334">
        <v>2298.4814824495575</v>
      </c>
      <c r="AG250" s="332">
        <v>1979.3388571542105</v>
      </c>
      <c r="AH250" s="332">
        <v>1700.0843462677833</v>
      </c>
      <c r="AI250" s="332">
        <v>1447.2934276460576</v>
      </c>
      <c r="AJ250" s="332">
        <v>1213.3275014317442</v>
      </c>
      <c r="AK250" s="332">
        <v>993.24370427239433</v>
      </c>
      <c r="AL250" s="332">
        <v>783.51638034255632</v>
      </c>
      <c r="AM250" s="332">
        <v>581.42785216016136</v>
      </c>
      <c r="AN250" s="332">
        <v>384.74433105023496</v>
      </c>
      <c r="AO250" s="332">
        <v>191.52544359050006</v>
      </c>
      <c r="AP250" s="332" t="e">
        <v>#DIV/0!</v>
      </c>
      <c r="AQ250" s="335">
        <v>-191.52544359050006</v>
      </c>
      <c r="AR250" s="335">
        <v>-384.74433105023496</v>
      </c>
      <c r="AS250" s="335">
        <v>-581.42785216016136</v>
      </c>
      <c r="AT250" s="335">
        <v>-783.51638034255632</v>
      </c>
      <c r="AU250" s="335">
        <v>-993.24370427239433</v>
      </c>
      <c r="AV250" s="335">
        <v>-1213.3275014317442</v>
      </c>
      <c r="AW250" s="335">
        <v>-1447.2934276460576</v>
      </c>
      <c r="AX250" s="335">
        <v>-1700.0843462677833</v>
      </c>
      <c r="AY250" s="335">
        <v>-1979.3388571542105</v>
      </c>
      <c r="AZ250" s="335">
        <v>-2298.4814824495575</v>
      </c>
      <c r="BA250" s="335">
        <v>-2685.9552152645374</v>
      </c>
      <c r="BB250" s="202">
        <v>-3226.2766904716791</v>
      </c>
      <c r="BC250" s="323">
        <f ca="1">BO250-BD250</f>
        <v>0</v>
      </c>
      <c r="BD250" s="320">
        <f ca="1"/>
        <v>-191.52544359050006</v>
      </c>
      <c r="BE250" s="302">
        <f ca="1">MIN($AF$15,BE249+$BE$22)</f>
        <v>2230</v>
      </c>
      <c r="BF250" s="215">
        <f t="shared" ca="1" si="242"/>
        <v>2</v>
      </c>
      <c r="BG250" s="317">
        <f ca="1">INDEX(N$8:N$12,$BF250)</f>
        <v>365</v>
      </c>
      <c r="BH250" s="128">
        <f ca="1">INDEX(O$8:O$12,$BF250)</f>
        <v>0.45</v>
      </c>
      <c r="BI250" s="104">
        <f t="shared" ca="1" si="243"/>
        <v>1368.5</v>
      </c>
      <c r="BJ250" s="216">
        <f t="shared" si="241"/>
        <v>0</v>
      </c>
      <c r="BK250" s="217">
        <f ca="1">DEGREES(ASIN($BG250*BL$23))</f>
        <v>-0.69702848180855392</v>
      </c>
      <c r="BL250" s="218">
        <f ca="1">DEGREES(ASIN(BL$23*$BI250))</f>
        <v>-2.6142218827549386</v>
      </c>
      <c r="BM250" s="219">
        <f ca="1">IF($BH250&gt;0,(COS(RADIANS(BK250))-COS(RADIANS(BL250)))/(BL$23*$BH250),$BE250*SIN(RADIANS(BK250)))</f>
        <v>-64.456267668488096</v>
      </c>
      <c r="BN250" s="218">
        <f t="shared" ca="1" si="244"/>
        <v>-0.45583242900973175</v>
      </c>
      <c r="BO250" s="220">
        <f t="shared" ca="1" si="245"/>
        <v>-191.52544359050006</v>
      </c>
      <c r="BP250" s="221">
        <f t="shared" ca="1" si="301"/>
        <v>191.52544359050006</v>
      </c>
      <c r="BQ250" s="222">
        <f t="shared" ca="1" si="246"/>
        <v>-1.3888539075648563</v>
      </c>
      <c r="BR250" s="223">
        <f t="shared" ca="1" si="247"/>
        <v>-5.2139341207348853</v>
      </c>
      <c r="BS250" s="224">
        <f t="shared" ca="1" si="248"/>
        <v>-128.63542764614334</v>
      </c>
      <c r="BT250" s="223">
        <f t="shared" ca="1" si="249"/>
        <v>-0.91101068778034744</v>
      </c>
      <c r="BU250" s="225">
        <f t="shared" ca="1" si="250"/>
        <v>-384.74433105023496</v>
      </c>
      <c r="BV250" s="226">
        <f t="shared" ca="1" si="302"/>
        <v>384.74433105023496</v>
      </c>
      <c r="BW250" s="217">
        <f t="shared" ca="1" si="251"/>
        <v>-2.0703060144699528</v>
      </c>
      <c r="BX250" s="218">
        <f t="shared" ca="1" si="252"/>
        <v>-7.7844675949152018</v>
      </c>
      <c r="BY250" s="219">
        <f t="shared" ca="1" si="253"/>
        <v>-192.2522349037927</v>
      </c>
      <c r="BZ250" s="218">
        <f t="shared" ca="1" si="254"/>
        <v>-1.364778413683041</v>
      </c>
      <c r="CA250" s="227">
        <f t="shared" ca="1" si="255"/>
        <v>-581.42785216016136</v>
      </c>
      <c r="CB250" s="228">
        <f t="shared" ca="1" si="303"/>
        <v>581.42785216016136</v>
      </c>
      <c r="CC250" s="222">
        <f t="shared" ca="1" si="256"/>
        <v>-2.7362803166611838</v>
      </c>
      <c r="CD250" s="223">
        <f t="shared" ca="1" si="257"/>
        <v>-10.310840294448916</v>
      </c>
      <c r="CE250" s="224">
        <f t="shared" ca="1" si="258"/>
        <v>-255.00534072739438</v>
      </c>
      <c r="CF250" s="223">
        <f t="shared" ca="1" si="259"/>
        <v>-1.8161727648331407</v>
      </c>
      <c r="CG250" s="225">
        <f t="shared" ca="1" si="260"/>
        <v>-783.51638034255632</v>
      </c>
      <c r="CH250" s="226">
        <f t="shared" ca="1" si="304"/>
        <v>783.51638034255632</v>
      </c>
      <c r="CI250" s="217">
        <f t="shared" ca="1" si="261"/>
        <v>-3.3817714426176781</v>
      </c>
      <c r="CJ250" s="218">
        <f t="shared" ca="1" si="262"/>
        <v>-12.777616902218202</v>
      </c>
      <c r="CK250" s="219">
        <f t="shared" ca="1" si="263"/>
        <v>-316.56971138080019</v>
      </c>
      <c r="CL250" s="218">
        <f t="shared" ca="1" si="264"/>
        <v>-2.2639166518283673</v>
      </c>
      <c r="CM250" s="227">
        <f t="shared" ca="1" si="265"/>
        <v>-993.24370427239319</v>
      </c>
      <c r="CN250" s="228">
        <f t="shared" ca="1" si="305"/>
        <v>993.24370427239319</v>
      </c>
      <c r="CO250" s="222">
        <f t="shared" ca="1" si="266"/>
        <v>-4.0019069365128308</v>
      </c>
      <c r="CP250" s="223">
        <f t="shared" ca="1" si="267"/>
        <v>-15.16879007687192</v>
      </c>
      <c r="CQ250" s="224">
        <f t="shared" ca="1" si="268"/>
        <v>-376.58973119335064</v>
      </c>
      <c r="CR250" s="223">
        <f t="shared" ca="1" si="269"/>
        <v>-2.7063076091671974</v>
      </c>
      <c r="CS250" s="225">
        <f t="shared" ca="1" si="270"/>
        <v>-1213.327501431746</v>
      </c>
      <c r="CT250" s="226">
        <f t="shared" ca="1" si="306"/>
        <v>1213.327501431746</v>
      </c>
      <c r="CU250" s="217">
        <f t="shared" ca="1" si="271"/>
        <v>-4.5919815571945737</v>
      </c>
      <c r="CV250" s="218">
        <f t="shared" ca="1" si="272"/>
        <v>-17.467694630453703</v>
      </c>
      <c r="CW250" s="219">
        <f t="shared" ca="1" si="273"/>
        <v>-434.67341435686825</v>
      </c>
      <c r="CX250" s="218">
        <f t="shared" ca="1" si="274"/>
        <v>-3.1411058909736767</v>
      </c>
      <c r="CY250" s="227">
        <f t="shared" ca="1" si="275"/>
        <v>-1447.293427646058</v>
      </c>
      <c r="CZ250" s="228">
        <f t="shared" ca="1" si="307"/>
        <v>1447.293427646058</v>
      </c>
      <c r="DA250" s="222">
        <f t="shared" ca="1" si="276"/>
        <v>-5.1474920122309307</v>
      </c>
      <c r="DB250" s="223">
        <f t="shared" ca="1" si="277"/>
        <v>-19.656968834759201</v>
      </c>
      <c r="DC250" s="224">
        <f t="shared" ca="1" si="278"/>
        <v>-490.38830565440742</v>
      </c>
      <c r="DD250" s="223">
        <f t="shared" ca="1" si="279"/>
        <v>-3.5654279443872952</v>
      </c>
      <c r="DE250" s="225">
        <f t="shared" ca="1" si="280"/>
        <v>-1700.0843462677833</v>
      </c>
      <c r="DF250" s="226">
        <f t="shared" ca="1" si="308"/>
        <v>1700.0843462677833</v>
      </c>
      <c r="DG250" s="217">
        <f t="shared" ca="1" si="281"/>
        <v>-5.6641719536657629</v>
      </c>
      <c r="DH250" s="218">
        <f t="shared" ca="1" si="282"/>
        <v>-21.718580192850272</v>
      </c>
      <c r="DI250" s="219">
        <f t="shared" ca="1" si="283"/>
        <v>-543.25981861482398</v>
      </c>
      <c r="DJ250" s="218">
        <f t="shared" ca="1" si="284"/>
        <v>-3.9756560996971757</v>
      </c>
      <c r="DK250" s="227">
        <f t="shared" ca="1" si="285"/>
        <v>-1979.3388571542091</v>
      </c>
      <c r="DL250" s="228">
        <f t="shared" ca="1" si="309"/>
        <v>1979.3388571542091</v>
      </c>
      <c r="DM250" s="222">
        <f t="shared" ca="1" si="286"/>
        <v>-6.1380269433018499</v>
      </c>
      <c r="DN250" s="223">
        <f t="shared" ca="1" si="287"/>
        <v>-23.633935388381627</v>
      </c>
      <c r="DO250" s="224">
        <f t="shared" ca="1" si="288"/>
        <v>-592.77290542238154</v>
      </c>
      <c r="DP250" s="223">
        <f t="shared" ca="1" si="289"/>
        <v>-4.3673807885689939</v>
      </c>
      <c r="DQ250" s="225">
        <f t="shared" ca="1" si="290"/>
        <v>-2298.4814824495611</v>
      </c>
      <c r="DR250" s="226">
        <f t="shared" ca="1" si="310"/>
        <v>2298.4814824495611</v>
      </c>
      <c r="DS250" s="217">
        <f t="shared" ca="1" si="291"/>
        <v>-6.5653689762119063</v>
      </c>
      <c r="DT250" s="218">
        <f t="shared" ca="1" si="292"/>
        <v>-25.384094564035848</v>
      </c>
      <c r="DU250" s="219">
        <f t="shared" ca="1" si="293"/>
        <v>-638.37802094418339</v>
      </c>
      <c r="DV250" s="218">
        <f t="shared" ca="1" si="294"/>
        <v>-4.7353969216518408</v>
      </c>
      <c r="DW250" s="227">
        <f t="shared" ca="1" si="295"/>
        <v>-2685.9552152645383</v>
      </c>
      <c r="DX250" s="228">
        <f t="shared" ca="1" si="311"/>
        <v>2685.9552152645383</v>
      </c>
      <c r="DY250" s="222">
        <f t="shared" ca="1" si="296"/>
        <v>-6.9428500404508018</v>
      </c>
      <c r="DZ250" s="223">
        <f t="shared" ca="1" si="297"/>
        <v>-26.950106994944456</v>
      </c>
      <c r="EA250" s="224">
        <f t="shared" ca="1" si="298"/>
        <v>-679.50225808424511</v>
      </c>
      <c r="EB250" s="223">
        <f t="shared" ca="1" si="299"/>
        <v>-5.0737794438427954</v>
      </c>
      <c r="EC250" s="225">
        <f t="shared" ca="1" si="300"/>
        <v>-3226.2766904716846</v>
      </c>
      <c r="ED250" s="226">
        <f t="shared" ca="1" si="312"/>
        <v>3226.2766904716846</v>
      </c>
      <c r="EE250" s="18">
        <v>-3226.2766904716791</v>
      </c>
    </row>
    <row r="251" spans="16:135" x14ac:dyDescent="0.3">
      <c r="P251" s="5"/>
      <c r="Q251" s="5"/>
      <c r="X251" s="105"/>
      <c r="Y251" s="105"/>
      <c r="Z251" s="105"/>
      <c r="AA251" s="105">
        <f ca="1">AH251-DF251</f>
        <v>0</v>
      </c>
      <c r="AC251" s="302">
        <f>AC250+$BE$22</f>
        <v>2240</v>
      </c>
      <c r="AD251" s="332">
        <v>3221.2029110278363</v>
      </c>
      <c r="AE251" s="332">
        <v>2681.2198183428854</v>
      </c>
      <c r="AF251" s="334">
        <v>2294.1141016609886</v>
      </c>
      <c r="AG251" s="332">
        <v>1975.3632010545134</v>
      </c>
      <c r="AH251" s="332">
        <v>1696.518918323397</v>
      </c>
      <c r="AI251" s="332">
        <v>1444.1523217550839</v>
      </c>
      <c r="AJ251" s="332">
        <v>1210.621193822577</v>
      </c>
      <c r="AK251" s="332">
        <v>990.97978762056596</v>
      </c>
      <c r="AL251" s="332">
        <v>781.70020757772318</v>
      </c>
      <c r="AM251" s="332">
        <v>580.06307374647838</v>
      </c>
      <c r="AN251" s="332">
        <v>383.83332036245463</v>
      </c>
      <c r="AO251" s="332">
        <v>191.06961116149034</v>
      </c>
      <c r="AP251" s="332" t="e">
        <v>#DIV/0!</v>
      </c>
      <c r="AQ251" s="335">
        <v>-191.06961116149034</v>
      </c>
      <c r="AR251" s="335">
        <v>-383.83332036245463</v>
      </c>
      <c r="AS251" s="335">
        <v>-580.06307374647838</v>
      </c>
      <c r="AT251" s="335">
        <v>-781.70020757772318</v>
      </c>
      <c r="AU251" s="335">
        <v>-990.97978762056596</v>
      </c>
      <c r="AV251" s="335">
        <v>-1210.621193822577</v>
      </c>
      <c r="AW251" s="335">
        <v>-1444.1523217550839</v>
      </c>
      <c r="AX251" s="335">
        <v>-1696.518918323397</v>
      </c>
      <c r="AY251" s="335">
        <v>-1975.3632010545134</v>
      </c>
      <c r="AZ251" s="335">
        <v>-2294.1141016609886</v>
      </c>
      <c r="BA251" s="335">
        <v>-2681.2198183428854</v>
      </c>
      <c r="BB251" s="202">
        <v>-3221.2029110278363</v>
      </c>
      <c r="BC251" s="323">
        <f ca="1">BO251-BD251</f>
        <v>0</v>
      </c>
      <c r="BD251" s="320">
        <f ca="1"/>
        <v>-191.06961116149034</v>
      </c>
      <c r="BE251" s="302">
        <f ca="1">MIN($AF$15,BE250+$BE$22)</f>
        <v>2240</v>
      </c>
      <c r="BF251" s="215">
        <f t="shared" ca="1" si="242"/>
        <v>2</v>
      </c>
      <c r="BG251" s="317">
        <f ca="1">INDEX(N$8:N$12,$BF251)</f>
        <v>365</v>
      </c>
      <c r="BH251" s="128">
        <f ca="1">INDEX(O$8:O$12,$BF251)</f>
        <v>0.45</v>
      </c>
      <c r="BI251" s="104">
        <f t="shared" ca="1" si="243"/>
        <v>1373</v>
      </c>
      <c r="BJ251" s="216">
        <f t="shared" si="241"/>
        <v>0</v>
      </c>
      <c r="BK251" s="217">
        <f ca="1">DEGREES(ASIN($BG251*BL$23))</f>
        <v>-0.69702848180855392</v>
      </c>
      <c r="BL251" s="218">
        <f ca="1">DEGREES(ASIN(BL$23*$BI251))</f>
        <v>-2.6228241546674376</v>
      </c>
      <c r="BM251" s="219">
        <f ca="1">IF($BH251&gt;0,(COS(RADIANS(BK251))-COS(RADIANS(BL251)))/(BL$23*$BH251),$BE251*SIN(RADIANS(BK251)))</f>
        <v>-64.913604601947142</v>
      </c>
      <c r="BN251" s="218">
        <f t="shared" ca="1" si="244"/>
        <v>-0.45733693345904669</v>
      </c>
      <c r="BO251" s="220">
        <f t="shared" ca="1" si="245"/>
        <v>-191.06961116149034</v>
      </c>
      <c r="BP251" s="221">
        <f t="shared" ca="1" si="301"/>
        <v>191.06961116149034</v>
      </c>
      <c r="BQ251" s="222">
        <f t="shared" ca="1" si="246"/>
        <v>-1.3888539075648563</v>
      </c>
      <c r="BR251" s="223">
        <f t="shared" ca="1" si="247"/>
        <v>-5.231126672142933</v>
      </c>
      <c r="BS251" s="224">
        <f t="shared" ca="1" si="248"/>
        <v>-129.54946394533232</v>
      </c>
      <c r="BT251" s="223">
        <f t="shared" ca="1" si="249"/>
        <v>-0.91403629918897877</v>
      </c>
      <c r="BU251" s="225">
        <f t="shared" ca="1" si="250"/>
        <v>-383.83332036245463</v>
      </c>
      <c r="BV251" s="226">
        <f t="shared" ca="1" si="302"/>
        <v>383.83332036245463</v>
      </c>
      <c r="BW251" s="217">
        <f t="shared" ca="1" si="251"/>
        <v>-2.0703060144699528</v>
      </c>
      <c r="BX251" s="218">
        <f t="shared" ca="1" si="252"/>
        <v>-7.8102245071225642</v>
      </c>
      <c r="BY251" s="219">
        <f t="shared" ca="1" si="253"/>
        <v>-193.62159262003036</v>
      </c>
      <c r="BZ251" s="218">
        <f t="shared" ca="1" si="254"/>
        <v>-1.3693577162376585</v>
      </c>
      <c r="CA251" s="227">
        <f t="shared" ca="1" si="255"/>
        <v>-580.06307374647838</v>
      </c>
      <c r="CB251" s="228">
        <f t="shared" ca="1" si="303"/>
        <v>580.06307374647838</v>
      </c>
      <c r="CC251" s="222">
        <f t="shared" ca="1" si="256"/>
        <v>-2.7362803166611838</v>
      </c>
      <c r="CD251" s="223">
        <f t="shared" ca="1" si="257"/>
        <v>-10.345117813617239</v>
      </c>
      <c r="CE251" s="224">
        <f t="shared" ca="1" si="258"/>
        <v>-256.82769371746679</v>
      </c>
      <c r="CF251" s="223">
        <f t="shared" ca="1" si="259"/>
        <v>-1.8223529900724031</v>
      </c>
      <c r="CG251" s="225">
        <f t="shared" ca="1" si="260"/>
        <v>-781.70020757772318</v>
      </c>
      <c r="CH251" s="226">
        <f t="shared" ca="1" si="304"/>
        <v>781.70020757772318</v>
      </c>
      <c r="CI251" s="217">
        <f t="shared" ca="1" si="261"/>
        <v>-3.3817714426176781</v>
      </c>
      <c r="CJ251" s="218">
        <f t="shared" ca="1" si="262"/>
        <v>-12.820347486597505</v>
      </c>
      <c r="CK251" s="219">
        <f t="shared" ca="1" si="263"/>
        <v>-318.84146882962642</v>
      </c>
      <c r="CL251" s="218">
        <f t="shared" ca="1" si="264"/>
        <v>-2.2717574488262358</v>
      </c>
      <c r="CM251" s="227">
        <f t="shared" ca="1" si="265"/>
        <v>-990.97978762056482</v>
      </c>
      <c r="CN251" s="228">
        <f t="shared" ca="1" si="305"/>
        <v>990.97978762056482</v>
      </c>
      <c r="CO251" s="222">
        <f t="shared" ca="1" si="266"/>
        <v>-4.0019069365128308</v>
      </c>
      <c r="CP251" s="223">
        <f t="shared" ca="1" si="267"/>
        <v>-15.219874331992417</v>
      </c>
      <c r="CQ251" s="224">
        <f t="shared" ca="1" si="268"/>
        <v>-379.30560885058759</v>
      </c>
      <c r="CR251" s="223">
        <f t="shared" ca="1" si="269"/>
        <v>-2.7158776572369447</v>
      </c>
      <c r="CS251" s="225">
        <f t="shared" ca="1" si="270"/>
        <v>-1210.6211938225788</v>
      </c>
      <c r="CT251" s="226">
        <f t="shared" ca="1" si="306"/>
        <v>1210.6211938225788</v>
      </c>
      <c r="CU251" s="217">
        <f t="shared" ca="1" si="271"/>
        <v>-4.5919815571945737</v>
      </c>
      <c r="CV251" s="218">
        <f t="shared" ca="1" si="272"/>
        <v>-17.526991111695235</v>
      </c>
      <c r="CW251" s="219">
        <f t="shared" ca="1" si="273"/>
        <v>-437.82589239305446</v>
      </c>
      <c r="CX251" s="218">
        <f t="shared" ca="1" si="274"/>
        <v>-3.1524780361862099</v>
      </c>
      <c r="CY251" s="227">
        <f t="shared" ca="1" si="275"/>
        <v>-1444.1523217550844</v>
      </c>
      <c r="CZ251" s="228">
        <f t="shared" ca="1" si="307"/>
        <v>1444.1523217550844</v>
      </c>
      <c r="DA251" s="222">
        <f t="shared" ca="1" si="276"/>
        <v>-5.1474920122309307</v>
      </c>
      <c r="DB251" s="223">
        <f t="shared" ca="1" si="277"/>
        <v>-19.724281812264959</v>
      </c>
      <c r="DC251" s="224">
        <f t="shared" ca="1" si="278"/>
        <v>-493.96697818541594</v>
      </c>
      <c r="DD251" s="223">
        <f t="shared" ca="1" si="279"/>
        <v>-3.5786725310085217</v>
      </c>
      <c r="DE251" s="225">
        <f t="shared" ca="1" si="280"/>
        <v>-1696.5189183233961</v>
      </c>
      <c r="DF251" s="226">
        <f t="shared" ca="1" si="308"/>
        <v>1696.5189183233961</v>
      </c>
      <c r="DG251" s="217">
        <f t="shared" ca="1" si="281"/>
        <v>-5.6641719536657629</v>
      </c>
      <c r="DH251" s="218">
        <f t="shared" ca="1" si="282"/>
        <v>-21.793645678979114</v>
      </c>
      <c r="DI251" s="219">
        <f t="shared" ca="1" si="283"/>
        <v>-547.25065085426979</v>
      </c>
      <c r="DJ251" s="218">
        <f t="shared" ca="1" si="284"/>
        <v>-3.9908322394458082</v>
      </c>
      <c r="DK251" s="227">
        <f t="shared" ca="1" si="285"/>
        <v>-1975.363201054512</v>
      </c>
      <c r="DL251" s="228">
        <f t="shared" ca="1" si="309"/>
        <v>1975.363201054512</v>
      </c>
      <c r="DM251" s="222">
        <f t="shared" ca="1" si="286"/>
        <v>-6.1380269433018499</v>
      </c>
      <c r="DN251" s="223">
        <f t="shared" ca="1" si="287"/>
        <v>-23.716406038415816</v>
      </c>
      <c r="DO251" s="224">
        <f t="shared" ca="1" si="288"/>
        <v>-597.15743093049753</v>
      </c>
      <c r="DP251" s="223">
        <f t="shared" ca="1" si="289"/>
        <v>-4.3845255081159848</v>
      </c>
      <c r="DQ251" s="225">
        <f t="shared" ca="1" si="290"/>
        <v>-2294.1141016609922</v>
      </c>
      <c r="DR251" s="226">
        <f t="shared" ca="1" si="310"/>
        <v>2294.1141016609922</v>
      </c>
      <c r="DS251" s="217">
        <f t="shared" ca="1" si="291"/>
        <v>-6.5653689762119063</v>
      </c>
      <c r="DT251" s="218">
        <f t="shared" ca="1" si="292"/>
        <v>-25.473524474588373</v>
      </c>
      <c r="DU251" s="219">
        <f t="shared" ca="1" si="293"/>
        <v>-643.13253343742838</v>
      </c>
      <c r="DV251" s="218">
        <f t="shared" ca="1" si="294"/>
        <v>-4.754512493244988</v>
      </c>
      <c r="DW251" s="227">
        <f t="shared" ca="1" si="295"/>
        <v>-2681.2198183428864</v>
      </c>
      <c r="DX251" s="228">
        <f t="shared" ca="1" si="311"/>
        <v>2681.2198183428864</v>
      </c>
      <c r="DY251" s="222">
        <f t="shared" ca="1" si="296"/>
        <v>-6.9428500404508018</v>
      </c>
      <c r="DZ251" s="223">
        <f t="shared" ca="1" si="297"/>
        <v>-27.045937905343404</v>
      </c>
      <c r="EA251" s="224">
        <f t="shared" ca="1" si="298"/>
        <v>-684.59707783338126</v>
      </c>
      <c r="EB251" s="223">
        <f t="shared" ca="1" si="299"/>
        <v>-5.0948197491361498</v>
      </c>
      <c r="EC251" s="225">
        <f t="shared" ca="1" si="300"/>
        <v>-3221.2029110278418</v>
      </c>
      <c r="ED251" s="226">
        <f t="shared" ca="1" si="312"/>
        <v>3221.2029110278418</v>
      </c>
      <c r="EE251" s="18">
        <v>-3221.2029110278363</v>
      </c>
    </row>
    <row r="252" spans="16:135" x14ac:dyDescent="0.3">
      <c r="P252" s="5"/>
      <c r="Q252" s="5"/>
      <c r="X252" s="105"/>
      <c r="Y252" s="105"/>
      <c r="Z252" s="105"/>
      <c r="AA252" s="105">
        <f ca="1">AH252-DF252</f>
        <v>0</v>
      </c>
      <c r="AC252" s="302">
        <f>AC251+$BE$22</f>
        <v>2250</v>
      </c>
      <c r="AD252" s="332">
        <v>3216.1080912787002</v>
      </c>
      <c r="AE252" s="332">
        <v>2676.4653058496406</v>
      </c>
      <c r="AF252" s="334">
        <v>2289.7295761528726</v>
      </c>
      <c r="AG252" s="332">
        <v>1971.3723688150676</v>
      </c>
      <c r="AH252" s="332">
        <v>1692.9402457923884</v>
      </c>
      <c r="AI252" s="332">
        <v>1440.9998437188976</v>
      </c>
      <c r="AJ252" s="332">
        <v>1207.9053161653401</v>
      </c>
      <c r="AK252" s="332">
        <v>988.70803017173967</v>
      </c>
      <c r="AL252" s="332">
        <v>779.87785458765075</v>
      </c>
      <c r="AM252" s="332">
        <v>578.69371603024069</v>
      </c>
      <c r="AN252" s="332">
        <v>382.91928406326565</v>
      </c>
      <c r="AO252" s="332">
        <v>190.61227422803131</v>
      </c>
      <c r="AP252" s="332" t="e">
        <v>#DIV/0!</v>
      </c>
      <c r="AQ252" s="335">
        <v>-190.61227422803131</v>
      </c>
      <c r="AR252" s="335">
        <v>-382.91928406326565</v>
      </c>
      <c r="AS252" s="335">
        <v>-578.69371603024069</v>
      </c>
      <c r="AT252" s="335">
        <v>-779.87785458765075</v>
      </c>
      <c r="AU252" s="335">
        <v>-988.70803017173967</v>
      </c>
      <c r="AV252" s="335">
        <v>-1207.9053161653401</v>
      </c>
      <c r="AW252" s="335">
        <v>-1440.9998437188976</v>
      </c>
      <c r="AX252" s="335">
        <v>-1692.9402457923884</v>
      </c>
      <c r="AY252" s="335">
        <v>-1971.3723688150676</v>
      </c>
      <c r="AZ252" s="335">
        <v>-2289.7295761528726</v>
      </c>
      <c r="BA252" s="335">
        <v>-2676.4653058496406</v>
      </c>
      <c r="BB252" s="202">
        <v>-3216.1080912787002</v>
      </c>
      <c r="BC252" s="323">
        <f ca="1">BO252-BD252</f>
        <v>0</v>
      </c>
      <c r="BD252" s="320">
        <f ca="1"/>
        <v>-190.61227422803131</v>
      </c>
      <c r="BE252" s="302">
        <f ca="1">MIN($AF$15,BE251+$BE$22)</f>
        <v>2250</v>
      </c>
      <c r="BF252" s="215">
        <f t="shared" ca="1" si="242"/>
        <v>2</v>
      </c>
      <c r="BG252" s="317">
        <f ca="1">INDEX(N$8:N$12,$BF252)</f>
        <v>365</v>
      </c>
      <c r="BH252" s="128">
        <f ca="1">INDEX(O$8:O$12,$BF252)</f>
        <v>0.45</v>
      </c>
      <c r="BI252" s="104">
        <f t="shared" ca="1" si="243"/>
        <v>1377.5</v>
      </c>
      <c r="BJ252" s="216">
        <f t="shared" si="241"/>
        <v>0</v>
      </c>
      <c r="BK252" s="217">
        <f ca="1">DEGREES(ASIN($BG252*BL$23))</f>
        <v>-0.69702848180855392</v>
      </c>
      <c r="BL252" s="218">
        <f ca="1">DEGREES(ASIN(BL$23*$BI252))</f>
        <v>-2.6314264857438299</v>
      </c>
      <c r="BM252" s="219">
        <f ca="1">IF($BH252&gt;0,(COS(RADIANS(BK252))-COS(RADIANS(BL252)))/(BL$23*$BH252),$BE252*SIN(RADIANS(BK252)))</f>
        <v>-65.372446070849378</v>
      </c>
      <c r="BN252" s="218">
        <f t="shared" ca="1" si="244"/>
        <v>-0.45884146890223576</v>
      </c>
      <c r="BO252" s="220">
        <f t="shared" ca="1" si="245"/>
        <v>-190.61227422803131</v>
      </c>
      <c r="BP252" s="221">
        <f t="shared" ca="1" si="301"/>
        <v>190.61227422803131</v>
      </c>
      <c r="BQ252" s="222">
        <f t="shared" ca="1" si="246"/>
        <v>-1.3888539075648563</v>
      </c>
      <c r="BR252" s="223">
        <f t="shared" ca="1" si="247"/>
        <v>-5.2483196958876484</v>
      </c>
      <c r="BS252" s="224">
        <f t="shared" ca="1" si="248"/>
        <v>-130.46652610489522</v>
      </c>
      <c r="BT252" s="223">
        <f t="shared" ca="1" si="249"/>
        <v>-0.91706215956290293</v>
      </c>
      <c r="BU252" s="225">
        <f t="shared" ca="1" si="250"/>
        <v>-382.91928406326565</v>
      </c>
      <c r="BV252" s="226">
        <f t="shared" ca="1" si="302"/>
        <v>382.91928406326565</v>
      </c>
      <c r="BW252" s="217">
        <f t="shared" ca="1" si="251"/>
        <v>-2.0703060144699528</v>
      </c>
      <c r="BX252" s="218">
        <f t="shared" ca="1" si="252"/>
        <v>-7.8359830076365364</v>
      </c>
      <c r="BY252" s="219">
        <f t="shared" ca="1" si="253"/>
        <v>-194.99553048458446</v>
      </c>
      <c r="BZ252" s="218">
        <f t="shared" ca="1" si="254"/>
        <v>-1.373937864554108</v>
      </c>
      <c r="CA252" s="227">
        <f t="shared" ca="1" si="255"/>
        <v>-578.69371603024069</v>
      </c>
      <c r="CB252" s="228">
        <f t="shared" ca="1" si="303"/>
        <v>578.69371603024069</v>
      </c>
      <c r="CC252" s="222">
        <f t="shared" ca="1" si="256"/>
        <v>-2.7362803166611838</v>
      </c>
      <c r="CD252" s="223">
        <f t="shared" ca="1" si="257"/>
        <v>-10.379399076580837</v>
      </c>
      <c r="CE252" s="224">
        <f t="shared" ca="1" si="258"/>
        <v>-258.6562289544737</v>
      </c>
      <c r="CF252" s="223">
        <f t="shared" ca="1" si="259"/>
        <v>-1.8285352370069177</v>
      </c>
      <c r="CG252" s="225">
        <f t="shared" ca="1" si="260"/>
        <v>-779.87785458765075</v>
      </c>
      <c r="CH252" s="226">
        <f t="shared" ca="1" si="304"/>
        <v>779.87785458765075</v>
      </c>
      <c r="CI252" s="217">
        <f t="shared" ca="1" si="261"/>
        <v>-3.3817714426176781</v>
      </c>
      <c r="CJ252" s="218">
        <f t="shared" ca="1" si="262"/>
        <v>-12.863085324347747</v>
      </c>
      <c r="CK252" s="219">
        <f t="shared" ca="1" si="263"/>
        <v>-321.12107106175006</v>
      </c>
      <c r="CL252" s="218">
        <f t="shared" ca="1" si="264"/>
        <v>-2.2796022321236364</v>
      </c>
      <c r="CM252" s="227">
        <f t="shared" ca="1" si="265"/>
        <v>-988.70803017173853</v>
      </c>
      <c r="CN252" s="228">
        <f t="shared" ca="1" si="305"/>
        <v>988.70803017173853</v>
      </c>
      <c r="CO252" s="222">
        <f t="shared" ca="1" si="266"/>
        <v>-4.0019069365128308</v>
      </c>
      <c r="CP252" s="223">
        <f t="shared" ca="1" si="267"/>
        <v>-15.270970981700584</v>
      </c>
      <c r="CQ252" s="224">
        <f t="shared" ca="1" si="268"/>
        <v>-382.03106351042942</v>
      </c>
      <c r="CR252" s="223">
        <f t="shared" ca="1" si="269"/>
        <v>-2.7254546598418301</v>
      </c>
      <c r="CS252" s="225">
        <f t="shared" ca="1" si="270"/>
        <v>-1207.9053161653419</v>
      </c>
      <c r="CT252" s="226">
        <f t="shared" ca="1" si="306"/>
        <v>1207.9053161653419</v>
      </c>
      <c r="CU252" s="217">
        <f t="shared" ca="1" si="271"/>
        <v>-4.5919815571945737</v>
      </c>
      <c r="CV252" s="218">
        <f t="shared" ca="1" si="272"/>
        <v>-17.586306980025718</v>
      </c>
      <c r="CW252" s="219">
        <f t="shared" ca="1" si="273"/>
        <v>-440.98975371060413</v>
      </c>
      <c r="CX252" s="218">
        <f t="shared" ca="1" si="274"/>
        <v>-3.1638613175496744</v>
      </c>
      <c r="CY252" s="227">
        <f t="shared" ca="1" si="275"/>
        <v>-1440.9998437188981</v>
      </c>
      <c r="CZ252" s="228">
        <f t="shared" ca="1" si="307"/>
        <v>1440.9998437188981</v>
      </c>
      <c r="DA252" s="222">
        <f t="shared" ca="1" si="276"/>
        <v>-5.1474920122309307</v>
      </c>
      <c r="DB252" s="223">
        <f t="shared" ca="1" si="277"/>
        <v>-19.791623154835271</v>
      </c>
      <c r="DC252" s="224">
        <f t="shared" ca="1" si="278"/>
        <v>-497.55891201905075</v>
      </c>
      <c r="DD252" s="223">
        <f t="shared" ca="1" si="279"/>
        <v>-3.5919338336348119</v>
      </c>
      <c r="DE252" s="225">
        <f t="shared" ca="1" si="280"/>
        <v>-1692.9402457923875</v>
      </c>
      <c r="DF252" s="226">
        <f t="shared" ca="1" si="308"/>
        <v>1692.9402457923875</v>
      </c>
      <c r="DG252" s="217">
        <f t="shared" ca="1" si="281"/>
        <v>-5.6641719536657629</v>
      </c>
      <c r="DH252" s="218">
        <f t="shared" ca="1" si="282"/>
        <v>-21.86875050880905</v>
      </c>
      <c r="DI252" s="219">
        <f t="shared" ca="1" si="283"/>
        <v>-551.25668305695513</v>
      </c>
      <c r="DJ252" s="218">
        <f t="shared" ca="1" si="284"/>
        <v>-4.0060322026853328</v>
      </c>
      <c r="DK252" s="227">
        <f t="shared" ca="1" si="285"/>
        <v>-1971.3723688150662</v>
      </c>
      <c r="DL252" s="228">
        <f t="shared" ca="1" si="309"/>
        <v>1971.3723688150662</v>
      </c>
      <c r="DM252" s="222">
        <f t="shared" ca="1" si="286"/>
        <v>-6.1380269433018499</v>
      </c>
      <c r="DN252" s="223">
        <f t="shared" ca="1" si="287"/>
        <v>-23.798928870762367</v>
      </c>
      <c r="DO252" s="224">
        <f t="shared" ca="1" si="288"/>
        <v>-601.55913364919309</v>
      </c>
      <c r="DP252" s="223">
        <f t="shared" ca="1" si="289"/>
        <v>-4.4017027186955602</v>
      </c>
      <c r="DQ252" s="225">
        <f t="shared" ca="1" si="290"/>
        <v>-2289.7295761528762</v>
      </c>
      <c r="DR252" s="226">
        <f t="shared" ca="1" si="310"/>
        <v>2289.7295761528762</v>
      </c>
      <c r="DS252" s="217">
        <f t="shared" ca="1" si="291"/>
        <v>-6.5653689762119063</v>
      </c>
      <c r="DT252" s="218">
        <f t="shared" ca="1" si="292"/>
        <v>-25.563020934830721</v>
      </c>
      <c r="DU252" s="219">
        <f t="shared" ca="1" si="293"/>
        <v>-647.90620410718952</v>
      </c>
      <c r="DV252" s="218">
        <f t="shared" ca="1" si="294"/>
        <v>-4.7736706697611453</v>
      </c>
      <c r="DW252" s="227">
        <f t="shared" ca="1" si="295"/>
        <v>-2676.4653058496415</v>
      </c>
      <c r="DX252" s="228">
        <f t="shared" ca="1" si="311"/>
        <v>2676.4653058496415</v>
      </c>
      <c r="DY252" s="222">
        <f t="shared" ca="1" si="296"/>
        <v>-6.9428500404508018</v>
      </c>
      <c r="DZ252" s="223">
        <f t="shared" ca="1" si="297"/>
        <v>-27.141850716223193</v>
      </c>
      <c r="EA252" s="224">
        <f t="shared" ca="1" si="298"/>
        <v>-689.71299174481624</v>
      </c>
      <c r="EB252" s="223">
        <f t="shared" ca="1" si="299"/>
        <v>-5.1159139114349728</v>
      </c>
      <c r="EC252" s="225">
        <f t="shared" ca="1" si="300"/>
        <v>-3216.1080912787056</v>
      </c>
      <c r="ED252" s="226">
        <f t="shared" ca="1" si="312"/>
        <v>3216.1080912787056</v>
      </c>
      <c r="EE252" s="18">
        <v>-3216.1080912787002</v>
      </c>
    </row>
    <row r="253" spans="16:135" x14ac:dyDescent="0.3">
      <c r="P253" s="5"/>
      <c r="Q253" s="5"/>
      <c r="X253" s="105"/>
      <c r="Y253" s="105"/>
      <c r="Z253" s="105"/>
      <c r="AA253" s="105">
        <f ca="1">AH253-DF253</f>
        <v>0</v>
      </c>
      <c r="AC253" s="302">
        <f>AC252+$BE$22</f>
        <v>2260</v>
      </c>
      <c r="AD253" s="332">
        <v>3210.9921773672654</v>
      </c>
      <c r="AE253" s="332">
        <v>2671.6916351798795</v>
      </c>
      <c r="AF253" s="334">
        <v>2285.327873434177</v>
      </c>
      <c r="AG253" s="332">
        <v>1967.3663366123824</v>
      </c>
      <c r="AH253" s="332">
        <v>1689.3483119587536</v>
      </c>
      <c r="AI253" s="332">
        <v>1437.835982401348</v>
      </c>
      <c r="AJ253" s="332">
        <v>1205.1798615054981</v>
      </c>
      <c r="AK253" s="332">
        <v>986.42842793961597</v>
      </c>
      <c r="AL253" s="332">
        <v>778.04931935064383</v>
      </c>
      <c r="AM253" s="332">
        <v>577.31977816568656</v>
      </c>
      <c r="AN253" s="332">
        <v>382.00222190370278</v>
      </c>
      <c r="AO253" s="332">
        <v>190.15343275912906</v>
      </c>
      <c r="AP253" s="332" t="e">
        <v>#DIV/0!</v>
      </c>
      <c r="AQ253" s="335">
        <v>-190.15343275912906</v>
      </c>
      <c r="AR253" s="335">
        <v>-382.00222190370278</v>
      </c>
      <c r="AS253" s="335">
        <v>-577.31977816568656</v>
      </c>
      <c r="AT253" s="335">
        <v>-778.04931935064383</v>
      </c>
      <c r="AU253" s="335">
        <v>-986.42842793961597</v>
      </c>
      <c r="AV253" s="335">
        <v>-1205.1798615054981</v>
      </c>
      <c r="AW253" s="335">
        <v>-1437.835982401348</v>
      </c>
      <c r="AX253" s="335">
        <v>-1689.3483119587536</v>
      </c>
      <c r="AY253" s="335">
        <v>-1967.3663366123824</v>
      </c>
      <c r="AZ253" s="335">
        <v>-2285.327873434177</v>
      </c>
      <c r="BA253" s="335">
        <v>-2671.6916351798795</v>
      </c>
      <c r="BB253" s="202">
        <v>-3210.9921773672654</v>
      </c>
      <c r="BC253" s="323">
        <f ca="1">BO253-BD253</f>
        <v>0</v>
      </c>
      <c r="BD253" s="320">
        <f ca="1"/>
        <v>-190.15343275912906</v>
      </c>
      <c r="BE253" s="302">
        <f ca="1">MIN($AF$15,BE252+$BE$22)</f>
        <v>2260</v>
      </c>
      <c r="BF253" s="215">
        <f t="shared" ca="1" si="242"/>
        <v>2</v>
      </c>
      <c r="BG253" s="317">
        <f ca="1">INDEX(N$8:N$12,$BF253)</f>
        <v>365</v>
      </c>
      <c r="BH253" s="128">
        <f ca="1">INDEX(O$8:O$12,$BF253)</f>
        <v>0.45</v>
      </c>
      <c r="BI253" s="104">
        <f t="shared" ca="1" si="243"/>
        <v>1382</v>
      </c>
      <c r="BJ253" s="216">
        <f t="shared" si="241"/>
        <v>0</v>
      </c>
      <c r="BK253" s="217">
        <f ca="1">DEGREES(ASIN($BG253*BL$23))</f>
        <v>-0.69702848180855392</v>
      </c>
      <c r="BL253" s="218">
        <f ca="1">DEGREES(ASIN(BL$23*$BI253))</f>
        <v>-2.6400288761792505</v>
      </c>
      <c r="BM253" s="219">
        <f ca="1">IF($BH253&gt;0,(COS(RADIANS(BK253))-COS(RADIANS(BL253)))/(BL$23*$BH253),$BE253*SIN(RADIANS(BK253)))</f>
        <v>-65.832792106277566</v>
      </c>
      <c r="BN253" s="218">
        <f t="shared" ca="1" si="244"/>
        <v>-0.46034603542818786</v>
      </c>
      <c r="BO253" s="220">
        <f t="shared" ca="1" si="245"/>
        <v>-190.15343275912906</v>
      </c>
      <c r="BP253" s="221">
        <f t="shared" ca="1" si="301"/>
        <v>190.15343275912906</v>
      </c>
      <c r="BQ253" s="222">
        <f t="shared" ca="1" si="246"/>
        <v>-1.3888539075648563</v>
      </c>
      <c r="BR253" s="223">
        <f t="shared" ca="1" si="247"/>
        <v>-5.2655131935562354</v>
      </c>
      <c r="BS253" s="224">
        <f t="shared" ca="1" si="248"/>
        <v>-131.38661437464441</v>
      </c>
      <c r="BT253" s="223">
        <f t="shared" ca="1" si="249"/>
        <v>-0.92008826974918634</v>
      </c>
      <c r="BU253" s="225">
        <f t="shared" ca="1" si="250"/>
        <v>-382.00222190370278</v>
      </c>
      <c r="BV253" s="226">
        <f t="shared" ca="1" si="302"/>
        <v>382.00222190370278</v>
      </c>
      <c r="BW253" s="217">
        <f t="shared" ca="1" si="251"/>
        <v>-2.0703060144699528</v>
      </c>
      <c r="BX253" s="218">
        <f t="shared" ca="1" si="252"/>
        <v>-7.8617431019581021</v>
      </c>
      <c r="BY253" s="219">
        <f t="shared" ca="1" si="253"/>
        <v>-196.37404934625795</v>
      </c>
      <c r="BZ253" s="218">
        <f t="shared" ca="1" si="254"/>
        <v>-1.3785188616734843</v>
      </c>
      <c r="CA253" s="227">
        <f t="shared" ca="1" si="255"/>
        <v>-577.31977816568656</v>
      </c>
      <c r="CB253" s="228">
        <f t="shared" ca="1" si="303"/>
        <v>577.31977816568656</v>
      </c>
      <c r="CC253" s="222">
        <f t="shared" ca="1" si="256"/>
        <v>-2.7362803166611838</v>
      </c>
      <c r="CD253" s="223">
        <f t="shared" ca="1" si="257"/>
        <v>-10.41368409684298</v>
      </c>
      <c r="CE253" s="224">
        <f t="shared" ca="1" si="258"/>
        <v>-260.4909484678555</v>
      </c>
      <c r="CF253" s="223">
        <f t="shared" ca="1" si="259"/>
        <v>-1.8347195133817991</v>
      </c>
      <c r="CG253" s="225">
        <f t="shared" ca="1" si="260"/>
        <v>-778.04931935064383</v>
      </c>
      <c r="CH253" s="226">
        <f t="shared" ca="1" si="304"/>
        <v>778.04931935064383</v>
      </c>
      <c r="CI253" s="217">
        <f t="shared" ca="1" si="261"/>
        <v>-3.3817714426176781</v>
      </c>
      <c r="CJ253" s="218">
        <f t="shared" ca="1" si="262"/>
        <v>-12.905830442954956</v>
      </c>
      <c r="CK253" s="219">
        <f t="shared" ca="1" si="263"/>
        <v>-323.4085220799563</v>
      </c>
      <c r="CL253" s="218">
        <f t="shared" ca="1" si="264"/>
        <v>-2.2874510182062409</v>
      </c>
      <c r="CM253" s="227">
        <f t="shared" ca="1" si="265"/>
        <v>-986.42842793961495</v>
      </c>
      <c r="CN253" s="228">
        <f t="shared" ca="1" si="305"/>
        <v>986.42842793961495</v>
      </c>
      <c r="CO253" s="222">
        <f t="shared" ca="1" si="266"/>
        <v>-4.0019069365128308</v>
      </c>
      <c r="CP253" s="223">
        <f t="shared" ca="1" si="267"/>
        <v>-15.322080075690355</v>
      </c>
      <c r="CQ253" s="224">
        <f t="shared" ca="1" si="268"/>
        <v>-384.7661021587133</v>
      </c>
      <c r="CR253" s="223">
        <f t="shared" ca="1" si="269"/>
        <v>-2.7350386482838758</v>
      </c>
      <c r="CS253" s="225">
        <f t="shared" ca="1" si="270"/>
        <v>-1205.1798615055</v>
      </c>
      <c r="CT253" s="226">
        <f t="shared" ca="1" si="306"/>
        <v>1205.1798615055</v>
      </c>
      <c r="CU253" s="217">
        <f t="shared" ca="1" si="271"/>
        <v>-4.5919815571945737</v>
      </c>
      <c r="CV253" s="218">
        <f t="shared" ca="1" si="272"/>
        <v>-17.645642318108298</v>
      </c>
      <c r="CW253" s="219">
        <f t="shared" ca="1" si="273"/>
        <v>-444.16500950050579</v>
      </c>
      <c r="CX253" s="218">
        <f t="shared" ca="1" si="274"/>
        <v>-3.1752557899016551</v>
      </c>
      <c r="CY253" s="227">
        <f t="shared" ca="1" si="275"/>
        <v>-1437.8359824013485</v>
      </c>
      <c r="CZ253" s="228">
        <f t="shared" ca="1" si="307"/>
        <v>1437.8359824013485</v>
      </c>
      <c r="DA253" s="222">
        <f t="shared" ca="1" si="276"/>
        <v>-5.1474920122309307</v>
      </c>
      <c r="DB253" s="223">
        <f t="shared" ca="1" si="277"/>
        <v>-19.858992991501783</v>
      </c>
      <c r="DC253" s="224">
        <f t="shared" ca="1" si="278"/>
        <v>-501.16412396155914</v>
      </c>
      <c r="DD253" s="223">
        <f t="shared" ca="1" si="279"/>
        <v>-3.6052119425083902</v>
      </c>
      <c r="DE253" s="225">
        <f t="shared" ca="1" si="280"/>
        <v>-1689.3483119587527</v>
      </c>
      <c r="DF253" s="226">
        <f t="shared" ca="1" si="308"/>
        <v>1689.3483119587527</v>
      </c>
      <c r="DG253" s="217">
        <f t="shared" ca="1" si="281"/>
        <v>-5.6641719536657629</v>
      </c>
      <c r="DH253" s="218">
        <f t="shared" ca="1" si="282"/>
        <v>-21.943894873521817</v>
      </c>
      <c r="DI253" s="219">
        <f t="shared" ca="1" si="283"/>
        <v>-555.27793918728082</v>
      </c>
      <c r="DJ253" s="218">
        <f t="shared" ca="1" si="284"/>
        <v>-4.0212561303256962</v>
      </c>
      <c r="DK253" s="227">
        <f t="shared" ca="1" si="285"/>
        <v>-1967.366336612381</v>
      </c>
      <c r="DL253" s="228">
        <f t="shared" ca="1" si="309"/>
        <v>1967.366336612381</v>
      </c>
      <c r="DM253" s="222">
        <f t="shared" ca="1" si="286"/>
        <v>-6.1380269433018499</v>
      </c>
      <c r="DN253" s="223">
        <f t="shared" ca="1" si="287"/>
        <v>-23.881504156115763</v>
      </c>
      <c r="DO253" s="224">
        <f t="shared" ca="1" si="288"/>
        <v>-605.97804627942287</v>
      </c>
      <c r="DP253" s="223">
        <f t="shared" ca="1" si="289"/>
        <v>-4.4189126302297836</v>
      </c>
      <c r="DQ253" s="225">
        <f t="shared" ca="1" si="290"/>
        <v>-2285.3278734341807</v>
      </c>
      <c r="DR253" s="226">
        <f t="shared" ca="1" si="310"/>
        <v>2285.3278734341807</v>
      </c>
      <c r="DS253" s="217">
        <f t="shared" ca="1" si="291"/>
        <v>-6.5653689762119063</v>
      </c>
      <c r="DT253" s="218">
        <f t="shared" ca="1" si="292"/>
        <v>-25.652584312403452</v>
      </c>
      <c r="DU253" s="219">
        <f t="shared" ca="1" si="293"/>
        <v>-652.69907585753992</v>
      </c>
      <c r="DV253" s="218">
        <f t="shared" ca="1" si="294"/>
        <v>-4.7928717503504004</v>
      </c>
      <c r="DW253" s="227">
        <f t="shared" ca="1" si="295"/>
        <v>-2671.6916351798804</v>
      </c>
      <c r="DX253" s="228">
        <f t="shared" ca="1" si="311"/>
        <v>2671.6916351798804</v>
      </c>
      <c r="DY253" s="222">
        <f t="shared" ca="1" si="296"/>
        <v>-6.9428500404508018</v>
      </c>
      <c r="DZ253" s="223">
        <f t="shared" ca="1" si="297"/>
        <v>-27.237845907393382</v>
      </c>
      <c r="EA253" s="224">
        <f t="shared" ca="1" si="298"/>
        <v>-694.85005408365544</v>
      </c>
      <c r="EB253" s="223">
        <f t="shared" ca="1" si="299"/>
        <v>-5.1370623388392005</v>
      </c>
      <c r="EC253" s="225">
        <f t="shared" ca="1" si="300"/>
        <v>-3210.9921773672704</v>
      </c>
      <c r="ED253" s="226">
        <f t="shared" ca="1" si="312"/>
        <v>3210.9921773672704</v>
      </c>
      <c r="EE253" s="18">
        <v>-3210.9921773672654</v>
      </c>
    </row>
    <row r="254" spans="16:135" x14ac:dyDescent="0.3">
      <c r="P254" s="5"/>
      <c r="Q254" s="5"/>
      <c r="X254" s="105"/>
      <c r="Y254" s="105"/>
      <c r="Z254" s="105"/>
      <c r="AA254" s="105">
        <f ca="1">AH254-DF254</f>
        <v>0</v>
      </c>
      <c r="AC254" s="302">
        <f>AC253+$BE$22</f>
        <v>2270</v>
      </c>
      <c r="AD254" s="332">
        <v>3205.8551150284261</v>
      </c>
      <c r="AE254" s="332">
        <v>2666.898763429529</v>
      </c>
      <c r="AF254" s="334">
        <v>2280.9089608039471</v>
      </c>
      <c r="AG254" s="332">
        <v>1963.3450804820568</v>
      </c>
      <c r="AH254" s="332">
        <v>1685.7431000162451</v>
      </c>
      <c r="AI254" s="332">
        <v>1434.6607266114463</v>
      </c>
      <c r="AJ254" s="332">
        <v>1202.4448228572141</v>
      </c>
      <c r="AK254" s="332">
        <v>984.1409769214082</v>
      </c>
      <c r="AL254" s="332">
        <v>776.21459983726209</v>
      </c>
      <c r="AM254" s="332">
        <v>575.9412593040131</v>
      </c>
      <c r="AN254" s="332">
        <v>381.08213363395362</v>
      </c>
      <c r="AO254" s="332">
        <v>189.69308672370087</v>
      </c>
      <c r="AP254" s="332" t="e">
        <v>#DIV/0!</v>
      </c>
      <c r="AQ254" s="335">
        <v>-189.69308672370087</v>
      </c>
      <c r="AR254" s="335">
        <v>-381.08213363395362</v>
      </c>
      <c r="AS254" s="335">
        <v>-575.9412593040131</v>
      </c>
      <c r="AT254" s="335">
        <v>-776.21459983726209</v>
      </c>
      <c r="AU254" s="335">
        <v>-984.1409769214082</v>
      </c>
      <c r="AV254" s="335">
        <v>-1202.4448228572141</v>
      </c>
      <c r="AW254" s="335">
        <v>-1434.6607266114463</v>
      </c>
      <c r="AX254" s="335">
        <v>-1685.7431000162451</v>
      </c>
      <c r="AY254" s="335">
        <v>-1963.3450804820568</v>
      </c>
      <c r="AZ254" s="335">
        <v>-2280.9089608039471</v>
      </c>
      <c r="BA254" s="335">
        <v>-2666.898763429529</v>
      </c>
      <c r="BB254" s="202">
        <v>-3205.8551150284261</v>
      </c>
      <c r="BC254" s="323">
        <f ca="1">BO254-BD254</f>
        <v>0</v>
      </c>
      <c r="BD254" s="320">
        <f ca="1"/>
        <v>-189.69308672370087</v>
      </c>
      <c r="BE254" s="302">
        <f ca="1">MIN($AF$15,BE253+$BE$22)</f>
        <v>2270</v>
      </c>
      <c r="BF254" s="215">
        <f t="shared" ca="1" si="242"/>
        <v>2</v>
      </c>
      <c r="BG254" s="317">
        <f ca="1">INDEX(N$8:N$12,$BF254)</f>
        <v>365</v>
      </c>
      <c r="BH254" s="128">
        <f ca="1">INDEX(O$8:O$12,$BF254)</f>
        <v>0.45</v>
      </c>
      <c r="BI254" s="104">
        <f t="shared" ca="1" si="243"/>
        <v>1386.5</v>
      </c>
      <c r="BJ254" s="216">
        <f t="shared" si="241"/>
        <v>0</v>
      </c>
      <c r="BK254" s="217">
        <f ca="1">DEGREES(ASIN($BG254*BL$23))</f>
        <v>-0.69702848180855392</v>
      </c>
      <c r="BL254" s="218">
        <f ca="1">DEGREES(ASIN(BL$23*$BI254))</f>
        <v>-2.6486313261688488</v>
      </c>
      <c r="BM254" s="219">
        <f ca="1">IF($BH254&gt;0,(COS(RADIANS(BK254))-COS(RADIANS(BL254)))/(BL$23*$BH254),$BE254*SIN(RADIANS(BK254)))</f>
        <v>-66.294642739440263</v>
      </c>
      <c r="BN254" s="218">
        <f t="shared" ca="1" si="244"/>
        <v>-0.46185063316269748</v>
      </c>
      <c r="BO254" s="220">
        <f t="shared" ca="1" si="245"/>
        <v>-189.69308672370087</v>
      </c>
      <c r="BP254" s="221">
        <f t="shared" ca="1" si="301"/>
        <v>189.69308672370087</v>
      </c>
      <c r="BQ254" s="222">
        <f t="shared" ca="1" si="246"/>
        <v>-1.3888539075648563</v>
      </c>
      <c r="BR254" s="223">
        <f t="shared" ca="1" si="247"/>
        <v>-5.2827071667362855</v>
      </c>
      <c r="BS254" s="224">
        <f t="shared" ca="1" si="248"/>
        <v>-132.3097290052431</v>
      </c>
      <c r="BT254" s="223">
        <f t="shared" ca="1" si="249"/>
        <v>-0.9231146305986897</v>
      </c>
      <c r="BU254" s="225">
        <f t="shared" ca="1" si="250"/>
        <v>-381.08213363395362</v>
      </c>
      <c r="BV254" s="226">
        <f t="shared" ca="1" si="302"/>
        <v>381.08213363395362</v>
      </c>
      <c r="BW254" s="217">
        <f t="shared" ca="1" si="251"/>
        <v>-2.0703060144699528</v>
      </c>
      <c r="BX254" s="218">
        <f t="shared" ca="1" si="252"/>
        <v>-7.8875047955912274</v>
      </c>
      <c r="BY254" s="219">
        <f t="shared" ca="1" si="253"/>
        <v>-197.75715005689241</v>
      </c>
      <c r="BZ254" s="218">
        <f t="shared" ca="1" si="254"/>
        <v>-1.3831007106344657</v>
      </c>
      <c r="CA254" s="227">
        <f t="shared" ca="1" si="255"/>
        <v>-575.9412593040131</v>
      </c>
      <c r="CB254" s="228">
        <f t="shared" ca="1" si="303"/>
        <v>575.9412593040131</v>
      </c>
      <c r="CC254" s="222">
        <f t="shared" ca="1" si="256"/>
        <v>-2.7362803166611838</v>
      </c>
      <c r="CD254" s="223">
        <f t="shared" ca="1" si="257"/>
        <v>-10.447972887919724</v>
      </c>
      <c r="CE254" s="224">
        <f t="shared" ca="1" si="258"/>
        <v>-262.33185429481307</v>
      </c>
      <c r="CF254" s="223">
        <f t="shared" ca="1" si="259"/>
        <v>-1.8409058269575667</v>
      </c>
      <c r="CG254" s="225">
        <f t="shared" ca="1" si="260"/>
        <v>-776.21459983726209</v>
      </c>
      <c r="CH254" s="226">
        <f t="shared" ca="1" si="304"/>
        <v>776.21459983726209</v>
      </c>
      <c r="CI254" s="217">
        <f t="shared" ca="1" si="261"/>
        <v>-3.3817714426176781</v>
      </c>
      <c r="CJ254" s="218">
        <f t="shared" ca="1" si="262"/>
        <v>-12.94858286994481</v>
      </c>
      <c r="CK254" s="219">
        <f t="shared" ca="1" si="263"/>
        <v>-325.70382590355257</v>
      </c>
      <c r="CL254" s="218">
        <f t="shared" ca="1" si="264"/>
        <v>-2.2953038235962708</v>
      </c>
      <c r="CM254" s="227">
        <f t="shared" ca="1" si="265"/>
        <v>-984.14097692140876</v>
      </c>
      <c r="CN254" s="228">
        <f t="shared" ca="1" si="305"/>
        <v>984.14097692140876</v>
      </c>
      <c r="CO254" s="222">
        <f t="shared" ca="1" si="266"/>
        <v>-4.0019069365128308</v>
      </c>
      <c r="CP254" s="223">
        <f t="shared" ca="1" si="267"/>
        <v>-15.373201663755802</v>
      </c>
      <c r="CQ254" s="224">
        <f t="shared" ca="1" si="268"/>
        <v>-387.51073181267128</v>
      </c>
      <c r="CR254" s="223">
        <f t="shared" ca="1" si="269"/>
        <v>-2.7446296539579862</v>
      </c>
      <c r="CS254" s="225">
        <f t="shared" ca="1" si="270"/>
        <v>-1202.444822857216</v>
      </c>
      <c r="CT254" s="226">
        <f t="shared" ca="1" si="306"/>
        <v>1202.444822857216</v>
      </c>
      <c r="CU254" s="217">
        <f t="shared" ca="1" si="271"/>
        <v>-4.5919815571945737</v>
      </c>
      <c r="CV254" s="218">
        <f t="shared" ca="1" si="272"/>
        <v>-17.704997208825432</v>
      </c>
      <c r="CW254" s="219">
        <f t="shared" ca="1" si="273"/>
        <v>-447.35167100880278</v>
      </c>
      <c r="CX254" s="218">
        <f t="shared" ca="1" si="274"/>
        <v>-3.1866615082969929</v>
      </c>
      <c r="CY254" s="227">
        <f t="shared" ca="1" si="275"/>
        <v>-1434.6607266114468</v>
      </c>
      <c r="CZ254" s="228">
        <f t="shared" ca="1" si="307"/>
        <v>1434.6607266114468</v>
      </c>
      <c r="DA254" s="222">
        <f t="shared" ca="1" si="276"/>
        <v>-5.1474920122309307</v>
      </c>
      <c r="DB254" s="223">
        <f t="shared" ca="1" si="277"/>
        <v>-19.926391451727046</v>
      </c>
      <c r="DC254" s="224">
        <f t="shared" ca="1" si="278"/>
        <v>-504.78263090988332</v>
      </c>
      <c r="DD254" s="223">
        <f t="shared" ca="1" si="279"/>
        <v>-3.6185069483241818</v>
      </c>
      <c r="DE254" s="225">
        <f t="shared" ca="1" si="280"/>
        <v>-1685.7431000162442</v>
      </c>
      <c r="DF254" s="226">
        <f t="shared" ca="1" si="308"/>
        <v>1685.7431000162442</v>
      </c>
      <c r="DG254" s="217">
        <f t="shared" ca="1" si="281"/>
        <v>-5.6641719536657629</v>
      </c>
      <c r="DH254" s="218">
        <f t="shared" ca="1" si="282"/>
        <v>-22.019078965075117</v>
      </c>
      <c r="DI254" s="219">
        <f t="shared" ca="1" si="283"/>
        <v>-559.31444335141418</v>
      </c>
      <c r="DJ254" s="218">
        <f t="shared" ca="1" si="284"/>
        <v>-4.0365041641333619</v>
      </c>
      <c r="DK254" s="227">
        <f t="shared" ca="1" si="285"/>
        <v>-1963.3450804820554</v>
      </c>
      <c r="DL254" s="228">
        <f t="shared" ca="1" si="309"/>
        <v>1963.3450804820554</v>
      </c>
      <c r="DM254" s="222">
        <f t="shared" ca="1" si="286"/>
        <v>-6.1380269433018499</v>
      </c>
      <c r="DN254" s="223">
        <f t="shared" ca="1" si="287"/>
        <v>-23.964132166468119</v>
      </c>
      <c r="DO254" s="224">
        <f t="shared" ca="1" si="288"/>
        <v>-610.414201733543</v>
      </c>
      <c r="DP254" s="223">
        <f t="shared" ca="1" si="289"/>
        <v>-4.4361554541201258</v>
      </c>
      <c r="DQ254" s="225">
        <f t="shared" ca="1" si="290"/>
        <v>-2280.9089608039508</v>
      </c>
      <c r="DR254" s="226">
        <f t="shared" ca="1" si="310"/>
        <v>2280.9089608039508</v>
      </c>
      <c r="DS254" s="217">
        <f t="shared" ca="1" si="291"/>
        <v>-6.5653689762119063</v>
      </c>
      <c r="DT254" s="218">
        <f t="shared" ca="1" si="292"/>
        <v>-25.742214976978413</v>
      </c>
      <c r="DU254" s="219">
        <f t="shared" ca="1" si="293"/>
        <v>-657.51119189410463</v>
      </c>
      <c r="DV254" s="218">
        <f t="shared" ca="1" si="294"/>
        <v>-4.8121160365647029</v>
      </c>
      <c r="DW254" s="227">
        <f t="shared" ca="1" si="295"/>
        <v>-2666.8987634295299</v>
      </c>
      <c r="DX254" s="228">
        <f t="shared" ca="1" si="311"/>
        <v>2666.8987634295299</v>
      </c>
      <c r="DY254" s="222">
        <f t="shared" ca="1" si="296"/>
        <v>-6.9428500404508018</v>
      </c>
      <c r="DZ254" s="223">
        <f t="shared" ca="1" si="297"/>
        <v>-27.333923961653806</v>
      </c>
      <c r="EA254" s="224">
        <f t="shared" ca="1" si="298"/>
        <v>-700.00831952677527</v>
      </c>
      <c r="EB254" s="223">
        <f t="shared" ca="1" si="299"/>
        <v>-5.1582654431198307</v>
      </c>
      <c r="EC254" s="225">
        <f t="shared" ca="1" si="300"/>
        <v>-3205.8551150284311</v>
      </c>
      <c r="ED254" s="226">
        <f t="shared" ca="1" si="312"/>
        <v>3205.8551150284311</v>
      </c>
      <c r="EE254" s="18">
        <v>-3205.8551150284261</v>
      </c>
    </row>
    <row r="255" spans="16:135" x14ac:dyDescent="0.3">
      <c r="P255" s="5"/>
      <c r="Q255" s="5"/>
      <c r="X255" s="105"/>
      <c r="Y255" s="105"/>
      <c r="Z255" s="105"/>
      <c r="AA255" s="105">
        <f ca="1">AH255-DF255</f>
        <v>1.8189894035458565E-12</v>
      </c>
      <c r="AC255" s="302">
        <f>AC254+$BE$22</f>
        <v>2280</v>
      </c>
      <c r="AD255" s="332">
        <v>3200.6968495853062</v>
      </c>
      <c r="AE255" s="332">
        <v>2662.0866473929641</v>
      </c>
      <c r="AF255" s="334">
        <v>2276.472805349827</v>
      </c>
      <c r="AG255" s="332">
        <v>1959.3085763179242</v>
      </c>
      <c r="AH255" s="332">
        <v>1682.1245930679218</v>
      </c>
      <c r="AI255" s="332">
        <v>1431.4740651031493</v>
      </c>
      <c r="AJ255" s="332">
        <v>1199.700193203256</v>
      </c>
      <c r="AK255" s="332">
        <v>981.84567309781346</v>
      </c>
      <c r="AL255" s="332">
        <v>774.37369401030446</v>
      </c>
      <c r="AM255" s="332">
        <v>574.55815859337861</v>
      </c>
      <c r="AN255" s="332">
        <v>380.15901900335496</v>
      </c>
      <c r="AO255" s="332">
        <v>189.23123609053818</v>
      </c>
      <c r="AP255" s="332" t="e">
        <v>#DIV/0!</v>
      </c>
      <c r="AQ255" s="335">
        <v>-189.23123609053818</v>
      </c>
      <c r="AR255" s="335">
        <v>-380.15901900335496</v>
      </c>
      <c r="AS255" s="335">
        <v>-574.55815859337861</v>
      </c>
      <c r="AT255" s="335">
        <v>-774.37369401030446</v>
      </c>
      <c r="AU255" s="335">
        <v>-981.84567309781346</v>
      </c>
      <c r="AV255" s="335">
        <v>-1199.700193203256</v>
      </c>
      <c r="AW255" s="335">
        <v>-1431.4740651031493</v>
      </c>
      <c r="AX255" s="335">
        <v>-1682.1245930679218</v>
      </c>
      <c r="AY255" s="335">
        <v>-1959.3085763179242</v>
      </c>
      <c r="AZ255" s="335">
        <v>-2276.472805349827</v>
      </c>
      <c r="BA255" s="335">
        <v>-2662.0866473929641</v>
      </c>
      <c r="BB255" s="202">
        <v>-3200.6968495853062</v>
      </c>
      <c r="BC255" s="323">
        <f ca="1">BO255-BD255</f>
        <v>0</v>
      </c>
      <c r="BD255" s="320">
        <f ca="1"/>
        <v>-189.23123609053818</v>
      </c>
      <c r="BE255" s="302">
        <f ca="1">MIN($AF$15,BE254+$BE$22)</f>
        <v>2280</v>
      </c>
      <c r="BF255" s="215">
        <f t="shared" ca="1" si="242"/>
        <v>2</v>
      </c>
      <c r="BG255" s="317">
        <f ca="1">INDEX(N$8:N$12,$BF255)</f>
        <v>365</v>
      </c>
      <c r="BH255" s="128">
        <f ca="1">INDEX(O$8:O$12,$BF255)</f>
        <v>0.45</v>
      </c>
      <c r="BI255" s="104">
        <f t="shared" ca="1" si="243"/>
        <v>1391</v>
      </c>
      <c r="BJ255" s="216">
        <f t="shared" si="241"/>
        <v>0</v>
      </c>
      <c r="BK255" s="217">
        <f ca="1">DEGREES(ASIN($BG255*BL$23))</f>
        <v>-0.69702848180855392</v>
      </c>
      <c r="BL255" s="218">
        <f ca="1">DEGREES(ASIN(BL$23*$BI255))</f>
        <v>-2.6572338359077841</v>
      </c>
      <c r="BM255" s="219">
        <f ca="1">IF($BH255&gt;0,(COS(RADIANS(BK255))-COS(RADIANS(BL255)))/(BL$23*$BH255),$BE255*SIN(RADIANS(BK255)))</f>
        <v>-66.757998001627485</v>
      </c>
      <c r="BN255" s="218">
        <f t="shared" ca="1" si="244"/>
        <v>-0.46335526218722123</v>
      </c>
      <c r="BO255" s="220">
        <f t="shared" ca="1" si="245"/>
        <v>-189.23123609053818</v>
      </c>
      <c r="BP255" s="221">
        <f t="shared" ca="1" si="301"/>
        <v>189.23123609053818</v>
      </c>
      <c r="BQ255" s="222">
        <f t="shared" ca="1" si="246"/>
        <v>-1.3888539075648563</v>
      </c>
      <c r="BR255" s="223">
        <f t="shared" ca="1" si="247"/>
        <v>-5.2999016170157871</v>
      </c>
      <c r="BS255" s="224">
        <f t="shared" ca="1" si="248"/>
        <v>-133.23587024821646</v>
      </c>
      <c r="BT255" s="223">
        <f t="shared" ca="1" si="249"/>
        <v>-0.9261412429733582</v>
      </c>
      <c r="BU255" s="225">
        <f t="shared" ca="1" si="250"/>
        <v>-380.15901900335496</v>
      </c>
      <c r="BV255" s="226">
        <f t="shared" ca="1" si="302"/>
        <v>380.15901900335496</v>
      </c>
      <c r="BW255" s="217">
        <f t="shared" ca="1" si="251"/>
        <v>-2.0703060144699528</v>
      </c>
      <c r="BX255" s="218">
        <f t="shared" ca="1" si="252"/>
        <v>-7.9132680940428841</v>
      </c>
      <c r="BY255" s="219">
        <f t="shared" ca="1" si="253"/>
        <v>-199.14483347137548</v>
      </c>
      <c r="BZ255" s="218">
        <f t="shared" ca="1" si="254"/>
        <v>-1.3876834144830639</v>
      </c>
      <c r="CA255" s="227">
        <f t="shared" ca="1" si="255"/>
        <v>-574.55815859337861</v>
      </c>
      <c r="CB255" s="228">
        <f t="shared" ca="1" si="303"/>
        <v>574.55815859337861</v>
      </c>
      <c r="CC255" s="222">
        <f t="shared" ca="1" si="256"/>
        <v>-2.7362803166611838</v>
      </c>
      <c r="CD255" s="223">
        <f t="shared" ca="1" si="257"/>
        <v>-10.482265463339955</v>
      </c>
      <c r="CE255" s="224">
        <f t="shared" ca="1" si="258"/>
        <v>-264.17894848031312</v>
      </c>
      <c r="CF255" s="223">
        <f t="shared" ca="1" si="259"/>
        <v>-1.8470941855000547</v>
      </c>
      <c r="CG255" s="225">
        <f t="shared" ca="1" si="260"/>
        <v>-774.37369401030446</v>
      </c>
      <c r="CH255" s="226">
        <f t="shared" ca="1" si="304"/>
        <v>774.37369401030446</v>
      </c>
      <c r="CI255" s="217">
        <f t="shared" ca="1" si="261"/>
        <v>-3.3817714426176781</v>
      </c>
      <c r="CJ255" s="218">
        <f t="shared" ca="1" si="262"/>
        <v>-12.99134263288278</v>
      </c>
      <c r="CK255" s="219">
        <f t="shared" ca="1" si="263"/>
        <v>-328.00698656839762</v>
      </c>
      <c r="CL255" s="218">
        <f t="shared" ca="1" si="264"/>
        <v>-2.303160664845052</v>
      </c>
      <c r="CM255" s="227">
        <f t="shared" ca="1" si="265"/>
        <v>-981.84567309781255</v>
      </c>
      <c r="CN255" s="228">
        <f t="shared" ca="1" si="305"/>
        <v>981.84567309781255</v>
      </c>
      <c r="CO255" s="222">
        <f t="shared" ca="1" si="266"/>
        <v>-4.0019069365128308</v>
      </c>
      <c r="CP255" s="223">
        <f t="shared" ca="1" si="267"/>
        <v>-15.424335795791711</v>
      </c>
      <c r="CQ255" s="224">
        <f t="shared" ca="1" si="268"/>
        <v>-390.26495952103363</v>
      </c>
      <c r="CR255" s="223">
        <f t="shared" ca="1" si="269"/>
        <v>-2.7542277083623503</v>
      </c>
      <c r="CS255" s="225">
        <f t="shared" ca="1" si="270"/>
        <v>-1199.7001932032579</v>
      </c>
      <c r="CT255" s="226">
        <f t="shared" ca="1" si="306"/>
        <v>1199.7001932032579</v>
      </c>
      <c r="CU255" s="217">
        <f t="shared" ca="1" si="271"/>
        <v>-4.5919815571945737</v>
      </c>
      <c r="CV255" s="218">
        <f t="shared" ca="1" si="272"/>
        <v>-17.764371735280211</v>
      </c>
      <c r="CW255" s="219">
        <f t="shared" ca="1" si="273"/>
        <v>-450.54974953682057</v>
      </c>
      <c r="CX255" s="218">
        <f t="shared" ca="1" si="274"/>
        <v>-3.1980785280177884</v>
      </c>
      <c r="CY255" s="227">
        <f t="shared" ca="1" si="275"/>
        <v>-1431.4740651031498</v>
      </c>
      <c r="CZ255" s="228">
        <f t="shared" ca="1" si="307"/>
        <v>1431.4740651031498</v>
      </c>
      <c r="DA255" s="222">
        <f t="shared" ca="1" si="276"/>
        <v>-5.1474920122309307</v>
      </c>
      <c r="DB255" s="223">
        <f t="shared" ca="1" si="277"/>
        <v>-19.993818665407392</v>
      </c>
      <c r="DC255" s="224">
        <f t="shared" ca="1" si="278"/>
        <v>-508.41444985211626</v>
      </c>
      <c r="DD255" s="223">
        <f t="shared" ca="1" si="279"/>
        <v>-3.6318189422329397</v>
      </c>
      <c r="DE255" s="225">
        <f t="shared" ca="1" si="280"/>
        <v>-1682.1245930679199</v>
      </c>
      <c r="DF255" s="226">
        <f t="shared" ca="1" si="308"/>
        <v>1682.1245930679199</v>
      </c>
      <c r="DG255" s="217">
        <f t="shared" ca="1" si="281"/>
        <v>-5.6641719536657629</v>
      </c>
      <c r="DH255" s="218">
        <f t="shared" ca="1" si="282"/>
        <v>-22.094302976208425</v>
      </c>
      <c r="DI255" s="219">
        <f t="shared" ca="1" si="283"/>
        <v>-563.36621979813606</v>
      </c>
      <c r="DJ255" s="218">
        <f t="shared" ca="1" si="284"/>
        <v>-4.051776446721874</v>
      </c>
      <c r="DK255" s="227">
        <f t="shared" ca="1" si="285"/>
        <v>-1959.308576317922</v>
      </c>
      <c r="DL255" s="228">
        <f t="shared" ca="1" si="309"/>
        <v>1959.308576317922</v>
      </c>
      <c r="DM255" s="222">
        <f t="shared" ca="1" si="286"/>
        <v>-6.1380269433018499</v>
      </c>
      <c r="DN255" s="223">
        <f t="shared" ca="1" si="287"/>
        <v>-24.046813175120043</v>
      </c>
      <c r="DO255" s="224">
        <f t="shared" ca="1" si="288"/>
        <v>-614.86763313680774</v>
      </c>
      <c r="DP255" s="223">
        <f t="shared" ca="1" si="289"/>
        <v>-4.4534314032647444</v>
      </c>
      <c r="DQ255" s="225">
        <f t="shared" ca="1" si="290"/>
        <v>-2276.4728053498307</v>
      </c>
      <c r="DR255" s="226">
        <f t="shared" ca="1" si="310"/>
        <v>2276.4728053498307</v>
      </c>
      <c r="DS255" s="217">
        <f t="shared" ca="1" si="291"/>
        <v>-6.5653689762119063</v>
      </c>
      <c r="DT255" s="218">
        <f t="shared" ca="1" si="292"/>
        <v>-25.831913300277606</v>
      </c>
      <c r="DU255" s="219">
        <f t="shared" ca="1" si="293"/>
        <v>-662.34259572649648</v>
      </c>
      <c r="DV255" s="218">
        <f t="shared" ca="1" si="294"/>
        <v>-4.8314038323918567</v>
      </c>
      <c r="DW255" s="227">
        <f t="shared" ca="1" si="295"/>
        <v>-2662.086647392965</v>
      </c>
      <c r="DX255" s="228">
        <f t="shared" ca="1" si="311"/>
        <v>2662.086647392965</v>
      </c>
      <c r="DY255" s="222">
        <f t="shared" ca="1" si="296"/>
        <v>-6.9428500404508018</v>
      </c>
      <c r="DZ255" s="223">
        <f t="shared" ca="1" si="297"/>
        <v>-27.430085364824961</v>
      </c>
      <c r="EA255" s="224">
        <f t="shared" ca="1" si="298"/>
        <v>-705.18784316654808</v>
      </c>
      <c r="EB255" s="223">
        <f t="shared" ca="1" si="299"/>
        <v>-5.1795236397728104</v>
      </c>
      <c r="EC255" s="225">
        <f t="shared" ca="1" si="300"/>
        <v>-3200.6968495853112</v>
      </c>
      <c r="ED255" s="226">
        <f t="shared" ca="1" si="312"/>
        <v>3200.6968495853112</v>
      </c>
      <c r="EE255" s="18">
        <v>-3200.6968495853062</v>
      </c>
    </row>
    <row r="256" spans="16:135" x14ac:dyDescent="0.3">
      <c r="P256" s="5"/>
      <c r="Q256" s="5"/>
      <c r="X256" s="105"/>
      <c r="Y256" s="105"/>
      <c r="Z256" s="105"/>
      <c r="AA256" s="105">
        <f ca="1">AH256-DF256</f>
        <v>0</v>
      </c>
      <c r="AC256" s="302">
        <f>AC255+$BE$22</f>
        <v>2290</v>
      </c>
      <c r="AD256" s="332">
        <v>3195.5173259455332</v>
      </c>
      <c r="AE256" s="332">
        <v>2657.2552435605721</v>
      </c>
      <c r="AF256" s="334">
        <v>2272.0193739465631</v>
      </c>
      <c r="AG256" s="332">
        <v>1955.2567998712016</v>
      </c>
      <c r="AH256" s="332">
        <v>1678.4927741256879</v>
      </c>
      <c r="AI256" s="332">
        <v>1428.2759865751316</v>
      </c>
      <c r="AJ256" s="332">
        <v>1196.9459654948937</v>
      </c>
      <c r="AK256" s="332">
        <v>979.54251243296846</v>
      </c>
      <c r="AL256" s="332">
        <v>772.52659982480441</v>
      </c>
      <c r="AM256" s="332">
        <v>573.17047517889557</v>
      </c>
      <c r="AN256" s="332">
        <v>379.2328777603816</v>
      </c>
      <c r="AO256" s="332">
        <v>188.76788082835097</v>
      </c>
      <c r="AP256" s="332" t="e">
        <v>#DIV/0!</v>
      </c>
      <c r="AQ256" s="335">
        <v>-188.76788082835097</v>
      </c>
      <c r="AR256" s="335">
        <v>-379.2328777603816</v>
      </c>
      <c r="AS256" s="335">
        <v>-573.17047517889557</v>
      </c>
      <c r="AT256" s="335">
        <v>-772.52659982480441</v>
      </c>
      <c r="AU256" s="335">
        <v>-979.54251243296846</v>
      </c>
      <c r="AV256" s="335">
        <v>-1196.9459654948937</v>
      </c>
      <c r="AW256" s="335">
        <v>-1428.2759865751316</v>
      </c>
      <c r="AX256" s="335">
        <v>-1678.4927741256879</v>
      </c>
      <c r="AY256" s="335">
        <v>-1955.2567998712016</v>
      </c>
      <c r="AZ256" s="335">
        <v>-2272.0193739465631</v>
      </c>
      <c r="BA256" s="335">
        <v>-2657.2552435605721</v>
      </c>
      <c r="BB256" s="202">
        <v>-3195.5173259455332</v>
      </c>
      <c r="BC256" s="323">
        <f ca="1">BO256-BD256</f>
        <v>0</v>
      </c>
      <c r="BD256" s="320">
        <f ca="1"/>
        <v>-188.76788082835097</v>
      </c>
      <c r="BE256" s="302">
        <f ca="1">MIN($AF$15,BE255+$BE$22)</f>
        <v>2290</v>
      </c>
      <c r="BF256" s="215">
        <f t="shared" ca="1" si="242"/>
        <v>2</v>
      </c>
      <c r="BG256" s="317">
        <f ca="1">INDEX(N$8:N$12,$BF256)</f>
        <v>365</v>
      </c>
      <c r="BH256" s="128">
        <f ca="1">INDEX(O$8:O$12,$BF256)</f>
        <v>0.45</v>
      </c>
      <c r="BI256" s="104">
        <f t="shared" ca="1" si="243"/>
        <v>1395.5</v>
      </c>
      <c r="BJ256" s="216">
        <f t="shared" si="241"/>
        <v>0</v>
      </c>
      <c r="BK256" s="217">
        <f ca="1">DEGREES(ASIN($BG256*BL$23))</f>
        <v>-0.69702848180855392</v>
      </c>
      <c r="BL256" s="218">
        <f ca="1">DEGREES(ASIN(BL$23*$BI256))</f>
        <v>-2.6658364055912283</v>
      </c>
      <c r="BM256" s="219">
        <f ca="1">IF($BH256&gt;0,(COS(RADIANS(BK256))-COS(RADIANS(BL256)))/(BL$23*$BH256),$BE256*SIN(RADIANS(BK256)))</f>
        <v>-67.222857924247691</v>
      </c>
      <c r="BN256" s="218">
        <f t="shared" ca="1" si="244"/>
        <v>-0.46485992262020659</v>
      </c>
      <c r="BO256" s="220">
        <f t="shared" ca="1" si="245"/>
        <v>-188.76788082835097</v>
      </c>
      <c r="BP256" s="221">
        <f t="shared" ca="1" si="301"/>
        <v>188.76788082835097</v>
      </c>
      <c r="BQ256" s="222">
        <f t="shared" ca="1" si="246"/>
        <v>-1.3888539075648563</v>
      </c>
      <c r="BR256" s="223">
        <f t="shared" ca="1" si="247"/>
        <v>-5.3170965459831159</v>
      </c>
      <c r="BS256" s="224">
        <f t="shared" ca="1" si="248"/>
        <v>-134.16503835592928</v>
      </c>
      <c r="BT256" s="223">
        <f t="shared" ca="1" si="249"/>
        <v>-0.92916810771282599</v>
      </c>
      <c r="BU256" s="225">
        <f t="shared" ca="1" si="250"/>
        <v>-379.2328777603816</v>
      </c>
      <c r="BV256" s="226">
        <f t="shared" ca="1" si="302"/>
        <v>379.2328777603816</v>
      </c>
      <c r="BW256" s="217">
        <f t="shared" ca="1" si="251"/>
        <v>-2.0703060144699528</v>
      </c>
      <c r="BX256" s="218">
        <f t="shared" ca="1" si="252"/>
        <v>-7.939033002823062</v>
      </c>
      <c r="BY256" s="219">
        <f t="shared" ca="1" si="253"/>
        <v>-200.53710044763841</v>
      </c>
      <c r="BZ256" s="218">
        <f t="shared" ca="1" si="254"/>
        <v>-1.3922669762629312</v>
      </c>
      <c r="CA256" s="227">
        <f t="shared" ca="1" si="255"/>
        <v>-573.17047517889557</v>
      </c>
      <c r="CB256" s="228">
        <f t="shared" ca="1" si="303"/>
        <v>573.17047517889557</v>
      </c>
      <c r="CC256" s="222">
        <f t="shared" ca="1" si="256"/>
        <v>-2.7362803166611838</v>
      </c>
      <c r="CD256" s="223">
        <f t="shared" ca="1" si="257"/>
        <v>-10.51656183664546</v>
      </c>
      <c r="CE256" s="224">
        <f t="shared" ca="1" si="258"/>
        <v>-266.03223307709999</v>
      </c>
      <c r="CF256" s="223">
        <f t="shared" ca="1" si="259"/>
        <v>-1.8532845967868639</v>
      </c>
      <c r="CG256" s="225">
        <f t="shared" ca="1" si="260"/>
        <v>-772.52659982480441</v>
      </c>
      <c r="CH256" s="226">
        <f t="shared" ca="1" si="304"/>
        <v>772.52659982480441</v>
      </c>
      <c r="CI256" s="217">
        <f t="shared" ca="1" si="261"/>
        <v>-3.3817714426176781</v>
      </c>
      <c r="CJ256" s="218">
        <f t="shared" ca="1" si="262"/>
        <v>-13.034109759374369</v>
      </c>
      <c r="CK256" s="219">
        <f t="shared" ca="1" si="263"/>
        <v>-330.31800812694706</v>
      </c>
      <c r="CL256" s="218">
        <f t="shared" ca="1" si="264"/>
        <v>-2.3110215585494416</v>
      </c>
      <c r="CM256" s="227">
        <f t="shared" ca="1" si="265"/>
        <v>-979.54251243296756</v>
      </c>
      <c r="CN256" s="228">
        <f t="shared" ca="1" si="305"/>
        <v>979.54251243296756</v>
      </c>
      <c r="CO256" s="222">
        <f t="shared" ca="1" si="266"/>
        <v>-4.0019069365128308</v>
      </c>
      <c r="CP256" s="223">
        <f t="shared" ca="1" si="267"/>
        <v>-15.475482521794074</v>
      </c>
      <c r="CQ256" s="224">
        <f t="shared" ca="1" si="268"/>
        <v>-393.02879236412423</v>
      </c>
      <c r="CR256" s="223">
        <f t="shared" ca="1" si="269"/>
        <v>-2.7638328430905972</v>
      </c>
      <c r="CS256" s="225">
        <f t="shared" ca="1" si="270"/>
        <v>-1196.9459654948955</v>
      </c>
      <c r="CT256" s="226">
        <f t="shared" ca="1" si="306"/>
        <v>1196.9459654948955</v>
      </c>
      <c r="CU256" s="217">
        <f t="shared" ca="1" si="271"/>
        <v>-4.5919815571945737</v>
      </c>
      <c r="CV256" s="218">
        <f t="shared" ca="1" si="272"/>
        <v>-17.823765980797646</v>
      </c>
      <c r="CW256" s="219">
        <f t="shared" ca="1" si="273"/>
        <v>-453.75925644139033</v>
      </c>
      <c r="CX256" s="218">
        <f t="shared" ca="1" si="274"/>
        <v>-3.2095069045697642</v>
      </c>
      <c r="CY256" s="227">
        <f t="shared" ca="1" si="275"/>
        <v>-1428.275986575132</v>
      </c>
      <c r="CZ256" s="228">
        <f t="shared" ca="1" si="307"/>
        <v>1428.275986575132</v>
      </c>
      <c r="DA256" s="222">
        <f t="shared" ca="1" si="276"/>
        <v>-5.1474920122309307</v>
      </c>
      <c r="DB256" s="223">
        <f t="shared" ca="1" si="277"/>
        <v>-20.061274762875865</v>
      </c>
      <c r="DC256" s="224">
        <f t="shared" ca="1" si="278"/>
        <v>-512.05959786796393</v>
      </c>
      <c r="DD256" s="223">
        <f t="shared" ca="1" si="279"/>
        <v>-3.645148015847667</v>
      </c>
      <c r="DE256" s="225">
        <f t="shared" ca="1" si="280"/>
        <v>-1678.492774125687</v>
      </c>
      <c r="DF256" s="226">
        <f t="shared" ca="1" si="308"/>
        <v>1678.492774125687</v>
      </c>
      <c r="DG256" s="217">
        <f t="shared" ca="1" si="281"/>
        <v>-5.6641719536657629</v>
      </c>
      <c r="DH256" s="218">
        <f t="shared" ca="1" si="282"/>
        <v>-22.169567100448926</v>
      </c>
      <c r="DI256" s="219">
        <f t="shared" ca="1" si="283"/>
        <v>-567.43329291971349</v>
      </c>
      <c r="DJ256" s="218">
        <f t="shared" ca="1" si="284"/>
        <v>-4.0670731215774367</v>
      </c>
      <c r="DK256" s="227">
        <f t="shared" ca="1" si="285"/>
        <v>-1955.2567998712002</v>
      </c>
      <c r="DL256" s="228">
        <f t="shared" ca="1" si="309"/>
        <v>1955.2567998712002</v>
      </c>
      <c r="DM256" s="222">
        <f t="shared" ca="1" si="286"/>
        <v>-6.1380269433018499</v>
      </c>
      <c r="DN256" s="223">
        <f t="shared" ca="1" si="287"/>
        <v>-24.129547456691633</v>
      </c>
      <c r="DO256" s="224">
        <f t="shared" ca="1" si="288"/>
        <v>-619.3383738288677</v>
      </c>
      <c r="DP256" s="223">
        <f t="shared" ca="1" si="289"/>
        <v>-4.4707406920599624</v>
      </c>
      <c r="DQ256" s="225">
        <f t="shared" ca="1" si="290"/>
        <v>-2272.0193739465658</v>
      </c>
      <c r="DR256" s="226">
        <f t="shared" ca="1" si="310"/>
        <v>2272.0193739465658</v>
      </c>
      <c r="DS256" s="217">
        <f t="shared" ca="1" si="291"/>
        <v>-6.5653689762119063</v>
      </c>
      <c r="DT256" s="218">
        <f t="shared" ca="1" si="292"/>
        <v>-25.921679656092184</v>
      </c>
      <c r="DU256" s="219">
        <f t="shared" ca="1" si="293"/>
        <v>-667.19333117077178</v>
      </c>
      <c r="DV256" s="218">
        <f t="shared" ca="1" si="294"/>
        <v>-4.8507354442753012</v>
      </c>
      <c r="DW256" s="227">
        <f t="shared" ca="1" si="295"/>
        <v>-2657.255243560573</v>
      </c>
      <c r="DX256" s="228">
        <f t="shared" ca="1" si="311"/>
        <v>2657.255243560573</v>
      </c>
      <c r="DY256" s="222">
        <f t="shared" ca="1" si="296"/>
        <v>-6.9428500404508018</v>
      </c>
      <c r="DZ256" s="223">
        <f t="shared" ca="1" si="297"/>
        <v>-27.5263306057786</v>
      </c>
      <c r="EA256" s="224">
        <f t="shared" ca="1" si="298"/>
        <v>-710.38868051460099</v>
      </c>
      <c r="EB256" s="223">
        <f t="shared" ca="1" si="299"/>
        <v>-5.2008373480529144</v>
      </c>
      <c r="EC256" s="225">
        <f t="shared" ca="1" si="300"/>
        <v>-3195.5173259455382</v>
      </c>
      <c r="ED256" s="226">
        <f t="shared" ca="1" si="312"/>
        <v>3195.5173259455382</v>
      </c>
      <c r="EE256" s="18">
        <v>-3195.5173259455332</v>
      </c>
    </row>
    <row r="257" spans="16:135" x14ac:dyDescent="0.3">
      <c r="P257" s="5"/>
      <c r="Q257" s="5"/>
      <c r="X257" s="105"/>
      <c r="Y257" s="105"/>
      <c r="Z257" s="105"/>
      <c r="AA257" s="105">
        <f ca="1">AH257-DF257</f>
        <v>0</v>
      </c>
      <c r="AC257" s="302">
        <f>AC256+$BE$22</f>
        <v>2300</v>
      </c>
      <c r="AD257" s="332">
        <v>3190.3164885974802</v>
      </c>
      <c r="AE257" s="332">
        <v>2652.4045081162967</v>
      </c>
      <c r="AF257" s="334">
        <v>2267.548633254502</v>
      </c>
      <c r="AG257" s="332">
        <v>1951.1897267496242</v>
      </c>
      <c r="AH257" s="332">
        <v>1674.8476261098401</v>
      </c>
      <c r="AI257" s="332">
        <v>1425.0664796705619</v>
      </c>
      <c r="AJ257" s="332">
        <v>1194.1821326518032</v>
      </c>
      <c r="AK257" s="332">
        <v>977.23149087441902</v>
      </c>
      <c r="AL257" s="332">
        <v>770.67331522801749</v>
      </c>
      <c r="AM257" s="332">
        <v>571.77820820263264</v>
      </c>
      <c r="AN257" s="332">
        <v>378.30370965266877</v>
      </c>
      <c r="AO257" s="332">
        <v>188.30302090573076</v>
      </c>
      <c r="AP257" s="332" t="e">
        <v>#DIV/0!</v>
      </c>
      <c r="AQ257" s="335">
        <v>-188.30302090573076</v>
      </c>
      <c r="AR257" s="335">
        <v>-378.30370965266877</v>
      </c>
      <c r="AS257" s="335">
        <v>-571.77820820263264</v>
      </c>
      <c r="AT257" s="335">
        <v>-770.67331522801749</v>
      </c>
      <c r="AU257" s="335">
        <v>-977.23149087441902</v>
      </c>
      <c r="AV257" s="335">
        <v>-1194.1821326518032</v>
      </c>
      <c r="AW257" s="335">
        <v>-1425.0664796705619</v>
      </c>
      <c r="AX257" s="335">
        <v>-1674.8476261098401</v>
      </c>
      <c r="AY257" s="335">
        <v>-1951.1897267496242</v>
      </c>
      <c r="AZ257" s="335">
        <v>-2267.548633254502</v>
      </c>
      <c r="BA257" s="335">
        <v>-2652.4045081162967</v>
      </c>
      <c r="BB257" s="202">
        <v>-3190.3164885974802</v>
      </c>
      <c r="BC257" s="323">
        <f ca="1">BO257-BD257</f>
        <v>0</v>
      </c>
      <c r="BD257" s="320">
        <f ca="1"/>
        <v>-188.30302090573076</v>
      </c>
      <c r="BE257" s="302">
        <f ca="1">MIN($AF$15,BE256+$BE$22)</f>
        <v>2300</v>
      </c>
      <c r="BF257" s="215">
        <f t="shared" ca="1" si="242"/>
        <v>2</v>
      </c>
      <c r="BG257" s="317">
        <f ca="1">INDEX(N$8:N$12,$BF257)</f>
        <v>365</v>
      </c>
      <c r="BH257" s="128">
        <f ca="1">INDEX(O$8:O$12,$BF257)</f>
        <v>0.45</v>
      </c>
      <c r="BI257" s="104">
        <f t="shared" ca="1" si="243"/>
        <v>1400</v>
      </c>
      <c r="BJ257" s="216">
        <f t="shared" si="241"/>
        <v>0</v>
      </c>
      <c r="BK257" s="217">
        <f ca="1">DEGREES(ASIN($BG257*BL$23))</f>
        <v>-0.69702848180855392</v>
      </c>
      <c r="BL257" s="218">
        <f ca="1">DEGREES(ASIN(BL$23*$BI257))</f>
        <v>-2.674439035414367</v>
      </c>
      <c r="BM257" s="219">
        <f ca="1">IF($BH257&gt;0,(COS(RADIANS(BK257))-COS(RADIANS(BL257)))/(BL$23*$BH257),$BE257*SIN(RADIANS(BK257)))</f>
        <v>-67.689222538812942</v>
      </c>
      <c r="BN257" s="218">
        <f t="shared" ca="1" si="244"/>
        <v>-0.46636461456525069</v>
      </c>
      <c r="BO257" s="220">
        <f t="shared" ca="1" si="245"/>
        <v>-188.30302090573076</v>
      </c>
      <c r="BP257" s="221">
        <f t="shared" ca="1" si="301"/>
        <v>188.30302090573076</v>
      </c>
      <c r="BQ257" s="222">
        <f t="shared" ca="1" si="246"/>
        <v>-1.3888539075648563</v>
      </c>
      <c r="BR257" s="223">
        <f t="shared" ca="1" si="247"/>
        <v>-5.3342919552270427</v>
      </c>
      <c r="BS257" s="224">
        <f t="shared" ca="1" si="248"/>
        <v>-135.09723358160468</v>
      </c>
      <c r="BT257" s="223">
        <f t="shared" ca="1" si="249"/>
        <v>-0.93219522567540025</v>
      </c>
      <c r="BU257" s="225">
        <f t="shared" ca="1" si="250"/>
        <v>-378.30370965266877</v>
      </c>
      <c r="BV257" s="226">
        <f t="shared" ca="1" si="302"/>
        <v>378.30370965266877</v>
      </c>
      <c r="BW257" s="217">
        <f t="shared" ca="1" si="251"/>
        <v>-2.0703060144699528</v>
      </c>
      <c r="BX257" s="218">
        <f t="shared" ca="1" si="252"/>
        <v>-7.964799527444768</v>
      </c>
      <c r="BY257" s="219">
        <f t="shared" ca="1" si="253"/>
        <v>-201.9339518466636</v>
      </c>
      <c r="BZ257" s="218">
        <f t="shared" ca="1" si="254"/>
        <v>-1.396851399025195</v>
      </c>
      <c r="CA257" s="227">
        <f t="shared" ca="1" si="255"/>
        <v>-571.77820820263264</v>
      </c>
      <c r="CB257" s="228">
        <f t="shared" ca="1" si="303"/>
        <v>571.77820820263264</v>
      </c>
      <c r="CC257" s="222">
        <f t="shared" ca="1" si="256"/>
        <v>-2.7362803166611838</v>
      </c>
      <c r="CD257" s="223">
        <f t="shared" ca="1" si="257"/>
        <v>-10.550862021390961</v>
      </c>
      <c r="CE257" s="224">
        <f t="shared" ca="1" si="258"/>
        <v>-267.89171014571576</v>
      </c>
      <c r="CF257" s="223">
        <f t="shared" ca="1" si="259"/>
        <v>-1.8594770686157744</v>
      </c>
      <c r="CG257" s="225">
        <f t="shared" ca="1" si="260"/>
        <v>-770.67331522801749</v>
      </c>
      <c r="CH257" s="226">
        <f t="shared" ca="1" si="304"/>
        <v>770.67331522801749</v>
      </c>
      <c r="CI257" s="217">
        <f t="shared" ca="1" si="261"/>
        <v>-3.3817714426176781</v>
      </c>
      <c r="CJ257" s="218">
        <f t="shared" ca="1" si="262"/>
        <v>-13.076884277065259</v>
      </c>
      <c r="CK257" s="219">
        <f t="shared" ca="1" si="263"/>
        <v>-332.63689464829486</v>
      </c>
      <c r="CL257" s="218">
        <f t="shared" ca="1" si="264"/>
        <v>-2.3188865213477925</v>
      </c>
      <c r="CM257" s="227">
        <f t="shared" ca="1" si="265"/>
        <v>-977.23149087441811</v>
      </c>
      <c r="CN257" s="228">
        <f t="shared" ca="1" si="305"/>
        <v>977.23149087441811</v>
      </c>
      <c r="CO257" s="222">
        <f t="shared" ca="1" si="266"/>
        <v>-4.0019069365128308</v>
      </c>
      <c r="CP257" s="223">
        <f t="shared" ca="1" si="267"/>
        <v>-15.52664189186066</v>
      </c>
      <c r="CQ257" s="224">
        <f t="shared" ca="1" si="268"/>
        <v>-395.80223745395989</v>
      </c>
      <c r="CR257" s="223">
        <f t="shared" ca="1" si="269"/>
        <v>-2.7734450898356613</v>
      </c>
      <c r="CS257" s="225">
        <f t="shared" ca="1" si="270"/>
        <v>-1194.182132651805</v>
      </c>
      <c r="CT257" s="226">
        <f t="shared" ca="1" si="306"/>
        <v>1194.182132651805</v>
      </c>
      <c r="CU257" s="217">
        <f t="shared" ca="1" si="271"/>
        <v>-4.5919815571945737</v>
      </c>
      <c r="CV257" s="218">
        <f t="shared" ca="1" si="272"/>
        <v>-17.883180028926049</v>
      </c>
      <c r="CW257" s="219">
        <f t="shared" ca="1" si="273"/>
        <v>-456.98020313507533</v>
      </c>
      <c r="CX257" s="218">
        <f t="shared" ca="1" si="274"/>
        <v>-3.2209466936849935</v>
      </c>
      <c r="CY257" s="227">
        <f t="shared" ca="1" si="275"/>
        <v>-1425.0664796705623</v>
      </c>
      <c r="CZ257" s="228">
        <f t="shared" ca="1" si="307"/>
        <v>1425.0664796705623</v>
      </c>
      <c r="DA257" s="222">
        <f t="shared" ca="1" si="276"/>
        <v>-5.1474920122309307</v>
      </c>
      <c r="DB257" s="223">
        <f t="shared" ca="1" si="277"/>
        <v>-20.12875987490515</v>
      </c>
      <c r="DC257" s="224">
        <f t="shared" ca="1" si="278"/>
        <v>-515.71809212920857</v>
      </c>
      <c r="DD257" s="223">
        <f t="shared" ca="1" si="279"/>
        <v>-3.6584942612446412</v>
      </c>
      <c r="DE257" s="225">
        <f t="shared" ca="1" si="280"/>
        <v>-1674.8476261098392</v>
      </c>
      <c r="DF257" s="226">
        <f t="shared" ca="1" si="308"/>
        <v>1674.8476261098392</v>
      </c>
      <c r="DG257" s="217">
        <f t="shared" ca="1" si="281"/>
        <v>-5.6641719536657629</v>
      </c>
      <c r="DH257" s="218">
        <f t="shared" ca="1" si="282"/>
        <v>-22.244871532117443</v>
      </c>
      <c r="DI257" s="219">
        <f t="shared" ca="1" si="283"/>
        <v>-571.51568725276888</v>
      </c>
      <c r="DJ257" s="218">
        <f t="shared" ca="1" si="284"/>
        <v>-4.0823943330553902</v>
      </c>
      <c r="DK257" s="227">
        <f t="shared" ca="1" si="285"/>
        <v>-1951.1897267496229</v>
      </c>
      <c r="DL257" s="228">
        <f t="shared" ca="1" si="309"/>
        <v>1951.1897267496229</v>
      </c>
      <c r="DM257" s="222">
        <f t="shared" ca="1" si="286"/>
        <v>-6.1380269433018499</v>
      </c>
      <c r="DN257" s="223">
        <f t="shared" ca="1" si="287"/>
        <v>-24.212335287133605</v>
      </c>
      <c r="DO257" s="224">
        <f t="shared" ca="1" si="288"/>
        <v>-623.82645736530458</v>
      </c>
      <c r="DP257" s="223">
        <f t="shared" ca="1" si="289"/>
        <v>-4.488083536436875</v>
      </c>
      <c r="DQ257" s="225">
        <f t="shared" ca="1" si="290"/>
        <v>-2267.5486332545056</v>
      </c>
      <c r="DR257" s="226">
        <f t="shared" ca="1" si="310"/>
        <v>2267.5486332545056</v>
      </c>
      <c r="DS257" s="217">
        <f t="shared" ca="1" si="291"/>
        <v>-6.5653689762119063</v>
      </c>
      <c r="DT257" s="218">
        <f t="shared" ca="1" si="292"/>
        <v>-26.01151442030174</v>
      </c>
      <c r="DU257" s="219">
        <f t="shared" ca="1" si="293"/>
        <v>-672.063442351925</v>
      </c>
      <c r="DV257" s="218">
        <f t="shared" ca="1" si="294"/>
        <v>-4.8701111811532201</v>
      </c>
      <c r="DW257" s="227">
        <f t="shared" ca="1" si="295"/>
        <v>-2652.4045081162976</v>
      </c>
      <c r="DX257" s="228">
        <f t="shared" ca="1" si="311"/>
        <v>2652.4045081162976</v>
      </c>
      <c r="DY257" s="222">
        <f t="shared" ca="1" si="296"/>
        <v>-6.9428500404508018</v>
      </c>
      <c r="DZ257" s="223">
        <f t="shared" ca="1" si="297"/>
        <v>-27.622660176468838</v>
      </c>
      <c r="EA257" s="224">
        <f t="shared" ca="1" si="298"/>
        <v>-715.61088750563715</v>
      </c>
      <c r="EB257" s="223">
        <f t="shared" ca="1" si="299"/>
        <v>-5.2222069910361597</v>
      </c>
      <c r="EC257" s="225">
        <f t="shared" ca="1" si="300"/>
        <v>-3190.3164885974852</v>
      </c>
      <c r="ED257" s="226">
        <f t="shared" ca="1" si="312"/>
        <v>3190.3164885974852</v>
      </c>
      <c r="EE257" s="18">
        <v>-3190.3164885974802</v>
      </c>
    </row>
    <row r="258" spans="16:135" x14ac:dyDescent="0.3">
      <c r="P258" s="5"/>
      <c r="Q258" s="5"/>
      <c r="X258" s="105"/>
      <c r="Y258" s="105"/>
      <c r="Z258" s="105"/>
      <c r="AA258" s="105">
        <f ca="1">AH258-DF258</f>
        <v>0</v>
      </c>
      <c r="AC258" s="302">
        <f>AC257+$BE$22</f>
        <v>2310</v>
      </c>
      <c r="AD258" s="332">
        <v>3185.0942816064439</v>
      </c>
      <c r="AE258" s="332">
        <v>2647.5343969351434</v>
      </c>
      <c r="AF258" s="334">
        <v>2263.060549718065</v>
      </c>
      <c r="AG258" s="332">
        <v>1947.1073324165689</v>
      </c>
      <c r="AH258" s="332">
        <v>1671.1891318485955</v>
      </c>
      <c r="AI258" s="332">
        <v>1421.8455329768769</v>
      </c>
      <c r="AJ258" s="332">
        <v>1191.4086875619676</v>
      </c>
      <c r="AK258" s="332">
        <v>974.91260435307117</v>
      </c>
      <c r="AL258" s="332">
        <v>768.81383815940171</v>
      </c>
      <c r="AM258" s="332">
        <v>570.38135680360745</v>
      </c>
      <c r="AN258" s="332">
        <v>377.37151442699337</v>
      </c>
      <c r="AO258" s="332">
        <v>187.8366562911655</v>
      </c>
      <c r="AP258" s="332" t="e">
        <v>#DIV/0!</v>
      </c>
      <c r="AQ258" s="335">
        <v>-187.8366562911655</v>
      </c>
      <c r="AR258" s="335">
        <v>-377.37151442699337</v>
      </c>
      <c r="AS258" s="335">
        <v>-570.38135680360745</v>
      </c>
      <c r="AT258" s="335">
        <v>-768.81383815940171</v>
      </c>
      <c r="AU258" s="335">
        <v>-974.91260435307117</v>
      </c>
      <c r="AV258" s="335">
        <v>-1191.4086875619676</v>
      </c>
      <c r="AW258" s="335">
        <v>-1421.8455329768769</v>
      </c>
      <c r="AX258" s="335">
        <v>-1671.1891318485955</v>
      </c>
      <c r="AY258" s="335">
        <v>-1947.1073324165689</v>
      </c>
      <c r="AZ258" s="335">
        <v>-2263.060549718065</v>
      </c>
      <c r="BA258" s="335">
        <v>-2647.5343969351434</v>
      </c>
      <c r="BB258" s="202">
        <v>-3185.0942816064439</v>
      </c>
      <c r="BC258" s="323">
        <f ca="1">BO258-BD258</f>
        <v>0</v>
      </c>
      <c r="BD258" s="320">
        <f ca="1"/>
        <v>-187.8366562911655</v>
      </c>
      <c r="BE258" s="302">
        <f ca="1">MIN($AF$15,BE257+$BE$22)</f>
        <v>2310</v>
      </c>
      <c r="BF258" s="215">
        <f t="shared" ca="1" si="242"/>
        <v>2</v>
      </c>
      <c r="BG258" s="317">
        <f ca="1">INDEX(N$8:N$12,$BF258)</f>
        <v>365</v>
      </c>
      <c r="BH258" s="128">
        <f ca="1">INDEX(O$8:O$12,$BF258)</f>
        <v>0.45</v>
      </c>
      <c r="BI258" s="104">
        <f t="shared" ca="1" si="243"/>
        <v>1404.5</v>
      </c>
      <c r="BJ258" s="216">
        <f t="shared" si="241"/>
        <v>0</v>
      </c>
      <c r="BK258" s="217">
        <f ca="1">DEGREES(ASIN($BG258*BL$23))</f>
        <v>-0.69702848180855392</v>
      </c>
      <c r="BL258" s="218">
        <f ca="1">DEGREES(ASIN(BL$23*$BI258))</f>
        <v>-2.6830417255723971</v>
      </c>
      <c r="BM258" s="219">
        <f ca="1">IF($BH258&gt;0,(COS(RADIANS(BK258))-COS(RADIANS(BL258)))/(BL$23*$BH258),$BE258*SIN(RADIANS(BK258)))</f>
        <v>-68.157091876916752</v>
      </c>
      <c r="BN258" s="218">
        <f t="shared" ca="1" si="244"/>
        <v>-0.46786933810381015</v>
      </c>
      <c r="BO258" s="220">
        <f t="shared" ca="1" si="245"/>
        <v>-187.8366562911655</v>
      </c>
      <c r="BP258" s="221">
        <f t="shared" ca="1" si="301"/>
        <v>187.8366562911655</v>
      </c>
      <c r="BQ258" s="222">
        <f t="shared" ca="1" si="246"/>
        <v>-1.3888539075648563</v>
      </c>
      <c r="BR258" s="223">
        <f t="shared" ca="1" si="247"/>
        <v>-5.3514878463367337</v>
      </c>
      <c r="BS258" s="224">
        <f t="shared" ca="1" si="248"/>
        <v>-136.03245617932396</v>
      </c>
      <c r="BT258" s="223">
        <f t="shared" ca="1" si="249"/>
        <v>-0.93522259771927452</v>
      </c>
      <c r="BU258" s="225">
        <f t="shared" ca="1" si="250"/>
        <v>-377.37151442699337</v>
      </c>
      <c r="BV258" s="226">
        <f t="shared" ca="1" si="302"/>
        <v>377.37151442699337</v>
      </c>
      <c r="BW258" s="217">
        <f t="shared" ca="1" si="251"/>
        <v>-2.0703060144699528</v>
      </c>
      <c r="BX258" s="218">
        <f t="shared" ca="1" si="252"/>
        <v>-7.9905676734240494</v>
      </c>
      <c r="BY258" s="219">
        <f t="shared" ca="1" si="253"/>
        <v>-203.33538853248203</v>
      </c>
      <c r="BZ258" s="218">
        <f t="shared" ca="1" si="254"/>
        <v>-1.4014366858184246</v>
      </c>
      <c r="CA258" s="227">
        <f t="shared" ca="1" si="255"/>
        <v>-570.38135680360745</v>
      </c>
      <c r="CB258" s="228">
        <f t="shared" ca="1" si="303"/>
        <v>570.38135680360745</v>
      </c>
      <c r="CC258" s="222">
        <f t="shared" ca="1" si="256"/>
        <v>-2.7362803166611838</v>
      </c>
      <c r="CD258" s="223">
        <f t="shared" ca="1" si="257"/>
        <v>-10.585166031144183</v>
      </c>
      <c r="CE258" s="224">
        <f t="shared" ca="1" si="258"/>
        <v>-269.75738175450277</v>
      </c>
      <c r="CF258" s="223">
        <f t="shared" ca="1" si="259"/>
        <v>-1.8656716087870109</v>
      </c>
      <c r="CG258" s="225">
        <f t="shared" ca="1" si="260"/>
        <v>-768.81383815940171</v>
      </c>
      <c r="CH258" s="226">
        <f t="shared" ca="1" si="304"/>
        <v>768.81383815940171</v>
      </c>
      <c r="CI258" s="217">
        <f t="shared" ca="1" si="261"/>
        <v>-3.3817714426176781</v>
      </c>
      <c r="CJ258" s="218">
        <f t="shared" ca="1" si="262"/>
        <v>-13.119666213641514</v>
      </c>
      <c r="CK258" s="219">
        <f t="shared" ca="1" si="263"/>
        <v>-334.96365021819923</v>
      </c>
      <c r="CL258" s="218">
        <f t="shared" ca="1" si="264"/>
        <v>-2.3267555699043783</v>
      </c>
      <c r="CM258" s="227">
        <f t="shared" ca="1" si="265"/>
        <v>-974.91260435307026</v>
      </c>
      <c r="CN258" s="228">
        <f t="shared" ca="1" si="305"/>
        <v>974.91260435307026</v>
      </c>
      <c r="CO258" s="222">
        <f t="shared" ca="1" si="266"/>
        <v>-4.0019069365128308</v>
      </c>
      <c r="CP258" s="223">
        <f t="shared" ca="1" si="267"/>
        <v>-15.577813956191516</v>
      </c>
      <c r="CQ258" s="224">
        <f t="shared" ca="1" si="268"/>
        <v>-398.58530193435496</v>
      </c>
      <c r="CR258" s="223">
        <f t="shared" ca="1" si="269"/>
        <v>-2.783064480395069</v>
      </c>
      <c r="CS258" s="225">
        <f t="shared" ca="1" si="270"/>
        <v>-1191.4086875619694</v>
      </c>
      <c r="CT258" s="226">
        <f t="shared" ca="1" si="306"/>
        <v>1191.4086875619694</v>
      </c>
      <c r="CU258" s="217">
        <f t="shared" ca="1" si="271"/>
        <v>-4.5919815571945737</v>
      </c>
      <c r="CV258" s="218">
        <f t="shared" ca="1" si="272"/>
        <v>-17.94261396343828</v>
      </c>
      <c r="CW258" s="219">
        <f t="shared" ca="1" si="273"/>
        <v>-460.21260108639899</v>
      </c>
      <c r="CX258" s="218">
        <f t="shared" ca="1" si="274"/>
        <v>-3.2323979513236623</v>
      </c>
      <c r="CY258" s="227">
        <f t="shared" ca="1" si="275"/>
        <v>-1421.8455329768774</v>
      </c>
      <c r="CZ258" s="228">
        <f t="shared" ca="1" si="307"/>
        <v>1421.8455329768774</v>
      </c>
      <c r="DA258" s="222">
        <f t="shared" ca="1" si="276"/>
        <v>-5.1474920122309307</v>
      </c>
      <c r="DB258" s="223">
        <f t="shared" ca="1" si="277"/>
        <v>-20.196274132710542</v>
      </c>
      <c r="DC258" s="224">
        <f t="shared" ca="1" si="278"/>
        <v>-519.38994990017602</v>
      </c>
      <c r="DD258" s="223">
        <f t="shared" ca="1" si="279"/>
        <v>-3.6718577709674491</v>
      </c>
      <c r="DE258" s="225">
        <f t="shared" ca="1" si="280"/>
        <v>-1671.1891318485946</v>
      </c>
      <c r="DF258" s="226">
        <f t="shared" ca="1" si="308"/>
        <v>1671.1891318485946</v>
      </c>
      <c r="DG258" s="217">
        <f t="shared" ca="1" si="281"/>
        <v>-5.6641719536657629</v>
      </c>
      <c r="DH258" s="218">
        <f t="shared" ca="1" si="282"/>
        <v>-22.320216466334411</v>
      </c>
      <c r="DI258" s="219">
        <f t="shared" ca="1" si="283"/>
        <v>-575.61342747915796</v>
      </c>
      <c r="DJ258" s="218">
        <f t="shared" ca="1" si="284"/>
        <v>-4.0977402263890781</v>
      </c>
      <c r="DK258" s="227">
        <f t="shared" ca="1" si="285"/>
        <v>-1947.1073324165675</v>
      </c>
      <c r="DL258" s="228">
        <f t="shared" ca="1" si="309"/>
        <v>1947.1073324165675</v>
      </c>
      <c r="DM258" s="222">
        <f t="shared" ca="1" si="286"/>
        <v>-6.1380269433018499</v>
      </c>
      <c r="DN258" s="223">
        <f t="shared" ca="1" si="287"/>
        <v>-24.295176943738507</v>
      </c>
      <c r="DO258" s="224">
        <f t="shared" ca="1" si="288"/>
        <v>-628.33191751916297</v>
      </c>
      <c r="DP258" s="223">
        <f t="shared" ca="1" si="289"/>
        <v>-4.5054601538583938</v>
      </c>
      <c r="DQ258" s="225">
        <f t="shared" ca="1" si="290"/>
        <v>-2263.0605497180686</v>
      </c>
      <c r="DR258" s="226">
        <f t="shared" ca="1" si="310"/>
        <v>2263.0605497180686</v>
      </c>
      <c r="DS258" s="217">
        <f t="shared" ca="1" si="291"/>
        <v>-6.5653689762119063</v>
      </c>
      <c r="DT258" s="218">
        <f t="shared" ca="1" si="292"/>
        <v>-26.10141797089376</v>
      </c>
      <c r="DU258" s="219">
        <f t="shared" ca="1" si="293"/>
        <v>-676.95297370639742</v>
      </c>
      <c r="DV258" s="218">
        <f t="shared" ca="1" si="294"/>
        <v>-4.8895313544724104</v>
      </c>
      <c r="DW258" s="227">
        <f t="shared" ca="1" si="295"/>
        <v>-2647.5343969351443</v>
      </c>
      <c r="DX258" s="228">
        <f t="shared" ca="1" si="311"/>
        <v>2647.5343969351443</v>
      </c>
      <c r="DY258" s="222">
        <f t="shared" ca="1" si="296"/>
        <v>-6.9428500404508018</v>
      </c>
      <c r="DZ258" s="223">
        <f t="shared" ca="1" si="297"/>
        <v>-27.719074571963596</v>
      </c>
      <c r="EA258" s="224">
        <f t="shared" ca="1" si="298"/>
        <v>-720.85452050129516</v>
      </c>
      <c r="EB258" s="223">
        <f t="shared" ca="1" si="299"/>
        <v>-5.2436329956580039</v>
      </c>
      <c r="EC258" s="225">
        <f t="shared" ca="1" si="300"/>
        <v>-3185.0942816064489</v>
      </c>
      <c r="ED258" s="226">
        <f t="shared" ca="1" si="312"/>
        <v>3185.0942816064489</v>
      </c>
      <c r="EE258" s="18">
        <v>-3185.0942816064439</v>
      </c>
    </row>
    <row r="259" spans="16:135" x14ac:dyDescent="0.3">
      <c r="P259" s="5"/>
      <c r="Q259" s="5"/>
      <c r="X259" s="105"/>
      <c r="Y259" s="105"/>
      <c r="Z259" s="105"/>
      <c r="AA259" s="105">
        <f ca="1">AH259-DF259</f>
        <v>0</v>
      </c>
      <c r="AC259" s="302">
        <f>AC258+$BE$22</f>
        <v>2320</v>
      </c>
      <c r="AD259" s="332">
        <v>3179.8506486107867</v>
      </c>
      <c r="AE259" s="332">
        <v>2642.6448655806707</v>
      </c>
      <c r="AF259" s="334">
        <v>2258.5550895642068</v>
      </c>
      <c r="AG259" s="332">
        <v>1943.0095921901798</v>
      </c>
      <c r="AH259" s="332">
        <v>1667.5172740776279</v>
      </c>
      <c r="AI259" s="332">
        <v>1418.6131350255532</v>
      </c>
      <c r="AJ259" s="332">
        <v>1188.6256230815725</v>
      </c>
      <c r="AK259" s="332">
        <v>972.58584878316674</v>
      </c>
      <c r="AL259" s="332">
        <v>766.9481665506147</v>
      </c>
      <c r="AM259" s="332">
        <v>568.97992011778899</v>
      </c>
      <c r="AN259" s="332">
        <v>376.43629182927407</v>
      </c>
      <c r="AO259" s="332">
        <v>187.36878695306169</v>
      </c>
      <c r="AP259" s="332" t="e">
        <v>#DIV/0!</v>
      </c>
      <c r="AQ259" s="335">
        <v>-187.36878695306169</v>
      </c>
      <c r="AR259" s="335">
        <v>-376.43629182927407</v>
      </c>
      <c r="AS259" s="335">
        <v>-568.97992011778899</v>
      </c>
      <c r="AT259" s="335">
        <v>-766.9481665506147</v>
      </c>
      <c r="AU259" s="335">
        <v>-972.58584878316674</v>
      </c>
      <c r="AV259" s="335">
        <v>-1188.6256230815725</v>
      </c>
      <c r="AW259" s="335">
        <v>-1418.6131350255532</v>
      </c>
      <c r="AX259" s="335">
        <v>-1667.5172740776279</v>
      </c>
      <c r="AY259" s="335">
        <v>-1943.0095921901798</v>
      </c>
      <c r="AZ259" s="335">
        <v>-2258.5550895642068</v>
      </c>
      <c r="BA259" s="335">
        <v>-2642.6448655806707</v>
      </c>
      <c r="BB259" s="202">
        <v>-3179.8506486107867</v>
      </c>
      <c r="BC259" s="323">
        <f ca="1">BO259-BD259</f>
        <v>0</v>
      </c>
      <c r="BD259" s="320">
        <f ca="1"/>
        <v>-187.36878695306169</v>
      </c>
      <c r="BE259" s="302">
        <f ca="1">MIN($AF$15,BE258+$BE$22)</f>
        <v>2320</v>
      </c>
      <c r="BF259" s="215">
        <f t="shared" ca="1" si="242"/>
        <v>2</v>
      </c>
      <c r="BG259" s="317">
        <f ca="1">INDEX(N$8:N$12,$BF259)</f>
        <v>365</v>
      </c>
      <c r="BH259" s="128">
        <f ca="1">INDEX(O$8:O$12,$BF259)</f>
        <v>0.45</v>
      </c>
      <c r="BI259" s="104">
        <f t="shared" ca="1" si="243"/>
        <v>1409</v>
      </c>
      <c r="BJ259" s="216">
        <f t="shared" si="241"/>
        <v>0</v>
      </c>
      <c r="BK259" s="217">
        <f ca="1">DEGREES(ASIN($BG259*BL$23))</f>
        <v>-0.69702848180855392</v>
      </c>
      <c r="BL259" s="218">
        <f ca="1">DEGREES(ASIN(BL$23*$BI259))</f>
        <v>-2.6916444762605281</v>
      </c>
      <c r="BM259" s="219">
        <f ca="1">IF($BH259&gt;0,(COS(RADIANS(BK259))-COS(RADIANS(BL259)))/(BL$23*$BH259),$BE259*SIN(RADIANS(BK259)))</f>
        <v>-68.626465970285864</v>
      </c>
      <c r="BN259" s="218">
        <f t="shared" ca="1" si="244"/>
        <v>-0.46937409336911173</v>
      </c>
      <c r="BO259" s="220">
        <f t="shared" ca="1" si="245"/>
        <v>-187.36878695306169</v>
      </c>
      <c r="BP259" s="221">
        <f t="shared" ca="1" si="301"/>
        <v>187.36878695306169</v>
      </c>
      <c r="BQ259" s="222">
        <f t="shared" ca="1" si="246"/>
        <v>-1.3888539075648563</v>
      </c>
      <c r="BR259" s="223">
        <f t="shared" ca="1" si="247"/>
        <v>-5.3686842209017502</v>
      </c>
      <c r="BS259" s="224">
        <f t="shared" ca="1" si="248"/>
        <v>-136.97070640401924</v>
      </c>
      <c r="BT259" s="223">
        <f t="shared" ca="1" si="249"/>
        <v>-0.93825022469528108</v>
      </c>
      <c r="BU259" s="225">
        <f t="shared" ca="1" si="250"/>
        <v>-376.43629182927407</v>
      </c>
      <c r="BV259" s="226">
        <f t="shared" ca="1" si="302"/>
        <v>376.43629182927407</v>
      </c>
      <c r="BW259" s="217">
        <f t="shared" ca="1" si="251"/>
        <v>-2.0703060144699528</v>
      </c>
      <c r="BX259" s="218">
        <f t="shared" ca="1" si="252"/>
        <v>-8.0163374462799997</v>
      </c>
      <c r="BY259" s="219">
        <f t="shared" ca="1" si="253"/>
        <v>-204.74141137218317</v>
      </c>
      <c r="BZ259" s="218">
        <f t="shared" ca="1" si="254"/>
        <v>-1.4060228397011372</v>
      </c>
      <c r="CA259" s="227">
        <f t="shared" ca="1" si="255"/>
        <v>-568.97992011778899</v>
      </c>
      <c r="CB259" s="228">
        <f t="shared" ca="1" si="303"/>
        <v>568.97992011778899</v>
      </c>
      <c r="CC259" s="222">
        <f t="shared" ca="1" si="256"/>
        <v>-2.7362803166611838</v>
      </c>
      <c r="CD259" s="223">
        <f t="shared" ca="1" si="257"/>
        <v>-10.619473879485906</v>
      </c>
      <c r="CE259" s="224">
        <f t="shared" ca="1" si="258"/>
        <v>-271.62924997962017</v>
      </c>
      <c r="CF259" s="223">
        <f t="shared" ca="1" si="259"/>
        <v>-1.8718682251173959</v>
      </c>
      <c r="CG259" s="225">
        <f t="shared" ca="1" si="260"/>
        <v>-766.9481665506147</v>
      </c>
      <c r="CH259" s="226">
        <f t="shared" ca="1" si="304"/>
        <v>766.9481665506147</v>
      </c>
      <c r="CI259" s="217">
        <f t="shared" ca="1" si="261"/>
        <v>-3.3817714426176781</v>
      </c>
      <c r="CJ259" s="218">
        <f t="shared" ca="1" si="262"/>
        <v>-13.162455596829767</v>
      </c>
      <c r="CK259" s="219">
        <f t="shared" ca="1" si="263"/>
        <v>-337.29827893913142</v>
      </c>
      <c r="CL259" s="218">
        <f t="shared" ca="1" si="264"/>
        <v>-2.3346287209321872</v>
      </c>
      <c r="CM259" s="227">
        <f t="shared" ca="1" si="265"/>
        <v>-972.58584878316583</v>
      </c>
      <c r="CN259" s="228">
        <f t="shared" ca="1" si="305"/>
        <v>972.58584878316583</v>
      </c>
      <c r="CO259" s="222">
        <f t="shared" ca="1" si="266"/>
        <v>-4.0019069365128308</v>
      </c>
      <c r="CP259" s="223">
        <f t="shared" ca="1" si="267"/>
        <v>-15.628998765089527</v>
      </c>
      <c r="CQ259" s="224">
        <f t="shared" ca="1" si="268"/>
        <v>-401.3779929810155</v>
      </c>
      <c r="CR259" s="223">
        <f t="shared" ca="1" si="269"/>
        <v>-2.7926910466605364</v>
      </c>
      <c r="CS259" s="225">
        <f t="shared" ca="1" si="270"/>
        <v>-1188.6256230815743</v>
      </c>
      <c r="CT259" s="226">
        <f t="shared" ca="1" si="306"/>
        <v>1188.6256230815743</v>
      </c>
      <c r="CU259" s="217">
        <f t="shared" ca="1" si="271"/>
        <v>-4.5919815571945737</v>
      </c>
      <c r="CV259" s="218">
        <f t="shared" ca="1" si="272"/>
        <v>-18.002067868333146</v>
      </c>
      <c r="CW259" s="219">
        <f t="shared" ca="1" si="273"/>
        <v>-463.45646182007471</v>
      </c>
      <c r="CX259" s="218">
        <f t="shared" ca="1" si="274"/>
        <v>-3.2438607336757173</v>
      </c>
      <c r="CY259" s="227">
        <f t="shared" ca="1" si="275"/>
        <v>-1418.6131350255537</v>
      </c>
      <c r="CZ259" s="228">
        <f t="shared" ca="1" si="307"/>
        <v>1418.6131350255537</v>
      </c>
      <c r="DA259" s="222">
        <f t="shared" ca="1" si="276"/>
        <v>-5.1474920122309307</v>
      </c>
      <c r="DB259" s="223">
        <f t="shared" ca="1" si="277"/>
        <v>-20.263817667952893</v>
      </c>
      <c r="DC259" s="224">
        <f t="shared" ca="1" si="278"/>
        <v>-523.07518853820659</v>
      </c>
      <c r="DD259" s="223">
        <f t="shared" ca="1" si="279"/>
        <v>-3.6852386380305688</v>
      </c>
      <c r="DE259" s="225">
        <f t="shared" ca="1" si="280"/>
        <v>-1667.517274077627</v>
      </c>
      <c r="DF259" s="226">
        <f t="shared" ca="1" si="308"/>
        <v>1667.517274077627</v>
      </c>
      <c r="DG259" s="217">
        <f t="shared" ca="1" si="281"/>
        <v>-5.6641719536657629</v>
      </c>
      <c r="DH259" s="218">
        <f t="shared" ca="1" si="282"/>
        <v>-22.395602099025975</v>
      </c>
      <c r="DI259" s="219">
        <f t="shared" ca="1" si="283"/>
        <v>-579.72653842686111</v>
      </c>
      <c r="DJ259" s="218">
        <f t="shared" ca="1" si="284"/>
        <v>-4.1131109477031487</v>
      </c>
      <c r="DK259" s="227">
        <f t="shared" ca="1" si="285"/>
        <v>-1943.0095921901784</v>
      </c>
      <c r="DL259" s="228">
        <f t="shared" ca="1" si="309"/>
        <v>1943.0095921901784</v>
      </c>
      <c r="DM259" s="222">
        <f t="shared" ca="1" si="286"/>
        <v>-6.1380269433018499</v>
      </c>
      <c r="DN259" s="223">
        <f t="shared" ca="1" si="287"/>
        <v>-24.378072705152025</v>
      </c>
      <c r="DO259" s="224">
        <f t="shared" ca="1" si="288"/>
        <v>-632.85478828250484</v>
      </c>
      <c r="DP259" s="223">
        <f t="shared" ca="1" si="289"/>
        <v>-4.5228707633418708</v>
      </c>
      <c r="DQ259" s="225">
        <f t="shared" ca="1" si="290"/>
        <v>-2258.5550895642104</v>
      </c>
      <c r="DR259" s="226">
        <f t="shared" ca="1" si="310"/>
        <v>2258.5550895642104</v>
      </c>
      <c r="DS259" s="217">
        <f t="shared" ca="1" si="291"/>
        <v>-6.5653689762119063</v>
      </c>
      <c r="DT259" s="218">
        <f t="shared" ca="1" si="292"/>
        <v>-26.191390687983287</v>
      </c>
      <c r="DU259" s="219">
        <f t="shared" ca="1" si="293"/>
        <v>-681.86196998462958</v>
      </c>
      <c r="DV259" s="218">
        <f t="shared" ca="1" si="294"/>
        <v>-4.9089962782321663</v>
      </c>
      <c r="DW259" s="227">
        <f t="shared" ca="1" si="295"/>
        <v>-2642.6448655806716</v>
      </c>
      <c r="DX259" s="228">
        <f t="shared" ca="1" si="311"/>
        <v>2642.6448655806716</v>
      </c>
      <c r="DY259" s="222">
        <f t="shared" ca="1" si="296"/>
        <v>-6.9428500404508018</v>
      </c>
      <c r="DZ259" s="223">
        <f t="shared" ca="1" si="297"/>
        <v>-27.815574290476377</v>
      </c>
      <c r="EA259" s="224">
        <f t="shared" ca="1" si="298"/>
        <v>-726.11963629405534</v>
      </c>
      <c r="EB259" s="223">
        <f t="shared" ca="1" si="299"/>
        <v>-5.2651157927601844</v>
      </c>
      <c r="EC259" s="225">
        <f t="shared" ca="1" si="300"/>
        <v>-3179.8506486107908</v>
      </c>
      <c r="ED259" s="226">
        <f t="shared" ca="1" si="312"/>
        <v>3179.8506486107908</v>
      </c>
      <c r="EE259" s="18">
        <v>-3179.8506486107867</v>
      </c>
    </row>
    <row r="260" spans="16:135" x14ac:dyDescent="0.3">
      <c r="P260" s="5"/>
      <c r="Q260" s="5"/>
      <c r="X260" s="105"/>
      <c r="Y260" s="105"/>
      <c r="Z260" s="105"/>
      <c r="AA260" s="105">
        <f ca="1">AH260-DF260</f>
        <v>0</v>
      </c>
      <c r="AC260" s="302">
        <f>AC259+$BE$22</f>
        <v>2330</v>
      </c>
      <c r="AD260" s="332">
        <v>3174.585532818026</v>
      </c>
      <c r="AE260" s="332">
        <v>2637.7358693024385</v>
      </c>
      <c r="AF260" s="334">
        <v>2254.0322188008649</v>
      </c>
      <c r="AG260" s="332">
        <v>1938.8964812424765</v>
      </c>
      <c r="AH260" s="332">
        <v>1663.8320354395973</v>
      </c>
      <c r="AI260" s="332">
        <v>1415.3692742918774</v>
      </c>
      <c r="AJ260" s="332">
        <v>1185.8329320349119</v>
      </c>
      <c r="AK260" s="332">
        <v>970.25122006223455</v>
      </c>
      <c r="AL260" s="332">
        <v>765.07629832549731</v>
      </c>
      <c r="AM260" s="332">
        <v>567.57389727808788</v>
      </c>
      <c r="AN260" s="332">
        <v>375.49804160457876</v>
      </c>
      <c r="AO260" s="332">
        <v>186.89941285969257</v>
      </c>
      <c r="AP260" s="332" t="e">
        <v>#DIV/0!</v>
      </c>
      <c r="AQ260" s="335">
        <v>-186.89941285969257</v>
      </c>
      <c r="AR260" s="335">
        <v>-375.49804160457876</v>
      </c>
      <c r="AS260" s="335">
        <v>-567.57389727808788</v>
      </c>
      <c r="AT260" s="335">
        <v>-765.07629832549731</v>
      </c>
      <c r="AU260" s="335">
        <v>-970.25122006223455</v>
      </c>
      <c r="AV260" s="335">
        <v>-1185.8329320349119</v>
      </c>
      <c r="AW260" s="335">
        <v>-1415.3692742918774</v>
      </c>
      <c r="AX260" s="335">
        <v>-1663.8320354395973</v>
      </c>
      <c r="AY260" s="335">
        <v>-1938.8964812424765</v>
      </c>
      <c r="AZ260" s="335">
        <v>-2254.0322188008649</v>
      </c>
      <c r="BA260" s="335">
        <v>-2637.7358693024385</v>
      </c>
      <c r="BB260" s="202">
        <v>-3174.585532818026</v>
      </c>
      <c r="BC260" s="323">
        <f ca="1">BO260-BD260</f>
        <v>0</v>
      </c>
      <c r="BD260" s="320">
        <f ca="1"/>
        <v>-186.89941285969257</v>
      </c>
      <c r="BE260" s="302">
        <f ca="1">MIN($AF$15,BE259+$BE$22)</f>
        <v>2330</v>
      </c>
      <c r="BF260" s="215">
        <f t="shared" ca="1" si="242"/>
        <v>2</v>
      </c>
      <c r="BG260" s="317">
        <f ca="1">INDEX(N$8:N$12,$BF260)</f>
        <v>365</v>
      </c>
      <c r="BH260" s="128">
        <f ca="1">INDEX(O$8:O$12,$BF260)</f>
        <v>0.45</v>
      </c>
      <c r="BI260" s="104">
        <f t="shared" ca="1" si="243"/>
        <v>1413.5</v>
      </c>
      <c r="BJ260" s="216">
        <f t="shared" si="241"/>
        <v>0</v>
      </c>
      <c r="BK260" s="217">
        <f ca="1">DEGREES(ASIN($BG260*BL$23))</f>
        <v>-0.69702848180855392</v>
      </c>
      <c r="BL260" s="218">
        <f ca="1">DEGREES(ASIN(BL$23*$BI260))</f>
        <v>-2.7002472876739811</v>
      </c>
      <c r="BM260" s="219">
        <f ca="1">IF($BH260&gt;0,(COS(RADIANS(BK260))-COS(RADIANS(BL260)))/(BL$23*$BH260),$BE260*SIN(RADIANS(BK260)))</f>
        <v>-69.097344850728447</v>
      </c>
      <c r="BN260" s="218">
        <f t="shared" ca="1" si="244"/>
        <v>-0.47087888044258364</v>
      </c>
      <c r="BO260" s="220">
        <f t="shared" ca="1" si="245"/>
        <v>-186.89941285969257</v>
      </c>
      <c r="BP260" s="221">
        <f t="shared" ca="1" si="301"/>
        <v>186.89941285969257</v>
      </c>
      <c r="BQ260" s="222">
        <f t="shared" ca="1" si="246"/>
        <v>-1.3888539075648563</v>
      </c>
      <c r="BR260" s="223">
        <f t="shared" ca="1" si="247"/>
        <v>-5.3858810805120507</v>
      </c>
      <c r="BS260" s="224">
        <f t="shared" ca="1" si="248"/>
        <v>-137.91198451146604</v>
      </c>
      <c r="BT260" s="223">
        <f t="shared" ca="1" si="249"/>
        <v>-0.94127810744680573</v>
      </c>
      <c r="BU260" s="225">
        <f t="shared" ca="1" si="250"/>
        <v>-375.49804160457876</v>
      </c>
      <c r="BV260" s="226">
        <f t="shared" ca="1" si="302"/>
        <v>375.49804160457876</v>
      </c>
      <c r="BW260" s="217">
        <f t="shared" ca="1" si="251"/>
        <v>-2.0703060144699528</v>
      </c>
      <c r="BX260" s="218">
        <f t="shared" ca="1" si="252"/>
        <v>-8.0421088515347723</v>
      </c>
      <c r="BY260" s="219">
        <f t="shared" ca="1" si="253"/>
        <v>-206.15202123591015</v>
      </c>
      <c r="BZ260" s="218">
        <f t="shared" ca="1" si="254"/>
        <v>-1.4106098637269895</v>
      </c>
      <c r="CA260" s="227">
        <f t="shared" ca="1" si="255"/>
        <v>-567.57389727808788</v>
      </c>
      <c r="CB260" s="228">
        <f t="shared" ca="1" si="303"/>
        <v>567.57389727808788</v>
      </c>
      <c r="CC260" s="222">
        <f t="shared" ca="1" si="256"/>
        <v>-2.7362803166611838</v>
      </c>
      <c r="CD260" s="223">
        <f t="shared" ca="1" si="257"/>
        <v>-10.653785580010007</v>
      </c>
      <c r="CE260" s="224">
        <f t="shared" ca="1" si="258"/>
        <v>-273.50731690505546</v>
      </c>
      <c r="CF260" s="223">
        <f t="shared" ca="1" si="259"/>
        <v>-1.8780669254352915</v>
      </c>
      <c r="CG260" s="225">
        <f t="shared" ca="1" si="260"/>
        <v>-765.07629832549731</v>
      </c>
      <c r="CH260" s="226">
        <f t="shared" ca="1" si="304"/>
        <v>765.07629832549731</v>
      </c>
      <c r="CI260" s="217">
        <f t="shared" ca="1" si="261"/>
        <v>-3.3817714426176781</v>
      </c>
      <c r="CJ260" s="218">
        <f t="shared" ca="1" si="262"/>
        <v>-13.205252454397405</v>
      </c>
      <c r="CK260" s="219">
        <f t="shared" ca="1" si="263"/>
        <v>-339.64078493031229</v>
      </c>
      <c r="CL260" s="218">
        <f t="shared" ca="1" si="264"/>
        <v>-2.3425059911808717</v>
      </c>
      <c r="CM260" s="227">
        <f t="shared" ca="1" si="265"/>
        <v>-970.25122006223364</v>
      </c>
      <c r="CN260" s="228">
        <f t="shared" ca="1" si="305"/>
        <v>970.25122006223364</v>
      </c>
      <c r="CO260" s="222">
        <f t="shared" ca="1" si="266"/>
        <v>-4.0019069365128308</v>
      </c>
      <c r="CP260" s="223">
        <f t="shared" ca="1" si="267"/>
        <v>-15.680196368960935</v>
      </c>
      <c r="CQ260" s="224">
        <f t="shared" ca="1" si="268"/>
        <v>-404.18031780164625</v>
      </c>
      <c r="CR260" s="223">
        <f t="shared" ca="1" si="269"/>
        <v>-2.8023248206307585</v>
      </c>
      <c r="CS260" s="225">
        <f t="shared" ca="1" si="270"/>
        <v>-1185.8329320349137</v>
      </c>
      <c r="CT260" s="226">
        <f t="shared" ca="1" si="306"/>
        <v>1185.8329320349137</v>
      </c>
      <c r="CU260" s="217">
        <f t="shared" ca="1" si="271"/>
        <v>-4.5919815571945737</v>
      </c>
      <c r="CV260" s="218">
        <f t="shared" ca="1" si="272"/>
        <v>-18.061541827836731</v>
      </c>
      <c r="CW260" s="219">
        <f t="shared" ca="1" si="273"/>
        <v>-466.71179691723813</v>
      </c>
      <c r="CX260" s="218">
        <f t="shared" ca="1" si="274"/>
        <v>-3.2553350971634245</v>
      </c>
      <c r="CY260" s="227">
        <f t="shared" ca="1" si="275"/>
        <v>-1415.3692742918779</v>
      </c>
      <c r="CZ260" s="228">
        <f t="shared" ca="1" si="307"/>
        <v>1415.3692742918779</v>
      </c>
      <c r="DA260" s="222">
        <f t="shared" ca="1" si="276"/>
        <v>-5.1474920122309307</v>
      </c>
      <c r="DB260" s="223">
        <f t="shared" ca="1" si="277"/>
        <v>-20.331390612741636</v>
      </c>
      <c r="DC260" s="224">
        <f t="shared" ca="1" si="278"/>
        <v>-526.77382549413073</v>
      </c>
      <c r="DD260" s="223">
        <f t="shared" ca="1" si="279"/>
        <v>-3.6986369559241439</v>
      </c>
      <c r="DE260" s="225">
        <f t="shared" ca="1" si="280"/>
        <v>-1663.8320354395964</v>
      </c>
      <c r="DF260" s="226">
        <f t="shared" ca="1" si="308"/>
        <v>1663.8320354395964</v>
      </c>
      <c r="DG260" s="217">
        <f t="shared" ca="1" si="281"/>
        <v>-5.6641719536657629</v>
      </c>
      <c r="DH260" s="218">
        <f t="shared" ca="1" si="282"/>
        <v>-22.471028626930035</v>
      </c>
      <c r="DI260" s="219">
        <f t="shared" ca="1" si="283"/>
        <v>-583.85504507087967</v>
      </c>
      <c r="DJ260" s="218">
        <f t="shared" ca="1" si="284"/>
        <v>-4.1285066440185574</v>
      </c>
      <c r="DK260" s="227">
        <f t="shared" ca="1" si="285"/>
        <v>-1938.8964812424751</v>
      </c>
      <c r="DL260" s="228">
        <f t="shared" ca="1" si="309"/>
        <v>1938.8964812424751</v>
      </c>
      <c r="DM260" s="222">
        <f t="shared" ca="1" si="286"/>
        <v>-6.1380269433018499</v>
      </c>
      <c r="DN260" s="223">
        <f t="shared" ca="1" si="287"/>
        <v>-24.461022851384449</v>
      </c>
      <c r="DO260" s="224">
        <f t="shared" ca="1" si="288"/>
        <v>-637.39510386798554</v>
      </c>
      <c r="DP260" s="223">
        <f t="shared" ca="1" si="289"/>
        <v>-4.5403155854806982</v>
      </c>
      <c r="DQ260" s="225">
        <f t="shared" ca="1" si="290"/>
        <v>-2254.0322188008686</v>
      </c>
      <c r="DR260" s="226">
        <f t="shared" ca="1" si="310"/>
        <v>2254.0322188008686</v>
      </c>
      <c r="DS260" s="217">
        <f t="shared" ca="1" si="291"/>
        <v>-6.5653689762119063</v>
      </c>
      <c r="DT260" s="218">
        <f t="shared" ca="1" si="292"/>
        <v>-26.281432953832862</v>
      </c>
      <c r="DU260" s="219">
        <f t="shared" ca="1" si="293"/>
        <v>-686.79047625363228</v>
      </c>
      <c r="DV260" s="218">
        <f t="shared" ca="1" si="294"/>
        <v>-4.9285062690026962</v>
      </c>
      <c r="DW260" s="227">
        <f t="shared" ca="1" si="295"/>
        <v>-2637.7358693024394</v>
      </c>
      <c r="DX260" s="228">
        <f t="shared" ca="1" si="311"/>
        <v>2637.7358693024394</v>
      </c>
      <c r="DY260" s="222">
        <f t="shared" ca="1" si="296"/>
        <v>-6.9428500404508018</v>
      </c>
      <c r="DZ260" s="223">
        <f t="shared" ca="1" si="297"/>
        <v>-27.912159833398572</v>
      </c>
      <c r="EA260" s="224">
        <f t="shared" ca="1" si="298"/>
        <v>-731.40629211120688</v>
      </c>
      <c r="EB260" s="223">
        <f t="shared" ca="1" si="299"/>
        <v>-5.2866558171515408</v>
      </c>
      <c r="EC260" s="225">
        <f t="shared" ca="1" si="300"/>
        <v>-3174.5855328180305</v>
      </c>
      <c r="ED260" s="226">
        <f t="shared" ca="1" si="312"/>
        <v>3174.5855328180305</v>
      </c>
      <c r="EE260" s="18">
        <v>-3174.585532818026</v>
      </c>
    </row>
    <row r="261" spans="16:135" x14ac:dyDescent="0.3">
      <c r="P261" s="5"/>
      <c r="Q261" s="5"/>
      <c r="X261" s="105"/>
      <c r="Y261" s="105"/>
      <c r="Z261" s="105"/>
      <c r="AA261" s="105">
        <f ca="1">AH261-DF261</f>
        <v>0</v>
      </c>
      <c r="AC261" s="302">
        <f>AC260+$BE$22</f>
        <v>2340</v>
      </c>
      <c r="AD261" s="332">
        <v>3169.2988770008747</v>
      </c>
      <c r="AE261" s="332">
        <v>2632.8073630334356</v>
      </c>
      <c r="AF261" s="334">
        <v>2249.4919032153844</v>
      </c>
      <c r="AG261" s="332">
        <v>1934.7679745984569</v>
      </c>
      <c r="AH261" s="332">
        <v>1660.1333984836733</v>
      </c>
      <c r="AI261" s="332">
        <v>1412.113939194714</v>
      </c>
      <c r="AJ261" s="332">
        <v>1183.0306072142812</v>
      </c>
      <c r="AK261" s="332">
        <v>967.90871407105362</v>
      </c>
      <c r="AL261" s="332">
        <v>763.19823140006201</v>
      </c>
      <c r="AM261" s="332">
        <v>566.16328741436087</v>
      </c>
      <c r="AN261" s="332">
        <v>374.55676349713195</v>
      </c>
      <c r="AO261" s="332">
        <v>186.42853397924998</v>
      </c>
      <c r="AP261" s="332" t="e">
        <v>#DIV/0!</v>
      </c>
      <c r="AQ261" s="335">
        <v>-186.42853397924998</v>
      </c>
      <c r="AR261" s="335">
        <v>-374.55676349713195</v>
      </c>
      <c r="AS261" s="335">
        <v>-566.16328741436087</v>
      </c>
      <c r="AT261" s="335">
        <v>-763.19823140006201</v>
      </c>
      <c r="AU261" s="335">
        <v>-967.90871407105362</v>
      </c>
      <c r="AV261" s="335">
        <v>-1183.0306072142812</v>
      </c>
      <c r="AW261" s="335">
        <v>-1412.113939194714</v>
      </c>
      <c r="AX261" s="335">
        <v>-1660.1333984836733</v>
      </c>
      <c r="AY261" s="335">
        <v>-1934.7679745984569</v>
      </c>
      <c r="AZ261" s="335">
        <v>-2249.4919032153844</v>
      </c>
      <c r="BA261" s="335">
        <v>-2632.8073630334356</v>
      </c>
      <c r="BB261" s="202">
        <v>-3169.2988770008747</v>
      </c>
      <c r="BC261" s="323">
        <f ca="1">BO261-BD261</f>
        <v>0</v>
      </c>
      <c r="BD261" s="320">
        <f ca="1"/>
        <v>-186.42853397924998</v>
      </c>
      <c r="BE261" s="302">
        <f ca="1">MIN($AF$15,BE260+$BE$22)</f>
        <v>2340</v>
      </c>
      <c r="BF261" s="215">
        <f t="shared" ca="1" si="242"/>
        <v>2</v>
      </c>
      <c r="BG261" s="317">
        <f ca="1">INDEX(N$8:N$12,$BF261)</f>
        <v>365</v>
      </c>
      <c r="BH261" s="128">
        <f ca="1">INDEX(O$8:O$12,$BF261)</f>
        <v>0.45</v>
      </c>
      <c r="BI261" s="104">
        <f t="shared" ca="1" si="243"/>
        <v>1418</v>
      </c>
      <c r="BJ261" s="216">
        <f t="shared" si="241"/>
        <v>0</v>
      </c>
      <c r="BK261" s="217">
        <f ca="1">DEGREES(ASIN($BG261*BL$23))</f>
        <v>-0.69702848180855392</v>
      </c>
      <c r="BL261" s="218">
        <f ca="1">DEGREES(ASIN(BL$23*$BI261))</f>
        <v>-2.7088501600079891</v>
      </c>
      <c r="BM261" s="219">
        <f ca="1">IF($BH261&gt;0,(COS(RADIANS(BK261))-COS(RADIANS(BL261)))/(BL$23*$BH261),$BE261*SIN(RADIANS(BK261)))</f>
        <v>-69.569728550163731</v>
      </c>
      <c r="BN261" s="218">
        <f t="shared" ca="1" si="244"/>
        <v>-0.47238369943528369</v>
      </c>
      <c r="BO261" s="220">
        <f t="shared" ca="1" si="245"/>
        <v>-186.42853397924998</v>
      </c>
      <c r="BP261" s="221">
        <f t="shared" ca="1" si="301"/>
        <v>186.42853397924998</v>
      </c>
      <c r="BQ261" s="222">
        <f t="shared" ca="1" si="246"/>
        <v>-1.3888539075648563</v>
      </c>
      <c r="BR261" s="223">
        <f t="shared" ca="1" si="247"/>
        <v>-5.4030784267579941</v>
      </c>
      <c r="BS261" s="224">
        <f t="shared" ca="1" si="248"/>
        <v>-138.8562907583167</v>
      </c>
      <c r="BT261" s="223">
        <f t="shared" ca="1" si="249"/>
        <v>-0.94430624685065823</v>
      </c>
      <c r="BU261" s="225">
        <f t="shared" ca="1" si="250"/>
        <v>-374.55676349713195</v>
      </c>
      <c r="BV261" s="226">
        <f t="shared" ca="1" si="302"/>
        <v>374.55676349713195</v>
      </c>
      <c r="BW261" s="217">
        <f t="shared" ca="1" si="251"/>
        <v>-2.0703060144699528</v>
      </c>
      <c r="BX261" s="218">
        <f t="shared" ca="1" si="252"/>
        <v>-8.067881894713592</v>
      </c>
      <c r="BY261" s="219">
        <f t="shared" ca="1" si="253"/>
        <v>-207.5672189968671</v>
      </c>
      <c r="BZ261" s="218">
        <f t="shared" ca="1" si="254"/>
        <v>-1.4151977609569428</v>
      </c>
      <c r="CA261" s="227">
        <f t="shared" ca="1" si="255"/>
        <v>-566.16328741436087</v>
      </c>
      <c r="CB261" s="228">
        <f t="shared" ca="1" si="303"/>
        <v>566.16328741436087</v>
      </c>
      <c r="CC261" s="222">
        <f t="shared" ca="1" si="256"/>
        <v>-2.7362803166611838</v>
      </c>
      <c r="CD261" s="223">
        <f t="shared" ca="1" si="257"/>
        <v>-10.688101146323536</v>
      </c>
      <c r="CE261" s="224">
        <f t="shared" ca="1" si="258"/>
        <v>-275.39158462263754</v>
      </c>
      <c r="CF261" s="223">
        <f t="shared" ca="1" si="259"/>
        <v>-1.8842677175820768</v>
      </c>
      <c r="CG261" s="225">
        <f t="shared" ca="1" si="260"/>
        <v>-763.19823140006201</v>
      </c>
      <c r="CH261" s="226">
        <f t="shared" ca="1" si="304"/>
        <v>763.19823140006201</v>
      </c>
      <c r="CI261" s="217">
        <f t="shared" ca="1" si="261"/>
        <v>-3.3817714426176781</v>
      </c>
      <c r="CJ261" s="218">
        <f t="shared" ca="1" si="262"/>
        <v>-13.248056814152759</v>
      </c>
      <c r="CK261" s="219">
        <f t="shared" ca="1" si="263"/>
        <v>-341.99117232774609</v>
      </c>
      <c r="CL261" s="218">
        <f t="shared" ca="1" si="264"/>
        <v>-2.3503873974337921</v>
      </c>
      <c r="CM261" s="227">
        <f t="shared" ca="1" si="265"/>
        <v>-967.90871407105271</v>
      </c>
      <c r="CN261" s="228">
        <f t="shared" ca="1" si="305"/>
        <v>967.90871407105271</v>
      </c>
      <c r="CO261" s="222">
        <f t="shared" ca="1" si="266"/>
        <v>-4.0019069365128308</v>
      </c>
      <c r="CP261" s="223">
        <f t="shared" ca="1" si="267"/>
        <v>-15.731406818315918</v>
      </c>
      <c r="CQ261" s="224">
        <f t="shared" ca="1" si="268"/>
        <v>-406.99228363605033</v>
      </c>
      <c r="CR261" s="223">
        <f t="shared" ca="1" si="269"/>
        <v>-2.8119658344040772</v>
      </c>
      <c r="CS261" s="225">
        <f t="shared" ca="1" si="270"/>
        <v>-1183.030607214283</v>
      </c>
      <c r="CT261" s="226">
        <f t="shared" ca="1" si="306"/>
        <v>1183.030607214283</v>
      </c>
      <c r="CU261" s="217">
        <f t="shared" ca="1" si="271"/>
        <v>-4.5919815571945737</v>
      </c>
      <c r="CV261" s="218">
        <f t="shared" ca="1" si="272"/>
        <v>-18.121035926403742</v>
      </c>
      <c r="CW261" s="219">
        <f t="shared" ca="1" si="273"/>
        <v>-469.97861801568064</v>
      </c>
      <c r="CX261" s="218">
        <f t="shared" ca="1" si="274"/>
        <v>-3.2668210984425059</v>
      </c>
      <c r="CY261" s="227">
        <f t="shared" ca="1" si="275"/>
        <v>-1412.1139391947145</v>
      </c>
      <c r="CZ261" s="228">
        <f t="shared" ca="1" si="307"/>
        <v>1412.1139391947145</v>
      </c>
      <c r="DA261" s="222">
        <f t="shared" ca="1" si="276"/>
        <v>-5.1474920122309307</v>
      </c>
      <c r="DB261" s="223">
        <f t="shared" ca="1" si="277"/>
        <v>-20.39899309963781</v>
      </c>
      <c r="DC261" s="224">
        <f t="shared" ca="1" si="278"/>
        <v>-530.48587831275097</v>
      </c>
      <c r="DD261" s="223">
        <f t="shared" ca="1" si="279"/>
        <v>-3.7120528186202364</v>
      </c>
      <c r="DE261" s="225">
        <f t="shared" ca="1" si="280"/>
        <v>-1660.1333984836724</v>
      </c>
      <c r="DF261" s="226">
        <f t="shared" ca="1" si="308"/>
        <v>1660.1333984836724</v>
      </c>
      <c r="DG261" s="217">
        <f t="shared" ca="1" si="281"/>
        <v>-5.6641719536657629</v>
      </c>
      <c r="DH261" s="218">
        <f t="shared" ca="1" si="282"/>
        <v>-22.546496247602459</v>
      </c>
      <c r="DI261" s="219">
        <f t="shared" ca="1" si="283"/>
        <v>-587.99897253413997</v>
      </c>
      <c r="DJ261" s="218">
        <f t="shared" ca="1" si="284"/>
        <v>-4.1439274632602974</v>
      </c>
      <c r="DK261" s="227">
        <f t="shared" ca="1" si="285"/>
        <v>-1934.7679745984565</v>
      </c>
      <c r="DL261" s="228">
        <f t="shared" ca="1" si="309"/>
        <v>1934.7679745984565</v>
      </c>
      <c r="DM261" s="222">
        <f t="shared" ca="1" si="286"/>
        <v>-6.1380269433018499</v>
      </c>
      <c r="DN261" s="223">
        <f t="shared" ca="1" si="287"/>
        <v>-24.544027663822209</v>
      </c>
      <c r="DO261" s="224">
        <f t="shared" ca="1" si="288"/>
        <v>-641.95289871043565</v>
      </c>
      <c r="DP261" s="223">
        <f t="shared" ca="1" si="289"/>
        <v>-4.5577948424501074</v>
      </c>
      <c r="DQ261" s="225">
        <f t="shared" ca="1" si="290"/>
        <v>-2249.491903215388</v>
      </c>
      <c r="DR261" s="226">
        <f t="shared" ca="1" si="310"/>
        <v>2249.491903215388</v>
      </c>
      <c r="DS261" s="217">
        <f t="shared" ca="1" si="291"/>
        <v>-6.5653689762119063</v>
      </c>
      <c r="DT261" s="218">
        <f t="shared" ca="1" si="292"/>
        <v>-26.371545152872624</v>
      </c>
      <c r="DU261" s="219">
        <f t="shared" ca="1" si="293"/>
        <v>-691.7385378995923</v>
      </c>
      <c r="DV261" s="218">
        <f t="shared" ca="1" si="294"/>
        <v>-4.9480616459600242</v>
      </c>
      <c r="DW261" s="227">
        <f t="shared" ca="1" si="295"/>
        <v>-2632.8073630334366</v>
      </c>
      <c r="DX261" s="228">
        <f t="shared" ca="1" si="311"/>
        <v>2632.8073630334366</v>
      </c>
      <c r="DY261" s="222">
        <f t="shared" ca="1" si="296"/>
        <v>-6.9428500404508018</v>
      </c>
      <c r="DZ261" s="223">
        <f t="shared" ca="1" si="297"/>
        <v>-28.008831705332014</v>
      </c>
      <c r="EA261" s="224">
        <f t="shared" ca="1" si="298"/>
        <v>-736.71454561885344</v>
      </c>
      <c r="EB261" s="223">
        <f t="shared" ca="1" si="299"/>
        <v>-5.3082535076465547</v>
      </c>
      <c r="EC261" s="225">
        <f t="shared" ca="1" si="300"/>
        <v>-3169.2988770008792</v>
      </c>
      <c r="ED261" s="226">
        <f t="shared" ca="1" si="312"/>
        <v>3169.2988770008792</v>
      </c>
      <c r="EE261" s="18">
        <v>-3169.2988770008747</v>
      </c>
    </row>
    <row r="262" spans="16:135" x14ac:dyDescent="0.3">
      <c r="P262" s="5"/>
      <c r="Q262" s="5"/>
      <c r="X262" s="105"/>
      <c r="Y262" s="105"/>
      <c r="Z262" s="105"/>
      <c r="AA262" s="105">
        <f ca="1">AH262-DF262</f>
        <v>0</v>
      </c>
      <c r="AC262" s="302">
        <f>AC261+$BE$22</f>
        <v>2350</v>
      </c>
      <c r="AD262" s="332">
        <v>3163.9906234932282</v>
      </c>
      <c r="AE262" s="332">
        <v>2627.8593013874761</v>
      </c>
      <c r="AF262" s="334">
        <v>2244.9341083729341</v>
      </c>
      <c r="AG262" s="332">
        <v>1930.6240471351985</v>
      </c>
      <c r="AH262" s="332">
        <v>1656.421345665053</v>
      </c>
      <c r="AI262" s="332">
        <v>1408.8471180962715</v>
      </c>
      <c r="AJ262" s="332">
        <v>1180.2186413798772</v>
      </c>
      <c r="AK262" s="332">
        <v>965.55832667361983</v>
      </c>
      <c r="AL262" s="332">
        <v>761.31396368247988</v>
      </c>
      <c r="AM262" s="332">
        <v>564.74808965340389</v>
      </c>
      <c r="AN262" s="332">
        <v>373.6124572502813</v>
      </c>
      <c r="AO262" s="332">
        <v>185.95615027981469</v>
      </c>
      <c r="AP262" s="332" t="e">
        <v>#DIV/0!</v>
      </c>
      <c r="AQ262" s="335">
        <v>-185.95615027981469</v>
      </c>
      <c r="AR262" s="335">
        <v>-373.6124572502813</v>
      </c>
      <c r="AS262" s="335">
        <v>-564.74808965340389</v>
      </c>
      <c r="AT262" s="335">
        <v>-761.31396368247988</v>
      </c>
      <c r="AU262" s="335">
        <v>-965.55832667361983</v>
      </c>
      <c r="AV262" s="335">
        <v>-1180.2186413798772</v>
      </c>
      <c r="AW262" s="335">
        <v>-1408.8471180962715</v>
      </c>
      <c r="AX262" s="335">
        <v>-1656.421345665053</v>
      </c>
      <c r="AY262" s="335">
        <v>-1930.6240471351985</v>
      </c>
      <c r="AZ262" s="335">
        <v>-2244.9341083729341</v>
      </c>
      <c r="BA262" s="335">
        <v>-2627.8593013874761</v>
      </c>
      <c r="BB262" s="202">
        <v>-3163.9906234932282</v>
      </c>
      <c r="BC262" s="323">
        <f ca="1">BO262-BD262</f>
        <v>0</v>
      </c>
      <c r="BD262" s="320">
        <f ca="1"/>
        <v>-185.95615027981469</v>
      </c>
      <c r="BE262" s="302">
        <f ca="1">MIN($AF$15,BE261+$BE$22)</f>
        <v>2350</v>
      </c>
      <c r="BF262" s="215">
        <f t="shared" ca="1" si="242"/>
        <v>2</v>
      </c>
      <c r="BG262" s="317">
        <f ca="1">INDEX(N$8:N$12,$BF262)</f>
        <v>365</v>
      </c>
      <c r="BH262" s="128">
        <f ca="1">INDEX(O$8:O$12,$BF262)</f>
        <v>0.45</v>
      </c>
      <c r="BI262" s="104">
        <f t="shared" ca="1" si="243"/>
        <v>1422.5</v>
      </c>
      <c r="BJ262" s="216">
        <f t="shared" si="241"/>
        <v>0</v>
      </c>
      <c r="BK262" s="217">
        <f ca="1">DEGREES(ASIN($BG262*BL$23))</f>
        <v>-0.69702848180855392</v>
      </c>
      <c r="BL262" s="218">
        <f ca="1">DEGREES(ASIN(BL$23*$BI262))</f>
        <v>-2.7174530934578005</v>
      </c>
      <c r="BM262" s="219">
        <f ca="1">IF($BH262&gt;0,(COS(RADIANS(BK262))-COS(RADIANS(BL262)))/(BL$23*$BH262),$BE262*SIN(RADIANS(BK262)))</f>
        <v>-70.043617100614554</v>
      </c>
      <c r="BN262" s="218">
        <f t="shared" ca="1" si="244"/>
        <v>-0.47388855045082323</v>
      </c>
      <c r="BO262" s="220">
        <f t="shared" ca="1" si="245"/>
        <v>-185.95615027981469</v>
      </c>
      <c r="BP262" s="221">
        <f t="shared" ca="1" si="301"/>
        <v>185.95615027981469</v>
      </c>
      <c r="BQ262" s="222">
        <f t="shared" ca="1" si="246"/>
        <v>-1.3888539075648563</v>
      </c>
      <c r="BR262" s="223">
        <f t="shared" ca="1" si="247"/>
        <v>-5.4202762612303426</v>
      </c>
      <c r="BS262" s="224">
        <f t="shared" ca="1" si="248"/>
        <v>-139.80362540205209</v>
      </c>
      <c r="BT262" s="223">
        <f t="shared" ca="1" si="249"/>
        <v>-0.94733464373538823</v>
      </c>
      <c r="BU262" s="225">
        <f t="shared" ca="1" si="250"/>
        <v>-373.6124572502813</v>
      </c>
      <c r="BV262" s="226">
        <f t="shared" ca="1" si="302"/>
        <v>373.6124572502813</v>
      </c>
      <c r="BW262" s="217">
        <f t="shared" ca="1" si="251"/>
        <v>-2.0703060144699528</v>
      </c>
      <c r="BX262" s="218">
        <f t="shared" ca="1" si="252"/>
        <v>-8.0936565813447636</v>
      </c>
      <c r="BY262" s="219">
        <f t="shared" ca="1" si="253"/>
        <v>-208.98700553132426</v>
      </c>
      <c r="BZ262" s="218">
        <f t="shared" ca="1" si="254"/>
        <v>-1.4197865344571596</v>
      </c>
      <c r="CA262" s="227">
        <f t="shared" ca="1" si="255"/>
        <v>-564.74808965340389</v>
      </c>
      <c r="CB262" s="228">
        <f t="shared" ca="1" si="303"/>
        <v>564.74808965340389</v>
      </c>
      <c r="CC262" s="222">
        <f t="shared" ca="1" si="256"/>
        <v>-2.7362803166611838</v>
      </c>
      <c r="CD262" s="223">
        <f t="shared" ca="1" si="257"/>
        <v>-10.722420592046742</v>
      </c>
      <c r="CE262" s="224">
        <f t="shared" ca="1" si="258"/>
        <v>-277.28205523204809</v>
      </c>
      <c r="CF262" s="223">
        <f t="shared" ca="1" si="259"/>
        <v>-1.8904706094105563</v>
      </c>
      <c r="CG262" s="225">
        <f t="shared" ca="1" si="260"/>
        <v>-761.31396368247988</v>
      </c>
      <c r="CH262" s="226">
        <f t="shared" ca="1" si="304"/>
        <v>761.31396368247988</v>
      </c>
      <c r="CI262" s="217">
        <f t="shared" ca="1" si="261"/>
        <v>-3.3817714426176781</v>
      </c>
      <c r="CJ262" s="218">
        <f t="shared" ca="1" si="262"/>
        <v>-13.290868703945302</v>
      </c>
      <c r="CK262" s="219">
        <f t="shared" ca="1" si="263"/>
        <v>-344.34944528426911</v>
      </c>
      <c r="CL262" s="218">
        <f t="shared" ca="1" si="264"/>
        <v>-2.3582729565230238</v>
      </c>
      <c r="CM262" s="227">
        <f t="shared" ca="1" si="265"/>
        <v>-965.55832667361892</v>
      </c>
      <c r="CN262" s="228">
        <f t="shared" ca="1" si="305"/>
        <v>965.55832667361892</v>
      </c>
      <c r="CO262" s="222">
        <f t="shared" ca="1" si="266"/>
        <v>-4.0019069365128308</v>
      </c>
      <c r="CP262" s="223">
        <f t="shared" ca="1" si="267"/>
        <v>-15.782630163769099</v>
      </c>
      <c r="CQ262" s="224">
        <f t="shared" ca="1" si="268"/>
        <v>-409.81389775623205</v>
      </c>
      <c r="CR262" s="223">
        <f t="shared" ca="1" si="269"/>
        <v>-2.8216141201817209</v>
      </c>
      <c r="CS262" s="225">
        <f t="shared" ca="1" si="270"/>
        <v>-1180.2186413798788</v>
      </c>
      <c r="CT262" s="226">
        <f t="shared" ca="1" si="306"/>
        <v>1180.2186413798788</v>
      </c>
      <c r="CU262" s="217">
        <f t="shared" ca="1" si="271"/>
        <v>-4.5919815571945737</v>
      </c>
      <c r="CV262" s="218">
        <f t="shared" ca="1" si="272"/>
        <v>-18.180550248718866</v>
      </c>
      <c r="CW262" s="219">
        <f t="shared" ca="1" si="273"/>
        <v>-473.25693681007942</v>
      </c>
      <c r="CX262" s="218">
        <f t="shared" ca="1" si="274"/>
        <v>-3.2783187943987855</v>
      </c>
      <c r="CY262" s="227">
        <f t="shared" ca="1" si="275"/>
        <v>-1408.847118096272</v>
      </c>
      <c r="CZ262" s="228">
        <f t="shared" ca="1" si="307"/>
        <v>1408.847118096272</v>
      </c>
      <c r="DA262" s="222">
        <f t="shared" ca="1" si="276"/>
        <v>-5.1474920122309307</v>
      </c>
      <c r="DB262" s="223">
        <f t="shared" ca="1" si="277"/>
        <v>-20.466625261657089</v>
      </c>
      <c r="DC262" s="224">
        <f t="shared" ca="1" si="278"/>
        <v>-534.2113646333197</v>
      </c>
      <c r="DD262" s="223">
        <f t="shared" ca="1" si="279"/>
        <v>-3.7254863205687343</v>
      </c>
      <c r="DE262" s="225">
        <f t="shared" ca="1" si="280"/>
        <v>-1656.4213456650521</v>
      </c>
      <c r="DF262" s="226">
        <f t="shared" ca="1" si="308"/>
        <v>1656.4213456650521</v>
      </c>
      <c r="DG262" s="217">
        <f t="shared" ca="1" si="281"/>
        <v>-5.6641719536657629</v>
      </c>
      <c r="DH262" s="218">
        <f t="shared" ca="1" si="282"/>
        <v>-22.62200515942321</v>
      </c>
      <c r="DI262" s="219">
        <f t="shared" ca="1" si="283"/>
        <v>-592.15834608840203</v>
      </c>
      <c r="DJ262" s="218">
        <f t="shared" ca="1" si="284"/>
        <v>-4.1593735542620607</v>
      </c>
      <c r="DK262" s="227">
        <f t="shared" ca="1" si="285"/>
        <v>-1930.6240471351962</v>
      </c>
      <c r="DL262" s="228">
        <f t="shared" ca="1" si="309"/>
        <v>1930.6240471351962</v>
      </c>
      <c r="DM262" s="222">
        <f t="shared" ca="1" si="286"/>
        <v>-6.1380269433018499</v>
      </c>
      <c r="DN262" s="223">
        <f t="shared" ca="1" si="287"/>
        <v>-24.627087425239548</v>
      </c>
      <c r="DO262" s="224">
        <f t="shared" ca="1" si="288"/>
        <v>-646.52820746846828</v>
      </c>
      <c r="DP262" s="223">
        <f t="shared" ca="1" si="289"/>
        <v>-4.5753087580326337</v>
      </c>
      <c r="DQ262" s="225">
        <f t="shared" ca="1" si="290"/>
        <v>-2244.9341083729378</v>
      </c>
      <c r="DR262" s="226">
        <f t="shared" ca="1" si="310"/>
        <v>2244.9341083729378</v>
      </c>
      <c r="DS262" s="217">
        <f t="shared" ca="1" si="291"/>
        <v>-6.5653689762119063</v>
      </c>
      <c r="DT262" s="218">
        <f t="shared" ca="1" si="292"/>
        <v>-26.461727671720656</v>
      </c>
      <c r="DU262" s="219">
        <f t="shared" ca="1" si="293"/>
        <v>-696.70620063050546</v>
      </c>
      <c r="DV262" s="218">
        <f t="shared" ca="1" si="294"/>
        <v>-4.9676627309131618</v>
      </c>
      <c r="DW262" s="227">
        <f t="shared" ca="1" si="295"/>
        <v>-2627.8593013874765</v>
      </c>
      <c r="DX262" s="228">
        <f t="shared" ca="1" si="311"/>
        <v>2627.8593013874765</v>
      </c>
      <c r="DY262" s="222">
        <f t="shared" ca="1" si="296"/>
        <v>-6.9428500404508018</v>
      </c>
      <c r="DZ262" s="223">
        <f t="shared" ca="1" si="297"/>
        <v>-28.105590414122062</v>
      </c>
      <c r="EA262" s="224">
        <f t="shared" ca="1" si="298"/>
        <v>-742.04445492597495</v>
      </c>
      <c r="EB262" s="223">
        <f t="shared" ca="1" si="299"/>
        <v>-5.3299093071215111</v>
      </c>
      <c r="EC262" s="225">
        <f t="shared" ca="1" si="300"/>
        <v>-3163.9906234932328</v>
      </c>
      <c r="ED262" s="226">
        <f t="shared" ca="1" si="312"/>
        <v>3163.9906234932328</v>
      </c>
      <c r="EE262" s="18">
        <v>-3163.9906234932282</v>
      </c>
    </row>
    <row r="263" spans="16:135" x14ac:dyDescent="0.3">
      <c r="P263" s="5"/>
      <c r="Q263" s="5"/>
      <c r="X263" s="105"/>
      <c r="Y263" s="105"/>
      <c r="Z263" s="105"/>
      <c r="AA263" s="105">
        <f ca="1">AH263-DF263</f>
        <v>0</v>
      </c>
      <c r="AC263" s="302">
        <f>AC262+$BE$22</f>
        <v>2360</v>
      </c>
      <c r="AD263" s="332">
        <v>3158.6607141861068</v>
      </c>
      <c r="AE263" s="332">
        <v>2622.8916386565625</v>
      </c>
      <c r="AF263" s="334">
        <v>2240.3587996149013</v>
      </c>
      <c r="AG263" s="332">
        <v>1926.4646735809356</v>
      </c>
      <c r="AH263" s="332">
        <v>1652.6958593444842</v>
      </c>
      <c r="AI263" s="332">
        <v>1405.5687993018728</v>
      </c>
      <c r="AJ263" s="332">
        <v>1177.3970272596955</v>
      </c>
      <c r="AK263" s="332">
        <v>963.20005371709681</v>
      </c>
      <c r="AL263" s="332">
        <v>759.42349307306927</v>
      </c>
      <c r="AM263" s="332">
        <v>563.32830311894668</v>
      </c>
      <c r="AN263" s="332">
        <v>372.66512260654594</v>
      </c>
      <c r="AO263" s="332">
        <v>185.48226172936387</v>
      </c>
      <c r="AP263" s="332" t="e">
        <v>#DIV/0!</v>
      </c>
      <c r="AQ263" s="335">
        <v>-185.48226172936387</v>
      </c>
      <c r="AR263" s="335">
        <v>-372.66512260654594</v>
      </c>
      <c r="AS263" s="335">
        <v>-563.32830311894668</v>
      </c>
      <c r="AT263" s="335">
        <v>-759.42349307306927</v>
      </c>
      <c r="AU263" s="335">
        <v>-963.20005371709681</v>
      </c>
      <c r="AV263" s="335">
        <v>-1177.3970272596955</v>
      </c>
      <c r="AW263" s="335">
        <v>-1405.5687993018728</v>
      </c>
      <c r="AX263" s="335">
        <v>-1652.6958593444842</v>
      </c>
      <c r="AY263" s="335">
        <v>-1926.4646735809356</v>
      </c>
      <c r="AZ263" s="335">
        <v>-2240.3587996149013</v>
      </c>
      <c r="BA263" s="335">
        <v>-2622.8916386565625</v>
      </c>
      <c r="BB263" s="202">
        <v>-3158.6607141861068</v>
      </c>
      <c r="BC263" s="323">
        <f ca="1">BO263-BD263</f>
        <v>0</v>
      </c>
      <c r="BD263" s="320">
        <f ca="1"/>
        <v>-185.48226172936387</v>
      </c>
      <c r="BE263" s="302">
        <f ca="1">MIN($AF$15,BE262+$BE$22)</f>
        <v>2360</v>
      </c>
      <c r="BF263" s="215">
        <f t="shared" ca="1" si="242"/>
        <v>2</v>
      </c>
      <c r="BG263" s="317">
        <f ca="1">INDEX(N$8:N$12,$BF263)</f>
        <v>365</v>
      </c>
      <c r="BH263" s="128">
        <f ca="1">INDEX(O$8:O$12,$BF263)</f>
        <v>0.45</v>
      </c>
      <c r="BI263" s="104">
        <f t="shared" ca="1" si="243"/>
        <v>1427</v>
      </c>
      <c r="BJ263" s="216">
        <f t="shared" si="241"/>
        <v>0</v>
      </c>
      <c r="BK263" s="217">
        <f ca="1">DEGREES(ASIN($BG263*BL$23))</f>
        <v>-0.69702848180855392</v>
      </c>
      <c r="BL263" s="218">
        <f ca="1">DEGREES(ASIN(BL$23*$BI263))</f>
        <v>-2.7260560882186717</v>
      </c>
      <c r="BM263" s="219">
        <f ca="1">IF($BH263&gt;0,(COS(RADIANS(BK263))-COS(RADIANS(BL263)))/(BL$23*$BH263),$BE263*SIN(RADIANS(BK263)))</f>
        <v>-70.519010534192574</v>
      </c>
      <c r="BN263" s="218">
        <f t="shared" ca="1" si="244"/>
        <v>-0.47539343357802011</v>
      </c>
      <c r="BO263" s="220">
        <f t="shared" ca="1" si="245"/>
        <v>-185.48226172936387</v>
      </c>
      <c r="BP263" s="221">
        <f t="shared" ca="1" si="301"/>
        <v>185.48226172936387</v>
      </c>
      <c r="BQ263" s="222">
        <f t="shared" ca="1" si="246"/>
        <v>-1.3888539075648563</v>
      </c>
      <c r="BR263" s="223">
        <f t="shared" ca="1" si="247"/>
        <v>-5.4374745855202544</v>
      </c>
      <c r="BS263" s="224">
        <f t="shared" ca="1" si="248"/>
        <v>-140.75398870103356</v>
      </c>
      <c r="BT263" s="223">
        <f t="shared" ca="1" si="249"/>
        <v>-0.95036329898147187</v>
      </c>
      <c r="BU263" s="225">
        <f t="shared" ca="1" si="250"/>
        <v>-372.66512260654594</v>
      </c>
      <c r="BV263" s="226">
        <f t="shared" ca="1" si="302"/>
        <v>372.66512260654594</v>
      </c>
      <c r="BW263" s="217">
        <f t="shared" ca="1" si="251"/>
        <v>-2.0703060144699528</v>
      </c>
      <c r="BX263" s="218">
        <f t="shared" ca="1" si="252"/>
        <v>-8.1194329169596884</v>
      </c>
      <c r="BY263" s="219">
        <f t="shared" ca="1" si="253"/>
        <v>-210.41138171861286</v>
      </c>
      <c r="BZ263" s="218">
        <f t="shared" ca="1" si="254"/>
        <v>-1.4243761872886012</v>
      </c>
      <c r="CA263" s="227">
        <f t="shared" ca="1" si="255"/>
        <v>-563.32830311894668</v>
      </c>
      <c r="CB263" s="228">
        <f t="shared" ca="1" si="303"/>
        <v>563.32830311894668</v>
      </c>
      <c r="CC263" s="222">
        <f t="shared" ca="1" si="256"/>
        <v>-2.7362803166611838</v>
      </c>
      <c r="CD263" s="223">
        <f t="shared" ca="1" si="257"/>
        <v>-10.756743930813162</v>
      </c>
      <c r="CE263" s="224">
        <f t="shared" ca="1" si="258"/>
        <v>-279.17873084083112</v>
      </c>
      <c r="CF263" s="223">
        <f t="shared" ca="1" si="259"/>
        <v>-1.8966756087830277</v>
      </c>
      <c r="CG263" s="225">
        <f t="shared" ca="1" si="260"/>
        <v>-759.42349307306927</v>
      </c>
      <c r="CH263" s="226">
        <f t="shared" ca="1" si="304"/>
        <v>759.42349307306927</v>
      </c>
      <c r="CI263" s="217">
        <f t="shared" ca="1" si="261"/>
        <v>-3.3817714426176781</v>
      </c>
      <c r="CJ263" s="218">
        <f t="shared" ca="1" si="262"/>
        <v>-13.333688151665825</v>
      </c>
      <c r="CK263" s="219">
        <f t="shared" ca="1" si="263"/>
        <v>-346.71560796957584</v>
      </c>
      <c r="CL263" s="218">
        <f t="shared" ca="1" si="264"/>
        <v>-2.3661626853067332</v>
      </c>
      <c r="CM263" s="227">
        <f t="shared" ca="1" si="265"/>
        <v>-963.2000537170959</v>
      </c>
      <c r="CN263" s="228">
        <f t="shared" ca="1" si="305"/>
        <v>963.2000537170959</v>
      </c>
      <c r="CO263" s="222">
        <f t="shared" ca="1" si="266"/>
        <v>-4.0019069365128308</v>
      </c>
      <c r="CP263" s="223">
        <f t="shared" ca="1" si="267"/>
        <v>-15.833866456040107</v>
      </c>
      <c r="CQ263" s="224">
        <f t="shared" ca="1" si="268"/>
        <v>-412.645167466499</v>
      </c>
      <c r="CR263" s="223">
        <f t="shared" ca="1" si="269"/>
        <v>-2.8312697102669517</v>
      </c>
      <c r="CS263" s="225">
        <f t="shared" ca="1" si="270"/>
        <v>-1177.3970272596971</v>
      </c>
      <c r="CT263" s="226">
        <f t="shared" ca="1" si="306"/>
        <v>1177.3970272596971</v>
      </c>
      <c r="CU263" s="217">
        <f t="shared" ca="1" si="271"/>
        <v>-4.5919815571945737</v>
      </c>
      <c r="CV263" s="218">
        <f t="shared" ca="1" si="272"/>
        <v>-18.240084879698166</v>
      </c>
      <c r="CW263" s="219">
        <f t="shared" ca="1" si="273"/>
        <v>-476.54676505224063</v>
      </c>
      <c r="CX263" s="218">
        <f t="shared" ca="1" si="274"/>
        <v>-3.2898282421612066</v>
      </c>
      <c r="CY263" s="227">
        <f t="shared" ca="1" si="275"/>
        <v>-1405.5687993018732</v>
      </c>
      <c r="CZ263" s="228">
        <f t="shared" ca="1" si="307"/>
        <v>1405.5687993018732</v>
      </c>
      <c r="DA263" s="222">
        <f t="shared" ca="1" si="276"/>
        <v>-5.1474920122309307</v>
      </c>
      <c r="DB263" s="223">
        <f t="shared" ca="1" si="277"/>
        <v>-20.534287232272845</v>
      </c>
      <c r="DC263" s="224">
        <f t="shared" ca="1" si="278"/>
        <v>-537.95030219003047</v>
      </c>
      <c r="DD263" s="223">
        <f t="shared" ca="1" si="279"/>
        <v>-3.7389375567107663</v>
      </c>
      <c r="DE263" s="225">
        <f t="shared" ca="1" si="280"/>
        <v>-1652.6958593444833</v>
      </c>
      <c r="DF263" s="226">
        <f t="shared" ca="1" si="308"/>
        <v>1652.6958593444833</v>
      </c>
      <c r="DG263" s="217">
        <f t="shared" ca="1" si="281"/>
        <v>-5.6641719536657629</v>
      </c>
      <c r="DH263" s="218">
        <f t="shared" ca="1" si="282"/>
        <v>-22.697555561602691</v>
      </c>
      <c r="DI263" s="219">
        <f t="shared" ca="1" si="283"/>
        <v>-596.33319115518907</v>
      </c>
      <c r="DJ263" s="218">
        <f t="shared" ca="1" si="284"/>
        <v>-4.1748450667870429</v>
      </c>
      <c r="DK263" s="227">
        <f t="shared" ca="1" si="285"/>
        <v>-1926.4646735809342</v>
      </c>
      <c r="DL263" s="228">
        <f t="shared" ca="1" si="309"/>
        <v>1926.4646735809342</v>
      </c>
      <c r="DM263" s="222">
        <f t="shared" ca="1" si="286"/>
        <v>-6.1380269433018499</v>
      </c>
      <c r="DN263" s="223">
        <f t="shared" ca="1" si="287"/>
        <v>-24.710202419810294</v>
      </c>
      <c r="DO263" s="224">
        <f t="shared" ca="1" si="288"/>
        <v>-651.12106502609549</v>
      </c>
      <c r="DP263" s="223">
        <f t="shared" ca="1" si="289"/>
        <v>-4.5928575576272124</v>
      </c>
      <c r="DQ263" s="225">
        <f t="shared" ca="1" si="290"/>
        <v>-2240.3587996149049</v>
      </c>
      <c r="DR263" s="226">
        <f t="shared" ca="1" si="310"/>
        <v>2240.3587996149049</v>
      </c>
      <c r="DS263" s="217">
        <f t="shared" ca="1" si="291"/>
        <v>-6.5653689762119063</v>
      </c>
      <c r="DT263" s="218">
        <f t="shared" ca="1" si="292"/>
        <v>-26.551980899203606</v>
      </c>
      <c r="DU263" s="219">
        <f t="shared" ca="1" si="293"/>
        <v>-701.69351047884447</v>
      </c>
      <c r="DV263" s="218">
        <f t="shared" ca="1" si="294"/>
        <v>-4.9873098483390095</v>
      </c>
      <c r="DW263" s="227">
        <f t="shared" ca="1" si="295"/>
        <v>-2622.8916386565634</v>
      </c>
      <c r="DX263" s="228">
        <f t="shared" ca="1" si="311"/>
        <v>2622.8916386565634</v>
      </c>
      <c r="DY263" s="222">
        <f t="shared" ca="1" si="296"/>
        <v>-6.9428500404508018</v>
      </c>
      <c r="DZ263" s="223">
        <f t="shared" ca="1" si="297"/>
        <v>-28.20243647089104</v>
      </c>
      <c r="EA263" s="224">
        <f t="shared" ca="1" si="298"/>
        <v>-747.39607858854072</v>
      </c>
      <c r="EB263" s="223">
        <f t="shared" ca="1" si="299"/>
        <v>-5.3516236625657712</v>
      </c>
      <c r="EC263" s="225">
        <f t="shared" ca="1" si="300"/>
        <v>-3158.6607141861114</v>
      </c>
      <c r="ED263" s="226">
        <f t="shared" ca="1" si="312"/>
        <v>3158.6607141861114</v>
      </c>
      <c r="EE263" s="18">
        <v>-3158.6607141861068</v>
      </c>
    </row>
    <row r="264" spans="16:135" x14ac:dyDescent="0.3">
      <c r="P264" s="5"/>
      <c r="Q264" s="5"/>
      <c r="X264" s="105"/>
      <c r="Y264" s="105"/>
      <c r="Z264" s="105"/>
      <c r="AA264" s="105">
        <f ca="1">AH264-DF264</f>
        <v>0</v>
      </c>
      <c r="AC264" s="302">
        <f>AC263+$BE$22</f>
        <v>2370</v>
      </c>
      <c r="AD264" s="332">
        <v>3153.3090905235408</v>
      </c>
      <c r="AE264" s="332">
        <v>2617.9043288082235</v>
      </c>
      <c r="AF264" s="334">
        <v>2235.7659420572741</v>
      </c>
      <c r="AG264" s="332">
        <v>1922.2898285141487</v>
      </c>
      <c r="AH264" s="332">
        <v>1648.9569217877734</v>
      </c>
      <c r="AI264" s="332">
        <v>1402.2789710597117</v>
      </c>
      <c r="AJ264" s="332">
        <v>1174.5657575494286</v>
      </c>
      <c r="AK264" s="332">
        <v>960.83389103179002</v>
      </c>
      <c r="AL264" s="332">
        <v>757.5268174642863</v>
      </c>
      <c r="AM264" s="332">
        <v>561.90392693165802</v>
      </c>
      <c r="AN264" s="332">
        <v>371.71475930756446</v>
      </c>
      <c r="AO264" s="332">
        <v>185.00686829578586</v>
      </c>
      <c r="AP264" s="332" t="e">
        <v>#DIV/0!</v>
      </c>
      <c r="AQ264" s="335">
        <v>-185.00686829578586</v>
      </c>
      <c r="AR264" s="335">
        <v>-371.71475930756446</v>
      </c>
      <c r="AS264" s="335">
        <v>-561.90392693165802</v>
      </c>
      <c r="AT264" s="335">
        <v>-757.5268174642863</v>
      </c>
      <c r="AU264" s="335">
        <v>-960.83389103179002</v>
      </c>
      <c r="AV264" s="335">
        <v>-1174.5657575494286</v>
      </c>
      <c r="AW264" s="335">
        <v>-1402.2789710597117</v>
      </c>
      <c r="AX264" s="335">
        <v>-1648.9569217877734</v>
      </c>
      <c r="AY264" s="335">
        <v>-1922.2898285141487</v>
      </c>
      <c r="AZ264" s="335">
        <v>-2235.7659420572741</v>
      </c>
      <c r="BA264" s="335">
        <v>-2617.9043288082235</v>
      </c>
      <c r="BB264" s="202">
        <v>-3153.3090905235408</v>
      </c>
      <c r="BC264" s="323">
        <f ca="1">BO264-BD264</f>
        <v>0</v>
      </c>
      <c r="BD264" s="320">
        <f ca="1"/>
        <v>-185.00686829578586</v>
      </c>
      <c r="BE264" s="302">
        <f ca="1">MIN($AF$15,BE263+$BE$22)</f>
        <v>2370</v>
      </c>
      <c r="BF264" s="215">
        <f t="shared" ca="1" si="242"/>
        <v>2</v>
      </c>
      <c r="BG264" s="317">
        <f ca="1">INDEX(N$8:N$12,$BF264)</f>
        <v>365</v>
      </c>
      <c r="BH264" s="128">
        <f ca="1">INDEX(O$8:O$12,$BF264)</f>
        <v>0.45</v>
      </c>
      <c r="BI264" s="104">
        <f t="shared" ca="1" si="243"/>
        <v>1431.5</v>
      </c>
      <c r="BJ264" s="216">
        <f t="shared" si="241"/>
        <v>0</v>
      </c>
      <c r="BK264" s="217">
        <f ca="1">DEGREES(ASIN($BG264*BL$23))</f>
        <v>-0.69702848180855392</v>
      </c>
      <c r="BL264" s="218">
        <f ca="1">DEGREES(ASIN(BL$23*$BI264))</f>
        <v>-2.7346591444858763</v>
      </c>
      <c r="BM264" s="219">
        <f ca="1">IF($BH264&gt;0,(COS(RADIANS(BK264))-COS(RADIANS(BL264)))/(BL$23*$BH264),$BE264*SIN(RADIANS(BK264)))</f>
        <v>-70.995908883135328</v>
      </c>
      <c r="BN264" s="218">
        <f t="shared" ca="1" si="244"/>
        <v>-0.47689834894275407</v>
      </c>
      <c r="BO264" s="220">
        <f t="shared" ca="1" si="245"/>
        <v>-185.00686829578586</v>
      </c>
      <c r="BP264" s="221">
        <f t="shared" ca="1" si="301"/>
        <v>185.00686829578586</v>
      </c>
      <c r="BQ264" s="222">
        <f t="shared" ca="1" si="246"/>
        <v>-1.3888539075648563</v>
      </c>
      <c r="BR264" s="223">
        <f t="shared" ca="1" si="247"/>
        <v>-5.454673401219293</v>
      </c>
      <c r="BS264" s="224">
        <f t="shared" ca="1" si="248"/>
        <v>-141.7073809144548</v>
      </c>
      <c r="BT264" s="223">
        <f t="shared" ca="1" si="249"/>
        <v>-0.95339221342123892</v>
      </c>
      <c r="BU264" s="225">
        <f t="shared" ca="1" si="250"/>
        <v>-371.71475930756446</v>
      </c>
      <c r="BV264" s="226">
        <f t="shared" ca="1" si="302"/>
        <v>371.71475930756446</v>
      </c>
      <c r="BW264" s="217">
        <f t="shared" ca="1" si="251"/>
        <v>-2.0703060144699528</v>
      </c>
      <c r="BX264" s="218">
        <f t="shared" ca="1" si="252"/>
        <v>-8.1452109070928618</v>
      </c>
      <c r="BY264" s="219">
        <f t="shared" ca="1" si="253"/>
        <v>-211.84034844113521</v>
      </c>
      <c r="BZ264" s="218">
        <f t="shared" ca="1" si="254"/>
        <v>-1.4289667225223468</v>
      </c>
      <c r="CA264" s="227">
        <f t="shared" ca="1" si="255"/>
        <v>-561.90392693165802</v>
      </c>
      <c r="CB264" s="228">
        <f t="shared" ca="1" si="303"/>
        <v>561.90392693165802</v>
      </c>
      <c r="CC264" s="222">
        <f t="shared" ca="1" si="256"/>
        <v>-2.7362803166611838</v>
      </c>
      <c r="CD264" s="223">
        <f t="shared" ca="1" si="257"/>
        <v>-10.791071176269639</v>
      </c>
      <c r="CE264" s="224">
        <f t="shared" ca="1" si="258"/>
        <v>-281.08161356440974</v>
      </c>
      <c r="CF264" s="223">
        <f t="shared" ca="1" si="259"/>
        <v>-1.9028827235786139</v>
      </c>
      <c r="CG264" s="225">
        <f t="shared" ca="1" si="260"/>
        <v>-757.5268174642863</v>
      </c>
      <c r="CH264" s="226">
        <f t="shared" ca="1" si="304"/>
        <v>757.5268174642863</v>
      </c>
      <c r="CI264" s="217">
        <f t="shared" ca="1" si="261"/>
        <v>-3.3817714426176781</v>
      </c>
      <c r="CJ264" s="218">
        <f t="shared" ca="1" si="262"/>
        <v>-13.376515185246644</v>
      </c>
      <c r="CK264" s="219">
        <f t="shared" ca="1" si="263"/>
        <v>-349.08966457027373</v>
      </c>
      <c r="CL264" s="218">
        <f t="shared" ca="1" si="264"/>
        <v>-2.3740566006978838</v>
      </c>
      <c r="CM264" s="227">
        <f t="shared" ca="1" si="265"/>
        <v>-960.83389103178911</v>
      </c>
      <c r="CN264" s="228">
        <f t="shared" ca="1" si="305"/>
        <v>960.83389103178911</v>
      </c>
      <c r="CO264" s="222">
        <f t="shared" ca="1" si="266"/>
        <v>-4.0019069365128308</v>
      </c>
      <c r="CP264" s="223">
        <f t="shared" ca="1" si="267"/>
        <v>-15.885115745954138</v>
      </c>
      <c r="CQ264" s="224">
        <f t="shared" ca="1" si="268"/>
        <v>-415.48610010356924</v>
      </c>
      <c r="CR264" s="223">
        <f t="shared" ca="1" si="269"/>
        <v>-2.8409326370702388</v>
      </c>
      <c r="CS264" s="225">
        <f t="shared" ca="1" si="270"/>
        <v>-1174.5657575494301</v>
      </c>
      <c r="CT264" s="226">
        <f t="shared" ca="1" si="306"/>
        <v>1174.5657575494301</v>
      </c>
      <c r="CU264" s="217">
        <f t="shared" ca="1" si="271"/>
        <v>-4.5919815571945737</v>
      </c>
      <c r="CV264" s="218">
        <f t="shared" ca="1" si="272"/>
        <v>-18.299639904490423</v>
      </c>
      <c r="CW264" s="219">
        <f t="shared" ca="1" si="273"/>
        <v>-479.8481145513324</v>
      </c>
      <c r="CX264" s="218">
        <f t="shared" ca="1" si="274"/>
        <v>-3.3013494990917707</v>
      </c>
      <c r="CY264" s="227">
        <f t="shared" ca="1" si="275"/>
        <v>-1402.2789710597121</v>
      </c>
      <c r="CZ264" s="228">
        <f t="shared" ca="1" si="307"/>
        <v>1402.2789710597121</v>
      </c>
      <c r="DA264" s="222">
        <f t="shared" ca="1" si="276"/>
        <v>-5.1474920122309307</v>
      </c>
      <c r="DB264" s="223">
        <f t="shared" ca="1" si="277"/>
        <v>-20.601979145419246</v>
      </c>
      <c r="DC264" s="224">
        <f t="shared" ca="1" si="278"/>
        <v>-541.70270881250451</v>
      </c>
      <c r="DD264" s="223">
        <f t="shared" ca="1" si="279"/>
        <v>-3.7524066224740409</v>
      </c>
      <c r="DE264" s="225">
        <f t="shared" ca="1" si="280"/>
        <v>-1648.9569217877724</v>
      </c>
      <c r="DF264" s="226">
        <f t="shared" ca="1" si="308"/>
        <v>1648.9569217877724</v>
      </c>
      <c r="DG264" s="217">
        <f t="shared" ca="1" si="281"/>
        <v>-5.6641719536657629</v>
      </c>
      <c r="DH264" s="218">
        <f t="shared" ca="1" si="282"/>
        <v>-22.773147654187998</v>
      </c>
      <c r="DI264" s="219">
        <f t="shared" ca="1" si="283"/>
        <v>-600.52353330670906</v>
      </c>
      <c r="DJ264" s="218">
        <f t="shared" ca="1" si="284"/>
        <v>-4.1903421515199852</v>
      </c>
      <c r="DK264" s="227">
        <f t="shared" ca="1" si="285"/>
        <v>-1922.2898285141473</v>
      </c>
      <c r="DL264" s="228">
        <f t="shared" ca="1" si="309"/>
        <v>1922.2898285141473</v>
      </c>
      <c r="DM264" s="222">
        <f t="shared" ca="1" si="286"/>
        <v>-6.1380269433018499</v>
      </c>
      <c r="DN264" s="223">
        <f t="shared" ca="1" si="287"/>
        <v>-24.793372933119795</v>
      </c>
      <c r="DO264" s="224">
        <f t="shared" ca="1" si="288"/>
        <v>-655.7315064943673</v>
      </c>
      <c r="DP264" s="223">
        <f t="shared" ca="1" si="289"/>
        <v>-4.6104414682718016</v>
      </c>
      <c r="DQ264" s="225">
        <f t="shared" ca="1" si="290"/>
        <v>-2235.7659420572777</v>
      </c>
      <c r="DR264" s="226">
        <f t="shared" ca="1" si="310"/>
        <v>2235.7659420572777</v>
      </c>
      <c r="DS264" s="217">
        <f t="shared" ca="1" si="291"/>
        <v>-6.5653689762119063</v>
      </c>
      <c r="DT264" s="218">
        <f t="shared" ca="1" si="292"/>
        <v>-26.642305226377445</v>
      </c>
      <c r="DU264" s="219">
        <f t="shared" ca="1" si="293"/>
        <v>-706.70051380425059</v>
      </c>
      <c r="DV264" s="218">
        <f t="shared" ca="1" si="294"/>
        <v>-5.0070033254061173</v>
      </c>
      <c r="DW264" s="227">
        <f t="shared" ca="1" si="295"/>
        <v>-2617.9043288082244</v>
      </c>
      <c r="DX264" s="228">
        <f t="shared" ca="1" si="311"/>
        <v>2617.9043288082244</v>
      </c>
      <c r="DY264" s="222">
        <f t="shared" ca="1" si="296"/>
        <v>-6.9428500404508018</v>
      </c>
      <c r="DZ264" s="223">
        <f t="shared" ca="1" si="297"/>
        <v>-28.299370390072088</v>
      </c>
      <c r="EA264" s="224">
        <f t="shared" ca="1" si="298"/>
        <v>-752.76947561367547</v>
      </c>
      <c r="EB264" s="223">
        <f t="shared" ca="1" si="299"/>
        <v>-5.37339702513475</v>
      </c>
      <c r="EC264" s="225">
        <f t="shared" ca="1" si="300"/>
        <v>-3153.3090905235454</v>
      </c>
      <c r="ED264" s="226">
        <f t="shared" ca="1" si="312"/>
        <v>3153.3090905235454</v>
      </c>
      <c r="EE264" s="18">
        <v>-3153.3090905235408</v>
      </c>
    </row>
    <row r="265" spans="16:135" x14ac:dyDescent="0.3">
      <c r="P265" s="5"/>
      <c r="Q265" s="5"/>
      <c r="X265" s="105"/>
      <c r="Y265" s="105"/>
      <c r="Z265" s="105"/>
      <c r="AA265" s="105">
        <f ca="1">AH265-DF265</f>
        <v>0</v>
      </c>
      <c r="AC265" s="302">
        <f>AC264+$BE$22</f>
        <v>2380</v>
      </c>
      <c r="AD265" s="332">
        <v>3147.9356934984053</v>
      </c>
      <c r="AE265" s="332">
        <v>2612.8973254828175</v>
      </c>
      <c r="AF265" s="334">
        <v>2231.1555005890023</v>
      </c>
      <c r="AG265" s="332">
        <v>1918.0994863626288</v>
      </c>
      <c r="AH265" s="332">
        <v>1645.2045151652992</v>
      </c>
      <c r="AI265" s="332">
        <v>1398.9776215606198</v>
      </c>
      <c r="AJ265" s="332">
        <v>1171.7248249123584</v>
      </c>
      <c r="AK265" s="332">
        <v>958.45983443109208</v>
      </c>
      <c r="AL265" s="332">
        <v>755.62393474070768</v>
      </c>
      <c r="AM265" s="332">
        <v>560.4749602091357</v>
      </c>
      <c r="AN265" s="332">
        <v>370.76136709414322</v>
      </c>
      <c r="AO265" s="332">
        <v>184.5299699468431</v>
      </c>
      <c r="AP265" s="332" t="e">
        <v>#DIV/0!</v>
      </c>
      <c r="AQ265" s="335">
        <v>-184.5299699468431</v>
      </c>
      <c r="AR265" s="335">
        <v>-370.76136709414322</v>
      </c>
      <c r="AS265" s="335">
        <v>-560.4749602091357</v>
      </c>
      <c r="AT265" s="335">
        <v>-755.62393474070768</v>
      </c>
      <c r="AU265" s="335">
        <v>-958.45983443109208</v>
      </c>
      <c r="AV265" s="335">
        <v>-1171.7248249123584</v>
      </c>
      <c r="AW265" s="335">
        <v>-1398.9776215606198</v>
      </c>
      <c r="AX265" s="335">
        <v>-1645.2045151652992</v>
      </c>
      <c r="AY265" s="335">
        <v>-1918.0994863626288</v>
      </c>
      <c r="AZ265" s="335">
        <v>-2231.1555005890023</v>
      </c>
      <c r="BA265" s="335">
        <v>-2612.8973254828175</v>
      </c>
      <c r="BB265" s="202">
        <v>-3147.9356934984053</v>
      </c>
      <c r="BC265" s="323">
        <f ca="1">BO265-BD265</f>
        <v>0</v>
      </c>
      <c r="BD265" s="320">
        <f ca="1"/>
        <v>-184.5299699468431</v>
      </c>
      <c r="BE265" s="302">
        <f ca="1">MIN($AF$15,BE264+$BE$22)</f>
        <v>2380</v>
      </c>
      <c r="BF265" s="215">
        <f t="shared" ca="1" si="242"/>
        <v>2</v>
      </c>
      <c r="BG265" s="317">
        <f ca="1">INDEX(N$8:N$12,$BF265)</f>
        <v>365</v>
      </c>
      <c r="BH265" s="128">
        <f ca="1">INDEX(O$8:O$12,$BF265)</f>
        <v>0.45</v>
      </c>
      <c r="BI265" s="104">
        <f t="shared" ca="1" si="243"/>
        <v>1436</v>
      </c>
      <c r="BJ265" s="216">
        <f t="shared" si="241"/>
        <v>0</v>
      </c>
      <c r="BK265" s="217">
        <f ca="1">DEGREES(ASIN($BG265*BL$23))</f>
        <v>-0.69702848180855392</v>
      </c>
      <c r="BL265" s="218">
        <f ca="1">DEGREES(ASIN(BL$23*$BI265))</f>
        <v>-2.7432622624546958</v>
      </c>
      <c r="BM265" s="219">
        <f ca="1">IF($BH265&gt;0,(COS(RADIANS(BK265))-COS(RADIANS(BL265)))/(BL$23*$BH265),$BE265*SIN(RADIANS(BK265)))</f>
        <v>-71.474312179761753</v>
      </c>
      <c r="BN265" s="218">
        <f t="shared" ca="1" si="244"/>
        <v>-0.47840329662642489</v>
      </c>
      <c r="BO265" s="220">
        <f t="shared" ca="1" si="245"/>
        <v>-184.5299699468431</v>
      </c>
      <c r="BP265" s="221">
        <f t="shared" ca="1" si="301"/>
        <v>184.5299699468431</v>
      </c>
      <c r="BQ265" s="222">
        <f t="shared" ca="1" si="246"/>
        <v>-1.3888539075648563</v>
      </c>
      <c r="BR265" s="223">
        <f t="shared" ca="1" si="247"/>
        <v>-5.4718727099194266</v>
      </c>
      <c r="BS265" s="224">
        <f t="shared" ca="1" si="248"/>
        <v>-142.66380230238622</v>
      </c>
      <c r="BT265" s="223">
        <f t="shared" ca="1" si="249"/>
        <v>-0.95642138793141385</v>
      </c>
      <c r="BU265" s="225">
        <f t="shared" ca="1" si="250"/>
        <v>-370.76136709414322</v>
      </c>
      <c r="BV265" s="226">
        <f t="shared" ca="1" si="302"/>
        <v>370.76136709414322</v>
      </c>
      <c r="BW265" s="217">
        <f t="shared" ca="1" si="251"/>
        <v>-2.0703060144699528</v>
      </c>
      <c r="BX265" s="218">
        <f t="shared" ca="1" si="252"/>
        <v>-8.1709905572819128</v>
      </c>
      <c r="BY265" s="219">
        <f t="shared" ca="1" si="253"/>
        <v>-213.27390658436462</v>
      </c>
      <c r="BZ265" s="218">
        <f t="shared" ca="1" si="254"/>
        <v>-1.4335581432294191</v>
      </c>
      <c r="CA265" s="227">
        <f t="shared" ca="1" si="255"/>
        <v>-560.4749602091357</v>
      </c>
      <c r="CB265" s="228">
        <f t="shared" ca="1" si="303"/>
        <v>560.4749602091357</v>
      </c>
      <c r="CC265" s="222">
        <f t="shared" ca="1" si="256"/>
        <v>-2.7362803166611838</v>
      </c>
      <c r="CD265" s="223">
        <f t="shared" ca="1" si="257"/>
        <v>-10.825402342076405</v>
      </c>
      <c r="CE265" s="224">
        <f t="shared" ca="1" si="258"/>
        <v>-282.99070552609578</v>
      </c>
      <c r="CF265" s="223">
        <f t="shared" ca="1" si="259"/>
        <v>-1.9090919616860447</v>
      </c>
      <c r="CG265" s="225">
        <f t="shared" ca="1" si="260"/>
        <v>-755.62393474070768</v>
      </c>
      <c r="CH265" s="226">
        <f t="shared" ca="1" si="304"/>
        <v>755.62393474070768</v>
      </c>
      <c r="CI265" s="217">
        <f t="shared" ca="1" si="261"/>
        <v>-3.3817714426176781</v>
      </c>
      <c r="CJ265" s="218">
        <f t="shared" ca="1" si="262"/>
        <v>-13.419349832661771</v>
      </c>
      <c r="CK265" s="219">
        <f t="shared" ca="1" si="263"/>
        <v>-351.47161928991073</v>
      </c>
      <c r="CL265" s="218">
        <f t="shared" ca="1" si="264"/>
        <v>-2.3819547196370081</v>
      </c>
      <c r="CM265" s="227">
        <f t="shared" ca="1" si="265"/>
        <v>-958.45983443109117</v>
      </c>
      <c r="CN265" s="228">
        <f t="shared" ca="1" si="305"/>
        <v>958.45983443109117</v>
      </c>
      <c r="CO265" s="222">
        <f t="shared" ca="1" si="266"/>
        <v>-4.0019069365128308</v>
      </c>
      <c r="CP265" s="223">
        <f t="shared" ca="1" si="267"/>
        <v>-15.936378084442493</v>
      </c>
      <c r="CQ265" s="224">
        <f t="shared" ca="1" si="268"/>
        <v>-418.33670303667071</v>
      </c>
      <c r="CR265" s="223">
        <f t="shared" ca="1" si="269"/>
        <v>-2.8506029331014702</v>
      </c>
      <c r="CS265" s="225">
        <f t="shared" ca="1" si="270"/>
        <v>-1171.72482491236</v>
      </c>
      <c r="CT265" s="226">
        <f t="shared" ca="1" si="306"/>
        <v>1171.72482491236</v>
      </c>
      <c r="CU265" s="217">
        <f t="shared" ca="1" si="271"/>
        <v>-4.5919815571945737</v>
      </c>
      <c r="CV265" s="218">
        <f t="shared" ca="1" si="272"/>
        <v>-18.359215408478544</v>
      </c>
      <c r="CW265" s="219">
        <f t="shared" ca="1" si="273"/>
        <v>-483.1609971741251</v>
      </c>
      <c r="CX265" s="218">
        <f t="shared" ca="1" si="274"/>
        <v>-3.3128826227926993</v>
      </c>
      <c r="CY265" s="227">
        <f t="shared" ca="1" si="275"/>
        <v>-1398.9776215606203</v>
      </c>
      <c r="CZ265" s="228">
        <f t="shared" ca="1" si="307"/>
        <v>1398.9776215606203</v>
      </c>
      <c r="DA265" s="222">
        <f t="shared" ca="1" si="276"/>
        <v>-5.1474920122309307</v>
      </c>
      <c r="DB265" s="223">
        <f t="shared" ca="1" si="277"/>
        <v>-20.669701135494375</v>
      </c>
      <c r="DC265" s="224">
        <f t="shared" ca="1" si="278"/>
        <v>-545.46860242628907</v>
      </c>
      <c r="DD265" s="223">
        <f t="shared" ca="1" si="279"/>
        <v>-3.7658936137845558</v>
      </c>
      <c r="DE265" s="225">
        <f t="shared" ca="1" si="280"/>
        <v>-1645.2045151652983</v>
      </c>
      <c r="DF265" s="226">
        <f t="shared" ca="1" si="308"/>
        <v>1645.2045151652983</v>
      </c>
      <c r="DG265" s="217">
        <f t="shared" ca="1" si="281"/>
        <v>-5.6641719536657629</v>
      </c>
      <c r="DH265" s="218">
        <f t="shared" ca="1" si="282"/>
        <v>-22.848781638069294</v>
      </c>
      <c r="DI265" s="219">
        <f t="shared" ca="1" si="283"/>
        <v>-604.72939826679954</v>
      </c>
      <c r="DJ265" s="218">
        <f t="shared" ca="1" si="284"/>
        <v>-4.2058649600904801</v>
      </c>
      <c r="DK265" s="227">
        <f t="shared" ca="1" si="285"/>
        <v>-1918.0994863626274</v>
      </c>
      <c r="DL265" s="228">
        <f t="shared" ca="1" si="309"/>
        <v>1918.0994863626274</v>
      </c>
      <c r="DM265" s="222">
        <f t="shared" ca="1" si="286"/>
        <v>-6.1380269433018499</v>
      </c>
      <c r="DN265" s="223">
        <f t="shared" ca="1" si="287"/>
        <v>-24.876599252176877</v>
      </c>
      <c r="DO265" s="224">
        <f t="shared" ca="1" si="288"/>
        <v>-660.35956721302637</v>
      </c>
      <c r="DP265" s="223">
        <f t="shared" ca="1" si="289"/>
        <v>-4.6280607186590714</v>
      </c>
      <c r="DQ265" s="225">
        <f t="shared" ca="1" si="290"/>
        <v>-2231.1555005890059</v>
      </c>
      <c r="DR265" s="226">
        <f t="shared" ca="1" si="310"/>
        <v>2231.1555005890059</v>
      </c>
      <c r="DS265" s="217">
        <f t="shared" ca="1" si="291"/>
        <v>-6.5653689762119063</v>
      </c>
      <c r="DT265" s="218">
        <f t="shared" ca="1" si="292"/>
        <v>-26.732701046548559</v>
      </c>
      <c r="DU265" s="219">
        <f t="shared" ca="1" si="293"/>
        <v>-711.72725729626336</v>
      </c>
      <c r="DV265" s="218">
        <f t="shared" ca="1" si="294"/>
        <v>-5.0267434920127698</v>
      </c>
      <c r="DW265" s="227">
        <f t="shared" ca="1" si="295"/>
        <v>-2612.8973254828184</v>
      </c>
      <c r="DX265" s="228">
        <f t="shared" ca="1" si="311"/>
        <v>2612.8973254828184</v>
      </c>
      <c r="DY265" s="222">
        <f t="shared" ca="1" si="296"/>
        <v>-6.9428500404508018</v>
      </c>
      <c r="DZ265" s="223">
        <f t="shared" ca="1" si="297"/>
        <v>-28.396392689443516</v>
      </c>
      <c r="EA265" s="224">
        <f t="shared" ca="1" si="298"/>
        <v>-758.16470546387893</v>
      </c>
      <c r="EB265" s="223">
        <f t="shared" ca="1" si="299"/>
        <v>-5.3952298502034637</v>
      </c>
      <c r="EC265" s="225">
        <f t="shared" ca="1" si="300"/>
        <v>-3147.9356934984107</v>
      </c>
      <c r="ED265" s="226">
        <f t="shared" ca="1" si="312"/>
        <v>3147.9356934984107</v>
      </c>
      <c r="EE265" s="18">
        <v>-3147.9356934984053</v>
      </c>
    </row>
    <row r="266" spans="16:135" x14ac:dyDescent="0.3">
      <c r="P266" s="5"/>
      <c r="Q266" s="5"/>
      <c r="X266" s="105"/>
      <c r="Y266" s="105"/>
      <c r="Z266" s="105"/>
      <c r="AA266" s="105">
        <f ca="1">AH266-DF266</f>
        <v>0</v>
      </c>
      <c r="AC266" s="302">
        <f>AC265+$BE$22</f>
        <v>2390</v>
      </c>
      <c r="AD266" s="332">
        <v>3142.5404636482026</v>
      </c>
      <c r="AE266" s="332">
        <v>2607.8705819908046</v>
      </c>
      <c r="AF266" s="334">
        <v>2226.5274398703432</v>
      </c>
      <c r="AG266" s="332">
        <v>1913.8936214025382</v>
      </c>
      <c r="AH266" s="332">
        <v>1641.4386215515146</v>
      </c>
      <c r="AI266" s="332">
        <v>1395.6647389378272</v>
      </c>
      <c r="AJ266" s="332">
        <v>1168.8742219792557</v>
      </c>
      <c r="AK266" s="332">
        <v>956.07787971145513</v>
      </c>
      <c r="AL266" s="332">
        <v>753.71484277902164</v>
      </c>
      <c r="AM266" s="332">
        <v>559.04140206590625</v>
      </c>
      <c r="AN266" s="332">
        <v>369.80494570621181</v>
      </c>
      <c r="AO266" s="332">
        <v>184.05156665021667</v>
      </c>
      <c r="AP266" s="332" t="e">
        <v>#DIV/0!</v>
      </c>
      <c r="AQ266" s="335">
        <v>-184.05156665021667</v>
      </c>
      <c r="AR266" s="335">
        <v>-369.80494570621181</v>
      </c>
      <c r="AS266" s="335">
        <v>-559.04140206590625</v>
      </c>
      <c r="AT266" s="335">
        <v>-753.71484277902164</v>
      </c>
      <c r="AU266" s="335">
        <v>-956.07787971145513</v>
      </c>
      <c r="AV266" s="335">
        <v>-1168.8742219792557</v>
      </c>
      <c r="AW266" s="335">
        <v>-1395.6647389378272</v>
      </c>
      <c r="AX266" s="335">
        <v>-1641.4386215515146</v>
      </c>
      <c r="AY266" s="335">
        <v>-1913.8936214025382</v>
      </c>
      <c r="AZ266" s="335">
        <v>-2226.5274398703432</v>
      </c>
      <c r="BA266" s="335">
        <v>-2607.8705819908046</v>
      </c>
      <c r="BB266" s="202">
        <v>-3142.5404636482026</v>
      </c>
      <c r="BC266" s="323">
        <f ca="1">BO266-BD266</f>
        <v>0</v>
      </c>
      <c r="BD266" s="320">
        <f ca="1"/>
        <v>-184.05156665021667</v>
      </c>
      <c r="BE266" s="302">
        <f ca="1">MIN($AF$15,BE265+$BE$22)</f>
        <v>2390</v>
      </c>
      <c r="BF266" s="215">
        <f t="shared" ca="1" si="242"/>
        <v>2</v>
      </c>
      <c r="BG266" s="317">
        <f ca="1">INDEX(N$8:N$12,$BF266)</f>
        <v>365</v>
      </c>
      <c r="BH266" s="128">
        <f ca="1">INDEX(O$8:O$12,$BF266)</f>
        <v>0.45</v>
      </c>
      <c r="BI266" s="104">
        <f t="shared" ca="1" si="243"/>
        <v>1440.5</v>
      </c>
      <c r="BJ266" s="216">
        <f t="shared" si="241"/>
        <v>0</v>
      </c>
      <c r="BK266" s="217">
        <f ca="1">DEGREES(ASIN($BG266*BL$23))</f>
        <v>-0.69702848180855392</v>
      </c>
      <c r="BL266" s="218">
        <f ca="1">DEGREES(ASIN(BL$23*$BI266))</f>
        <v>-2.7518654423204283</v>
      </c>
      <c r="BM266" s="219">
        <f ca="1">IF($BH266&gt;0,(COS(RADIANS(BK266))-COS(RADIANS(BL266)))/(BL$23*$BH266),$BE266*SIN(RADIANS(BK266)))</f>
        <v>-71.954220456516623</v>
      </c>
      <c r="BN266" s="218">
        <f t="shared" ca="1" si="244"/>
        <v>-0.47990827675486969</v>
      </c>
      <c r="BO266" s="220">
        <f t="shared" ca="1" si="245"/>
        <v>-184.05156665021667</v>
      </c>
      <c r="BP266" s="221">
        <f t="shared" ca="1" si="301"/>
        <v>184.05156665021667</v>
      </c>
      <c r="BQ266" s="222">
        <f t="shared" ca="1" si="246"/>
        <v>-1.3888539075648563</v>
      </c>
      <c r="BR266" s="223">
        <f t="shared" ca="1" si="247"/>
        <v>-5.4890725132130314</v>
      </c>
      <c r="BS266" s="224">
        <f t="shared" ca="1" si="248"/>
        <v>-143.62325312573796</v>
      </c>
      <c r="BT266" s="223">
        <f t="shared" ca="1" si="249"/>
        <v>-0.95945082335174448</v>
      </c>
      <c r="BU266" s="225">
        <f t="shared" ca="1" si="250"/>
        <v>-369.80494570621181</v>
      </c>
      <c r="BV266" s="226">
        <f t="shared" ca="1" si="302"/>
        <v>369.80494570621181</v>
      </c>
      <c r="BW266" s="217">
        <f t="shared" ca="1" si="251"/>
        <v>-2.0703060144699528</v>
      </c>
      <c r="BX266" s="218">
        <f t="shared" ca="1" si="252"/>
        <v>-8.1967718730675827</v>
      </c>
      <c r="BY266" s="219">
        <f t="shared" ca="1" si="253"/>
        <v>-214.71205703684294</v>
      </c>
      <c r="BZ266" s="218">
        <f t="shared" ca="1" si="254"/>
        <v>-1.4381504524783111</v>
      </c>
      <c r="CA266" s="227">
        <f t="shared" ca="1" si="255"/>
        <v>-559.04140206590625</v>
      </c>
      <c r="CB266" s="228">
        <f t="shared" ca="1" si="303"/>
        <v>559.04140206590625</v>
      </c>
      <c r="CC266" s="222">
        <f t="shared" ca="1" si="256"/>
        <v>-2.7362803166611838</v>
      </c>
      <c r="CD266" s="223">
        <f t="shared" ca="1" si="257"/>
        <v>-10.859737441907123</v>
      </c>
      <c r="CE266" s="224">
        <f t="shared" ca="1" si="258"/>
        <v>-284.90600885710472</v>
      </c>
      <c r="CF266" s="223">
        <f t="shared" ca="1" si="259"/>
        <v>-1.9153033310089427</v>
      </c>
      <c r="CG266" s="225">
        <f t="shared" ca="1" si="260"/>
        <v>-753.71484277902164</v>
      </c>
      <c r="CH266" s="226">
        <f t="shared" ca="1" si="304"/>
        <v>753.71484277902164</v>
      </c>
      <c r="CI266" s="217">
        <f t="shared" ca="1" si="261"/>
        <v>-3.3817714426176781</v>
      </c>
      <c r="CJ266" s="218">
        <f t="shared" ca="1" si="262"/>
        <v>-13.462192121927135</v>
      </c>
      <c r="CK266" s="219">
        <f t="shared" ca="1" si="263"/>
        <v>-353.86147634901658</v>
      </c>
      <c r="CL266" s="218">
        <f t="shared" ca="1" si="264"/>
        <v>-2.3898570591058501</v>
      </c>
      <c r="CM266" s="227">
        <f t="shared" ca="1" si="265"/>
        <v>-956.07787971145422</v>
      </c>
      <c r="CN266" s="228">
        <f t="shared" ca="1" si="305"/>
        <v>956.07787971145422</v>
      </c>
      <c r="CO266" s="222">
        <f t="shared" ca="1" si="266"/>
        <v>-4.0019069365128308</v>
      </c>
      <c r="CP266" s="223">
        <f t="shared" ca="1" si="267"/>
        <v>-15.987653522543155</v>
      </c>
      <c r="CQ266" s="224">
        <f t="shared" ca="1" si="268"/>
        <v>-421.19698366765311</v>
      </c>
      <c r="CR266" s="223">
        <f t="shared" ca="1" si="269"/>
        <v>-2.8602806309824018</v>
      </c>
      <c r="CS266" s="225">
        <f t="shared" ca="1" si="270"/>
        <v>-1168.8742219792584</v>
      </c>
      <c r="CT266" s="226">
        <f t="shared" ca="1" si="306"/>
        <v>1168.8742219792584</v>
      </c>
      <c r="CU266" s="217">
        <f t="shared" ca="1" si="271"/>
        <v>-4.5919815571945737</v>
      </c>
      <c r="CV266" s="218">
        <f t="shared" ca="1" si="272"/>
        <v>-18.418811477280965</v>
      </c>
      <c r="CW266" s="219">
        <f t="shared" ca="1" si="273"/>
        <v>-486.48542484523364</v>
      </c>
      <c r="CX266" s="218">
        <f t="shared" ca="1" si="274"/>
        <v>-3.3244276711085377</v>
      </c>
      <c r="CY266" s="227">
        <f t="shared" ca="1" si="275"/>
        <v>-1395.6647389378277</v>
      </c>
      <c r="CZ266" s="228">
        <f t="shared" ca="1" si="307"/>
        <v>1395.6647389378277</v>
      </c>
      <c r="DA266" s="222">
        <f t="shared" ca="1" si="276"/>
        <v>-5.1474920122309307</v>
      </c>
      <c r="DB266" s="223">
        <f t="shared" ca="1" si="277"/>
        <v>-20.73745333736332</v>
      </c>
      <c r="DC266" s="224">
        <f t="shared" ca="1" si="278"/>
        <v>-549.24800105335453</v>
      </c>
      <c r="DD266" s="223">
        <f t="shared" ca="1" si="279"/>
        <v>-3.7793986270654614</v>
      </c>
      <c r="DE266" s="225">
        <f t="shared" ca="1" si="280"/>
        <v>-1641.4386215515137</v>
      </c>
      <c r="DF266" s="226">
        <f t="shared" ca="1" si="308"/>
        <v>1641.4386215515137</v>
      </c>
      <c r="DG266" s="217">
        <f t="shared" ca="1" si="281"/>
        <v>-5.6641719536657629</v>
      </c>
      <c r="DH266" s="218">
        <f t="shared" ca="1" si="282"/>
        <v>-22.924457714986261</v>
      </c>
      <c r="DI266" s="219">
        <f t="shared" ca="1" si="283"/>
        <v>-608.9508119118691</v>
      </c>
      <c r="DJ266" s="218">
        <f t="shared" ca="1" si="284"/>
        <v>-4.2214136450695605</v>
      </c>
      <c r="DK266" s="227">
        <f t="shared" ca="1" si="285"/>
        <v>-1913.8936214025368</v>
      </c>
      <c r="DL266" s="228">
        <f t="shared" ca="1" si="309"/>
        <v>1913.8936214025368</v>
      </c>
      <c r="DM266" s="222">
        <f t="shared" ca="1" si="286"/>
        <v>-6.1380269433018499</v>
      </c>
      <c r="DN266" s="223">
        <f t="shared" ca="1" si="287"/>
        <v>-24.959881665426064</v>
      </c>
      <c r="DO266" s="224">
        <f t="shared" ca="1" si="288"/>
        <v>-665.00528275217505</v>
      </c>
      <c r="DP266" s="223">
        <f t="shared" ca="1" si="289"/>
        <v>-4.6457155391486822</v>
      </c>
      <c r="DQ266" s="225">
        <f t="shared" ca="1" si="290"/>
        <v>-2226.5274398703468</v>
      </c>
      <c r="DR266" s="226">
        <f t="shared" ca="1" si="310"/>
        <v>2226.5274398703468</v>
      </c>
      <c r="DS266" s="217">
        <f t="shared" ca="1" si="291"/>
        <v>-6.5653689762119063</v>
      </c>
      <c r="DT266" s="218">
        <f t="shared" ca="1" si="292"/>
        <v>-26.82316875529504</v>
      </c>
      <c r="DU266" s="219">
        <f t="shared" ca="1" si="293"/>
        <v>-716.77378797707775</v>
      </c>
      <c r="DV266" s="218">
        <f t="shared" ca="1" si="294"/>
        <v>-5.0465306808143851</v>
      </c>
      <c r="DW266" s="227">
        <f t="shared" ca="1" si="295"/>
        <v>-2607.8705819908055</v>
      </c>
      <c r="DX266" s="228">
        <f t="shared" ca="1" si="311"/>
        <v>2607.8705819908055</v>
      </c>
      <c r="DY266" s="222">
        <f t="shared" ca="1" si="296"/>
        <v>-6.9428500404508018</v>
      </c>
      <c r="DZ266" s="223">
        <f t="shared" ca="1" si="297"/>
        <v>-28.493503890163463</v>
      </c>
      <c r="EA266" s="224">
        <f t="shared" ca="1" si="298"/>
        <v>-763.58182806129469</v>
      </c>
      <c r="EB266" s="223">
        <f t="shared" ca="1" si="299"/>
        <v>-5.4171225974157551</v>
      </c>
      <c r="EC266" s="225">
        <f t="shared" ca="1" si="300"/>
        <v>-3142.5404636482072</v>
      </c>
      <c r="ED266" s="226">
        <f t="shared" ca="1" si="312"/>
        <v>3142.5404636482072</v>
      </c>
      <c r="EE266" s="18">
        <v>-3142.5404636482026</v>
      </c>
    </row>
    <row r="267" spans="16:135" x14ac:dyDescent="0.3">
      <c r="P267" s="5"/>
      <c r="Q267" s="5"/>
      <c r="X267" s="105"/>
      <c r="Y267" s="105"/>
      <c r="Z267" s="105"/>
      <c r="AA267" s="105">
        <f ca="1">AH267-DF267</f>
        <v>0</v>
      </c>
      <c r="AC267" s="302">
        <f>AC266+$BE$22</f>
        <v>2400</v>
      </c>
      <c r="AD267" s="332">
        <v>3137.1233410507871</v>
      </c>
      <c r="AE267" s="332">
        <v>2602.8240513099895</v>
      </c>
      <c r="AF267" s="334">
        <v>2221.8817243311946</v>
      </c>
      <c r="AG267" s="332">
        <v>1909.6722077574686</v>
      </c>
      <c r="AH267" s="332">
        <v>1637.6592229244493</v>
      </c>
      <c r="AI267" s="332">
        <v>1392.3403112667188</v>
      </c>
      <c r="AJ267" s="332">
        <v>1166.0139413482746</v>
      </c>
      <c r="AK267" s="332">
        <v>953.68802265234922</v>
      </c>
      <c r="AL267" s="332">
        <v>751.79953944801264</v>
      </c>
      <c r="AM267" s="332">
        <v>557.60325161342541</v>
      </c>
      <c r="AN267" s="332">
        <v>368.84549488286007</v>
      </c>
      <c r="AO267" s="332">
        <v>183.57165837346179</v>
      </c>
      <c r="AP267" s="332" t="e">
        <v>#DIV/0!</v>
      </c>
      <c r="AQ267" s="335">
        <v>-183.57165837346179</v>
      </c>
      <c r="AR267" s="335">
        <v>-368.84549488286007</v>
      </c>
      <c r="AS267" s="335">
        <v>-557.60325161342541</v>
      </c>
      <c r="AT267" s="335">
        <v>-751.79953944801264</v>
      </c>
      <c r="AU267" s="335">
        <v>-953.68802265234922</v>
      </c>
      <c r="AV267" s="335">
        <v>-1166.0139413482746</v>
      </c>
      <c r="AW267" s="335">
        <v>-1392.3403112667188</v>
      </c>
      <c r="AX267" s="335">
        <v>-1637.6592229244493</v>
      </c>
      <c r="AY267" s="335">
        <v>-1909.6722077574686</v>
      </c>
      <c r="AZ267" s="335">
        <v>-2221.8817243311946</v>
      </c>
      <c r="BA267" s="335">
        <v>-2602.8240513099895</v>
      </c>
      <c r="BB267" s="202">
        <v>-3137.1233410507871</v>
      </c>
      <c r="BC267" s="323">
        <f ca="1">BO267-BD267</f>
        <v>0</v>
      </c>
      <c r="BD267" s="320">
        <f ca="1"/>
        <v>-183.57165837346179</v>
      </c>
      <c r="BE267" s="302">
        <f ca="1">MIN($AF$15,BE266+$BE$22)</f>
        <v>2400</v>
      </c>
      <c r="BF267" s="215">
        <f t="shared" ca="1" si="242"/>
        <v>2</v>
      </c>
      <c r="BG267" s="317">
        <f ca="1">INDEX(N$8:N$12,$BF267)</f>
        <v>365</v>
      </c>
      <c r="BH267" s="128">
        <f ca="1">INDEX(O$8:O$12,$BF267)</f>
        <v>0.45</v>
      </c>
      <c r="BI267" s="104">
        <f t="shared" ca="1" si="243"/>
        <v>1445</v>
      </c>
      <c r="BJ267" s="216">
        <f t="shared" si="241"/>
        <v>0</v>
      </c>
      <c r="BK267" s="217">
        <f ca="1">DEGREES(ASIN($BG267*BL$23))</f>
        <v>-0.69702848180855392</v>
      </c>
      <c r="BL267" s="218">
        <f ca="1">DEGREES(ASIN(BL$23*$BI267))</f>
        <v>-2.7604686842783823</v>
      </c>
      <c r="BM267" s="219">
        <f ca="1">IF($BH267&gt;0,(COS(RADIANS(BK267))-COS(RADIANS(BL267)))/(BL$23*$BH267),$BE267*SIN(RADIANS(BK267)))</f>
        <v>-72.435633745933544</v>
      </c>
      <c r="BN267" s="218">
        <f t="shared" ca="1" si="244"/>
        <v>-0.48141328941692052</v>
      </c>
      <c r="BO267" s="220">
        <f t="shared" ca="1" si="245"/>
        <v>-183.57165837346179</v>
      </c>
      <c r="BP267" s="221">
        <f t="shared" ca="1" si="301"/>
        <v>183.57165837346179</v>
      </c>
      <c r="BQ267" s="222">
        <f t="shared" ca="1" si="246"/>
        <v>-1.3888539075648563</v>
      </c>
      <c r="BR267" s="223">
        <f t="shared" ca="1" si="247"/>
        <v>-5.506272812692889</v>
      </c>
      <c r="BS267" s="224">
        <f t="shared" ca="1" si="248"/>
        <v>-144.58573364628583</v>
      </c>
      <c r="BT267" s="223">
        <f t="shared" ca="1" si="249"/>
        <v>-0.96248052054787081</v>
      </c>
      <c r="BU267" s="225">
        <f t="shared" ca="1" si="250"/>
        <v>-368.84549488286007</v>
      </c>
      <c r="BV267" s="226">
        <f t="shared" ca="1" si="302"/>
        <v>368.84549488286007</v>
      </c>
      <c r="BW267" s="217">
        <f t="shared" ca="1" si="251"/>
        <v>-2.0703060144699528</v>
      </c>
      <c r="BX267" s="218">
        <f t="shared" ca="1" si="252"/>
        <v>-8.2225548599937621</v>
      </c>
      <c r="BY267" s="219">
        <f t="shared" ca="1" si="253"/>
        <v>-216.15480069020049</v>
      </c>
      <c r="BZ267" s="218">
        <f t="shared" ca="1" si="254"/>
        <v>-1.4427436533575531</v>
      </c>
      <c r="CA267" s="227">
        <f t="shared" ca="1" si="255"/>
        <v>-557.60325161342791</v>
      </c>
      <c r="CB267" s="228">
        <f t="shared" ca="1" si="303"/>
        <v>557.60325161342791</v>
      </c>
      <c r="CC267" s="222">
        <f t="shared" ca="1" si="256"/>
        <v>-2.7362803166611838</v>
      </c>
      <c r="CD267" s="223">
        <f t="shared" ca="1" si="257"/>
        <v>-10.894076489448944</v>
      </c>
      <c r="CE267" s="224">
        <f t="shared" ca="1" si="258"/>
        <v>-286.82752569656139</v>
      </c>
      <c r="CF267" s="223">
        <f t="shared" ca="1" si="259"/>
        <v>-1.9215168394566717</v>
      </c>
      <c r="CG267" s="225">
        <f t="shared" ca="1" si="260"/>
        <v>-751.79953944801264</v>
      </c>
      <c r="CH267" s="226">
        <f t="shared" ca="1" si="304"/>
        <v>751.79953944801264</v>
      </c>
      <c r="CI267" s="217">
        <f t="shared" ca="1" si="261"/>
        <v>-3.3817714426176781</v>
      </c>
      <c r="CJ267" s="218">
        <f t="shared" ca="1" si="262"/>
        <v>-13.505042081100756</v>
      </c>
      <c r="CK267" s="219">
        <f t="shared" ca="1" si="263"/>
        <v>-356.25923998515162</v>
      </c>
      <c r="CL267" s="218">
        <f t="shared" ca="1" si="264"/>
        <v>-2.3977636361350392</v>
      </c>
      <c r="CM267" s="227">
        <f t="shared" ca="1" si="265"/>
        <v>-953.68802265234831</v>
      </c>
      <c r="CN267" s="228">
        <f t="shared" ca="1" si="305"/>
        <v>953.68802265234831</v>
      </c>
      <c r="CO267" s="222">
        <f t="shared" ca="1" si="266"/>
        <v>-4.0019069365128308</v>
      </c>
      <c r="CP267" s="223">
        <f t="shared" ca="1" si="267"/>
        <v>-16.038942111401305</v>
      </c>
      <c r="CQ267" s="224">
        <f t="shared" ca="1" si="268"/>
        <v>-424.06694943108391</v>
      </c>
      <c r="CR267" s="223">
        <f t="shared" ca="1" si="269"/>
        <v>-2.8699657634307982</v>
      </c>
      <c r="CS267" s="225">
        <f t="shared" ca="1" si="270"/>
        <v>-1166.0139413482759</v>
      </c>
      <c r="CT267" s="226">
        <f t="shared" ca="1" si="306"/>
        <v>1166.0139413482759</v>
      </c>
      <c r="CU267" s="217">
        <f t="shared" ca="1" si="271"/>
        <v>-4.5919815571945737</v>
      </c>
      <c r="CV267" s="218">
        <f t="shared" ca="1" si="272"/>
        <v>-18.478428196753018</v>
      </c>
      <c r="CW267" s="219">
        <f t="shared" ca="1" si="273"/>
        <v>-489.82140954736013</v>
      </c>
      <c r="CX267" s="218">
        <f t="shared" ca="1" si="274"/>
        <v>-3.3359847021264954</v>
      </c>
      <c r="CY267" s="227">
        <f t="shared" ca="1" si="275"/>
        <v>-1392.3403112667193</v>
      </c>
      <c r="CZ267" s="228">
        <f t="shared" ca="1" si="307"/>
        <v>1392.3403112667193</v>
      </c>
      <c r="DA267" s="222">
        <f t="shared" ca="1" si="276"/>
        <v>-5.1474920122309307</v>
      </c>
      <c r="DB267" s="223">
        <f t="shared" ca="1" si="277"/>
        <v>-20.805235886361402</v>
      </c>
      <c r="DC267" s="224">
        <f t="shared" ca="1" si="278"/>
        <v>-553.04092281259807</v>
      </c>
      <c r="DD267" s="223">
        <f t="shared" ca="1" si="279"/>
        <v>-3.7929217592435407</v>
      </c>
      <c r="DE267" s="225">
        <f t="shared" ca="1" si="280"/>
        <v>-1637.6592229244484</v>
      </c>
      <c r="DF267" s="226">
        <f t="shared" ca="1" si="308"/>
        <v>1637.6592229244484</v>
      </c>
      <c r="DG267" s="217">
        <f t="shared" ca="1" si="281"/>
        <v>-5.6641719536657629</v>
      </c>
      <c r="DH267" s="218">
        <f t="shared" ca="1" si="282"/>
        <v>-23.000176087534538</v>
      </c>
      <c r="DI267" s="219">
        <f t="shared" ca="1" si="283"/>
        <v>-613.18780027185585</v>
      </c>
      <c r="DJ267" s="218">
        <f t="shared" ca="1" si="284"/>
        <v>-4.2369883599867535</v>
      </c>
      <c r="DK267" s="227">
        <f t="shared" ca="1" si="285"/>
        <v>-1909.6722077574673</v>
      </c>
      <c r="DL267" s="228">
        <f t="shared" ca="1" si="309"/>
        <v>1909.6722077574673</v>
      </c>
      <c r="DM267" s="222">
        <f t="shared" ca="1" si="286"/>
        <v>-6.1380269433018499</v>
      </c>
      <c r="DN267" s="223">
        <f t="shared" ca="1" si="287"/>
        <v>-25.043220462759756</v>
      </c>
      <c r="DO267" s="224">
        <f t="shared" ca="1" si="288"/>
        <v>-669.66868891396939</v>
      </c>
      <c r="DP267" s="223">
        <f t="shared" ca="1" si="289"/>
        <v>-4.6634061617943416</v>
      </c>
      <c r="DQ267" s="225">
        <f t="shared" ca="1" si="290"/>
        <v>-2221.8817243311983</v>
      </c>
      <c r="DR267" s="226">
        <f t="shared" ca="1" si="310"/>
        <v>2221.8817243311983</v>
      </c>
      <c r="DS267" s="217">
        <f t="shared" ca="1" si="291"/>
        <v>-6.5653689762119063</v>
      </c>
      <c r="DT267" s="218">
        <f t="shared" ca="1" si="292"/>
        <v>-26.91370875048819</v>
      </c>
      <c r="DU267" s="219">
        <f t="shared" ca="1" si="293"/>
        <v>-721.8401532043373</v>
      </c>
      <c r="DV267" s="218">
        <f t="shared" ca="1" si="294"/>
        <v>-5.0663652272595527</v>
      </c>
      <c r="DW267" s="227">
        <f t="shared" ca="1" si="295"/>
        <v>-2602.8240513099909</v>
      </c>
      <c r="DX267" s="228">
        <f t="shared" ca="1" si="311"/>
        <v>2602.8240513099909</v>
      </c>
      <c r="DY267" s="222">
        <f t="shared" ca="1" si="296"/>
        <v>-6.9428500404508018</v>
      </c>
      <c r="DZ267" s="223">
        <f t="shared" ca="1" si="297"/>
        <v>-28.590704516805168</v>
      </c>
      <c r="EA267" s="224">
        <f t="shared" ca="1" si="298"/>
        <v>-769.02090379204515</v>
      </c>
      <c r="EB267" s="223">
        <f t="shared" ca="1" si="299"/>
        <v>-5.43907573075046</v>
      </c>
      <c r="EC267" s="225">
        <f t="shared" ca="1" si="300"/>
        <v>-3137.1233410507916</v>
      </c>
      <c r="ED267" s="226">
        <f t="shared" ca="1" si="312"/>
        <v>3137.1233410507916</v>
      </c>
      <c r="EE267" s="18">
        <v>-3137.1233410507871</v>
      </c>
    </row>
    <row r="268" spans="16:135" x14ac:dyDescent="0.3">
      <c r="P268" s="5"/>
      <c r="Q268" s="5"/>
      <c r="X268" s="105"/>
      <c r="Y268" s="105"/>
      <c r="Z268" s="105"/>
      <c r="AA268" s="105">
        <f ca="1">AH268-DF268</f>
        <v>0</v>
      </c>
      <c r="AC268" s="302">
        <f>AC267+$BE$22</f>
        <v>2410</v>
      </c>
      <c r="AD268" s="332">
        <v>3131.6842653200365</v>
      </c>
      <c r="AE268" s="332">
        <v>2597.7576860827307</v>
      </c>
      <c r="AF268" s="334">
        <v>2217.2183181694004</v>
      </c>
      <c r="AG268" s="332">
        <v>1905.4352193974819</v>
      </c>
      <c r="AH268" s="332">
        <v>1633.8663011652056</v>
      </c>
      <c r="AI268" s="332">
        <v>1389.0043265645922</v>
      </c>
      <c r="AJ268" s="332">
        <v>1163.1439755848437</v>
      </c>
      <c r="AK268" s="332">
        <v>951.29025901621412</v>
      </c>
      <c r="AL268" s="332">
        <v>749.87802260855597</v>
      </c>
      <c r="AM268" s="332">
        <v>556.16050796007039</v>
      </c>
      <c r="AN268" s="332">
        <v>367.88301436231217</v>
      </c>
      <c r="AO268" s="332">
        <v>183.09024508404485</v>
      </c>
      <c r="AP268" s="332" t="e">
        <v>#DIV/0!</v>
      </c>
      <c r="AQ268" s="335">
        <v>-183.09024508404485</v>
      </c>
      <c r="AR268" s="335">
        <v>-367.88301436231217</v>
      </c>
      <c r="AS268" s="335">
        <v>-556.16050796007039</v>
      </c>
      <c r="AT268" s="335">
        <v>-749.87802260855597</v>
      </c>
      <c r="AU268" s="335">
        <v>-951.29025901621412</v>
      </c>
      <c r="AV268" s="335">
        <v>-1163.1439755848437</v>
      </c>
      <c r="AW268" s="335">
        <v>-1389.0043265645922</v>
      </c>
      <c r="AX268" s="335">
        <v>-1633.8663011652056</v>
      </c>
      <c r="AY268" s="335">
        <v>-1905.4352193974819</v>
      </c>
      <c r="AZ268" s="335">
        <v>-2217.2183181694004</v>
      </c>
      <c r="BA268" s="335">
        <v>-2597.7576860827307</v>
      </c>
      <c r="BB268" s="202">
        <v>-3131.6842653200365</v>
      </c>
      <c r="BC268" s="323">
        <f ca="1">BO268-BD268</f>
        <v>0</v>
      </c>
      <c r="BD268" s="320">
        <f ca="1"/>
        <v>-183.09024508404485</v>
      </c>
      <c r="BE268" s="302">
        <f ca="1">MIN($AF$15,BE267+$BE$22)</f>
        <v>2410</v>
      </c>
      <c r="BF268" s="215">
        <f t="shared" ca="1" si="242"/>
        <v>2</v>
      </c>
      <c r="BG268" s="317">
        <f ca="1">INDEX(N$8:N$12,$BF268)</f>
        <v>365</v>
      </c>
      <c r="BH268" s="128">
        <f ca="1">INDEX(O$8:O$12,$BF268)</f>
        <v>0.45</v>
      </c>
      <c r="BI268" s="104">
        <f t="shared" ca="1" si="243"/>
        <v>1449.5</v>
      </c>
      <c r="BJ268" s="216">
        <f t="shared" si="241"/>
        <v>0</v>
      </c>
      <c r="BK268" s="217">
        <f ca="1">DEGREES(ASIN($BG268*BL$23))</f>
        <v>-0.69702848180855392</v>
      </c>
      <c r="BL268" s="218">
        <f ca="1">DEGREES(ASIN(BL$23*$BI268))</f>
        <v>-2.7690719885238777</v>
      </c>
      <c r="BM268" s="219">
        <f ca="1">IF($BH268&gt;0,(COS(RADIANS(BK268))-COS(RADIANS(BL268)))/(BL$23*$BH268),$BE268*SIN(RADIANS(BK268)))</f>
        <v>-72.918552080634981</v>
      </c>
      <c r="BN268" s="218">
        <f t="shared" ca="1" si="244"/>
        <v>-0.48291833470143786</v>
      </c>
      <c r="BO268" s="220">
        <f t="shared" ca="1" si="245"/>
        <v>-183.09024508404485</v>
      </c>
      <c r="BP268" s="221">
        <f t="shared" ca="1" si="301"/>
        <v>183.09024508404485</v>
      </c>
      <c r="BQ268" s="222">
        <f t="shared" ca="1" si="246"/>
        <v>-1.3888539075648563</v>
      </c>
      <c r="BR268" s="223">
        <f t="shared" ca="1" si="247"/>
        <v>-5.5234736099521875</v>
      </c>
      <c r="BS268" s="224">
        <f t="shared" ca="1" si="248"/>
        <v>-145.55124412666012</v>
      </c>
      <c r="BT268" s="223">
        <f t="shared" ca="1" si="249"/>
        <v>-0.96551048037429155</v>
      </c>
      <c r="BU268" s="225">
        <f t="shared" ca="1" si="250"/>
        <v>-367.88301436231217</v>
      </c>
      <c r="BV268" s="226">
        <f t="shared" ca="1" si="302"/>
        <v>367.88301436231217</v>
      </c>
      <c r="BW268" s="217">
        <f t="shared" ca="1" si="251"/>
        <v>-2.0703060144699528</v>
      </c>
      <c r="BX268" s="218">
        <f t="shared" ca="1" si="252"/>
        <v>-8.2483395236074841</v>
      </c>
      <c r="BY268" s="219">
        <f t="shared" ca="1" si="253"/>
        <v>-217.60213843913368</v>
      </c>
      <c r="BZ268" s="218">
        <f t="shared" ca="1" si="254"/>
        <v>-1.4473377489331938</v>
      </c>
      <c r="CA268" s="227">
        <f t="shared" ca="1" si="255"/>
        <v>-556.16050796007039</v>
      </c>
      <c r="CB268" s="228">
        <f t="shared" ca="1" si="303"/>
        <v>556.16050796007039</v>
      </c>
      <c r="CC268" s="222">
        <f t="shared" ca="1" si="256"/>
        <v>-2.7362803166611838</v>
      </c>
      <c r="CD268" s="223">
        <f t="shared" ca="1" si="257"/>
        <v>-10.928419498402558</v>
      </c>
      <c r="CE268" s="224">
        <f t="shared" ca="1" si="258"/>
        <v>-288.75525819152472</v>
      </c>
      <c r="CF268" s="223">
        <f t="shared" ca="1" si="259"/>
        <v>-1.9277324949633226</v>
      </c>
      <c r="CG268" s="225">
        <f t="shared" ca="1" si="260"/>
        <v>-749.87802260855597</v>
      </c>
      <c r="CH268" s="226">
        <f t="shared" ca="1" si="304"/>
        <v>749.87802260855597</v>
      </c>
      <c r="CI268" s="217">
        <f t="shared" ca="1" si="261"/>
        <v>-3.3817714426176781</v>
      </c>
      <c r="CJ268" s="218">
        <f t="shared" ca="1" si="262"/>
        <v>-13.547899738282931</v>
      </c>
      <c r="CK268" s="219">
        <f t="shared" ca="1" si="263"/>
        <v>-358.66491445293724</v>
      </c>
      <c r="CL268" s="218">
        <f t="shared" ca="1" si="264"/>
        <v>-2.4056744677856159</v>
      </c>
      <c r="CM268" s="227">
        <f t="shared" ca="1" si="265"/>
        <v>-951.29025901621333</v>
      </c>
      <c r="CN268" s="228">
        <f t="shared" ca="1" si="305"/>
        <v>951.29025901621333</v>
      </c>
      <c r="CO268" s="222">
        <f t="shared" ca="1" si="266"/>
        <v>-4.0019069365128308</v>
      </c>
      <c r="CP268" s="223">
        <f t="shared" ca="1" si="267"/>
        <v>-16.090243902269943</v>
      </c>
      <c r="CQ268" s="224">
        <f t="shared" ca="1" si="268"/>
        <v>-426.94660779436526</v>
      </c>
      <c r="CR268" s="223">
        <f t="shared" ca="1" si="269"/>
        <v>-2.8796583632813508</v>
      </c>
      <c r="CS268" s="225">
        <f t="shared" ca="1" si="270"/>
        <v>-1163.1439755848451</v>
      </c>
      <c r="CT268" s="226">
        <f t="shared" ca="1" si="306"/>
        <v>1163.1439755848451</v>
      </c>
      <c r="CU268" s="217">
        <f t="shared" ca="1" si="271"/>
        <v>-4.5919815571945737</v>
      </c>
      <c r="CV268" s="218">
        <f t="shared" ca="1" si="272"/>
        <v>-18.538065652988376</v>
      </c>
      <c r="CW268" s="219">
        <f t="shared" ca="1" si="273"/>
        <v>-493.16896332153811</v>
      </c>
      <c r="CX268" s="218">
        <f t="shared" ca="1" si="274"/>
        <v>-3.3475537741779817</v>
      </c>
      <c r="CY268" s="227">
        <f t="shared" ca="1" si="275"/>
        <v>-1389.0043265645927</v>
      </c>
      <c r="CZ268" s="228">
        <f t="shared" ca="1" si="307"/>
        <v>1389.0043265645927</v>
      </c>
      <c r="DA268" s="222">
        <f t="shared" ca="1" si="276"/>
        <v>-5.1474920122309307</v>
      </c>
      <c r="DB268" s="223">
        <f t="shared" ca="1" si="277"/>
        <v>-20.873048918297275</v>
      </c>
      <c r="DC268" s="224">
        <f t="shared" ca="1" si="278"/>
        <v>-556.8473859203466</v>
      </c>
      <c r="DD268" s="223">
        <f t="shared" ca="1" si="279"/>
        <v>-3.8064631077485274</v>
      </c>
      <c r="DE268" s="225">
        <f t="shared" ca="1" si="280"/>
        <v>-1633.8663011652047</v>
      </c>
      <c r="DF268" s="226">
        <f t="shared" ca="1" si="308"/>
        <v>1633.8663011652047</v>
      </c>
      <c r="DG268" s="217">
        <f t="shared" ca="1" si="281"/>
        <v>-5.6641719536657629</v>
      </c>
      <c r="DH268" s="218">
        <f t="shared" ca="1" si="282"/>
        <v>-23.075936959172299</v>
      </c>
      <c r="DI268" s="219">
        <f t="shared" ca="1" si="283"/>
        <v>-617.44038953119127</v>
      </c>
      <c r="DJ268" s="218">
        <f t="shared" ca="1" si="284"/>
        <v>-4.2525892593354229</v>
      </c>
      <c r="DK268" s="227">
        <f t="shared" ca="1" si="285"/>
        <v>-1905.4352193974805</v>
      </c>
      <c r="DL268" s="228">
        <f t="shared" ca="1" si="309"/>
        <v>1905.4352193974805</v>
      </c>
      <c r="DM268" s="222">
        <f t="shared" ca="1" si="286"/>
        <v>-6.1380269433018499</v>
      </c>
      <c r="DN268" s="223">
        <f t="shared" ca="1" si="287"/>
        <v>-25.12661593553069</v>
      </c>
      <c r="DO268" s="224">
        <f t="shared" ca="1" si="288"/>
        <v>-674.34982173432024</v>
      </c>
      <c r="DP268" s="223">
        <f t="shared" ca="1" si="289"/>
        <v>-4.6811328203508538</v>
      </c>
      <c r="DQ268" s="225">
        <f t="shared" ca="1" si="290"/>
        <v>-2217.218318169404</v>
      </c>
      <c r="DR268" s="226">
        <f t="shared" ca="1" si="310"/>
        <v>2217.218318169404</v>
      </c>
      <c r="DS268" s="217">
        <f t="shared" ca="1" si="291"/>
        <v>-6.5653689762119063</v>
      </c>
      <c r="DT268" s="218">
        <f t="shared" ca="1" si="292"/>
        <v>-27.004321432314331</v>
      </c>
      <c r="DU268" s="219">
        <f t="shared" ca="1" si="293"/>
        <v>-726.92640067395462</v>
      </c>
      <c r="DV268" s="218">
        <f t="shared" ca="1" si="294"/>
        <v>-5.0862474696173194</v>
      </c>
      <c r="DW268" s="227">
        <f t="shared" ca="1" si="295"/>
        <v>-2597.7576860827312</v>
      </c>
      <c r="DX268" s="228">
        <f t="shared" ca="1" si="311"/>
        <v>2597.7576860827312</v>
      </c>
      <c r="DY268" s="222">
        <f t="shared" ca="1" si="296"/>
        <v>-6.9428500404508018</v>
      </c>
      <c r="DZ268" s="223">
        <f t="shared" ca="1" si="297"/>
        <v>-28.687995097392509</v>
      </c>
      <c r="EA268" s="224">
        <f t="shared" ca="1" si="298"/>
        <v>-774.48199351060782</v>
      </c>
      <c r="EB268" s="223">
        <f t="shared" ca="1" si="299"/>
        <v>-5.4610897185626754</v>
      </c>
      <c r="EC268" s="225">
        <f t="shared" ca="1" si="300"/>
        <v>-3131.684265320041</v>
      </c>
      <c r="ED268" s="226">
        <f t="shared" ca="1" si="312"/>
        <v>3131.684265320041</v>
      </c>
      <c r="EE268" s="18">
        <v>-3131.6842653200365</v>
      </c>
    </row>
    <row r="269" spans="16:135" x14ac:dyDescent="0.3">
      <c r="P269" s="5"/>
      <c r="Q269" s="5"/>
      <c r="X269" s="105"/>
      <c r="Y269" s="105"/>
      <c r="Z269" s="105"/>
      <c r="AA269" s="105">
        <f ca="1">AH269-DF269</f>
        <v>0</v>
      </c>
      <c r="AC269" s="302">
        <f>AC268+$BE$22</f>
        <v>2420</v>
      </c>
      <c r="AD269" s="332">
        <v>3126.2231756014739</v>
      </c>
      <c r="AE269" s="332">
        <v>2592.6714386131134</v>
      </c>
      <c r="AF269" s="334">
        <v>2212.5371853490497</v>
      </c>
      <c r="AG269" s="332">
        <v>1901.1826301381464</v>
      </c>
      <c r="AH269" s="332">
        <v>1630.0598380574572</v>
      </c>
      <c r="AI269" s="332">
        <v>1385.6567727904142</v>
      </c>
      <c r="AJ269" s="332">
        <v>1160.2643172215624</v>
      </c>
      <c r="AK269" s="332">
        <v>948.88458454842703</v>
      </c>
      <c r="AL269" s="332">
        <v>747.9502901135927</v>
      </c>
      <c r="AM269" s="332">
        <v>554.71317021113714</v>
      </c>
      <c r="AN269" s="332">
        <v>366.91750388193788</v>
      </c>
      <c r="AO269" s="332">
        <v>182.60732674934343</v>
      </c>
      <c r="AP269" s="332" t="e">
        <v>#DIV/0!</v>
      </c>
      <c r="AQ269" s="335">
        <v>-182.60732674934343</v>
      </c>
      <c r="AR269" s="335">
        <v>-366.91750388193788</v>
      </c>
      <c r="AS269" s="335">
        <v>-554.71317021113714</v>
      </c>
      <c r="AT269" s="335">
        <v>-747.9502901135927</v>
      </c>
      <c r="AU269" s="335">
        <v>-948.88458454842703</v>
      </c>
      <c r="AV269" s="335">
        <v>-1160.2643172215624</v>
      </c>
      <c r="AW269" s="335">
        <v>-1385.6567727904142</v>
      </c>
      <c r="AX269" s="335">
        <v>-1630.0598380574572</v>
      </c>
      <c r="AY269" s="335">
        <v>-1901.1826301381464</v>
      </c>
      <c r="AZ269" s="335">
        <v>-2212.5371853490497</v>
      </c>
      <c r="BA269" s="335">
        <v>-2592.6714386131134</v>
      </c>
      <c r="BB269" s="202">
        <v>-3126.2231756014739</v>
      </c>
      <c r="BC269" s="323">
        <f ca="1">BO269-BD269</f>
        <v>0</v>
      </c>
      <c r="BD269" s="320">
        <f ca="1"/>
        <v>-182.60732674934343</v>
      </c>
      <c r="BE269" s="302">
        <f ca="1">MIN($AF$15,BE268+$BE$22)</f>
        <v>2420</v>
      </c>
      <c r="BF269" s="215">
        <f t="shared" ca="1" si="242"/>
        <v>2</v>
      </c>
      <c r="BG269" s="317">
        <f ca="1">INDEX(N$8:N$12,$BF269)</f>
        <v>365</v>
      </c>
      <c r="BH269" s="128">
        <f ca="1">INDEX(O$8:O$12,$BF269)</f>
        <v>0.45</v>
      </c>
      <c r="BI269" s="104">
        <f t="shared" ca="1" si="243"/>
        <v>1454</v>
      </c>
      <c r="BJ269" s="216">
        <f t="shared" si="241"/>
        <v>0</v>
      </c>
      <c r="BK269" s="217">
        <f ca="1">DEGREES(ASIN($BG269*BL$23))</f>
        <v>-0.69702848180855392</v>
      </c>
      <c r="BL269" s="218">
        <f ca="1">DEGREES(ASIN(BL$23*$BI269))</f>
        <v>-2.777675355252252</v>
      </c>
      <c r="BM269" s="219">
        <f ca="1">IF($BH269&gt;0,(COS(RADIANS(BK269))-COS(RADIANS(BL269)))/(BL$23*$BH269),$BE269*SIN(RADIANS(BK269)))</f>
        <v>-73.402975493384005</v>
      </c>
      <c r="BN269" s="218">
        <f t="shared" ca="1" si="244"/>
        <v>-0.4844234127490239</v>
      </c>
      <c r="BO269" s="220">
        <f t="shared" ca="1" si="245"/>
        <v>-182.60732674934343</v>
      </c>
      <c r="BP269" s="221">
        <f t="shared" ca="1" si="301"/>
        <v>182.60732674934343</v>
      </c>
      <c r="BQ269" s="222">
        <f t="shared" ca="1" si="246"/>
        <v>-1.3888539075648563</v>
      </c>
      <c r="BR269" s="223">
        <f t="shared" ca="1" si="247"/>
        <v>-5.5406749065845293</v>
      </c>
      <c r="BS269" s="224">
        <f t="shared" ca="1" si="248"/>
        <v>-146.51978483034944</v>
      </c>
      <c r="BT269" s="223">
        <f t="shared" ca="1" si="249"/>
        <v>-0.96854070368931389</v>
      </c>
      <c r="BU269" s="225">
        <f t="shared" ca="1" si="250"/>
        <v>-366.91750388193788</v>
      </c>
      <c r="BV269" s="226">
        <f t="shared" ca="1" si="302"/>
        <v>366.91750388193788</v>
      </c>
      <c r="BW269" s="217">
        <f t="shared" ca="1" si="251"/>
        <v>-2.0703060144699528</v>
      </c>
      <c r="BX269" s="218">
        <f t="shared" ca="1" si="252"/>
        <v>-8.2741258694589543</v>
      </c>
      <c r="BY269" s="219">
        <f t="shared" ca="1" si="253"/>
        <v>-219.05407118143233</v>
      </c>
      <c r="BZ269" s="218">
        <f t="shared" ca="1" si="254"/>
        <v>-1.4519327422986521</v>
      </c>
      <c r="CA269" s="227">
        <f t="shared" ca="1" si="255"/>
        <v>-554.71317021113714</v>
      </c>
      <c r="CB269" s="228">
        <f t="shared" ca="1" si="303"/>
        <v>554.71317021113714</v>
      </c>
      <c r="CC269" s="222">
        <f t="shared" ca="1" si="256"/>
        <v>-2.7362803166611838</v>
      </c>
      <c r="CD269" s="223">
        <f t="shared" ca="1" si="257"/>
        <v>-10.962766482482262</v>
      </c>
      <c r="CE269" s="224">
        <f t="shared" ca="1" si="258"/>
        <v>-290.68920849698725</v>
      </c>
      <c r="CF269" s="223">
        <f t="shared" ca="1" si="259"/>
        <v>-1.9339503054625311</v>
      </c>
      <c r="CG269" s="225">
        <f t="shared" ca="1" si="260"/>
        <v>-747.9502901135927</v>
      </c>
      <c r="CH269" s="226">
        <f t="shared" ca="1" si="304"/>
        <v>747.9502901135927</v>
      </c>
      <c r="CI269" s="217">
        <f t="shared" ca="1" si="261"/>
        <v>-3.3817714426176781</v>
      </c>
      <c r="CJ269" s="218">
        <f t="shared" ca="1" si="262"/>
        <v>-13.590765121616458</v>
      </c>
      <c r="CK269" s="219">
        <f t="shared" ca="1" si="263"/>
        <v>-361.07850402410332</v>
      </c>
      <c r="CL269" s="218">
        <f t="shared" ca="1" si="264"/>
        <v>-2.4135895711660851</v>
      </c>
      <c r="CM269" s="227">
        <f t="shared" ca="1" si="265"/>
        <v>-948.88458454842771</v>
      </c>
      <c r="CN269" s="228">
        <f t="shared" ca="1" si="305"/>
        <v>948.88458454842771</v>
      </c>
      <c r="CO269" s="222">
        <f t="shared" ca="1" si="266"/>
        <v>-4.0019069365128308</v>
      </c>
      <c r="CP269" s="223">
        <f t="shared" ca="1" si="267"/>
        <v>-16.141558946510404</v>
      </c>
      <c r="CQ269" s="224">
        <f t="shared" ca="1" si="268"/>
        <v>-429.83596625783508</v>
      </c>
      <c r="CR269" s="223">
        <f t="shared" ca="1" si="269"/>
        <v>-2.8893584634698186</v>
      </c>
      <c r="CS269" s="225">
        <f t="shared" ca="1" si="270"/>
        <v>-1160.2643172215637</v>
      </c>
      <c r="CT269" s="226">
        <f t="shared" ca="1" si="306"/>
        <v>1160.2643172215637</v>
      </c>
      <c r="CU269" s="217">
        <f t="shared" ca="1" si="271"/>
        <v>-4.5919815571945737</v>
      </c>
      <c r="CV269" s="218">
        <f t="shared" ca="1" si="272"/>
        <v>-18.597723932320466</v>
      </c>
      <c r="CW269" s="219">
        <f t="shared" ca="1" si="273"/>
        <v>-496.5280982673799</v>
      </c>
      <c r="CX269" s="218">
        <f t="shared" ca="1" si="274"/>
        <v>-3.3591349458417881</v>
      </c>
      <c r="CY269" s="227">
        <f t="shared" ca="1" si="275"/>
        <v>-1385.6567727904146</v>
      </c>
      <c r="CZ269" s="228">
        <f t="shared" ca="1" si="307"/>
        <v>1385.6567727904146</v>
      </c>
      <c r="DA269" s="222">
        <f t="shared" ca="1" si="276"/>
        <v>-5.1474920122309307</v>
      </c>
      <c r="DB269" s="223">
        <f t="shared" ca="1" si="277"/>
        <v>-20.940892569456178</v>
      </c>
      <c r="DC269" s="224">
        <f t="shared" ca="1" si="278"/>
        <v>-560.66740869087243</v>
      </c>
      <c r="DD269" s="223">
        <f t="shared" ca="1" si="279"/>
        <v>-3.8200227705258385</v>
      </c>
      <c r="DE269" s="225">
        <f t="shared" ca="1" si="280"/>
        <v>-1630.0598380574563</v>
      </c>
      <c r="DF269" s="226">
        <f t="shared" ca="1" si="308"/>
        <v>1630.0598380574563</v>
      </c>
      <c r="DG269" s="217">
        <f t="shared" ca="1" si="281"/>
        <v>-5.6641719536657629</v>
      </c>
      <c r="DH269" s="218">
        <f t="shared" ca="1" si="282"/>
        <v>-23.1517405342268</v>
      </c>
      <c r="DI269" s="219">
        <f t="shared" ca="1" si="283"/>
        <v>-621.70860602977234</v>
      </c>
      <c r="DJ269" s="218">
        <f t="shared" ca="1" si="284"/>
        <v>-4.2682164985810687</v>
      </c>
      <c r="DK269" s="227">
        <f t="shared" ca="1" si="285"/>
        <v>-1901.182630138145</v>
      </c>
      <c r="DL269" s="228">
        <f t="shared" ca="1" si="309"/>
        <v>1901.182630138145</v>
      </c>
      <c r="DM269" s="222">
        <f t="shared" ca="1" si="286"/>
        <v>-6.1380269433018499</v>
      </c>
      <c r="DN269" s="223">
        <f t="shared" ca="1" si="287"/>
        <v>-25.210068376564401</v>
      </c>
      <c r="DO269" s="224">
        <f t="shared" ca="1" si="288"/>
        <v>-679.04871748462062</v>
      </c>
      <c r="DP269" s="223">
        <f t="shared" ca="1" si="289"/>
        <v>-4.6988957503003803</v>
      </c>
      <c r="DQ269" s="225">
        <f t="shared" ca="1" si="290"/>
        <v>-2212.5371853490533</v>
      </c>
      <c r="DR269" s="226">
        <f t="shared" ca="1" si="310"/>
        <v>2212.5371853490533</v>
      </c>
      <c r="DS269" s="217">
        <f t="shared" ca="1" si="291"/>
        <v>-6.5653689762119063</v>
      </c>
      <c r="DT269" s="218">
        <f t="shared" ca="1" si="292"/>
        <v>-27.095007203296799</v>
      </c>
      <c r="DU269" s="219">
        <f t="shared" ca="1" si="293"/>
        <v>-732.03257842297057</v>
      </c>
      <c r="DV269" s="218">
        <f t="shared" ca="1" si="294"/>
        <v>-5.1061777490159557</v>
      </c>
      <c r="DW269" s="227">
        <f t="shared" ca="1" si="295"/>
        <v>-2592.6714386131139</v>
      </c>
      <c r="DX269" s="228">
        <f t="shared" ca="1" si="311"/>
        <v>2592.6714386131139</v>
      </c>
      <c r="DY269" s="222">
        <f t="shared" ca="1" si="296"/>
        <v>-6.9428500404508018</v>
      </c>
      <c r="DZ269" s="223">
        <f t="shared" ca="1" si="297"/>
        <v>-28.785376163436151</v>
      </c>
      <c r="EA269" s="224">
        <f t="shared" ca="1" si="298"/>
        <v>-779.96515854426332</v>
      </c>
      <c r="EB269" s="223">
        <f t="shared" ca="1" si="299"/>
        <v>-5.4831650336554958</v>
      </c>
      <c r="EC269" s="225">
        <f t="shared" ca="1" si="300"/>
        <v>-3126.2231756014785</v>
      </c>
      <c r="ED269" s="226">
        <f t="shared" ca="1" si="312"/>
        <v>3126.2231756014785</v>
      </c>
      <c r="EE269" s="18">
        <v>-3126.2231756014739</v>
      </c>
    </row>
    <row r="270" spans="16:135" x14ac:dyDescent="0.3">
      <c r="P270" s="5"/>
      <c r="Q270" s="5"/>
      <c r="X270" s="105"/>
      <c r="Y270" s="105"/>
      <c r="Z270" s="105"/>
      <c r="AA270" s="105">
        <f ca="1">AH270-DF270</f>
        <v>0</v>
      </c>
      <c r="AC270" s="302">
        <f>AC269+$BE$22</f>
        <v>2430</v>
      </c>
      <c r="AD270" s="332">
        <v>3120.7400105678184</v>
      </c>
      <c r="AE270" s="332">
        <v>2587.5652608640976</v>
      </c>
      <c r="AF270" s="334">
        <v>2207.8382895987502</v>
      </c>
      <c r="AG270" s="332">
        <v>1896.9144136395653</v>
      </c>
      <c r="AH270" s="332">
        <v>1626.2398152869314</v>
      </c>
      <c r="AI270" s="332">
        <v>1382.2976378445724</v>
      </c>
      <c r="AJ270" s="332">
        <v>1157.3749587580926</v>
      </c>
      <c r="AK270" s="332">
        <v>946.47099497726254</v>
      </c>
      <c r="AL270" s="332">
        <v>746.01633980813017</v>
      </c>
      <c r="AM270" s="332">
        <v>553.26123746883843</v>
      </c>
      <c r="AN270" s="332">
        <v>365.94896317824856</v>
      </c>
      <c r="AO270" s="332">
        <v>182.12290333659442</v>
      </c>
      <c r="AP270" s="332" t="e">
        <v>#DIV/0!</v>
      </c>
      <c r="AQ270" s="335">
        <v>-182.12290333659442</v>
      </c>
      <c r="AR270" s="335">
        <v>-365.94896317824856</v>
      </c>
      <c r="AS270" s="335">
        <v>-553.26123746883843</v>
      </c>
      <c r="AT270" s="335">
        <v>-746.01633980813017</v>
      </c>
      <c r="AU270" s="335">
        <v>-946.47099497726254</v>
      </c>
      <c r="AV270" s="335">
        <v>-1157.3749587580926</v>
      </c>
      <c r="AW270" s="335">
        <v>-1382.2976378445724</v>
      </c>
      <c r="AX270" s="335">
        <v>-1626.2398152869314</v>
      </c>
      <c r="AY270" s="335">
        <v>-1896.9144136395653</v>
      </c>
      <c r="AZ270" s="335">
        <v>-2207.8382895987502</v>
      </c>
      <c r="BA270" s="335">
        <v>-2587.5652608640976</v>
      </c>
      <c r="BB270" s="202">
        <v>-3120.7400105678184</v>
      </c>
      <c r="BC270" s="323">
        <f ca="1">BO270-BD270</f>
        <v>0</v>
      </c>
      <c r="BD270" s="320">
        <f ca="1"/>
        <v>-182.12290333659442</v>
      </c>
      <c r="BE270" s="302">
        <f ca="1">MIN($AF$15,BE269+$BE$22)</f>
        <v>2430</v>
      </c>
      <c r="BF270" s="215">
        <f t="shared" ca="1" si="242"/>
        <v>2</v>
      </c>
      <c r="BG270" s="317">
        <f ca="1">INDEX(N$8:N$12,$BF270)</f>
        <v>365</v>
      </c>
      <c r="BH270" s="128">
        <f ca="1">INDEX(O$8:O$12,$BF270)</f>
        <v>0.45</v>
      </c>
      <c r="BI270" s="104">
        <f t="shared" ca="1" si="243"/>
        <v>1458.5</v>
      </c>
      <c r="BJ270" s="216">
        <f t="shared" si="241"/>
        <v>0</v>
      </c>
      <c r="BK270" s="217">
        <f ca="1">DEGREES(ASIN($BG270*BL$23))</f>
        <v>-0.69702848180855392</v>
      </c>
      <c r="BL270" s="218">
        <f ca="1">DEGREES(ASIN(BL$23*$BI270))</f>
        <v>-2.7862787846588493</v>
      </c>
      <c r="BM270" s="219">
        <f ca="1">IF($BH270&gt;0,(COS(RADIANS(BK270))-COS(RADIANS(BL270)))/(BL$23*$BH270),$BE270*SIN(RADIANS(BK270)))</f>
        <v>-73.888904017002929</v>
      </c>
      <c r="BN270" s="218">
        <f t="shared" ca="1" si="244"/>
        <v>-0.48592852361892369</v>
      </c>
      <c r="BO270" s="220">
        <f t="shared" ca="1" si="245"/>
        <v>-182.12290333659442</v>
      </c>
      <c r="BP270" s="221">
        <f t="shared" ca="1" si="301"/>
        <v>182.12290333659442</v>
      </c>
      <c r="BQ270" s="222">
        <f t="shared" ca="1" si="246"/>
        <v>-1.3888539075648563</v>
      </c>
      <c r="BR270" s="223">
        <f t="shared" ca="1" si="247"/>
        <v>-5.5578767041839257</v>
      </c>
      <c r="BS270" s="224">
        <f t="shared" ca="1" si="248"/>
        <v>-147.49135602169312</v>
      </c>
      <c r="BT270" s="223">
        <f t="shared" ca="1" si="249"/>
        <v>-0.97157119134368486</v>
      </c>
      <c r="BU270" s="225">
        <f t="shared" ca="1" si="250"/>
        <v>-365.94896317824856</v>
      </c>
      <c r="BV270" s="226">
        <f t="shared" ca="1" si="302"/>
        <v>365.94896317824856</v>
      </c>
      <c r="BW270" s="217">
        <f t="shared" ca="1" si="251"/>
        <v>-2.0703060144699528</v>
      </c>
      <c r="BX270" s="218">
        <f t="shared" ca="1" si="252"/>
        <v>-8.2999139031015421</v>
      </c>
      <c r="BY270" s="219">
        <f t="shared" ca="1" si="253"/>
        <v>-220.51059981796726</v>
      </c>
      <c r="BZ270" s="218">
        <f t="shared" ca="1" si="254"/>
        <v>-1.4565286365349266</v>
      </c>
      <c r="CA270" s="227">
        <f t="shared" ca="1" si="255"/>
        <v>-553.26123746883843</v>
      </c>
      <c r="CB270" s="228">
        <f t="shared" ca="1" si="303"/>
        <v>553.26123746883843</v>
      </c>
      <c r="CC270" s="222">
        <f t="shared" ca="1" si="256"/>
        <v>-2.7362803166611838</v>
      </c>
      <c r="CD270" s="223">
        <f t="shared" ca="1" si="257"/>
        <v>-10.997117455415998</v>
      </c>
      <c r="CE270" s="224">
        <f t="shared" ca="1" si="258"/>
        <v>-292.62937877589457</v>
      </c>
      <c r="CF270" s="223">
        <f t="shared" ca="1" si="259"/>
        <v>-1.940170278907317</v>
      </c>
      <c r="CG270" s="225">
        <f t="shared" ca="1" si="260"/>
        <v>-746.01633980813017</v>
      </c>
      <c r="CH270" s="226">
        <f t="shared" ca="1" si="304"/>
        <v>746.01633980813017</v>
      </c>
      <c r="CI270" s="217">
        <f t="shared" ca="1" si="261"/>
        <v>-3.3817714426176781</v>
      </c>
      <c r="CJ270" s="218">
        <f t="shared" ca="1" si="262"/>
        <v>-13.633638259286798</v>
      </c>
      <c r="CK270" s="219">
        <f t="shared" ca="1" si="263"/>
        <v>-363.50001298752034</v>
      </c>
      <c r="CL270" s="218">
        <f t="shared" ca="1" si="264"/>
        <v>-2.4215089634170113</v>
      </c>
      <c r="CM270" s="227">
        <f t="shared" ca="1" si="265"/>
        <v>-946.47099497726163</v>
      </c>
      <c r="CN270" s="228">
        <f t="shared" ca="1" si="305"/>
        <v>946.47099497726163</v>
      </c>
      <c r="CO270" s="222">
        <f t="shared" ca="1" si="266"/>
        <v>-4.0019069365128308</v>
      </c>
      <c r="CP270" s="223">
        <f t="shared" ca="1" si="267"/>
        <v>-16.192887295592939</v>
      </c>
      <c r="CQ270" s="224">
        <f t="shared" ca="1" si="268"/>
        <v>-432.73503235487385</v>
      </c>
      <c r="CR270" s="223">
        <f t="shared" ca="1" si="269"/>
        <v>-2.8990660970387694</v>
      </c>
      <c r="CS270" s="225">
        <f t="shared" ca="1" si="270"/>
        <v>-1157.374958758094</v>
      </c>
      <c r="CT270" s="226">
        <f t="shared" ca="1" si="306"/>
        <v>1157.374958758094</v>
      </c>
      <c r="CU270" s="217">
        <f t="shared" ca="1" si="271"/>
        <v>-4.5919815571945737</v>
      </c>
      <c r="CV270" s="218">
        <f t="shared" ca="1" si="272"/>
        <v>-18.657403121323885</v>
      </c>
      <c r="CW270" s="219">
        <f t="shared" ca="1" si="273"/>
        <v>-499.89882654332308</v>
      </c>
      <c r="CX270" s="218">
        <f t="shared" ca="1" si="274"/>
        <v>-3.3707282759431791</v>
      </c>
      <c r="CY270" s="227">
        <f t="shared" ca="1" si="275"/>
        <v>-1382.2976378445728</v>
      </c>
      <c r="CZ270" s="228">
        <f t="shared" ca="1" si="307"/>
        <v>1382.2976378445728</v>
      </c>
      <c r="DA270" s="222">
        <f t="shared" ca="1" si="276"/>
        <v>-5.1474920122309307</v>
      </c>
      <c r="DB270" s="223">
        <f t="shared" ca="1" si="277"/>
        <v>-21.008766976603166</v>
      </c>
      <c r="DC270" s="224">
        <f t="shared" ca="1" si="278"/>
        <v>-564.50100953690674</v>
      </c>
      <c r="DD270" s="223">
        <f t="shared" ca="1" si="279"/>
        <v>-3.833600846034301</v>
      </c>
      <c r="DE270" s="225">
        <f t="shared" ca="1" si="280"/>
        <v>-1626.2398152869305</v>
      </c>
      <c r="DF270" s="226">
        <f t="shared" ca="1" si="308"/>
        <v>1626.2398152869305</v>
      </c>
      <c r="DG270" s="217">
        <f t="shared" ca="1" si="281"/>
        <v>-5.6641719536657629</v>
      </c>
      <c r="DH270" s="218">
        <f t="shared" ca="1" si="282"/>
        <v>-23.227587017901062</v>
      </c>
      <c r="DI270" s="219">
        <f t="shared" ca="1" si="283"/>
        <v>-625.99247626394686</v>
      </c>
      <c r="DJ270" s="218">
        <f t="shared" ca="1" si="284"/>
        <v>-4.2838702341745147</v>
      </c>
      <c r="DK270" s="227">
        <f t="shared" ca="1" si="285"/>
        <v>-1896.9144136395639</v>
      </c>
      <c r="DL270" s="228">
        <f t="shared" ca="1" si="309"/>
        <v>1896.9144136395639</v>
      </c>
      <c r="DM270" s="222">
        <f t="shared" ca="1" si="286"/>
        <v>-6.1380269433018499</v>
      </c>
      <c r="DN270" s="223">
        <f t="shared" ca="1" si="287"/>
        <v>-25.293578080171873</v>
      </c>
      <c r="DO270" s="224">
        <f t="shared" ca="1" si="288"/>
        <v>-683.76541267348409</v>
      </c>
      <c r="DP270" s="223">
        <f t="shared" ca="1" si="289"/>
        <v>-4.7166951888634685</v>
      </c>
      <c r="DQ270" s="225">
        <f t="shared" ca="1" si="290"/>
        <v>-2207.8382895987529</v>
      </c>
      <c r="DR270" s="226">
        <f t="shared" ca="1" si="310"/>
        <v>2207.8382895987529</v>
      </c>
      <c r="DS270" s="217">
        <f t="shared" ca="1" si="291"/>
        <v>-6.5653689762119063</v>
      </c>
      <c r="DT270" s="218">
        <f t="shared" ca="1" si="292"/>
        <v>-27.185766468318288</v>
      </c>
      <c r="DU270" s="219">
        <f t="shared" ca="1" si="293"/>
        <v>-737.15873483244206</v>
      </c>
      <c r="DV270" s="218">
        <f t="shared" ca="1" si="294"/>
        <v>-5.1261564094714913</v>
      </c>
      <c r="DW270" s="227">
        <f t="shared" ca="1" si="295"/>
        <v>-2587.565260864098</v>
      </c>
      <c r="DX270" s="228">
        <f t="shared" ca="1" si="311"/>
        <v>2587.565260864098</v>
      </c>
      <c r="DY270" s="222">
        <f t="shared" ca="1" si="296"/>
        <v>-6.9428500404508018</v>
      </c>
      <c r="DZ270" s="223">
        <f t="shared" ca="1" si="297"/>
        <v>-28.882848249970028</v>
      </c>
      <c r="EA270" s="224">
        <f t="shared" ca="1" si="298"/>
        <v>-785.47046069758687</v>
      </c>
      <c r="EB270" s="223">
        <f t="shared" ca="1" si="299"/>
        <v>-5.5053021533235551</v>
      </c>
      <c r="EC270" s="225">
        <f t="shared" ca="1" si="300"/>
        <v>-3120.740010567823</v>
      </c>
      <c r="ED270" s="226">
        <f t="shared" ca="1" si="312"/>
        <v>3120.740010567823</v>
      </c>
      <c r="EE270" s="18">
        <v>-3120.7400105678184</v>
      </c>
    </row>
    <row r="271" spans="16:135" x14ac:dyDescent="0.3">
      <c r="P271" s="5"/>
      <c r="Q271" s="5"/>
      <c r="X271" s="105"/>
      <c r="Y271" s="105"/>
      <c r="Z271" s="105"/>
      <c r="AA271" s="105">
        <f ca="1">AH271-DF271</f>
        <v>0</v>
      </c>
      <c r="AC271" s="302">
        <f>AC270+$BE$22</f>
        <v>2440</v>
      </c>
      <c r="AD271" s="332">
        <v>3115.2347084144949</v>
      </c>
      <c r="AE271" s="332">
        <v>2582.439104454626</v>
      </c>
      <c r="AF271" s="334">
        <v>2203.1215944098858</v>
      </c>
      <c r="AG271" s="332">
        <v>1892.6305434053907</v>
      </c>
      <c r="AH271" s="332">
        <v>1622.406214440897</v>
      </c>
      <c r="AI271" s="332">
        <v>1378.9269095686291</v>
      </c>
      <c r="AJ271" s="332">
        <v>1154.4758926610539</v>
      </c>
      <c r="AK271" s="332">
        <v>944.04948601384547</v>
      </c>
      <c r="AL271" s="332">
        <v>744.07616952922285</v>
      </c>
      <c r="AM271" s="332">
        <v>551.8047088323035</v>
      </c>
      <c r="AN271" s="332">
        <v>364.97739198690488</v>
      </c>
      <c r="AO271" s="332">
        <v>181.6369748129755</v>
      </c>
      <c r="AP271" s="332" t="e">
        <v>#DIV/0!</v>
      </c>
      <c r="AQ271" s="335">
        <v>-181.6369748129755</v>
      </c>
      <c r="AR271" s="335">
        <v>-364.97739198690488</v>
      </c>
      <c r="AS271" s="335">
        <v>-551.8047088323035</v>
      </c>
      <c r="AT271" s="335">
        <v>-744.07616952922285</v>
      </c>
      <c r="AU271" s="335">
        <v>-944.04948601384547</v>
      </c>
      <c r="AV271" s="335">
        <v>-1154.4758926610539</v>
      </c>
      <c r="AW271" s="335">
        <v>-1378.9269095686291</v>
      </c>
      <c r="AX271" s="335">
        <v>-1622.406214440897</v>
      </c>
      <c r="AY271" s="335">
        <v>-1892.6305434053907</v>
      </c>
      <c r="AZ271" s="335">
        <v>-2203.1215944098858</v>
      </c>
      <c r="BA271" s="335">
        <v>-2582.439104454626</v>
      </c>
      <c r="BB271" s="202">
        <v>-3115.2347084144949</v>
      </c>
      <c r="BC271" s="323">
        <f ca="1">BO271-BD271</f>
        <v>0</v>
      </c>
      <c r="BD271" s="320">
        <f ca="1"/>
        <v>-181.6369748129755</v>
      </c>
      <c r="BE271" s="302">
        <f ca="1">MIN($AF$15,BE270+$BE$22)</f>
        <v>2440</v>
      </c>
      <c r="BF271" s="215">
        <f t="shared" ca="1" si="242"/>
        <v>2</v>
      </c>
      <c r="BG271" s="317">
        <f ca="1">INDEX(N$8:N$12,$BF271)</f>
        <v>365</v>
      </c>
      <c r="BH271" s="128">
        <f ca="1">INDEX(O$8:O$12,$BF271)</f>
        <v>0.45</v>
      </c>
      <c r="BI271" s="104">
        <f t="shared" ca="1" si="243"/>
        <v>1463</v>
      </c>
      <c r="BJ271" s="216">
        <f t="shared" si="241"/>
        <v>0</v>
      </c>
      <c r="BK271" s="217">
        <f ca="1">DEGREES(ASIN($BG271*BL$23))</f>
        <v>-0.69702848180855392</v>
      </c>
      <c r="BL271" s="218">
        <f ca="1">DEGREES(ASIN(BL$23*$BI271))</f>
        <v>-2.7948822769390307</v>
      </c>
      <c r="BM271" s="219">
        <f ca="1">IF($BH271&gt;0,(COS(RADIANS(BK271))-COS(RADIANS(BL271)))/(BL$23*$BH271),$BE271*SIN(RADIANS(BK271)))</f>
        <v>-74.376337684454683</v>
      </c>
      <c r="BN271" s="218">
        <f t="shared" ca="1" si="244"/>
        <v>-0.48743366745175365</v>
      </c>
      <c r="BO271" s="220">
        <f t="shared" ca="1" si="245"/>
        <v>-181.6369748129755</v>
      </c>
      <c r="BP271" s="221">
        <f t="shared" ca="1" si="301"/>
        <v>181.6369748129755</v>
      </c>
      <c r="BQ271" s="222">
        <f t="shared" ca="1" si="246"/>
        <v>-1.3888539075648563</v>
      </c>
      <c r="BR271" s="223">
        <f t="shared" ca="1" si="247"/>
        <v>-5.5750790043447997</v>
      </c>
      <c r="BS271" s="224">
        <f t="shared" ca="1" si="248"/>
        <v>-148.46595796590373</v>
      </c>
      <c r="BT271" s="223">
        <f t="shared" ca="1" si="249"/>
        <v>-0.97460194421060464</v>
      </c>
      <c r="BU271" s="225">
        <f t="shared" ca="1" si="250"/>
        <v>-364.97739198690488</v>
      </c>
      <c r="BV271" s="226">
        <f t="shared" ca="1" si="302"/>
        <v>364.97739198690488</v>
      </c>
      <c r="BW271" s="217">
        <f t="shared" ca="1" si="251"/>
        <v>-2.0703060144699528</v>
      </c>
      <c r="BX271" s="218">
        <f t="shared" ca="1" si="252"/>
        <v>-8.3257036300918053</v>
      </c>
      <c r="BY271" s="219">
        <f t="shared" ca="1" si="253"/>
        <v>-221.97172525269283</v>
      </c>
      <c r="BZ271" s="218">
        <f t="shared" ca="1" si="254"/>
        <v>-1.4611254347255738</v>
      </c>
      <c r="CA271" s="227">
        <f t="shared" ca="1" si="255"/>
        <v>-551.8047088323035</v>
      </c>
      <c r="CB271" s="228">
        <f t="shared" ca="1" si="303"/>
        <v>551.8047088323035</v>
      </c>
      <c r="CC271" s="222">
        <f t="shared" ca="1" si="256"/>
        <v>-2.7362803166611838</v>
      </c>
      <c r="CD271" s="223">
        <f t="shared" ca="1" si="257"/>
        <v>-11.031472430945422</v>
      </c>
      <c r="CE271" s="224">
        <f t="shared" ca="1" si="258"/>
        <v>-294.57577119915805</v>
      </c>
      <c r="CF271" s="223">
        <f t="shared" ca="1" si="259"/>
        <v>-1.9463924232634895</v>
      </c>
      <c r="CG271" s="225">
        <f t="shared" ca="1" si="260"/>
        <v>-744.07616952922285</v>
      </c>
      <c r="CH271" s="226">
        <f t="shared" ca="1" si="304"/>
        <v>744.07616952922285</v>
      </c>
      <c r="CI271" s="217">
        <f t="shared" ca="1" si="261"/>
        <v>-3.3817714426176781</v>
      </c>
      <c r="CJ271" s="218">
        <f t="shared" ca="1" si="262"/>
        <v>-13.676519179522302</v>
      </c>
      <c r="CK271" s="219">
        <f t="shared" ca="1" si="263"/>
        <v>-365.92944564924937</v>
      </c>
      <c r="CL271" s="218">
        <f t="shared" ca="1" si="264"/>
        <v>-2.429432661729038</v>
      </c>
      <c r="CM271" s="227">
        <f t="shared" ca="1" si="265"/>
        <v>-944.04948601384467</v>
      </c>
      <c r="CN271" s="228">
        <f t="shared" ca="1" si="305"/>
        <v>944.04948601384467</v>
      </c>
      <c r="CO271" s="222">
        <f t="shared" ca="1" si="266"/>
        <v>-4.0019069365128308</v>
      </c>
      <c r="CP271" s="223">
        <f t="shared" ca="1" si="267"/>
        <v>-16.244229001097295</v>
      </c>
      <c r="CQ271" s="224">
        <f t="shared" ca="1" si="268"/>
        <v>-435.64381365201825</v>
      </c>
      <c r="CR271" s="223">
        <f t="shared" ca="1" si="269"/>
        <v>-2.9087812971444009</v>
      </c>
      <c r="CS271" s="225">
        <f t="shared" ca="1" si="270"/>
        <v>-1154.4758926610552</v>
      </c>
      <c r="CT271" s="226">
        <f t="shared" ca="1" si="306"/>
        <v>1154.4758926610552</v>
      </c>
      <c r="CU271" s="217">
        <f t="shared" ca="1" si="271"/>
        <v>-4.5919815571945737</v>
      </c>
      <c r="CV271" s="218">
        <f t="shared" ca="1" si="272"/>
        <v>-18.717103306815851</v>
      </c>
      <c r="CW271" s="219">
        <f t="shared" ca="1" si="273"/>
        <v>-503.28116036687999</v>
      </c>
      <c r="CX271" s="218">
        <f t="shared" ca="1" si="274"/>
        <v>-3.3823338235569054</v>
      </c>
      <c r="CY271" s="227">
        <f t="shared" ca="1" si="275"/>
        <v>-1378.9269095686295</v>
      </c>
      <c r="CZ271" s="228">
        <f t="shared" ca="1" si="307"/>
        <v>1378.9269095686295</v>
      </c>
      <c r="DA271" s="222">
        <f t="shared" ca="1" si="276"/>
        <v>-5.1474920122309307</v>
      </c>
      <c r="DB271" s="223">
        <f t="shared" ca="1" si="277"/>
        <v>-21.076672276986315</v>
      </c>
      <c r="DC271" s="224">
        <f t="shared" ca="1" si="278"/>
        <v>-568.34820697015687</v>
      </c>
      <c r="DD271" s="223">
        <f t="shared" ca="1" si="279"/>
        <v>-3.8471974332501304</v>
      </c>
      <c r="DE271" s="225">
        <f t="shared" ca="1" si="280"/>
        <v>-1622.4062144408961</v>
      </c>
      <c r="DF271" s="226">
        <f t="shared" ca="1" si="308"/>
        <v>1622.4062144408961</v>
      </c>
      <c r="DG271" s="217">
        <f t="shared" ca="1" si="281"/>
        <v>-5.6641719536657629</v>
      </c>
      <c r="DH271" s="218">
        <f t="shared" ca="1" si="282"/>
        <v>-23.303476616280562</v>
      </c>
      <c r="DI271" s="219">
        <f t="shared" ca="1" si="283"/>
        <v>-630.29202688750036</v>
      </c>
      <c r="DJ271" s="218">
        <f t="shared" ca="1" si="284"/>
        <v>-4.2995506235535004</v>
      </c>
      <c r="DK271" s="227">
        <f t="shared" ca="1" si="285"/>
        <v>-1892.6305434053893</v>
      </c>
      <c r="DL271" s="228">
        <f t="shared" ca="1" si="309"/>
        <v>1892.6305434053893</v>
      </c>
      <c r="DM271" s="222">
        <f t="shared" ca="1" si="286"/>
        <v>-6.1380269433018499</v>
      </c>
      <c r="DN271" s="223">
        <f t="shared" ca="1" si="287"/>
        <v>-25.377145342162329</v>
      </c>
      <c r="DO271" s="224">
        <f t="shared" ca="1" si="288"/>
        <v>-688.49994404851168</v>
      </c>
      <c r="DP271" s="223">
        <f t="shared" ca="1" si="289"/>
        <v>-4.7345313750275864</v>
      </c>
      <c r="DQ271" s="225">
        <f t="shared" ca="1" si="290"/>
        <v>-2203.1215944098894</v>
      </c>
      <c r="DR271" s="226">
        <f t="shared" ca="1" si="310"/>
        <v>2203.1215944098894</v>
      </c>
      <c r="DS271" s="217">
        <f t="shared" ca="1" si="291"/>
        <v>-6.5653689762119063</v>
      </c>
      <c r="DT271" s="218">
        <f t="shared" ca="1" si="292"/>
        <v>-27.276599634643318</v>
      </c>
      <c r="DU271" s="219">
        <f t="shared" ca="1" si="293"/>
        <v>-742.30491863036957</v>
      </c>
      <c r="DV271" s="218">
        <f t="shared" ca="1" si="294"/>
        <v>-5.146183797927506</v>
      </c>
      <c r="DW271" s="227">
        <f t="shared" ca="1" si="295"/>
        <v>-2582.4391044546264</v>
      </c>
      <c r="DX271" s="228">
        <f t="shared" ca="1" si="311"/>
        <v>2582.4391044546264</v>
      </c>
      <c r="DY271" s="222">
        <f t="shared" ca="1" si="296"/>
        <v>-6.9428500404508018</v>
      </c>
      <c r="DZ271" s="223">
        <f t="shared" ca="1" si="297"/>
        <v>-28.980411895588418</v>
      </c>
      <c r="EA271" s="224">
        <f t="shared" ca="1" si="298"/>
        <v>-790.99796225701095</v>
      </c>
      <c r="EB271" s="223">
        <f t="shared" ca="1" si="299"/>
        <v>-5.5275015594240813</v>
      </c>
      <c r="EC271" s="225">
        <f t="shared" ca="1" si="300"/>
        <v>-3115.2347084144994</v>
      </c>
      <c r="ED271" s="226">
        <f t="shared" ca="1" si="312"/>
        <v>3115.2347084144994</v>
      </c>
      <c r="EE271" s="18">
        <v>-3115.2347084144949</v>
      </c>
    </row>
    <row r="272" spans="16:135" x14ac:dyDescent="0.3">
      <c r="P272" s="5"/>
      <c r="Q272" s="5"/>
      <c r="X272" s="105"/>
      <c r="Y272" s="105"/>
      <c r="Z272" s="105"/>
      <c r="AA272" s="105">
        <f ca="1">AH272-DF272</f>
        <v>0</v>
      </c>
      <c r="AC272" s="302">
        <f>AC271+$BE$22</f>
        <v>2450</v>
      </c>
      <c r="AD272" s="332">
        <v>3109.7072068550701</v>
      </c>
      <c r="AE272" s="332">
        <v>2577.2929206566992</v>
      </c>
      <c r="AF272" s="334">
        <v>2198.3870630348583</v>
      </c>
      <c r="AG272" s="332">
        <v>1888.3309927818373</v>
      </c>
      <c r="AH272" s="332">
        <v>1618.5590170076468</v>
      </c>
      <c r="AI272" s="332">
        <v>1375.5445757450721</v>
      </c>
      <c r="AJ272" s="332">
        <v>1151.5671113639096</v>
      </c>
      <c r="AK272" s="332">
        <v>941.62005335211643</v>
      </c>
      <c r="AL272" s="332">
        <v>742.12977710595942</v>
      </c>
      <c r="AM272" s="332">
        <v>550.34358339757796</v>
      </c>
      <c r="AN272" s="332">
        <v>364.0027900426943</v>
      </c>
      <c r="AO272" s="332">
        <v>181.14954114552376</v>
      </c>
      <c r="AP272" s="332" t="e">
        <v>#DIV/0!</v>
      </c>
      <c r="AQ272" s="335">
        <v>-181.14954114552376</v>
      </c>
      <c r="AR272" s="335">
        <v>-364.0027900426943</v>
      </c>
      <c r="AS272" s="335">
        <v>-550.34358339757796</v>
      </c>
      <c r="AT272" s="335">
        <v>-742.12977710595942</v>
      </c>
      <c r="AU272" s="335">
        <v>-941.62005335211643</v>
      </c>
      <c r="AV272" s="335">
        <v>-1151.5671113639096</v>
      </c>
      <c r="AW272" s="335">
        <v>-1375.5445757450721</v>
      </c>
      <c r="AX272" s="335">
        <v>-1618.5590170076468</v>
      </c>
      <c r="AY272" s="335">
        <v>-1888.3309927818373</v>
      </c>
      <c r="AZ272" s="335">
        <v>-2198.3870630348583</v>
      </c>
      <c r="BA272" s="335">
        <v>-2577.2929206566992</v>
      </c>
      <c r="BB272" s="202">
        <v>-3109.7072068550701</v>
      </c>
      <c r="BC272" s="323">
        <f ca="1">BO272-BD272</f>
        <v>0</v>
      </c>
      <c r="BD272" s="320">
        <f ca="1"/>
        <v>-181.14954114552376</v>
      </c>
      <c r="BE272" s="302">
        <f ca="1">MIN($AF$15,BE271+$BE$22)</f>
        <v>2450</v>
      </c>
      <c r="BF272" s="215">
        <f t="shared" ca="1" si="242"/>
        <v>2</v>
      </c>
      <c r="BG272" s="317">
        <f ca="1">INDEX(N$8:N$12,$BF272)</f>
        <v>365</v>
      </c>
      <c r="BH272" s="128">
        <f ca="1">INDEX(O$8:O$12,$BF272)</f>
        <v>0.45</v>
      </c>
      <c r="BI272" s="104">
        <f t="shared" ca="1" si="243"/>
        <v>1467.5</v>
      </c>
      <c r="BJ272" s="216">
        <f t="shared" si="241"/>
        <v>0</v>
      </c>
      <c r="BK272" s="217">
        <f ca="1">DEGREES(ASIN($BG272*BL$23))</f>
        <v>-0.69702848180855392</v>
      </c>
      <c r="BL272" s="218">
        <f ca="1">DEGREES(ASIN(BL$23*$BI272))</f>
        <v>-2.8034858322881693</v>
      </c>
      <c r="BM272" s="219">
        <f ca="1">IF($BH272&gt;0,(COS(RADIANS(BK272))-COS(RADIANS(BL272)))/(BL$23*$BH272),$BE272*SIN(RADIANS(BK272)))</f>
        <v>-74.865276528783681</v>
      </c>
      <c r="BN272" s="218">
        <f t="shared" ca="1" si="244"/>
        <v>-0.48893884432899881</v>
      </c>
      <c r="BO272" s="220">
        <f t="shared" ca="1" si="245"/>
        <v>-181.14954114552376</v>
      </c>
      <c r="BP272" s="221">
        <f t="shared" ca="1" si="301"/>
        <v>181.14954114552376</v>
      </c>
      <c r="BQ272" s="222">
        <f t="shared" ca="1" si="246"/>
        <v>-1.3888539075648563</v>
      </c>
      <c r="BR272" s="223">
        <f t="shared" ca="1" si="247"/>
        <v>-5.5922818086619905</v>
      </c>
      <c r="BS272" s="224">
        <f t="shared" ca="1" si="248"/>
        <v>-149.44359092903335</v>
      </c>
      <c r="BT272" s="223">
        <f t="shared" ca="1" si="249"/>
        <v>-0.97763296312962211</v>
      </c>
      <c r="BU272" s="225">
        <f t="shared" ca="1" si="250"/>
        <v>-364.0027900426943</v>
      </c>
      <c r="BV272" s="226">
        <f t="shared" ca="1" si="302"/>
        <v>364.0027900426943</v>
      </c>
      <c r="BW272" s="217">
        <f t="shared" ca="1" si="251"/>
        <v>-2.0703060144699528</v>
      </c>
      <c r="BX272" s="218">
        <f t="shared" ca="1" si="252"/>
        <v>-8.3514950559895027</v>
      </c>
      <c r="BY272" s="219">
        <f t="shared" ca="1" si="253"/>
        <v>-223.43744839266429</v>
      </c>
      <c r="BZ272" s="218">
        <f t="shared" ca="1" si="254"/>
        <v>-1.465723139971459</v>
      </c>
      <c r="CA272" s="227">
        <f t="shared" ca="1" si="255"/>
        <v>-550.34358339757796</v>
      </c>
      <c r="CB272" s="228">
        <f t="shared" ca="1" si="303"/>
        <v>550.34358339757796</v>
      </c>
      <c r="CC272" s="222">
        <f t="shared" ca="1" si="256"/>
        <v>-2.7362803166611838</v>
      </c>
      <c r="CD272" s="223">
        <f t="shared" ca="1" si="257"/>
        <v>-11.065831422825958</v>
      </c>
      <c r="CE272" s="224">
        <f t="shared" ca="1" si="258"/>
        <v>-296.52838794566651</v>
      </c>
      <c r="CF272" s="223">
        <f t="shared" ca="1" si="259"/>
        <v>-1.9526167465084541</v>
      </c>
      <c r="CG272" s="225">
        <f t="shared" ca="1" si="260"/>
        <v>-742.12977710595942</v>
      </c>
      <c r="CH272" s="226">
        <f t="shared" ca="1" si="304"/>
        <v>742.12977710595942</v>
      </c>
      <c r="CI272" s="217">
        <f t="shared" ca="1" si="261"/>
        <v>-3.3817714426176781</v>
      </c>
      <c r="CJ272" s="218">
        <f t="shared" ca="1" si="262"/>
        <v>-13.719407910594377</v>
      </c>
      <c r="CK272" s="219">
        <f t="shared" ca="1" si="263"/>
        <v>-368.36680633258243</v>
      </c>
      <c r="CL272" s="218">
        <f t="shared" ca="1" si="264"/>
        <v>-2.4373606833330541</v>
      </c>
      <c r="CM272" s="227">
        <f t="shared" ca="1" si="265"/>
        <v>-941.62005335211563</v>
      </c>
      <c r="CN272" s="228">
        <f t="shared" ca="1" si="305"/>
        <v>941.62005335211563</v>
      </c>
      <c r="CO272" s="222">
        <f t="shared" ca="1" si="266"/>
        <v>-4.0019069365128308</v>
      </c>
      <c r="CP272" s="223">
        <f t="shared" ca="1" si="267"/>
        <v>-16.295584114713279</v>
      </c>
      <c r="CQ272" s="224">
        <f t="shared" ca="1" si="268"/>
        <v>-438.56231774906445</v>
      </c>
      <c r="CR272" s="223">
        <f t="shared" ca="1" si="269"/>
        <v>-2.9185040970461955</v>
      </c>
      <c r="CS272" s="225">
        <f t="shared" ca="1" si="270"/>
        <v>-1151.5671113639107</v>
      </c>
      <c r="CT272" s="226">
        <f t="shared" ca="1" si="306"/>
        <v>1151.5671113639107</v>
      </c>
      <c r="CU272" s="217">
        <f t="shared" ca="1" si="271"/>
        <v>-4.5919815571945737</v>
      </c>
      <c r="CV272" s="218">
        <f t="shared" ca="1" si="272"/>
        <v>-18.776824575857631</v>
      </c>
      <c r="CW272" s="219">
        <f t="shared" ca="1" si="273"/>
        <v>-506.67511201489214</v>
      </c>
      <c r="CX272" s="218">
        <f t="shared" ca="1" si="274"/>
        <v>-3.3939516480121483</v>
      </c>
      <c r="CY272" s="227">
        <f t="shared" ca="1" si="275"/>
        <v>-1375.5445757450725</v>
      </c>
      <c r="CZ272" s="228">
        <f t="shared" ca="1" si="307"/>
        <v>1375.5445757450725</v>
      </c>
      <c r="DA272" s="222">
        <f t="shared" ca="1" si="276"/>
        <v>-5.1474920122309307</v>
      </c>
      <c r="DB272" s="223">
        <f t="shared" ca="1" si="277"/>
        <v>-21.144608608340047</v>
      </c>
      <c r="DC272" s="224">
        <f t="shared" ca="1" si="278"/>
        <v>-572.20901960182948</v>
      </c>
      <c r="DD272" s="223">
        <f t="shared" ca="1" si="279"/>
        <v>-3.8608126316726157</v>
      </c>
      <c r="DE272" s="225">
        <f t="shared" ca="1" si="280"/>
        <v>-1618.5590170076459</v>
      </c>
      <c r="DF272" s="226">
        <f t="shared" ca="1" si="308"/>
        <v>1618.5590170076459</v>
      </c>
      <c r="DG272" s="217">
        <f t="shared" ca="1" si="281"/>
        <v>-5.6641719536657629</v>
      </c>
      <c r="DH272" s="218">
        <f t="shared" ca="1" si="282"/>
        <v>-23.379409536340006</v>
      </c>
      <c r="DI272" s="219">
        <f t="shared" ca="1" si="283"/>
        <v>-634.60728471266191</v>
      </c>
      <c r="DJ272" s="218">
        <f t="shared" ca="1" si="284"/>
        <v>-4.3152578251615523</v>
      </c>
      <c r="DK272" s="227">
        <f t="shared" ca="1" si="285"/>
        <v>-1888.3309927818359</v>
      </c>
      <c r="DL272" s="228">
        <f t="shared" ca="1" si="309"/>
        <v>1888.3309927818359</v>
      </c>
      <c r="DM272" s="222">
        <f t="shared" ca="1" si="286"/>
        <v>-6.1380269433018499</v>
      </c>
      <c r="DN272" s="223">
        <f t="shared" ca="1" si="287"/>
        <v>-25.460770459856093</v>
      </c>
      <c r="DO272" s="224">
        <f t="shared" ca="1" si="288"/>
        <v>-693.25234859806164</v>
      </c>
      <c r="DP272" s="223">
        <f t="shared" ca="1" si="289"/>
        <v>-4.7524045495499649</v>
      </c>
      <c r="DQ272" s="225">
        <f t="shared" ca="1" si="290"/>
        <v>-2198.387063034862</v>
      </c>
      <c r="DR272" s="226">
        <f t="shared" ca="1" si="310"/>
        <v>2198.387063034862</v>
      </c>
      <c r="DS272" s="217">
        <f t="shared" ca="1" si="291"/>
        <v>-6.5653689762119063</v>
      </c>
      <c r="DT272" s="218">
        <f t="shared" ca="1" si="292"/>
        <v>-27.36750711194107</v>
      </c>
      <c r="DU272" s="219">
        <f t="shared" ca="1" si="293"/>
        <v>-747.47117889465028</v>
      </c>
      <c r="DV272" s="218">
        <f t="shared" ca="1" si="294"/>
        <v>-5.1662602642807087</v>
      </c>
      <c r="DW272" s="227">
        <f t="shared" ca="1" si="295"/>
        <v>-2577.2929206566987</v>
      </c>
      <c r="DX272" s="228">
        <f t="shared" ca="1" si="311"/>
        <v>2577.2929206566987</v>
      </c>
      <c r="DY272" s="222">
        <f t="shared" ca="1" si="296"/>
        <v>-6.9428500404508018</v>
      </c>
      <c r="DZ272" s="223">
        <f t="shared" ca="1" si="297"/>
        <v>-29.07806764248344</v>
      </c>
      <c r="EA272" s="224">
        <f t="shared" ca="1" si="298"/>
        <v>-796.54772599543901</v>
      </c>
      <c r="EB272" s="223">
        <f t="shared" ca="1" si="299"/>
        <v>-5.5497637384280551</v>
      </c>
      <c r="EC272" s="225">
        <f t="shared" ca="1" si="300"/>
        <v>-3109.7072068550751</v>
      </c>
      <c r="ED272" s="226">
        <f t="shared" ca="1" si="312"/>
        <v>3109.7072068550751</v>
      </c>
      <c r="EE272" s="18">
        <v>-3109.7072068550701</v>
      </c>
    </row>
    <row r="273" spans="16:135" x14ac:dyDescent="0.3">
      <c r="P273" s="5"/>
      <c r="Q273" s="5"/>
      <c r="X273" s="105"/>
      <c r="Y273" s="105"/>
      <c r="Z273" s="105"/>
      <c r="AA273" s="105">
        <f ca="1">AH273-DF273</f>
        <v>0</v>
      </c>
      <c r="AC273" s="302">
        <f>AC272+$BE$22</f>
        <v>2460</v>
      </c>
      <c r="AD273" s="332">
        <v>3104.1574431166428</v>
      </c>
      <c r="AE273" s="332">
        <v>2572.1266603924178</v>
      </c>
      <c r="AF273" s="334">
        <v>2193.6346584853081</v>
      </c>
      <c r="AG273" s="332">
        <v>1884.0157349566757</v>
      </c>
      <c r="AH273" s="332">
        <v>1614.6982043759742</v>
      </c>
      <c r="AI273" s="332">
        <v>1372.1506240970598</v>
      </c>
      <c r="AJ273" s="332">
        <v>1148.6486072668633</v>
      </c>
      <c r="AK273" s="332">
        <v>939.18269266878337</v>
      </c>
      <c r="AL273" s="332">
        <v>740.17716035945091</v>
      </c>
      <c r="AM273" s="332">
        <v>548.87786025760647</v>
      </c>
      <c r="AN273" s="332">
        <v>363.02515707956468</v>
      </c>
      <c r="AO273" s="332">
        <v>180.66060230119476</v>
      </c>
      <c r="AP273" s="332" t="e">
        <v>#DIV/0!</v>
      </c>
      <c r="AQ273" s="335">
        <v>-180.66060230119476</v>
      </c>
      <c r="AR273" s="335">
        <v>-363.02515707956468</v>
      </c>
      <c r="AS273" s="335">
        <v>-548.87786025760647</v>
      </c>
      <c r="AT273" s="335">
        <v>-740.17716035945091</v>
      </c>
      <c r="AU273" s="335">
        <v>-939.18269266878337</v>
      </c>
      <c r="AV273" s="335">
        <v>-1148.6486072668633</v>
      </c>
      <c r="AW273" s="335">
        <v>-1372.1506240970598</v>
      </c>
      <c r="AX273" s="335">
        <v>-1614.6982043759742</v>
      </c>
      <c r="AY273" s="335">
        <v>-1884.0157349566757</v>
      </c>
      <c r="AZ273" s="335">
        <v>-2193.6346584853081</v>
      </c>
      <c r="BA273" s="335">
        <v>-2572.1266603924178</v>
      </c>
      <c r="BB273" s="202">
        <v>-3104.1574431166428</v>
      </c>
      <c r="BC273" s="323">
        <f ca="1">BO273-BD273</f>
        <v>0</v>
      </c>
      <c r="BD273" s="320">
        <f ca="1"/>
        <v>-180.66060230119476</v>
      </c>
      <c r="BE273" s="302">
        <f ca="1">MIN($AF$15,BE272+$BE$22)</f>
        <v>2460</v>
      </c>
      <c r="BF273" s="215">
        <f t="shared" ca="1" si="242"/>
        <v>2</v>
      </c>
      <c r="BG273" s="317">
        <f ca="1">INDEX(N$8:N$12,$BF273)</f>
        <v>365</v>
      </c>
      <c r="BH273" s="128">
        <f ca="1">INDEX(O$8:O$12,$BF273)</f>
        <v>0.45</v>
      </c>
      <c r="BI273" s="104">
        <f t="shared" ca="1" si="243"/>
        <v>1472</v>
      </c>
      <c r="BJ273" s="216">
        <f t="shared" si="241"/>
        <v>0</v>
      </c>
      <c r="BK273" s="217">
        <f ca="1">DEGREES(ASIN($BG273*BL$23))</f>
        <v>-0.69702848180855392</v>
      </c>
      <c r="BL273" s="218">
        <f ca="1">DEGREES(ASIN(BL$23*$BI273))</f>
        <v>-2.8120894509016487</v>
      </c>
      <c r="BM273" s="219">
        <f ca="1">IF($BH273&gt;0,(COS(RADIANS(BK273))-COS(RADIANS(BL273)))/(BL$23*$BH273),$BE273*SIN(RADIANS(BK273)))</f>
        <v>-75.355720583145313</v>
      </c>
      <c r="BN273" s="218">
        <f t="shared" ca="1" si="244"/>
        <v>-0.49044405436163174</v>
      </c>
      <c r="BO273" s="220">
        <f t="shared" ca="1" si="245"/>
        <v>-180.66060230119476</v>
      </c>
      <c r="BP273" s="221">
        <f t="shared" ca="1" si="301"/>
        <v>180.66060230119476</v>
      </c>
      <c r="BQ273" s="222">
        <f t="shared" ca="1" si="246"/>
        <v>-1.3888539075648563</v>
      </c>
      <c r="BR273" s="223">
        <f t="shared" ca="1" si="247"/>
        <v>-5.6094851187307526</v>
      </c>
      <c r="BS273" s="224">
        <f t="shared" ca="1" si="248"/>
        <v>-150.42425517800731</v>
      </c>
      <c r="BT273" s="223">
        <f t="shared" ca="1" si="249"/>
        <v>-0.98066424897396587</v>
      </c>
      <c r="BU273" s="225">
        <f t="shared" ca="1" si="250"/>
        <v>-363.02515707956468</v>
      </c>
      <c r="BV273" s="226">
        <f t="shared" ca="1" si="302"/>
        <v>363.02515707956468</v>
      </c>
      <c r="BW273" s="217">
        <f t="shared" ca="1" si="251"/>
        <v>-2.0703060144699528</v>
      </c>
      <c r="BX273" s="218">
        <f t="shared" ca="1" si="252"/>
        <v>-8.3772881863575961</v>
      </c>
      <c r="BY273" s="219">
        <f t="shared" ca="1" si="253"/>
        <v>-224.9077701480204</v>
      </c>
      <c r="BZ273" s="218">
        <f t="shared" ca="1" si="254"/>
        <v>-1.4703217553561103</v>
      </c>
      <c r="CA273" s="227">
        <f t="shared" ca="1" si="255"/>
        <v>-548.87786025760647</v>
      </c>
      <c r="CB273" s="228">
        <f t="shared" ca="1" si="303"/>
        <v>548.87786025760647</v>
      </c>
      <c r="CC273" s="222">
        <f t="shared" ca="1" si="256"/>
        <v>-2.7362803166611838</v>
      </c>
      <c r="CD273" s="223">
        <f t="shared" ca="1" si="257"/>
        <v>-11.100194444826842</v>
      </c>
      <c r="CE273" s="224">
        <f t="shared" ca="1" si="258"/>
        <v>-298.48723120229715</v>
      </c>
      <c r="CF273" s="223">
        <f t="shared" ca="1" si="259"/>
        <v>-1.9588432566306437</v>
      </c>
      <c r="CG273" s="225">
        <f t="shared" ca="1" si="260"/>
        <v>-740.17716035945091</v>
      </c>
      <c r="CH273" s="226">
        <f t="shared" ca="1" si="304"/>
        <v>740.17716035945091</v>
      </c>
      <c r="CI273" s="217">
        <f t="shared" ca="1" si="261"/>
        <v>-3.3817714426176781</v>
      </c>
      <c r="CJ273" s="218">
        <f t="shared" ca="1" si="262"/>
        <v>-13.762304480817708</v>
      </c>
      <c r="CK273" s="219">
        <f t="shared" ca="1" si="263"/>
        <v>-370.81209937807535</v>
      </c>
      <c r="CL273" s="218">
        <f t="shared" ca="1" si="264"/>
        <v>-2.4452930454929174</v>
      </c>
      <c r="CM273" s="227">
        <f t="shared" ca="1" si="265"/>
        <v>-939.18269266878258</v>
      </c>
      <c r="CN273" s="228">
        <f t="shared" ca="1" si="305"/>
        <v>939.18269266878258</v>
      </c>
      <c r="CO273" s="222">
        <f t="shared" ca="1" si="266"/>
        <v>-4.0019069365128308</v>
      </c>
      <c r="CP273" s="223">
        <f t="shared" ca="1" si="267"/>
        <v>-16.346952688241327</v>
      </c>
      <c r="CQ273" s="224">
        <f t="shared" ca="1" si="268"/>
        <v>-441.49055227918035</v>
      </c>
      <c r="CR273" s="223">
        <f t="shared" ca="1" si="269"/>
        <v>-2.9282345301159012</v>
      </c>
      <c r="CS273" s="225">
        <f t="shared" ca="1" si="270"/>
        <v>-1148.6486072668645</v>
      </c>
      <c r="CT273" s="226">
        <f t="shared" ca="1" si="306"/>
        <v>1148.6486072668645</v>
      </c>
      <c r="CU273" s="217">
        <f t="shared" ca="1" si="271"/>
        <v>-4.5919815571945737</v>
      </c>
      <c r="CV273" s="218">
        <f t="shared" ca="1" si="272"/>
        <v>-18.836567015756017</v>
      </c>
      <c r="CW273" s="219">
        <f t="shared" ca="1" si="273"/>
        <v>-510.08069382378096</v>
      </c>
      <c r="CX273" s="218">
        <f t="shared" ca="1" si="274"/>
        <v>-3.4055818088888259</v>
      </c>
      <c r="CY273" s="227">
        <f t="shared" ca="1" si="275"/>
        <v>-1372.1506240970602</v>
      </c>
      <c r="CZ273" s="228">
        <f t="shared" ca="1" si="307"/>
        <v>1372.1506240970602</v>
      </c>
      <c r="DA273" s="222">
        <f t="shared" ca="1" si="276"/>
        <v>-5.1474920122309307</v>
      </c>
      <c r="DB273" s="223">
        <f t="shared" ca="1" si="277"/>
        <v>-21.212576108888392</v>
      </c>
      <c r="DC273" s="224">
        <f t="shared" ca="1" si="278"/>
        <v>-576.08346614316258</v>
      </c>
      <c r="DD273" s="223">
        <f t="shared" ca="1" si="279"/>
        <v>-3.8744465413331</v>
      </c>
      <c r="DE273" s="225">
        <f t="shared" ca="1" si="280"/>
        <v>-1614.6982043759733</v>
      </c>
      <c r="DF273" s="226">
        <f t="shared" ca="1" si="308"/>
        <v>1614.6982043759733</v>
      </c>
      <c r="DG273" s="217">
        <f t="shared" ca="1" si="281"/>
        <v>-5.6641719536657629</v>
      </c>
      <c r="DH273" s="218">
        <f t="shared" ca="1" si="282"/>
        <v>-23.455385985950151</v>
      </c>
      <c r="DI273" s="219">
        <f t="shared" ca="1" si="283"/>
        <v>-638.93827671110944</v>
      </c>
      <c r="DJ273" s="218">
        <f t="shared" ca="1" si="284"/>
        <v>-4.33099199844753</v>
      </c>
      <c r="DK273" s="227">
        <f t="shared" ca="1" si="285"/>
        <v>-1884.0157349566744</v>
      </c>
      <c r="DL273" s="228">
        <f t="shared" ca="1" si="309"/>
        <v>1884.0157349566744</v>
      </c>
      <c r="DM273" s="222">
        <f t="shared" ca="1" si="286"/>
        <v>-6.1380269433018499</v>
      </c>
      <c r="DN273" s="223">
        <f t="shared" ca="1" si="287"/>
        <v>-25.544453732097637</v>
      </c>
      <c r="DO273" s="224">
        <f t="shared" ca="1" si="288"/>
        <v>-698.02266355305574</v>
      </c>
      <c r="DP273" s="223">
        <f t="shared" ca="1" si="289"/>
        <v>-4.7703149549940917</v>
      </c>
      <c r="DQ273" s="225">
        <f t="shared" ca="1" si="290"/>
        <v>-2193.6346584853118</v>
      </c>
      <c r="DR273" s="226">
        <f t="shared" ca="1" si="310"/>
        <v>2193.6346584853118</v>
      </c>
      <c r="DS273" s="217">
        <f t="shared" ca="1" si="291"/>
        <v>-6.5653689762119063</v>
      </c>
      <c r="DT273" s="218">
        <f t="shared" ca="1" si="292"/>
        <v>-27.458489312308483</v>
      </c>
      <c r="DU273" s="219">
        <f t="shared" ca="1" si="293"/>
        <v>-752.65756505607874</v>
      </c>
      <c r="DV273" s="218">
        <f t="shared" ca="1" si="294"/>
        <v>-5.1863861614284588</v>
      </c>
      <c r="DW273" s="227">
        <f t="shared" ca="1" si="295"/>
        <v>-2572.1266603924178</v>
      </c>
      <c r="DX273" s="228">
        <f t="shared" ca="1" si="311"/>
        <v>2572.1266603924178</v>
      </c>
      <c r="DY273" s="222">
        <f t="shared" ca="1" si="296"/>
        <v>-6.9428500404508018</v>
      </c>
      <c r="DZ273" s="223">
        <f t="shared" ca="1" si="297"/>
        <v>-29.175816036482939</v>
      </c>
      <c r="EA273" s="224">
        <f t="shared" ca="1" si="298"/>
        <v>-802.1198151769197</v>
      </c>
      <c r="EB273" s="223">
        <f t="shared" ca="1" si="299"/>
        <v>-5.5720891814806919</v>
      </c>
      <c r="EC273" s="225">
        <f t="shared" ca="1" si="300"/>
        <v>-3104.1574431166473</v>
      </c>
      <c r="ED273" s="226">
        <f t="shared" ca="1" si="312"/>
        <v>3104.1574431166473</v>
      </c>
      <c r="EE273" s="18">
        <v>-3104.1574431166428</v>
      </c>
    </row>
    <row r="274" spans="16:135" x14ac:dyDescent="0.3">
      <c r="P274" s="5"/>
      <c r="Q274" s="5"/>
      <c r="X274" s="105"/>
      <c r="Y274" s="105"/>
      <c r="Z274" s="105"/>
      <c r="AA274" s="105">
        <f ca="1">AH274-DF274</f>
        <v>0</v>
      </c>
      <c r="AC274" s="302">
        <f>AC273+$BE$22</f>
        <v>2470</v>
      </c>
      <c r="AD274" s="332">
        <v>3098.5853539351619</v>
      </c>
      <c r="AE274" s="332">
        <v>2566.9402742309894</v>
      </c>
      <c r="AF274" s="334">
        <v>2188.8643435303143</v>
      </c>
      <c r="AG274" s="332">
        <v>1879.6847429582281</v>
      </c>
      <c r="AH274" s="332">
        <v>1610.8237578346411</v>
      </c>
      <c r="AI274" s="332">
        <v>1368.7450422881709</v>
      </c>
      <c r="AJ274" s="332">
        <v>1145.7203727367487</v>
      </c>
      <c r="AK274" s="332">
        <v>936.73739962329046</v>
      </c>
      <c r="AL274" s="332">
        <v>738.21831710282027</v>
      </c>
      <c r="AM274" s="332">
        <v>547.40753850225042</v>
      </c>
      <c r="AN274" s="332">
        <v>362.04449283059074</v>
      </c>
      <c r="AO274" s="332">
        <v>180.17015824683313</v>
      </c>
      <c r="AP274" s="332" t="e">
        <v>#DIV/0!</v>
      </c>
      <c r="AQ274" s="335">
        <v>-180.17015824683313</v>
      </c>
      <c r="AR274" s="335">
        <v>-362.04449283059074</v>
      </c>
      <c r="AS274" s="335">
        <v>-547.40753850225042</v>
      </c>
      <c r="AT274" s="335">
        <v>-738.21831710282027</v>
      </c>
      <c r="AU274" s="335">
        <v>-936.73739962329046</v>
      </c>
      <c r="AV274" s="335">
        <v>-1145.7203727367487</v>
      </c>
      <c r="AW274" s="335">
        <v>-1368.7450422881709</v>
      </c>
      <c r="AX274" s="335">
        <v>-1610.8237578346411</v>
      </c>
      <c r="AY274" s="335">
        <v>-1879.6847429582281</v>
      </c>
      <c r="AZ274" s="335">
        <v>-2188.8643435303143</v>
      </c>
      <c r="BA274" s="335">
        <v>-2566.9402742309894</v>
      </c>
      <c r="BB274" s="202">
        <v>-3098.5853539351619</v>
      </c>
      <c r="BC274" s="323">
        <f ca="1">BO274-BD274</f>
        <v>0</v>
      </c>
      <c r="BD274" s="320">
        <f ca="1"/>
        <v>-180.17015824683313</v>
      </c>
      <c r="BE274" s="302">
        <f ca="1">MIN($AF$15,BE273+$BE$22)</f>
        <v>2470</v>
      </c>
      <c r="BF274" s="215">
        <f t="shared" ca="1" si="242"/>
        <v>2</v>
      </c>
      <c r="BG274" s="317">
        <f ca="1">INDEX(N$8:N$12,$BF274)</f>
        <v>365</v>
      </c>
      <c r="BH274" s="128">
        <f ca="1">INDEX(O$8:O$12,$BF274)</f>
        <v>0.45</v>
      </c>
      <c r="BI274" s="104">
        <f t="shared" ca="1" si="243"/>
        <v>1476.5</v>
      </c>
      <c r="BJ274" s="216">
        <f t="shared" si="241"/>
        <v>0</v>
      </c>
      <c r="BK274" s="217">
        <f ca="1">DEGREES(ASIN($BG274*BL$23))</f>
        <v>-0.69702848180855392</v>
      </c>
      <c r="BL274" s="218">
        <f ca="1">DEGREES(ASIN(BL$23*$BI274))</f>
        <v>-2.8206931329748692</v>
      </c>
      <c r="BM274" s="219">
        <f ca="1">IF($BH274&gt;0,(COS(RADIANS(BK274))-COS(RADIANS(BL274)))/(BL$23*$BH274),$BE274*SIN(RADIANS(BK274)))</f>
        <v>-75.84766988079123</v>
      </c>
      <c r="BN274" s="218">
        <f t="shared" ca="1" si="244"/>
        <v>-0.49194929764591677</v>
      </c>
      <c r="BO274" s="220">
        <f t="shared" ca="1" si="245"/>
        <v>-180.17015824683313</v>
      </c>
      <c r="BP274" s="221">
        <f t="shared" ca="1" si="301"/>
        <v>180.17015824683313</v>
      </c>
      <c r="BQ274" s="222">
        <f t="shared" ca="1" si="246"/>
        <v>-1.3888539075648563</v>
      </c>
      <c r="BR274" s="223">
        <f t="shared" ca="1" si="247"/>
        <v>-5.626688936146758</v>
      </c>
      <c r="BS274" s="224">
        <f t="shared" ca="1" si="248"/>
        <v>-151.40795098060536</v>
      </c>
      <c r="BT274" s="223">
        <f t="shared" ca="1" si="249"/>
        <v>-0.98369580259804934</v>
      </c>
      <c r="BU274" s="225">
        <f t="shared" ca="1" si="250"/>
        <v>-362.04449283059074</v>
      </c>
      <c r="BV274" s="226">
        <f t="shared" ca="1" si="302"/>
        <v>362.04449283059074</v>
      </c>
      <c r="BW274" s="217">
        <f t="shared" ca="1" si="251"/>
        <v>-2.0703060144699528</v>
      </c>
      <c r="BX274" s="218">
        <f t="shared" ca="1" si="252"/>
        <v>-8.4030830267622729</v>
      </c>
      <c r="BY274" s="219">
        <f t="shared" ca="1" si="253"/>
        <v>-226.38269143200839</v>
      </c>
      <c r="BZ274" s="218">
        <f t="shared" ca="1" si="254"/>
        <v>-1.4749212839879817</v>
      </c>
      <c r="CA274" s="227">
        <f t="shared" ca="1" si="255"/>
        <v>-547.40753850225042</v>
      </c>
      <c r="CB274" s="228">
        <f t="shared" ca="1" si="303"/>
        <v>547.40753850225042</v>
      </c>
      <c r="CC274" s="222">
        <f t="shared" ca="1" si="256"/>
        <v>-2.7362803166611838</v>
      </c>
      <c r="CD274" s="223">
        <f t="shared" ca="1" si="257"/>
        <v>-11.134561510731196</v>
      </c>
      <c r="CE274" s="224">
        <f t="shared" ca="1" si="258"/>
        <v>-300.45230316393298</v>
      </c>
      <c r="CF274" s="223">
        <f t="shared" ca="1" si="259"/>
        <v>-1.9650719616358288</v>
      </c>
      <c r="CG274" s="225">
        <f t="shared" ca="1" si="260"/>
        <v>-738.21831710282027</v>
      </c>
      <c r="CH274" s="226">
        <f t="shared" ca="1" si="304"/>
        <v>738.21831710282027</v>
      </c>
      <c r="CI274" s="217">
        <f t="shared" ca="1" si="261"/>
        <v>-3.3817714426176781</v>
      </c>
      <c r="CJ274" s="218">
        <f t="shared" ca="1" si="262"/>
        <v>-13.805208918550456</v>
      </c>
      <c r="CK274" s="219">
        <f t="shared" ca="1" si="263"/>
        <v>-373.26532914359723</v>
      </c>
      <c r="CL274" s="218">
        <f t="shared" ca="1" si="264"/>
        <v>-2.4532297655218827</v>
      </c>
      <c r="CM274" s="227">
        <f t="shared" ca="1" si="265"/>
        <v>-936.73739962328966</v>
      </c>
      <c r="CN274" s="228">
        <f t="shared" ca="1" si="305"/>
        <v>936.73739962328966</v>
      </c>
      <c r="CO274" s="222">
        <f t="shared" ca="1" si="266"/>
        <v>-4.0019069365128308</v>
      </c>
      <c r="CP274" s="223">
        <f t="shared" ca="1" si="267"/>
        <v>-16.398334773593088</v>
      </c>
      <c r="CQ274" s="224">
        <f t="shared" ca="1" si="268"/>
        <v>-444.42852490901384</v>
      </c>
      <c r="CR274" s="223">
        <f t="shared" ca="1" si="269"/>
        <v>-2.9379726298334958</v>
      </c>
      <c r="CS274" s="225">
        <f t="shared" ca="1" si="270"/>
        <v>-1145.7203727367487</v>
      </c>
      <c r="CT274" s="226">
        <f t="shared" ca="1" si="306"/>
        <v>1145.7203727367487</v>
      </c>
      <c r="CU274" s="217">
        <f t="shared" ca="1" si="271"/>
        <v>-4.5919815571945737</v>
      </c>
      <c r="CV274" s="218">
        <f t="shared" ca="1" si="272"/>
        <v>-18.896330714064785</v>
      </c>
      <c r="CW274" s="219">
        <f t="shared" ca="1" si="273"/>
        <v>-513.49791818980304</v>
      </c>
      <c r="CX274" s="218">
        <f t="shared" ca="1" si="274"/>
        <v>-3.4172243660220829</v>
      </c>
      <c r="CY274" s="227">
        <f t="shared" ca="1" si="275"/>
        <v>-1368.7450422881714</v>
      </c>
      <c r="CZ274" s="228">
        <f t="shared" ca="1" si="307"/>
        <v>1368.7450422881714</v>
      </c>
      <c r="DA274" s="222">
        <f t="shared" ca="1" si="276"/>
        <v>-5.1474920122309307</v>
      </c>
      <c r="DB274" s="223">
        <f t="shared" ca="1" si="277"/>
        <v>-21.280574917348329</v>
      </c>
      <c r="DC274" s="224">
        <f t="shared" ca="1" si="278"/>
        <v>-579.97156540595256</v>
      </c>
      <c r="DD274" s="223">
        <f t="shared" ca="1" si="279"/>
        <v>-3.8880992627899786</v>
      </c>
      <c r="DE274" s="225">
        <f t="shared" ca="1" si="280"/>
        <v>-1610.8237578346402</v>
      </c>
      <c r="DF274" s="226">
        <f t="shared" ca="1" si="308"/>
        <v>1610.8237578346402</v>
      </c>
      <c r="DG274" s="217">
        <f t="shared" ca="1" si="281"/>
        <v>-5.6641719536657629</v>
      </c>
      <c r="DH274" s="218">
        <f t="shared" ca="1" si="282"/>
        <v>-23.531406173884697</v>
      </c>
      <c r="DI274" s="219">
        <f t="shared" ca="1" si="283"/>
        <v>-643.28503001499075</v>
      </c>
      <c r="DJ274" s="218">
        <f t="shared" ca="1" si="284"/>
        <v>-4.3467533038813144</v>
      </c>
      <c r="DK274" s="227">
        <f t="shared" ca="1" si="285"/>
        <v>-1879.6847429582267</v>
      </c>
      <c r="DL274" s="228">
        <f t="shared" ca="1" si="309"/>
        <v>1879.6847429582267</v>
      </c>
      <c r="DM274" s="222">
        <f t="shared" ca="1" si="286"/>
        <v>-6.1380269433018499</v>
      </c>
      <c r="DN274" s="223">
        <f t="shared" ca="1" si="287"/>
        <v>-25.628195459268735</v>
      </c>
      <c r="DO274" s="224">
        <f t="shared" ca="1" si="288"/>
        <v>-702.81092638878965</v>
      </c>
      <c r="DP274" s="223">
        <f t="shared" ca="1" si="289"/>
        <v>-4.7882628357339172</v>
      </c>
      <c r="DQ274" s="225">
        <f t="shared" ca="1" si="290"/>
        <v>-2188.8643435303179</v>
      </c>
      <c r="DR274" s="226">
        <f t="shared" ca="1" si="310"/>
        <v>2188.8643435303179</v>
      </c>
      <c r="DS274" s="217">
        <f t="shared" ca="1" si="291"/>
        <v>-6.5653689762119063</v>
      </c>
      <c r="DT274" s="218">
        <f t="shared" ca="1" si="292"/>
        <v>-27.549546650293518</v>
      </c>
      <c r="DU274" s="219">
        <f t="shared" ca="1" si="293"/>
        <v>-757.86412690137013</v>
      </c>
      <c r="DV274" s="218">
        <f t="shared" ca="1" si="294"/>
        <v>-5.2065618452913895</v>
      </c>
      <c r="DW274" s="227">
        <f t="shared" ca="1" si="295"/>
        <v>-2566.9402742309894</v>
      </c>
      <c r="DX274" s="228">
        <f t="shared" ca="1" si="311"/>
        <v>2566.9402742309894</v>
      </c>
      <c r="DY274" s="222">
        <f t="shared" ca="1" si="296"/>
        <v>-6.9428500404508018</v>
      </c>
      <c r="DZ274" s="223">
        <f t="shared" ca="1" si="297"/>
        <v>-29.273657627089083</v>
      </c>
      <c r="EA274" s="224">
        <f t="shared" ca="1" si="298"/>
        <v>-807.71429356139072</v>
      </c>
      <c r="EB274" s="223">
        <f t="shared" ca="1" si="299"/>
        <v>-5.5944783844710173</v>
      </c>
      <c r="EC274" s="225">
        <f t="shared" ca="1" si="300"/>
        <v>-3098.5853539351665</v>
      </c>
      <c r="ED274" s="226">
        <f t="shared" ca="1" si="312"/>
        <v>3098.5853539351665</v>
      </c>
      <c r="EE274" s="18">
        <v>-3098.5853539351619</v>
      </c>
    </row>
    <row r="275" spans="16:135" x14ac:dyDescent="0.3">
      <c r="P275" s="5"/>
      <c r="Q275" s="5"/>
      <c r="X275" s="105"/>
      <c r="Y275" s="105"/>
      <c r="Z275" s="105"/>
      <c r="AA275" s="105">
        <f ca="1">AH275-DF275</f>
        <v>0</v>
      </c>
      <c r="AC275" s="302">
        <f>AC274+$BE$22</f>
        <v>2480</v>
      </c>
      <c r="AD275" s="332">
        <v>3092.9908755506908</v>
      </c>
      <c r="AE275" s="332">
        <v>2561.7337123856983</v>
      </c>
      <c r="AF275" s="334">
        <v>2184.0760806945805</v>
      </c>
      <c r="AG275" s="332">
        <v>1875.3379896543468</v>
      </c>
      <c r="AH275" s="332">
        <v>1606.935658571851</v>
      </c>
      <c r="AI275" s="332">
        <v>1365.3278179221488</v>
      </c>
      <c r="AJ275" s="332">
        <v>1142.7824001069139</v>
      </c>
      <c r="AK275" s="332">
        <v>934.28416985776857</v>
      </c>
      <c r="AL275" s="332">
        <v>736.25324514118438</v>
      </c>
      <c r="AM275" s="332">
        <v>545.93261721826241</v>
      </c>
      <c r="AN275" s="332">
        <v>361.06079702799269</v>
      </c>
      <c r="AO275" s="332">
        <v>179.67820894918722</v>
      </c>
      <c r="AP275" s="332" t="e">
        <v>#DIV/0!</v>
      </c>
      <c r="AQ275" s="335">
        <v>-179.67820894918722</v>
      </c>
      <c r="AR275" s="335">
        <v>-361.06079702799269</v>
      </c>
      <c r="AS275" s="335">
        <v>-545.93261721826241</v>
      </c>
      <c r="AT275" s="335">
        <v>-736.25324514118438</v>
      </c>
      <c r="AU275" s="335">
        <v>-934.28416985776857</v>
      </c>
      <c r="AV275" s="335">
        <v>-1142.7824001069139</v>
      </c>
      <c r="AW275" s="335">
        <v>-1365.3278179221488</v>
      </c>
      <c r="AX275" s="335">
        <v>-1606.935658571851</v>
      </c>
      <c r="AY275" s="335">
        <v>-1875.3379896543468</v>
      </c>
      <c r="AZ275" s="335">
        <v>-2184.0760806945805</v>
      </c>
      <c r="BA275" s="335">
        <v>-2561.7337123856983</v>
      </c>
      <c r="BB275" s="202">
        <v>-3092.9908755506908</v>
      </c>
      <c r="BC275" s="323">
        <f ca="1">BO275-BD275</f>
        <v>0</v>
      </c>
      <c r="BD275" s="320">
        <f ca="1"/>
        <v>-179.67820894918722</v>
      </c>
      <c r="BE275" s="302">
        <f ca="1">MIN($AF$15,BE274+$BE$22)</f>
        <v>2480</v>
      </c>
      <c r="BF275" s="215">
        <f t="shared" ca="1" si="242"/>
        <v>2</v>
      </c>
      <c r="BG275" s="317">
        <f ca="1">INDEX(N$8:N$12,$BF275)</f>
        <v>365</v>
      </c>
      <c r="BH275" s="128">
        <f ca="1">INDEX(O$8:O$12,$BF275)</f>
        <v>0.45</v>
      </c>
      <c r="BI275" s="104">
        <f t="shared" ca="1" si="243"/>
        <v>1481</v>
      </c>
      <c r="BJ275" s="216">
        <f t="shared" si="241"/>
        <v>0</v>
      </c>
      <c r="BK275" s="217">
        <f ca="1">DEGREES(ASIN($BG275*BL$23))</f>
        <v>-0.69702848180855392</v>
      </c>
      <c r="BL275" s="218">
        <f ca="1">DEGREES(ASIN(BL$23*$BI275))</f>
        <v>-2.8292968787032411</v>
      </c>
      <c r="BM275" s="219">
        <f ca="1">IF($BH275&gt;0,(COS(RADIANS(BK275))-COS(RADIANS(BL275)))/(BL$23*$BH275),$BE275*SIN(RADIANS(BK275)))</f>
        <v>-76.341124455084113</v>
      </c>
      <c r="BN275" s="218">
        <f t="shared" ca="1" si="244"/>
        <v>-0.49345457429288331</v>
      </c>
      <c r="BO275" s="220">
        <f t="shared" ca="1" si="245"/>
        <v>-179.67820894918722</v>
      </c>
      <c r="BP275" s="221">
        <f t="shared" ca="1" si="301"/>
        <v>179.67820894918722</v>
      </c>
      <c r="BQ275" s="222">
        <f t="shared" ca="1" si="246"/>
        <v>-1.3888539075648563</v>
      </c>
      <c r="BR275" s="223">
        <f t="shared" ca="1" si="247"/>
        <v>-5.6438932625060936</v>
      </c>
      <c r="BS275" s="224">
        <f t="shared" ca="1" si="248"/>
        <v>-152.39467860546185</v>
      </c>
      <c r="BT275" s="223">
        <f t="shared" ca="1" si="249"/>
        <v>-0.98672762485648491</v>
      </c>
      <c r="BU275" s="225">
        <f t="shared" ca="1" si="250"/>
        <v>-361.06079702799269</v>
      </c>
      <c r="BV275" s="226">
        <f t="shared" ca="1" si="302"/>
        <v>361.06079702799269</v>
      </c>
      <c r="BW275" s="217">
        <f t="shared" ca="1" si="251"/>
        <v>-2.0703060144699528</v>
      </c>
      <c r="BX275" s="218">
        <f t="shared" ca="1" si="252"/>
        <v>-8.4288795827729501</v>
      </c>
      <c r="BY275" s="219">
        <f t="shared" ca="1" si="253"/>
        <v>-227.86221316096385</v>
      </c>
      <c r="BZ275" s="218">
        <f t="shared" ca="1" si="254"/>
        <v>-1.4795217289554614</v>
      </c>
      <c r="CA275" s="227">
        <f t="shared" ca="1" si="255"/>
        <v>-545.93261721826241</v>
      </c>
      <c r="CB275" s="228">
        <f t="shared" ca="1" si="303"/>
        <v>545.93261721826241</v>
      </c>
      <c r="CC275" s="222">
        <f t="shared" ca="1" si="256"/>
        <v>-2.7362803166611838</v>
      </c>
      <c r="CD275" s="223">
        <f t="shared" ca="1" si="257"/>
        <v>-11.16893263433607</v>
      </c>
      <c r="CE275" s="224">
        <f t="shared" ca="1" si="258"/>
        <v>-302.42360603347009</v>
      </c>
      <c r="CF275" s="223">
        <f t="shared" ca="1" si="259"/>
        <v>-1.9713028695371122</v>
      </c>
      <c r="CG275" s="225">
        <f t="shared" ca="1" si="260"/>
        <v>-736.25324514118438</v>
      </c>
      <c r="CH275" s="226">
        <f t="shared" ca="1" si="304"/>
        <v>736.25324514118438</v>
      </c>
      <c r="CI275" s="217">
        <f t="shared" ca="1" si="261"/>
        <v>-3.3817714426176781</v>
      </c>
      <c r="CJ275" s="218">
        <f t="shared" ca="1" si="262"/>
        <v>-13.848121252194426</v>
      </c>
      <c r="CK275" s="219">
        <f t="shared" ca="1" si="263"/>
        <v>-375.72650000437125</v>
      </c>
      <c r="CL275" s="218">
        <f t="shared" ca="1" si="264"/>
        <v>-2.4611708607740184</v>
      </c>
      <c r="CM275" s="227">
        <f t="shared" ca="1" si="265"/>
        <v>-934.28416985776778</v>
      </c>
      <c r="CN275" s="228">
        <f t="shared" ca="1" si="305"/>
        <v>934.28416985776778</v>
      </c>
      <c r="CO275" s="222">
        <f t="shared" ca="1" si="266"/>
        <v>-4.0019069365128308</v>
      </c>
      <c r="CP275" s="223">
        <f t="shared" ca="1" si="267"/>
        <v>-16.449730422792008</v>
      </c>
      <c r="CQ275" s="224">
        <f t="shared" ca="1" si="268"/>
        <v>-447.37624333881035</v>
      </c>
      <c r="CR275" s="223">
        <f t="shared" ca="1" si="269"/>
        <v>-2.9477184297965096</v>
      </c>
      <c r="CS275" s="225">
        <f t="shared" ca="1" si="270"/>
        <v>-1142.7824001069152</v>
      </c>
      <c r="CT275" s="226">
        <f t="shared" ca="1" si="306"/>
        <v>1142.7824001069152</v>
      </c>
      <c r="CU275" s="217">
        <f t="shared" ca="1" si="271"/>
        <v>-4.5919815571945737</v>
      </c>
      <c r="CV275" s="218">
        <f t="shared" ca="1" si="272"/>
        <v>-18.956115758586144</v>
      </c>
      <c r="CW275" s="219">
        <f t="shared" ca="1" si="273"/>
        <v>-516.92679756930784</v>
      </c>
      <c r="CX275" s="218">
        <f t="shared" ca="1" si="274"/>
        <v>-3.4288793795047923</v>
      </c>
      <c r="CY275" s="227">
        <f t="shared" ca="1" si="275"/>
        <v>-1365.3278179221493</v>
      </c>
      <c r="CZ275" s="228">
        <f t="shared" ca="1" si="307"/>
        <v>1365.3278179221493</v>
      </c>
      <c r="DA275" s="222">
        <f t="shared" ca="1" si="276"/>
        <v>-5.1474920122309307</v>
      </c>
      <c r="DB275" s="223">
        <f t="shared" ca="1" si="277"/>
        <v>-21.348605172933137</v>
      </c>
      <c r="DC275" s="224">
        <f t="shared" ca="1" si="278"/>
        <v>-583.87333630309183</v>
      </c>
      <c r="DD275" s="223">
        <f t="shared" ca="1" si="279"/>
        <v>-3.9017708971392722</v>
      </c>
      <c r="DE275" s="225">
        <f t="shared" ca="1" si="280"/>
        <v>-1606.9356585718501</v>
      </c>
      <c r="DF275" s="226">
        <f t="shared" ca="1" si="308"/>
        <v>1606.9356585718501</v>
      </c>
      <c r="DG275" s="217">
        <f t="shared" ca="1" si="281"/>
        <v>-5.6641719536657629</v>
      </c>
      <c r="DH275" s="218">
        <f t="shared" ca="1" si="282"/>
        <v>-23.607470309827232</v>
      </c>
      <c r="DI275" s="219">
        <f t="shared" ca="1" si="283"/>
        <v>-647.64757191795366</v>
      </c>
      <c r="DJ275" s="218">
        <f t="shared" ca="1" si="284"/>
        <v>-4.3625419029629029</v>
      </c>
      <c r="DK275" s="227">
        <f t="shared" ca="1" si="285"/>
        <v>-1875.3379896543454</v>
      </c>
      <c r="DL275" s="228">
        <f t="shared" ca="1" si="309"/>
        <v>1875.3379896543454</v>
      </c>
      <c r="DM275" s="222">
        <f t="shared" ca="1" si="286"/>
        <v>-6.1380269433018499</v>
      </c>
      <c r="DN275" s="223">
        <f t="shared" ca="1" si="287"/>
        <v>-25.71199594330178</v>
      </c>
      <c r="DO275" s="224">
        <f t="shared" ca="1" si="288"/>
        <v>-707.61717482677182</v>
      </c>
      <c r="DP275" s="223">
        <f t="shared" ca="1" si="289"/>
        <v>-4.8062484379821626</v>
      </c>
      <c r="DQ275" s="225">
        <f t="shared" ca="1" si="290"/>
        <v>-2184.0760806945841</v>
      </c>
      <c r="DR275" s="226">
        <f t="shared" ca="1" si="310"/>
        <v>2184.0760806945841</v>
      </c>
      <c r="DS275" s="217">
        <f t="shared" ca="1" si="291"/>
        <v>-6.5653689762119063</v>
      </c>
      <c r="DT275" s="218">
        <f t="shared" ca="1" si="292"/>
        <v>-27.640679542918818</v>
      </c>
      <c r="DU275" s="219">
        <f t="shared" ca="1" si="293"/>
        <v>-763.09091457622753</v>
      </c>
      <c r="DV275" s="218">
        <f t="shared" ca="1" si="294"/>
        <v>-5.2267876748574054</v>
      </c>
      <c r="DW275" s="227">
        <f t="shared" ca="1" si="295"/>
        <v>-2561.7337123856983</v>
      </c>
      <c r="DX275" s="228">
        <f t="shared" ca="1" si="311"/>
        <v>2561.7337123856983</v>
      </c>
      <c r="DY275" s="222">
        <f t="shared" ca="1" si="296"/>
        <v>-6.9428500404508018</v>
      </c>
      <c r="DZ275" s="223">
        <f t="shared" ca="1" si="297"/>
        <v>-29.371592967517262</v>
      </c>
      <c r="EA275" s="224">
        <f t="shared" ca="1" si="298"/>
        <v>-813.33122540947488</v>
      </c>
      <c r="EB275" s="223">
        <f t="shared" ca="1" si="299"/>
        <v>-5.6169318480841639</v>
      </c>
      <c r="EC275" s="225">
        <f t="shared" ca="1" si="300"/>
        <v>-3092.9908755506954</v>
      </c>
      <c r="ED275" s="226">
        <f t="shared" ca="1" si="312"/>
        <v>3092.9908755506954</v>
      </c>
      <c r="EE275" s="18">
        <v>-3092.9908755506908</v>
      </c>
    </row>
    <row r="276" spans="16:135" x14ac:dyDescent="0.3">
      <c r="P276" s="5"/>
      <c r="Q276" s="5"/>
      <c r="X276" s="105"/>
      <c r="Y276" s="105"/>
      <c r="Z276" s="105"/>
      <c r="AA276" s="105">
        <f ca="1">AH276-DF276</f>
        <v>0</v>
      </c>
      <c r="AC276" s="302">
        <f>AC275+$BE$22</f>
        <v>2490</v>
      </c>
      <c r="AD276" s="332">
        <v>3087.3739437026074</v>
      </c>
      <c r="AE276" s="332">
        <v>2556.5069247108408</v>
      </c>
      <c r="AF276" s="334">
        <v>2179.2698322565984</v>
      </c>
      <c r="AG276" s="332">
        <v>1870.9754477513839</v>
      </c>
      <c r="AH276" s="332">
        <v>1603.0338876747119</v>
      </c>
      <c r="AI276" s="332">
        <v>1361.8989385426441</v>
      </c>
      <c r="AJ276" s="332">
        <v>1139.8346816771173</v>
      </c>
      <c r="AK276" s="332">
        <v>931.82299899699456</v>
      </c>
      <c r="AL276" s="332">
        <v>734.28194227164727</v>
      </c>
      <c r="AM276" s="332">
        <v>544.45309548930697</v>
      </c>
      <c r="AN276" s="332">
        <v>360.07406940313621</v>
      </c>
      <c r="AO276" s="332">
        <v>179.18475437489434</v>
      </c>
      <c r="AP276" s="332" t="e">
        <v>#DIV/0!</v>
      </c>
      <c r="AQ276" s="335">
        <v>-179.18475437489434</v>
      </c>
      <c r="AR276" s="335">
        <v>-360.07406940313621</v>
      </c>
      <c r="AS276" s="335">
        <v>-544.45309548930697</v>
      </c>
      <c r="AT276" s="335">
        <v>-734.28194227164727</v>
      </c>
      <c r="AU276" s="335">
        <v>-931.82299899699456</v>
      </c>
      <c r="AV276" s="335">
        <v>-1139.8346816771173</v>
      </c>
      <c r="AW276" s="335">
        <v>-1361.8989385426441</v>
      </c>
      <c r="AX276" s="335">
        <v>-1603.0338876747119</v>
      </c>
      <c r="AY276" s="335">
        <v>-1870.9754477513839</v>
      </c>
      <c r="AZ276" s="335">
        <v>-2179.2698322565984</v>
      </c>
      <c r="BA276" s="335">
        <v>-2556.5069247108408</v>
      </c>
      <c r="BB276" s="202">
        <v>-3087.3739437026074</v>
      </c>
      <c r="BC276" s="323">
        <f ca="1">BO276-BD276</f>
        <v>0</v>
      </c>
      <c r="BD276" s="320">
        <f ca="1"/>
        <v>-179.18475437489434</v>
      </c>
      <c r="BE276" s="302">
        <f ca="1">MIN($AF$15,BE275+$BE$22)</f>
        <v>2490</v>
      </c>
      <c r="BF276" s="215">
        <f t="shared" ca="1" si="242"/>
        <v>2</v>
      </c>
      <c r="BG276" s="317">
        <f ca="1">INDEX(N$8:N$12,$BF276)</f>
        <v>365</v>
      </c>
      <c r="BH276" s="128">
        <f ca="1">INDEX(O$8:O$12,$BF276)</f>
        <v>0.45</v>
      </c>
      <c r="BI276" s="104">
        <f t="shared" ca="1" si="243"/>
        <v>1485.5</v>
      </c>
      <c r="BJ276" s="216">
        <f t="shared" si="241"/>
        <v>0</v>
      </c>
      <c r="BK276" s="217">
        <f ca="1">DEGREES(ASIN($BG276*BL$23))</f>
        <v>-0.69702848180855392</v>
      </c>
      <c r="BL276" s="218">
        <f ca="1">DEGREES(ASIN(BL$23*$BI276))</f>
        <v>-2.8379006882821889</v>
      </c>
      <c r="BM276" s="219">
        <f ca="1">IF($BH276&gt;0,(COS(RADIANS(BK276))-COS(RADIANS(BL276)))/(BL$23*$BH276),$BE276*SIN(RADIANS(BK276)))</f>
        <v>-76.836084339482881</v>
      </c>
      <c r="BN276" s="218">
        <f t="shared" ca="1" si="244"/>
        <v>-0.49495988439876726</v>
      </c>
      <c r="BO276" s="220">
        <f t="shared" ca="1" si="245"/>
        <v>-179.18475437489434</v>
      </c>
      <c r="BP276" s="221">
        <f t="shared" ca="1" si="301"/>
        <v>179.18475437489434</v>
      </c>
      <c r="BQ276" s="222">
        <f t="shared" ca="1" si="246"/>
        <v>-1.3888539075648563</v>
      </c>
      <c r="BR276" s="223">
        <f t="shared" ca="1" si="247"/>
        <v>-5.6610980994052698</v>
      </c>
      <c r="BS276" s="224">
        <f t="shared" ca="1" si="248"/>
        <v>-153.38443832208421</v>
      </c>
      <c r="BT276" s="223">
        <f t="shared" ca="1" si="249"/>
        <v>-0.98975971662235906</v>
      </c>
      <c r="BU276" s="225">
        <f t="shared" ca="1" si="250"/>
        <v>-360.07406940313621</v>
      </c>
      <c r="BV276" s="226">
        <f t="shared" ca="1" si="302"/>
        <v>360.07406940313621</v>
      </c>
      <c r="BW276" s="217">
        <f t="shared" ca="1" si="251"/>
        <v>-2.0703060144699528</v>
      </c>
      <c r="BX276" s="218">
        <f t="shared" ca="1" si="252"/>
        <v>-8.4546778599622847</v>
      </c>
      <c r="BY276" s="219">
        <f t="shared" ca="1" si="253"/>
        <v>-229.34633625433341</v>
      </c>
      <c r="BZ276" s="218">
        <f t="shared" ca="1" si="254"/>
        <v>-1.4841230933695613</v>
      </c>
      <c r="CA276" s="227">
        <f t="shared" ca="1" si="255"/>
        <v>-544.45309548930697</v>
      </c>
      <c r="CB276" s="228">
        <f t="shared" ca="1" si="303"/>
        <v>544.45309548930697</v>
      </c>
      <c r="CC276" s="222">
        <f t="shared" ca="1" si="256"/>
        <v>-2.7362803166611838</v>
      </c>
      <c r="CD276" s="223">
        <f t="shared" ca="1" si="257"/>
        <v>-11.203307829452502</v>
      </c>
      <c r="CE276" s="224">
        <f t="shared" ca="1" si="258"/>
        <v>-304.40114202183452</v>
      </c>
      <c r="CF276" s="223">
        <f t="shared" ca="1" si="259"/>
        <v>-1.9775359883644228</v>
      </c>
      <c r="CG276" s="225">
        <f t="shared" ca="1" si="260"/>
        <v>-734.28194227164727</v>
      </c>
      <c r="CH276" s="226">
        <f t="shared" ca="1" si="304"/>
        <v>734.28194227164727</v>
      </c>
      <c r="CI276" s="217">
        <f t="shared" ca="1" si="261"/>
        <v>-3.3817714426176781</v>
      </c>
      <c r="CJ276" s="218">
        <f t="shared" ca="1" si="262"/>
        <v>-13.891041510195311</v>
      </c>
      <c r="CK276" s="219">
        <f t="shared" ca="1" si="263"/>
        <v>-378.19561635301454</v>
      </c>
      <c r="CL276" s="218">
        <f t="shared" ca="1" si="264"/>
        <v>-2.469116348643297</v>
      </c>
      <c r="CM276" s="227">
        <f t="shared" ca="1" si="265"/>
        <v>-931.82299899699376</v>
      </c>
      <c r="CN276" s="228">
        <f t="shared" ca="1" si="305"/>
        <v>931.82299899699376</v>
      </c>
      <c r="CO276" s="222">
        <f t="shared" ca="1" si="266"/>
        <v>-4.0019069365128308</v>
      </c>
      <c r="CP276" s="223">
        <f t="shared" ca="1" si="267"/>
        <v>-16.501139687973915</v>
      </c>
      <c r="CQ276" s="224">
        <f t="shared" ca="1" si="268"/>
        <v>-450.33371530251475</v>
      </c>
      <c r="CR276" s="223">
        <f t="shared" ca="1" si="269"/>
        <v>-2.9574719637043927</v>
      </c>
      <c r="CS276" s="225">
        <f t="shared" ca="1" si="270"/>
        <v>-1139.8346816771186</v>
      </c>
      <c r="CT276" s="226">
        <f t="shared" ca="1" si="306"/>
        <v>1139.8346816771186</v>
      </c>
      <c r="CU276" s="217">
        <f t="shared" ca="1" si="271"/>
        <v>-4.5919815571945737</v>
      </c>
      <c r="CV276" s="218">
        <f t="shared" ca="1" si="272"/>
        <v>-19.015922237372244</v>
      </c>
      <c r="CW276" s="219">
        <f t="shared" ca="1" si="273"/>
        <v>-520.36734447899653</v>
      </c>
      <c r="CX276" s="218">
        <f t="shared" ca="1" si="274"/>
        <v>-3.4405469096886918</v>
      </c>
      <c r="CY276" s="227">
        <f t="shared" ca="1" si="275"/>
        <v>-1361.8989385426446</v>
      </c>
      <c r="CZ276" s="228">
        <f t="shared" ca="1" si="307"/>
        <v>1361.8989385426446</v>
      </c>
      <c r="DA276" s="222">
        <f t="shared" ca="1" si="276"/>
        <v>-5.1474920122309307</v>
      </c>
      <c r="DB276" s="223">
        <f t="shared" ca="1" si="277"/>
        <v>-21.416667015355756</v>
      </c>
      <c r="DC276" s="224">
        <f t="shared" ca="1" si="278"/>
        <v>-587.78879784910987</v>
      </c>
      <c r="DD276" s="223">
        <f t="shared" ca="1" si="279"/>
        <v>-3.9154615460180366</v>
      </c>
      <c r="DE276" s="225">
        <f t="shared" ca="1" si="280"/>
        <v>-1603.033887674711</v>
      </c>
      <c r="DF276" s="226">
        <f t="shared" ca="1" si="308"/>
        <v>1603.033887674711</v>
      </c>
      <c r="DG276" s="217">
        <f t="shared" ca="1" si="281"/>
        <v>-5.6641719536657629</v>
      </c>
      <c r="DH276" s="218">
        <f t="shared" ca="1" si="282"/>
        <v>-23.683578604378244</v>
      </c>
      <c r="DI276" s="219">
        <f t="shared" ca="1" si="283"/>
        <v>-652.02592987618505</v>
      </c>
      <c r="DJ276" s="218">
        <f t="shared" ca="1" si="284"/>
        <v>-4.3783579582313905</v>
      </c>
      <c r="DK276" s="227">
        <f t="shared" ca="1" si="285"/>
        <v>-1870.9754477513825</v>
      </c>
      <c r="DL276" s="228">
        <f t="shared" ca="1" si="309"/>
        <v>1870.9754477513825</v>
      </c>
      <c r="DM276" s="222">
        <f t="shared" ca="1" si="286"/>
        <v>-6.1380269433018499</v>
      </c>
      <c r="DN276" s="223">
        <f t="shared" ca="1" si="287"/>
        <v>-25.795855487693181</v>
      </c>
      <c r="DO276" s="224">
        <f t="shared" ca="1" si="288"/>
        <v>-712.44144683657953</v>
      </c>
      <c r="DP276" s="223">
        <f t="shared" ca="1" si="289"/>
        <v>-4.8242720098077143</v>
      </c>
      <c r="DQ276" s="225">
        <f t="shared" ca="1" si="290"/>
        <v>-2179.2698322566021</v>
      </c>
      <c r="DR276" s="226">
        <f t="shared" ca="1" si="310"/>
        <v>2179.2698322566021</v>
      </c>
      <c r="DS276" s="217">
        <f t="shared" ca="1" si="291"/>
        <v>-6.5653689762119063</v>
      </c>
      <c r="DT276" s="218">
        <f t="shared" ca="1" si="292"/>
        <v>-27.731888409705583</v>
      </c>
      <c r="DU276" s="219">
        <f t="shared" ca="1" si="293"/>
        <v>-768.33797858844366</v>
      </c>
      <c r="DV276" s="218">
        <f t="shared" ca="1" si="294"/>
        <v>-5.2470640122161285</v>
      </c>
      <c r="DW276" s="227">
        <f t="shared" ca="1" si="295"/>
        <v>-2556.5069247108408</v>
      </c>
      <c r="DX276" s="228">
        <f t="shared" ca="1" si="311"/>
        <v>2556.5069247108408</v>
      </c>
      <c r="DY276" s="222">
        <f t="shared" ca="1" si="296"/>
        <v>-6.9428500404508018</v>
      </c>
      <c r="DZ276" s="223">
        <f t="shared" ca="1" si="297"/>
        <v>-29.469622614735567</v>
      </c>
      <c r="EA276" s="224">
        <f t="shared" ca="1" si="298"/>
        <v>-818.97067548734378</v>
      </c>
      <c r="EB276" s="223">
        <f t="shared" ca="1" si="299"/>
        <v>-5.6394500778689007</v>
      </c>
      <c r="EC276" s="225">
        <f t="shared" ca="1" si="300"/>
        <v>-3087.3739437026111</v>
      </c>
      <c r="ED276" s="226">
        <f t="shared" ca="1" si="312"/>
        <v>3087.3739437026111</v>
      </c>
      <c r="EE276" s="18">
        <v>-3087.3739437026074</v>
      </c>
    </row>
    <row r="277" spans="16:135" x14ac:dyDescent="0.3">
      <c r="P277" s="5"/>
      <c r="Q277" s="5"/>
      <c r="X277" s="105"/>
      <c r="Y277" s="105"/>
      <c r="Z277" s="105"/>
      <c r="AA277" s="105">
        <f ca="1">AH277-DF277</f>
        <v>0</v>
      </c>
      <c r="AC277" s="302">
        <f>AC276+$BE$22</f>
        <v>2500</v>
      </c>
      <c r="AD277" s="332">
        <v>3081.7344936247378</v>
      </c>
      <c r="AE277" s="332">
        <v>2551.2598606986248</v>
      </c>
      <c r="AF277" s="334">
        <v>2174.4455602467906</v>
      </c>
      <c r="AG277" s="332">
        <v>1866.5970897931525</v>
      </c>
      <c r="AH277" s="332">
        <v>1599.1184261286937</v>
      </c>
      <c r="AI277" s="332">
        <v>1358.4583916329555</v>
      </c>
      <c r="AJ277" s="332">
        <v>1136.8772097134129</v>
      </c>
      <c r="AK277" s="332">
        <v>929.35388264835285</v>
      </c>
      <c r="AL277" s="332">
        <v>732.3044062832829</v>
      </c>
      <c r="AM277" s="332">
        <v>542.96897239593739</v>
      </c>
      <c r="AN277" s="332">
        <v>359.08430968651385</v>
      </c>
      <c r="AO277" s="332">
        <v>178.68979449049556</v>
      </c>
      <c r="AP277" s="332" t="e">
        <v>#DIV/0!</v>
      </c>
      <c r="AQ277" s="335">
        <v>-178.68979449049556</v>
      </c>
      <c r="AR277" s="335">
        <v>-359.08430968651385</v>
      </c>
      <c r="AS277" s="335">
        <v>-542.96897239593739</v>
      </c>
      <c r="AT277" s="335">
        <v>-732.3044062832829</v>
      </c>
      <c r="AU277" s="335">
        <v>-929.35388264835285</v>
      </c>
      <c r="AV277" s="335">
        <v>-1136.8772097134129</v>
      </c>
      <c r="AW277" s="335">
        <v>-1358.4583916329555</v>
      </c>
      <c r="AX277" s="335">
        <v>-1599.1184261286937</v>
      </c>
      <c r="AY277" s="335">
        <v>-1866.5970897931525</v>
      </c>
      <c r="AZ277" s="335">
        <v>-2174.4455602467906</v>
      </c>
      <c r="BA277" s="335">
        <v>-2551.2598606986248</v>
      </c>
      <c r="BB277" s="202">
        <v>-3081.7344936247378</v>
      </c>
      <c r="BC277" s="323">
        <f ca="1">BO277-BD277</f>
        <v>0</v>
      </c>
      <c r="BD277" s="320">
        <f ca="1"/>
        <v>-178.68979449049556</v>
      </c>
      <c r="BE277" s="302">
        <f ca="1">MIN($AF$15,BE276+$BE$22)</f>
        <v>2500</v>
      </c>
      <c r="BF277" s="215">
        <f t="shared" ca="1" si="242"/>
        <v>2</v>
      </c>
      <c r="BG277" s="317">
        <f ca="1">INDEX(N$8:N$12,$BF277)</f>
        <v>365</v>
      </c>
      <c r="BH277" s="128">
        <f ca="1">INDEX(O$8:O$12,$BF277)</f>
        <v>0.45</v>
      </c>
      <c r="BI277" s="104">
        <f t="shared" ca="1" si="243"/>
        <v>1490</v>
      </c>
      <c r="BJ277" s="216">
        <f t="shared" si="241"/>
        <v>0</v>
      </c>
      <c r="BK277" s="217">
        <f ca="1">DEGREES(ASIN($BG277*BL$23))</f>
        <v>-0.69702848180855392</v>
      </c>
      <c r="BL277" s="218">
        <f ca="1">DEGREES(ASIN(BL$23*$BI277))</f>
        <v>-2.8465045619071492</v>
      </c>
      <c r="BM277" s="219">
        <f ca="1">IF($BH277&gt;0,(COS(RADIANS(BK277))-COS(RADIANS(BL277)))/(BL$23*$BH277),$BE277*SIN(RADIANS(BK277)))</f>
        <v>-77.332549567550075</v>
      </c>
      <c r="BN277" s="218">
        <f t="shared" ca="1" si="244"/>
        <v>-0.49646522806719418</v>
      </c>
      <c r="BO277" s="220">
        <f t="shared" ca="1" si="245"/>
        <v>-178.68979449049556</v>
      </c>
      <c r="BP277" s="221">
        <f t="shared" ca="1" si="301"/>
        <v>178.68979449049556</v>
      </c>
      <c r="BQ277" s="222">
        <f t="shared" ca="1" si="246"/>
        <v>-1.3888539075648563</v>
      </c>
      <c r="BR277" s="223">
        <f t="shared" ca="1" si="247"/>
        <v>-5.6783034484412154</v>
      </c>
      <c r="BS277" s="224">
        <f t="shared" ca="1" si="248"/>
        <v>-154.37723040081954</v>
      </c>
      <c r="BT277" s="223">
        <f t="shared" ca="1" si="249"/>
        <v>-0.99279207873533437</v>
      </c>
      <c r="BU277" s="225">
        <f t="shared" ca="1" si="250"/>
        <v>-359.08430968651385</v>
      </c>
      <c r="BV277" s="226">
        <f t="shared" ca="1" si="302"/>
        <v>359.08430968651385</v>
      </c>
      <c r="BW277" s="217">
        <f t="shared" ca="1" si="251"/>
        <v>-2.0703060144699528</v>
      </c>
      <c r="BX277" s="218">
        <f t="shared" ca="1" si="252"/>
        <v>-8.4804778639061968</v>
      </c>
      <c r="BY277" s="219">
        <f t="shared" ca="1" si="253"/>
        <v>-230.83506163466456</v>
      </c>
      <c r="BZ277" s="218">
        <f t="shared" ca="1" si="254"/>
        <v>-1.4887253803311467</v>
      </c>
      <c r="CA277" s="227">
        <f t="shared" ca="1" si="255"/>
        <v>-542.96897239593739</v>
      </c>
      <c r="CB277" s="228">
        <f t="shared" ca="1" si="303"/>
        <v>542.96897239593739</v>
      </c>
      <c r="CC277" s="222">
        <f t="shared" ca="1" si="256"/>
        <v>-2.7362803166611838</v>
      </c>
      <c r="CD277" s="223">
        <f t="shared" ca="1" si="257"/>
        <v>-11.237687109905581</v>
      </c>
      <c r="CE277" s="224">
        <f t="shared" ca="1" si="258"/>
        <v>-306.38491334799778</v>
      </c>
      <c r="CF277" s="223">
        <f t="shared" ca="1" si="259"/>
        <v>-1.9837713261632643</v>
      </c>
      <c r="CG277" s="225">
        <f t="shared" ca="1" si="260"/>
        <v>-732.3044062832829</v>
      </c>
      <c r="CH277" s="226">
        <f t="shared" ca="1" si="304"/>
        <v>732.3044062832829</v>
      </c>
      <c r="CI277" s="217">
        <f t="shared" ca="1" si="261"/>
        <v>-3.3817714426176781</v>
      </c>
      <c r="CJ277" s="218">
        <f t="shared" ca="1" si="262"/>
        <v>-13.933969721042853</v>
      </c>
      <c r="CK277" s="219">
        <f t="shared" ca="1" si="263"/>
        <v>-380.67268259957785</v>
      </c>
      <c r="CL277" s="218">
        <f t="shared" ca="1" si="264"/>
        <v>-2.4770662465633109</v>
      </c>
      <c r="CM277" s="227">
        <f t="shared" ca="1" si="265"/>
        <v>-929.35388264835046</v>
      </c>
      <c r="CN277" s="228">
        <f t="shared" ca="1" si="305"/>
        <v>929.35388264835046</v>
      </c>
      <c r="CO277" s="222">
        <f t="shared" ca="1" si="266"/>
        <v>-4.0019069365128308</v>
      </c>
      <c r="CP277" s="223">
        <f t="shared" ca="1" si="267"/>
        <v>-16.552562621387576</v>
      </c>
      <c r="CQ277" s="224">
        <f t="shared" ca="1" si="268"/>
        <v>-453.30094856789015</v>
      </c>
      <c r="CR277" s="223">
        <f t="shared" ca="1" si="269"/>
        <v>-2.9672332653753983</v>
      </c>
      <c r="CS277" s="225">
        <f t="shared" ca="1" si="270"/>
        <v>-1136.8772097134142</v>
      </c>
      <c r="CT277" s="226">
        <f t="shared" ca="1" si="306"/>
        <v>1136.8772097134142</v>
      </c>
      <c r="CU277" s="217">
        <f t="shared" ca="1" si="271"/>
        <v>-4.5919815571945737</v>
      </c>
      <c r="CV277" s="218">
        <f t="shared" ca="1" si="272"/>
        <v>-19.07575023872667</v>
      </c>
      <c r="CW277" s="219">
        <f t="shared" ca="1" si="273"/>
        <v>-523.81957149618233</v>
      </c>
      <c r="CX277" s="218">
        <f t="shared" ca="1" si="274"/>
        <v>-3.4522270171858054</v>
      </c>
      <c r="CY277" s="227">
        <f t="shared" ca="1" si="275"/>
        <v>-1358.4583916329559</v>
      </c>
      <c r="CZ277" s="228">
        <f t="shared" ca="1" si="307"/>
        <v>1358.4583916329559</v>
      </c>
      <c r="DA277" s="222">
        <f t="shared" ca="1" si="276"/>
        <v>-5.1474920122309307</v>
      </c>
      <c r="DB277" s="223">
        <f t="shared" ca="1" si="277"/>
        <v>-21.484760584832188</v>
      </c>
      <c r="DC277" s="224">
        <f t="shared" ca="1" si="278"/>
        <v>-591.71796916071776</v>
      </c>
      <c r="DD277" s="223">
        <f t="shared" ca="1" si="279"/>
        <v>-3.9291713116078881</v>
      </c>
      <c r="DE277" s="225">
        <f t="shared" ca="1" si="280"/>
        <v>-1599.1184261286928</v>
      </c>
      <c r="DF277" s="226">
        <f t="shared" ca="1" si="308"/>
        <v>1599.1184261286928</v>
      </c>
      <c r="DG277" s="217">
        <f t="shared" ca="1" si="281"/>
        <v>-5.6641719536657629</v>
      </c>
      <c r="DH277" s="218">
        <f t="shared" ca="1" si="282"/>
        <v>-23.759731269062186</v>
      </c>
      <c r="DI277" s="219">
        <f t="shared" ca="1" si="283"/>
        <v>-656.42013150945388</v>
      </c>
      <c r="DJ277" s="218">
        <f t="shared" ca="1" si="284"/>
        <v>-4.3942016332688354</v>
      </c>
      <c r="DK277" s="227">
        <f t="shared" ca="1" si="285"/>
        <v>-1866.5970897931511</v>
      </c>
      <c r="DL277" s="228">
        <f t="shared" ca="1" si="309"/>
        <v>1866.5970897931511</v>
      </c>
      <c r="DM277" s="222">
        <f t="shared" ca="1" si="286"/>
        <v>-6.1380269433018499</v>
      </c>
      <c r="DN277" s="223">
        <f t="shared" ca="1" si="287"/>
        <v>-25.879774397516979</v>
      </c>
      <c r="DO277" s="224">
        <f t="shared" ca="1" si="288"/>
        <v>-717.28378063773107</v>
      </c>
      <c r="DP277" s="223">
        <f t="shared" ca="1" si="289"/>
        <v>-4.8423338011515398</v>
      </c>
      <c r="DQ277" s="225">
        <f t="shared" ca="1" si="290"/>
        <v>-2174.4455602467942</v>
      </c>
      <c r="DR277" s="226">
        <f t="shared" ca="1" si="310"/>
        <v>2174.4455602467942</v>
      </c>
      <c r="DS277" s="217">
        <f t="shared" ca="1" si="291"/>
        <v>-6.5653689762119063</v>
      </c>
      <c r="DT277" s="218">
        <f t="shared" ca="1" si="292"/>
        <v>-27.82317367269771</v>
      </c>
      <c r="DU277" s="219">
        <f t="shared" ca="1" si="293"/>
        <v>-773.60536981103951</v>
      </c>
      <c r="DV277" s="218">
        <f t="shared" ca="1" si="294"/>
        <v>-5.2673912225958475</v>
      </c>
      <c r="DW277" s="227">
        <f t="shared" ca="1" si="295"/>
        <v>-2551.2598606986248</v>
      </c>
      <c r="DX277" s="228">
        <f t="shared" ca="1" si="311"/>
        <v>2551.2598606986248</v>
      </c>
      <c r="DY277" s="222">
        <f t="shared" ca="1" si="296"/>
        <v>-6.9428500404508018</v>
      </c>
      <c r="DZ277" s="223">
        <f t="shared" ca="1" si="297"/>
        <v>-29.567747129504841</v>
      </c>
      <c r="EA277" s="224">
        <f t="shared" ca="1" si="298"/>
        <v>-824.63270907164883</v>
      </c>
      <c r="EB277" s="223">
        <f t="shared" ca="1" si="299"/>
        <v>-5.6620335843050498</v>
      </c>
      <c r="EC277" s="225">
        <f t="shared" ca="1" si="300"/>
        <v>-3081.7344936247423</v>
      </c>
      <c r="ED277" s="226">
        <f t="shared" ca="1" si="312"/>
        <v>3081.7344936247423</v>
      </c>
      <c r="EE277" s="18">
        <v>-3081.7344936247378</v>
      </c>
    </row>
    <row r="278" spans="16:135" x14ac:dyDescent="0.3">
      <c r="P278" s="5"/>
      <c r="Q278" s="5"/>
      <c r="X278" s="105"/>
      <c r="Y278" s="105"/>
      <c r="Z278" s="105"/>
      <c r="AA278" s="105">
        <f ca="1">AH278-DF278</f>
        <v>0</v>
      </c>
      <c r="AC278" s="302">
        <f>AC277+$BE$22</f>
        <v>2510</v>
      </c>
      <c r="AD278" s="332">
        <v>3076.0724600404328</v>
      </c>
      <c r="AE278" s="332">
        <v>2545.9924694760289</v>
      </c>
      <c r="AF278" s="334">
        <v>2169.6032264456389</v>
      </c>
      <c r="AG278" s="332">
        <v>1862.2028881598837</v>
      </c>
      <c r="AH278" s="332">
        <v>1595.1892548170858</v>
      </c>
      <c r="AI278" s="332">
        <v>1355.0061646157696</v>
      </c>
      <c r="AJ278" s="332">
        <v>1133.9099764480375</v>
      </c>
      <c r="AK278" s="332">
        <v>926.87681640178801</v>
      </c>
      <c r="AL278" s="332">
        <v>730.32063495711964</v>
      </c>
      <c r="AM278" s="332">
        <v>541.48024701560621</v>
      </c>
      <c r="AN278" s="332">
        <v>358.09151760777854</v>
      </c>
      <c r="AO278" s="332">
        <v>178.19332926242836</v>
      </c>
      <c r="AP278" s="332" t="e">
        <v>#DIV/0!</v>
      </c>
      <c r="AQ278" s="335">
        <v>-178.19332926242836</v>
      </c>
      <c r="AR278" s="335">
        <v>-358.09151760777854</v>
      </c>
      <c r="AS278" s="335">
        <v>-541.48024701560621</v>
      </c>
      <c r="AT278" s="335">
        <v>-730.32063495711964</v>
      </c>
      <c r="AU278" s="335">
        <v>-926.87681640178801</v>
      </c>
      <c r="AV278" s="335">
        <v>-1133.9099764480375</v>
      </c>
      <c r="AW278" s="335">
        <v>-1355.0061646157696</v>
      </c>
      <c r="AX278" s="335">
        <v>-1595.1892548170858</v>
      </c>
      <c r="AY278" s="335">
        <v>-1862.2028881598837</v>
      </c>
      <c r="AZ278" s="335">
        <v>-2169.6032264456389</v>
      </c>
      <c r="BA278" s="335">
        <v>-2545.9924694760289</v>
      </c>
      <c r="BB278" s="202">
        <v>-3076.0724600404328</v>
      </c>
      <c r="BC278" s="323">
        <f ca="1">BO278-BD278</f>
        <v>0</v>
      </c>
      <c r="BD278" s="320">
        <f ca="1"/>
        <v>-178.19332926242836</v>
      </c>
      <c r="BE278" s="302">
        <f ca="1">MIN($AF$15,BE277+$BE$22)</f>
        <v>2510</v>
      </c>
      <c r="BF278" s="215">
        <f t="shared" ca="1" si="242"/>
        <v>2</v>
      </c>
      <c r="BG278" s="317">
        <f ca="1">INDEX(N$8:N$12,$BF278)</f>
        <v>365</v>
      </c>
      <c r="BH278" s="128">
        <f ca="1">INDEX(O$8:O$12,$BF278)</f>
        <v>0.45</v>
      </c>
      <c r="BI278" s="104">
        <f t="shared" ca="1" si="243"/>
        <v>1494.5</v>
      </c>
      <c r="BJ278" s="216">
        <f t="shared" si="241"/>
        <v>0</v>
      </c>
      <c r="BK278" s="217">
        <f ca="1">DEGREES(ASIN($BG278*BL$23))</f>
        <v>-0.69702848180855392</v>
      </c>
      <c r="BL278" s="218">
        <f ca="1">DEGREES(ASIN(BL$23*$BI278))</f>
        <v>-2.8551084997735736</v>
      </c>
      <c r="BM278" s="219">
        <f ca="1">IF($BH278&gt;0,(COS(RADIANS(BK278))-COS(RADIANS(BL278)))/(BL$23*$BH278),$BE278*SIN(RADIANS(BK278)))</f>
        <v>-77.830520172966686</v>
      </c>
      <c r="BN278" s="218">
        <f t="shared" ca="1" si="244"/>
        <v>-0.49797060541661153</v>
      </c>
      <c r="BO278" s="220">
        <f t="shared" ca="1" si="245"/>
        <v>-178.19332926242836</v>
      </c>
      <c r="BP278" s="221">
        <f t="shared" ca="1" si="301"/>
        <v>178.19332926242836</v>
      </c>
      <c r="BQ278" s="222">
        <f t="shared" ca="1" si="246"/>
        <v>-1.3888539075648563</v>
      </c>
      <c r="BR278" s="223">
        <f t="shared" ca="1" si="247"/>
        <v>-5.6955093112112856</v>
      </c>
      <c r="BS278" s="224">
        <f t="shared" ca="1" si="248"/>
        <v>-155.37305511289915</v>
      </c>
      <c r="BT278" s="223">
        <f t="shared" ca="1" si="249"/>
        <v>-0.99582471207961021</v>
      </c>
      <c r="BU278" s="225">
        <f t="shared" ca="1" si="250"/>
        <v>-358.09151760777854</v>
      </c>
      <c r="BV278" s="226">
        <f t="shared" ca="1" si="302"/>
        <v>358.09151760777854</v>
      </c>
      <c r="BW278" s="217">
        <f t="shared" ca="1" si="251"/>
        <v>-2.0703060144699528</v>
      </c>
      <c r="BX278" s="218">
        <f t="shared" ca="1" si="252"/>
        <v>-8.5062796001838663</v>
      </c>
      <c r="BY278" s="219">
        <f t="shared" ca="1" si="253"/>
        <v>-232.32839022761323</v>
      </c>
      <c r="BZ278" s="218">
        <f t="shared" ca="1" si="254"/>
        <v>-1.4933285929486715</v>
      </c>
      <c r="CA278" s="227">
        <f t="shared" ca="1" si="255"/>
        <v>-541.48024701560621</v>
      </c>
      <c r="CB278" s="228">
        <f t="shared" ca="1" si="303"/>
        <v>541.48024701560621</v>
      </c>
      <c r="CC278" s="222">
        <f t="shared" ca="1" si="256"/>
        <v>-2.7362803166611838</v>
      </c>
      <c r="CD278" s="223">
        <f t="shared" ca="1" si="257"/>
        <v>-11.272070489534487</v>
      </c>
      <c r="CE278" s="224">
        <f t="shared" ca="1" si="258"/>
        <v>-308.37492223897817</v>
      </c>
      <c r="CF278" s="223">
        <f t="shared" ca="1" si="259"/>
        <v>-1.9900088909803912</v>
      </c>
      <c r="CG278" s="225">
        <f t="shared" ca="1" si="260"/>
        <v>-730.32063495711964</v>
      </c>
      <c r="CH278" s="226">
        <f t="shared" ca="1" si="304"/>
        <v>730.32063495711964</v>
      </c>
      <c r="CI278" s="217">
        <f t="shared" ca="1" si="261"/>
        <v>-3.3817714426176781</v>
      </c>
      <c r="CJ278" s="218">
        <f t="shared" ca="1" si="262"/>
        <v>-13.976905913271072</v>
      </c>
      <c r="CK278" s="219">
        <f t="shared" ca="1" si="263"/>
        <v>-383.15770317159587</v>
      </c>
      <c r="CL278" s="218">
        <f t="shared" ca="1" si="264"/>
        <v>-2.4850205720180156</v>
      </c>
      <c r="CM278" s="227">
        <f t="shared" ca="1" si="265"/>
        <v>-926.8768164017871</v>
      </c>
      <c r="CN278" s="228">
        <f t="shared" ca="1" si="305"/>
        <v>926.8768164017871</v>
      </c>
      <c r="CO278" s="222">
        <f t="shared" ca="1" si="266"/>
        <v>-4.0019069365128308</v>
      </c>
      <c r="CP278" s="223">
        <f t="shared" ca="1" si="267"/>
        <v>-16.603999275395338</v>
      </c>
      <c r="CQ278" s="224">
        <f t="shared" ca="1" si="268"/>
        <v>-456.27795093662991</v>
      </c>
      <c r="CR278" s="223">
        <f t="shared" ca="1" si="269"/>
        <v>-2.9770023687397611</v>
      </c>
      <c r="CS278" s="225">
        <f t="shared" ca="1" si="270"/>
        <v>-1133.9099764480388</v>
      </c>
      <c r="CT278" s="226">
        <f t="shared" ca="1" si="306"/>
        <v>1133.9099764480388</v>
      </c>
      <c r="CU278" s="217">
        <f t="shared" ca="1" si="271"/>
        <v>-4.5919815571945737</v>
      </c>
      <c r="CV278" s="218">
        <f t="shared" ca="1" si="272"/>
        <v>-19.135599851205914</v>
      </c>
      <c r="CW278" s="219">
        <f t="shared" ca="1" si="273"/>
        <v>-527.28349125905129</v>
      </c>
      <c r="CX278" s="218">
        <f t="shared" ca="1" si="274"/>
        <v>-3.4639197628689544</v>
      </c>
      <c r="CY278" s="227">
        <f t="shared" ca="1" si="275"/>
        <v>-1355.0061646157701</v>
      </c>
      <c r="CZ278" s="228">
        <f t="shared" ca="1" si="307"/>
        <v>1355.0061646157701</v>
      </c>
      <c r="DA278" s="222">
        <f t="shared" ca="1" si="276"/>
        <v>-5.1474920122309307</v>
      </c>
      <c r="DB278" s="223">
        <f t="shared" ca="1" si="277"/>
        <v>-21.552886022084934</v>
      </c>
      <c r="DC278" s="224">
        <f t="shared" ca="1" si="278"/>
        <v>-595.66086945735753</v>
      </c>
      <c r="DD278" s="223">
        <f t="shared" ca="1" si="279"/>
        <v>-3.9429002966397775</v>
      </c>
      <c r="DE278" s="225">
        <f t="shared" ca="1" si="280"/>
        <v>-1595.1892548170849</v>
      </c>
      <c r="DF278" s="226">
        <f t="shared" ca="1" si="308"/>
        <v>1595.1892548170849</v>
      </c>
      <c r="DG278" s="217">
        <f t="shared" ca="1" si="281"/>
        <v>-5.6641719536657629</v>
      </c>
      <c r="DH278" s="218">
        <f t="shared" ca="1" si="282"/>
        <v>-23.835928516334619</v>
      </c>
      <c r="DI278" s="219">
        <f t="shared" ca="1" si="283"/>
        <v>-660.83020460217506</v>
      </c>
      <c r="DJ278" s="218">
        <f t="shared" ca="1" si="284"/>
        <v>-4.4100730927211771</v>
      </c>
      <c r="DK278" s="227">
        <f t="shared" ca="1" si="285"/>
        <v>-1862.2028881598824</v>
      </c>
      <c r="DL278" s="228">
        <f t="shared" ca="1" si="309"/>
        <v>1862.2028881598824</v>
      </c>
      <c r="DM278" s="222">
        <f t="shared" ca="1" si="286"/>
        <v>-6.1380269433018499</v>
      </c>
      <c r="DN278" s="223">
        <f t="shared" ca="1" si="287"/>
        <v>-25.963752979438532</v>
      </c>
      <c r="DO278" s="224">
        <f t="shared" ca="1" si="288"/>
        <v>-722.14421470158345</v>
      </c>
      <c r="DP278" s="223">
        <f t="shared" ca="1" si="289"/>
        <v>-4.8604340638523809</v>
      </c>
      <c r="DQ278" s="225">
        <f t="shared" ca="1" si="290"/>
        <v>-2169.6032264456426</v>
      </c>
      <c r="DR278" s="226">
        <f t="shared" ca="1" si="310"/>
        <v>2169.6032264456426</v>
      </c>
      <c r="DS278" s="217">
        <f t="shared" ca="1" si="291"/>
        <v>-6.5653689762119063</v>
      </c>
      <c r="DT278" s="218">
        <f t="shared" ca="1" si="292"/>
        <v>-27.914535756486273</v>
      </c>
      <c r="DU278" s="219">
        <f t="shared" ca="1" si="293"/>
        <v>-778.89313948544077</v>
      </c>
      <c r="DV278" s="218">
        <f t="shared" ca="1" si="294"/>
        <v>-5.287769674401261</v>
      </c>
      <c r="DW278" s="227">
        <f t="shared" ca="1" si="295"/>
        <v>-2545.9924694760289</v>
      </c>
      <c r="DX278" s="228">
        <f t="shared" ca="1" si="311"/>
        <v>2545.9924694760289</v>
      </c>
      <c r="DY278" s="222">
        <f t="shared" ca="1" si="296"/>
        <v>-6.9428500404508018</v>
      </c>
      <c r="DZ278" s="223">
        <f t="shared" ca="1" si="297"/>
        <v>-29.665967076419175</v>
      </c>
      <c r="EA278" s="224">
        <f t="shared" ca="1" si="298"/>
        <v>-830.31739195451382</v>
      </c>
      <c r="EB278" s="223">
        <f t="shared" ca="1" si="299"/>
        <v>-5.6846828828649905</v>
      </c>
      <c r="EC278" s="225">
        <f t="shared" ca="1" si="300"/>
        <v>-3076.0724600404374</v>
      </c>
      <c r="ED278" s="226">
        <f t="shared" ca="1" si="312"/>
        <v>3076.0724600404374</v>
      </c>
      <c r="EE278" s="18">
        <v>-3076.0724600404328</v>
      </c>
    </row>
    <row r="279" spans="16:135" x14ac:dyDescent="0.3">
      <c r="P279" s="5"/>
      <c r="Q279" s="5"/>
      <c r="X279" s="105"/>
      <c r="Y279" s="105"/>
      <c r="Z279" s="105"/>
      <c r="AA279" s="105">
        <f ca="1">AH279-DF279</f>
        <v>0</v>
      </c>
      <c r="AC279" s="302">
        <f>AC278+$BE$22</f>
        <v>2520</v>
      </c>
      <c r="AD279" s="332">
        <v>3070.3877771575681</v>
      </c>
      <c r="AE279" s="332">
        <v>2540.7046998016285</v>
      </c>
      <c r="AF279" s="334">
        <v>2164.7427923817863</v>
      </c>
      <c r="AG279" s="332">
        <v>1857.7928150671626</v>
      </c>
      <c r="AH279" s="332">
        <v>1591.246354520445</v>
      </c>
      <c r="AI279" s="332">
        <v>1351.5422448529007</v>
      </c>
      <c r="AJ279" s="332">
        <v>1130.9329740792978</v>
      </c>
      <c r="AK279" s="332">
        <v>924.39179582976999</v>
      </c>
      <c r="AL279" s="332">
        <v>728.3306260661393</v>
      </c>
      <c r="AM279" s="332">
        <v>539.98691842265748</v>
      </c>
      <c r="AN279" s="332">
        <v>357.0956928956989</v>
      </c>
      <c r="AO279" s="332">
        <v>177.69535865701175</v>
      </c>
      <c r="AP279" s="332" t="e">
        <v>#DIV/0!</v>
      </c>
      <c r="AQ279" s="335">
        <v>-177.69535865701175</v>
      </c>
      <c r="AR279" s="335">
        <v>-357.0956928956989</v>
      </c>
      <c r="AS279" s="335">
        <v>-539.98691842265748</v>
      </c>
      <c r="AT279" s="335">
        <v>-728.3306260661393</v>
      </c>
      <c r="AU279" s="335">
        <v>-924.39179582976999</v>
      </c>
      <c r="AV279" s="335">
        <v>-1130.9329740792978</v>
      </c>
      <c r="AW279" s="335">
        <v>-1351.5422448529007</v>
      </c>
      <c r="AX279" s="335">
        <v>-1591.246354520445</v>
      </c>
      <c r="AY279" s="335">
        <v>-1857.7928150671626</v>
      </c>
      <c r="AZ279" s="335">
        <v>-2164.7427923817863</v>
      </c>
      <c r="BA279" s="335">
        <v>-2540.7046998016285</v>
      </c>
      <c r="BB279" s="202">
        <v>-3070.3877771575681</v>
      </c>
      <c r="BC279" s="323">
        <f ca="1">BO279-BD279</f>
        <v>0</v>
      </c>
      <c r="BD279" s="320">
        <f ca="1"/>
        <v>-177.69535865701175</v>
      </c>
      <c r="BE279" s="302">
        <f ca="1">MIN($AF$15,BE278+$BE$22)</f>
        <v>2520</v>
      </c>
      <c r="BF279" s="215">
        <f t="shared" ca="1" si="242"/>
        <v>2</v>
      </c>
      <c r="BG279" s="317">
        <f ca="1">INDEX(N$8:N$12,$BF279)</f>
        <v>365</v>
      </c>
      <c r="BH279" s="128">
        <f ca="1">INDEX(O$8:O$12,$BF279)</f>
        <v>0.45</v>
      </c>
      <c r="BI279" s="104">
        <f t="shared" ca="1" si="243"/>
        <v>1499</v>
      </c>
      <c r="BJ279" s="216">
        <f t="shared" si="241"/>
        <v>0</v>
      </c>
      <c r="BK279" s="217">
        <f ca="1">DEGREES(ASIN($BG279*BL$23))</f>
        <v>-0.69702848180855392</v>
      </c>
      <c r="BL279" s="218">
        <f ca="1">DEGREES(ASIN(BL$23*$BI279))</f>
        <v>-2.8637125020769236</v>
      </c>
      <c r="BM279" s="219">
        <f ca="1">IF($BH279&gt;0,(COS(RADIANS(BK279))-COS(RADIANS(BL279)))/(BL$23*$BH279),$BE279*SIN(RADIANS(BK279)))</f>
        <v>-78.329996189495134</v>
      </c>
      <c r="BN279" s="218">
        <f t="shared" ca="1" si="244"/>
        <v>-0.49947601652844753</v>
      </c>
      <c r="BO279" s="220">
        <f t="shared" ca="1" si="245"/>
        <v>-177.69535865701175</v>
      </c>
      <c r="BP279" s="221">
        <f t="shared" ca="1" si="301"/>
        <v>177.69535865701175</v>
      </c>
      <c r="BQ279" s="222">
        <f t="shared" ca="1" si="246"/>
        <v>-1.3888539075648563</v>
      </c>
      <c r="BR279" s="223">
        <f t="shared" ca="1" si="247"/>
        <v>-5.712715689313252</v>
      </c>
      <c r="BS279" s="224">
        <f t="shared" ca="1" si="248"/>
        <v>-156.37191273039411</v>
      </c>
      <c r="BT279" s="223">
        <f t="shared" ca="1" si="249"/>
        <v>-0.99885761749496282</v>
      </c>
      <c r="BU279" s="225">
        <f t="shared" ca="1" si="250"/>
        <v>-357.0956928956989</v>
      </c>
      <c r="BV279" s="226">
        <f t="shared" ca="1" si="302"/>
        <v>357.0956928956989</v>
      </c>
      <c r="BW279" s="217">
        <f t="shared" ca="1" si="251"/>
        <v>-2.0703060144699528</v>
      </c>
      <c r="BX279" s="218">
        <f t="shared" ca="1" si="252"/>
        <v>-8.5320830743777556</v>
      </c>
      <c r="BY279" s="219">
        <f t="shared" ca="1" si="253"/>
        <v>-233.82632296195376</v>
      </c>
      <c r="BZ279" s="218">
        <f t="shared" ca="1" si="254"/>
        <v>-1.4979327343405373</v>
      </c>
      <c r="CA279" s="227">
        <f t="shared" ca="1" si="255"/>
        <v>-539.98691842265748</v>
      </c>
      <c r="CB279" s="228">
        <f t="shared" ca="1" si="303"/>
        <v>539.98691842265748</v>
      </c>
      <c r="CC279" s="222">
        <f t="shared" ca="1" si="256"/>
        <v>-2.7362803166611838</v>
      </c>
      <c r="CD279" s="223">
        <f t="shared" ca="1" si="257"/>
        <v>-11.306457982192571</v>
      </c>
      <c r="CE279" s="224">
        <f t="shared" ca="1" si="258"/>
        <v>-310.37117092986961</v>
      </c>
      <c r="CF279" s="223">
        <f t="shared" ca="1" si="259"/>
        <v>-1.9962486908914343</v>
      </c>
      <c r="CG279" s="225">
        <f t="shared" ca="1" si="260"/>
        <v>-728.3306260661393</v>
      </c>
      <c r="CH279" s="226">
        <f t="shared" ca="1" si="304"/>
        <v>728.3306260661393</v>
      </c>
      <c r="CI279" s="217">
        <f t="shared" ca="1" si="261"/>
        <v>-3.3817714426176781</v>
      </c>
      <c r="CJ279" s="218">
        <f t="shared" ca="1" si="262"/>
        <v>-14.019850115458457</v>
      </c>
      <c r="CK279" s="219">
        <f t="shared" ca="1" si="263"/>
        <v>-385.65068251412401</v>
      </c>
      <c r="CL279" s="218">
        <f t="shared" ca="1" si="264"/>
        <v>-2.4929793425281446</v>
      </c>
      <c r="CM279" s="227">
        <f t="shared" ca="1" si="265"/>
        <v>-924.39179582976908</v>
      </c>
      <c r="CN279" s="228">
        <f t="shared" ca="1" si="305"/>
        <v>924.39179582976908</v>
      </c>
      <c r="CO279" s="222">
        <f t="shared" ca="1" si="266"/>
        <v>-4.0019069365128308</v>
      </c>
      <c r="CP279" s="223">
        <f t="shared" ca="1" si="267"/>
        <v>-16.655449702473671</v>
      </c>
      <c r="CQ279" s="224">
        <f t="shared" ca="1" si="268"/>
        <v>-459.26473024446761</v>
      </c>
      <c r="CR279" s="223">
        <f t="shared" ca="1" si="269"/>
        <v>-2.9867793078377076</v>
      </c>
      <c r="CS279" s="225">
        <f t="shared" ca="1" si="270"/>
        <v>-1130.9329740792991</v>
      </c>
      <c r="CT279" s="226">
        <f t="shared" ca="1" si="306"/>
        <v>1130.9329740792991</v>
      </c>
      <c r="CU279" s="217">
        <f t="shared" ca="1" si="271"/>
        <v>-4.5919815571945737</v>
      </c>
      <c r="CV279" s="218">
        <f t="shared" ca="1" si="272"/>
        <v>-19.195471163620894</v>
      </c>
      <c r="CW279" s="219">
        <f t="shared" ca="1" si="273"/>
        <v>-530.75911646692805</v>
      </c>
      <c r="CX279" s="218">
        <f t="shared" ca="1" si="274"/>
        <v>-3.4756252078767602</v>
      </c>
      <c r="CY279" s="227">
        <f t="shared" ca="1" si="275"/>
        <v>-1351.5422448529011</v>
      </c>
      <c r="CZ279" s="228">
        <f t="shared" ca="1" si="307"/>
        <v>1351.5422448529011</v>
      </c>
      <c r="DA279" s="222">
        <f t="shared" ca="1" si="276"/>
        <v>-5.1474920122309307</v>
      </c>
      <c r="DB279" s="223">
        <f t="shared" ca="1" si="277"/>
        <v>-21.621043468346432</v>
      </c>
      <c r="DC279" s="224">
        <f t="shared" ca="1" si="278"/>
        <v>-599.61751806175857</v>
      </c>
      <c r="DD279" s="223">
        <f t="shared" ca="1" si="279"/>
        <v>-3.9566486044010389</v>
      </c>
      <c r="DE279" s="225">
        <f t="shared" ca="1" si="280"/>
        <v>-1591.246354520445</v>
      </c>
      <c r="DF279" s="226">
        <f t="shared" ca="1" si="308"/>
        <v>1591.246354520445</v>
      </c>
      <c r="DG279" s="217">
        <f t="shared" ca="1" si="281"/>
        <v>-5.6641719536657629</v>
      </c>
      <c r="DH279" s="218">
        <f t="shared" ca="1" si="282"/>
        <v>-23.912170559589416</v>
      </c>
      <c r="DI279" s="219">
        <f t="shared" ca="1" si="283"/>
        <v>-665.25617710447489</v>
      </c>
      <c r="DJ279" s="218">
        <f t="shared" ca="1" si="284"/>
        <v>-4.4259725022998282</v>
      </c>
      <c r="DK279" s="227">
        <f t="shared" ca="1" si="285"/>
        <v>-1857.7928150671612</v>
      </c>
      <c r="DL279" s="228">
        <f t="shared" ca="1" si="309"/>
        <v>1857.7928150671612</v>
      </c>
      <c r="DM279" s="222">
        <f t="shared" ca="1" si="286"/>
        <v>-6.1380269433018499</v>
      </c>
      <c r="DN279" s="223">
        <f t="shared" ca="1" si="287"/>
        <v>-26.047791541728369</v>
      </c>
      <c r="DO279" s="224">
        <f t="shared" ca="1" si="288"/>
        <v>-727.02278775324635</v>
      </c>
      <c r="DP279" s="223">
        <f t="shared" ca="1" si="289"/>
        <v>-4.8785730516628973</v>
      </c>
      <c r="DQ279" s="225">
        <f t="shared" ca="1" si="290"/>
        <v>-2164.74279238179</v>
      </c>
      <c r="DR279" s="226">
        <f t="shared" ca="1" si="310"/>
        <v>2164.74279238179</v>
      </c>
      <c r="DS279" s="217">
        <f t="shared" ca="1" si="291"/>
        <v>-6.5653689762119063</v>
      </c>
      <c r="DT279" s="218">
        <f t="shared" ca="1" si="292"/>
        <v>-28.005975088234212</v>
      </c>
      <c r="DU279" s="219">
        <f t="shared" ca="1" si="293"/>
        <v>-784.20133922468813</v>
      </c>
      <c r="DV279" s="218">
        <f t="shared" ca="1" si="294"/>
        <v>-5.3081997392473568</v>
      </c>
      <c r="DW279" s="227">
        <f t="shared" ca="1" si="295"/>
        <v>-2540.7046998016276</v>
      </c>
      <c r="DX279" s="228">
        <f t="shared" ca="1" si="311"/>
        <v>2540.7046998016276</v>
      </c>
      <c r="DY279" s="222">
        <f t="shared" ca="1" si="296"/>
        <v>-6.9428500404508018</v>
      </c>
      <c r="DZ279" s="223">
        <f t="shared" ca="1" si="297"/>
        <v>-29.76428302394697</v>
      </c>
      <c r="EA279" s="224">
        <f t="shared" ca="1" si="298"/>
        <v>-836.02479044859217</v>
      </c>
      <c r="EB279" s="223">
        <f t="shared" ca="1" si="299"/>
        <v>-5.7073984940783475</v>
      </c>
      <c r="EC279" s="225">
        <f t="shared" ca="1" si="300"/>
        <v>-3070.3877771575726</v>
      </c>
      <c r="ED279" s="226">
        <f t="shared" ca="1" si="312"/>
        <v>3070.3877771575726</v>
      </c>
      <c r="EE279" s="18">
        <v>-3070.3877771575681</v>
      </c>
    </row>
    <row r="280" spans="16:135" x14ac:dyDescent="0.3">
      <c r="P280" s="5"/>
      <c r="Q280" s="5"/>
      <c r="X280" s="105"/>
      <c r="Y280" s="105"/>
      <c r="Z280" s="105"/>
      <c r="AA280" s="105">
        <f ca="1">AH280-DF280</f>
        <v>0</v>
      </c>
      <c r="AC280" s="302">
        <f>AC279+$BE$22</f>
        <v>2530</v>
      </c>
      <c r="AD280" s="332">
        <v>3064.6803786634896</v>
      </c>
      <c r="AE280" s="332">
        <v>2535.3965000623803</v>
      </c>
      <c r="AF280" s="334">
        <v>2159.8642193301243</v>
      </c>
      <c r="AG280" s="332">
        <v>1853.3668425648627</v>
      </c>
      <c r="AH280" s="332">
        <v>1587.289705916045</v>
      </c>
      <c r="AI280" s="332">
        <v>1348.0666196450238</v>
      </c>
      <c r="AJ280" s="332">
        <v>1127.9461947714601</v>
      </c>
      <c r="AK280" s="332">
        <v>921.8988164872419</v>
      </c>
      <c r="AL280" s="332">
        <v>726.33437737524787</v>
      </c>
      <c r="AM280" s="332">
        <v>538.48898568831692</v>
      </c>
      <c r="AN280" s="332">
        <v>356.09683527820391</v>
      </c>
      <c r="AO280" s="332">
        <v>177.19588264048332</v>
      </c>
      <c r="AP280" s="332" t="e">
        <v>#DIV/0!</v>
      </c>
      <c r="AQ280" s="335">
        <v>-177.19588264048332</v>
      </c>
      <c r="AR280" s="335">
        <v>-356.09683527820391</v>
      </c>
      <c r="AS280" s="335">
        <v>-538.48898568831692</v>
      </c>
      <c r="AT280" s="335">
        <v>-726.33437737524787</v>
      </c>
      <c r="AU280" s="335">
        <v>-921.8988164872419</v>
      </c>
      <c r="AV280" s="335">
        <v>-1127.9461947714601</v>
      </c>
      <c r="AW280" s="335">
        <v>-1348.0666196450238</v>
      </c>
      <c r="AX280" s="335">
        <v>-1587.289705916045</v>
      </c>
      <c r="AY280" s="335">
        <v>-1853.3668425648627</v>
      </c>
      <c r="AZ280" s="335">
        <v>-2159.8642193301243</v>
      </c>
      <c r="BA280" s="335">
        <v>-2535.3965000623803</v>
      </c>
      <c r="BB280" s="202">
        <v>-3064.6803786634896</v>
      </c>
      <c r="BC280" s="323">
        <f ca="1">BO280-BD280</f>
        <v>0</v>
      </c>
      <c r="BD280" s="320">
        <f ca="1"/>
        <v>-177.19588264048332</v>
      </c>
      <c r="BE280" s="302">
        <f ca="1">MIN($AF$15,BE279+$BE$22)</f>
        <v>2530</v>
      </c>
      <c r="BF280" s="215">
        <f t="shared" ca="1" si="242"/>
        <v>2</v>
      </c>
      <c r="BG280" s="317">
        <f ca="1">INDEX(N$8:N$12,$BF280)</f>
        <v>365</v>
      </c>
      <c r="BH280" s="128">
        <f ca="1">INDEX(O$8:O$12,$BF280)</f>
        <v>0.45</v>
      </c>
      <c r="BI280" s="104">
        <f t="shared" ca="1" si="243"/>
        <v>1503.5</v>
      </c>
      <c r="BJ280" s="216">
        <f t="shared" si="241"/>
        <v>0</v>
      </c>
      <c r="BK280" s="217">
        <f ca="1">DEGREES(ASIN($BG280*BL$23))</f>
        <v>-0.69702848180855392</v>
      </c>
      <c r="BL280" s="218">
        <f ca="1">DEGREES(ASIN(BL$23*$BI280))</f>
        <v>-2.8723165690126771</v>
      </c>
      <c r="BM280" s="219">
        <f ca="1">IF($BH280&gt;0,(COS(RADIANS(BK280))-COS(RADIANS(BL280)))/(BL$23*$BH280),$BE280*SIN(RADIANS(BK280)))</f>
        <v>-78.830977651008851</v>
      </c>
      <c r="BN280" s="218">
        <f t="shared" ca="1" si="244"/>
        <v>-0.50098146151371736</v>
      </c>
      <c r="BO280" s="220">
        <f t="shared" ca="1" si="245"/>
        <v>-177.19588264048332</v>
      </c>
      <c r="BP280" s="221">
        <f t="shared" ca="1" si="301"/>
        <v>177.19588264048332</v>
      </c>
      <c r="BQ280" s="222">
        <f t="shared" ca="1" si="246"/>
        <v>-1.3888539075648563</v>
      </c>
      <c r="BR280" s="223">
        <f t="shared" ca="1" si="247"/>
        <v>-5.7299225843453199</v>
      </c>
      <c r="BS280" s="224">
        <f t="shared" ca="1" si="248"/>
        <v>-157.37380352625223</v>
      </c>
      <c r="BT280" s="223">
        <f t="shared" ca="1" si="249"/>
        <v>-1.0018907958581167</v>
      </c>
      <c r="BU280" s="225">
        <f t="shared" ca="1" si="250"/>
        <v>-356.09683527820391</v>
      </c>
      <c r="BV280" s="226">
        <f t="shared" ca="1" si="302"/>
        <v>356.09683527820391</v>
      </c>
      <c r="BW280" s="217">
        <f t="shared" ca="1" si="251"/>
        <v>-2.0703060144699528</v>
      </c>
      <c r="BX280" s="218">
        <f t="shared" ca="1" si="252"/>
        <v>-8.5578882920736152</v>
      </c>
      <c r="BY280" s="219">
        <f t="shared" ca="1" si="253"/>
        <v>-235.3288607695664</v>
      </c>
      <c r="BZ280" s="218">
        <f t="shared" ca="1" si="254"/>
        <v>-1.5025378076126401</v>
      </c>
      <c r="CA280" s="227">
        <f t="shared" ca="1" si="255"/>
        <v>-538.48898568831692</v>
      </c>
      <c r="CB280" s="228">
        <f t="shared" ca="1" si="303"/>
        <v>538.48898568831692</v>
      </c>
      <c r="CC280" s="222">
        <f t="shared" ca="1" si="256"/>
        <v>-2.7362803166611838</v>
      </c>
      <c r="CD280" s="223">
        <f t="shared" ca="1" si="257"/>
        <v>-11.34084960174739</v>
      </c>
      <c r="CE280" s="224">
        <f t="shared" ca="1" si="258"/>
        <v>-312.37366166384322</v>
      </c>
      <c r="CF280" s="223">
        <f t="shared" ca="1" si="259"/>
        <v>-2.002490733973616</v>
      </c>
      <c r="CG280" s="225">
        <f t="shared" ca="1" si="260"/>
        <v>-726.33437737524787</v>
      </c>
      <c r="CH280" s="226">
        <f t="shared" ca="1" si="304"/>
        <v>726.33437737524787</v>
      </c>
      <c r="CI280" s="217">
        <f t="shared" ca="1" si="261"/>
        <v>-3.3817714426176781</v>
      </c>
      <c r="CJ280" s="218">
        <f t="shared" ca="1" si="262"/>
        <v>-14.062802356228161</v>
      </c>
      <c r="CK280" s="219">
        <f t="shared" ca="1" si="263"/>
        <v>-388.15162508978096</v>
      </c>
      <c r="CL280" s="218">
        <f t="shared" ca="1" si="264"/>
        <v>-2.5009425756569499</v>
      </c>
      <c r="CM280" s="227">
        <f t="shared" ca="1" si="265"/>
        <v>-921.89881648724099</v>
      </c>
      <c r="CN280" s="228">
        <f t="shared" ca="1" si="305"/>
        <v>921.89881648724099</v>
      </c>
      <c r="CO280" s="222">
        <f t="shared" ca="1" si="266"/>
        <v>-4.0019069365128308</v>
      </c>
      <c r="CP280" s="223">
        <f t="shared" ca="1" si="267"/>
        <v>-16.706913955213796</v>
      </c>
      <c r="CQ280" s="224">
        <f t="shared" ca="1" si="268"/>
        <v>-462.26129436129685</v>
      </c>
      <c r="CR280" s="223">
        <f t="shared" ca="1" si="269"/>
        <v>-2.9965641168292336</v>
      </c>
      <c r="CS280" s="225">
        <f t="shared" ca="1" si="270"/>
        <v>-1127.9461947714615</v>
      </c>
      <c r="CT280" s="226">
        <f t="shared" ca="1" si="306"/>
        <v>1127.9461947714615</v>
      </c>
      <c r="CU280" s="217">
        <f t="shared" ca="1" si="271"/>
        <v>-4.5919815571945737</v>
      </c>
      <c r="CV280" s="218">
        <f t="shared" ca="1" si="272"/>
        <v>-19.255364265038505</v>
      </c>
      <c r="CW280" s="219">
        <f t="shared" ca="1" si="273"/>
        <v>-534.24645988054272</v>
      </c>
      <c r="CX280" s="218">
        <f t="shared" ca="1" si="274"/>
        <v>-3.487343413614667</v>
      </c>
      <c r="CY280" s="227">
        <f t="shared" ca="1" si="275"/>
        <v>-1348.0666196450243</v>
      </c>
      <c r="CZ280" s="228">
        <f t="shared" ca="1" si="307"/>
        <v>1348.0666196450243</v>
      </c>
      <c r="DA280" s="222">
        <f t="shared" ca="1" si="276"/>
        <v>-5.1474920122309307</v>
      </c>
      <c r="DB280" s="223">
        <f t="shared" ca="1" si="277"/>
        <v>-21.689233065362526</v>
      </c>
      <c r="DC280" s="224">
        <f t="shared" ca="1" si="278"/>
        <v>-603.58793440048942</v>
      </c>
      <c r="DD280" s="223">
        <f t="shared" ca="1" si="279"/>
        <v>-3.9704163387308427</v>
      </c>
      <c r="DE280" s="225">
        <f t="shared" ca="1" si="280"/>
        <v>-1587.2897059160441</v>
      </c>
      <c r="DF280" s="226">
        <f t="shared" ca="1" si="308"/>
        <v>1587.2897059160441</v>
      </c>
      <c r="DG280" s="217">
        <f t="shared" ca="1" si="281"/>
        <v>-5.6641719536657629</v>
      </c>
      <c r="DH280" s="218">
        <f t="shared" ca="1" si="282"/>
        <v>-23.988457613166005</v>
      </c>
      <c r="DI280" s="219">
        <f t="shared" ca="1" si="283"/>
        <v>-669.69807713326907</v>
      </c>
      <c r="DJ280" s="218">
        <f t="shared" ca="1" si="284"/>
        <v>-4.4419000287941799</v>
      </c>
      <c r="DK280" s="227">
        <f t="shared" ca="1" si="285"/>
        <v>-1853.3668425648614</v>
      </c>
      <c r="DL280" s="228">
        <f t="shared" ca="1" si="309"/>
        <v>1853.3668425648614</v>
      </c>
      <c r="DM280" s="222">
        <f t="shared" ca="1" si="286"/>
        <v>-6.1380269433018499</v>
      </c>
      <c r="DN280" s="223">
        <f t="shared" ca="1" si="287"/>
        <v>-26.131890394276201</v>
      </c>
      <c r="DO280" s="224">
        <f t="shared" ca="1" si="288"/>
        <v>-731.91953877351796</v>
      </c>
      <c r="DP280" s="223">
        <f t="shared" ca="1" si="289"/>
        <v>-4.8967510202716085</v>
      </c>
      <c r="DQ280" s="225">
        <f t="shared" ca="1" si="290"/>
        <v>-2159.8642193301271</v>
      </c>
      <c r="DR280" s="226">
        <f t="shared" ca="1" si="310"/>
        <v>2159.8642193301271</v>
      </c>
      <c r="DS280" s="217">
        <f t="shared" ca="1" si="291"/>
        <v>-6.5653689762119063</v>
      </c>
      <c r="DT280" s="218">
        <f t="shared" ca="1" si="292"/>
        <v>-28.097492097701423</v>
      </c>
      <c r="DU280" s="219">
        <f t="shared" ca="1" si="293"/>
        <v>-789.53002101669881</v>
      </c>
      <c r="DV280" s="218">
        <f t="shared" ca="1" si="294"/>
        <v>-5.3286817920106841</v>
      </c>
      <c r="DW280" s="227">
        <f t="shared" ca="1" si="295"/>
        <v>-2535.3965000623803</v>
      </c>
      <c r="DX280" s="228">
        <f t="shared" ca="1" si="311"/>
        <v>2535.3965000623803</v>
      </c>
      <c r="DY280" s="222">
        <f t="shared" ca="1" si="296"/>
        <v>-6.9428500404508018</v>
      </c>
      <c r="DZ280" s="223">
        <f t="shared" ca="1" si="297"/>
        <v>-29.86269554447254</v>
      </c>
      <c r="EA280" s="224">
        <f t="shared" ca="1" si="298"/>
        <v>-841.75497139219715</v>
      </c>
      <c r="EB280" s="223">
        <f t="shared" ca="1" si="299"/>
        <v>-5.730180943604978</v>
      </c>
      <c r="EC280" s="225">
        <f t="shared" ca="1" si="300"/>
        <v>-3064.6803786634941</v>
      </c>
      <c r="ED280" s="226">
        <f t="shared" ca="1" si="312"/>
        <v>3064.6803786634941</v>
      </c>
      <c r="EE280" s="18">
        <v>-3064.6803786634896</v>
      </c>
    </row>
    <row r="281" spans="16:135" x14ac:dyDescent="0.3">
      <c r="P281" s="5"/>
      <c r="Q281" s="5"/>
      <c r="X281" s="105"/>
      <c r="Y281" s="105"/>
      <c r="Z281" s="105"/>
      <c r="AA281" s="105">
        <f ca="1">AH281-DF281</f>
        <v>0</v>
      </c>
      <c r="AC281" s="302">
        <f>AC280+$BE$22</f>
        <v>2540</v>
      </c>
      <c r="AD281" s="332">
        <v>3058.9501977198852</v>
      </c>
      <c r="AE281" s="332">
        <v>2530.0678182703696</v>
      </c>
      <c r="AF281" s="334">
        <v>2154.9674683098519</v>
      </c>
      <c r="AG281" s="332">
        <v>1848.9249425360686</v>
      </c>
      <c r="AH281" s="332">
        <v>1583.3192895773141</v>
      </c>
      <c r="AI281" s="332">
        <v>1344.579276231409</v>
      </c>
      <c r="AJ281" s="332">
        <v>1124.9496306546309</v>
      </c>
      <c r="AK281" s="332">
        <v>919.39787391158495</v>
      </c>
      <c r="AL281" s="332">
        <v>724.3318866412742</v>
      </c>
      <c r="AM281" s="332">
        <v>536.9864478807043</v>
      </c>
      <c r="AN281" s="332">
        <v>355.0949444823458</v>
      </c>
      <c r="AO281" s="332">
        <v>176.69490117896962</v>
      </c>
      <c r="AP281" s="332" t="e">
        <v>#DIV/0!</v>
      </c>
      <c r="AQ281" s="335">
        <v>-176.69490117896962</v>
      </c>
      <c r="AR281" s="335">
        <v>-355.0949444823458</v>
      </c>
      <c r="AS281" s="335">
        <v>-536.9864478807043</v>
      </c>
      <c r="AT281" s="335">
        <v>-724.3318866412742</v>
      </c>
      <c r="AU281" s="335">
        <v>-919.39787391158495</v>
      </c>
      <c r="AV281" s="335">
        <v>-1124.9496306546309</v>
      </c>
      <c r="AW281" s="335">
        <v>-1344.579276231409</v>
      </c>
      <c r="AX281" s="335">
        <v>-1583.3192895773141</v>
      </c>
      <c r="AY281" s="335">
        <v>-1848.9249425360686</v>
      </c>
      <c r="AZ281" s="335">
        <v>-2154.9674683098519</v>
      </c>
      <c r="BA281" s="335">
        <v>-2530.0678182703696</v>
      </c>
      <c r="BB281" s="202">
        <v>-3058.9501977198852</v>
      </c>
      <c r="BC281" s="323">
        <f ca="1">BO281-BD281</f>
        <v>0</v>
      </c>
      <c r="BD281" s="320">
        <f ca="1"/>
        <v>-176.69490117896962</v>
      </c>
      <c r="BE281" s="302">
        <f ca="1">MIN($AF$15,BE280+$BE$22)</f>
        <v>2540</v>
      </c>
      <c r="BF281" s="215">
        <f t="shared" ca="1" si="242"/>
        <v>2</v>
      </c>
      <c r="BG281" s="317">
        <f ca="1">INDEX(N$8:N$12,$BF281)</f>
        <v>365</v>
      </c>
      <c r="BH281" s="128">
        <f ca="1">INDEX(O$8:O$12,$BF281)</f>
        <v>0.45</v>
      </c>
      <c r="BI281" s="104">
        <f t="shared" ca="1" si="243"/>
        <v>1508</v>
      </c>
      <c r="BJ281" s="216">
        <f t="shared" si="241"/>
        <v>0</v>
      </c>
      <c r="BK281" s="217">
        <f ca="1">DEGREES(ASIN($BG281*BL$23))</f>
        <v>-0.69702848180855392</v>
      </c>
      <c r="BL281" s="218">
        <f ca="1">DEGREES(ASIN(BL$23*$BI281))</f>
        <v>-2.8809207007763233</v>
      </c>
      <c r="BM281" s="219">
        <f ca="1">IF($BH281&gt;0,(COS(RADIANS(BK281))-COS(RADIANS(BL281)))/(BL$23*$BH281),$BE281*SIN(RADIANS(BK281)))</f>
        <v>-79.333464591484926</v>
      </c>
      <c r="BN281" s="218">
        <f t="shared" ca="1" si="244"/>
        <v>-0.50248694047607501</v>
      </c>
      <c r="BO281" s="220">
        <f t="shared" ca="1" si="245"/>
        <v>-176.69490117896962</v>
      </c>
      <c r="BP281" s="221">
        <f t="shared" ca="1" si="301"/>
        <v>176.69490117896962</v>
      </c>
      <c r="BQ281" s="222">
        <f t="shared" ca="1" si="246"/>
        <v>-1.3888539075648563</v>
      </c>
      <c r="BR281" s="223">
        <f t="shared" ca="1" si="247"/>
        <v>-5.7471299979061152</v>
      </c>
      <c r="BS281" s="224">
        <f t="shared" ca="1" si="248"/>
        <v>-158.37872777427592</v>
      </c>
      <c r="BT281" s="223">
        <f t="shared" ca="1" si="249"/>
        <v>-1.0049242480236842</v>
      </c>
      <c r="BU281" s="225">
        <f t="shared" ca="1" si="250"/>
        <v>-355.0949444823458</v>
      </c>
      <c r="BV281" s="226">
        <f t="shared" ca="1" si="302"/>
        <v>355.0949444823458</v>
      </c>
      <c r="BW281" s="217">
        <f t="shared" ca="1" si="251"/>
        <v>-2.0703060144699528</v>
      </c>
      <c r="BX281" s="218">
        <f t="shared" ca="1" si="252"/>
        <v>-8.5836952588604998</v>
      </c>
      <c r="BY281" s="219">
        <f t="shared" ca="1" si="253"/>
        <v>-236.83600458545229</v>
      </c>
      <c r="BZ281" s="218">
        <f t="shared" ca="1" si="254"/>
        <v>-1.5071438158858825</v>
      </c>
      <c r="CA281" s="227">
        <f t="shared" ca="1" si="255"/>
        <v>-536.9864478807043</v>
      </c>
      <c r="CB281" s="228">
        <f t="shared" ca="1" si="303"/>
        <v>536.9864478807043</v>
      </c>
      <c r="CC281" s="222">
        <f t="shared" ca="1" si="256"/>
        <v>-2.7362803166611838</v>
      </c>
      <c r="CD281" s="223">
        <f t="shared" ca="1" si="257"/>
        <v>-11.375245362080776</v>
      </c>
      <c r="CE281" s="224">
        <f t="shared" ca="1" si="258"/>
        <v>-314.38239669216802</v>
      </c>
      <c r="CF281" s="223">
        <f t="shared" ca="1" si="259"/>
        <v>-2.0087350283247929</v>
      </c>
      <c r="CG281" s="225">
        <f t="shared" ca="1" si="260"/>
        <v>-724.3318866412742</v>
      </c>
      <c r="CH281" s="226">
        <f t="shared" ca="1" si="304"/>
        <v>724.3318866412742</v>
      </c>
      <c r="CI281" s="217">
        <f t="shared" ca="1" si="261"/>
        <v>-3.3817714426176781</v>
      </c>
      <c r="CJ281" s="218">
        <f t="shared" ca="1" si="262"/>
        <v>-14.105762664248219</v>
      </c>
      <c r="CK281" s="219">
        <f t="shared" ca="1" si="263"/>
        <v>-390.66053537879304</v>
      </c>
      <c r="CL281" s="218">
        <f t="shared" ca="1" si="264"/>
        <v>-2.5089102890120785</v>
      </c>
      <c r="CM281" s="227">
        <f t="shared" ca="1" si="265"/>
        <v>-919.39787391158404</v>
      </c>
      <c r="CN281" s="228">
        <f t="shared" ca="1" si="305"/>
        <v>919.39787391158404</v>
      </c>
      <c r="CO281" s="222">
        <f t="shared" ca="1" si="266"/>
        <v>-4.0019069365128308</v>
      </c>
      <c r="CP281" s="223">
        <f t="shared" ca="1" si="267"/>
        <v>-16.75839208632226</v>
      </c>
      <c r="CQ281" s="224">
        <f t="shared" ca="1" si="268"/>
        <v>-465.26765119128356</v>
      </c>
      <c r="CR281" s="223">
        <f t="shared" ca="1" si="269"/>
        <v>-3.0063568299867143</v>
      </c>
      <c r="CS281" s="225">
        <f t="shared" ca="1" si="270"/>
        <v>-1124.9496306546323</v>
      </c>
      <c r="CT281" s="226">
        <f t="shared" ca="1" si="306"/>
        <v>1124.9496306546323</v>
      </c>
      <c r="CU281" s="217">
        <f t="shared" ca="1" si="271"/>
        <v>-4.5919815571945737</v>
      </c>
      <c r="CV281" s="218">
        <f t="shared" ca="1" si="272"/>
        <v>-19.315279244783103</v>
      </c>
      <c r="CW281" s="219">
        <f t="shared" ca="1" si="273"/>
        <v>-537.74553432229766</v>
      </c>
      <c r="CX281" s="218">
        <f t="shared" ca="1" si="274"/>
        <v>-3.4990744417549422</v>
      </c>
      <c r="CY281" s="227">
        <f t="shared" ca="1" si="275"/>
        <v>-1344.5792762314095</v>
      </c>
      <c r="CZ281" s="228">
        <f t="shared" ca="1" si="307"/>
        <v>1344.5792762314095</v>
      </c>
      <c r="DA281" s="222">
        <f t="shared" ca="1" si="276"/>
        <v>-5.1474920122309307</v>
      </c>
      <c r="DB281" s="223">
        <f t="shared" ca="1" si="277"/>
        <v>-21.757454955396</v>
      </c>
      <c r="DC281" s="224">
        <f t="shared" ca="1" si="278"/>
        <v>-607.57213800452939</v>
      </c>
      <c r="DD281" s="223">
        <f t="shared" ca="1" si="279"/>
        <v>-3.9842036040399762</v>
      </c>
      <c r="DE281" s="225">
        <f t="shared" ca="1" si="280"/>
        <v>-1583.3192895773134</v>
      </c>
      <c r="DF281" s="226">
        <f t="shared" ca="1" si="308"/>
        <v>1583.3192895773134</v>
      </c>
      <c r="DG281" s="217">
        <f t="shared" ca="1" si="281"/>
        <v>-5.6641719536657629</v>
      </c>
      <c r="DH281" s="218">
        <f t="shared" ca="1" si="282"/>
        <v>-24.064789892356721</v>
      </c>
      <c r="DI281" s="219">
        <f t="shared" ca="1" si="283"/>
        <v>-674.15593297335079</v>
      </c>
      <c r="DJ281" s="218">
        <f t="shared" ca="1" si="284"/>
        <v>-4.4578558400817201</v>
      </c>
      <c r="DK281" s="227">
        <f t="shared" ca="1" si="285"/>
        <v>-1848.9249425360672</v>
      </c>
      <c r="DL281" s="228">
        <f t="shared" ca="1" si="309"/>
        <v>1848.9249425360672</v>
      </c>
      <c r="DM281" s="222">
        <f t="shared" ca="1" si="286"/>
        <v>-6.1380269433018499</v>
      </c>
      <c r="DN281" s="223">
        <f t="shared" ca="1" si="287"/>
        <v>-26.216049848605081</v>
      </c>
      <c r="DO281" s="224">
        <f t="shared" ca="1" si="288"/>
        <v>-736.83450700084325</v>
      </c>
      <c r="DP281" s="223">
        <f t="shared" ca="1" si="289"/>
        <v>-4.9149682273252893</v>
      </c>
      <c r="DQ281" s="225">
        <f t="shared" ca="1" si="290"/>
        <v>-2154.9674683098556</v>
      </c>
      <c r="DR281" s="226">
        <f t="shared" ca="1" si="310"/>
        <v>2154.9674683098556</v>
      </c>
      <c r="DS281" s="217">
        <f t="shared" ca="1" si="291"/>
        <v>-6.5653689762119063</v>
      </c>
      <c r="DT281" s="218">
        <f t="shared" ca="1" si="292"/>
        <v>-28.189087217270036</v>
      </c>
      <c r="DU281" s="219">
        <f t="shared" ca="1" si="293"/>
        <v>-794.87923722754977</v>
      </c>
      <c r="DV281" s="218">
        <f t="shared" ca="1" si="294"/>
        <v>-5.3492162108509547</v>
      </c>
      <c r="DW281" s="227">
        <f t="shared" ca="1" si="295"/>
        <v>-2530.0678182703696</v>
      </c>
      <c r="DX281" s="228">
        <f t="shared" ca="1" si="311"/>
        <v>2530.0678182703696</v>
      </c>
      <c r="DY281" s="222">
        <f t="shared" ca="1" si="296"/>
        <v>-6.9428500404508018</v>
      </c>
      <c r="DZ281" s="223">
        <f t="shared" ca="1" si="297"/>
        <v>-29.961205214338293</v>
      </c>
      <c r="EA281" s="224">
        <f t="shared" ca="1" si="298"/>
        <v>-847.5080021544959</v>
      </c>
      <c r="EB281" s="223">
        <f t="shared" ca="1" si="299"/>
        <v>-5.7530307622987493</v>
      </c>
      <c r="EC281" s="225">
        <f t="shared" ca="1" si="300"/>
        <v>-3058.9501977198893</v>
      </c>
      <c r="ED281" s="226">
        <f t="shared" ca="1" si="312"/>
        <v>3058.9501977198893</v>
      </c>
      <c r="EE281" s="18">
        <v>-3058.9501977198852</v>
      </c>
    </row>
    <row r="282" spans="16:135" x14ac:dyDescent="0.3">
      <c r="P282" s="5"/>
      <c r="Q282" s="5"/>
      <c r="X282" s="105"/>
      <c r="Y282" s="105"/>
      <c r="Z282" s="105"/>
      <c r="AA282" s="105">
        <f ca="1">AH282-DF282</f>
        <v>0</v>
      </c>
      <c r="AC282" s="302">
        <f>AC281+$BE$22</f>
        <v>2550</v>
      </c>
      <c r="AD282" s="332">
        <v>3053.197166957586</v>
      </c>
      <c r="AE282" s="332">
        <v>2524.7186020595186</v>
      </c>
      <c r="AF282" s="334">
        <v>2150.0525000825273</v>
      </c>
      <c r="AG282" s="332">
        <v>1844.4670866959868</v>
      </c>
      <c r="AH282" s="332">
        <v>1579.3350859732741</v>
      </c>
      <c r="AI282" s="332">
        <v>1341.080201789654</v>
      </c>
      <c r="AJ282" s="332">
        <v>1121.9432738246442</v>
      </c>
      <c r="AK282" s="332">
        <v>916.88896362257287</v>
      </c>
      <c r="AL282" s="332">
        <v>722.32315161294946</v>
      </c>
      <c r="AM282" s="332">
        <v>535.47930406481839</v>
      </c>
      <c r="AN282" s="332">
        <v>354.09002023432214</v>
      </c>
      <c r="AO282" s="332">
        <v>176.19241423849354</v>
      </c>
      <c r="AP282" s="332" t="e">
        <v>#DIV/0!</v>
      </c>
      <c r="AQ282" s="335">
        <v>-176.19241423849354</v>
      </c>
      <c r="AR282" s="335">
        <v>-354.09002023432214</v>
      </c>
      <c r="AS282" s="335">
        <v>-535.47930406481839</v>
      </c>
      <c r="AT282" s="335">
        <v>-722.32315161294946</v>
      </c>
      <c r="AU282" s="335">
        <v>-916.88896362257287</v>
      </c>
      <c r="AV282" s="335">
        <v>-1121.9432738246442</v>
      </c>
      <c r="AW282" s="335">
        <v>-1341.080201789654</v>
      </c>
      <c r="AX282" s="335">
        <v>-1579.3350859732741</v>
      </c>
      <c r="AY282" s="335">
        <v>-1844.4670866959868</v>
      </c>
      <c r="AZ282" s="335">
        <v>-2150.0525000825273</v>
      </c>
      <c r="BA282" s="335">
        <v>-2524.7186020595186</v>
      </c>
      <c r="BB282" s="202">
        <v>-3053.197166957586</v>
      </c>
      <c r="BC282" s="323">
        <f ca="1">BO282-BD282</f>
        <v>0</v>
      </c>
      <c r="BD282" s="320">
        <f ca="1"/>
        <v>-176.19241423849354</v>
      </c>
      <c r="BE282" s="302">
        <f ca="1">MIN($AF$15,BE281+$BE$22)</f>
        <v>2550</v>
      </c>
      <c r="BF282" s="215">
        <f t="shared" ca="1" si="242"/>
        <v>2</v>
      </c>
      <c r="BG282" s="317">
        <f ca="1">INDEX(N$8:N$12,$BF282)</f>
        <v>365</v>
      </c>
      <c r="BH282" s="128">
        <f ca="1">INDEX(O$8:O$12,$BF282)</f>
        <v>0.45</v>
      </c>
      <c r="BI282" s="104">
        <f t="shared" ca="1" si="243"/>
        <v>1512.5</v>
      </c>
      <c r="BJ282" s="216">
        <f t="shared" ref="BJ282:BJ345" si="313">BJ283</f>
        <v>0</v>
      </c>
      <c r="BK282" s="217">
        <f ca="1">DEGREES(ASIN($BG282*BL$23))</f>
        <v>-0.69702848180855392</v>
      </c>
      <c r="BL282" s="218">
        <f ca="1">DEGREES(ASIN(BL$23*$BI282))</f>
        <v>-2.8895248975633661</v>
      </c>
      <c r="BM282" s="219">
        <f ca="1">IF($BH282&gt;0,(COS(RADIANS(BK282))-COS(RADIANS(BL282)))/(BL$23*$BH282),$BE282*SIN(RADIANS(BK282)))</f>
        <v>-79.837457045011476</v>
      </c>
      <c r="BN282" s="218">
        <f t="shared" ca="1" si="244"/>
        <v>-0.50399245352654987</v>
      </c>
      <c r="BO282" s="220">
        <f t="shared" ca="1" si="245"/>
        <v>-176.19241423849354</v>
      </c>
      <c r="BP282" s="221">
        <f t="shared" ca="1" si="301"/>
        <v>176.19241423849354</v>
      </c>
      <c r="BQ282" s="222">
        <f t="shared" ca="1" si="246"/>
        <v>-1.3888539075648563</v>
      </c>
      <c r="BR282" s="223">
        <f t="shared" ca="1" si="247"/>
        <v>-5.7643379315946959</v>
      </c>
      <c r="BS282" s="224">
        <f t="shared" ca="1" si="248"/>
        <v>-159.38668574912575</v>
      </c>
      <c r="BT282" s="223">
        <f t="shared" ca="1" si="249"/>
        <v>-1.0079579748498304</v>
      </c>
      <c r="BU282" s="225">
        <f t="shared" ca="1" si="250"/>
        <v>-354.09002023432214</v>
      </c>
      <c r="BV282" s="226">
        <f t="shared" ca="1" si="302"/>
        <v>354.09002023432214</v>
      </c>
      <c r="BW282" s="217">
        <f t="shared" ca="1" si="251"/>
        <v>-2.0703060144699528</v>
      </c>
      <c r="BX282" s="218">
        <f t="shared" ca="1" si="252"/>
        <v>-8.6095039803307731</v>
      </c>
      <c r="BY282" s="219">
        <f t="shared" ca="1" si="253"/>
        <v>-238.34775534773593</v>
      </c>
      <c r="BZ282" s="218">
        <f t="shared" ca="1" si="254"/>
        <v>-1.5117507622836399</v>
      </c>
      <c r="CA282" s="227">
        <f t="shared" ca="1" si="255"/>
        <v>-535.47930406481839</v>
      </c>
      <c r="CB282" s="228">
        <f t="shared" ca="1" si="303"/>
        <v>535.47930406481839</v>
      </c>
      <c r="CC282" s="222">
        <f t="shared" ca="1" si="256"/>
        <v>-2.7362803166611838</v>
      </c>
      <c r="CD282" s="223">
        <f t="shared" ca="1" si="257"/>
        <v>-11.409645277088893</v>
      </c>
      <c r="CE282" s="224">
        <f t="shared" ca="1" si="258"/>
        <v>-316.39737827421868</v>
      </c>
      <c r="CF282" s="223">
        <f t="shared" ca="1" si="259"/>
        <v>-2.014981582050666</v>
      </c>
      <c r="CG282" s="225">
        <f t="shared" ca="1" si="260"/>
        <v>-722.32315161294946</v>
      </c>
      <c r="CH282" s="226">
        <f t="shared" ca="1" si="304"/>
        <v>722.32315161294946</v>
      </c>
      <c r="CI282" s="217">
        <f t="shared" ca="1" si="261"/>
        <v>-3.3817714426176781</v>
      </c>
      <c r="CJ282" s="218">
        <f t="shared" ca="1" si="262"/>
        <v>-14.148731068231738</v>
      </c>
      <c r="CK282" s="219">
        <f t="shared" ca="1" si="263"/>
        <v>-393.17741787903856</v>
      </c>
      <c r="CL282" s="218">
        <f t="shared" ca="1" si="264"/>
        <v>-2.5168825002455151</v>
      </c>
      <c r="CM282" s="227">
        <f t="shared" ca="1" si="265"/>
        <v>-916.88896362257196</v>
      </c>
      <c r="CN282" s="228">
        <f t="shared" ca="1" si="305"/>
        <v>916.88896362257196</v>
      </c>
      <c r="CO282" s="222">
        <f t="shared" ca="1" si="266"/>
        <v>-4.0019069365128308</v>
      </c>
      <c r="CP282" s="223">
        <f t="shared" ca="1" si="267"/>
        <v>-16.809884148621549</v>
      </c>
      <c r="CQ282" s="224">
        <f t="shared" ca="1" si="268"/>
        <v>-468.28380867298091</v>
      </c>
      <c r="CR282" s="223">
        <f t="shared" ca="1" si="269"/>
        <v>-3.0161574816973484</v>
      </c>
      <c r="CS282" s="225">
        <f t="shared" ca="1" si="270"/>
        <v>-1121.9432738246455</v>
      </c>
      <c r="CT282" s="226">
        <f t="shared" ca="1" si="306"/>
        <v>1121.9432738246455</v>
      </c>
      <c r="CU282" s="217">
        <f t="shared" ca="1" si="271"/>
        <v>-4.5919815571945737</v>
      </c>
      <c r="CV282" s="218">
        <f t="shared" ca="1" si="272"/>
        <v>-19.37521619243806</v>
      </c>
      <c r="CW282" s="219">
        <f t="shared" ca="1" si="273"/>
        <v>-541.25635267653479</v>
      </c>
      <c r="CX282" s="218">
        <f t="shared" ca="1" si="274"/>
        <v>-3.5108183542371307</v>
      </c>
      <c r="CY282" s="227">
        <f t="shared" ca="1" si="275"/>
        <v>-1341.0802017896544</v>
      </c>
      <c r="CZ282" s="228">
        <f t="shared" ca="1" si="307"/>
        <v>1341.0802017896544</v>
      </c>
      <c r="DA282" s="222">
        <f t="shared" ca="1" si="276"/>
        <v>-5.1474920122309307</v>
      </c>
      <c r="DB282" s="223">
        <f t="shared" ca="1" si="277"/>
        <v>-21.825709281230061</v>
      </c>
      <c r="DC282" s="224">
        <f t="shared" ca="1" si="278"/>
        <v>-611.57014850982694</v>
      </c>
      <c r="DD282" s="223">
        <f t="shared" ca="1" si="279"/>
        <v>-3.9980105052975432</v>
      </c>
      <c r="DE282" s="225">
        <f t="shared" ca="1" si="280"/>
        <v>-1579.3350859732734</v>
      </c>
      <c r="DF282" s="226">
        <f t="shared" ca="1" si="308"/>
        <v>1579.3350859732734</v>
      </c>
      <c r="DG282" s="217">
        <f t="shared" ca="1" si="281"/>
        <v>-5.6641719536657629</v>
      </c>
      <c r="DH282" s="218">
        <f t="shared" ca="1" si="282"/>
        <v>-24.14116761341419</v>
      </c>
      <c r="DI282" s="219">
        <f t="shared" ca="1" si="283"/>
        <v>-678.6297730784911</v>
      </c>
      <c r="DJ282" s="218">
        <f t="shared" ca="1" si="284"/>
        <v>-4.4738401051403116</v>
      </c>
      <c r="DK282" s="227">
        <f t="shared" ca="1" si="285"/>
        <v>-1844.4670866959855</v>
      </c>
      <c r="DL282" s="228">
        <f t="shared" ca="1" si="309"/>
        <v>1844.4670866959855</v>
      </c>
      <c r="DM282" s="222">
        <f t="shared" ca="1" si="286"/>
        <v>-6.1380269433018499</v>
      </c>
      <c r="DN282" s="223">
        <f t="shared" ca="1" si="287"/>
        <v>-26.300270217885657</v>
      </c>
      <c r="DO282" s="224">
        <f t="shared" ca="1" si="288"/>
        <v>-741.76773193328836</v>
      </c>
      <c r="DP282" s="223">
        <f t="shared" ca="1" si="289"/>
        <v>-4.9332249324451141</v>
      </c>
      <c r="DQ282" s="225">
        <f t="shared" ca="1" si="290"/>
        <v>-2150.0525000825301</v>
      </c>
      <c r="DR282" s="226">
        <f t="shared" ca="1" si="310"/>
        <v>2150.0525000825301</v>
      </c>
      <c r="DS282" s="217">
        <f t="shared" ca="1" si="291"/>
        <v>-6.5653689762119063</v>
      </c>
      <c r="DT282" s="218">
        <f t="shared" ca="1" si="292"/>
        <v>-28.28076088197006</v>
      </c>
      <c r="DU282" s="219">
        <f t="shared" ca="1" si="293"/>
        <v>-800.24904060481276</v>
      </c>
      <c r="DV282" s="218">
        <f t="shared" ca="1" si="294"/>
        <v>-5.3698033772629969</v>
      </c>
      <c r="DW282" s="227">
        <f t="shared" ca="1" si="295"/>
        <v>-2524.7186020595186</v>
      </c>
      <c r="DX282" s="228">
        <f t="shared" ca="1" si="311"/>
        <v>2524.7186020595186</v>
      </c>
      <c r="DY282" s="222">
        <f t="shared" ca="1" si="296"/>
        <v>-6.9428500404508018</v>
      </c>
      <c r="DZ282" s="223">
        <f t="shared" ca="1" si="297"/>
        <v>-30.059812613887427</v>
      </c>
      <c r="EA282" s="224">
        <f t="shared" ca="1" si="298"/>
        <v>-853.28395064077745</v>
      </c>
      <c r="EB282" s="223">
        <f t="shared" ca="1" si="299"/>
        <v>-5.7759484862815498</v>
      </c>
      <c r="EC282" s="225">
        <f t="shared" ca="1" si="300"/>
        <v>-3053.1971669575905</v>
      </c>
      <c r="ED282" s="226">
        <f t="shared" ca="1" si="312"/>
        <v>3053.1971669575905</v>
      </c>
      <c r="EE282" s="18">
        <v>-3053.197166957586</v>
      </c>
    </row>
    <row r="283" spans="16:135" x14ac:dyDescent="0.3">
      <c r="P283" s="5"/>
      <c r="Q283" s="5"/>
      <c r="X283" s="105"/>
      <c r="Y283" s="105"/>
      <c r="Z283" s="105"/>
      <c r="AA283" s="105">
        <f ca="1">AH283-DF283</f>
        <v>0</v>
      </c>
      <c r="AC283" s="302">
        <f>AC282+$BE$22</f>
        <v>2560</v>
      </c>
      <c r="AD283" s="332">
        <v>3047.4212184713047</v>
      </c>
      <c r="AE283" s="332">
        <v>2519.3487986822556</v>
      </c>
      <c r="AF283" s="334">
        <v>2145.1192751500812</v>
      </c>
      <c r="AG283" s="332">
        <v>1839.9932465908464</v>
      </c>
      <c r="AH283" s="332">
        <v>1575.3370754679754</v>
      </c>
      <c r="AI283" s="332">
        <v>1337.569383435417</v>
      </c>
      <c r="AJ283" s="332">
        <v>1118.9271163429469</v>
      </c>
      <c r="AK283" s="332">
        <v>914.37208112232736</v>
      </c>
      <c r="AL283" s="332">
        <v>720.30817003089874</v>
      </c>
      <c r="AM283" s="332">
        <v>533.96755330253472</v>
      </c>
      <c r="AN283" s="332">
        <v>353.08206225947231</v>
      </c>
      <c r="AO283" s="332">
        <v>175.68842178496701</v>
      </c>
      <c r="AP283" s="332" t="e">
        <v>#DIV/0!</v>
      </c>
      <c r="AQ283" s="335">
        <v>-175.68842178496701</v>
      </c>
      <c r="AR283" s="335">
        <v>-353.08206225947231</v>
      </c>
      <c r="AS283" s="335">
        <v>-533.96755330253472</v>
      </c>
      <c r="AT283" s="335">
        <v>-720.30817003089874</v>
      </c>
      <c r="AU283" s="335">
        <v>-914.37208112232736</v>
      </c>
      <c r="AV283" s="335">
        <v>-1118.9271163429469</v>
      </c>
      <c r="AW283" s="335">
        <v>-1337.569383435417</v>
      </c>
      <c r="AX283" s="335">
        <v>-1575.3370754679754</v>
      </c>
      <c r="AY283" s="335">
        <v>-1839.9932465908464</v>
      </c>
      <c r="AZ283" s="335">
        <v>-2145.1192751500812</v>
      </c>
      <c r="BA283" s="335">
        <v>-2519.3487986822556</v>
      </c>
      <c r="BB283" s="202">
        <v>-3047.4212184713047</v>
      </c>
      <c r="BC283" s="323">
        <f ca="1">BO283-BD283</f>
        <v>0</v>
      </c>
      <c r="BD283" s="320">
        <f ca="1"/>
        <v>-175.68842178496701</v>
      </c>
      <c r="BE283" s="302">
        <f ca="1">MIN($AF$15,BE282+$BE$22)</f>
        <v>2560</v>
      </c>
      <c r="BF283" s="215">
        <f t="shared" ref="BF283:BF346" ca="1" si="314">MIN(MATCH(BE283,$L$7:$L$12,1), 4)</f>
        <v>2</v>
      </c>
      <c r="BG283" s="317">
        <f ca="1">INDEX(N$8:N$12,$BF283)</f>
        <v>365</v>
      </c>
      <c r="BH283" s="128">
        <f ca="1">INDEX(O$8:O$12,$BF283)</f>
        <v>0.45</v>
      </c>
      <c r="BI283" s="104">
        <f t="shared" ref="BI283:BI346" ca="1" si="315">BG283+BH283*BE283</f>
        <v>1517</v>
      </c>
      <c r="BJ283" s="216">
        <f t="shared" si="313"/>
        <v>0</v>
      </c>
      <c r="BK283" s="217">
        <f ca="1">DEGREES(ASIN($BG283*BL$23))</f>
        <v>-0.69702848180855392</v>
      </c>
      <c r="BL283" s="218">
        <f ca="1">DEGREES(ASIN(BL$23*$BI283))</f>
        <v>-2.8981291595693199</v>
      </c>
      <c r="BM283" s="219">
        <f ca="1">IF($BH283&gt;0,(COS(RADIANS(BK283))-COS(RADIANS(BL283)))/(BL$23*$BH283),$BE283*SIN(RADIANS(BK283)))</f>
        <v>-80.342955045765464</v>
      </c>
      <c r="BN283" s="218">
        <f t="shared" ref="BN283:BN346" ca="1" si="316">IF($BF282=$BF283,BM283-BM282,0.5*(BN282+BN284))</f>
        <v>-0.50549800075398821</v>
      </c>
      <c r="BO283" s="220">
        <f t="shared" ref="BO283:BO346" ca="1" si="317">BO284+BN283</f>
        <v>-175.68842178496701</v>
      </c>
      <c r="BP283" s="221">
        <f t="shared" ca="1" si="301"/>
        <v>175.68842178496701</v>
      </c>
      <c r="BQ283" s="222">
        <f t="shared" ref="BQ283:BQ346" ca="1" si="318">DEGREES(ASIN($BG283*BR$23))</f>
        <v>-1.3888539075648563</v>
      </c>
      <c r="BR283" s="223">
        <f t="shared" ref="BR283:BR346" ca="1" si="319">DEGREES(ASIN(BR$23*$BI283))</f>
        <v>-5.781546387010545</v>
      </c>
      <c r="BS283" s="224">
        <f t="shared" ref="BS283:BS346" ca="1" si="320">IF($BH283&gt;0,(COS(RADIANS(BQ283))-COS(RADIANS(BR283)))/(BR$23*$BH283),$BE283*SIN(RADIANS(BQ283)))</f>
        <v>-160.39767772633917</v>
      </c>
      <c r="BT283" s="223">
        <f t="shared" ref="BT283:BT346" ca="1" si="321">IF($BF282=$BF283,BS283-BS282,0.5*(BT282+BT284))</f>
        <v>-1.0109919772134219</v>
      </c>
      <c r="BU283" s="225">
        <f t="shared" ref="BU283:BU346" ca="1" si="322">BU284+BT283</f>
        <v>-353.08206225947231</v>
      </c>
      <c r="BV283" s="226">
        <f t="shared" ca="1" si="302"/>
        <v>353.08206225947231</v>
      </c>
      <c r="BW283" s="217">
        <f t="shared" ref="BW283:BW346" ca="1" si="323">DEGREES(ASIN($BG283*BX$23))</f>
        <v>-2.0703060144699528</v>
      </c>
      <c r="BX283" s="218">
        <f t="shared" ref="BX283:BX346" ca="1" si="324">DEGREES(ASIN(BX$23*$BI283))</f>
        <v>-8.635314462080137</v>
      </c>
      <c r="BY283" s="219">
        <f t="shared" ref="BY283:BY346" ca="1" si="325">IF($BH283&gt;0,(COS(RADIANS(BW283))-COS(RADIANS(BX283)))/(BX$23*$BH283),$BE283*SIN(RADIANS(BW283)))</f>
        <v>-239.86411399766271</v>
      </c>
      <c r="BZ283" s="218">
        <f t="shared" ref="BZ283:BZ346" ca="1" si="326">IF($BF282=$BF283,BY283-BY282,0.5*(BZ282+BZ284))</f>
        <v>-1.5163586499267865</v>
      </c>
      <c r="CA283" s="227">
        <f t="shared" ref="CA283:CA346" ca="1" si="327">CA284+BZ283</f>
        <v>-533.96755330253472</v>
      </c>
      <c r="CB283" s="228">
        <f t="shared" ca="1" si="303"/>
        <v>533.96755330253472</v>
      </c>
      <c r="CC283" s="222">
        <f t="shared" ref="CC283:CC346" ca="1" si="328">DEGREES(ASIN($BG283*CD$23))</f>
        <v>-2.7362803166611838</v>
      </c>
      <c r="CD283" s="223">
        <f t="shared" ref="CD283:CD346" ca="1" si="329">DEGREES(ASIN(CD$23*$BI283))</f>
        <v>-11.444049360682289</v>
      </c>
      <c r="CE283" s="224">
        <f t="shared" ref="CE283:CE346" ca="1" si="330">IF($BH283&gt;0,(COS(RADIANS(CC283))-COS(RADIANS(CD283)))/(CD$23*$BH283),$BE283*SIN(RADIANS(CC283)))</f>
        <v>-318.41860867748869</v>
      </c>
      <c r="CF283" s="223">
        <f t="shared" ref="CF283:CF346" ca="1" si="331">IF($BF282=$BF283,CE283-CE282,0.5*(CF282+CF284))</f>
        <v>-2.0212304032700104</v>
      </c>
      <c r="CG283" s="225">
        <f t="shared" ref="CG283:CG346" ca="1" si="332">CG284+CF283</f>
        <v>-720.30817003089874</v>
      </c>
      <c r="CH283" s="226">
        <f t="shared" ca="1" si="304"/>
        <v>720.30817003089874</v>
      </c>
      <c r="CI283" s="217">
        <f t="shared" ref="CI283:CI346" ca="1" si="333">DEGREES(ASIN($BG283*CJ$23))</f>
        <v>-3.3817714426176781</v>
      </c>
      <c r="CJ283" s="218">
        <f t="shared" ref="CJ283:CJ346" ca="1" si="334">DEGREES(ASIN(CJ$23*$BI283))</f>
        <v>-14.191707596937116</v>
      </c>
      <c r="CK283" s="219">
        <f t="shared" ref="CK283:CK346" ca="1" si="335">IF($BH283&gt;0,(COS(RADIANS(CI283))-COS(RADIANS(CJ283)))/(CJ$23*$BH283),$BE283*SIN(RADIANS(CI283)))</f>
        <v>-395.70227710609038</v>
      </c>
      <c r="CL283" s="218">
        <f t="shared" ref="CL283:CL346" ca="1" si="336">IF($BF282=$BF283,CK283-CK282,0.5*(CL282+CL284))</f>
        <v>-2.5248592270518202</v>
      </c>
      <c r="CM283" s="227">
        <f t="shared" ref="CM283:CM346" ca="1" si="337">CM284+CL283</f>
        <v>-914.37208112232645</v>
      </c>
      <c r="CN283" s="228">
        <f t="shared" ca="1" si="305"/>
        <v>914.37208112232645</v>
      </c>
      <c r="CO283" s="222">
        <f t="shared" ref="CO283:CO346" ca="1" si="338">DEGREES(ASIN($BG283*CP$23))</f>
        <v>-4.0019069365128308</v>
      </c>
      <c r="CP283" s="223">
        <f t="shared" ref="CP283:CP346" ca="1" si="339">DEGREES(ASIN(CP$23*$BI283))</f>
        <v>-16.861390195050689</v>
      </c>
      <c r="CQ283" s="224">
        <f t="shared" ref="CQ283:CQ346" ca="1" si="340">IF($BH283&gt;0,(COS(RADIANS(CO283))-COS(RADIANS(CP283)))/(CP$23*$BH283),$BE283*SIN(RADIANS(CO283)))</f>
        <v>-471.30977477944538</v>
      </c>
      <c r="CR283" s="223">
        <f t="shared" ref="CR283:CR346" ca="1" si="341">IF($BF282=$BF283,CQ283-CQ282,0.5*(CR282+CR284))</f>
        <v>-3.0259661064644661</v>
      </c>
      <c r="CS283" s="225">
        <f t="shared" ref="CS283:CS346" ca="1" si="342">CS284+CR283</f>
        <v>-1118.9271163429482</v>
      </c>
      <c r="CT283" s="226">
        <f t="shared" ca="1" si="306"/>
        <v>1118.9271163429482</v>
      </c>
      <c r="CU283" s="217">
        <f t="shared" ref="CU283:CU346" ca="1" si="343">DEGREES(ASIN($BG283*CV$23))</f>
        <v>-4.5919815571945737</v>
      </c>
      <c r="CV283" s="218">
        <f t="shared" ref="CV283:CV346" ca="1" si="344">DEGREES(ASIN(CV$23*$BI283))</f>
        <v>-19.435175197847311</v>
      </c>
      <c r="CW283" s="219">
        <f t="shared" ref="CW283:CW346" ca="1" si="345">IF($BH283&gt;0,(COS(RADIANS(CU283))-COS(RADIANS(CV283)))/(CV$23*$BH283),$BE283*SIN(RADIANS(CU283)))</f>
        <v>-544.77892788981262</v>
      </c>
      <c r="CX283" s="218">
        <f t="shared" ref="CX283:CX346" ca="1" si="346">IF($BF282=$BF283,CW283-CW282,0.5*(CX282+CX284))</f>
        <v>-3.5225752132778325</v>
      </c>
      <c r="CY283" s="227">
        <f t="shared" ref="CY283:CY346" ca="1" si="347">CY284+CX283</f>
        <v>-1337.5693834354174</v>
      </c>
      <c r="CZ283" s="228">
        <f t="shared" ca="1" si="307"/>
        <v>1337.5693834354174</v>
      </c>
      <c r="DA283" s="222">
        <f t="shared" ref="DA283:DA346" ca="1" si="348">DEGREES(ASIN($BG283*DB$23))</f>
        <v>-5.1474920122309307</v>
      </c>
      <c r="DB283" s="223">
        <f t="shared" ref="DB283:DB346" ca="1" si="349">DEGREES(ASIN(DB$23*$BI283))</f>
        <v>-21.893996186171943</v>
      </c>
      <c r="DC283" s="224">
        <f t="shared" ref="DC283:DC346" ca="1" si="350">IF($BH283&gt;0,(COS(RADIANS(DA283))-COS(RADIANS(DB283)))/(DB$23*$BH283),$BE283*SIN(RADIANS(DA283)))</f>
        <v>-615.58198565788211</v>
      </c>
      <c r="DD283" s="223">
        <f t="shared" ref="DD283:DD346" ca="1" si="351">IF($BF282=$BF283,DC283-DC282,0.5*(DD282+DD284))</f>
        <v>-4.0118371480551787</v>
      </c>
      <c r="DE283" s="225">
        <f t="shared" ref="DE283:DE346" ca="1" si="352">DE284+DD283</f>
        <v>-1575.3370754679759</v>
      </c>
      <c r="DF283" s="226">
        <f t="shared" ca="1" si="308"/>
        <v>1575.3370754679759</v>
      </c>
      <c r="DG283" s="217">
        <f t="shared" ref="DG283:DG346" ca="1" si="353">DEGREES(ASIN($BG283*DH$23))</f>
        <v>-5.6641719536657629</v>
      </c>
      <c r="DH283" s="218">
        <f t="shared" ref="DH283:DH346" ca="1" si="354">DEGREES(ASIN(DH$23*$BI283))</f>
        <v>-24.217590993558787</v>
      </c>
      <c r="DI283" s="219">
        <f t="shared" ref="DI283:DI346" ca="1" si="355">IF($BH283&gt;0,(COS(RADIANS(DG283))-COS(RADIANS(DH283)))/(DH$23*$BH283),$BE283*SIN(RADIANS(DG283)))</f>
        <v>-683.11962607254407</v>
      </c>
      <c r="DJ283" s="218">
        <f t="shared" ref="DJ283:DJ346" ca="1" si="356">IF($BF282=$BF283,DI283-DI282,0.5*(DJ282+DJ284))</f>
        <v>-4.489852994052967</v>
      </c>
      <c r="DK283" s="227">
        <f t="shared" ref="DK283:DK346" ca="1" si="357">DK284+DJ283</f>
        <v>-1839.993246590845</v>
      </c>
      <c r="DL283" s="228">
        <f t="shared" ca="1" si="309"/>
        <v>1839.993246590845</v>
      </c>
      <c r="DM283" s="222">
        <f t="shared" ref="DM283:DM346" ca="1" si="358">DEGREES(ASIN($BG283*DN$23))</f>
        <v>-6.1380269433018499</v>
      </c>
      <c r="DN283" s="223">
        <f t="shared" ref="DN283:DN346" ca="1" si="359">DEGREES(ASIN(DN$23*$BI283))</f>
        <v>-26.384551816950669</v>
      </c>
      <c r="DO283" s="224">
        <f t="shared" ref="DO283:DO346" ca="1" si="360">IF($BH283&gt;0,(COS(RADIANS(DM283))-COS(RADIANS(DN283)))/(DN$23*$BH283),$BE283*SIN(RADIANS(DM283)))</f>
        <v>-746.71925333054185</v>
      </c>
      <c r="DP283" s="223">
        <f t="shared" ref="DP283:DP346" ca="1" si="361">IF($BF282=$BF283,DO283-DO282,0.5*(DP282+DP284))</f>
        <v>-4.9515213972534866</v>
      </c>
      <c r="DQ283" s="225">
        <f t="shared" ref="DQ283:DQ346" ca="1" si="362">DQ284+DP283</f>
        <v>-2145.1192751500848</v>
      </c>
      <c r="DR283" s="226">
        <f t="shared" ca="1" si="310"/>
        <v>2145.1192751500848</v>
      </c>
      <c r="DS283" s="217">
        <f t="shared" ref="DS283:DS346" ca="1" si="363">DEGREES(ASIN($BG283*DT$23))</f>
        <v>-6.5653689762119063</v>
      </c>
      <c r="DT283" s="218">
        <f t="shared" ref="DT283:DT346" ca="1" si="364">DEGREES(ASIN(DT$23*$BI283))</f>
        <v>-28.372513529505337</v>
      </c>
      <c r="DU283" s="219">
        <f t="shared" ref="DU283:DU346" ca="1" si="365">IF($BH283&gt;0,(COS(RADIANS(DS283))-COS(RADIANS(DT283)))/(DT$23*$BH283),$BE283*SIN(RADIANS(DS283)))</f>
        <v>-805.63948428092954</v>
      </c>
      <c r="DV283" s="218">
        <f t="shared" ref="DV283:DV346" ca="1" si="366">IF($BF282=$BF283,DU283-DU282,0.5*(DV282+DV284))</f>
        <v>-5.3904436761167744</v>
      </c>
      <c r="DW283" s="227">
        <f t="shared" ref="DW283:DW346" ca="1" si="367">DW284+DV283</f>
        <v>-2519.3487986822556</v>
      </c>
      <c r="DX283" s="228">
        <f t="shared" ca="1" si="311"/>
        <v>2519.3487986822556</v>
      </c>
      <c r="DY283" s="222">
        <f t="shared" ref="DY283:DY346" ca="1" si="368">DEGREES(ASIN($BG283*DZ$23))</f>
        <v>-6.9428500404508018</v>
      </c>
      <c r="DZ283" s="223">
        <f t="shared" ref="DZ283:DZ346" ca="1" si="369">DEGREES(ASIN(DZ$23*$BI283))</f>
        <v>-30.158518327507249</v>
      </c>
      <c r="EA283" s="224">
        <f t="shared" ref="EA283:EA346" ca="1" si="370">IF($BH283&gt;0,(COS(RADIANS(DY283))-COS(RADIANS(DZ283)))/(DZ$23*$BH283),$BE283*SIN(RADIANS(DY283)))</f>
        <v>-859.08288529778713</v>
      </c>
      <c r="EB283" s="223">
        <f t="shared" ref="EB283:EB346" ca="1" si="371">IF($BF282=$BF283,EA283-EA282,0.5*(EB282+EB284))</f>
        <v>-5.7989346570096814</v>
      </c>
      <c r="EC283" s="225">
        <f t="shared" ref="EC283:EC346" ca="1" si="372">EC284+EB283</f>
        <v>-3047.4212184713092</v>
      </c>
      <c r="ED283" s="226">
        <f t="shared" ca="1" si="312"/>
        <v>3047.4212184713092</v>
      </c>
      <c r="EE283" s="18">
        <v>-3047.4212184713047</v>
      </c>
    </row>
    <row r="284" spans="16:135" x14ac:dyDescent="0.3">
      <c r="P284" s="5"/>
      <c r="Q284" s="5"/>
      <c r="X284" s="105"/>
      <c r="Y284" s="105"/>
      <c r="Z284" s="105"/>
      <c r="AA284" s="105">
        <f ca="1">AH284-DF284</f>
        <v>0</v>
      </c>
      <c r="AC284" s="302">
        <f>AC283+$BE$22</f>
        <v>2570</v>
      </c>
      <c r="AD284" s="332">
        <v>3041.6222838142949</v>
      </c>
      <c r="AE284" s="332">
        <v>2513.9583550061388</v>
      </c>
      <c r="AF284" s="334">
        <v>2140.1677537528271</v>
      </c>
      <c r="AG284" s="332">
        <v>1835.5033935967936</v>
      </c>
      <c r="AH284" s="332">
        <v>1571.3252383199213</v>
      </c>
      <c r="AI284" s="332">
        <v>1334.0468082221391</v>
      </c>
      <c r="AJ284" s="332">
        <v>1115.9011502364824</v>
      </c>
      <c r="AK284" s="332">
        <v>911.84722189527554</v>
      </c>
      <c r="AL284" s="332">
        <v>718.28693962762873</v>
      </c>
      <c r="AM284" s="332">
        <v>532.45119465260791</v>
      </c>
      <c r="AN284" s="332">
        <v>352.07107028225892</v>
      </c>
      <c r="AO284" s="332">
        <v>175.18292378421302</v>
      </c>
      <c r="AP284" s="332" t="e">
        <v>#DIV/0!</v>
      </c>
      <c r="AQ284" s="335">
        <v>-175.18292378421302</v>
      </c>
      <c r="AR284" s="335">
        <v>-352.07107028225892</v>
      </c>
      <c r="AS284" s="335">
        <v>-532.45119465260791</v>
      </c>
      <c r="AT284" s="335">
        <v>-718.28693962762873</v>
      </c>
      <c r="AU284" s="335">
        <v>-911.84722189527554</v>
      </c>
      <c r="AV284" s="335">
        <v>-1115.9011502364824</v>
      </c>
      <c r="AW284" s="335">
        <v>-1334.0468082221391</v>
      </c>
      <c r="AX284" s="335">
        <v>-1571.3252383199213</v>
      </c>
      <c r="AY284" s="335">
        <v>-1835.5033935967936</v>
      </c>
      <c r="AZ284" s="335">
        <v>-2140.1677537528271</v>
      </c>
      <c r="BA284" s="335">
        <v>-2513.9583550061388</v>
      </c>
      <c r="BB284" s="202">
        <v>-3041.6222838142949</v>
      </c>
      <c r="BC284" s="323">
        <f ca="1">BO284-BD284</f>
        <v>0</v>
      </c>
      <c r="BD284" s="320">
        <f ca="1"/>
        <v>-175.18292378421302</v>
      </c>
      <c r="BE284" s="302">
        <f ca="1">MIN($AF$15,BE283+$BE$22)</f>
        <v>2570</v>
      </c>
      <c r="BF284" s="215">
        <f t="shared" ca="1" si="314"/>
        <v>2</v>
      </c>
      <c r="BG284" s="317">
        <f ca="1">INDEX(N$8:N$12,$BF284)</f>
        <v>365</v>
      </c>
      <c r="BH284" s="128">
        <f ca="1">INDEX(O$8:O$12,$BF284)</f>
        <v>0.45</v>
      </c>
      <c r="BI284" s="104">
        <f t="shared" ca="1" si="315"/>
        <v>1521.5</v>
      </c>
      <c r="BJ284" s="216">
        <f t="shared" si="313"/>
        <v>0</v>
      </c>
      <c r="BK284" s="217">
        <f ca="1">DEGREES(ASIN($BG284*BL$23))</f>
        <v>-0.69702848180855392</v>
      </c>
      <c r="BL284" s="218">
        <f ca="1">DEGREES(ASIN(BL$23*$BI284))</f>
        <v>-2.9067334869897157</v>
      </c>
      <c r="BM284" s="219">
        <f ca="1">IF($BH284&gt;0,(COS(RADIANS(BK284))-COS(RADIANS(BL284)))/(BL$23*$BH284),$BE284*SIN(RADIANS(BK284)))</f>
        <v>-80.849958628034855</v>
      </c>
      <c r="BN284" s="218">
        <f t="shared" ca="1" si="316"/>
        <v>-0.50700358226939102</v>
      </c>
      <c r="BO284" s="220">
        <f t="shared" ca="1" si="317"/>
        <v>-175.18292378421302</v>
      </c>
      <c r="BP284" s="221">
        <f t="shared" ref="BP284:BP347" ca="1" si="373">-BO284</f>
        <v>175.18292378421302</v>
      </c>
      <c r="BQ284" s="222">
        <f t="shared" ca="1" si="318"/>
        <v>-1.3888539075648563</v>
      </c>
      <c r="BR284" s="223">
        <f t="shared" ca="1" si="319"/>
        <v>-5.7987553657535802</v>
      </c>
      <c r="BS284" s="224">
        <f t="shared" ca="1" si="320"/>
        <v>-161.41170398230071</v>
      </c>
      <c r="BT284" s="223">
        <f t="shared" ca="1" si="321"/>
        <v>-1.0140262559615394</v>
      </c>
      <c r="BU284" s="225">
        <f t="shared" ca="1" si="322"/>
        <v>-352.07107028225892</v>
      </c>
      <c r="BV284" s="226">
        <f t="shared" ref="BV284:BV347" ca="1" si="374">-BU284</f>
        <v>352.07107028225892</v>
      </c>
      <c r="BW284" s="217">
        <f t="shared" ca="1" si="323"/>
        <v>-2.0703060144699528</v>
      </c>
      <c r="BX284" s="218">
        <f t="shared" ca="1" si="324"/>
        <v>-8.6611267097076166</v>
      </c>
      <c r="BY284" s="219">
        <f t="shared" ca="1" si="325"/>
        <v>-241.38508147960141</v>
      </c>
      <c r="BZ284" s="218">
        <f t="shared" ca="1" si="326"/>
        <v>-1.5209674819386976</v>
      </c>
      <c r="CA284" s="227">
        <f t="shared" ca="1" si="327"/>
        <v>-532.45119465260791</v>
      </c>
      <c r="CB284" s="228">
        <f t="shared" ref="CB284:CB347" ca="1" si="375">-CA284</f>
        <v>532.45119465260791</v>
      </c>
      <c r="CC284" s="222">
        <f t="shared" ca="1" si="328"/>
        <v>-2.7362803166611838</v>
      </c>
      <c r="CD284" s="223">
        <f t="shared" ca="1" si="329"/>
        <v>-11.47845762678595</v>
      </c>
      <c r="CE284" s="224">
        <f t="shared" ca="1" si="330"/>
        <v>-320.44609017761098</v>
      </c>
      <c r="CF284" s="223">
        <f t="shared" ca="1" si="331"/>
        <v>-2.0274815001222919</v>
      </c>
      <c r="CG284" s="225">
        <f t="shared" ca="1" si="332"/>
        <v>-718.28693962762873</v>
      </c>
      <c r="CH284" s="226">
        <f t="shared" ref="CH284:CH347" ca="1" si="376">-CG284</f>
        <v>718.28693962762873</v>
      </c>
      <c r="CI284" s="217">
        <f t="shared" ca="1" si="333"/>
        <v>-3.3817714426176781</v>
      </c>
      <c r="CJ284" s="218">
        <f t="shared" ca="1" si="334"/>
        <v>-14.234692279168243</v>
      </c>
      <c r="CK284" s="219">
        <f t="shared" ca="1" si="335"/>
        <v>-398.23511759326038</v>
      </c>
      <c r="CL284" s="218">
        <f t="shared" ca="1" si="336"/>
        <v>-2.5328404871700059</v>
      </c>
      <c r="CM284" s="227">
        <f t="shared" ca="1" si="337"/>
        <v>-911.84722189527463</v>
      </c>
      <c r="CN284" s="228">
        <f t="shared" ref="CN284:CN347" ca="1" si="377">-CM284</f>
        <v>911.84722189527463</v>
      </c>
      <c r="CO284" s="222">
        <f t="shared" ca="1" si="338"/>
        <v>-4.0019069365128308</v>
      </c>
      <c r="CP284" s="223">
        <f t="shared" ca="1" si="339"/>
        <v>-16.912910278665848</v>
      </c>
      <c r="CQ284" s="224">
        <f t="shared" ca="1" si="340"/>
        <v>-474.34555751835677</v>
      </c>
      <c r="CR284" s="223">
        <f t="shared" ca="1" si="341"/>
        <v>-3.0357827389113936</v>
      </c>
      <c r="CS284" s="225">
        <f t="shared" ca="1" si="342"/>
        <v>-1115.9011502364838</v>
      </c>
      <c r="CT284" s="226">
        <f t="shared" ref="CT284:CT347" ca="1" si="378">-CS284</f>
        <v>1115.9011502364838</v>
      </c>
      <c r="CU284" s="217">
        <f t="shared" ca="1" si="343"/>
        <v>-4.5919815571945737</v>
      </c>
      <c r="CV284" s="218">
        <f t="shared" ca="1" si="344"/>
        <v>-19.495156351116915</v>
      </c>
      <c r="CW284" s="219">
        <f t="shared" ca="1" si="345"/>
        <v>-548.31327297117605</v>
      </c>
      <c r="CX284" s="218">
        <f t="shared" ca="1" si="346"/>
        <v>-3.5343450813634263</v>
      </c>
      <c r="CY284" s="227">
        <f t="shared" ca="1" si="347"/>
        <v>-1334.0468082221396</v>
      </c>
      <c r="CZ284" s="228">
        <f t="shared" ref="CZ284:CZ347" ca="1" si="379">-CY284</f>
        <v>1334.0468082221396</v>
      </c>
      <c r="DA284" s="222">
        <f t="shared" ca="1" si="348"/>
        <v>-5.1474920122309307</v>
      </c>
      <c r="DB284" s="223">
        <f t="shared" ca="1" si="349"/>
        <v>-21.962315814056442</v>
      </c>
      <c r="DC284" s="224">
        <f t="shared" ca="1" si="350"/>
        <v>-619.60766929631404</v>
      </c>
      <c r="DD284" s="223">
        <f t="shared" ca="1" si="351"/>
        <v>-4.0256836384319286</v>
      </c>
      <c r="DE284" s="225">
        <f t="shared" ca="1" si="352"/>
        <v>-1571.3252383199208</v>
      </c>
      <c r="DF284" s="226">
        <f t="shared" ref="DF284:DF347" ca="1" si="380">-DE284</f>
        <v>1571.3252383199208</v>
      </c>
      <c r="DG284" s="217">
        <f t="shared" ca="1" si="353"/>
        <v>-5.6641719536657629</v>
      </c>
      <c r="DH284" s="218">
        <f t="shared" ca="1" si="354"/>
        <v>-24.294060250986181</v>
      </c>
      <c r="DI284" s="219">
        <f t="shared" ca="1" si="355"/>
        <v>-687.62552075056897</v>
      </c>
      <c r="DJ284" s="218">
        <f t="shared" ca="1" si="356"/>
        <v>-4.5058946780249016</v>
      </c>
      <c r="DK284" s="227">
        <f t="shared" ca="1" si="357"/>
        <v>-1835.5033935967922</v>
      </c>
      <c r="DL284" s="228">
        <f t="shared" ref="DL284:DL347" ca="1" si="381">-DK284</f>
        <v>1835.5033935967922</v>
      </c>
      <c r="DM284" s="222">
        <f t="shared" ca="1" si="358"/>
        <v>-6.1380269433018499</v>
      </c>
      <c r="DN284" s="223">
        <f t="shared" ca="1" si="359"/>
        <v>-26.468894962309495</v>
      </c>
      <c r="DO284" s="224">
        <f t="shared" ca="1" si="360"/>
        <v>-751.68911121593658</v>
      </c>
      <c r="DP284" s="223">
        <f t="shared" ca="1" si="361"/>
        <v>-4.9698578853947311</v>
      </c>
      <c r="DQ284" s="225">
        <f t="shared" ca="1" si="362"/>
        <v>-2140.1677537528312</v>
      </c>
      <c r="DR284" s="226">
        <f t="shared" ref="DR284:DR347" ca="1" si="382">-DQ284</f>
        <v>2140.1677537528312</v>
      </c>
      <c r="DS284" s="217">
        <f t="shared" ca="1" si="363"/>
        <v>-6.5653689762119063</v>
      </c>
      <c r="DT284" s="218">
        <f t="shared" ca="1" si="364"/>
        <v>-28.464345600279739</v>
      </c>
      <c r="DU284" s="219">
        <f t="shared" ca="1" si="365"/>
        <v>-811.05062177661944</v>
      </c>
      <c r="DV284" s="218">
        <f t="shared" ca="1" si="366"/>
        <v>-5.4111374956898999</v>
      </c>
      <c r="DW284" s="227">
        <f t="shared" ca="1" si="367"/>
        <v>-2513.9583550061388</v>
      </c>
      <c r="DX284" s="228">
        <f t="shared" ref="DX284:DX347" ca="1" si="383">-DW284</f>
        <v>2513.9583550061388</v>
      </c>
      <c r="DY284" s="222">
        <f t="shared" ca="1" si="368"/>
        <v>-6.9428500404508018</v>
      </c>
      <c r="DZ284" s="223">
        <f t="shared" ca="1" si="369"/>
        <v>-30.257322943673</v>
      </c>
      <c r="EA284" s="224">
        <f t="shared" ca="1" si="370"/>
        <v>-864.90487511913466</v>
      </c>
      <c r="EB284" s="223">
        <f t="shared" ca="1" si="371"/>
        <v>-5.821989821347529</v>
      </c>
      <c r="EC284" s="225">
        <f t="shared" ca="1" si="372"/>
        <v>-3041.6222838142994</v>
      </c>
      <c r="ED284" s="226">
        <f t="shared" ref="ED284:ED347" ca="1" si="384">-EC284</f>
        <v>3041.6222838142994</v>
      </c>
      <c r="EE284" s="18">
        <v>-3041.6222838142949</v>
      </c>
    </row>
    <row r="285" spans="16:135" x14ac:dyDescent="0.3">
      <c r="P285" s="5"/>
      <c r="Q285" s="5"/>
      <c r="X285" s="105"/>
      <c r="Y285" s="105"/>
      <c r="Z285" s="105"/>
      <c r="AA285" s="105">
        <f ca="1">AH285-DF285</f>
        <v>0</v>
      </c>
      <c r="AC285" s="302">
        <f>AC284+$BE$22</f>
        <v>2580</v>
      </c>
      <c r="AD285" s="332">
        <v>3035.8002939929474</v>
      </c>
      <c r="AE285" s="332">
        <v>2508.5472175104492</v>
      </c>
      <c r="AF285" s="334">
        <v>2135.1978958674331</v>
      </c>
      <c r="AG285" s="332">
        <v>1830.9974989187688</v>
      </c>
      <c r="AH285" s="332">
        <v>1567.2995546814893</v>
      </c>
      <c r="AI285" s="332">
        <v>1330.5124631407757</v>
      </c>
      <c r="AJ285" s="332">
        <v>1112.865367497571</v>
      </c>
      <c r="AK285" s="332">
        <v>909.31438140810553</v>
      </c>
      <c r="AL285" s="332">
        <v>716.25945812750638</v>
      </c>
      <c r="AM285" s="332">
        <v>530.93022717066924</v>
      </c>
      <c r="AN285" s="332">
        <v>351.05704402629738</v>
      </c>
      <c r="AO285" s="332">
        <v>174.67592020194363</v>
      </c>
      <c r="AP285" s="332" t="e">
        <v>#DIV/0!</v>
      </c>
      <c r="AQ285" s="335">
        <v>-174.67592020194363</v>
      </c>
      <c r="AR285" s="335">
        <v>-351.05704402629738</v>
      </c>
      <c r="AS285" s="335">
        <v>-530.93022717066924</v>
      </c>
      <c r="AT285" s="335">
        <v>-716.25945812750638</v>
      </c>
      <c r="AU285" s="335">
        <v>-909.31438140810553</v>
      </c>
      <c r="AV285" s="335">
        <v>-1112.865367497571</v>
      </c>
      <c r="AW285" s="335">
        <v>-1330.5124631407757</v>
      </c>
      <c r="AX285" s="335">
        <v>-1567.2995546814893</v>
      </c>
      <c r="AY285" s="335">
        <v>-1830.9974989187688</v>
      </c>
      <c r="AZ285" s="335">
        <v>-2135.1978958674331</v>
      </c>
      <c r="BA285" s="335">
        <v>-2508.5472175104492</v>
      </c>
      <c r="BB285" s="202">
        <v>-3035.8002939929474</v>
      </c>
      <c r="BC285" s="323">
        <f ca="1">BO285-BD285</f>
        <v>0</v>
      </c>
      <c r="BD285" s="320">
        <f ca="1"/>
        <v>-174.67592020194363</v>
      </c>
      <c r="BE285" s="302">
        <f ca="1">MIN($AF$15,BE284+$BE$22)</f>
        <v>2580</v>
      </c>
      <c r="BF285" s="215">
        <f t="shared" ca="1" si="314"/>
        <v>2</v>
      </c>
      <c r="BG285" s="317">
        <f ca="1">INDEX(N$8:N$12,$BF285)</f>
        <v>365</v>
      </c>
      <c r="BH285" s="128">
        <f ca="1">INDEX(O$8:O$12,$BF285)</f>
        <v>0.45</v>
      </c>
      <c r="BI285" s="104">
        <f t="shared" ca="1" si="315"/>
        <v>1526</v>
      </c>
      <c r="BJ285" s="216">
        <f t="shared" si="313"/>
        <v>0</v>
      </c>
      <c r="BK285" s="217">
        <f ca="1">DEGREES(ASIN($BG285*BL$23))</f>
        <v>-0.69702848180855392</v>
      </c>
      <c r="BL285" s="218">
        <f ca="1">DEGREES(ASIN(BL$23*$BI285))</f>
        <v>-2.9153378800200955</v>
      </c>
      <c r="BM285" s="219">
        <f ca="1">IF($BH285&gt;0,(COS(RADIANS(BK285))-COS(RADIANS(BL285)))/(BL$23*$BH285),$BE285*SIN(RADIANS(BK285)))</f>
        <v>-81.358467826218671</v>
      </c>
      <c r="BN285" s="218">
        <f t="shared" ca="1" si="316"/>
        <v>-0.50850919818381612</v>
      </c>
      <c r="BO285" s="220">
        <f t="shared" ca="1" si="317"/>
        <v>-174.67592020194363</v>
      </c>
      <c r="BP285" s="221">
        <f t="shared" ca="1" si="373"/>
        <v>174.67592020194363</v>
      </c>
      <c r="BQ285" s="222">
        <f t="shared" ca="1" si="318"/>
        <v>-1.3888539075648563</v>
      </c>
      <c r="BR285" s="223">
        <f t="shared" ca="1" si="319"/>
        <v>-5.815964869424147</v>
      </c>
      <c r="BS285" s="224">
        <f t="shared" ca="1" si="320"/>
        <v>-162.42876479426428</v>
      </c>
      <c r="BT285" s="223">
        <f t="shared" ca="1" si="321"/>
        <v>-1.0170608119635745</v>
      </c>
      <c r="BU285" s="225">
        <f t="shared" ca="1" si="322"/>
        <v>-351.05704402629738</v>
      </c>
      <c r="BV285" s="226">
        <f t="shared" ca="1" si="374"/>
        <v>351.05704402629738</v>
      </c>
      <c r="BW285" s="217">
        <f t="shared" ca="1" si="323"/>
        <v>-2.0703060144699528</v>
      </c>
      <c r="BX285" s="218">
        <f t="shared" ca="1" si="324"/>
        <v>-8.6869407288155926</v>
      </c>
      <c r="BY285" s="219">
        <f t="shared" ca="1" si="325"/>
        <v>-242.91065874105664</v>
      </c>
      <c r="BZ285" s="218">
        <f t="shared" ca="1" si="326"/>
        <v>-1.5255772614552257</v>
      </c>
      <c r="CA285" s="227">
        <f t="shared" ca="1" si="327"/>
        <v>-530.93022717066924</v>
      </c>
      <c r="CB285" s="228">
        <f t="shared" ca="1" si="375"/>
        <v>530.93022717066924</v>
      </c>
      <c r="CC285" s="222">
        <f t="shared" ca="1" si="328"/>
        <v>-2.7362803166611838</v>
      </c>
      <c r="CD285" s="223">
        <f t="shared" ca="1" si="329"/>
        <v>-11.512870089339376</v>
      </c>
      <c r="CE285" s="224">
        <f t="shared" ca="1" si="330"/>
        <v>-322.47982505836558</v>
      </c>
      <c r="CF285" s="223">
        <f t="shared" ca="1" si="331"/>
        <v>-2.0337348807545936</v>
      </c>
      <c r="CG285" s="225">
        <f t="shared" ca="1" si="332"/>
        <v>-716.25945812750638</v>
      </c>
      <c r="CH285" s="226">
        <f t="shared" ca="1" si="376"/>
        <v>716.25945812750638</v>
      </c>
      <c r="CI285" s="217">
        <f t="shared" ca="1" si="333"/>
        <v>-3.3817714426176781</v>
      </c>
      <c r="CJ285" s="218">
        <f t="shared" ca="1" si="334"/>
        <v>-14.277685143774686</v>
      </c>
      <c r="CK285" s="219">
        <f t="shared" ca="1" si="335"/>
        <v>-400.7759438916421</v>
      </c>
      <c r="CL285" s="218">
        <f t="shared" ca="1" si="336"/>
        <v>-2.5408262983817167</v>
      </c>
      <c r="CM285" s="227">
        <f t="shared" ca="1" si="337"/>
        <v>-909.31438140810462</v>
      </c>
      <c r="CN285" s="228">
        <f t="shared" ca="1" si="377"/>
        <v>909.31438140810462</v>
      </c>
      <c r="CO285" s="222">
        <f t="shared" ca="1" si="338"/>
        <v>-4.0019069365128308</v>
      </c>
      <c r="CP285" s="223">
        <f t="shared" ca="1" si="339"/>
        <v>-16.964444452640961</v>
      </c>
      <c r="CQ285" s="224">
        <f t="shared" ca="1" si="340"/>
        <v>-477.39116493213419</v>
      </c>
      <c r="CR285" s="223">
        <f t="shared" ca="1" si="341"/>
        <v>-3.0456074137774181</v>
      </c>
      <c r="CS285" s="225">
        <f t="shared" ca="1" si="342"/>
        <v>-1112.8653674975724</v>
      </c>
      <c r="CT285" s="226">
        <f t="shared" ca="1" si="378"/>
        <v>1112.8653674975724</v>
      </c>
      <c r="CU285" s="217">
        <f t="shared" ca="1" si="343"/>
        <v>-4.5919815571945737</v>
      </c>
      <c r="CV285" s="218">
        <f t="shared" ca="1" si="344"/>
        <v>-19.555159742616617</v>
      </c>
      <c r="CW285" s="219">
        <f t="shared" ca="1" si="345"/>
        <v>-551.85940099243192</v>
      </c>
      <c r="CX285" s="218">
        <f t="shared" ca="1" si="346"/>
        <v>-3.5461280212558677</v>
      </c>
      <c r="CY285" s="227">
        <f t="shared" ca="1" si="347"/>
        <v>-1330.5124631407762</v>
      </c>
      <c r="CZ285" s="228">
        <f t="shared" ca="1" si="379"/>
        <v>1330.5124631407762</v>
      </c>
      <c r="DA285" s="222">
        <f t="shared" ca="1" si="348"/>
        <v>-5.1474920122309307</v>
      </c>
      <c r="DB285" s="223">
        <f t="shared" ca="1" si="349"/>
        <v>-22.030668309249577</v>
      </c>
      <c r="DC285" s="224">
        <f t="shared" ca="1" si="350"/>
        <v>-623.64721937944933</v>
      </c>
      <c r="DD285" s="223">
        <f t="shared" ca="1" si="351"/>
        <v>-4.039550083135282</v>
      </c>
      <c r="DE285" s="225">
        <f t="shared" ca="1" si="352"/>
        <v>-1567.2995546814889</v>
      </c>
      <c r="DF285" s="226">
        <f t="shared" ca="1" si="380"/>
        <v>1567.2995546814889</v>
      </c>
      <c r="DG285" s="217">
        <f t="shared" ca="1" si="353"/>
        <v>-5.6641719536657629</v>
      </c>
      <c r="DH285" s="218">
        <f t="shared" ca="1" si="354"/>
        <v>-24.370575604874933</v>
      </c>
      <c r="DI285" s="219">
        <f t="shared" ca="1" si="355"/>
        <v>-692.14748607996034</v>
      </c>
      <c r="DJ285" s="218">
        <f t="shared" ca="1" si="356"/>
        <v>-4.521965329391378</v>
      </c>
      <c r="DK285" s="227">
        <f t="shared" ca="1" si="357"/>
        <v>-1830.9974989187674</v>
      </c>
      <c r="DL285" s="228">
        <f t="shared" ca="1" si="381"/>
        <v>1830.9974989187674</v>
      </c>
      <c r="DM285" s="222">
        <f t="shared" ca="1" si="358"/>
        <v>-6.1380269433018499</v>
      </c>
      <c r="DN285" s="223">
        <f t="shared" ca="1" si="359"/>
        <v>-26.553299972162932</v>
      </c>
      <c r="DO285" s="224">
        <f t="shared" ca="1" si="360"/>
        <v>-756.67734587848611</v>
      </c>
      <c r="DP285" s="223">
        <f t="shared" ca="1" si="361"/>
        <v>-4.9882346625495302</v>
      </c>
      <c r="DQ285" s="225">
        <f t="shared" ca="1" si="362"/>
        <v>-2135.1978958674367</v>
      </c>
      <c r="DR285" s="226">
        <f t="shared" ca="1" si="382"/>
        <v>2135.1978958674367</v>
      </c>
      <c r="DS285" s="217">
        <f t="shared" ca="1" si="363"/>
        <v>-6.5653689762119063</v>
      </c>
      <c r="DT285" s="218">
        <f t="shared" ca="1" si="364"/>
        <v>-28.556257537423775</v>
      </c>
      <c r="DU285" s="219">
        <f t="shared" ca="1" si="365"/>
        <v>-816.48250700433994</v>
      </c>
      <c r="DV285" s="218">
        <f t="shared" ca="1" si="366"/>
        <v>-5.4318852277204996</v>
      </c>
      <c r="DW285" s="227">
        <f t="shared" ca="1" si="367"/>
        <v>-2508.5472175104492</v>
      </c>
      <c r="DX285" s="228">
        <f t="shared" ca="1" si="383"/>
        <v>2508.5472175104492</v>
      </c>
      <c r="DY285" s="222">
        <f t="shared" ca="1" si="368"/>
        <v>-6.9428500404508018</v>
      </c>
      <c r="DZ285" s="223">
        <f t="shared" ca="1" si="369"/>
        <v>-30.356227054992381</v>
      </c>
      <c r="EA285" s="224">
        <f t="shared" ca="1" si="370"/>
        <v>-870.74998965077816</v>
      </c>
      <c r="EB285" s="223">
        <f t="shared" ca="1" si="371"/>
        <v>-5.8451145316435031</v>
      </c>
      <c r="EC285" s="225">
        <f t="shared" ca="1" si="372"/>
        <v>-3035.800293992952</v>
      </c>
      <c r="ED285" s="226">
        <f t="shared" ca="1" si="384"/>
        <v>3035.800293992952</v>
      </c>
      <c r="EE285" s="18">
        <v>-3035.8002939929474</v>
      </c>
    </row>
    <row r="286" spans="16:135" x14ac:dyDescent="0.3">
      <c r="P286" s="5"/>
      <c r="Q286" s="5"/>
      <c r="X286" s="105"/>
      <c r="Y286" s="105"/>
      <c r="Z286" s="105"/>
      <c r="AA286" s="105">
        <f ca="1">AH286-DF286</f>
        <v>0</v>
      </c>
      <c r="AC286" s="302">
        <f>AC285+$BE$22</f>
        <v>2590</v>
      </c>
      <c r="AD286" s="332">
        <v>3029.9551794613039</v>
      </c>
      <c r="AE286" s="332">
        <v>2503.1153322827286</v>
      </c>
      <c r="AF286" s="334">
        <v>2130.2096612048845</v>
      </c>
      <c r="AG286" s="332">
        <v>1826.4755335893774</v>
      </c>
      <c r="AH286" s="332">
        <v>1563.260004598354</v>
      </c>
      <c r="AI286" s="332">
        <v>1326.9663351195197</v>
      </c>
      <c r="AJ286" s="332">
        <v>1109.8197600837937</v>
      </c>
      <c r="AK286" s="332">
        <v>906.77355510972382</v>
      </c>
      <c r="AL286" s="332">
        <v>714.22572324675184</v>
      </c>
      <c r="AM286" s="332">
        <v>529.40464990921396</v>
      </c>
      <c r="AN286" s="332">
        <v>350.0399832143338</v>
      </c>
      <c r="AO286" s="332">
        <v>174.16741100375981</v>
      </c>
      <c r="AP286" s="332" t="e">
        <v>#DIV/0!</v>
      </c>
      <c r="AQ286" s="335">
        <v>-174.16741100375981</v>
      </c>
      <c r="AR286" s="335">
        <v>-350.0399832143338</v>
      </c>
      <c r="AS286" s="335">
        <v>-529.40464990921396</v>
      </c>
      <c r="AT286" s="335">
        <v>-714.22572324675184</v>
      </c>
      <c r="AU286" s="335">
        <v>-906.77355510972382</v>
      </c>
      <c r="AV286" s="335">
        <v>-1109.8197600837937</v>
      </c>
      <c r="AW286" s="335">
        <v>-1326.9663351195197</v>
      </c>
      <c r="AX286" s="335">
        <v>-1563.260004598354</v>
      </c>
      <c r="AY286" s="335">
        <v>-1826.4755335893774</v>
      </c>
      <c r="AZ286" s="335">
        <v>-2130.2096612048845</v>
      </c>
      <c r="BA286" s="335">
        <v>-2503.1153322827286</v>
      </c>
      <c r="BB286" s="202">
        <v>-3029.9551794613039</v>
      </c>
      <c r="BC286" s="323">
        <f ca="1">BO286-BD286</f>
        <v>0</v>
      </c>
      <c r="BD286" s="320">
        <f ca="1"/>
        <v>-174.16741100375981</v>
      </c>
      <c r="BE286" s="302">
        <f ca="1">MIN($AF$15,BE285+$BE$22)</f>
        <v>2590</v>
      </c>
      <c r="BF286" s="215">
        <f t="shared" ca="1" si="314"/>
        <v>2</v>
      </c>
      <c r="BG286" s="317">
        <f ca="1">INDEX(N$8:N$12,$BF286)</f>
        <v>365</v>
      </c>
      <c r="BH286" s="128">
        <f ca="1">INDEX(O$8:O$12,$BF286)</f>
        <v>0.45</v>
      </c>
      <c r="BI286" s="104">
        <f t="shared" ca="1" si="315"/>
        <v>1530.5</v>
      </c>
      <c r="BJ286" s="216">
        <f t="shared" si="313"/>
        <v>0</v>
      </c>
      <c r="BK286" s="217">
        <f ca="1">DEGREES(ASIN($BG286*BL$23))</f>
        <v>-0.69702848180855392</v>
      </c>
      <c r="BL286" s="218">
        <f ca="1">DEGREES(ASIN(BL$23*$BI286))</f>
        <v>-2.9239423388560146</v>
      </c>
      <c r="BM286" s="219">
        <f ca="1">IF($BH286&gt;0,(COS(RADIANS(BK286))-COS(RADIANS(BL286)))/(BL$23*$BH286),$BE286*SIN(RADIANS(BK286)))</f>
        <v>-81.868482674797377</v>
      </c>
      <c r="BN286" s="218">
        <f t="shared" ca="1" si="316"/>
        <v>-0.51001484857870594</v>
      </c>
      <c r="BO286" s="220">
        <f t="shared" ca="1" si="317"/>
        <v>-174.16741100375981</v>
      </c>
      <c r="BP286" s="221">
        <f t="shared" ca="1" si="373"/>
        <v>174.16741100375981</v>
      </c>
      <c r="BQ286" s="222">
        <f t="shared" ca="1" si="318"/>
        <v>-1.3888539075648563</v>
      </c>
      <c r="BR286" s="223">
        <f t="shared" ca="1" si="319"/>
        <v>-5.8331748996230308</v>
      </c>
      <c r="BS286" s="224">
        <f t="shared" ca="1" si="320"/>
        <v>-163.44886044034953</v>
      </c>
      <c r="BT286" s="223">
        <f t="shared" ca="1" si="321"/>
        <v>-1.0200956460852524</v>
      </c>
      <c r="BU286" s="225">
        <f t="shared" ca="1" si="322"/>
        <v>-350.0399832143338</v>
      </c>
      <c r="BV286" s="226">
        <f t="shared" ca="1" si="374"/>
        <v>350.0399832143338</v>
      </c>
      <c r="BW286" s="217">
        <f t="shared" ca="1" si="323"/>
        <v>-2.0703060144699528</v>
      </c>
      <c r="BX286" s="218">
        <f t="shared" ca="1" si="324"/>
        <v>-8.7127565250098051</v>
      </c>
      <c r="BY286" s="219">
        <f t="shared" ca="1" si="325"/>
        <v>-244.44084673266386</v>
      </c>
      <c r="BZ286" s="218">
        <f t="shared" ca="1" si="326"/>
        <v>-1.530187991607221</v>
      </c>
      <c r="CA286" s="227">
        <f t="shared" ca="1" si="327"/>
        <v>-529.40464990921396</v>
      </c>
      <c r="CB286" s="228">
        <f t="shared" ca="1" si="375"/>
        <v>529.40464990921396</v>
      </c>
      <c r="CC286" s="222">
        <f t="shared" ca="1" si="328"/>
        <v>-2.7362803166611838</v>
      </c>
      <c r="CD286" s="223">
        <f t="shared" ca="1" si="329"/>
        <v>-11.547286762296611</v>
      </c>
      <c r="CE286" s="224">
        <f t="shared" ca="1" si="330"/>
        <v>-324.51981561168895</v>
      </c>
      <c r="CF286" s="223">
        <f t="shared" ca="1" si="331"/>
        <v>-2.0399905533233778</v>
      </c>
      <c r="CG286" s="225">
        <f t="shared" ca="1" si="332"/>
        <v>-714.22572324675184</v>
      </c>
      <c r="CH286" s="226">
        <f t="shared" ca="1" si="376"/>
        <v>714.22572324675184</v>
      </c>
      <c r="CI286" s="217">
        <f t="shared" ca="1" si="333"/>
        <v>-3.3817714426176781</v>
      </c>
      <c r="CJ286" s="218">
        <f t="shared" ca="1" si="334"/>
        <v>-14.320686219651934</v>
      </c>
      <c r="CK286" s="219">
        <f t="shared" ca="1" si="335"/>
        <v>-403.32476057015185</v>
      </c>
      <c r="CL286" s="218">
        <f t="shared" ca="1" si="336"/>
        <v>-2.5488166785097519</v>
      </c>
      <c r="CM286" s="227">
        <f t="shared" ca="1" si="337"/>
        <v>-906.77355510972291</v>
      </c>
      <c r="CN286" s="228">
        <f t="shared" ca="1" si="377"/>
        <v>906.77355510972291</v>
      </c>
      <c r="CO286" s="222">
        <f t="shared" ca="1" si="338"/>
        <v>-4.0019069365128308</v>
      </c>
      <c r="CP286" s="223">
        <f t="shared" ca="1" si="339"/>
        <v>-17.015992770268312</v>
      </c>
      <c r="CQ286" s="224">
        <f t="shared" ca="1" si="340"/>
        <v>-480.44660509805379</v>
      </c>
      <c r="CR286" s="223">
        <f t="shared" ca="1" si="341"/>
        <v>-3.055440165919606</v>
      </c>
      <c r="CS286" s="225">
        <f t="shared" ca="1" si="342"/>
        <v>-1109.819760083795</v>
      </c>
      <c r="CT286" s="226">
        <f t="shared" ca="1" si="378"/>
        <v>1109.819760083795</v>
      </c>
      <c r="CU286" s="217">
        <f t="shared" ca="1" si="343"/>
        <v>-4.5919815571945737</v>
      </c>
      <c r="CV286" s="218">
        <f t="shared" ca="1" si="344"/>
        <v>-19.615185462981422</v>
      </c>
      <c r="CW286" s="219">
        <f t="shared" ca="1" si="345"/>
        <v>-555.4173250884304</v>
      </c>
      <c r="CX286" s="218">
        <f t="shared" ca="1" si="346"/>
        <v>-3.5579240959984872</v>
      </c>
      <c r="CY286" s="227">
        <f t="shared" ca="1" si="347"/>
        <v>-1326.9663351195202</v>
      </c>
      <c r="CZ286" s="228">
        <f t="shared" ca="1" si="379"/>
        <v>1326.9663351195202</v>
      </c>
      <c r="DA286" s="222">
        <f t="shared" ca="1" si="348"/>
        <v>-5.1474920122309307</v>
      </c>
      <c r="DB286" s="223">
        <f t="shared" ca="1" si="349"/>
        <v>-22.099053816652191</v>
      </c>
      <c r="DC286" s="224">
        <f t="shared" ca="1" si="350"/>
        <v>-627.70065596890481</v>
      </c>
      <c r="DD286" s="223">
        <f t="shared" ca="1" si="351"/>
        <v>-4.0534365894554867</v>
      </c>
      <c r="DE286" s="225">
        <f t="shared" ca="1" si="352"/>
        <v>-1563.2600045983536</v>
      </c>
      <c r="DF286" s="226">
        <f t="shared" ca="1" si="380"/>
        <v>1563.2600045983536</v>
      </c>
      <c r="DG286" s="217">
        <f t="shared" ca="1" si="353"/>
        <v>-5.6641719536657629</v>
      </c>
      <c r="DH286" s="218">
        <f t="shared" ca="1" si="354"/>
        <v>-24.447137275394127</v>
      </c>
      <c r="DI286" s="219">
        <f t="shared" ca="1" si="355"/>
        <v>-696.68555120158555</v>
      </c>
      <c r="DJ286" s="218">
        <f t="shared" ca="1" si="356"/>
        <v>-4.538065121625209</v>
      </c>
      <c r="DK286" s="227">
        <f t="shared" ca="1" si="357"/>
        <v>-1826.475533589376</v>
      </c>
      <c r="DL286" s="228">
        <f t="shared" ca="1" si="381"/>
        <v>1826.475533589376</v>
      </c>
      <c r="DM286" s="222">
        <f t="shared" ca="1" si="358"/>
        <v>-6.1380269433018499</v>
      </c>
      <c r="DN286" s="223">
        <f t="shared" ca="1" si="359"/>
        <v>-26.63776716641809</v>
      </c>
      <c r="DO286" s="224">
        <f t="shared" ca="1" si="360"/>
        <v>-761.68399787495423</v>
      </c>
      <c r="DP286" s="223">
        <f t="shared" ca="1" si="361"/>
        <v>-5.006651996468122</v>
      </c>
      <c r="DQ286" s="225">
        <f t="shared" ca="1" si="362"/>
        <v>-2130.2096612048872</v>
      </c>
      <c r="DR286" s="226">
        <f t="shared" ca="1" si="382"/>
        <v>2130.2096612048872</v>
      </c>
      <c r="DS286" s="217">
        <f t="shared" ca="1" si="363"/>
        <v>-6.5653689762119063</v>
      </c>
      <c r="DT286" s="218">
        <f t="shared" ca="1" si="364"/>
        <v>-28.648249786821445</v>
      </c>
      <c r="DU286" s="219">
        <f t="shared" ca="1" si="365"/>
        <v>-821.93519427177796</v>
      </c>
      <c r="DV286" s="218">
        <f t="shared" ca="1" si="366"/>
        <v>-5.4526872674380229</v>
      </c>
      <c r="DW286" s="227">
        <f t="shared" ca="1" si="367"/>
        <v>-2503.1153322827286</v>
      </c>
      <c r="DX286" s="228">
        <f t="shared" ca="1" si="383"/>
        <v>2503.1153322827286</v>
      </c>
      <c r="DY286" s="222">
        <f t="shared" ca="1" si="368"/>
        <v>-6.9428500404508018</v>
      </c>
      <c r="DZ286" s="223">
        <f t="shared" ca="1" si="369"/>
        <v>-30.455231258250542</v>
      </c>
      <c r="EA286" s="224">
        <f t="shared" ca="1" si="370"/>
        <v>-876.61829899657721</v>
      </c>
      <c r="EB286" s="223">
        <f t="shared" ca="1" si="371"/>
        <v>-5.8683093457990481</v>
      </c>
      <c r="EC286" s="225">
        <f t="shared" ca="1" si="372"/>
        <v>-3029.9551794613085</v>
      </c>
      <c r="ED286" s="226">
        <f t="shared" ca="1" si="384"/>
        <v>3029.9551794613085</v>
      </c>
      <c r="EE286" s="18">
        <v>-3029.9551794613039</v>
      </c>
    </row>
    <row r="287" spans="16:135" x14ac:dyDescent="0.3">
      <c r="P287" s="5"/>
      <c r="Q287" s="5"/>
      <c r="X287" s="105"/>
      <c r="Y287" s="105"/>
      <c r="Z287" s="105"/>
      <c r="AA287" s="105">
        <f ca="1">AH287-DF287</f>
        <v>0</v>
      </c>
      <c r="AC287" s="302">
        <f>AC286+$BE$22</f>
        <v>2600</v>
      </c>
      <c r="AD287" s="332">
        <v>3024.086870115505</v>
      </c>
      <c r="AE287" s="332">
        <v>2497.6626450152908</v>
      </c>
      <c r="AF287" s="334">
        <v>2125.2030092084156</v>
      </c>
      <c r="AG287" s="332">
        <v>1821.9374684677523</v>
      </c>
      <c r="AH287" s="332">
        <v>1559.2065680088986</v>
      </c>
      <c r="AI287" s="332">
        <v>1323.4084110235212</v>
      </c>
      <c r="AJ287" s="332">
        <v>1106.764319917874</v>
      </c>
      <c r="AK287" s="332">
        <v>904.22473843121406</v>
      </c>
      <c r="AL287" s="332">
        <v>712.18573269342846</v>
      </c>
      <c r="AM287" s="332">
        <v>527.87446191760671</v>
      </c>
      <c r="AN287" s="332">
        <v>349.01988756824852</v>
      </c>
      <c r="AO287" s="332">
        <v>173.65739615518109</v>
      </c>
      <c r="AP287" s="332" t="e">
        <v>#DIV/0!</v>
      </c>
      <c r="AQ287" s="335">
        <v>-173.65739615518109</v>
      </c>
      <c r="AR287" s="335">
        <v>-349.01988756824852</v>
      </c>
      <c r="AS287" s="335">
        <v>-527.87446191760671</v>
      </c>
      <c r="AT287" s="335">
        <v>-712.18573269342846</v>
      </c>
      <c r="AU287" s="335">
        <v>-904.22473843121406</v>
      </c>
      <c r="AV287" s="335">
        <v>-1106.764319917874</v>
      </c>
      <c r="AW287" s="335">
        <v>-1323.4084110235212</v>
      </c>
      <c r="AX287" s="335">
        <v>-1559.2065680088986</v>
      </c>
      <c r="AY287" s="335">
        <v>-1821.9374684677523</v>
      </c>
      <c r="AZ287" s="335">
        <v>-2125.2030092084156</v>
      </c>
      <c r="BA287" s="335">
        <v>-2497.6626450152908</v>
      </c>
      <c r="BB287" s="202">
        <v>-3024.086870115505</v>
      </c>
      <c r="BC287" s="323">
        <f ca="1">BO287-BD287</f>
        <v>0</v>
      </c>
      <c r="BD287" s="320">
        <f ca="1"/>
        <v>-173.65739615518109</v>
      </c>
      <c r="BE287" s="302">
        <f ca="1">MIN($AF$15,BE286+$BE$22)</f>
        <v>2600</v>
      </c>
      <c r="BF287" s="215">
        <f t="shared" ca="1" si="314"/>
        <v>2</v>
      </c>
      <c r="BG287" s="317">
        <f ca="1">INDEX(N$8:N$12,$BF287)</f>
        <v>365</v>
      </c>
      <c r="BH287" s="128">
        <f ca="1">INDEX(O$8:O$12,$BF287)</f>
        <v>0.45</v>
      </c>
      <c r="BI287" s="104">
        <f t="shared" ca="1" si="315"/>
        <v>1535</v>
      </c>
      <c r="BJ287" s="216">
        <f t="shared" si="313"/>
        <v>0</v>
      </c>
      <c r="BK287" s="217">
        <f ca="1">DEGREES(ASIN($BG287*BL$23))</f>
        <v>-0.69702848180855392</v>
      </c>
      <c r="BL287" s="218">
        <f ca="1">DEGREES(ASIN(BL$23*$BI287))</f>
        <v>-2.932546863693045</v>
      </c>
      <c r="BM287" s="219">
        <f ca="1">IF($BH287&gt;0,(COS(RADIANS(BK287))-COS(RADIANS(BL287)))/(BL$23*$BH287),$BE287*SIN(RADIANS(BK287)))</f>
        <v>-82.380003208377246</v>
      </c>
      <c r="BN287" s="218">
        <f t="shared" ca="1" si="316"/>
        <v>-0.51152053357986915</v>
      </c>
      <c r="BO287" s="220">
        <f t="shared" ca="1" si="317"/>
        <v>-173.65739615518109</v>
      </c>
      <c r="BP287" s="221">
        <f t="shared" ca="1" si="373"/>
        <v>173.65739615518109</v>
      </c>
      <c r="BQ287" s="222">
        <f t="shared" ca="1" si="318"/>
        <v>-1.3888539075648563</v>
      </c>
      <c r="BR287" s="223">
        <f t="shared" ca="1" si="319"/>
        <v>-5.8503854579514467</v>
      </c>
      <c r="BS287" s="224">
        <f t="shared" ca="1" si="320"/>
        <v>-164.47199119954169</v>
      </c>
      <c r="BT287" s="223">
        <f t="shared" ca="1" si="321"/>
        <v>-1.0231307591921563</v>
      </c>
      <c r="BU287" s="225">
        <f t="shared" ca="1" si="322"/>
        <v>-349.01988756824852</v>
      </c>
      <c r="BV287" s="226">
        <f t="shared" ca="1" si="374"/>
        <v>349.01988756824852</v>
      </c>
      <c r="BW287" s="217">
        <f t="shared" ca="1" si="323"/>
        <v>-2.0703060144699528</v>
      </c>
      <c r="BX287" s="218">
        <f t="shared" ca="1" si="324"/>
        <v>-8.7385741038993725</v>
      </c>
      <c r="BY287" s="219">
        <f t="shared" ca="1" si="325"/>
        <v>-245.97564640818939</v>
      </c>
      <c r="BZ287" s="218">
        <f t="shared" ca="1" si="326"/>
        <v>-1.5347996755255338</v>
      </c>
      <c r="CA287" s="227">
        <f t="shared" ca="1" si="327"/>
        <v>-527.87446191760671</v>
      </c>
      <c r="CB287" s="228">
        <f t="shared" ca="1" si="375"/>
        <v>527.87446191760671</v>
      </c>
      <c r="CC287" s="222">
        <f t="shared" ca="1" si="328"/>
        <v>-2.7362803166611838</v>
      </c>
      <c r="CD287" s="223">
        <f t="shared" ca="1" si="329"/>
        <v>-11.581707659626328</v>
      </c>
      <c r="CE287" s="224">
        <f t="shared" ca="1" si="330"/>
        <v>-326.56606413770049</v>
      </c>
      <c r="CF287" s="223">
        <f t="shared" ca="1" si="331"/>
        <v>-2.0462485260115386</v>
      </c>
      <c r="CG287" s="225">
        <f t="shared" ca="1" si="332"/>
        <v>-712.18573269342846</v>
      </c>
      <c r="CH287" s="226">
        <f t="shared" ca="1" si="376"/>
        <v>712.18573269342846</v>
      </c>
      <c r="CI287" s="217">
        <f t="shared" ca="1" si="333"/>
        <v>-3.3817714426176781</v>
      </c>
      <c r="CJ287" s="218">
        <f t="shared" ca="1" si="334"/>
        <v>-14.363695535741579</v>
      </c>
      <c r="CK287" s="219">
        <f t="shared" ca="1" si="335"/>
        <v>-405.8815722155839</v>
      </c>
      <c r="CL287" s="218">
        <f t="shared" ca="1" si="336"/>
        <v>-2.5568116454320489</v>
      </c>
      <c r="CM287" s="227">
        <f t="shared" ca="1" si="337"/>
        <v>-904.22473843121315</v>
      </c>
      <c r="CN287" s="228">
        <f t="shared" ca="1" si="377"/>
        <v>904.22473843121315</v>
      </c>
      <c r="CO287" s="222">
        <f t="shared" ca="1" si="338"/>
        <v>-4.0019069365128308</v>
      </c>
      <c r="CP287" s="223">
        <f t="shared" ca="1" si="339"/>
        <v>-17.067555284959198</v>
      </c>
      <c r="CQ287" s="224">
        <f t="shared" ca="1" si="340"/>
        <v>-483.51188612836984</v>
      </c>
      <c r="CR287" s="223">
        <f t="shared" ca="1" si="341"/>
        <v>-3.0652810303160436</v>
      </c>
      <c r="CS287" s="225">
        <f t="shared" ca="1" si="342"/>
        <v>-1106.7643199178754</v>
      </c>
      <c r="CT287" s="226">
        <f t="shared" ca="1" si="378"/>
        <v>1106.7643199178754</v>
      </c>
      <c r="CU287" s="217">
        <f t="shared" ca="1" si="343"/>
        <v>-4.5919815571945737</v>
      </c>
      <c r="CV287" s="218">
        <f t="shared" ca="1" si="344"/>
        <v>-19.675233603113181</v>
      </c>
      <c r="CW287" s="219">
        <f t="shared" ca="1" si="345"/>
        <v>-558.98705845733798</v>
      </c>
      <c r="CX287" s="218">
        <f t="shared" ca="1" si="346"/>
        <v>-3.5697333689075776</v>
      </c>
      <c r="CY287" s="227">
        <f t="shared" ca="1" si="347"/>
        <v>-1323.4084110235217</v>
      </c>
      <c r="CZ287" s="228">
        <f t="shared" ca="1" si="379"/>
        <v>1323.4084110235217</v>
      </c>
      <c r="DA287" s="222">
        <f t="shared" ca="1" si="348"/>
        <v>-5.1474920122309307</v>
      </c>
      <c r="DB287" s="223">
        <f t="shared" ca="1" si="349"/>
        <v>-22.167472481703626</v>
      </c>
      <c r="DC287" s="224">
        <f t="shared" ca="1" si="350"/>
        <v>-631.76799923417946</v>
      </c>
      <c r="DD287" s="223">
        <f t="shared" ca="1" si="351"/>
        <v>-4.0673432652746442</v>
      </c>
      <c r="DE287" s="225">
        <f t="shared" ca="1" si="352"/>
        <v>-1559.2065680088981</v>
      </c>
      <c r="DF287" s="226">
        <f t="shared" ca="1" si="380"/>
        <v>1559.2065680088981</v>
      </c>
      <c r="DG287" s="217">
        <f t="shared" ca="1" si="353"/>
        <v>-5.6641719536657629</v>
      </c>
      <c r="DH287" s="218">
        <f t="shared" ca="1" si="354"/>
        <v>-24.523745483711156</v>
      </c>
      <c r="DI287" s="219">
        <f t="shared" ca="1" si="355"/>
        <v>-701.23974543094005</v>
      </c>
      <c r="DJ287" s="218">
        <f t="shared" ca="1" si="356"/>
        <v>-4.5541942293544935</v>
      </c>
      <c r="DK287" s="227">
        <f t="shared" ca="1" si="357"/>
        <v>-1821.9374684677509</v>
      </c>
      <c r="DL287" s="228">
        <f t="shared" ca="1" si="381"/>
        <v>1821.9374684677509</v>
      </c>
      <c r="DM287" s="222">
        <f t="shared" ca="1" si="358"/>
        <v>-6.1380269433018499</v>
      </c>
      <c r="DN287" s="223">
        <f t="shared" ca="1" si="359"/>
        <v>-26.72229686670347</v>
      </c>
      <c r="DO287" s="224">
        <f t="shared" ca="1" si="360"/>
        <v>-766.70910803194295</v>
      </c>
      <c r="DP287" s="223">
        <f t="shared" ca="1" si="361"/>
        <v>-5.0251101569887169</v>
      </c>
      <c r="DQ287" s="225">
        <f t="shared" ca="1" si="362"/>
        <v>-2125.2030092084192</v>
      </c>
      <c r="DR287" s="226">
        <f t="shared" ca="1" si="382"/>
        <v>2125.2030092084192</v>
      </c>
      <c r="DS287" s="217">
        <f t="shared" ca="1" si="363"/>
        <v>-6.5653689762119063</v>
      </c>
      <c r="DT287" s="218">
        <f t="shared" ca="1" si="364"/>
        <v>-28.740322797137459</v>
      </c>
      <c r="DU287" s="219">
        <f t="shared" ca="1" si="365"/>
        <v>-827.40873828539418</v>
      </c>
      <c r="DV287" s="218">
        <f t="shared" ca="1" si="366"/>
        <v>-5.4735440136162197</v>
      </c>
      <c r="DW287" s="227">
        <f t="shared" ca="1" si="367"/>
        <v>-2497.6626450152908</v>
      </c>
      <c r="DX287" s="228">
        <f t="shared" ca="1" si="383"/>
        <v>2497.6626450152908</v>
      </c>
      <c r="DY287" s="222">
        <f t="shared" ca="1" si="368"/>
        <v>-6.9428500404508018</v>
      </c>
      <c r="DZ287" s="223">
        <f t="shared" ca="1" si="369"/>
        <v>-30.554336154455829</v>
      </c>
      <c r="EA287" s="224">
        <f t="shared" ca="1" si="370"/>
        <v>-882.50987382392748</v>
      </c>
      <c r="EB287" s="223">
        <f t="shared" ca="1" si="371"/>
        <v>-5.8915748273502686</v>
      </c>
      <c r="EC287" s="225">
        <f t="shared" ca="1" si="372"/>
        <v>-3024.0868701155096</v>
      </c>
      <c r="ED287" s="226">
        <f t="shared" ca="1" si="384"/>
        <v>3024.0868701155096</v>
      </c>
      <c r="EE287" s="18">
        <v>-3024.086870115505</v>
      </c>
    </row>
    <row r="288" spans="16:135" x14ac:dyDescent="0.3">
      <c r="P288" s="5"/>
      <c r="Q288" s="5"/>
      <c r="X288" s="105"/>
      <c r="Y288" s="105"/>
      <c r="Z288" s="105"/>
      <c r="AA288" s="105">
        <f ca="1">AH288-DF288</f>
        <v>0</v>
      </c>
      <c r="AC288" s="302">
        <f>AC287+$BE$22</f>
        <v>2610</v>
      </c>
      <c r="AD288" s="332">
        <v>3018.1952952881547</v>
      </c>
      <c r="AE288" s="332">
        <v>2492.1891010016743</v>
      </c>
      <c r="AF288" s="334">
        <v>2120.1778990514276</v>
      </c>
      <c r="AG288" s="332">
        <v>1817.3832742383979</v>
      </c>
      <c r="AH288" s="332">
        <v>1555.139224743624</v>
      </c>
      <c r="AI288" s="332">
        <v>1319.8386776546135</v>
      </c>
      <c r="AJ288" s="332">
        <v>1103.6990388875579</v>
      </c>
      <c r="AK288" s="332">
        <v>901.66792678578202</v>
      </c>
      <c r="AL288" s="332">
        <v>710.13948416741687</v>
      </c>
      <c r="AM288" s="332">
        <v>526.3396622420812</v>
      </c>
      <c r="AN288" s="332">
        <v>347.99675680905636</v>
      </c>
      <c r="AO288" s="332">
        <v>173.14587562160122</v>
      </c>
      <c r="AP288" s="332" t="e">
        <v>#DIV/0!</v>
      </c>
      <c r="AQ288" s="335">
        <v>-173.14587562160122</v>
      </c>
      <c r="AR288" s="335">
        <v>-347.99675680905636</v>
      </c>
      <c r="AS288" s="335">
        <v>-526.3396622420812</v>
      </c>
      <c r="AT288" s="335">
        <v>-710.13948416741687</v>
      </c>
      <c r="AU288" s="335">
        <v>-901.66792678578202</v>
      </c>
      <c r="AV288" s="335">
        <v>-1103.6990388875579</v>
      </c>
      <c r="AW288" s="335">
        <v>-1319.8386776546135</v>
      </c>
      <c r="AX288" s="335">
        <v>-1555.139224743624</v>
      </c>
      <c r="AY288" s="335">
        <v>-1817.3832742383979</v>
      </c>
      <c r="AZ288" s="335">
        <v>-2120.1778990514276</v>
      </c>
      <c r="BA288" s="335">
        <v>-2492.1891010016743</v>
      </c>
      <c r="BB288" s="202">
        <v>-3018.1952952881547</v>
      </c>
      <c r="BC288" s="323">
        <f ca="1">BO288-BD288</f>
        <v>0</v>
      </c>
      <c r="BD288" s="320">
        <f ca="1"/>
        <v>-173.14587562160122</v>
      </c>
      <c r="BE288" s="302">
        <f ca="1">MIN($AF$15,BE287+$BE$22)</f>
        <v>2610</v>
      </c>
      <c r="BF288" s="215">
        <f t="shared" ca="1" si="314"/>
        <v>2</v>
      </c>
      <c r="BG288" s="317">
        <f ca="1">INDEX(N$8:N$12,$BF288)</f>
        <v>365</v>
      </c>
      <c r="BH288" s="128">
        <f ca="1">INDEX(O$8:O$12,$BF288)</f>
        <v>0.45</v>
      </c>
      <c r="BI288" s="104">
        <f t="shared" ca="1" si="315"/>
        <v>1539.5</v>
      </c>
      <c r="BJ288" s="216">
        <f t="shared" si="313"/>
        <v>0</v>
      </c>
      <c r="BK288" s="217">
        <f ca="1">DEGREES(ASIN($BG288*BL$23))</f>
        <v>-0.69702848180855392</v>
      </c>
      <c r="BL288" s="218">
        <f ca="1">DEGREES(ASIN(BL$23*$BI288))</f>
        <v>-2.941151454726767</v>
      </c>
      <c r="BM288" s="219">
        <f ca="1">IF($BH288&gt;0,(COS(RADIANS(BK288))-COS(RADIANS(BL288)))/(BL$23*$BH288),$BE288*SIN(RADIANS(BK288)))</f>
        <v>-82.893029461653384</v>
      </c>
      <c r="BN288" s="218">
        <f t="shared" ca="1" si="316"/>
        <v>-0.51302625327613782</v>
      </c>
      <c r="BO288" s="220">
        <f t="shared" ca="1" si="317"/>
        <v>-173.14587562160122</v>
      </c>
      <c r="BP288" s="221">
        <f t="shared" ca="1" si="373"/>
        <v>173.14587562160122</v>
      </c>
      <c r="BQ288" s="222">
        <f t="shared" ca="1" si="318"/>
        <v>-1.3888539075648563</v>
      </c>
      <c r="BR288" s="223">
        <f t="shared" ca="1" si="319"/>
        <v>-5.8675965460110469</v>
      </c>
      <c r="BS288" s="224">
        <f t="shared" ca="1" si="320"/>
        <v>-165.49815735168062</v>
      </c>
      <c r="BT288" s="223">
        <f t="shared" ca="1" si="321"/>
        <v>-1.0261661521389271</v>
      </c>
      <c r="BU288" s="225">
        <f t="shared" ca="1" si="322"/>
        <v>-347.99675680905636</v>
      </c>
      <c r="BV288" s="226">
        <f t="shared" ca="1" si="374"/>
        <v>347.99675680905636</v>
      </c>
      <c r="BW288" s="217">
        <f t="shared" ca="1" si="323"/>
        <v>-2.0703060144699528</v>
      </c>
      <c r="BX288" s="218">
        <f t="shared" ca="1" si="324"/>
        <v>-8.7643934710967955</v>
      </c>
      <c r="BY288" s="219">
        <f t="shared" ca="1" si="325"/>
        <v>-247.51505872454285</v>
      </c>
      <c r="BZ288" s="218">
        <f t="shared" ca="1" si="326"/>
        <v>-1.539412316353463</v>
      </c>
      <c r="CA288" s="227">
        <f t="shared" ca="1" si="327"/>
        <v>-526.3396622420812</v>
      </c>
      <c r="CB288" s="228">
        <f t="shared" ca="1" si="375"/>
        <v>526.3396622420812</v>
      </c>
      <c r="CC288" s="222">
        <f t="shared" ca="1" si="328"/>
        <v>-2.7362803166611838</v>
      </c>
      <c r="CD288" s="223">
        <f t="shared" ca="1" si="329"/>
        <v>-11.616132795311865</v>
      </c>
      <c r="CE288" s="224">
        <f t="shared" ca="1" si="330"/>
        <v>-328.61857294470252</v>
      </c>
      <c r="CF288" s="223">
        <f t="shared" ca="1" si="331"/>
        <v>-2.0525088070020274</v>
      </c>
      <c r="CG288" s="225">
        <f t="shared" ca="1" si="332"/>
        <v>-710.13948416741687</v>
      </c>
      <c r="CH288" s="226">
        <f t="shared" ca="1" si="376"/>
        <v>710.13948416741687</v>
      </c>
      <c r="CI288" s="217">
        <f t="shared" ca="1" si="333"/>
        <v>-3.3817714426176781</v>
      </c>
      <c r="CJ288" s="218">
        <f t="shared" ca="1" si="334"/>
        <v>-14.406713121031533</v>
      </c>
      <c r="CK288" s="219">
        <f t="shared" ca="1" si="335"/>
        <v>-408.44638343264239</v>
      </c>
      <c r="CL288" s="218">
        <f t="shared" ca="1" si="336"/>
        <v>-2.5648112170584909</v>
      </c>
      <c r="CM288" s="227">
        <f t="shared" ca="1" si="337"/>
        <v>-901.66792678578111</v>
      </c>
      <c r="CN288" s="228">
        <f t="shared" ca="1" si="377"/>
        <v>901.66792678578111</v>
      </c>
      <c r="CO288" s="222">
        <f t="shared" ca="1" si="338"/>
        <v>-4.0019069365128308</v>
      </c>
      <c r="CP288" s="223">
        <f t="shared" ca="1" si="339"/>
        <v>-17.119132050244485</v>
      </c>
      <c r="CQ288" s="224">
        <f t="shared" ca="1" si="340"/>
        <v>-486.5870161704334</v>
      </c>
      <c r="CR288" s="223">
        <f t="shared" ca="1" si="341"/>
        <v>-3.075130042063563</v>
      </c>
      <c r="CS288" s="225">
        <f t="shared" ca="1" si="342"/>
        <v>-1103.6990388875593</v>
      </c>
      <c r="CT288" s="226">
        <f t="shared" ca="1" si="378"/>
        <v>1103.6990388875593</v>
      </c>
      <c r="CU288" s="217">
        <f t="shared" ca="1" si="343"/>
        <v>-4.5919815571945737</v>
      </c>
      <c r="CV288" s="218">
        <f t="shared" ca="1" si="344"/>
        <v>-19.735304254182207</v>
      </c>
      <c r="CW288" s="219">
        <f t="shared" ca="1" si="345"/>
        <v>-562.56861436092584</v>
      </c>
      <c r="CX288" s="218">
        <f t="shared" ca="1" si="346"/>
        <v>-3.581555903587855</v>
      </c>
      <c r="CY288" s="227">
        <f t="shared" ca="1" si="347"/>
        <v>-1319.838677654614</v>
      </c>
      <c r="CZ288" s="228">
        <f t="shared" ca="1" si="379"/>
        <v>1319.838677654614</v>
      </c>
      <c r="DA288" s="222">
        <f t="shared" ca="1" si="348"/>
        <v>-5.1474920122309307</v>
      </c>
      <c r="DB288" s="223">
        <f t="shared" ca="1" si="349"/>
        <v>-22.235924450385433</v>
      </c>
      <c r="DC288" s="224">
        <f t="shared" ca="1" si="350"/>
        <v>-635.84926945325253</v>
      </c>
      <c r="DD288" s="223">
        <f t="shared" ca="1" si="351"/>
        <v>-4.0812702190730761</v>
      </c>
      <c r="DE288" s="225">
        <f t="shared" ca="1" si="352"/>
        <v>-1555.1392247436236</v>
      </c>
      <c r="DF288" s="226">
        <f t="shared" ca="1" si="380"/>
        <v>1555.1392247436236</v>
      </c>
      <c r="DG288" s="217">
        <f t="shared" ca="1" si="353"/>
        <v>-5.6641719536657629</v>
      </c>
      <c r="DH288" s="218">
        <f t="shared" ca="1" si="354"/>
        <v>-24.600400451999509</v>
      </c>
      <c r="DI288" s="219">
        <f t="shared" ca="1" si="355"/>
        <v>-705.8100982593088</v>
      </c>
      <c r="DJ288" s="218">
        <f t="shared" ca="1" si="356"/>
        <v>-4.5703528283687547</v>
      </c>
      <c r="DK288" s="227">
        <f t="shared" ca="1" si="357"/>
        <v>-1817.3832742383966</v>
      </c>
      <c r="DL288" s="228">
        <f t="shared" ca="1" si="381"/>
        <v>1817.3832742383966</v>
      </c>
      <c r="DM288" s="222">
        <f t="shared" ca="1" si="358"/>
        <v>-6.1380269433018499</v>
      </c>
      <c r="DN288" s="223">
        <f t="shared" ca="1" si="359"/>
        <v>-26.806889396384157</v>
      </c>
      <c r="DO288" s="224">
        <f t="shared" ca="1" si="360"/>
        <v>-771.75271744799522</v>
      </c>
      <c r="DP288" s="223">
        <f t="shared" ca="1" si="361"/>
        <v>-5.0436094160522771</v>
      </c>
      <c r="DQ288" s="225">
        <f t="shared" ca="1" si="362"/>
        <v>-2120.1778990514304</v>
      </c>
      <c r="DR288" s="226">
        <f t="shared" ca="1" si="382"/>
        <v>2120.1778990514304</v>
      </c>
      <c r="DS288" s="217">
        <f t="shared" ca="1" si="363"/>
        <v>-6.5653689762119063</v>
      </c>
      <c r="DT288" s="218">
        <f t="shared" ca="1" si="364"/>
        <v>-28.83247701984476</v>
      </c>
      <c r="DU288" s="219">
        <f t="shared" ca="1" si="365"/>
        <v>-832.90319415400108</v>
      </c>
      <c r="DV288" s="218">
        <f t="shared" ca="1" si="366"/>
        <v>-5.4944558686069058</v>
      </c>
      <c r="DW288" s="227">
        <f t="shared" ca="1" si="367"/>
        <v>-2492.1891010016743</v>
      </c>
      <c r="DX288" s="228">
        <f t="shared" ca="1" si="383"/>
        <v>2492.1891010016743</v>
      </c>
      <c r="DY288" s="222">
        <f t="shared" ca="1" si="368"/>
        <v>-6.9428500404508018</v>
      </c>
      <c r="DZ288" s="223">
        <f t="shared" ca="1" si="369"/>
        <v>-30.65354234888602</v>
      </c>
      <c r="EA288" s="224">
        <f t="shared" ca="1" si="370"/>
        <v>-888.42478536946601</v>
      </c>
      <c r="EB288" s="223">
        <f t="shared" ca="1" si="371"/>
        <v>-5.9149115455385299</v>
      </c>
      <c r="EC288" s="225">
        <f t="shared" ca="1" si="372"/>
        <v>-3018.1952952881593</v>
      </c>
      <c r="ED288" s="226">
        <f t="shared" ca="1" si="384"/>
        <v>3018.1952952881593</v>
      </c>
      <c r="EE288" s="18">
        <v>-3018.1952952881547</v>
      </c>
    </row>
    <row r="289" spans="16:135" x14ac:dyDescent="0.3">
      <c r="P289" s="5"/>
      <c r="Q289" s="5"/>
      <c r="X289" s="105"/>
      <c r="Y289" s="105"/>
      <c r="Z289" s="105"/>
      <c r="AA289" s="105">
        <f ca="1">AH289-DF289</f>
        <v>0</v>
      </c>
      <c r="AC289" s="302">
        <f>AC288+$BE$22</f>
        <v>2620</v>
      </c>
      <c r="AD289" s="332">
        <v>3012.2803837426163</v>
      </c>
      <c r="AE289" s="332">
        <v>2486.6946451330673</v>
      </c>
      <c r="AF289" s="334">
        <v>2115.1342896353744</v>
      </c>
      <c r="AG289" s="332">
        <v>1812.812921410029</v>
      </c>
      <c r="AH289" s="332">
        <v>1551.057954524551</v>
      </c>
      <c r="AI289" s="332">
        <v>1316.2571217510258</v>
      </c>
      <c r="AJ289" s="332">
        <v>1100.6239088454943</v>
      </c>
      <c r="AK289" s="332">
        <v>899.10311556872352</v>
      </c>
      <c r="AL289" s="332">
        <v>708.08697536041484</v>
      </c>
      <c r="AM289" s="332">
        <v>524.80024992572771</v>
      </c>
      <c r="AN289" s="332">
        <v>346.97059065691747</v>
      </c>
      <c r="AO289" s="332">
        <v>172.63284936832508</v>
      </c>
      <c r="AP289" s="332" t="e">
        <v>#DIV/0!</v>
      </c>
      <c r="AQ289" s="335">
        <v>-172.63284936832508</v>
      </c>
      <c r="AR289" s="335">
        <v>-346.97059065691747</v>
      </c>
      <c r="AS289" s="335">
        <v>-524.80024992572771</v>
      </c>
      <c r="AT289" s="335">
        <v>-708.08697536041484</v>
      </c>
      <c r="AU289" s="335">
        <v>-899.10311556872352</v>
      </c>
      <c r="AV289" s="335">
        <v>-1100.6239088454943</v>
      </c>
      <c r="AW289" s="335">
        <v>-1316.2571217510258</v>
      </c>
      <c r="AX289" s="335">
        <v>-1551.057954524551</v>
      </c>
      <c r="AY289" s="335">
        <v>-1812.812921410029</v>
      </c>
      <c r="AZ289" s="335">
        <v>-2115.1342896353744</v>
      </c>
      <c r="BA289" s="335">
        <v>-2486.6946451330673</v>
      </c>
      <c r="BB289" s="202">
        <v>-3012.2803837426163</v>
      </c>
      <c r="BC289" s="323">
        <f ca="1">BO289-BD289</f>
        <v>0</v>
      </c>
      <c r="BD289" s="320">
        <f ca="1"/>
        <v>-172.63284936832508</v>
      </c>
      <c r="BE289" s="302">
        <f ca="1">MIN($AF$15,BE288+$BE$22)</f>
        <v>2620</v>
      </c>
      <c r="BF289" s="215">
        <f t="shared" ca="1" si="314"/>
        <v>2</v>
      </c>
      <c r="BG289" s="317">
        <f ca="1">INDEX(N$8:N$12,$BF289)</f>
        <v>365</v>
      </c>
      <c r="BH289" s="128">
        <f ca="1">INDEX(O$8:O$12,$BF289)</f>
        <v>0.45</v>
      </c>
      <c r="BI289" s="104">
        <f t="shared" ca="1" si="315"/>
        <v>1544</v>
      </c>
      <c r="BJ289" s="216">
        <f t="shared" si="313"/>
        <v>0</v>
      </c>
      <c r="BK289" s="217">
        <f ca="1">DEGREES(ASIN($BG289*BL$23))</f>
        <v>-0.69702848180855392</v>
      </c>
      <c r="BL289" s="218">
        <f ca="1">DEGREES(ASIN(BL$23*$BI289))</f>
        <v>-2.9497561121527793</v>
      </c>
      <c r="BM289" s="219">
        <f ca="1">IF($BH289&gt;0,(COS(RADIANS(BK289))-COS(RADIANS(BL289)))/(BL$23*$BH289),$BE289*SIN(RADIANS(BK289)))</f>
        <v>-83.407561469431968</v>
      </c>
      <c r="BN289" s="218">
        <f t="shared" ca="1" si="316"/>
        <v>-0.51453200777858399</v>
      </c>
      <c r="BO289" s="220">
        <f t="shared" ca="1" si="317"/>
        <v>-172.63284936832508</v>
      </c>
      <c r="BP289" s="221">
        <f t="shared" ca="1" si="373"/>
        <v>172.63284936832508</v>
      </c>
      <c r="BQ289" s="222">
        <f t="shared" ca="1" si="318"/>
        <v>-1.3888539075648563</v>
      </c>
      <c r="BR289" s="223">
        <f t="shared" ca="1" si="319"/>
        <v>-5.884808165403923</v>
      </c>
      <c r="BS289" s="224">
        <f t="shared" ca="1" si="320"/>
        <v>-166.52735917748288</v>
      </c>
      <c r="BT289" s="223">
        <f t="shared" ca="1" si="321"/>
        <v>-1.0292018258022608</v>
      </c>
      <c r="BU289" s="225">
        <f t="shared" ca="1" si="322"/>
        <v>-346.97059065691747</v>
      </c>
      <c r="BV289" s="226">
        <f t="shared" ca="1" si="374"/>
        <v>346.97059065691747</v>
      </c>
      <c r="BW289" s="217">
        <f t="shared" ca="1" si="323"/>
        <v>-2.0703060144699528</v>
      </c>
      <c r="BX289" s="218">
        <f t="shared" ca="1" si="324"/>
        <v>-8.7902146322179657</v>
      </c>
      <c r="BY289" s="219">
        <f t="shared" ca="1" si="325"/>
        <v>-249.05908464177719</v>
      </c>
      <c r="BZ289" s="218">
        <f t="shared" ca="1" si="326"/>
        <v>-1.544025917234336</v>
      </c>
      <c r="CA289" s="227">
        <f t="shared" ca="1" si="327"/>
        <v>-524.80024992572771</v>
      </c>
      <c r="CB289" s="228">
        <f t="shared" ca="1" si="375"/>
        <v>524.80024992572771</v>
      </c>
      <c r="CC289" s="222">
        <f t="shared" ca="1" si="328"/>
        <v>-2.7362803166611838</v>
      </c>
      <c r="CD289" s="223">
        <f t="shared" ca="1" si="329"/>
        <v>-11.650562183351298</v>
      </c>
      <c r="CE289" s="224">
        <f t="shared" ca="1" si="330"/>
        <v>-330.67734434920288</v>
      </c>
      <c r="CF289" s="223">
        <f t="shared" ca="1" si="331"/>
        <v>-2.0587714045003622</v>
      </c>
      <c r="CG289" s="225">
        <f t="shared" ca="1" si="332"/>
        <v>-708.08697536041484</v>
      </c>
      <c r="CH289" s="226">
        <f t="shared" ca="1" si="376"/>
        <v>708.08697536041484</v>
      </c>
      <c r="CI289" s="217">
        <f t="shared" ca="1" si="333"/>
        <v>-3.3817714426176781</v>
      </c>
      <c r="CJ289" s="218">
        <f t="shared" ca="1" si="334"/>
        <v>-14.449739004556234</v>
      </c>
      <c r="CK289" s="219">
        <f t="shared" ca="1" si="335"/>
        <v>-411.01919884399484</v>
      </c>
      <c r="CL289" s="218">
        <f t="shared" ca="1" si="336"/>
        <v>-2.5728154113524511</v>
      </c>
      <c r="CM289" s="227">
        <f t="shared" ca="1" si="337"/>
        <v>-899.10311556872261</v>
      </c>
      <c r="CN289" s="228">
        <f t="shared" ca="1" si="377"/>
        <v>899.10311556872261</v>
      </c>
      <c r="CO289" s="222">
        <f t="shared" ca="1" si="338"/>
        <v>-4.0019069365128308</v>
      </c>
      <c r="CP289" s="223">
        <f t="shared" ca="1" si="339"/>
        <v>-17.170723119775285</v>
      </c>
      <c r="CQ289" s="224">
        <f t="shared" ca="1" si="340"/>
        <v>-489.67200340681109</v>
      </c>
      <c r="CR289" s="223">
        <f t="shared" ca="1" si="341"/>
        <v>-3.0849872363776853</v>
      </c>
      <c r="CS289" s="225">
        <f t="shared" ca="1" si="342"/>
        <v>-1100.6239088454956</v>
      </c>
      <c r="CT289" s="226">
        <f t="shared" ca="1" si="378"/>
        <v>1100.6239088454956</v>
      </c>
      <c r="CU289" s="217">
        <f t="shared" ca="1" si="343"/>
        <v>-4.5919815571945737</v>
      </c>
      <c r="CV289" s="218">
        <f t="shared" ca="1" si="344"/>
        <v>-19.795397507628838</v>
      </c>
      <c r="CW289" s="219">
        <f t="shared" ca="1" si="345"/>
        <v>-566.16200612484727</v>
      </c>
      <c r="CX289" s="218">
        <f t="shared" ca="1" si="346"/>
        <v>-3.5933917639214314</v>
      </c>
      <c r="CY289" s="227">
        <f t="shared" ca="1" si="347"/>
        <v>-1316.2571217510263</v>
      </c>
      <c r="CZ289" s="228">
        <f t="shared" ca="1" si="379"/>
        <v>1316.2571217510263</v>
      </c>
      <c r="DA289" s="222">
        <f t="shared" ca="1" si="348"/>
        <v>-5.1474920122309307</v>
      </c>
      <c r="DB289" s="223">
        <f t="shared" ca="1" si="349"/>
        <v>-22.304409869225072</v>
      </c>
      <c r="DC289" s="224">
        <f t="shared" ca="1" si="350"/>
        <v>-639.94448701318402</v>
      </c>
      <c r="DD289" s="223">
        <f t="shared" ca="1" si="351"/>
        <v>-4.0952175599314842</v>
      </c>
      <c r="DE289" s="225">
        <f t="shared" ca="1" si="352"/>
        <v>-1551.0579545245505</v>
      </c>
      <c r="DF289" s="226">
        <f t="shared" ca="1" si="380"/>
        <v>1551.0579545245505</v>
      </c>
      <c r="DG289" s="217">
        <f t="shared" ca="1" si="353"/>
        <v>-5.6641719536657629</v>
      </c>
      <c r="DH289" s="218">
        <f t="shared" ca="1" si="354"/>
        <v>-24.677102403446657</v>
      </c>
      <c r="DI289" s="219">
        <f t="shared" ca="1" si="355"/>
        <v>-710.39663935493854</v>
      </c>
      <c r="DJ289" s="218">
        <f t="shared" ca="1" si="356"/>
        <v>-4.586541095629741</v>
      </c>
      <c r="DK289" s="227">
        <f t="shared" ca="1" si="357"/>
        <v>-1812.8129214100277</v>
      </c>
      <c r="DL289" s="228">
        <f t="shared" ca="1" si="381"/>
        <v>1812.8129214100277</v>
      </c>
      <c r="DM289" s="222">
        <f t="shared" ca="1" si="358"/>
        <v>-6.1380269433018499</v>
      </c>
      <c r="DN289" s="223">
        <f t="shared" ca="1" si="359"/>
        <v>-26.891545080577259</v>
      </c>
      <c r="DO289" s="224">
        <f t="shared" ca="1" si="360"/>
        <v>-776.81486749573401</v>
      </c>
      <c r="DP289" s="223">
        <f t="shared" ca="1" si="361"/>
        <v>-5.0621500477387826</v>
      </c>
      <c r="DQ289" s="225">
        <f t="shared" ca="1" si="362"/>
        <v>-2115.1342896353781</v>
      </c>
      <c r="DR289" s="226">
        <f t="shared" ca="1" si="382"/>
        <v>2115.1342896353781</v>
      </c>
      <c r="DS289" s="217">
        <f t="shared" ca="1" si="363"/>
        <v>-6.5653689762119063</v>
      </c>
      <c r="DT289" s="218">
        <f t="shared" ca="1" si="364"/>
        <v>-28.924712909252413</v>
      </c>
      <c r="DU289" s="219">
        <f t="shared" ca="1" si="365"/>
        <v>-838.41861739239619</v>
      </c>
      <c r="DV289" s="218">
        <f t="shared" ca="1" si="366"/>
        <v>-5.5154232383951012</v>
      </c>
      <c r="DW289" s="227">
        <f t="shared" ca="1" si="367"/>
        <v>-2486.6946451330673</v>
      </c>
      <c r="DX289" s="228">
        <f t="shared" ca="1" si="383"/>
        <v>2486.6946451330673</v>
      </c>
      <c r="DY289" s="222">
        <f t="shared" ca="1" si="368"/>
        <v>-6.9428500404508018</v>
      </c>
      <c r="DZ289" s="223">
        <f t="shared" ca="1" si="369"/>
        <v>-30.75285045113527</v>
      </c>
      <c r="EA289" s="224">
        <f t="shared" ca="1" si="370"/>
        <v>-894.36310544485866</v>
      </c>
      <c r="EB289" s="223">
        <f t="shared" ca="1" si="371"/>
        <v>-5.9383200753926531</v>
      </c>
      <c r="EC289" s="225">
        <f t="shared" ca="1" si="372"/>
        <v>-3012.2803837426209</v>
      </c>
      <c r="ED289" s="226">
        <f t="shared" ca="1" si="384"/>
        <v>3012.2803837426209</v>
      </c>
      <c r="EE289" s="18">
        <v>-3012.2803837426163</v>
      </c>
    </row>
    <row r="290" spans="16:135" x14ac:dyDescent="0.3">
      <c r="P290" s="5"/>
      <c r="Q290" s="5"/>
      <c r="X290" s="105"/>
      <c r="Y290" s="105"/>
      <c r="Z290" s="105"/>
      <c r="AA290" s="105">
        <f ca="1">AH290-DF290</f>
        <v>0</v>
      </c>
      <c r="AC290" s="302">
        <f>AC289+$BE$22</f>
        <v>2630</v>
      </c>
      <c r="AD290" s="332">
        <v>3006.3420636672236</v>
      </c>
      <c r="AE290" s="332">
        <v>2481.179221894673</v>
      </c>
      <c r="AF290" s="334">
        <v>2110.0721395876358</v>
      </c>
      <c r="AG290" s="332">
        <v>1808.2263803143992</v>
      </c>
      <c r="AH290" s="332">
        <v>1546.9627369646196</v>
      </c>
      <c r="AI290" s="332">
        <v>1312.6637299871045</v>
      </c>
      <c r="AJ290" s="332">
        <v>1097.5389216091166</v>
      </c>
      <c r="AK290" s="332">
        <v>896.53030015737113</v>
      </c>
      <c r="AL290" s="332">
        <v>706.02820395591448</v>
      </c>
      <c r="AM290" s="332">
        <v>523.2562240084934</v>
      </c>
      <c r="AN290" s="332">
        <v>345.9413888311152</v>
      </c>
      <c r="AO290" s="332">
        <v>172.11831736054648</v>
      </c>
      <c r="AP290" s="332" t="e">
        <v>#DIV/0!</v>
      </c>
      <c r="AQ290" s="335">
        <v>-172.11831736054648</v>
      </c>
      <c r="AR290" s="335">
        <v>-345.9413888311152</v>
      </c>
      <c r="AS290" s="335">
        <v>-523.2562240084934</v>
      </c>
      <c r="AT290" s="335">
        <v>-706.02820395591448</v>
      </c>
      <c r="AU290" s="335">
        <v>-896.53030015737113</v>
      </c>
      <c r="AV290" s="335">
        <v>-1097.5389216091166</v>
      </c>
      <c r="AW290" s="335">
        <v>-1312.6637299871045</v>
      </c>
      <c r="AX290" s="335">
        <v>-1546.9627369646196</v>
      </c>
      <c r="AY290" s="335">
        <v>-1808.2263803143992</v>
      </c>
      <c r="AZ290" s="335">
        <v>-2110.0721395876358</v>
      </c>
      <c r="BA290" s="335">
        <v>-2481.179221894673</v>
      </c>
      <c r="BB290" s="202">
        <v>-3006.3420636672236</v>
      </c>
      <c r="BC290" s="323">
        <f ca="1">BO290-BD290</f>
        <v>0</v>
      </c>
      <c r="BD290" s="320">
        <f ca="1"/>
        <v>-172.11831736054648</v>
      </c>
      <c r="BE290" s="302">
        <f ca="1">MIN($AF$15,BE289+$BE$22)</f>
        <v>2630</v>
      </c>
      <c r="BF290" s="215">
        <f t="shared" ca="1" si="314"/>
        <v>2</v>
      </c>
      <c r="BG290" s="317">
        <f ca="1">INDEX(N$8:N$12,$BF290)</f>
        <v>365</v>
      </c>
      <c r="BH290" s="128">
        <f ca="1">INDEX(O$8:O$12,$BF290)</f>
        <v>0.45</v>
      </c>
      <c r="BI290" s="104">
        <f t="shared" ca="1" si="315"/>
        <v>1548.5</v>
      </c>
      <c r="BJ290" s="216">
        <f t="shared" si="313"/>
        <v>0</v>
      </c>
      <c r="BK290" s="217">
        <f ca="1">DEGREES(ASIN($BG290*BL$23))</f>
        <v>-0.69702848180855392</v>
      </c>
      <c r="BL290" s="218">
        <f ca="1">DEGREES(ASIN(BL$23*$BI290))</f>
        <v>-2.9583608361666909</v>
      </c>
      <c r="BM290" s="219">
        <f ca="1">IF($BH290&gt;0,(COS(RADIANS(BK290))-COS(RADIANS(BL290)))/(BL$23*$BH290),$BE290*SIN(RADIANS(BK290)))</f>
        <v>-83.923599266615369</v>
      </c>
      <c r="BN290" s="218">
        <f t="shared" ca="1" si="316"/>
        <v>-0.51603779718340093</v>
      </c>
      <c r="BO290" s="220">
        <f t="shared" ca="1" si="317"/>
        <v>-172.11831736054648</v>
      </c>
      <c r="BP290" s="221">
        <f t="shared" ca="1" si="373"/>
        <v>172.11831736054648</v>
      </c>
      <c r="BQ290" s="222">
        <f t="shared" ca="1" si="318"/>
        <v>-1.3888539075648563</v>
      </c>
      <c r="BR290" s="223">
        <f t="shared" ca="1" si="319"/>
        <v>-5.9020203177326058</v>
      </c>
      <c r="BS290" s="224">
        <f t="shared" ca="1" si="320"/>
        <v>-167.55959695852337</v>
      </c>
      <c r="BT290" s="223">
        <f t="shared" ca="1" si="321"/>
        <v>-1.032237781040493</v>
      </c>
      <c r="BU290" s="225">
        <f t="shared" ca="1" si="322"/>
        <v>-345.9413888311152</v>
      </c>
      <c r="BV290" s="226">
        <f t="shared" ca="1" si="374"/>
        <v>345.9413888311152</v>
      </c>
      <c r="BW290" s="217">
        <f t="shared" ca="1" si="323"/>
        <v>-2.0703060144699528</v>
      </c>
      <c r="BX290" s="218">
        <f t="shared" ca="1" si="324"/>
        <v>-8.816037592882191</v>
      </c>
      <c r="BY290" s="219">
        <f t="shared" ca="1" si="325"/>
        <v>-250.60772512308623</v>
      </c>
      <c r="BZ290" s="218">
        <f t="shared" ca="1" si="326"/>
        <v>-1.548640481309036</v>
      </c>
      <c r="CA290" s="227">
        <f t="shared" ca="1" si="327"/>
        <v>-523.2562240084934</v>
      </c>
      <c r="CB290" s="228">
        <f t="shared" ca="1" si="375"/>
        <v>523.2562240084934</v>
      </c>
      <c r="CC290" s="222">
        <f t="shared" ca="1" si="328"/>
        <v>-2.7362803166611838</v>
      </c>
      <c r="CD290" s="223">
        <f t="shared" ca="1" si="329"/>
        <v>-11.684995837757493</v>
      </c>
      <c r="CE290" s="224">
        <f t="shared" ca="1" si="330"/>
        <v>-332.74238067592626</v>
      </c>
      <c r="CF290" s="223">
        <f t="shared" ca="1" si="331"/>
        <v>-2.0650363267233729</v>
      </c>
      <c r="CG290" s="225">
        <f t="shared" ca="1" si="332"/>
        <v>-706.02820395591448</v>
      </c>
      <c r="CH290" s="226">
        <f t="shared" ca="1" si="376"/>
        <v>706.02820395591448</v>
      </c>
      <c r="CI290" s="217">
        <f t="shared" ca="1" si="333"/>
        <v>-3.3817714426176781</v>
      </c>
      <c r="CJ290" s="218">
        <f t="shared" ca="1" si="334"/>
        <v>-14.492773215396861</v>
      </c>
      <c r="CK290" s="219">
        <f t="shared" ca="1" si="335"/>
        <v>-413.60002309031012</v>
      </c>
      <c r="CL290" s="218">
        <f t="shared" ca="1" si="336"/>
        <v>-2.5808242463152737</v>
      </c>
      <c r="CM290" s="227">
        <f t="shared" ca="1" si="337"/>
        <v>-896.53030015737022</v>
      </c>
      <c r="CN290" s="228">
        <f t="shared" ca="1" si="377"/>
        <v>896.53030015737022</v>
      </c>
      <c r="CO290" s="222">
        <f t="shared" ca="1" si="338"/>
        <v>-4.0019069365128308</v>
      </c>
      <c r="CP290" s="223">
        <f t="shared" ca="1" si="339"/>
        <v>-17.22232854732356</v>
      </c>
      <c r="CQ290" s="224">
        <f t="shared" ca="1" si="340"/>
        <v>-492.76685605541167</v>
      </c>
      <c r="CR290" s="223">
        <f t="shared" ca="1" si="341"/>
        <v>-3.094852648600579</v>
      </c>
      <c r="CS290" s="225">
        <f t="shared" ca="1" si="342"/>
        <v>-1097.538921609118</v>
      </c>
      <c r="CT290" s="226">
        <f t="shared" ca="1" si="378"/>
        <v>1097.538921609118</v>
      </c>
      <c r="CU290" s="217">
        <f t="shared" ca="1" si="343"/>
        <v>-4.5919815571945737</v>
      </c>
      <c r="CV290" s="218">
        <f t="shared" ca="1" si="344"/>
        <v>-19.855513455165102</v>
      </c>
      <c r="CW290" s="219">
        <f t="shared" ca="1" si="345"/>
        <v>-569.76724713892929</v>
      </c>
      <c r="CX290" s="218">
        <f t="shared" ca="1" si="346"/>
        <v>-3.6052410140820257</v>
      </c>
      <c r="CY290" s="227">
        <f t="shared" ca="1" si="347"/>
        <v>-1312.6637299871049</v>
      </c>
      <c r="CZ290" s="228">
        <f t="shared" ca="1" si="379"/>
        <v>1312.6637299871049</v>
      </c>
      <c r="DA290" s="222">
        <f t="shared" ca="1" si="348"/>
        <v>-5.1474920122309307</v>
      </c>
      <c r="DB290" s="223">
        <f t="shared" ca="1" si="349"/>
        <v>-22.372928885299682</v>
      </c>
      <c r="DC290" s="224">
        <f t="shared" ca="1" si="350"/>
        <v>-644.05367241071781</v>
      </c>
      <c r="DD290" s="223">
        <f t="shared" ca="1" si="351"/>
        <v>-4.1091853975337926</v>
      </c>
      <c r="DE290" s="225">
        <f t="shared" ca="1" si="352"/>
        <v>-1546.9627369646191</v>
      </c>
      <c r="DF290" s="226">
        <f t="shared" ca="1" si="380"/>
        <v>1546.9627369646191</v>
      </c>
      <c r="DG290" s="217">
        <f t="shared" ca="1" si="353"/>
        <v>-5.6641719536657629</v>
      </c>
      <c r="DH290" s="218">
        <f t="shared" ca="1" si="354"/>
        <v>-24.753851562261975</v>
      </c>
      <c r="DI290" s="219">
        <f t="shared" ca="1" si="355"/>
        <v>-714.99939856422213</v>
      </c>
      <c r="DJ290" s="218">
        <f t="shared" ca="1" si="356"/>
        <v>-4.6027592092835903</v>
      </c>
      <c r="DK290" s="227">
        <f t="shared" ca="1" si="357"/>
        <v>-1808.2263803143978</v>
      </c>
      <c r="DL290" s="228">
        <f t="shared" ca="1" si="381"/>
        <v>1808.2263803143978</v>
      </c>
      <c r="DM290" s="222">
        <f t="shared" ca="1" si="358"/>
        <v>-6.1380269433018499</v>
      </c>
      <c r="DN290" s="223">
        <f t="shared" ca="1" si="359"/>
        <v>-26.976264246167403</v>
      </c>
      <c r="DO290" s="224">
        <f t="shared" ca="1" si="360"/>
        <v>-781.89559982401477</v>
      </c>
      <c r="DP290" s="223">
        <f t="shared" ca="1" si="361"/>
        <v>-5.0807323282807602</v>
      </c>
      <c r="DQ290" s="225">
        <f t="shared" ca="1" si="362"/>
        <v>-2110.0721395876394</v>
      </c>
      <c r="DR290" s="226">
        <f t="shared" ca="1" si="382"/>
        <v>2110.0721395876394</v>
      </c>
      <c r="DS290" s="217">
        <f t="shared" ca="1" si="363"/>
        <v>-6.5653689762119063</v>
      </c>
      <c r="DT290" s="218">
        <f t="shared" ca="1" si="364"/>
        <v>-29.01703092253376</v>
      </c>
      <c r="DU290" s="219">
        <f t="shared" ca="1" si="365"/>
        <v>-843.9550639250258</v>
      </c>
      <c r="DV290" s="218">
        <f t="shared" ca="1" si="366"/>
        <v>-5.5364465326296113</v>
      </c>
      <c r="DW290" s="227">
        <f t="shared" ca="1" si="367"/>
        <v>-2481.1792218946721</v>
      </c>
      <c r="DX290" s="228">
        <f t="shared" ca="1" si="383"/>
        <v>2481.1792218946721</v>
      </c>
      <c r="DY290" s="222">
        <f t="shared" ca="1" si="368"/>
        <v>-6.9428500404508018</v>
      </c>
      <c r="DZ290" s="223">
        <f t="shared" ca="1" si="369"/>
        <v>-30.852261075161664</v>
      </c>
      <c r="EA290" s="224">
        <f t="shared" ca="1" si="370"/>
        <v>-900.32490644266829</v>
      </c>
      <c r="EB290" s="223">
        <f t="shared" ca="1" si="371"/>
        <v>-5.9618009978096325</v>
      </c>
      <c r="EC290" s="225">
        <f t="shared" ca="1" si="372"/>
        <v>-3006.3420636672281</v>
      </c>
      <c r="ED290" s="226">
        <f t="shared" ca="1" si="384"/>
        <v>3006.3420636672281</v>
      </c>
      <c r="EE290" s="18">
        <v>-3006.3420636672236</v>
      </c>
    </row>
    <row r="291" spans="16:135" x14ac:dyDescent="0.3">
      <c r="P291" s="5"/>
      <c r="Q291" s="5"/>
      <c r="X291" s="105"/>
      <c r="Y291" s="105"/>
      <c r="Z291" s="105"/>
      <c r="AA291" s="105">
        <f ca="1">AH291-DF291</f>
        <v>0</v>
      </c>
      <c r="AC291" s="302">
        <f>AC290+$BE$22</f>
        <v>2640</v>
      </c>
      <c r="AD291" s="332">
        <v>3000.3802626694142</v>
      </c>
      <c r="AE291" s="332">
        <v>2475.6427753620419</v>
      </c>
      <c r="AF291" s="334">
        <v>2104.9914072593551</v>
      </c>
      <c r="AG291" s="332">
        <v>1803.6236211051164</v>
      </c>
      <c r="AH291" s="332">
        <v>1542.8535515670858</v>
      </c>
      <c r="AI291" s="332">
        <v>1309.0584889730226</v>
      </c>
      <c r="AJ291" s="332">
        <v>1094.444068960516</v>
      </c>
      <c r="AK291" s="332">
        <v>893.94947591105586</v>
      </c>
      <c r="AL291" s="332">
        <v>703.96316762919105</v>
      </c>
      <c r="AM291" s="332">
        <v>521.7075835271844</v>
      </c>
      <c r="AN291" s="332">
        <v>344.90915105007468</v>
      </c>
      <c r="AO291" s="332">
        <v>171.60227956336308</v>
      </c>
      <c r="AP291" s="332" t="e">
        <v>#DIV/0!</v>
      </c>
      <c r="AQ291" s="335">
        <v>-171.60227956336308</v>
      </c>
      <c r="AR291" s="335">
        <v>-344.90915105007468</v>
      </c>
      <c r="AS291" s="335">
        <v>-521.7075835271844</v>
      </c>
      <c r="AT291" s="335">
        <v>-703.96316762919105</v>
      </c>
      <c r="AU291" s="335">
        <v>-893.94947591105586</v>
      </c>
      <c r="AV291" s="335">
        <v>-1094.444068960516</v>
      </c>
      <c r="AW291" s="335">
        <v>-1309.0584889730226</v>
      </c>
      <c r="AX291" s="335">
        <v>-1542.8535515670858</v>
      </c>
      <c r="AY291" s="335">
        <v>-1803.6236211051164</v>
      </c>
      <c r="AZ291" s="335">
        <v>-2104.9914072593551</v>
      </c>
      <c r="BA291" s="335">
        <v>-2475.6427753620419</v>
      </c>
      <c r="BB291" s="202">
        <v>-3000.3802626694142</v>
      </c>
      <c r="BC291" s="323">
        <f ca="1">BO291-BD291</f>
        <v>0</v>
      </c>
      <c r="BD291" s="320">
        <f ca="1"/>
        <v>-171.60227956336308</v>
      </c>
      <c r="BE291" s="302">
        <f ca="1">MIN($AF$15,BE290+$BE$22)</f>
        <v>2640</v>
      </c>
      <c r="BF291" s="215">
        <f t="shared" ca="1" si="314"/>
        <v>2</v>
      </c>
      <c r="BG291" s="317">
        <f ca="1">INDEX(N$8:N$12,$BF291)</f>
        <v>365</v>
      </c>
      <c r="BH291" s="128">
        <f ca="1">INDEX(O$8:O$12,$BF291)</f>
        <v>0.45</v>
      </c>
      <c r="BI291" s="104">
        <f t="shared" ca="1" si="315"/>
        <v>1553</v>
      </c>
      <c r="BJ291" s="216">
        <f t="shared" si="313"/>
        <v>0</v>
      </c>
      <c r="BK291" s="217">
        <f ca="1">DEGREES(ASIN($BG291*BL$23))</f>
        <v>-0.69702848180855392</v>
      </c>
      <c r="BL291" s="218">
        <f ca="1">DEGREES(ASIN(BL$23*$BI291))</f>
        <v>-2.9669656269641251</v>
      </c>
      <c r="BM291" s="219">
        <f ca="1">IF($BH291&gt;0,(COS(RADIANS(BK291))-COS(RADIANS(BL291)))/(BL$23*$BH291),$BE291*SIN(RADIANS(BK291)))</f>
        <v>-84.441142888209612</v>
      </c>
      <c r="BN291" s="218">
        <f t="shared" ca="1" si="316"/>
        <v>-0.51754362159424261</v>
      </c>
      <c r="BO291" s="220">
        <f t="shared" ca="1" si="317"/>
        <v>-171.60227956336308</v>
      </c>
      <c r="BP291" s="221">
        <f t="shared" ca="1" si="373"/>
        <v>171.60227956336308</v>
      </c>
      <c r="BQ291" s="222">
        <f t="shared" ca="1" si="318"/>
        <v>-1.3888539075648563</v>
      </c>
      <c r="BR291" s="223">
        <f t="shared" ca="1" si="319"/>
        <v>-5.9192330046000619</v>
      </c>
      <c r="BS291" s="224">
        <f t="shared" ca="1" si="320"/>
        <v>-168.59487097724266</v>
      </c>
      <c r="BT291" s="223">
        <f t="shared" ca="1" si="321"/>
        <v>-1.0352740187192921</v>
      </c>
      <c r="BU291" s="225">
        <f t="shared" ca="1" si="322"/>
        <v>-344.90915105007468</v>
      </c>
      <c r="BV291" s="226">
        <f t="shared" ca="1" si="374"/>
        <v>344.90915105007468</v>
      </c>
      <c r="BW291" s="217">
        <f t="shared" ca="1" si="323"/>
        <v>-2.0703060144699528</v>
      </c>
      <c r="BX291" s="218">
        <f t="shared" ca="1" si="324"/>
        <v>-8.8418623587121967</v>
      </c>
      <c r="BY291" s="219">
        <f t="shared" ca="1" si="325"/>
        <v>-252.160981134812</v>
      </c>
      <c r="BZ291" s="218">
        <f t="shared" ca="1" si="326"/>
        <v>-1.5532560117257788</v>
      </c>
      <c r="CA291" s="227">
        <f t="shared" ca="1" si="327"/>
        <v>-521.7075835271844</v>
      </c>
      <c r="CB291" s="228">
        <f t="shared" ca="1" si="375"/>
        <v>521.7075835271844</v>
      </c>
      <c r="CC291" s="222">
        <f t="shared" ca="1" si="328"/>
        <v>-2.7362803166611838</v>
      </c>
      <c r="CD291" s="223">
        <f t="shared" ca="1" si="329"/>
        <v>-11.719433772558164</v>
      </c>
      <c r="CE291" s="224">
        <f t="shared" ca="1" si="330"/>
        <v>-334.81368425782551</v>
      </c>
      <c r="CF291" s="223">
        <f t="shared" ca="1" si="331"/>
        <v>-2.071303581899258</v>
      </c>
      <c r="CG291" s="225">
        <f t="shared" ca="1" si="332"/>
        <v>-703.96316762919105</v>
      </c>
      <c r="CH291" s="226">
        <f t="shared" ca="1" si="376"/>
        <v>703.96316762919105</v>
      </c>
      <c r="CI291" s="217">
        <f t="shared" ca="1" si="333"/>
        <v>-3.3817714426176781</v>
      </c>
      <c r="CJ291" s="218">
        <f t="shared" ca="1" si="334"/>
        <v>-14.535815782681539</v>
      </c>
      <c r="CK291" s="219">
        <f t="shared" ca="1" si="335"/>
        <v>-416.18886083031219</v>
      </c>
      <c r="CL291" s="218">
        <f t="shared" ca="1" si="336"/>
        <v>-2.5888377400020772</v>
      </c>
      <c r="CM291" s="227">
        <f t="shared" ca="1" si="337"/>
        <v>-893.94947591105495</v>
      </c>
      <c r="CN291" s="228">
        <f t="shared" ca="1" si="377"/>
        <v>893.94947591105495</v>
      </c>
      <c r="CO291" s="222">
        <f t="shared" ca="1" si="338"/>
        <v>-4.0019069365128308</v>
      </c>
      <c r="CP291" s="223">
        <f t="shared" ca="1" si="339"/>
        <v>-17.273948386782727</v>
      </c>
      <c r="CQ291" s="224">
        <f t="shared" ca="1" si="340"/>
        <v>-495.87158236960329</v>
      </c>
      <c r="CR291" s="223">
        <f t="shared" ca="1" si="341"/>
        <v>-3.1047263141916233</v>
      </c>
      <c r="CS291" s="225">
        <f t="shared" ca="1" si="342"/>
        <v>-1094.4440689605174</v>
      </c>
      <c r="CT291" s="226">
        <f t="shared" ca="1" si="378"/>
        <v>1094.4440689605174</v>
      </c>
      <c r="CU291" s="217">
        <f t="shared" ca="1" si="343"/>
        <v>-4.5919815571945737</v>
      </c>
      <c r="CV291" s="218">
        <f t="shared" ca="1" si="344"/>
        <v>-19.91565218877631</v>
      </c>
      <c r="CW291" s="219">
        <f t="shared" ca="1" si="345"/>
        <v>-573.38435085745391</v>
      </c>
      <c r="CX291" s="218">
        <f t="shared" ca="1" si="346"/>
        <v>-3.6171037185246178</v>
      </c>
      <c r="CY291" s="227">
        <f t="shared" ca="1" si="347"/>
        <v>-1309.058488973023</v>
      </c>
      <c r="CZ291" s="228">
        <f t="shared" ca="1" si="379"/>
        <v>1309.058488973023</v>
      </c>
      <c r="DA291" s="222">
        <f t="shared" ca="1" si="348"/>
        <v>-5.1474920122309307</v>
      </c>
      <c r="DB291" s="223">
        <f t="shared" ca="1" si="349"/>
        <v>-22.441481646239861</v>
      </c>
      <c r="DC291" s="224">
        <f t="shared" ca="1" si="350"/>
        <v>-648.17684625289871</v>
      </c>
      <c r="DD291" s="223">
        <f t="shared" ca="1" si="351"/>
        <v>-4.1231738421809041</v>
      </c>
      <c r="DE291" s="225">
        <f t="shared" ca="1" si="352"/>
        <v>-1542.8535515670853</v>
      </c>
      <c r="DF291" s="226">
        <f t="shared" ca="1" si="380"/>
        <v>1542.8535515670853</v>
      </c>
      <c r="DG291" s="217">
        <f t="shared" ca="1" si="353"/>
        <v>-5.6641719536657629</v>
      </c>
      <c r="DH291" s="218">
        <f t="shared" ca="1" si="354"/>
        <v>-24.830648153684812</v>
      </c>
      <c r="DI291" s="219">
        <f t="shared" ca="1" si="355"/>
        <v>-719.61840591289706</v>
      </c>
      <c r="DJ291" s="218">
        <f t="shared" ca="1" si="356"/>
        <v>-4.619007348674927</v>
      </c>
      <c r="DK291" s="227">
        <f t="shared" ca="1" si="357"/>
        <v>-1803.6236211051141</v>
      </c>
      <c r="DL291" s="228">
        <f t="shared" ca="1" si="381"/>
        <v>1803.6236211051141</v>
      </c>
      <c r="DM291" s="222">
        <f t="shared" ca="1" si="358"/>
        <v>-6.1380269433018499</v>
      </c>
      <c r="DN291" s="223">
        <f t="shared" ca="1" si="359"/>
        <v>-27.061047221822481</v>
      </c>
      <c r="DO291" s="224">
        <f t="shared" ca="1" si="360"/>
        <v>-786.9949563601067</v>
      </c>
      <c r="DP291" s="223">
        <f t="shared" ca="1" si="361"/>
        <v>-5.099356536091932</v>
      </c>
      <c r="DQ291" s="225">
        <f t="shared" ca="1" si="362"/>
        <v>-2104.9914072593588</v>
      </c>
      <c r="DR291" s="226">
        <f t="shared" ca="1" si="382"/>
        <v>2104.9914072593588</v>
      </c>
      <c r="DS291" s="217">
        <f t="shared" ca="1" si="363"/>
        <v>-6.5653689762119063</v>
      </c>
      <c r="DT291" s="218">
        <f t="shared" ca="1" si="364"/>
        <v>-29.109431519755088</v>
      </c>
      <c r="DU291" s="219">
        <f t="shared" ca="1" si="365"/>
        <v>-849.51259008971363</v>
      </c>
      <c r="DV291" s="218">
        <f t="shared" ca="1" si="366"/>
        <v>-5.5575261646878289</v>
      </c>
      <c r="DW291" s="227">
        <f t="shared" ca="1" si="367"/>
        <v>-2475.6427753620424</v>
      </c>
      <c r="DX291" s="228">
        <f t="shared" ca="1" si="383"/>
        <v>2475.6427753620424</v>
      </c>
      <c r="DY291" s="222">
        <f t="shared" ca="1" si="368"/>
        <v>-6.9428500404508018</v>
      </c>
      <c r="DZ291" s="223">
        <f t="shared" ca="1" si="369"/>
        <v>-30.951774839335435</v>
      </c>
      <c r="EA291" s="224">
        <f t="shared" ca="1" si="370"/>
        <v>-906.31026134229705</v>
      </c>
      <c r="EB291" s="223">
        <f t="shared" ca="1" si="371"/>
        <v>-5.98535489962876</v>
      </c>
      <c r="EC291" s="225">
        <f t="shared" ca="1" si="372"/>
        <v>-3000.3802626694187</v>
      </c>
      <c r="ED291" s="226">
        <f t="shared" ca="1" si="384"/>
        <v>3000.3802626694187</v>
      </c>
      <c r="EE291" s="18">
        <v>-3000.3802626694142</v>
      </c>
    </row>
    <row r="292" spans="16:135" x14ac:dyDescent="0.3">
      <c r="P292" s="5"/>
      <c r="Q292" s="5"/>
      <c r="X292" s="105"/>
      <c r="Y292" s="105"/>
      <c r="Z292" s="105"/>
      <c r="AA292" s="105">
        <f ca="1">AH292-DF292</f>
        <v>0</v>
      </c>
      <c r="AC292" s="302">
        <f>AC291+$BE$22</f>
        <v>2650</v>
      </c>
      <c r="AD292" s="332">
        <v>2994.3949077697853</v>
      </c>
      <c r="AE292" s="332">
        <v>2470.0852491973546</v>
      </c>
      <c r="AF292" s="334">
        <v>2099.8920507232633</v>
      </c>
      <c r="AG292" s="332">
        <v>1799.0046137564407</v>
      </c>
      <c r="AH292" s="332">
        <v>1538.7303777249049</v>
      </c>
      <c r="AI292" s="332">
        <v>1305.4413852544981</v>
      </c>
      <c r="AJ292" s="332">
        <v>1091.3393426463244</v>
      </c>
      <c r="AK292" s="332">
        <v>891.36063817105378</v>
      </c>
      <c r="AL292" s="332">
        <v>701.89186404729173</v>
      </c>
      <c r="AM292" s="332">
        <v>520.15432751545859</v>
      </c>
      <c r="AN292" s="332">
        <v>343.87387703135539</v>
      </c>
      <c r="AO292" s="332">
        <v>171.08473594176883</v>
      </c>
      <c r="AP292" s="332" t="e">
        <v>#DIV/0!</v>
      </c>
      <c r="AQ292" s="335">
        <v>-171.08473594176883</v>
      </c>
      <c r="AR292" s="335">
        <v>-343.87387703135539</v>
      </c>
      <c r="AS292" s="335">
        <v>-520.15432751545859</v>
      </c>
      <c r="AT292" s="335">
        <v>-701.89186404729173</v>
      </c>
      <c r="AU292" s="335">
        <v>-891.36063817105378</v>
      </c>
      <c r="AV292" s="335">
        <v>-1091.3393426463244</v>
      </c>
      <c r="AW292" s="335">
        <v>-1305.4413852544981</v>
      </c>
      <c r="AX292" s="335">
        <v>-1538.7303777249049</v>
      </c>
      <c r="AY292" s="335">
        <v>-1799.0046137564407</v>
      </c>
      <c r="AZ292" s="335">
        <v>-2099.8920507232633</v>
      </c>
      <c r="BA292" s="335">
        <v>-2470.0852491973546</v>
      </c>
      <c r="BB292" s="202">
        <v>-2994.3949077697853</v>
      </c>
      <c r="BC292" s="323">
        <f ca="1">BO292-BD292</f>
        <v>0</v>
      </c>
      <c r="BD292" s="320">
        <f ca="1"/>
        <v>-171.08473594176883</v>
      </c>
      <c r="BE292" s="302">
        <f ca="1">MIN($AF$15,BE291+$BE$22)</f>
        <v>2650</v>
      </c>
      <c r="BF292" s="215">
        <f t="shared" ca="1" si="314"/>
        <v>2</v>
      </c>
      <c r="BG292" s="317">
        <f ca="1">INDEX(N$8:N$12,$BF292)</f>
        <v>365</v>
      </c>
      <c r="BH292" s="128">
        <f ca="1">INDEX(O$8:O$12,$BF292)</f>
        <v>0.45</v>
      </c>
      <c r="BI292" s="104">
        <f t="shared" ca="1" si="315"/>
        <v>1557.5</v>
      </c>
      <c r="BJ292" s="216">
        <f t="shared" si="313"/>
        <v>0</v>
      </c>
      <c r="BK292" s="217">
        <f ca="1">DEGREES(ASIN($BG292*BL$23))</f>
        <v>-0.69702848180855392</v>
      </c>
      <c r="BL292" s="218">
        <f ca="1">DEGREES(ASIN(BL$23*$BI292))</f>
        <v>-2.9755704847407203</v>
      </c>
      <c r="BM292" s="219">
        <f ca="1">IF($BH292&gt;0,(COS(RADIANS(BK292))-COS(RADIANS(BL292)))/(BL$23*$BH292),$BE292*SIN(RADIANS(BK292)))</f>
        <v>-84.96019236933914</v>
      </c>
      <c r="BN292" s="218">
        <f t="shared" ca="1" si="316"/>
        <v>-0.51904948112952809</v>
      </c>
      <c r="BO292" s="220">
        <f t="shared" ca="1" si="317"/>
        <v>-171.08473594176883</v>
      </c>
      <c r="BP292" s="221">
        <f t="shared" ca="1" si="373"/>
        <v>171.08473594176883</v>
      </c>
      <c r="BQ292" s="222">
        <f t="shared" ca="1" si="318"/>
        <v>-1.3888539075648563</v>
      </c>
      <c r="BR292" s="223">
        <f t="shared" ca="1" si="319"/>
        <v>-5.9364462276097063</v>
      </c>
      <c r="BS292" s="224">
        <f t="shared" ca="1" si="320"/>
        <v>-169.63318151694693</v>
      </c>
      <c r="BT292" s="223">
        <f t="shared" ca="1" si="321"/>
        <v>-1.0383105397042698</v>
      </c>
      <c r="BU292" s="225">
        <f t="shared" ca="1" si="322"/>
        <v>-343.87387703135539</v>
      </c>
      <c r="BV292" s="226">
        <f t="shared" ca="1" si="374"/>
        <v>343.87387703135539</v>
      </c>
      <c r="BW292" s="217">
        <f t="shared" ca="1" si="323"/>
        <v>-2.0703060144699528</v>
      </c>
      <c r="BX292" s="218">
        <f t="shared" ca="1" si="324"/>
        <v>-8.8676889353341402</v>
      </c>
      <c r="BY292" s="219">
        <f t="shared" ca="1" si="325"/>
        <v>-253.7188536464524</v>
      </c>
      <c r="BZ292" s="218">
        <f t="shared" ca="1" si="326"/>
        <v>-1.5578725116403973</v>
      </c>
      <c r="CA292" s="227">
        <f t="shared" ca="1" si="327"/>
        <v>-520.15432751545859</v>
      </c>
      <c r="CB292" s="228">
        <f t="shared" ca="1" si="375"/>
        <v>520.15432751545859</v>
      </c>
      <c r="CC292" s="222">
        <f t="shared" ca="1" si="328"/>
        <v>-2.7362803166611838</v>
      </c>
      <c r="CD292" s="223">
        <f t="shared" ca="1" si="329"/>
        <v>-11.753876001795931</v>
      </c>
      <c r="CE292" s="224">
        <f t="shared" ca="1" si="330"/>
        <v>-336.89125743609867</v>
      </c>
      <c r="CF292" s="223">
        <f t="shared" ca="1" si="331"/>
        <v>-2.0775731782731555</v>
      </c>
      <c r="CG292" s="225">
        <f t="shared" ca="1" si="332"/>
        <v>-701.89186404729173</v>
      </c>
      <c r="CH292" s="226">
        <f t="shared" ca="1" si="376"/>
        <v>701.89186404729173</v>
      </c>
      <c r="CI292" s="217">
        <f t="shared" ca="1" si="333"/>
        <v>-3.3817714426176781</v>
      </c>
      <c r="CJ292" s="218">
        <f t="shared" ca="1" si="334"/>
        <v>-14.578866735585558</v>
      </c>
      <c r="CK292" s="219">
        <f t="shared" ca="1" si="335"/>
        <v>-418.78571674081957</v>
      </c>
      <c r="CL292" s="218">
        <f t="shared" ca="1" si="336"/>
        <v>-2.5968559105073723</v>
      </c>
      <c r="CM292" s="227">
        <f t="shared" ca="1" si="337"/>
        <v>-891.36063817105287</v>
      </c>
      <c r="CN292" s="228">
        <f t="shared" ca="1" si="377"/>
        <v>891.36063817105287</v>
      </c>
      <c r="CO292" s="222">
        <f t="shared" ca="1" si="338"/>
        <v>-4.0019069365128308</v>
      </c>
      <c r="CP292" s="223">
        <f t="shared" ca="1" si="339"/>
        <v>-17.325582692168339</v>
      </c>
      <c r="CQ292" s="224">
        <f t="shared" ca="1" si="340"/>
        <v>-498.98619063834121</v>
      </c>
      <c r="CR292" s="223">
        <f t="shared" ca="1" si="341"/>
        <v>-3.1146082687379248</v>
      </c>
      <c r="CS292" s="225">
        <f t="shared" ca="1" si="342"/>
        <v>-1091.3393426463258</v>
      </c>
      <c r="CT292" s="226">
        <f t="shared" ca="1" si="378"/>
        <v>1091.3393426463258</v>
      </c>
      <c r="CU292" s="217">
        <f t="shared" ca="1" si="343"/>
        <v>-4.5919815571945737</v>
      </c>
      <c r="CV292" s="218">
        <f t="shared" ca="1" si="344"/>
        <v>-19.975813800722712</v>
      </c>
      <c r="CW292" s="219">
        <f t="shared" ca="1" si="345"/>
        <v>-577.01333079945232</v>
      </c>
      <c r="CX292" s="218">
        <f t="shared" ca="1" si="346"/>
        <v>-3.6289799419984092</v>
      </c>
      <c r="CY292" s="227">
        <f t="shared" ca="1" si="347"/>
        <v>-1305.4413852544985</v>
      </c>
      <c r="CZ292" s="228">
        <f t="shared" ca="1" si="379"/>
        <v>1305.4413852544985</v>
      </c>
      <c r="DA292" s="222">
        <f t="shared" ca="1" si="348"/>
        <v>-5.1474920122309307</v>
      </c>
      <c r="DB292" s="223">
        <f t="shared" ca="1" si="349"/>
        <v>-22.51006830023346</v>
      </c>
      <c r="DC292" s="224">
        <f t="shared" ca="1" si="350"/>
        <v>-652.31402925768089</v>
      </c>
      <c r="DD292" s="223">
        <f t="shared" ca="1" si="351"/>
        <v>-4.1371830047821732</v>
      </c>
      <c r="DE292" s="225">
        <f t="shared" ca="1" si="352"/>
        <v>-1538.7303777249044</v>
      </c>
      <c r="DF292" s="226">
        <f t="shared" ca="1" si="380"/>
        <v>1538.7303777249044</v>
      </c>
      <c r="DG292" s="217">
        <f t="shared" ca="1" si="353"/>
        <v>-5.6641719536657629</v>
      </c>
      <c r="DH292" s="218">
        <f t="shared" ca="1" si="354"/>
        <v>-24.907492403992585</v>
      </c>
      <c r="DI292" s="219">
        <f t="shared" ca="1" si="355"/>
        <v>-724.25369160725313</v>
      </c>
      <c r="DJ292" s="218">
        <f t="shared" ca="1" si="356"/>
        <v>-4.635285694356071</v>
      </c>
      <c r="DK292" s="227">
        <f t="shared" ca="1" si="357"/>
        <v>-1799.0046137564393</v>
      </c>
      <c r="DL292" s="228">
        <f t="shared" ca="1" si="381"/>
        <v>1799.0046137564393</v>
      </c>
      <c r="DM292" s="222">
        <f t="shared" ca="1" si="358"/>
        <v>-6.1380269433018499</v>
      </c>
      <c r="DN292" s="223">
        <f t="shared" ca="1" si="359"/>
        <v>-27.145894338009537</v>
      </c>
      <c r="DO292" s="224">
        <f t="shared" ca="1" si="360"/>
        <v>-792.11297931189256</v>
      </c>
      <c r="DP292" s="223">
        <f t="shared" ca="1" si="361"/>
        <v>-5.1180229517858606</v>
      </c>
      <c r="DQ292" s="225">
        <f t="shared" ca="1" si="362"/>
        <v>-2099.8920507232669</v>
      </c>
      <c r="DR292" s="226">
        <f t="shared" ca="1" si="382"/>
        <v>2099.8920507232669</v>
      </c>
      <c r="DS292" s="217">
        <f t="shared" ca="1" si="363"/>
        <v>-6.5653689762119063</v>
      </c>
      <c r="DT292" s="218">
        <f t="shared" ca="1" si="364"/>
        <v>-29.201915163904381</v>
      </c>
      <c r="DU292" s="219">
        <f t="shared" ca="1" si="365"/>
        <v>-855.09125264141051</v>
      </c>
      <c r="DV292" s="218">
        <f t="shared" ca="1" si="366"/>
        <v>-5.5786625516968797</v>
      </c>
      <c r="DW292" s="227">
        <f t="shared" ca="1" si="367"/>
        <v>-2470.0852491973546</v>
      </c>
      <c r="DX292" s="228">
        <f t="shared" ca="1" si="383"/>
        <v>2470.0852491973546</v>
      </c>
      <c r="DY292" s="222">
        <f t="shared" ca="1" si="368"/>
        <v>-6.9428500404508018</v>
      </c>
      <c r="DZ292" s="223">
        <f t="shared" ca="1" si="369"/>
        <v>-31.051392366487871</v>
      </c>
      <c r="EA292" s="224">
        <f t="shared" ca="1" si="370"/>
        <v>-912.31924371601986</v>
      </c>
      <c r="EB292" s="223">
        <f t="shared" ca="1" si="371"/>
        <v>-6.0089823737228016</v>
      </c>
      <c r="EC292" s="225">
        <f t="shared" ca="1" si="372"/>
        <v>-2994.3949077697898</v>
      </c>
      <c r="ED292" s="226">
        <f t="shared" ca="1" si="384"/>
        <v>2994.3949077697898</v>
      </c>
      <c r="EE292" s="18">
        <v>-2994.3949077697853</v>
      </c>
    </row>
    <row r="293" spans="16:135" x14ac:dyDescent="0.3">
      <c r="P293" s="5"/>
      <c r="Q293" s="5"/>
      <c r="X293" s="105"/>
      <c r="Y293" s="105"/>
      <c r="Z293" s="105"/>
      <c r="AA293" s="105">
        <f ca="1">AH293-DF293</f>
        <v>0</v>
      </c>
      <c r="AC293" s="302">
        <f>AC292+$BE$22</f>
        <v>2660</v>
      </c>
      <c r="AD293" s="332">
        <v>2988.3859253960627</v>
      </c>
      <c r="AE293" s="332">
        <v>2464.506586645658</v>
      </c>
      <c r="AF293" s="334">
        <v>2094.7740277714774</v>
      </c>
      <c r="AG293" s="332">
        <v>1794.3693280620846</v>
      </c>
      <c r="AH293" s="332">
        <v>1534.5931947201227</v>
      </c>
      <c r="AI293" s="332">
        <v>1301.8124053124995</v>
      </c>
      <c r="AJ293" s="332">
        <v>1088.2247343775864</v>
      </c>
      <c r="AK293" s="332">
        <v>888.76378226054487</v>
      </c>
      <c r="AL293" s="332">
        <v>699.81429086901858</v>
      </c>
      <c r="AM293" s="332">
        <v>518.59645500381816</v>
      </c>
      <c r="AN293" s="332">
        <v>342.83556649165109</v>
      </c>
      <c r="AO293" s="332">
        <v>170.56568646063931</v>
      </c>
      <c r="AP293" s="332" t="e">
        <v>#DIV/0!</v>
      </c>
      <c r="AQ293" s="335">
        <v>-170.56568646063931</v>
      </c>
      <c r="AR293" s="335">
        <v>-342.83556649165109</v>
      </c>
      <c r="AS293" s="335">
        <v>-518.59645500381816</v>
      </c>
      <c r="AT293" s="335">
        <v>-699.81429086901858</v>
      </c>
      <c r="AU293" s="335">
        <v>-888.76378226054487</v>
      </c>
      <c r="AV293" s="335">
        <v>-1088.2247343775864</v>
      </c>
      <c r="AW293" s="335">
        <v>-1301.8124053124995</v>
      </c>
      <c r="AX293" s="335">
        <v>-1534.5931947201227</v>
      </c>
      <c r="AY293" s="335">
        <v>-1794.3693280620846</v>
      </c>
      <c r="AZ293" s="335">
        <v>-2094.7740277714774</v>
      </c>
      <c r="BA293" s="335">
        <v>-2464.506586645658</v>
      </c>
      <c r="BB293" s="202">
        <v>-2988.3859253960627</v>
      </c>
      <c r="BC293" s="323">
        <f ca="1">BO293-BD293</f>
        <v>0</v>
      </c>
      <c r="BD293" s="320">
        <f ca="1"/>
        <v>-170.56568646063931</v>
      </c>
      <c r="BE293" s="302">
        <f ca="1">MIN($AF$15,BE292+$BE$22)</f>
        <v>2660</v>
      </c>
      <c r="BF293" s="215">
        <f t="shared" ca="1" si="314"/>
        <v>2</v>
      </c>
      <c r="BG293" s="317">
        <f ca="1">INDEX(N$8:N$12,$BF293)</f>
        <v>365</v>
      </c>
      <c r="BH293" s="128">
        <f ca="1">INDEX(O$8:O$12,$BF293)</f>
        <v>0.45</v>
      </c>
      <c r="BI293" s="104">
        <f t="shared" ca="1" si="315"/>
        <v>1562</v>
      </c>
      <c r="BJ293" s="216">
        <f t="shared" si="313"/>
        <v>0</v>
      </c>
      <c r="BK293" s="217">
        <f ca="1">DEGREES(ASIN($BG293*BL$23))</f>
        <v>-0.69702848180855392</v>
      </c>
      <c r="BL293" s="218">
        <f ca="1">DEGREES(ASIN(BL$23*$BI293))</f>
        <v>-2.9841754096921256</v>
      </c>
      <c r="BM293" s="219">
        <f ca="1">IF($BH293&gt;0,(COS(RADIANS(BK293))-COS(RADIANS(BL293)))/(BL$23*$BH293),$BE293*SIN(RADIANS(BK293)))</f>
        <v>-85.480747745217258</v>
      </c>
      <c r="BN293" s="218">
        <f t="shared" ca="1" si="316"/>
        <v>-0.52055537587811784</v>
      </c>
      <c r="BO293" s="220">
        <f t="shared" ca="1" si="317"/>
        <v>-170.56568646063931</v>
      </c>
      <c r="BP293" s="221">
        <f t="shared" ca="1" si="373"/>
        <v>170.56568646063931</v>
      </c>
      <c r="BQ293" s="222">
        <f t="shared" ca="1" si="318"/>
        <v>-1.3888539075648563</v>
      </c>
      <c r="BR293" s="223">
        <f t="shared" ca="1" si="319"/>
        <v>-5.9536599883653958</v>
      </c>
      <c r="BS293" s="224">
        <f t="shared" ca="1" si="320"/>
        <v>-170.67452886181553</v>
      </c>
      <c r="BT293" s="223">
        <f t="shared" ca="1" si="321"/>
        <v>-1.0413473448685977</v>
      </c>
      <c r="BU293" s="225">
        <f t="shared" ca="1" si="322"/>
        <v>-342.83556649165109</v>
      </c>
      <c r="BV293" s="226">
        <f t="shared" ca="1" si="374"/>
        <v>342.83556649165109</v>
      </c>
      <c r="BW293" s="217">
        <f t="shared" ca="1" si="323"/>
        <v>-2.0703060144699528</v>
      </c>
      <c r="BX293" s="218">
        <f t="shared" ca="1" si="324"/>
        <v>-8.8935173283776265</v>
      </c>
      <c r="BY293" s="219">
        <f t="shared" ca="1" si="325"/>
        <v>-255.28134363065359</v>
      </c>
      <c r="BZ293" s="218">
        <f t="shared" ca="1" si="326"/>
        <v>-1.5624899842011928</v>
      </c>
      <c r="CA293" s="227">
        <f t="shared" ca="1" si="327"/>
        <v>-518.59645500381816</v>
      </c>
      <c r="CB293" s="228">
        <f t="shared" ca="1" si="375"/>
        <v>518.59645500381816</v>
      </c>
      <c r="CC293" s="222">
        <f t="shared" ca="1" si="328"/>
        <v>-2.7362803166611838</v>
      </c>
      <c r="CD293" s="223">
        <f t="shared" ca="1" si="329"/>
        <v>-11.788322539528387</v>
      </c>
      <c r="CE293" s="224">
        <f t="shared" ca="1" si="330"/>
        <v>-338.97510256020212</v>
      </c>
      <c r="CF293" s="223">
        <f t="shared" ca="1" si="331"/>
        <v>-2.0838451241034477</v>
      </c>
      <c r="CG293" s="225">
        <f t="shared" ca="1" si="332"/>
        <v>-699.81429086901858</v>
      </c>
      <c r="CH293" s="226">
        <f t="shared" ca="1" si="376"/>
        <v>699.81429086901858</v>
      </c>
      <c r="CI293" s="217">
        <f t="shared" ca="1" si="333"/>
        <v>-3.3817714426176781</v>
      </c>
      <c r="CJ293" s="218">
        <f t="shared" ca="1" si="334"/>
        <v>-14.621926103331589</v>
      </c>
      <c r="CK293" s="219">
        <f t="shared" ca="1" si="335"/>
        <v>-421.39059551679424</v>
      </c>
      <c r="CL293" s="218">
        <f t="shared" ca="1" si="336"/>
        <v>-2.6048787759746688</v>
      </c>
      <c r="CM293" s="227">
        <f t="shared" ca="1" si="337"/>
        <v>-888.76378226054544</v>
      </c>
      <c r="CN293" s="228">
        <f t="shared" ca="1" si="377"/>
        <v>888.76378226054544</v>
      </c>
      <c r="CO293" s="222">
        <f t="shared" ca="1" si="338"/>
        <v>-4.0019069365128308</v>
      </c>
      <c r="CP293" s="223">
        <f t="shared" ca="1" si="339"/>
        <v>-17.377231517618675</v>
      </c>
      <c r="CQ293" s="224">
        <f t="shared" ca="1" si="340"/>
        <v>-502.11068918628416</v>
      </c>
      <c r="CR293" s="223">
        <f t="shared" ca="1" si="341"/>
        <v>-3.1244985479429488</v>
      </c>
      <c r="CS293" s="225">
        <f t="shared" ca="1" si="342"/>
        <v>-1088.2247343775878</v>
      </c>
      <c r="CT293" s="226">
        <f t="shared" ca="1" si="378"/>
        <v>1088.2247343775878</v>
      </c>
      <c r="CU293" s="217">
        <f t="shared" ca="1" si="343"/>
        <v>-4.5919815571945737</v>
      </c>
      <c r="CV293" s="218">
        <f t="shared" ca="1" si="344"/>
        <v>-20.035998383541134</v>
      </c>
      <c r="CW293" s="219">
        <f t="shared" ca="1" si="345"/>
        <v>-580.65420054899334</v>
      </c>
      <c r="CX293" s="218">
        <f t="shared" ca="1" si="346"/>
        <v>-3.6408697495410252</v>
      </c>
      <c r="CY293" s="227">
        <f t="shared" ca="1" si="347"/>
        <v>-1301.8124053125</v>
      </c>
      <c r="CZ293" s="228">
        <f t="shared" ca="1" si="379"/>
        <v>1301.8124053125</v>
      </c>
      <c r="DA293" s="222">
        <f t="shared" ca="1" si="348"/>
        <v>-5.1474920122309307</v>
      </c>
      <c r="DB293" s="223">
        <f t="shared" ca="1" si="349"/>
        <v>-22.578688996029442</v>
      </c>
      <c r="DC293" s="224">
        <f t="shared" ca="1" si="350"/>
        <v>-656.46524225455846</v>
      </c>
      <c r="DD293" s="223">
        <f t="shared" ca="1" si="351"/>
        <v>-4.1512129968775753</v>
      </c>
      <c r="DE293" s="225">
        <f t="shared" ca="1" si="352"/>
        <v>-1534.5931947201223</v>
      </c>
      <c r="DF293" s="226">
        <f t="shared" ca="1" si="380"/>
        <v>1534.5931947201223</v>
      </c>
      <c r="DG293" s="217">
        <f t="shared" ca="1" si="353"/>
        <v>-5.6641719536657629</v>
      </c>
      <c r="DH293" s="218">
        <f t="shared" ca="1" si="354"/>
        <v>-24.984384540508916</v>
      </c>
      <c r="DI293" s="219">
        <f t="shared" ca="1" si="355"/>
        <v>-728.9052860353496</v>
      </c>
      <c r="DJ293" s="218">
        <f t="shared" ca="1" si="356"/>
        <v>-4.6515944280964732</v>
      </c>
      <c r="DK293" s="227">
        <f t="shared" ca="1" si="357"/>
        <v>-1794.3693280620832</v>
      </c>
      <c r="DL293" s="228">
        <f t="shared" ca="1" si="381"/>
        <v>1794.3693280620832</v>
      </c>
      <c r="DM293" s="222">
        <f t="shared" ca="1" si="358"/>
        <v>-6.1380269433018499</v>
      </c>
      <c r="DN293" s="223">
        <f t="shared" ca="1" si="359"/>
        <v>-27.230805927010831</v>
      </c>
      <c r="DO293" s="224">
        <f t="shared" ca="1" si="360"/>
        <v>-797.24971117010148</v>
      </c>
      <c r="DP293" s="223">
        <f t="shared" ca="1" si="361"/>
        <v>-5.1367318582089183</v>
      </c>
      <c r="DQ293" s="225">
        <f t="shared" ca="1" si="362"/>
        <v>-2094.7740277714811</v>
      </c>
      <c r="DR293" s="226">
        <f t="shared" ca="1" si="382"/>
        <v>2094.7740277714811</v>
      </c>
      <c r="DS293" s="217">
        <f t="shared" ca="1" si="363"/>
        <v>-6.5653689762119063</v>
      </c>
      <c r="DT293" s="218">
        <f t="shared" ca="1" si="364"/>
        <v>-29.294482320920725</v>
      </c>
      <c r="DU293" s="219">
        <f t="shared" ca="1" si="365"/>
        <v>-860.69110875601359</v>
      </c>
      <c r="DV293" s="218">
        <f t="shared" ca="1" si="366"/>
        <v>-5.5998561146030852</v>
      </c>
      <c r="DW293" s="227">
        <f t="shared" ca="1" si="367"/>
        <v>-2464.506586645658</v>
      </c>
      <c r="DX293" s="228">
        <f t="shared" ca="1" si="383"/>
        <v>2464.506586645658</v>
      </c>
      <c r="DY293" s="222">
        <f t="shared" ca="1" si="368"/>
        <v>-6.9428500404508018</v>
      </c>
      <c r="DZ293" s="223">
        <f t="shared" ca="1" si="369"/>
        <v>-31.15111428396083</v>
      </c>
      <c r="EA293" s="224">
        <f t="shared" ca="1" si="370"/>
        <v>-918.35192773509141</v>
      </c>
      <c r="EB293" s="223">
        <f t="shared" ca="1" si="371"/>
        <v>-6.0326840190715529</v>
      </c>
      <c r="EC293" s="225">
        <f t="shared" ca="1" si="372"/>
        <v>-2988.3859253960673</v>
      </c>
      <c r="ED293" s="226">
        <f t="shared" ca="1" si="384"/>
        <v>2988.3859253960673</v>
      </c>
      <c r="EE293" s="18">
        <v>-2988.3859253960627</v>
      </c>
    </row>
    <row r="294" spans="16:135" x14ac:dyDescent="0.3">
      <c r="P294" s="5"/>
      <c r="Q294" s="5"/>
      <c r="X294" s="105"/>
      <c r="Y294" s="105"/>
      <c r="Z294" s="105"/>
      <c r="AA294" s="105">
        <f ca="1">AH294-DF294</f>
        <v>0</v>
      </c>
      <c r="AC294" s="302">
        <f>AC293+$BE$22</f>
        <v>2670</v>
      </c>
      <c r="AD294" s="332">
        <v>2982.3532413769913</v>
      </c>
      <c r="AE294" s="332">
        <v>2458.906730531055</v>
      </c>
      <c r="AF294" s="334">
        <v>2089.6372959132686</v>
      </c>
      <c r="AG294" s="332">
        <v>1789.7177336339882</v>
      </c>
      <c r="AH294" s="332">
        <v>1530.4419817232451</v>
      </c>
      <c r="AI294" s="332">
        <v>1298.1715355629585</v>
      </c>
      <c r="AJ294" s="332">
        <v>1085.1002358296435</v>
      </c>
      <c r="AK294" s="332">
        <v>886.15890348457174</v>
      </c>
      <c r="AL294" s="332">
        <v>697.73044574491519</v>
      </c>
      <c r="AM294" s="332">
        <v>517.03396501961697</v>
      </c>
      <c r="AN294" s="332">
        <v>341.7942191467825</v>
      </c>
      <c r="AO294" s="332">
        <v>170.04513108476118</v>
      </c>
      <c r="AP294" s="332" t="e">
        <v>#DIV/0!</v>
      </c>
      <c r="AQ294" s="335">
        <v>-170.04513108476118</v>
      </c>
      <c r="AR294" s="335">
        <v>-341.7942191467825</v>
      </c>
      <c r="AS294" s="335">
        <v>-517.03396501961697</v>
      </c>
      <c r="AT294" s="335">
        <v>-697.73044574491519</v>
      </c>
      <c r="AU294" s="335">
        <v>-886.15890348457174</v>
      </c>
      <c r="AV294" s="335">
        <v>-1085.1002358296435</v>
      </c>
      <c r="AW294" s="335">
        <v>-1298.1715355629585</v>
      </c>
      <c r="AX294" s="335">
        <v>-1530.4419817232451</v>
      </c>
      <c r="AY294" s="335">
        <v>-1789.7177336339882</v>
      </c>
      <c r="AZ294" s="335">
        <v>-2089.6372959132686</v>
      </c>
      <c r="BA294" s="335">
        <v>-2458.906730531055</v>
      </c>
      <c r="BB294" s="202">
        <v>-2982.3532413769913</v>
      </c>
      <c r="BC294" s="323">
        <f ca="1">BO294-BD294</f>
        <v>0</v>
      </c>
      <c r="BD294" s="320">
        <f ca="1"/>
        <v>-170.04513108476118</v>
      </c>
      <c r="BE294" s="302">
        <f ca="1">MIN($AF$15,BE293+$BE$22)</f>
        <v>2670</v>
      </c>
      <c r="BF294" s="215">
        <f t="shared" ca="1" si="314"/>
        <v>2</v>
      </c>
      <c r="BG294" s="317">
        <f ca="1">INDEX(N$8:N$12,$BF294)</f>
        <v>365</v>
      </c>
      <c r="BH294" s="128">
        <f ca="1">INDEX(O$8:O$12,$BF294)</f>
        <v>0.45</v>
      </c>
      <c r="BI294" s="104">
        <f t="shared" ca="1" si="315"/>
        <v>1566.5</v>
      </c>
      <c r="BJ294" s="216">
        <f t="shared" si="313"/>
        <v>0</v>
      </c>
      <c r="BK294" s="217">
        <f ca="1">DEGREES(ASIN($BG294*BL$23))</f>
        <v>-0.69702848180855392</v>
      </c>
      <c r="BL294" s="218">
        <f ca="1">DEGREES(ASIN(BL$23*$BI294))</f>
        <v>-2.9927804020140072</v>
      </c>
      <c r="BM294" s="219">
        <f ca="1">IF($BH294&gt;0,(COS(RADIANS(BK294))-COS(RADIANS(BL294)))/(BL$23*$BH294),$BE294*SIN(RADIANS(BK294)))</f>
        <v>-86.002809051153477</v>
      </c>
      <c r="BN294" s="218">
        <f t="shared" ca="1" si="316"/>
        <v>-0.52206130593621936</v>
      </c>
      <c r="BO294" s="220">
        <f t="shared" ca="1" si="317"/>
        <v>-170.04513108476118</v>
      </c>
      <c r="BP294" s="221">
        <f t="shared" ca="1" si="373"/>
        <v>170.04513108476118</v>
      </c>
      <c r="BQ294" s="222">
        <f t="shared" ca="1" si="318"/>
        <v>-1.3888539075648563</v>
      </c>
      <c r="BR294" s="223">
        <f t="shared" ca="1" si="319"/>
        <v>-5.9708742884714274</v>
      </c>
      <c r="BS294" s="224">
        <f t="shared" ca="1" si="320"/>
        <v>-171.71891329688606</v>
      </c>
      <c r="BT294" s="223">
        <f t="shared" ca="1" si="321"/>
        <v>-1.0443844350705263</v>
      </c>
      <c r="BU294" s="225">
        <f t="shared" ca="1" si="322"/>
        <v>-341.7942191467825</v>
      </c>
      <c r="BV294" s="226">
        <f t="shared" ca="1" si="374"/>
        <v>341.7942191467825</v>
      </c>
      <c r="BW294" s="217">
        <f t="shared" ca="1" si="323"/>
        <v>-2.0703060144699528</v>
      </c>
      <c r="BX294" s="218">
        <f t="shared" ca="1" si="324"/>
        <v>-8.9193475434757161</v>
      </c>
      <c r="BY294" s="219">
        <f t="shared" ca="1" si="325"/>
        <v>-256.84845206322245</v>
      </c>
      <c r="BZ294" s="218">
        <f t="shared" ca="1" si="326"/>
        <v>-1.5671084325688582</v>
      </c>
      <c r="CA294" s="227">
        <f t="shared" ca="1" si="327"/>
        <v>-517.03396501961697</v>
      </c>
      <c r="CB294" s="228">
        <f t="shared" ca="1" si="375"/>
        <v>517.03396501961697</v>
      </c>
      <c r="CC294" s="222">
        <f t="shared" ca="1" si="328"/>
        <v>-2.7362803166611838</v>
      </c>
      <c r="CD294" s="223">
        <f t="shared" ca="1" si="329"/>
        <v>-11.82277339982814</v>
      </c>
      <c r="CE294" s="224">
        <f t="shared" ca="1" si="330"/>
        <v>-341.06522198786377</v>
      </c>
      <c r="CF294" s="223">
        <f t="shared" ca="1" si="331"/>
        <v>-2.0901194276616479</v>
      </c>
      <c r="CG294" s="225">
        <f t="shared" ca="1" si="332"/>
        <v>-697.73044574491519</v>
      </c>
      <c r="CH294" s="226">
        <f t="shared" ca="1" si="376"/>
        <v>697.73044574491519</v>
      </c>
      <c r="CI294" s="217">
        <f t="shared" ca="1" si="333"/>
        <v>-3.3817714426176781</v>
      </c>
      <c r="CJ294" s="218">
        <f t="shared" ca="1" si="334"/>
        <v>-14.66499391518987</v>
      </c>
      <c r="CK294" s="219">
        <f t="shared" ca="1" si="335"/>
        <v>-424.00350187138133</v>
      </c>
      <c r="CL294" s="218">
        <f t="shared" ca="1" si="336"/>
        <v>-2.6129063545870963</v>
      </c>
      <c r="CM294" s="227">
        <f t="shared" ca="1" si="337"/>
        <v>-886.15890348457083</v>
      </c>
      <c r="CN294" s="228">
        <f t="shared" ca="1" si="377"/>
        <v>886.15890348457083</v>
      </c>
      <c r="CO294" s="222">
        <f t="shared" ca="1" si="338"/>
        <v>-4.0019069365128308</v>
      </c>
      <c r="CP294" s="223">
        <f t="shared" ca="1" si="339"/>
        <v>-17.428894917395393</v>
      </c>
      <c r="CQ294" s="224">
        <f t="shared" ca="1" si="340"/>
        <v>-505.24508637392563</v>
      </c>
      <c r="CR294" s="223">
        <f t="shared" ca="1" si="341"/>
        <v>-3.1343971876414685</v>
      </c>
      <c r="CS294" s="225">
        <f t="shared" ca="1" si="342"/>
        <v>-1085.1002358296448</v>
      </c>
      <c r="CT294" s="226">
        <f t="shared" ca="1" si="378"/>
        <v>1085.1002358296448</v>
      </c>
      <c r="CU294" s="217">
        <f t="shared" ca="1" si="343"/>
        <v>-4.5919815571945737</v>
      </c>
      <c r="CV294" s="218">
        <f t="shared" ca="1" si="344"/>
        <v>-20.096206030046641</v>
      </c>
      <c r="CW294" s="219">
        <f t="shared" ca="1" si="345"/>
        <v>-584.30697375547925</v>
      </c>
      <c r="CX294" s="218">
        <f t="shared" ca="1" si="346"/>
        <v>-3.6527732064859038</v>
      </c>
      <c r="CY294" s="227">
        <f t="shared" ca="1" si="347"/>
        <v>-1298.171535562959</v>
      </c>
      <c r="CZ294" s="228">
        <f t="shared" ca="1" si="379"/>
        <v>1298.171535562959</v>
      </c>
      <c r="DA294" s="222">
        <f t="shared" ca="1" si="348"/>
        <v>-5.1474920122309307</v>
      </c>
      <c r="DB294" s="223">
        <f t="shared" ca="1" si="349"/>
        <v>-22.647343882941747</v>
      </c>
      <c r="DC294" s="224">
        <f t="shared" ca="1" si="350"/>
        <v>-660.63050618518412</v>
      </c>
      <c r="DD294" s="223">
        <f t="shared" ca="1" si="351"/>
        <v>-4.165263930625656</v>
      </c>
      <c r="DE294" s="225">
        <f t="shared" ca="1" si="352"/>
        <v>-1530.4419817232447</v>
      </c>
      <c r="DF294" s="226">
        <f t="shared" ca="1" si="380"/>
        <v>1530.4419817232447</v>
      </c>
      <c r="DG294" s="217">
        <f t="shared" ca="1" si="353"/>
        <v>-5.6641719536657629</v>
      </c>
      <c r="DH294" s="218">
        <f t="shared" ca="1" si="354"/>
        <v>-25.06132479161192</v>
      </c>
      <c r="DI294" s="219">
        <f t="shared" ca="1" si="355"/>
        <v>-733.57321976824664</v>
      </c>
      <c r="DJ294" s="218">
        <f t="shared" ca="1" si="356"/>
        <v>-4.6679337328970405</v>
      </c>
      <c r="DK294" s="227">
        <f t="shared" ca="1" si="357"/>
        <v>-1789.7177336339869</v>
      </c>
      <c r="DL294" s="228">
        <f t="shared" ca="1" si="381"/>
        <v>1789.7177336339869</v>
      </c>
      <c r="DM294" s="222">
        <f t="shared" ca="1" si="358"/>
        <v>-6.1380269433018499</v>
      </c>
      <c r="DN294" s="223">
        <f t="shared" ca="1" si="359"/>
        <v>-27.315782322940038</v>
      </c>
      <c r="DO294" s="224">
        <f t="shared" ca="1" si="360"/>
        <v>-802.40519471055552</v>
      </c>
      <c r="DP294" s="223">
        <f t="shared" ca="1" si="361"/>
        <v>-5.1554835404540427</v>
      </c>
      <c r="DQ294" s="225">
        <f t="shared" ca="1" si="362"/>
        <v>-2089.6372959132723</v>
      </c>
      <c r="DR294" s="226">
        <f t="shared" ca="1" si="382"/>
        <v>2089.6372959132723</v>
      </c>
      <c r="DS294" s="217">
        <f t="shared" ca="1" si="363"/>
        <v>-6.5653689762119063</v>
      </c>
      <c r="DT294" s="218">
        <f t="shared" ca="1" si="364"/>
        <v>-29.387133459723813</v>
      </c>
      <c r="DU294" s="219">
        <f t="shared" ca="1" si="365"/>
        <v>-866.31221603421989</v>
      </c>
      <c r="DV294" s="218">
        <f t="shared" ca="1" si="366"/>
        <v>-5.6211072782062956</v>
      </c>
      <c r="DW294" s="227">
        <f t="shared" ca="1" si="367"/>
        <v>-2458.906730531055</v>
      </c>
      <c r="DX294" s="228">
        <f t="shared" ca="1" si="383"/>
        <v>2458.906730531055</v>
      </c>
      <c r="DY294" s="222">
        <f t="shared" ca="1" si="368"/>
        <v>-6.9428500404508018</v>
      </c>
      <c r="DZ294" s="223">
        <f t="shared" ca="1" si="369"/>
        <v>-31.250941223656991</v>
      </c>
      <c r="EA294" s="224">
        <f t="shared" ca="1" si="370"/>
        <v>-924.40838817594909</v>
      </c>
      <c r="EB294" s="223">
        <f t="shared" ca="1" si="371"/>
        <v>-6.056460440857677</v>
      </c>
      <c r="EC294" s="225">
        <f t="shared" ca="1" si="372"/>
        <v>-2982.3532413769958</v>
      </c>
      <c r="ED294" s="226">
        <f t="shared" ca="1" si="384"/>
        <v>2982.3532413769958</v>
      </c>
      <c r="EE294" s="18">
        <v>-2982.3532413769913</v>
      </c>
    </row>
    <row r="295" spans="16:135" x14ac:dyDescent="0.3">
      <c r="P295" s="5"/>
      <c r="Q295" s="5"/>
      <c r="X295" s="105"/>
      <c r="Y295" s="105"/>
      <c r="Z295" s="105"/>
      <c r="AA295" s="105">
        <f ca="1">AH295-DF295</f>
        <v>0</v>
      </c>
      <c r="AC295" s="302">
        <f>AC294+$BE$22</f>
        <v>2680</v>
      </c>
      <c r="AD295" s="332">
        <v>2976.2967809361335</v>
      </c>
      <c r="AE295" s="332">
        <v>2453.2856232528488</v>
      </c>
      <c r="AF295" s="334">
        <v>2084.4818123728146</v>
      </c>
      <c r="AG295" s="332">
        <v>1785.0497999010913</v>
      </c>
      <c r="AH295" s="332">
        <v>1526.2767177926194</v>
      </c>
      <c r="AI295" s="332">
        <v>1294.5187623564725</v>
      </c>
      <c r="AJ295" s="332">
        <v>1081.9658386420019</v>
      </c>
      <c r="AK295" s="332">
        <v>883.5459971299847</v>
      </c>
      <c r="AL295" s="332">
        <v>695.64032631725354</v>
      </c>
      <c r="AM295" s="332">
        <v>515.46685658704814</v>
      </c>
      <c r="AN295" s="332">
        <v>340.74983471171197</v>
      </c>
      <c r="AO295" s="332">
        <v>169.52306977882495</v>
      </c>
      <c r="AP295" s="332" t="e">
        <v>#DIV/0!</v>
      </c>
      <c r="AQ295" s="335">
        <v>-169.52306977882495</v>
      </c>
      <c r="AR295" s="335">
        <v>-340.74983471171197</v>
      </c>
      <c r="AS295" s="335">
        <v>-515.46685658704814</v>
      </c>
      <c r="AT295" s="335">
        <v>-695.64032631725354</v>
      </c>
      <c r="AU295" s="335">
        <v>-883.5459971299847</v>
      </c>
      <c r="AV295" s="335">
        <v>-1081.9658386420019</v>
      </c>
      <c r="AW295" s="335">
        <v>-1294.5187623564725</v>
      </c>
      <c r="AX295" s="335">
        <v>-1526.2767177926194</v>
      </c>
      <c r="AY295" s="335">
        <v>-1785.0497999010913</v>
      </c>
      <c r="AZ295" s="335">
        <v>-2084.4818123728146</v>
      </c>
      <c r="BA295" s="335">
        <v>-2453.2856232528488</v>
      </c>
      <c r="BB295" s="202">
        <v>-2976.2967809361335</v>
      </c>
      <c r="BC295" s="323">
        <f ca="1">BO295-BD295</f>
        <v>0</v>
      </c>
      <c r="BD295" s="320">
        <f ca="1"/>
        <v>-169.52306977882495</v>
      </c>
      <c r="BE295" s="302">
        <f ca="1">MIN($AF$15,BE294+$BE$22)</f>
        <v>2680</v>
      </c>
      <c r="BF295" s="215">
        <f t="shared" ca="1" si="314"/>
        <v>2</v>
      </c>
      <c r="BG295" s="317">
        <f ca="1">INDEX(N$8:N$12,$BF295)</f>
        <v>365</v>
      </c>
      <c r="BH295" s="128">
        <f ca="1">INDEX(O$8:O$12,$BF295)</f>
        <v>0.45</v>
      </c>
      <c r="BI295" s="104">
        <f t="shared" ca="1" si="315"/>
        <v>1571</v>
      </c>
      <c r="BJ295" s="216">
        <f t="shared" si="313"/>
        <v>0</v>
      </c>
      <c r="BK295" s="217">
        <f ca="1">DEGREES(ASIN($BG295*BL$23))</f>
        <v>-0.69702848180855392</v>
      </c>
      <c r="BL295" s="218">
        <f ca="1">DEGREES(ASIN(BL$23*$BI295))</f>
        <v>-3.0013854619020428</v>
      </c>
      <c r="BM295" s="219">
        <f ca="1">IF($BH295&gt;0,(COS(RADIANS(BK295))-COS(RADIANS(BL295)))/(BL$23*$BH295),$BE295*SIN(RADIANS(BK295)))</f>
        <v>-86.526376322575743</v>
      </c>
      <c r="BN295" s="218">
        <f t="shared" ca="1" si="316"/>
        <v>-0.52356727142226589</v>
      </c>
      <c r="BO295" s="220">
        <f t="shared" ca="1" si="317"/>
        <v>-169.52306977882495</v>
      </c>
      <c r="BP295" s="221">
        <f t="shared" ca="1" si="373"/>
        <v>169.52306977882495</v>
      </c>
      <c r="BQ295" s="222">
        <f t="shared" ca="1" si="318"/>
        <v>-1.3888539075648563</v>
      </c>
      <c r="BR295" s="223">
        <f t="shared" ca="1" si="319"/>
        <v>-5.9880891295325487</v>
      </c>
      <c r="BS295" s="224">
        <f t="shared" ca="1" si="320"/>
        <v>-172.76633510806917</v>
      </c>
      <c r="BT295" s="223">
        <f t="shared" ca="1" si="321"/>
        <v>-1.0474218111831135</v>
      </c>
      <c r="BU295" s="225">
        <f t="shared" ca="1" si="322"/>
        <v>-340.74983471171197</v>
      </c>
      <c r="BV295" s="226">
        <f t="shared" ca="1" si="374"/>
        <v>340.74983471171197</v>
      </c>
      <c r="BW295" s="217">
        <f t="shared" ca="1" si="323"/>
        <v>-2.0703060144699528</v>
      </c>
      <c r="BX295" s="218">
        <f t="shared" ca="1" si="324"/>
        <v>-8.9451795862649313</v>
      </c>
      <c r="BY295" s="219">
        <f t="shared" ca="1" si="325"/>
        <v>-258.4201799231268</v>
      </c>
      <c r="BZ295" s="218">
        <f t="shared" ca="1" si="326"/>
        <v>-1.5717278599043425</v>
      </c>
      <c r="CA295" s="227">
        <f t="shared" ca="1" si="327"/>
        <v>-515.46685658704814</v>
      </c>
      <c r="CB295" s="228">
        <f t="shared" ca="1" si="375"/>
        <v>515.46685658704814</v>
      </c>
      <c r="CC295" s="222">
        <f t="shared" ca="1" si="328"/>
        <v>-2.7362803166611838</v>
      </c>
      <c r="CD295" s="223">
        <f t="shared" ca="1" si="329"/>
        <v>-11.857228596782891</v>
      </c>
      <c r="CE295" s="224">
        <f t="shared" ca="1" si="330"/>
        <v>-343.16161808509816</v>
      </c>
      <c r="CF295" s="223">
        <f t="shared" ca="1" si="331"/>
        <v>-2.0963960972343898</v>
      </c>
      <c r="CG295" s="225">
        <f t="shared" ca="1" si="332"/>
        <v>-695.64032631725354</v>
      </c>
      <c r="CH295" s="226">
        <f t="shared" ca="1" si="376"/>
        <v>695.64032631725354</v>
      </c>
      <c r="CI295" s="217">
        <f t="shared" ca="1" si="333"/>
        <v>-3.3817714426176781</v>
      </c>
      <c r="CJ295" s="218">
        <f t="shared" ca="1" si="334"/>
        <v>-14.708070200478456</v>
      </c>
      <c r="CK295" s="219">
        <f t="shared" ca="1" si="335"/>
        <v>-426.62444053596562</v>
      </c>
      <c r="CL295" s="218">
        <f t="shared" ca="1" si="336"/>
        <v>-2.6209386645842869</v>
      </c>
      <c r="CM295" s="227">
        <f t="shared" ca="1" si="337"/>
        <v>-883.54599712998379</v>
      </c>
      <c r="CN295" s="228">
        <f t="shared" ca="1" si="377"/>
        <v>883.54599712998379</v>
      </c>
      <c r="CO295" s="222">
        <f t="shared" ca="1" si="338"/>
        <v>-4.0019069365128308</v>
      </c>
      <c r="CP295" s="223">
        <f t="shared" ca="1" si="339"/>
        <v>-17.48057294588418</v>
      </c>
      <c r="CQ295" s="224">
        <f t="shared" ca="1" si="340"/>
        <v>-508.38939059771678</v>
      </c>
      <c r="CR295" s="223">
        <f t="shared" ca="1" si="341"/>
        <v>-3.1443042237911527</v>
      </c>
      <c r="CS295" s="225">
        <f t="shared" ca="1" si="342"/>
        <v>-1081.9658386420033</v>
      </c>
      <c r="CT295" s="226">
        <f t="shared" ca="1" si="378"/>
        <v>1081.9658386420033</v>
      </c>
      <c r="CU295" s="217">
        <f t="shared" ca="1" si="343"/>
        <v>-4.5919815571945737</v>
      </c>
      <c r="CV295" s="218">
        <f t="shared" ca="1" si="344"/>
        <v>-20.156436833334201</v>
      </c>
      <c r="CW295" s="219">
        <f t="shared" ca="1" si="345"/>
        <v>-587.97166413394143</v>
      </c>
      <c r="CX295" s="218">
        <f t="shared" ca="1" si="346"/>
        <v>-3.6646903784621827</v>
      </c>
      <c r="CY295" s="227">
        <f t="shared" ca="1" si="347"/>
        <v>-1294.518762356473</v>
      </c>
      <c r="CZ295" s="228">
        <f t="shared" ca="1" si="379"/>
        <v>1294.518762356473</v>
      </c>
      <c r="DA295" s="222">
        <f t="shared" ca="1" si="348"/>
        <v>-5.1474920122309307</v>
      </c>
      <c r="DB295" s="223">
        <f t="shared" ca="1" si="349"/>
        <v>-22.716033110853175</v>
      </c>
      <c r="DC295" s="224">
        <f t="shared" ca="1" si="350"/>
        <v>-664.809842104003</v>
      </c>
      <c r="DD295" s="223">
        <f t="shared" ca="1" si="351"/>
        <v>-4.1793359188188788</v>
      </c>
      <c r="DE295" s="225">
        <f t="shared" ca="1" si="352"/>
        <v>-1526.2767177926191</v>
      </c>
      <c r="DF295" s="226">
        <f t="shared" ca="1" si="380"/>
        <v>1526.2767177926191</v>
      </c>
      <c r="DG295" s="217">
        <f t="shared" ca="1" si="353"/>
        <v>-5.6641719536657629</v>
      </c>
      <c r="DH295" s="218">
        <f t="shared" ca="1" si="354"/>
        <v>-25.138313386742521</v>
      </c>
      <c r="DI295" s="219">
        <f t="shared" ca="1" si="355"/>
        <v>-738.25752356124997</v>
      </c>
      <c r="DJ295" s="218">
        <f t="shared" ca="1" si="356"/>
        <v>-4.6843037930033233</v>
      </c>
      <c r="DK295" s="227">
        <f t="shared" ca="1" si="357"/>
        <v>-1785.04979990109</v>
      </c>
      <c r="DL295" s="228">
        <f t="shared" ca="1" si="381"/>
        <v>1785.04979990109</v>
      </c>
      <c r="DM295" s="222">
        <f t="shared" ca="1" si="358"/>
        <v>-6.1380269433018499</v>
      </c>
      <c r="DN295" s="223">
        <f t="shared" ca="1" si="359"/>
        <v>-27.400823861758695</v>
      </c>
      <c r="DO295" s="224">
        <f t="shared" ca="1" si="360"/>
        <v>-807.57947299644957</v>
      </c>
      <c r="DP295" s="223">
        <f t="shared" ca="1" si="361"/>
        <v>-5.1742782858940473</v>
      </c>
      <c r="DQ295" s="225">
        <f t="shared" ca="1" si="362"/>
        <v>-2084.4818123728182</v>
      </c>
      <c r="DR295" s="226">
        <f t="shared" ca="1" si="382"/>
        <v>2084.4818123728182</v>
      </c>
      <c r="DS295" s="217">
        <f t="shared" ca="1" si="363"/>
        <v>-6.5653689762119063</v>
      </c>
      <c r="DT295" s="218">
        <f t="shared" ca="1" si="364"/>
        <v>-29.479869052244023</v>
      </c>
      <c r="DU295" s="219">
        <f t="shared" ca="1" si="365"/>
        <v>-871.95463250543514</v>
      </c>
      <c r="DV295" s="218">
        <f t="shared" ca="1" si="366"/>
        <v>-5.642416471215256</v>
      </c>
      <c r="DW295" s="227">
        <f t="shared" ca="1" si="367"/>
        <v>-2453.2856232528488</v>
      </c>
      <c r="DX295" s="228">
        <f t="shared" ca="1" si="383"/>
        <v>2453.2856232528488</v>
      </c>
      <c r="DY295" s="222">
        <f t="shared" ca="1" si="368"/>
        <v>-6.9428500404508018</v>
      </c>
      <c r="DZ295" s="223">
        <f t="shared" ca="1" si="369"/>
        <v>-31.350873822090794</v>
      </c>
      <c r="EA295" s="224">
        <f t="shared" ca="1" si="370"/>
        <v>-930.48870042648934</v>
      </c>
      <c r="EB295" s="223">
        <f t="shared" ca="1" si="371"/>
        <v>-6.0803122505402598</v>
      </c>
      <c r="EC295" s="225">
        <f t="shared" ca="1" si="372"/>
        <v>-2976.296780936138</v>
      </c>
      <c r="ED295" s="226">
        <f t="shared" ca="1" si="384"/>
        <v>2976.296780936138</v>
      </c>
      <c r="EE295" s="18">
        <v>-2976.2967809361335</v>
      </c>
    </row>
    <row r="296" spans="16:135" x14ac:dyDescent="0.3">
      <c r="P296" s="5"/>
      <c r="Q296" s="5"/>
      <c r="X296" s="105"/>
      <c r="Y296" s="105"/>
      <c r="Z296" s="105"/>
      <c r="AA296" s="105">
        <f ca="1">AH296-DF296</f>
        <v>0</v>
      </c>
      <c r="AC296" s="302">
        <f>AC295+$BE$22</f>
        <v>2690</v>
      </c>
      <c r="AD296" s="332">
        <v>2970.2164686855931</v>
      </c>
      <c r="AE296" s="332">
        <v>2447.6432067816336</v>
      </c>
      <c r="AF296" s="334">
        <v>2079.3075340869204</v>
      </c>
      <c r="AG296" s="332">
        <v>1780.3654961080879</v>
      </c>
      <c r="AH296" s="332">
        <v>1522.0973818738005</v>
      </c>
      <c r="AI296" s="332">
        <v>1290.8540719780103</v>
      </c>
      <c r="AJ296" s="332">
        <v>1078.8215344182108</v>
      </c>
      <c r="AK296" s="332">
        <v>880.92505846540041</v>
      </c>
      <c r="AL296" s="332">
        <v>693.54393022001909</v>
      </c>
      <c r="AM296" s="332">
        <v>513.89512872714386</v>
      </c>
      <c r="AN296" s="332">
        <v>339.70241290052888</v>
      </c>
      <c r="AO296" s="332">
        <v>168.99950250740267</v>
      </c>
      <c r="AP296" s="332" t="e">
        <v>#DIV/0!</v>
      </c>
      <c r="AQ296" s="335">
        <v>-168.99950250740267</v>
      </c>
      <c r="AR296" s="335">
        <v>-339.70241290052888</v>
      </c>
      <c r="AS296" s="335">
        <v>-513.89512872714386</v>
      </c>
      <c r="AT296" s="335">
        <v>-693.54393022001909</v>
      </c>
      <c r="AU296" s="335">
        <v>-880.92505846540041</v>
      </c>
      <c r="AV296" s="335">
        <v>-1078.8215344182108</v>
      </c>
      <c r="AW296" s="335">
        <v>-1290.8540719780103</v>
      </c>
      <c r="AX296" s="335">
        <v>-1522.0973818738005</v>
      </c>
      <c r="AY296" s="335">
        <v>-1780.3654961080879</v>
      </c>
      <c r="AZ296" s="335">
        <v>-2079.3075340869204</v>
      </c>
      <c r="BA296" s="335">
        <v>-2447.6432067816336</v>
      </c>
      <c r="BB296" s="202">
        <v>-2970.2164686855931</v>
      </c>
      <c r="BC296" s="323">
        <f ca="1">BO296-BD296</f>
        <v>0</v>
      </c>
      <c r="BD296" s="320">
        <f ca="1"/>
        <v>-168.99950250740267</v>
      </c>
      <c r="BE296" s="302">
        <f ca="1">MIN($AF$15,BE295+$BE$22)</f>
        <v>2690</v>
      </c>
      <c r="BF296" s="215">
        <f t="shared" ca="1" si="314"/>
        <v>2</v>
      </c>
      <c r="BG296" s="317">
        <f ca="1">INDEX(N$8:N$12,$BF296)</f>
        <v>365</v>
      </c>
      <c r="BH296" s="128">
        <f ca="1">INDEX(O$8:O$12,$BF296)</f>
        <v>0.45</v>
      </c>
      <c r="BI296" s="104">
        <f t="shared" ca="1" si="315"/>
        <v>1575.5</v>
      </c>
      <c r="BJ296" s="216">
        <f t="shared" si="313"/>
        <v>0</v>
      </c>
      <c r="BK296" s="217">
        <f ca="1">DEGREES(ASIN($BG296*BL$23))</f>
        <v>-0.69702848180855392</v>
      </c>
      <c r="BL296" s="218">
        <f ca="1">DEGREES(ASIN(BL$23*$BI296))</f>
        <v>-3.0099905895519252</v>
      </c>
      <c r="BM296" s="219">
        <f ca="1">IF($BH296&gt;0,(COS(RADIANS(BK296))-COS(RADIANS(BL296)))/(BL$23*$BH296),$BE296*SIN(RADIANS(BK296)))</f>
        <v>-87.051449595015654</v>
      </c>
      <c r="BN296" s="218">
        <f t="shared" ca="1" si="316"/>
        <v>-0.52507327243991142</v>
      </c>
      <c r="BO296" s="220">
        <f t="shared" ca="1" si="317"/>
        <v>-168.99950250740267</v>
      </c>
      <c r="BP296" s="221">
        <f t="shared" ca="1" si="373"/>
        <v>168.99950250740267</v>
      </c>
      <c r="BQ296" s="222">
        <f t="shared" ca="1" si="318"/>
        <v>-1.3888539075648563</v>
      </c>
      <c r="BR296" s="223">
        <f t="shared" ca="1" si="319"/>
        <v>-6.0053045131539537</v>
      </c>
      <c r="BS296" s="224">
        <f t="shared" ca="1" si="320"/>
        <v>-173.8167945821375</v>
      </c>
      <c r="BT296" s="223">
        <f t="shared" ca="1" si="321"/>
        <v>-1.0504594740683331</v>
      </c>
      <c r="BU296" s="225">
        <f t="shared" ca="1" si="322"/>
        <v>-339.70241290052888</v>
      </c>
      <c r="BV296" s="226">
        <f t="shared" ca="1" si="374"/>
        <v>339.70241290052888</v>
      </c>
      <c r="BW296" s="217">
        <f t="shared" ca="1" si="323"/>
        <v>-2.0703060144699528</v>
      </c>
      <c r="BX296" s="218">
        <f t="shared" ca="1" si="324"/>
        <v>-8.9710134623852884</v>
      </c>
      <c r="BY296" s="219">
        <f t="shared" ca="1" si="325"/>
        <v>-259.99652819249496</v>
      </c>
      <c r="BZ296" s="218">
        <f t="shared" ca="1" si="326"/>
        <v>-1.5763482693681681</v>
      </c>
      <c r="CA296" s="227">
        <f t="shared" ca="1" si="327"/>
        <v>-513.89512872714386</v>
      </c>
      <c r="CB296" s="228">
        <f t="shared" ca="1" si="375"/>
        <v>513.89512872714386</v>
      </c>
      <c r="CC296" s="222">
        <f t="shared" ca="1" si="328"/>
        <v>-2.7362803166611838</v>
      </c>
      <c r="CD296" s="223">
        <f t="shared" ca="1" si="329"/>
        <v>-11.891688144495481</v>
      </c>
      <c r="CE296" s="224">
        <f t="shared" ca="1" si="330"/>
        <v>-345.26429322621976</v>
      </c>
      <c r="CF296" s="223">
        <f t="shared" ca="1" si="331"/>
        <v>-2.1026751411216082</v>
      </c>
      <c r="CG296" s="225">
        <f t="shared" ca="1" si="332"/>
        <v>-693.54393022001909</v>
      </c>
      <c r="CH296" s="226">
        <f t="shared" ca="1" si="376"/>
        <v>693.54393022001909</v>
      </c>
      <c r="CI296" s="217">
        <f t="shared" ca="1" si="333"/>
        <v>-3.3817714426176781</v>
      </c>
      <c r="CJ296" s="218">
        <f t="shared" ca="1" si="334"/>
        <v>-14.751154988563414</v>
      </c>
      <c r="CK296" s="219">
        <f t="shared" ca="1" si="335"/>
        <v>-429.25341626021122</v>
      </c>
      <c r="CL296" s="218">
        <f t="shared" ca="1" si="336"/>
        <v>-2.6289757242456062</v>
      </c>
      <c r="CM296" s="227">
        <f t="shared" ca="1" si="337"/>
        <v>-880.9250584653995</v>
      </c>
      <c r="CN296" s="228">
        <f t="shared" ca="1" si="377"/>
        <v>880.9250584653995</v>
      </c>
      <c r="CO296" s="222">
        <f t="shared" ca="1" si="338"/>
        <v>-4.0019069365128308</v>
      </c>
      <c r="CP296" s="223">
        <f t="shared" ca="1" si="339"/>
        <v>-17.532265657595381</v>
      </c>
      <c r="CQ296" s="224">
        <f t="shared" ca="1" si="340"/>
        <v>-511.54361029019009</v>
      </c>
      <c r="CR296" s="223">
        <f t="shared" ca="1" si="341"/>
        <v>-3.1542196924733048</v>
      </c>
      <c r="CS296" s="225">
        <f t="shared" ca="1" si="342"/>
        <v>-1078.8215344182122</v>
      </c>
      <c r="CT296" s="226">
        <f t="shared" ca="1" si="378"/>
        <v>1078.8215344182122</v>
      </c>
      <c r="CU296" s="217">
        <f t="shared" ca="1" si="343"/>
        <v>-4.5919815571945737</v>
      </c>
      <c r="CV296" s="218">
        <f t="shared" ca="1" si="344"/>
        <v>-20.216690886780384</v>
      </c>
      <c r="CW296" s="219">
        <f t="shared" ca="1" si="345"/>
        <v>-591.64828546533806</v>
      </c>
      <c r="CX296" s="218">
        <f t="shared" ca="1" si="346"/>
        <v>-3.6766213313966318</v>
      </c>
      <c r="CY296" s="227">
        <f t="shared" ca="1" si="347"/>
        <v>-1290.8540719780108</v>
      </c>
      <c r="CZ296" s="228">
        <f t="shared" ca="1" si="379"/>
        <v>1290.8540719780108</v>
      </c>
      <c r="DA296" s="222">
        <f t="shared" ca="1" si="348"/>
        <v>-5.1474920122309307</v>
      </c>
      <c r="DB296" s="223">
        <f t="shared" ca="1" si="349"/>
        <v>-22.784756830219358</v>
      </c>
      <c r="DC296" s="224">
        <f t="shared" ca="1" si="350"/>
        <v>-669.00327117889481</v>
      </c>
      <c r="DD296" s="223">
        <f t="shared" ca="1" si="351"/>
        <v>-4.1934290748918102</v>
      </c>
      <c r="DE296" s="225">
        <f t="shared" ca="1" si="352"/>
        <v>-1522.0973818738003</v>
      </c>
      <c r="DF296" s="226">
        <f t="shared" ca="1" si="380"/>
        <v>1522.0973818738003</v>
      </c>
      <c r="DG296" s="217">
        <f t="shared" ca="1" si="353"/>
        <v>-5.6641719536657629</v>
      </c>
      <c r="DH296" s="218">
        <f t="shared" ca="1" si="354"/>
        <v>-25.215350556412858</v>
      </c>
      <c r="DI296" s="219">
        <f t="shared" ca="1" si="355"/>
        <v>-742.9582283551631</v>
      </c>
      <c r="DJ296" s="218">
        <f t="shared" ca="1" si="356"/>
        <v>-4.7007047939131326</v>
      </c>
      <c r="DK296" s="227">
        <f t="shared" ca="1" si="357"/>
        <v>-1780.3654961080865</v>
      </c>
      <c r="DL296" s="228">
        <f t="shared" ca="1" si="381"/>
        <v>1780.3654961080865</v>
      </c>
      <c r="DM296" s="222">
        <f t="shared" ca="1" si="358"/>
        <v>-6.1380269433018499</v>
      </c>
      <c r="DN296" s="223">
        <f t="shared" ca="1" si="359"/>
        <v>-27.485930881292767</v>
      </c>
      <c r="DO296" s="224">
        <f t="shared" ca="1" si="360"/>
        <v>-812.77258938065359</v>
      </c>
      <c r="DP296" s="223">
        <f t="shared" ca="1" si="361"/>
        <v>-5.1931163842040178</v>
      </c>
      <c r="DQ296" s="225">
        <f t="shared" ca="1" si="362"/>
        <v>-2079.3075340869241</v>
      </c>
      <c r="DR296" s="226">
        <f t="shared" ca="1" si="382"/>
        <v>2079.3075340869241</v>
      </c>
      <c r="DS296" s="217">
        <f t="shared" ca="1" si="363"/>
        <v>-6.5653689762119063</v>
      </c>
      <c r="DT296" s="218">
        <f t="shared" ca="1" si="364"/>
        <v>-29.57268957345272</v>
      </c>
      <c r="DU296" s="219">
        <f t="shared" ca="1" si="365"/>
        <v>-877.61841663172288</v>
      </c>
      <c r="DV296" s="218">
        <f t="shared" ca="1" si="366"/>
        <v>-5.6637841262877373</v>
      </c>
      <c r="DW296" s="227">
        <f t="shared" ca="1" si="367"/>
        <v>-2447.6432067816336</v>
      </c>
      <c r="DX296" s="228">
        <f t="shared" ca="1" si="383"/>
        <v>2447.6432067816336</v>
      </c>
      <c r="DY296" s="222">
        <f t="shared" ca="1" si="368"/>
        <v>-6.9428500404508018</v>
      </c>
      <c r="DZ296" s="223">
        <f t="shared" ca="1" si="369"/>
        <v>-31.450912720440101</v>
      </c>
      <c r="EA296" s="224">
        <f t="shared" ca="1" si="370"/>
        <v>-936.5929404924467</v>
      </c>
      <c r="EB296" s="223">
        <f t="shared" ca="1" si="371"/>
        <v>-6.1042400659573559</v>
      </c>
      <c r="EC296" s="225">
        <f t="shared" ca="1" si="372"/>
        <v>-2970.2164686855976</v>
      </c>
      <c r="ED296" s="226">
        <f t="shared" ca="1" si="384"/>
        <v>2970.2164686855976</v>
      </c>
      <c r="EE296" s="18">
        <v>-2970.2164686855931</v>
      </c>
    </row>
    <row r="297" spans="16:135" x14ac:dyDescent="0.3">
      <c r="P297" s="5"/>
      <c r="Q297" s="5"/>
      <c r="X297" s="105"/>
      <c r="Y297" s="105"/>
      <c r="Z297" s="105"/>
      <c r="AA297" s="105">
        <f ca="1">AH297-DF297</f>
        <v>0</v>
      </c>
      <c r="AC297" s="302">
        <f>AC296+$BE$22</f>
        <v>2700</v>
      </c>
      <c r="AD297" s="332">
        <v>2964.1122286196364</v>
      </c>
      <c r="AE297" s="332">
        <v>2441.9794226553458</v>
      </c>
      <c r="AF297" s="334">
        <v>2074.1144177027163</v>
      </c>
      <c r="AG297" s="332">
        <v>1775.6647913141746</v>
      </c>
      <c r="AH297" s="332">
        <v>1517.9039527989087</v>
      </c>
      <c r="AI297" s="332">
        <v>1287.1774506466136</v>
      </c>
      <c r="AJ297" s="332">
        <v>1075.6673147257375</v>
      </c>
      <c r="AK297" s="332">
        <v>878.29608274115481</v>
      </c>
      <c r="AL297" s="332">
        <v>691.44125507889748</v>
      </c>
      <c r="AM297" s="332">
        <v>512.31878045777569</v>
      </c>
      <c r="AN297" s="332">
        <v>338.65195342646052</v>
      </c>
      <c r="AO297" s="332">
        <v>168.47442923496277</v>
      </c>
      <c r="AP297" s="332" t="e">
        <v>#DIV/0!</v>
      </c>
      <c r="AQ297" s="335">
        <v>-168.47442923496277</v>
      </c>
      <c r="AR297" s="335">
        <v>-338.65195342646052</v>
      </c>
      <c r="AS297" s="335">
        <v>-512.31878045777569</v>
      </c>
      <c r="AT297" s="335">
        <v>-691.44125507889748</v>
      </c>
      <c r="AU297" s="335">
        <v>-878.29608274115481</v>
      </c>
      <c r="AV297" s="335">
        <v>-1075.6673147257375</v>
      </c>
      <c r="AW297" s="335">
        <v>-1287.1774506466136</v>
      </c>
      <c r="AX297" s="335">
        <v>-1517.9039527989087</v>
      </c>
      <c r="AY297" s="335">
        <v>-1775.6647913141746</v>
      </c>
      <c r="AZ297" s="335">
        <v>-2074.1144177027163</v>
      </c>
      <c r="BA297" s="335">
        <v>-2441.9794226553458</v>
      </c>
      <c r="BB297" s="202">
        <v>-2964.1122286196364</v>
      </c>
      <c r="BC297" s="323">
        <f ca="1">BO297-BD297</f>
        <v>0</v>
      </c>
      <c r="BD297" s="320">
        <f ca="1"/>
        <v>-168.47442923496277</v>
      </c>
      <c r="BE297" s="302">
        <f ca="1">MIN($AF$15,BE296+$BE$22)</f>
        <v>2700</v>
      </c>
      <c r="BF297" s="215">
        <f t="shared" ca="1" si="314"/>
        <v>2</v>
      </c>
      <c r="BG297" s="317">
        <f ca="1">INDEX(N$8:N$12,$BF297)</f>
        <v>365</v>
      </c>
      <c r="BH297" s="128">
        <f ca="1">INDEX(O$8:O$12,$BF297)</f>
        <v>0.45</v>
      </c>
      <c r="BI297" s="104">
        <f t="shared" ca="1" si="315"/>
        <v>1580</v>
      </c>
      <c r="BJ297" s="216">
        <f t="shared" si="313"/>
        <v>0</v>
      </c>
      <c r="BK297" s="217">
        <f ca="1">DEGREES(ASIN($BG297*BL$23))</f>
        <v>-0.69702848180855392</v>
      </c>
      <c r="BL297" s="218">
        <f ca="1">DEGREES(ASIN(BL$23*$BI297))</f>
        <v>-3.0185957851593597</v>
      </c>
      <c r="BM297" s="219">
        <f ca="1">IF($BH297&gt;0,(COS(RADIANS(BK297))-COS(RADIANS(BL297)))/(BL$23*$BH297),$BE297*SIN(RADIANS(BK297)))</f>
        <v>-87.578028904093614</v>
      </c>
      <c r="BN297" s="218">
        <f t="shared" ca="1" si="316"/>
        <v>-0.52657930907795958</v>
      </c>
      <c r="BO297" s="220">
        <f t="shared" ca="1" si="317"/>
        <v>-168.47442923496277</v>
      </c>
      <c r="BP297" s="221">
        <f t="shared" ca="1" si="373"/>
        <v>168.47442923496277</v>
      </c>
      <c r="BQ297" s="222">
        <f t="shared" ca="1" si="318"/>
        <v>-1.3888539075648563</v>
      </c>
      <c r="BR297" s="223">
        <f t="shared" ca="1" si="319"/>
        <v>-6.0225204409412871</v>
      </c>
      <c r="BS297" s="224">
        <f t="shared" ca="1" si="320"/>
        <v>-174.87029200673308</v>
      </c>
      <c r="BT297" s="223">
        <f t="shared" ca="1" si="321"/>
        <v>-1.0534974245955766</v>
      </c>
      <c r="BU297" s="225">
        <f t="shared" ca="1" si="322"/>
        <v>-338.65195342646052</v>
      </c>
      <c r="BV297" s="226">
        <f t="shared" ca="1" si="374"/>
        <v>338.65195342646052</v>
      </c>
      <c r="BW297" s="217">
        <f t="shared" ca="1" si="323"/>
        <v>-2.0703060144699528</v>
      </c>
      <c r="BX297" s="218">
        <f t="shared" ca="1" si="324"/>
        <v>-8.9968491774802857</v>
      </c>
      <c r="BY297" s="219">
        <f t="shared" ca="1" si="325"/>
        <v>-261.57749785662617</v>
      </c>
      <c r="BZ297" s="218">
        <f t="shared" ca="1" si="326"/>
        <v>-1.580969664131203</v>
      </c>
      <c r="CA297" s="227">
        <f t="shared" ca="1" si="327"/>
        <v>-512.31878045777569</v>
      </c>
      <c r="CB297" s="228">
        <f t="shared" ca="1" si="375"/>
        <v>512.31878045777569</v>
      </c>
      <c r="CC297" s="222">
        <f t="shared" ca="1" si="328"/>
        <v>-2.7362803166611838</v>
      </c>
      <c r="CD297" s="223">
        <f t="shared" ca="1" si="329"/>
        <v>-11.92615205708395</v>
      </c>
      <c r="CE297" s="224">
        <f t="shared" ca="1" si="330"/>
        <v>-347.37324979385977</v>
      </c>
      <c r="CF297" s="223">
        <f t="shared" ca="1" si="331"/>
        <v>-2.1089565676400071</v>
      </c>
      <c r="CG297" s="225">
        <f t="shared" ca="1" si="332"/>
        <v>-691.44125507889748</v>
      </c>
      <c r="CH297" s="226">
        <f t="shared" ca="1" si="376"/>
        <v>691.44125507889748</v>
      </c>
      <c r="CI297" s="217">
        <f t="shared" ca="1" si="333"/>
        <v>-3.3817714426176781</v>
      </c>
      <c r="CJ297" s="218">
        <f t="shared" ca="1" si="334"/>
        <v>-14.794248308859046</v>
      </c>
      <c r="CK297" s="219">
        <f t="shared" ca="1" si="335"/>
        <v>-431.89043381210894</v>
      </c>
      <c r="CL297" s="218">
        <f t="shared" ca="1" si="336"/>
        <v>-2.6370175518977135</v>
      </c>
      <c r="CM297" s="227">
        <f t="shared" ca="1" si="337"/>
        <v>-878.2960827411539</v>
      </c>
      <c r="CN297" s="228">
        <f t="shared" ca="1" si="377"/>
        <v>878.2960827411539</v>
      </c>
      <c r="CO297" s="222">
        <f t="shared" ca="1" si="338"/>
        <v>-4.0019069365128308</v>
      </c>
      <c r="CP297" s="223">
        <f t="shared" ca="1" si="339"/>
        <v>-17.583973107164663</v>
      </c>
      <c r="CQ297" s="224">
        <f t="shared" ca="1" si="340"/>
        <v>-514.70775392008841</v>
      </c>
      <c r="CR297" s="223">
        <f t="shared" ca="1" si="341"/>
        <v>-3.1641436298983194</v>
      </c>
      <c r="CS297" s="225">
        <f t="shared" ca="1" si="342"/>
        <v>-1075.6673147257388</v>
      </c>
      <c r="CT297" s="226">
        <f t="shared" ca="1" si="378"/>
        <v>1075.6673147257388</v>
      </c>
      <c r="CU297" s="217">
        <f t="shared" ca="1" si="343"/>
        <v>-4.5919815571945737</v>
      </c>
      <c r="CV297" s="218">
        <f t="shared" ca="1" si="344"/>
        <v>-20.276968284045012</v>
      </c>
      <c r="CW297" s="219">
        <f t="shared" ca="1" si="345"/>
        <v>-595.33685159685206</v>
      </c>
      <c r="CX297" s="218">
        <f t="shared" ca="1" si="346"/>
        <v>-3.6885661315139942</v>
      </c>
      <c r="CY297" s="227">
        <f t="shared" ca="1" si="347"/>
        <v>-1287.177450646614</v>
      </c>
      <c r="CZ297" s="228">
        <f t="shared" ca="1" si="379"/>
        <v>1287.177450646614</v>
      </c>
      <c r="DA297" s="222">
        <f t="shared" ca="1" si="348"/>
        <v>-5.1474920122309307</v>
      </c>
      <c r="DB297" s="223">
        <f t="shared" ca="1" si="349"/>
        <v>-22.85351519207267</v>
      </c>
      <c r="DC297" s="224">
        <f t="shared" ca="1" si="350"/>
        <v>-673.21081469180626</v>
      </c>
      <c r="DD297" s="223">
        <f t="shared" ca="1" si="351"/>
        <v>-4.2075435129114567</v>
      </c>
      <c r="DE297" s="225">
        <f t="shared" ca="1" si="352"/>
        <v>-1517.9039527989084</v>
      </c>
      <c r="DF297" s="226">
        <f t="shared" ca="1" si="380"/>
        <v>1517.9039527989084</v>
      </c>
      <c r="DG297" s="217">
        <f t="shared" ca="1" si="353"/>
        <v>-5.6641719536657629</v>
      </c>
      <c r="DH297" s="218">
        <f t="shared" ca="1" si="354"/>
        <v>-25.292436532214772</v>
      </c>
      <c r="DI297" s="219">
        <f t="shared" ca="1" si="355"/>
        <v>-747.67536527755703</v>
      </c>
      <c r="DJ297" s="218">
        <f t="shared" ca="1" si="356"/>
        <v>-4.7171369223939337</v>
      </c>
      <c r="DK297" s="227">
        <f t="shared" ca="1" si="357"/>
        <v>-1775.6647913141733</v>
      </c>
      <c r="DL297" s="228">
        <f t="shared" ca="1" si="381"/>
        <v>1775.6647913141733</v>
      </c>
      <c r="DM297" s="222">
        <f t="shared" ca="1" si="358"/>
        <v>-6.1380269433018499</v>
      </c>
      <c r="DN297" s="223">
        <f t="shared" ca="1" si="359"/>
        <v>-27.571103721249415</v>
      </c>
      <c r="DO297" s="224">
        <f t="shared" ca="1" si="360"/>
        <v>-817.98458750803968</v>
      </c>
      <c r="DP297" s="223">
        <f t="shared" ca="1" si="361"/>
        <v>-5.2119981273860958</v>
      </c>
      <c r="DQ297" s="225">
        <f t="shared" ca="1" si="362"/>
        <v>-2074.1144177027199</v>
      </c>
      <c r="DR297" s="226">
        <f t="shared" ca="1" si="382"/>
        <v>2074.1144177027199</v>
      </c>
      <c r="DS297" s="217">
        <f t="shared" ca="1" si="363"/>
        <v>-6.5653689762119063</v>
      </c>
      <c r="DT297" s="218">
        <f t="shared" ca="1" si="364"/>
        <v>-29.665595501393</v>
      </c>
      <c r="DU297" s="219">
        <f t="shared" ca="1" si="365"/>
        <v>-883.30362731181117</v>
      </c>
      <c r="DV297" s="218">
        <f t="shared" ca="1" si="366"/>
        <v>-5.6852106800882893</v>
      </c>
      <c r="DW297" s="227">
        <f t="shared" ca="1" si="367"/>
        <v>-2441.9794226553458</v>
      </c>
      <c r="DX297" s="228">
        <f t="shared" ca="1" si="383"/>
        <v>2441.9794226553458</v>
      </c>
      <c r="DY297" s="222">
        <f t="shared" ca="1" si="368"/>
        <v>-6.9428500404508018</v>
      </c>
      <c r="DZ297" s="223">
        <f t="shared" ca="1" si="369"/>
        <v>-31.551058564598531</v>
      </c>
      <c r="EA297" s="224">
        <f t="shared" ca="1" si="370"/>
        <v>-942.72118500384556</v>
      </c>
      <c r="EB297" s="223">
        <f t="shared" ca="1" si="371"/>
        <v>-6.1282445113988615</v>
      </c>
      <c r="EC297" s="225">
        <f t="shared" ca="1" si="372"/>
        <v>-2964.1122286196401</v>
      </c>
      <c r="ED297" s="226">
        <f t="shared" ca="1" si="384"/>
        <v>2964.1122286196401</v>
      </c>
      <c r="EE297" s="18">
        <v>-2964.1122286196364</v>
      </c>
    </row>
    <row r="298" spans="16:135" x14ac:dyDescent="0.3">
      <c r="P298" s="5"/>
      <c r="Q298" s="5"/>
      <c r="X298" s="105"/>
      <c r="Y298" s="105"/>
      <c r="Z298" s="105"/>
      <c r="AA298" s="105">
        <f ca="1">AH298-DF298</f>
        <v>0</v>
      </c>
      <c r="AC298" s="302">
        <f>AC297+$BE$22</f>
        <v>2710</v>
      </c>
      <c r="AD298" s="332">
        <v>2957.9839841082367</v>
      </c>
      <c r="AE298" s="332">
        <v>2436.2942119752574</v>
      </c>
      <c r="AF298" s="334">
        <v>2068.9024195753309</v>
      </c>
      <c r="AG298" s="332">
        <v>1770.9476543917817</v>
      </c>
      <c r="AH298" s="332">
        <v>1513.6964092859962</v>
      </c>
      <c r="AI298" s="332">
        <v>1283.4888845150995</v>
      </c>
      <c r="AJ298" s="332">
        <v>1072.5031710958392</v>
      </c>
      <c r="AK298" s="332">
        <v>875.65906518925715</v>
      </c>
      <c r="AL298" s="332">
        <v>689.33229851125748</v>
      </c>
      <c r="AM298" s="332">
        <v>510.73781079364448</v>
      </c>
      <c r="AN298" s="332">
        <v>337.59845600186492</v>
      </c>
      <c r="AO298" s="332">
        <v>167.94784992588481</v>
      </c>
      <c r="AP298" s="332" t="e">
        <v>#DIV/0!</v>
      </c>
      <c r="AQ298" s="335">
        <v>-167.94784992588481</v>
      </c>
      <c r="AR298" s="335">
        <v>-337.59845600186492</v>
      </c>
      <c r="AS298" s="335">
        <v>-510.73781079364448</v>
      </c>
      <c r="AT298" s="335">
        <v>-689.33229851125748</v>
      </c>
      <c r="AU298" s="335">
        <v>-875.65906518925715</v>
      </c>
      <c r="AV298" s="335">
        <v>-1072.5031710958392</v>
      </c>
      <c r="AW298" s="335">
        <v>-1283.4888845150995</v>
      </c>
      <c r="AX298" s="335">
        <v>-1513.6964092859962</v>
      </c>
      <c r="AY298" s="335">
        <v>-1770.9476543917817</v>
      </c>
      <c r="AZ298" s="335">
        <v>-2068.9024195753309</v>
      </c>
      <c r="BA298" s="335">
        <v>-2436.2942119752574</v>
      </c>
      <c r="BB298" s="202">
        <v>-2957.9839841082367</v>
      </c>
      <c r="BC298" s="323">
        <f ca="1">BO298-BD298</f>
        <v>0</v>
      </c>
      <c r="BD298" s="320">
        <f ca="1"/>
        <v>-167.94784992588481</v>
      </c>
      <c r="BE298" s="302">
        <f ca="1">MIN($AF$15,BE297+$BE$22)</f>
        <v>2710</v>
      </c>
      <c r="BF298" s="215">
        <f t="shared" ca="1" si="314"/>
        <v>2</v>
      </c>
      <c r="BG298" s="317">
        <f ca="1">INDEX(N$8:N$12,$BF298)</f>
        <v>365</v>
      </c>
      <c r="BH298" s="128">
        <f ca="1">INDEX(O$8:O$12,$BF298)</f>
        <v>0.45</v>
      </c>
      <c r="BI298" s="104">
        <f t="shared" ca="1" si="315"/>
        <v>1584.5</v>
      </c>
      <c r="BJ298" s="216">
        <f t="shared" si="313"/>
        <v>0</v>
      </c>
      <c r="BK298" s="217">
        <f ca="1">DEGREES(ASIN($BG298*BL$23))</f>
        <v>-0.69702848180855392</v>
      </c>
      <c r="BL298" s="218">
        <f ca="1">DEGREES(ASIN(BL$23*$BI298))</f>
        <v>-3.0272010489200656</v>
      </c>
      <c r="BM298" s="219">
        <f ca="1">IF($BH298&gt;0,(COS(RADIANS(BK298))-COS(RADIANS(BL298)))/(BL$23*$BH298),$BE298*SIN(RADIANS(BK298)))</f>
        <v>-88.106114285548514</v>
      </c>
      <c r="BN298" s="218">
        <f t="shared" ca="1" si="316"/>
        <v>-0.52808538145490047</v>
      </c>
      <c r="BO298" s="220">
        <f t="shared" ca="1" si="317"/>
        <v>-167.94784992588481</v>
      </c>
      <c r="BP298" s="221">
        <f t="shared" ca="1" si="373"/>
        <v>167.94784992588481</v>
      </c>
      <c r="BQ298" s="222">
        <f t="shared" ca="1" si="318"/>
        <v>-1.3888539075648563</v>
      </c>
      <c r="BR298" s="223">
        <f t="shared" ca="1" si="319"/>
        <v>-6.0397369145006392</v>
      </c>
      <c r="BS298" s="224">
        <f t="shared" ca="1" si="320"/>
        <v>-175.92682767037476</v>
      </c>
      <c r="BT298" s="223">
        <f t="shared" ca="1" si="321"/>
        <v>-1.0565356636416823</v>
      </c>
      <c r="BU298" s="225">
        <f t="shared" ca="1" si="322"/>
        <v>-337.59845600186492</v>
      </c>
      <c r="BV298" s="226">
        <f t="shared" ca="1" si="374"/>
        <v>337.59845600186492</v>
      </c>
      <c r="BW298" s="217">
        <f t="shared" ca="1" si="323"/>
        <v>-2.0703060144699528</v>
      </c>
      <c r="BX298" s="218">
        <f t="shared" ca="1" si="324"/>
        <v>-9.0226867371969313</v>
      </c>
      <c r="BY298" s="219">
        <f t="shared" ca="1" si="325"/>
        <v>-263.16308990398545</v>
      </c>
      <c r="BZ298" s="218">
        <f t="shared" ca="1" si="326"/>
        <v>-1.5855920473592846</v>
      </c>
      <c r="CA298" s="227">
        <f t="shared" ca="1" si="327"/>
        <v>-510.73781079364448</v>
      </c>
      <c r="CB298" s="228">
        <f t="shared" ca="1" si="375"/>
        <v>510.73781079364448</v>
      </c>
      <c r="CC298" s="222">
        <f t="shared" ca="1" si="328"/>
        <v>-2.7362803166611838</v>
      </c>
      <c r="CD298" s="223">
        <f t="shared" ca="1" si="329"/>
        <v>-11.960620348681607</v>
      </c>
      <c r="CE298" s="224">
        <f t="shared" ca="1" si="330"/>
        <v>-349.48849017897203</v>
      </c>
      <c r="CF298" s="223">
        <f t="shared" ca="1" si="331"/>
        <v>-2.1152403851122585</v>
      </c>
      <c r="CG298" s="225">
        <f t="shared" ca="1" si="332"/>
        <v>-689.33229851125748</v>
      </c>
      <c r="CH298" s="226">
        <f t="shared" ca="1" si="376"/>
        <v>689.33229851125748</v>
      </c>
      <c r="CI298" s="217">
        <f t="shared" ca="1" si="333"/>
        <v>-3.3817714426176781</v>
      </c>
      <c r="CJ298" s="218">
        <f t="shared" ca="1" si="334"/>
        <v>-14.837350190828097</v>
      </c>
      <c r="CK298" s="219">
        <f t="shared" ca="1" si="335"/>
        <v>-434.53549797802356</v>
      </c>
      <c r="CL298" s="218">
        <f t="shared" ca="1" si="336"/>
        <v>-2.6450641659146186</v>
      </c>
      <c r="CM298" s="227">
        <f t="shared" ca="1" si="337"/>
        <v>-875.65906518925624</v>
      </c>
      <c r="CN298" s="228">
        <f t="shared" ca="1" si="377"/>
        <v>875.65906518925624</v>
      </c>
      <c r="CO298" s="222">
        <f t="shared" ca="1" si="338"/>
        <v>-4.0019069365128308</v>
      </c>
      <c r="CP298" s="223">
        <f t="shared" ca="1" si="339"/>
        <v>-17.635695349353636</v>
      </c>
      <c r="CQ298" s="224">
        <f t="shared" ca="1" si="340"/>
        <v>-517.88182999249398</v>
      </c>
      <c r="CR298" s="223">
        <f t="shared" ca="1" si="341"/>
        <v>-3.174076072405569</v>
      </c>
      <c r="CS298" s="225">
        <f t="shared" ca="1" si="342"/>
        <v>-1072.5031710958406</v>
      </c>
      <c r="CT298" s="226">
        <f t="shared" ca="1" si="378"/>
        <v>1072.5031710958406</v>
      </c>
      <c r="CU298" s="217">
        <f t="shared" ca="1" si="343"/>
        <v>-4.5919815571945737</v>
      </c>
      <c r="CV298" s="218">
        <f t="shared" ca="1" si="344"/>
        <v>-20.337269119072907</v>
      </c>
      <c r="CW298" s="219">
        <f t="shared" ca="1" si="345"/>
        <v>-599.03737644219711</v>
      </c>
      <c r="CX298" s="218">
        <f t="shared" ca="1" si="346"/>
        <v>-3.7005248453450577</v>
      </c>
      <c r="CY298" s="227">
        <f t="shared" ca="1" si="347"/>
        <v>-1283.4888845150999</v>
      </c>
      <c r="CZ298" s="228">
        <f t="shared" ca="1" si="379"/>
        <v>1283.4888845150999</v>
      </c>
      <c r="DA298" s="222">
        <f t="shared" ca="1" si="348"/>
        <v>-5.1474920122309307</v>
      </c>
      <c r="DB298" s="223">
        <f t="shared" ca="1" si="349"/>
        <v>-22.922308348026274</v>
      </c>
      <c r="DC298" s="224">
        <f t="shared" ca="1" si="350"/>
        <v>-677.43249403941149</v>
      </c>
      <c r="DD298" s="223">
        <f t="shared" ca="1" si="351"/>
        <v>-4.2216793476052317</v>
      </c>
      <c r="DE298" s="225">
        <f t="shared" ca="1" si="352"/>
        <v>-1513.6964092859969</v>
      </c>
      <c r="DF298" s="226">
        <f t="shared" ca="1" si="380"/>
        <v>1513.6964092859969</v>
      </c>
      <c r="DG298" s="217">
        <f t="shared" ca="1" si="353"/>
        <v>-5.6641719536657629</v>
      </c>
      <c r="DH298" s="218">
        <f t="shared" ca="1" si="354"/>
        <v>-25.369571546828364</v>
      </c>
      <c r="DI298" s="219">
        <f t="shared" ca="1" si="355"/>
        <v>-752.40896564404693</v>
      </c>
      <c r="DJ298" s="218">
        <f t="shared" ca="1" si="356"/>
        <v>-4.7336003664898954</v>
      </c>
      <c r="DK298" s="227">
        <f t="shared" ca="1" si="357"/>
        <v>-1770.9476543917795</v>
      </c>
      <c r="DL298" s="228">
        <f t="shared" ca="1" si="381"/>
        <v>1770.9476543917795</v>
      </c>
      <c r="DM298" s="222">
        <f t="shared" ca="1" si="358"/>
        <v>-6.1380269433018499</v>
      </c>
      <c r="DN298" s="223">
        <f t="shared" ca="1" si="359"/>
        <v>-27.656342723233948</v>
      </c>
      <c r="DO298" s="224">
        <f t="shared" ca="1" si="360"/>
        <v>-823.21551131783326</v>
      </c>
      <c r="DP298" s="223">
        <f t="shared" ca="1" si="361"/>
        <v>-5.2309238097935804</v>
      </c>
      <c r="DQ298" s="225">
        <f t="shared" ca="1" si="362"/>
        <v>-2068.9024195753341</v>
      </c>
      <c r="DR298" s="226">
        <f t="shared" ca="1" si="382"/>
        <v>2068.9024195753341</v>
      </c>
      <c r="DS298" s="217">
        <f t="shared" ca="1" si="363"/>
        <v>-6.5653689762119063</v>
      </c>
      <c r="DT298" s="218">
        <f t="shared" ca="1" si="364"/>
        <v>-29.758587317210843</v>
      </c>
      <c r="DU298" s="219">
        <f t="shared" ca="1" si="365"/>
        <v>-889.01032388514966</v>
      </c>
      <c r="DV298" s="218">
        <f t="shared" ca="1" si="366"/>
        <v>-5.7066965733384905</v>
      </c>
      <c r="DW298" s="227">
        <f t="shared" ca="1" si="367"/>
        <v>-2436.2942119752574</v>
      </c>
      <c r="DX298" s="228">
        <f t="shared" ca="1" si="383"/>
        <v>2436.2942119752574</v>
      </c>
      <c r="DY298" s="222">
        <f t="shared" ca="1" si="368"/>
        <v>-6.9428500404508018</v>
      </c>
      <c r="DZ298" s="223">
        <f t="shared" ca="1" si="369"/>
        <v>-31.651312005228597</v>
      </c>
      <c r="EA298" s="224">
        <f t="shared" ca="1" si="370"/>
        <v>-948.87351122155781</v>
      </c>
      <c r="EB298" s="223">
        <f t="shared" ca="1" si="371"/>
        <v>-6.1523262177122433</v>
      </c>
      <c r="EC298" s="225">
        <f t="shared" ca="1" si="372"/>
        <v>-2957.9839841082412</v>
      </c>
      <c r="ED298" s="226">
        <f t="shared" ca="1" si="384"/>
        <v>2957.9839841082412</v>
      </c>
      <c r="EE298" s="18">
        <v>-2957.9839841082367</v>
      </c>
    </row>
    <row r="299" spans="16:135" x14ac:dyDescent="0.3">
      <c r="P299" s="5"/>
      <c r="Q299" s="5"/>
      <c r="X299" s="105"/>
      <c r="Y299" s="105"/>
      <c r="Z299" s="105"/>
      <c r="AA299" s="105">
        <f ca="1">AH299-DF299</f>
        <v>0</v>
      </c>
      <c r="AC299" s="302">
        <f>AC298+$BE$22</f>
        <v>2720</v>
      </c>
      <c r="AD299" s="332">
        <v>2951.8316578905242</v>
      </c>
      <c r="AE299" s="332">
        <v>2430.5875154019191</v>
      </c>
      <c r="AF299" s="334">
        <v>2063.6714957655367</v>
      </c>
      <c r="AG299" s="332">
        <v>1766.2140540252908</v>
      </c>
      <c r="AH299" s="332">
        <v>1509.4747299383921</v>
      </c>
      <c r="AI299" s="332">
        <v>1279.7883596697543</v>
      </c>
      <c r="AJ299" s="332">
        <v>1069.3290950234336</v>
      </c>
      <c r="AK299" s="332">
        <v>873.01400102334253</v>
      </c>
      <c r="AL299" s="332">
        <v>687.21705812614528</v>
      </c>
      <c r="AM299" s="332">
        <v>509.1522187462852</v>
      </c>
      <c r="AN299" s="332">
        <v>336.54192033822324</v>
      </c>
      <c r="AO299" s="332">
        <v>167.41976454442991</v>
      </c>
      <c r="AP299" s="332" t="e">
        <v>#DIV/0!</v>
      </c>
      <c r="AQ299" s="335">
        <v>-167.41976454442991</v>
      </c>
      <c r="AR299" s="335">
        <v>-336.54192033822324</v>
      </c>
      <c r="AS299" s="335">
        <v>-509.1522187462852</v>
      </c>
      <c r="AT299" s="335">
        <v>-687.21705812614528</v>
      </c>
      <c r="AU299" s="335">
        <v>-873.01400102334253</v>
      </c>
      <c r="AV299" s="335">
        <v>-1069.3290950234336</v>
      </c>
      <c r="AW299" s="335">
        <v>-1279.7883596697543</v>
      </c>
      <c r="AX299" s="335">
        <v>-1509.4747299383921</v>
      </c>
      <c r="AY299" s="335">
        <v>-1766.2140540252908</v>
      </c>
      <c r="AZ299" s="335">
        <v>-2063.6714957655367</v>
      </c>
      <c r="BA299" s="335">
        <v>-2430.5875154019191</v>
      </c>
      <c r="BB299" s="202">
        <v>-2951.8316578905242</v>
      </c>
      <c r="BC299" s="323">
        <f ca="1">BO299-BD299</f>
        <v>0</v>
      </c>
      <c r="BD299" s="320">
        <f ca="1"/>
        <v>-167.41976454442991</v>
      </c>
      <c r="BE299" s="302">
        <f ca="1">MIN($AF$15,BE298+$BE$22)</f>
        <v>2720</v>
      </c>
      <c r="BF299" s="215">
        <f t="shared" ca="1" si="314"/>
        <v>2</v>
      </c>
      <c r="BG299" s="317">
        <f ca="1">INDEX(N$8:N$12,$BF299)</f>
        <v>365</v>
      </c>
      <c r="BH299" s="128">
        <f ca="1">INDEX(O$8:O$12,$BF299)</f>
        <v>0.45</v>
      </c>
      <c r="BI299" s="104">
        <f t="shared" ca="1" si="315"/>
        <v>1589</v>
      </c>
      <c r="BJ299" s="216">
        <f t="shared" si="313"/>
        <v>0</v>
      </c>
      <c r="BK299" s="217">
        <f ca="1">DEGREES(ASIN($BG299*BL$23))</f>
        <v>-0.69702848180855392</v>
      </c>
      <c r="BL299" s="218">
        <f ca="1">DEGREES(ASIN(BL$23*$BI299))</f>
        <v>-3.0358063810297771</v>
      </c>
      <c r="BM299" s="219">
        <f ca="1">IF($BH299&gt;0,(COS(RADIANS(BK299))-COS(RADIANS(BL299)))/(BL$23*$BH299),$BE299*SIN(RADIANS(BK299)))</f>
        <v>-88.635705775215413</v>
      </c>
      <c r="BN299" s="218">
        <f t="shared" ca="1" si="316"/>
        <v>-0.52959148966689895</v>
      </c>
      <c r="BO299" s="220">
        <f t="shared" ca="1" si="317"/>
        <v>-167.41976454442991</v>
      </c>
      <c r="BP299" s="221">
        <f t="shared" ca="1" si="373"/>
        <v>167.41976454442991</v>
      </c>
      <c r="BQ299" s="222">
        <f t="shared" ca="1" si="318"/>
        <v>-1.3888539075648563</v>
      </c>
      <c r="BR299" s="223">
        <f t="shared" ca="1" si="319"/>
        <v>-6.0569539354385551</v>
      </c>
      <c r="BS299" s="224">
        <f t="shared" ca="1" si="320"/>
        <v>-176.98640186243966</v>
      </c>
      <c r="BT299" s="223">
        <f t="shared" ca="1" si="321"/>
        <v>-1.0595741920649004</v>
      </c>
      <c r="BU299" s="225">
        <f t="shared" ca="1" si="322"/>
        <v>-336.54192033822324</v>
      </c>
      <c r="BV299" s="226">
        <f t="shared" ca="1" si="374"/>
        <v>336.54192033822324</v>
      </c>
      <c r="BW299" s="217">
        <f t="shared" ca="1" si="323"/>
        <v>-2.0703060144699528</v>
      </c>
      <c r="BX299" s="218">
        <f t="shared" ca="1" si="324"/>
        <v>-9.0485261471857452</v>
      </c>
      <c r="BY299" s="219">
        <f t="shared" ca="1" si="325"/>
        <v>-264.75330532621592</v>
      </c>
      <c r="BZ299" s="218">
        <f t="shared" ca="1" si="326"/>
        <v>-1.5902154222304716</v>
      </c>
      <c r="CA299" s="227">
        <f t="shared" ca="1" si="327"/>
        <v>-509.1522187462852</v>
      </c>
      <c r="CB299" s="228">
        <f t="shared" ca="1" si="375"/>
        <v>509.1522187462852</v>
      </c>
      <c r="CC299" s="222">
        <f t="shared" ca="1" si="328"/>
        <v>-2.7362803166611838</v>
      </c>
      <c r="CD299" s="223">
        <f t="shared" ca="1" si="329"/>
        <v>-11.995093033437074</v>
      </c>
      <c r="CE299" s="224">
        <f t="shared" ca="1" si="330"/>
        <v>-351.61001678086103</v>
      </c>
      <c r="CF299" s="223">
        <f t="shared" ca="1" si="331"/>
        <v>-2.121526601889002</v>
      </c>
      <c r="CG299" s="225">
        <f t="shared" ca="1" si="332"/>
        <v>-687.21705812614528</v>
      </c>
      <c r="CH299" s="226">
        <f t="shared" ca="1" si="376"/>
        <v>687.21705812614528</v>
      </c>
      <c r="CI299" s="217">
        <f t="shared" ca="1" si="333"/>
        <v>-3.3817714426176781</v>
      </c>
      <c r="CJ299" s="218">
        <f t="shared" ca="1" si="334"/>
        <v>-14.880460663981975</v>
      </c>
      <c r="CK299" s="219">
        <f t="shared" ca="1" si="335"/>
        <v>-437.18861356274266</v>
      </c>
      <c r="CL299" s="218">
        <f t="shared" ca="1" si="336"/>
        <v>-2.653115584719103</v>
      </c>
      <c r="CM299" s="227">
        <f t="shared" ca="1" si="337"/>
        <v>-873.01400102334162</v>
      </c>
      <c r="CN299" s="228">
        <f t="shared" ca="1" si="377"/>
        <v>873.01400102334162</v>
      </c>
      <c r="CO299" s="222">
        <f t="shared" ca="1" si="338"/>
        <v>-4.0019069365128308</v>
      </c>
      <c r="CP299" s="223">
        <f t="shared" ca="1" si="339"/>
        <v>-17.687432439050546</v>
      </c>
      <c r="CQ299" s="224">
        <f t="shared" ca="1" si="340"/>
        <v>-521.0658470489501</v>
      </c>
      <c r="CR299" s="223">
        <f t="shared" ca="1" si="341"/>
        <v>-3.1840170564561276</v>
      </c>
      <c r="CS299" s="225">
        <f t="shared" ca="1" si="342"/>
        <v>-1069.329095023435</v>
      </c>
      <c r="CT299" s="226">
        <f t="shared" ca="1" si="378"/>
        <v>1069.329095023435</v>
      </c>
      <c r="CU299" s="217">
        <f t="shared" ca="1" si="343"/>
        <v>-4.5919815571945737</v>
      </c>
      <c r="CV299" s="218">
        <f t="shared" ca="1" si="344"/>
        <v>-20.39759348609557</v>
      </c>
      <c r="CW299" s="219">
        <f t="shared" ca="1" si="345"/>
        <v>-602.74987398191763</v>
      </c>
      <c r="CX299" s="218">
        <f t="shared" ca="1" si="346"/>
        <v>-3.7124975397205162</v>
      </c>
      <c r="CY299" s="227">
        <f t="shared" ca="1" si="347"/>
        <v>-1279.7883596697548</v>
      </c>
      <c r="CZ299" s="228">
        <f t="shared" ca="1" si="379"/>
        <v>1279.7883596697548</v>
      </c>
      <c r="DA299" s="222">
        <f t="shared" ca="1" si="348"/>
        <v>-5.1474920122309307</v>
      </c>
      <c r="DB299" s="223">
        <f t="shared" ca="1" si="349"/>
        <v>-22.991136450278102</v>
      </c>
      <c r="DC299" s="224">
        <f t="shared" ca="1" si="350"/>
        <v>-681.66833073375142</v>
      </c>
      <c r="DD299" s="223">
        <f t="shared" ca="1" si="351"/>
        <v>-4.2358366943399233</v>
      </c>
      <c r="DE299" s="225">
        <f t="shared" ca="1" si="352"/>
        <v>-1509.4747299383916</v>
      </c>
      <c r="DF299" s="226">
        <f t="shared" ca="1" si="380"/>
        <v>1509.4747299383916</v>
      </c>
      <c r="DG299" s="217">
        <f t="shared" ca="1" si="353"/>
        <v>-5.6641719536657629</v>
      </c>
      <c r="DH299" s="218">
        <f t="shared" ca="1" si="354"/>
        <v>-25.446755834030647</v>
      </c>
      <c r="DI299" s="219">
        <f t="shared" ca="1" si="355"/>
        <v>-757.15906095958815</v>
      </c>
      <c r="DJ299" s="218">
        <f t="shared" ca="1" si="356"/>
        <v>-4.7500953155412162</v>
      </c>
      <c r="DK299" s="227">
        <f t="shared" ca="1" si="357"/>
        <v>-1766.2140540252894</v>
      </c>
      <c r="DL299" s="228">
        <f t="shared" ca="1" si="381"/>
        <v>1766.2140540252894</v>
      </c>
      <c r="DM299" s="222">
        <f t="shared" ca="1" si="358"/>
        <v>-6.1380269433018499</v>
      </c>
      <c r="DN299" s="223">
        <f t="shared" ca="1" si="359"/>
        <v>-27.741648230766955</v>
      </c>
      <c r="DO299" s="224">
        <f t="shared" ca="1" si="360"/>
        <v>-828.46540504599875</v>
      </c>
      <c r="DP299" s="223">
        <f t="shared" ca="1" si="361"/>
        <v>-5.2498937281654889</v>
      </c>
      <c r="DQ299" s="225">
        <f t="shared" ca="1" si="362"/>
        <v>-2063.6714957655404</v>
      </c>
      <c r="DR299" s="226">
        <f t="shared" ca="1" si="382"/>
        <v>2063.6714957655404</v>
      </c>
      <c r="DS299" s="217">
        <f t="shared" ca="1" si="363"/>
        <v>-6.5653689762119063</v>
      </c>
      <c r="DT299" s="218">
        <f t="shared" ca="1" si="364"/>
        <v>-29.851665505186602</v>
      </c>
      <c r="DU299" s="219">
        <f t="shared" ca="1" si="365"/>
        <v>-894.73856613600981</v>
      </c>
      <c r="DV299" s="218">
        <f t="shared" ca="1" si="366"/>
        <v>-5.7282422508601485</v>
      </c>
      <c r="DW299" s="227">
        <f t="shared" ca="1" si="367"/>
        <v>-2430.5875154019191</v>
      </c>
      <c r="DX299" s="228">
        <f t="shared" ca="1" si="383"/>
        <v>2430.5875154019191</v>
      </c>
      <c r="DY299" s="222">
        <f t="shared" ca="1" si="368"/>
        <v>-6.9428500404508018</v>
      </c>
      <c r="DZ299" s="223">
        <f t="shared" ca="1" si="369"/>
        <v>-31.751673697815534</v>
      </c>
      <c r="EA299" s="224">
        <f t="shared" ca="1" si="370"/>
        <v>-955.04999704394322</v>
      </c>
      <c r="EB299" s="223">
        <f t="shared" ca="1" si="371"/>
        <v>-6.1764858223854162</v>
      </c>
      <c r="EC299" s="225">
        <f t="shared" ca="1" si="372"/>
        <v>-2951.8316578905287</v>
      </c>
      <c r="ED299" s="226">
        <f t="shared" ca="1" si="384"/>
        <v>2951.8316578905287</v>
      </c>
      <c r="EE299" s="18">
        <v>-2951.8316578905242</v>
      </c>
    </row>
    <row r="300" spans="16:135" x14ac:dyDescent="0.3">
      <c r="P300" s="5"/>
      <c r="Q300" s="5"/>
      <c r="X300" s="105"/>
      <c r="Y300" s="105"/>
      <c r="Z300" s="105"/>
      <c r="AA300" s="105">
        <f ca="1">AH300-DF300</f>
        <v>0</v>
      </c>
      <c r="AC300" s="302">
        <f>AC299+$BE$22</f>
        <v>2730</v>
      </c>
      <c r="AD300" s="332">
        <v>2945.6551720681387</v>
      </c>
      <c r="AE300" s="332">
        <v>2424.8592731510589</v>
      </c>
      <c r="AF300" s="334">
        <v>2058.4216020373715</v>
      </c>
      <c r="AG300" s="332">
        <v>1761.4639587097495</v>
      </c>
      <c r="AH300" s="332">
        <v>1505.2388932440522</v>
      </c>
      <c r="AI300" s="332">
        <v>1276.0758621300338</v>
      </c>
      <c r="AJ300" s="332">
        <v>1066.1450779669776</v>
      </c>
      <c r="AK300" s="332">
        <v>870.36088543862343</v>
      </c>
      <c r="AL300" s="332">
        <v>685.09553152425622</v>
      </c>
      <c r="AM300" s="332">
        <v>507.56200332405473</v>
      </c>
      <c r="AN300" s="332">
        <v>335.48234614615831</v>
      </c>
      <c r="AO300" s="332">
        <v>166.89017305476301</v>
      </c>
      <c r="AP300" s="332" t="e">
        <v>#DIV/0!</v>
      </c>
      <c r="AQ300" s="335">
        <v>-166.89017305476301</v>
      </c>
      <c r="AR300" s="335">
        <v>-335.48234614615831</v>
      </c>
      <c r="AS300" s="335">
        <v>-507.56200332405473</v>
      </c>
      <c r="AT300" s="335">
        <v>-685.09553152425622</v>
      </c>
      <c r="AU300" s="335">
        <v>-870.36088543862343</v>
      </c>
      <c r="AV300" s="335">
        <v>-1066.1450779669776</v>
      </c>
      <c r="AW300" s="335">
        <v>-1276.0758621300338</v>
      </c>
      <c r="AX300" s="335">
        <v>-1505.2388932440522</v>
      </c>
      <c r="AY300" s="335">
        <v>-1761.4639587097495</v>
      </c>
      <c r="AZ300" s="335">
        <v>-2058.4216020373715</v>
      </c>
      <c r="BA300" s="335">
        <v>-2424.8592731510589</v>
      </c>
      <c r="BB300" s="202">
        <v>-2945.6551720681387</v>
      </c>
      <c r="BC300" s="323">
        <f ca="1">BO300-BD300</f>
        <v>0</v>
      </c>
      <c r="BD300" s="320">
        <f ca="1"/>
        <v>-166.89017305476301</v>
      </c>
      <c r="BE300" s="302">
        <f ca="1">MIN($AF$15,BE299+$BE$22)</f>
        <v>2730</v>
      </c>
      <c r="BF300" s="215">
        <f t="shared" ca="1" si="314"/>
        <v>2</v>
      </c>
      <c r="BG300" s="317">
        <f ca="1">INDEX(N$8:N$12,$BF300)</f>
        <v>365</v>
      </c>
      <c r="BH300" s="128">
        <f ca="1">INDEX(O$8:O$12,$BF300)</f>
        <v>0.45</v>
      </c>
      <c r="BI300" s="104">
        <f t="shared" ca="1" si="315"/>
        <v>1593.5</v>
      </c>
      <c r="BJ300" s="216">
        <f t="shared" si="313"/>
        <v>0</v>
      </c>
      <c r="BK300" s="217">
        <f ca="1">DEGREES(ASIN($BG300*BL$23))</f>
        <v>-0.69702848180855392</v>
      </c>
      <c r="BL300" s="218">
        <f ca="1">DEGREES(ASIN(BL$23*$BI300))</f>
        <v>-3.0444117816842429</v>
      </c>
      <c r="BM300" s="219">
        <f ca="1">IF($BH300&gt;0,(COS(RADIANS(BK300))-COS(RADIANS(BL300)))/(BL$23*$BH300),$BE300*SIN(RADIANS(BK300)))</f>
        <v>-89.166803409033037</v>
      </c>
      <c r="BN300" s="218">
        <f t="shared" ca="1" si="316"/>
        <v>-0.5310976338176232</v>
      </c>
      <c r="BO300" s="220">
        <f t="shared" ca="1" si="317"/>
        <v>-166.89017305476301</v>
      </c>
      <c r="BP300" s="221">
        <f t="shared" ca="1" si="373"/>
        <v>166.89017305476301</v>
      </c>
      <c r="BQ300" s="222">
        <f t="shared" ca="1" si="318"/>
        <v>-1.3888539075648563</v>
      </c>
      <c r="BR300" s="223">
        <f t="shared" ca="1" si="319"/>
        <v>-6.0741715053620338</v>
      </c>
      <c r="BS300" s="224">
        <f t="shared" ca="1" si="320"/>
        <v>-178.04901487317426</v>
      </c>
      <c r="BT300" s="223">
        <f t="shared" ca="1" si="321"/>
        <v>-1.0626130107345944</v>
      </c>
      <c r="BU300" s="225">
        <f t="shared" ca="1" si="322"/>
        <v>-335.48234614615831</v>
      </c>
      <c r="BV300" s="226">
        <f t="shared" ca="1" si="374"/>
        <v>335.48234614615831</v>
      </c>
      <c r="BW300" s="217">
        <f t="shared" ca="1" si="323"/>
        <v>-2.0703060144699528</v>
      </c>
      <c r="BX300" s="218">
        <f t="shared" ca="1" si="324"/>
        <v>-9.0743674131007808</v>
      </c>
      <c r="BY300" s="219">
        <f t="shared" ca="1" si="325"/>
        <v>-266.34814511813153</v>
      </c>
      <c r="BZ300" s="218">
        <f t="shared" ca="1" si="326"/>
        <v>-1.5948397919156037</v>
      </c>
      <c r="CA300" s="227">
        <f t="shared" ca="1" si="327"/>
        <v>-507.56200332405473</v>
      </c>
      <c r="CB300" s="228">
        <f t="shared" ca="1" si="375"/>
        <v>507.56200332405473</v>
      </c>
      <c r="CC300" s="222">
        <f t="shared" ca="1" si="328"/>
        <v>-2.7362803166611838</v>
      </c>
      <c r="CD300" s="223">
        <f t="shared" ca="1" si="329"/>
        <v>-12.029570125514365</v>
      </c>
      <c r="CE300" s="224">
        <f t="shared" ca="1" si="330"/>
        <v>-353.73783200718395</v>
      </c>
      <c r="CF300" s="223">
        <f t="shared" ca="1" si="331"/>
        <v>-2.1278152263229231</v>
      </c>
      <c r="CG300" s="225">
        <f t="shared" ca="1" si="332"/>
        <v>-685.09553152425622</v>
      </c>
      <c r="CH300" s="226">
        <f t="shared" ca="1" si="376"/>
        <v>685.09553152425622</v>
      </c>
      <c r="CI300" s="217">
        <f t="shared" ca="1" si="333"/>
        <v>-3.3817714426176781</v>
      </c>
      <c r="CJ300" s="218">
        <f t="shared" ca="1" si="334"/>
        <v>-14.923579757880987</v>
      </c>
      <c r="CK300" s="219">
        <f t="shared" ca="1" si="335"/>
        <v>-439.84978538952248</v>
      </c>
      <c r="CL300" s="218">
        <f t="shared" ca="1" si="336"/>
        <v>-2.661171826779821</v>
      </c>
      <c r="CM300" s="227">
        <f t="shared" ca="1" si="337"/>
        <v>-870.36088543862252</v>
      </c>
      <c r="CN300" s="228">
        <f t="shared" ca="1" si="377"/>
        <v>870.36088543862252</v>
      </c>
      <c r="CO300" s="222">
        <f t="shared" ca="1" si="338"/>
        <v>-4.0019069365128308</v>
      </c>
      <c r="CP300" s="223">
        <f t="shared" ca="1" si="339"/>
        <v>-17.739184431270903</v>
      </c>
      <c r="CQ300" s="224">
        <f t="shared" ca="1" si="340"/>
        <v>-524.2598136675997</v>
      </c>
      <c r="CR300" s="223">
        <f t="shared" ca="1" si="341"/>
        <v>-3.193966618649597</v>
      </c>
      <c r="CS300" s="225">
        <f t="shared" ca="1" si="342"/>
        <v>-1066.145077966979</v>
      </c>
      <c r="CT300" s="226">
        <f t="shared" ca="1" si="378"/>
        <v>1066.145077966979</v>
      </c>
      <c r="CU300" s="217">
        <f t="shared" ca="1" si="343"/>
        <v>-4.5919815571945737</v>
      </c>
      <c r="CV300" s="218">
        <f t="shared" ca="1" si="344"/>
        <v>-20.457941479632918</v>
      </c>
      <c r="CW300" s="219">
        <f t="shared" ca="1" si="345"/>
        <v>-606.4743582636986</v>
      </c>
      <c r="CX300" s="218">
        <f t="shared" ca="1" si="346"/>
        <v>-3.724484281780974</v>
      </c>
      <c r="CY300" s="227">
        <f t="shared" ca="1" si="347"/>
        <v>-1276.0758621300342</v>
      </c>
      <c r="CZ300" s="228">
        <f t="shared" ca="1" si="379"/>
        <v>1276.0758621300342</v>
      </c>
      <c r="DA300" s="222">
        <f t="shared" ca="1" si="348"/>
        <v>-5.1474920122309307</v>
      </c>
      <c r="DB300" s="223">
        <f t="shared" ca="1" si="349"/>
        <v>-23.059999651614934</v>
      </c>
      <c r="DC300" s="224">
        <f t="shared" ca="1" si="350"/>
        <v>-685.91834640290404</v>
      </c>
      <c r="DD300" s="223">
        <f t="shared" ca="1" si="351"/>
        <v>-4.2500156691526172</v>
      </c>
      <c r="DE300" s="225">
        <f t="shared" ca="1" si="352"/>
        <v>-1505.2388932440517</v>
      </c>
      <c r="DF300" s="226">
        <f t="shared" ca="1" si="380"/>
        <v>1505.2388932440517</v>
      </c>
      <c r="DG300" s="217">
        <f t="shared" ca="1" si="353"/>
        <v>-5.6641719536657629</v>
      </c>
      <c r="DH300" s="218">
        <f t="shared" ca="1" si="354"/>
        <v>-25.523989628704253</v>
      </c>
      <c r="DI300" s="219">
        <f t="shared" ca="1" si="355"/>
        <v>-761.92568291977386</v>
      </c>
      <c r="DJ300" s="218">
        <f t="shared" ca="1" si="356"/>
        <v>-4.7666219601857165</v>
      </c>
      <c r="DK300" s="227">
        <f t="shared" ca="1" si="357"/>
        <v>-1761.4639587097481</v>
      </c>
      <c r="DL300" s="228">
        <f t="shared" ca="1" si="381"/>
        <v>1761.4639587097481</v>
      </c>
      <c r="DM300" s="222">
        <f t="shared" ca="1" si="358"/>
        <v>-6.1380269433018499</v>
      </c>
      <c r="DN300" s="223">
        <f t="shared" ca="1" si="359"/>
        <v>-27.82702058930164</v>
      </c>
      <c r="DO300" s="224">
        <f t="shared" ca="1" si="360"/>
        <v>-833.73431322763759</v>
      </c>
      <c r="DP300" s="223">
        <f t="shared" ca="1" si="361"/>
        <v>-5.2689081816388352</v>
      </c>
      <c r="DQ300" s="225">
        <f t="shared" ca="1" si="362"/>
        <v>-2058.4216020373751</v>
      </c>
      <c r="DR300" s="226">
        <f t="shared" ca="1" si="382"/>
        <v>2058.4216020373751</v>
      </c>
      <c r="DS300" s="217">
        <f t="shared" ca="1" si="363"/>
        <v>-6.5653689762119063</v>
      </c>
      <c r="DT300" s="218">
        <f t="shared" ca="1" si="364"/>
        <v>-29.944830552766895</v>
      </c>
      <c r="DU300" s="219">
        <f t="shared" ca="1" si="365"/>
        <v>-900.48841429764605</v>
      </c>
      <c r="DV300" s="218">
        <f t="shared" ca="1" si="366"/>
        <v>-5.7498481616362369</v>
      </c>
      <c r="DW300" s="227">
        <f t="shared" ca="1" si="367"/>
        <v>-2424.8592731510589</v>
      </c>
      <c r="DX300" s="228">
        <f t="shared" ca="1" si="383"/>
        <v>2424.8592731510589</v>
      </c>
      <c r="DY300" s="222">
        <f t="shared" ca="1" si="368"/>
        <v>-6.9428500404508018</v>
      </c>
      <c r="DZ300" s="223">
        <f t="shared" ca="1" si="369"/>
        <v>-31.8521443027219</v>
      </c>
      <c r="EA300" s="224">
        <f t="shared" ca="1" si="370"/>
        <v>-961.25072101358694</v>
      </c>
      <c r="EB300" s="223">
        <f t="shared" ca="1" si="371"/>
        <v>-6.2007239696437182</v>
      </c>
      <c r="EC300" s="225">
        <f t="shared" ca="1" si="372"/>
        <v>-2945.6551720681432</v>
      </c>
      <c r="ED300" s="226">
        <f t="shared" ca="1" si="384"/>
        <v>2945.6551720681432</v>
      </c>
      <c r="EE300" s="18">
        <v>-2945.6551720681387</v>
      </c>
    </row>
    <row r="301" spans="16:135" x14ac:dyDescent="0.3">
      <c r="P301" s="5"/>
      <c r="Q301" s="5"/>
      <c r="X301" s="105"/>
      <c r="Y301" s="105"/>
      <c r="Z301" s="105"/>
      <c r="AA301" s="105">
        <f ca="1">AH301-DF301</f>
        <v>0</v>
      </c>
      <c r="AC301" s="302">
        <f>AC300+$BE$22</f>
        <v>2740</v>
      </c>
      <c r="AD301" s="332">
        <v>2939.454448098495</v>
      </c>
      <c r="AE301" s="332">
        <v>2419.1094249894227</v>
      </c>
      <c r="AF301" s="334">
        <v>2053.1526938557327</v>
      </c>
      <c r="AG301" s="332">
        <v>1756.6973367495639</v>
      </c>
      <c r="AH301" s="332">
        <v>1500.9888775748996</v>
      </c>
      <c r="AI301" s="332">
        <v>1272.3513778482527</v>
      </c>
      <c r="AJ301" s="332">
        <v>1062.9511113483281</v>
      </c>
      <c r="AK301" s="332">
        <v>867.69971361184355</v>
      </c>
      <c r="AL301" s="332">
        <v>682.96771629793329</v>
      </c>
      <c r="AM301" s="332">
        <v>505.96716353213912</v>
      </c>
      <c r="AN301" s="332">
        <v>334.41973313542371</v>
      </c>
      <c r="AO301" s="332">
        <v>166.35907542094537</v>
      </c>
      <c r="AP301" s="332" t="e">
        <v>#DIV/0!</v>
      </c>
      <c r="AQ301" s="335">
        <v>-166.35907542094537</v>
      </c>
      <c r="AR301" s="335">
        <v>-334.41973313542371</v>
      </c>
      <c r="AS301" s="335">
        <v>-505.96716353213912</v>
      </c>
      <c r="AT301" s="335">
        <v>-682.96771629793329</v>
      </c>
      <c r="AU301" s="335">
        <v>-867.69971361184355</v>
      </c>
      <c r="AV301" s="335">
        <v>-1062.9511113483281</v>
      </c>
      <c r="AW301" s="335">
        <v>-1272.3513778482527</v>
      </c>
      <c r="AX301" s="335">
        <v>-1500.9888775748996</v>
      </c>
      <c r="AY301" s="335">
        <v>-1756.6973367495639</v>
      </c>
      <c r="AZ301" s="335">
        <v>-2053.1526938557327</v>
      </c>
      <c r="BA301" s="335">
        <v>-2419.1094249894227</v>
      </c>
      <c r="BB301" s="202">
        <v>-2939.454448098495</v>
      </c>
      <c r="BC301" s="323">
        <f ca="1">BO301-BD301</f>
        <v>0</v>
      </c>
      <c r="BD301" s="320">
        <f ca="1"/>
        <v>-166.35907542094537</v>
      </c>
      <c r="BE301" s="302">
        <f ca="1">MIN($AF$15,BE300+$BE$22)</f>
        <v>2740</v>
      </c>
      <c r="BF301" s="215">
        <f t="shared" ca="1" si="314"/>
        <v>2</v>
      </c>
      <c r="BG301" s="317">
        <f ca="1">INDEX(N$8:N$12,$BF301)</f>
        <v>365</v>
      </c>
      <c r="BH301" s="128">
        <f ca="1">INDEX(O$8:O$12,$BF301)</f>
        <v>0.45</v>
      </c>
      <c r="BI301" s="104">
        <f t="shared" ca="1" si="315"/>
        <v>1598</v>
      </c>
      <c r="BJ301" s="216">
        <f t="shared" si="313"/>
        <v>0</v>
      </c>
      <c r="BK301" s="217">
        <f ca="1">DEGREES(ASIN($BG301*BL$23))</f>
        <v>-0.69702848180855392</v>
      </c>
      <c r="BL301" s="218">
        <f ca="1">DEGREES(ASIN(BL$23*$BI301))</f>
        <v>-3.0530172510792233</v>
      </c>
      <c r="BM301" s="219">
        <f ca="1">IF($BH301&gt;0,(COS(RADIANS(BK301))-COS(RADIANS(BL301)))/(BL$23*$BH301),$BE301*SIN(RADIANS(BK301)))</f>
        <v>-89.69940722304375</v>
      </c>
      <c r="BN301" s="218">
        <f t="shared" ca="1" si="316"/>
        <v>-0.53260381401071299</v>
      </c>
      <c r="BO301" s="220">
        <f t="shared" ca="1" si="317"/>
        <v>-166.35907542094537</v>
      </c>
      <c r="BP301" s="221">
        <f t="shared" ca="1" si="373"/>
        <v>166.35907542094537</v>
      </c>
      <c r="BQ301" s="222">
        <f t="shared" ca="1" si="318"/>
        <v>-1.3888539075648563</v>
      </c>
      <c r="BR301" s="223">
        <f t="shared" ca="1" si="319"/>
        <v>-6.0913896258785254</v>
      </c>
      <c r="BS301" s="224">
        <f t="shared" ca="1" si="320"/>
        <v>-179.11466699370558</v>
      </c>
      <c r="BT301" s="223">
        <f t="shared" ca="1" si="321"/>
        <v>-1.0656521205313254</v>
      </c>
      <c r="BU301" s="225">
        <f t="shared" ca="1" si="322"/>
        <v>-334.41973313542371</v>
      </c>
      <c r="BV301" s="226">
        <f t="shared" ca="1" si="374"/>
        <v>334.41973313542371</v>
      </c>
      <c r="BW301" s="217">
        <f t="shared" ca="1" si="323"/>
        <v>-2.0703060144699528</v>
      </c>
      <c r="BX301" s="218">
        <f t="shared" ca="1" si="324"/>
        <v>-9.1002105405996314</v>
      </c>
      <c r="BY301" s="219">
        <f t="shared" ca="1" si="325"/>
        <v>-267.94761027772927</v>
      </c>
      <c r="BZ301" s="218">
        <f t="shared" ca="1" si="326"/>
        <v>-1.5994651595977416</v>
      </c>
      <c r="CA301" s="227">
        <f t="shared" ca="1" si="327"/>
        <v>-505.96716353213912</v>
      </c>
      <c r="CB301" s="228">
        <f t="shared" ca="1" si="375"/>
        <v>505.96716353213912</v>
      </c>
      <c r="CC301" s="222">
        <f t="shared" ca="1" si="328"/>
        <v>-2.7362803166611838</v>
      </c>
      <c r="CD301" s="223">
        <f t="shared" ca="1" si="329"/>
        <v>-12.064051639092925</v>
      </c>
      <c r="CE301" s="224">
        <f t="shared" ca="1" si="330"/>
        <v>-355.87193827397141</v>
      </c>
      <c r="CF301" s="223">
        <f t="shared" ca="1" si="331"/>
        <v>-2.1341062667874553</v>
      </c>
      <c r="CG301" s="225">
        <f t="shared" ca="1" si="332"/>
        <v>-682.96771629793329</v>
      </c>
      <c r="CH301" s="226">
        <f t="shared" ca="1" si="376"/>
        <v>682.96771629793329</v>
      </c>
      <c r="CI301" s="217">
        <f t="shared" ca="1" si="333"/>
        <v>-3.3817714426176781</v>
      </c>
      <c r="CJ301" s="218">
        <f t="shared" ca="1" si="334"/>
        <v>-14.966707502134531</v>
      </c>
      <c r="CK301" s="219">
        <f t="shared" ca="1" si="335"/>
        <v>-442.51901830013674</v>
      </c>
      <c r="CL301" s="218">
        <f t="shared" ca="1" si="336"/>
        <v>-2.6692329106142552</v>
      </c>
      <c r="CM301" s="227">
        <f t="shared" ca="1" si="337"/>
        <v>-867.69971361184264</v>
      </c>
      <c r="CN301" s="228">
        <f t="shared" ca="1" si="377"/>
        <v>867.69971361184264</v>
      </c>
      <c r="CO301" s="222">
        <f t="shared" ca="1" si="338"/>
        <v>-4.0019069365128308</v>
      </c>
      <c r="CP301" s="223">
        <f t="shared" ca="1" si="339"/>
        <v>-17.790951381158155</v>
      </c>
      <c r="CQ301" s="224">
        <f t="shared" ca="1" si="340"/>
        <v>-527.46373846330482</v>
      </c>
      <c r="CR301" s="223">
        <f t="shared" ca="1" si="341"/>
        <v>-3.2039247957051202</v>
      </c>
      <c r="CS301" s="225">
        <f t="shared" ca="1" si="342"/>
        <v>-1062.9511113483295</v>
      </c>
      <c r="CT301" s="226">
        <f t="shared" ca="1" si="378"/>
        <v>1062.9511113483295</v>
      </c>
      <c r="CU301" s="217">
        <f t="shared" ca="1" si="343"/>
        <v>-4.5919815571945737</v>
      </c>
      <c r="CV301" s="218">
        <f t="shared" ca="1" si="344"/>
        <v>-20.518313194495011</v>
      </c>
      <c r="CW301" s="219">
        <f t="shared" ca="1" si="345"/>
        <v>-610.21084340267453</v>
      </c>
      <c r="CX301" s="218">
        <f t="shared" ca="1" si="346"/>
        <v>-3.7364851389759224</v>
      </c>
      <c r="CY301" s="227">
        <f t="shared" ca="1" si="347"/>
        <v>-1272.3513778482532</v>
      </c>
      <c r="CZ301" s="228">
        <f t="shared" ca="1" si="379"/>
        <v>1272.3513778482532</v>
      </c>
      <c r="DA301" s="222">
        <f t="shared" ca="1" si="348"/>
        <v>-5.1474920122309307</v>
      </c>
      <c r="DB301" s="223">
        <f t="shared" ca="1" si="349"/>
        <v>-23.128898105416489</v>
      </c>
      <c r="DC301" s="224">
        <f t="shared" ca="1" si="350"/>
        <v>-690.18256279164211</v>
      </c>
      <c r="DD301" s="223">
        <f t="shared" ca="1" si="351"/>
        <v>-4.2642163887380775</v>
      </c>
      <c r="DE301" s="225">
        <f t="shared" ca="1" si="352"/>
        <v>-1500.9888775748991</v>
      </c>
      <c r="DF301" s="226">
        <f t="shared" ca="1" si="380"/>
        <v>1500.9888775748991</v>
      </c>
      <c r="DG301" s="217">
        <f t="shared" ca="1" si="353"/>
        <v>-5.6641719536657629</v>
      </c>
      <c r="DH301" s="218">
        <f t="shared" ca="1" si="354"/>
        <v>-25.601273166846291</v>
      </c>
      <c r="DI301" s="219">
        <f t="shared" ca="1" si="355"/>
        <v>-766.70886341215828</v>
      </c>
      <c r="DJ301" s="218">
        <f t="shared" ca="1" si="356"/>
        <v>-4.7831804923844174</v>
      </c>
      <c r="DK301" s="227">
        <f t="shared" ca="1" si="357"/>
        <v>-1756.6973367495625</v>
      </c>
      <c r="DL301" s="228">
        <f t="shared" ca="1" si="381"/>
        <v>1756.6973367495625</v>
      </c>
      <c r="DM301" s="222">
        <f t="shared" ca="1" si="358"/>
        <v>-6.1380269433018499</v>
      </c>
      <c r="DN301" s="223">
        <f t="shared" ca="1" si="359"/>
        <v>-27.912460146241315</v>
      </c>
      <c r="DO301" s="224">
        <f t="shared" ca="1" si="360"/>
        <v>-839.02228069942976</v>
      </c>
      <c r="DP301" s="223">
        <f t="shared" ca="1" si="361"/>
        <v>-5.2879674717921716</v>
      </c>
      <c r="DQ301" s="225">
        <f t="shared" ca="1" si="362"/>
        <v>-2053.1526938557363</v>
      </c>
      <c r="DR301" s="226">
        <f t="shared" ca="1" si="382"/>
        <v>2053.1526938557363</v>
      </c>
      <c r="DS301" s="217">
        <f t="shared" ca="1" si="363"/>
        <v>-6.5653689762119063</v>
      </c>
      <c r="DT301" s="218">
        <f t="shared" ca="1" si="364"/>
        <v>-30.038082950596944</v>
      </c>
      <c r="DU301" s="219">
        <f t="shared" ca="1" si="365"/>
        <v>-906.25992905650514</v>
      </c>
      <c r="DV301" s="218">
        <f t="shared" ca="1" si="366"/>
        <v>-5.771514758859098</v>
      </c>
      <c r="DW301" s="227">
        <f t="shared" ca="1" si="367"/>
        <v>-2419.1094249894227</v>
      </c>
      <c r="DX301" s="228">
        <f t="shared" ca="1" si="383"/>
        <v>2419.1094249894227</v>
      </c>
      <c r="DY301" s="222">
        <f t="shared" ca="1" si="368"/>
        <v>-6.9428500404508018</v>
      </c>
      <c r="DZ301" s="223">
        <f t="shared" ca="1" si="369"/>
        <v>-31.952724485243021</v>
      </c>
      <c r="EA301" s="224">
        <f t="shared" ca="1" si="370"/>
        <v>-967.47576232413337</v>
      </c>
      <c r="EB301" s="223">
        <f t="shared" ca="1" si="371"/>
        <v>-6.2250413105464304</v>
      </c>
      <c r="EC301" s="225">
        <f t="shared" ca="1" si="372"/>
        <v>-2939.4544480984996</v>
      </c>
      <c r="ED301" s="226">
        <f t="shared" ca="1" si="384"/>
        <v>2939.4544480984996</v>
      </c>
      <c r="EE301" s="18">
        <v>-2939.454448098495</v>
      </c>
    </row>
    <row r="302" spans="16:135" x14ac:dyDescent="0.3">
      <c r="P302" s="5"/>
      <c r="Q302" s="5"/>
      <c r="X302" s="105"/>
      <c r="Y302" s="105"/>
      <c r="Z302" s="105"/>
      <c r="AA302" s="105">
        <f ca="1">AH302-DF302</f>
        <v>0</v>
      </c>
      <c r="AC302" s="302">
        <f>AC301+$BE$22</f>
        <v>2750</v>
      </c>
      <c r="AD302" s="332">
        <v>2933.2294067879484</v>
      </c>
      <c r="AE302" s="332">
        <v>2413.3379102305644</v>
      </c>
      <c r="AF302" s="334">
        <v>2047.8647263839403</v>
      </c>
      <c r="AG302" s="332">
        <v>1751.9141562571795</v>
      </c>
      <c r="AH302" s="332">
        <v>1496.7246611861615</v>
      </c>
      <c r="AI302" s="332">
        <v>1268.6148927092768</v>
      </c>
      <c r="AJ302" s="332">
        <v>1059.7471865526231</v>
      </c>
      <c r="AK302" s="332">
        <v>865.03048070122929</v>
      </c>
      <c r="AL302" s="332">
        <v>680.83361003114578</v>
      </c>
      <c r="AM302" s="332">
        <v>504.36769837254138</v>
      </c>
      <c r="AN302" s="332">
        <v>333.35408101489236</v>
      </c>
      <c r="AO302" s="332">
        <v>165.82647160693466</v>
      </c>
      <c r="AP302" s="332" t="e">
        <v>#DIV/0!</v>
      </c>
      <c r="AQ302" s="335">
        <v>-165.82647160693466</v>
      </c>
      <c r="AR302" s="335">
        <v>-333.35408101489236</v>
      </c>
      <c r="AS302" s="335">
        <v>-504.36769837254138</v>
      </c>
      <c r="AT302" s="335">
        <v>-680.83361003114578</v>
      </c>
      <c r="AU302" s="335">
        <v>-865.03048070122929</v>
      </c>
      <c r="AV302" s="335">
        <v>-1059.7471865526231</v>
      </c>
      <c r="AW302" s="335">
        <v>-1268.6148927092768</v>
      </c>
      <c r="AX302" s="335">
        <v>-1496.7246611861615</v>
      </c>
      <c r="AY302" s="335">
        <v>-1751.9141562571795</v>
      </c>
      <c r="AZ302" s="335">
        <v>-2047.8647263839403</v>
      </c>
      <c r="BA302" s="335">
        <v>-2413.3379102305644</v>
      </c>
      <c r="BB302" s="202">
        <v>-2933.2294067879484</v>
      </c>
      <c r="BC302" s="323">
        <f ca="1">BO302-BD302</f>
        <v>0</v>
      </c>
      <c r="BD302" s="320">
        <f ca="1"/>
        <v>-165.82647160693466</v>
      </c>
      <c r="BE302" s="302">
        <f ca="1">MIN($AF$15,BE301+$BE$22)</f>
        <v>2750</v>
      </c>
      <c r="BF302" s="215">
        <f t="shared" ca="1" si="314"/>
        <v>2</v>
      </c>
      <c r="BG302" s="317">
        <f ca="1">INDEX(N$8:N$12,$BF302)</f>
        <v>365</v>
      </c>
      <c r="BH302" s="128">
        <f ca="1">INDEX(O$8:O$12,$BF302)</f>
        <v>0.45</v>
      </c>
      <c r="BI302" s="104">
        <f t="shared" ca="1" si="315"/>
        <v>1602.5</v>
      </c>
      <c r="BJ302" s="216">
        <f t="shared" si="313"/>
        <v>0</v>
      </c>
      <c r="BK302" s="217">
        <f ca="1">DEGREES(ASIN($BG302*BL$23))</f>
        <v>-0.69702848180855392</v>
      </c>
      <c r="BL302" s="218">
        <f ca="1">DEGREES(ASIN(BL$23*$BI302))</f>
        <v>-3.0616227894104937</v>
      </c>
      <c r="BM302" s="219">
        <f ca="1">IF($BH302&gt;0,(COS(RADIANS(BK302))-COS(RADIANS(BL302)))/(BL$23*$BH302),$BE302*SIN(RADIANS(BK302)))</f>
        <v>-90.233517253386154</v>
      </c>
      <c r="BN302" s="218">
        <f t="shared" ca="1" si="316"/>
        <v>-0.53411003034240423</v>
      </c>
      <c r="BO302" s="220">
        <f t="shared" ca="1" si="317"/>
        <v>-165.82647160693466</v>
      </c>
      <c r="BP302" s="221">
        <f t="shared" ca="1" si="373"/>
        <v>165.82647160693466</v>
      </c>
      <c r="BQ302" s="222">
        <f t="shared" ca="1" si="318"/>
        <v>-1.3888539075648563</v>
      </c>
      <c r="BR302" s="223">
        <f t="shared" ca="1" si="319"/>
        <v>-6.108608298595942</v>
      </c>
      <c r="BS302" s="224">
        <f t="shared" ca="1" si="320"/>
        <v>-180.18335851601515</v>
      </c>
      <c r="BT302" s="223">
        <f t="shared" ca="1" si="321"/>
        <v>-1.0686915223095639</v>
      </c>
      <c r="BU302" s="225">
        <f t="shared" ca="1" si="322"/>
        <v>-333.35408101489236</v>
      </c>
      <c r="BV302" s="226">
        <f t="shared" ca="1" si="374"/>
        <v>333.35408101489236</v>
      </c>
      <c r="BW302" s="217">
        <f t="shared" ca="1" si="323"/>
        <v>-2.0703060144699528</v>
      </c>
      <c r="BX302" s="218">
        <f t="shared" ca="1" si="324"/>
        <v>-9.1260555353434452</v>
      </c>
      <c r="BY302" s="219">
        <f t="shared" ca="1" si="325"/>
        <v>-269.55170180618961</v>
      </c>
      <c r="BZ302" s="218">
        <f t="shared" ca="1" si="326"/>
        <v>-1.6040915284603443</v>
      </c>
      <c r="CA302" s="227">
        <f t="shared" ca="1" si="327"/>
        <v>-504.36769837254138</v>
      </c>
      <c r="CB302" s="228">
        <f t="shared" ca="1" si="375"/>
        <v>504.36769837254138</v>
      </c>
      <c r="CC302" s="222">
        <f t="shared" ca="1" si="328"/>
        <v>-2.7362803166611838</v>
      </c>
      <c r="CD302" s="223">
        <f t="shared" ca="1" si="329"/>
        <v>-12.098537588367705</v>
      </c>
      <c r="CE302" s="224">
        <f t="shared" ca="1" si="330"/>
        <v>-358.01233800564069</v>
      </c>
      <c r="CF302" s="223">
        <f t="shared" ca="1" si="331"/>
        <v>-2.1403997316692767</v>
      </c>
      <c r="CG302" s="225">
        <f t="shared" ca="1" si="332"/>
        <v>-680.83361003114578</v>
      </c>
      <c r="CH302" s="226">
        <f t="shared" ca="1" si="376"/>
        <v>680.83361003114578</v>
      </c>
      <c r="CI302" s="217">
        <f t="shared" ca="1" si="333"/>
        <v>-3.3817714426176781</v>
      </c>
      <c r="CJ302" s="218">
        <f t="shared" ca="1" si="334"/>
        <v>-15.009843926401324</v>
      </c>
      <c r="CK302" s="219">
        <f t="shared" ca="1" si="335"/>
        <v>-445.19631715492244</v>
      </c>
      <c r="CL302" s="218">
        <f t="shared" ca="1" si="336"/>
        <v>-2.677298854785704</v>
      </c>
      <c r="CM302" s="227">
        <f t="shared" ca="1" si="337"/>
        <v>-865.03048070122838</v>
      </c>
      <c r="CN302" s="228">
        <f t="shared" ca="1" si="377"/>
        <v>865.03048070122838</v>
      </c>
      <c r="CO302" s="222">
        <f t="shared" ca="1" si="338"/>
        <v>-4.0019069365128308</v>
      </c>
      <c r="CP302" s="223">
        <f t="shared" ca="1" si="339"/>
        <v>-17.842733343984339</v>
      </c>
      <c r="CQ302" s="224">
        <f t="shared" ca="1" si="340"/>
        <v>-530.6776300877857</v>
      </c>
      <c r="CR302" s="223">
        <f t="shared" ca="1" si="341"/>
        <v>-3.2138916244808797</v>
      </c>
      <c r="CS302" s="225">
        <f t="shared" ca="1" si="342"/>
        <v>-1059.7471865526245</v>
      </c>
      <c r="CT302" s="226">
        <f t="shared" ca="1" si="378"/>
        <v>1059.7471865526245</v>
      </c>
      <c r="CU302" s="217">
        <f t="shared" ca="1" si="343"/>
        <v>-4.5919815571945737</v>
      </c>
      <c r="CV302" s="218">
        <f t="shared" ca="1" si="344"/>
        <v>-20.578708725783816</v>
      </c>
      <c r="CW302" s="219">
        <f t="shared" ca="1" si="345"/>
        <v>-613.95934358173668</v>
      </c>
      <c r="CX302" s="218">
        <f t="shared" ca="1" si="346"/>
        <v>-3.7485001790621482</v>
      </c>
      <c r="CY302" s="227">
        <f t="shared" ca="1" si="347"/>
        <v>-1268.6148927092772</v>
      </c>
      <c r="CZ302" s="228">
        <f t="shared" ca="1" si="379"/>
        <v>1268.6148927092772</v>
      </c>
      <c r="DA302" s="222">
        <f t="shared" ca="1" si="348"/>
        <v>-5.1474920122309307</v>
      </c>
      <c r="DB302" s="223">
        <f t="shared" ca="1" si="349"/>
        <v>-23.197831965659528</v>
      </c>
      <c r="DC302" s="224">
        <f t="shared" ca="1" si="350"/>
        <v>-694.46100176210336</v>
      </c>
      <c r="DD302" s="223">
        <f t="shared" ca="1" si="351"/>
        <v>-4.2784389704612522</v>
      </c>
      <c r="DE302" s="225">
        <f t="shared" ca="1" si="352"/>
        <v>-1496.724661186161</v>
      </c>
      <c r="DF302" s="226">
        <f t="shared" ca="1" si="380"/>
        <v>1496.724661186161</v>
      </c>
      <c r="DG302" s="217">
        <f t="shared" ca="1" si="353"/>
        <v>-5.6641719536657629</v>
      </c>
      <c r="DH302" s="218">
        <f t="shared" ca="1" si="354"/>
        <v>-25.678606685577162</v>
      </c>
      <c r="DI302" s="219">
        <f t="shared" ca="1" si="355"/>
        <v>-771.5086345175846</v>
      </c>
      <c r="DJ302" s="218">
        <f t="shared" ca="1" si="356"/>
        <v>-4.7997711054263164</v>
      </c>
      <c r="DK302" s="227">
        <f t="shared" ca="1" si="357"/>
        <v>-1751.9141562571781</v>
      </c>
      <c r="DL302" s="228">
        <f t="shared" ca="1" si="381"/>
        <v>1751.9141562571781</v>
      </c>
      <c r="DM302" s="222">
        <f t="shared" ca="1" si="358"/>
        <v>-6.1380269433018499</v>
      </c>
      <c r="DN302" s="223">
        <f t="shared" ca="1" si="359"/>
        <v>-27.997967250957128</v>
      </c>
      <c r="DO302" s="224">
        <f t="shared" ca="1" si="360"/>
        <v>-844.32935260208694</v>
      </c>
      <c r="DP302" s="223">
        <f t="shared" ca="1" si="361"/>
        <v>-5.3070719026571851</v>
      </c>
      <c r="DQ302" s="225">
        <f t="shared" ca="1" si="362"/>
        <v>-2047.8647263839439</v>
      </c>
      <c r="DR302" s="226">
        <f t="shared" ca="1" si="382"/>
        <v>2047.8647263839439</v>
      </c>
      <c r="DS302" s="217">
        <f t="shared" ca="1" si="363"/>
        <v>-6.5653689762119063</v>
      </c>
      <c r="DT302" s="218">
        <f t="shared" ca="1" si="364"/>
        <v>-30.131423192553253</v>
      </c>
      <c r="DU302" s="219">
        <f t="shared" ca="1" si="365"/>
        <v>-912.05317155648561</v>
      </c>
      <c r="DV302" s="218">
        <f t="shared" ca="1" si="366"/>
        <v>-5.7932424999804653</v>
      </c>
      <c r="DW302" s="227">
        <f t="shared" ca="1" si="367"/>
        <v>-2413.3379102305635</v>
      </c>
      <c r="DX302" s="228">
        <f t="shared" ca="1" si="383"/>
        <v>2413.3379102305635</v>
      </c>
      <c r="DY302" s="222">
        <f t="shared" ca="1" si="368"/>
        <v>-6.9428500404508018</v>
      </c>
      <c r="DZ302" s="223">
        <f t="shared" ca="1" si="369"/>
        <v>-32.053414915663069</v>
      </c>
      <c r="EA302" s="224">
        <f t="shared" ca="1" si="370"/>
        <v>-973.72520082721564</v>
      </c>
      <c r="EB302" s="223">
        <f t="shared" ca="1" si="371"/>
        <v>-6.2494385030822741</v>
      </c>
      <c r="EC302" s="225">
        <f t="shared" ca="1" si="372"/>
        <v>-2933.2294067879534</v>
      </c>
      <c r="ED302" s="226">
        <f t="shared" ca="1" si="384"/>
        <v>2933.2294067879534</v>
      </c>
      <c r="EE302" s="18">
        <v>-2933.2294067879484</v>
      </c>
    </row>
    <row r="303" spans="16:135" x14ac:dyDescent="0.3">
      <c r="P303" s="5"/>
      <c r="Q303" s="5"/>
      <c r="X303" s="105"/>
      <c r="Y303" s="105"/>
      <c r="Z303" s="105"/>
      <c r="AA303" s="105">
        <f ca="1">AH303-DF303</f>
        <v>0</v>
      </c>
      <c r="AC303" s="302">
        <f>AC302+$BE$22</f>
        <v>2760</v>
      </c>
      <c r="AD303" s="332">
        <v>2926.9799682848661</v>
      </c>
      <c r="AE303" s="332">
        <v>2407.544667730584</v>
      </c>
      <c r="AF303" s="334">
        <v>2042.5576544812832</v>
      </c>
      <c r="AG303" s="332">
        <v>1747.1143851517531</v>
      </c>
      <c r="AH303" s="332">
        <v>1492.4462222157001</v>
      </c>
      <c r="AI303" s="332">
        <v>1264.8663925302146</v>
      </c>
      <c r="AJ303" s="332">
        <v>1056.5332949281424</v>
      </c>
      <c r="AK303" s="332">
        <v>862.35318184644359</v>
      </c>
      <c r="AL303" s="332">
        <v>678.6932102994765</v>
      </c>
      <c r="AM303" s="332">
        <v>502.76360684408104</v>
      </c>
      <c r="AN303" s="332">
        <v>332.28538949258279</v>
      </c>
      <c r="AO303" s="332">
        <v>165.29236157659224</v>
      </c>
      <c r="AP303" s="332" t="e">
        <v>#DIV/0!</v>
      </c>
      <c r="AQ303" s="335">
        <v>-165.29236157659224</v>
      </c>
      <c r="AR303" s="335">
        <v>-332.28538949258279</v>
      </c>
      <c r="AS303" s="335">
        <v>-502.76360684408104</v>
      </c>
      <c r="AT303" s="335">
        <v>-678.6932102994765</v>
      </c>
      <c r="AU303" s="335">
        <v>-862.35318184644359</v>
      </c>
      <c r="AV303" s="335">
        <v>-1056.5332949281424</v>
      </c>
      <c r="AW303" s="335">
        <v>-1264.8663925302146</v>
      </c>
      <c r="AX303" s="335">
        <v>-1492.4462222157001</v>
      </c>
      <c r="AY303" s="335">
        <v>-1747.1143851517531</v>
      </c>
      <c r="AZ303" s="335">
        <v>-2042.5576544812832</v>
      </c>
      <c r="BA303" s="335">
        <v>-2407.544667730584</v>
      </c>
      <c r="BB303" s="202">
        <v>-2926.9799682848661</v>
      </c>
      <c r="BC303" s="323">
        <f ca="1">BO303-BD303</f>
        <v>0</v>
      </c>
      <c r="BD303" s="320">
        <f ca="1"/>
        <v>-165.29236157659224</v>
      </c>
      <c r="BE303" s="302">
        <f ca="1">MIN($AF$15,BE302+$BE$22)</f>
        <v>2760</v>
      </c>
      <c r="BF303" s="215">
        <f t="shared" ca="1" si="314"/>
        <v>2</v>
      </c>
      <c r="BG303" s="317">
        <f ca="1">INDEX(N$8:N$12,$BF303)</f>
        <v>365</v>
      </c>
      <c r="BH303" s="128">
        <f ca="1">INDEX(O$8:O$12,$BF303)</f>
        <v>0.45</v>
      </c>
      <c r="BI303" s="104">
        <f t="shared" ca="1" si="315"/>
        <v>1607</v>
      </c>
      <c r="BJ303" s="216">
        <f t="shared" si="313"/>
        <v>0</v>
      </c>
      <c r="BK303" s="217">
        <f ca="1">DEGREES(ASIN($BG303*BL$23))</f>
        <v>-0.69702848180855392</v>
      </c>
      <c r="BL303" s="218">
        <f ca="1">DEGREES(ASIN(BL$23*$BI303))</f>
        <v>-3.0702283968738446</v>
      </c>
      <c r="BM303" s="219">
        <f ca="1">IF($BH303&gt;0,(COS(RADIANS(BK303))-COS(RADIANS(BL303)))/(BL$23*$BH303),$BE303*SIN(RADIANS(BK303)))</f>
        <v>-90.769133536324645</v>
      </c>
      <c r="BN303" s="218">
        <f t="shared" ca="1" si="316"/>
        <v>-0.53561628293849139</v>
      </c>
      <c r="BO303" s="220">
        <f t="shared" ca="1" si="317"/>
        <v>-165.29236157659224</v>
      </c>
      <c r="BP303" s="221">
        <f t="shared" ca="1" si="373"/>
        <v>165.29236157659224</v>
      </c>
      <c r="BQ303" s="222">
        <f t="shared" ca="1" si="318"/>
        <v>-1.3888539075648563</v>
      </c>
      <c r="BR303" s="223">
        <f t="shared" ca="1" si="319"/>
        <v>-6.1258275251226459</v>
      </c>
      <c r="BS303" s="224">
        <f t="shared" ca="1" si="320"/>
        <v>-181.25508973296883</v>
      </c>
      <c r="BT303" s="223">
        <f t="shared" ca="1" si="321"/>
        <v>-1.0717312169536797</v>
      </c>
      <c r="BU303" s="225">
        <f t="shared" ca="1" si="322"/>
        <v>-332.28538949258279</v>
      </c>
      <c r="BV303" s="226">
        <f t="shared" ca="1" si="374"/>
        <v>332.28538949258279</v>
      </c>
      <c r="BW303" s="217">
        <f t="shared" ca="1" si="323"/>
        <v>-2.0703060144699528</v>
      </c>
      <c r="BX303" s="218">
        <f t="shared" ca="1" si="324"/>
        <v>-9.1519024029969351</v>
      </c>
      <c r="BY303" s="219">
        <f t="shared" ca="1" si="325"/>
        <v>-271.16042070787847</v>
      </c>
      <c r="BZ303" s="218">
        <f t="shared" ca="1" si="326"/>
        <v>-1.6087189016888601</v>
      </c>
      <c r="CA303" s="227">
        <f t="shared" ca="1" si="327"/>
        <v>-502.76360684408104</v>
      </c>
      <c r="CB303" s="228">
        <f t="shared" ca="1" si="375"/>
        <v>502.76360684408104</v>
      </c>
      <c r="CC303" s="222">
        <f t="shared" ca="1" si="328"/>
        <v>-2.7362803166611838</v>
      </c>
      <c r="CD303" s="223">
        <f t="shared" ca="1" si="329"/>
        <v>-12.133027987549221</v>
      </c>
      <c r="CE303" s="224">
        <f t="shared" ca="1" si="330"/>
        <v>-360.1590336350107</v>
      </c>
      <c r="CF303" s="223">
        <f t="shared" ca="1" si="331"/>
        <v>-2.146695629370015</v>
      </c>
      <c r="CG303" s="225">
        <f t="shared" ca="1" si="332"/>
        <v>-678.6932102994765</v>
      </c>
      <c r="CH303" s="226">
        <f t="shared" ca="1" si="376"/>
        <v>678.6932102994765</v>
      </c>
      <c r="CI303" s="217">
        <f t="shared" ca="1" si="333"/>
        <v>-3.3817714426176781</v>
      </c>
      <c r="CJ303" s="218">
        <f t="shared" ca="1" si="334"/>
        <v>-15.052989060389642</v>
      </c>
      <c r="CK303" s="219">
        <f t="shared" ca="1" si="335"/>
        <v>-447.88168683283175</v>
      </c>
      <c r="CL303" s="218">
        <f t="shared" ca="1" si="336"/>
        <v>-2.685369677909307</v>
      </c>
      <c r="CM303" s="227">
        <f t="shared" ca="1" si="337"/>
        <v>-862.35318184644268</v>
      </c>
      <c r="CN303" s="228">
        <f t="shared" ca="1" si="377"/>
        <v>862.35318184644268</v>
      </c>
      <c r="CO303" s="222">
        <f t="shared" ca="1" si="338"/>
        <v>-4.0019069365128308</v>
      </c>
      <c r="CP303" s="223">
        <f t="shared" ca="1" si="339"/>
        <v>-17.894530375150765</v>
      </c>
      <c r="CQ303" s="224">
        <f t="shared" ca="1" si="340"/>
        <v>-533.90149722974559</v>
      </c>
      <c r="CR303" s="223">
        <f t="shared" ca="1" si="341"/>
        <v>-3.2238671419598859</v>
      </c>
      <c r="CS303" s="225">
        <f t="shared" ca="1" si="342"/>
        <v>-1056.5332949281437</v>
      </c>
      <c r="CT303" s="226">
        <f t="shared" ca="1" si="378"/>
        <v>1056.5332949281437</v>
      </c>
      <c r="CU303" s="217">
        <f t="shared" ca="1" si="343"/>
        <v>-4.5919815571945737</v>
      </c>
      <c r="CV303" s="218">
        <f t="shared" ca="1" si="344"/>
        <v>-20.639128168894931</v>
      </c>
      <c r="CW303" s="219">
        <f t="shared" ca="1" si="345"/>
        <v>-617.71987305184985</v>
      </c>
      <c r="CX303" s="218">
        <f t="shared" ca="1" si="346"/>
        <v>-3.7605294701131697</v>
      </c>
      <c r="CY303" s="227">
        <f t="shared" ca="1" si="347"/>
        <v>-1264.8663925302151</v>
      </c>
      <c r="CZ303" s="228">
        <f t="shared" ca="1" si="379"/>
        <v>1264.8663925302151</v>
      </c>
      <c r="DA303" s="222">
        <f t="shared" ca="1" si="348"/>
        <v>-5.1474920122309307</v>
      </c>
      <c r="DB303" s="223">
        <f t="shared" ca="1" si="349"/>
        <v>-23.26680138692204</v>
      </c>
      <c r="DC303" s="224">
        <f t="shared" ca="1" si="350"/>
        <v>-698.75368529446939</v>
      </c>
      <c r="DD303" s="223">
        <f t="shared" ca="1" si="351"/>
        <v>-4.2926835323660271</v>
      </c>
      <c r="DE303" s="225">
        <f t="shared" ca="1" si="352"/>
        <v>-1492.4462222156997</v>
      </c>
      <c r="DF303" s="226">
        <f t="shared" ca="1" si="380"/>
        <v>1492.4462222156997</v>
      </c>
      <c r="DG303" s="217">
        <f t="shared" ca="1" si="353"/>
        <v>-5.6641719536657629</v>
      </c>
      <c r="DH303" s="218">
        <f t="shared" ca="1" si="354"/>
        <v>-25.755990423149605</v>
      </c>
      <c r="DI303" s="219">
        <f t="shared" ca="1" si="355"/>
        <v>-776.32502851152594</v>
      </c>
      <c r="DJ303" s="218">
        <f t="shared" ca="1" si="356"/>
        <v>-4.8163939939413467</v>
      </c>
      <c r="DK303" s="227">
        <f t="shared" ca="1" si="357"/>
        <v>-1747.1143851517518</v>
      </c>
      <c r="DL303" s="228">
        <f t="shared" ca="1" si="381"/>
        <v>1747.1143851517518</v>
      </c>
      <c r="DM303" s="222">
        <f t="shared" ca="1" si="358"/>
        <v>-6.1380269433018499</v>
      </c>
      <c r="DN303" s="223">
        <f t="shared" ca="1" si="359"/>
        <v>-28.083542254805955</v>
      </c>
      <c r="DO303" s="224">
        <f t="shared" ca="1" si="360"/>
        <v>-849.65557438284748</v>
      </c>
      <c r="DP303" s="223">
        <f t="shared" ca="1" si="361"/>
        <v>-5.3262217807605339</v>
      </c>
      <c r="DQ303" s="225">
        <f t="shared" ca="1" si="362"/>
        <v>-2042.5576544812868</v>
      </c>
      <c r="DR303" s="226">
        <f t="shared" ca="1" si="382"/>
        <v>2042.5576544812868</v>
      </c>
      <c r="DS303" s="217">
        <f t="shared" ca="1" si="363"/>
        <v>-6.5653689762119063</v>
      </c>
      <c r="DT303" s="218">
        <f t="shared" ca="1" si="364"/>
        <v>-30.224851775776802</v>
      </c>
      <c r="DU303" s="219">
        <f t="shared" ca="1" si="365"/>
        <v>-917.86820340326403</v>
      </c>
      <c r="DV303" s="218">
        <f t="shared" ca="1" si="366"/>
        <v>-5.8150318467784246</v>
      </c>
      <c r="DW303" s="227">
        <f t="shared" ca="1" si="367"/>
        <v>-2407.5446677305831</v>
      </c>
      <c r="DX303" s="228">
        <f t="shared" ca="1" si="383"/>
        <v>2407.5446677305831</v>
      </c>
      <c r="DY303" s="222">
        <f t="shared" ca="1" si="368"/>
        <v>-6.9428500404508018</v>
      </c>
      <c r="DZ303" s="223">
        <f t="shared" ca="1" si="369"/>
        <v>-32.154216269312109</v>
      </c>
      <c r="EA303" s="224">
        <f t="shared" ca="1" si="370"/>
        <v>-979.99911703948283</v>
      </c>
      <c r="EB303" s="223">
        <f t="shared" ca="1" si="371"/>
        <v>-6.2739162122671814</v>
      </c>
      <c r="EC303" s="225">
        <f t="shared" ca="1" si="372"/>
        <v>-2926.9799682848711</v>
      </c>
      <c r="ED303" s="226">
        <f t="shared" ca="1" si="384"/>
        <v>2926.9799682848711</v>
      </c>
      <c r="EE303" s="18">
        <v>-2926.9799682848661</v>
      </c>
    </row>
    <row r="304" spans="16:135" x14ac:dyDescent="0.3">
      <c r="P304" s="5"/>
      <c r="Q304" s="5"/>
      <c r="X304" s="105"/>
      <c r="Y304" s="105"/>
      <c r="Z304" s="105"/>
      <c r="AA304" s="105">
        <f ca="1">AH304-DF304</f>
        <v>0</v>
      </c>
      <c r="AC304" s="302">
        <f>AC303+$BE$22</f>
        <v>2770</v>
      </c>
      <c r="AD304" s="332">
        <v>2920.7060520725991</v>
      </c>
      <c r="AE304" s="332">
        <v>2401.7296358838048</v>
      </c>
      <c r="AF304" s="334">
        <v>2037.2314327005226</v>
      </c>
      <c r="AG304" s="332">
        <v>1742.2979911578118</v>
      </c>
      <c r="AH304" s="332">
        <v>1488.1535386833341</v>
      </c>
      <c r="AI304" s="332">
        <v>1261.1058630601015</v>
      </c>
      <c r="AJ304" s="332">
        <v>1053.3094277861824</v>
      </c>
      <c r="AK304" s="332">
        <v>859.66781216853428</v>
      </c>
      <c r="AL304" s="332">
        <v>676.54651467010649</v>
      </c>
      <c r="AM304" s="332">
        <v>501.15488794239218</v>
      </c>
      <c r="AN304" s="332">
        <v>331.21365827562909</v>
      </c>
      <c r="AO304" s="332">
        <v>164.75674529365375</v>
      </c>
      <c r="AP304" s="332" t="e">
        <v>#DIV/0!</v>
      </c>
      <c r="AQ304" s="335">
        <v>-164.75674529365375</v>
      </c>
      <c r="AR304" s="335">
        <v>-331.21365827562909</v>
      </c>
      <c r="AS304" s="335">
        <v>-501.15488794239218</v>
      </c>
      <c r="AT304" s="335">
        <v>-676.54651467010649</v>
      </c>
      <c r="AU304" s="335">
        <v>-859.66781216853428</v>
      </c>
      <c r="AV304" s="335">
        <v>-1053.3094277861824</v>
      </c>
      <c r="AW304" s="335">
        <v>-1261.1058630601015</v>
      </c>
      <c r="AX304" s="335">
        <v>-1488.1535386833341</v>
      </c>
      <c r="AY304" s="335">
        <v>-1742.2979911578118</v>
      </c>
      <c r="AZ304" s="335">
        <v>-2037.2314327005226</v>
      </c>
      <c r="BA304" s="335">
        <v>-2401.7296358838048</v>
      </c>
      <c r="BB304" s="202">
        <v>-2920.7060520725991</v>
      </c>
      <c r="BC304" s="323">
        <f ca="1">BO304-BD304</f>
        <v>0</v>
      </c>
      <c r="BD304" s="320">
        <f ca="1"/>
        <v>-164.75674529365375</v>
      </c>
      <c r="BE304" s="302">
        <f ca="1">MIN($AF$15,BE303+$BE$22)</f>
        <v>2770</v>
      </c>
      <c r="BF304" s="215">
        <f t="shared" ca="1" si="314"/>
        <v>2</v>
      </c>
      <c r="BG304" s="317">
        <f ca="1">INDEX(N$8:N$12,$BF304)</f>
        <v>365</v>
      </c>
      <c r="BH304" s="128">
        <f ca="1">INDEX(O$8:O$12,$BF304)</f>
        <v>0.45</v>
      </c>
      <c r="BI304" s="104">
        <f t="shared" ca="1" si="315"/>
        <v>1611.5</v>
      </c>
      <c r="BJ304" s="216">
        <f t="shared" si="313"/>
        <v>0</v>
      </c>
      <c r="BK304" s="217">
        <f ca="1">DEGREES(ASIN($BG304*BL$23))</f>
        <v>-0.69702848180855392</v>
      </c>
      <c r="BL304" s="218">
        <f ca="1">DEGREES(ASIN(BL$23*$BI304))</f>
        <v>-3.0788340736650803</v>
      </c>
      <c r="BM304" s="219">
        <f ca="1">IF($BH304&gt;0,(COS(RADIANS(BK304))-COS(RADIANS(BL304)))/(BL$23*$BH304),$BE304*SIN(RADIANS(BK304)))</f>
        <v>-91.306256108197687</v>
      </c>
      <c r="BN304" s="218">
        <f t="shared" ca="1" si="316"/>
        <v>-0.53712257187304147</v>
      </c>
      <c r="BO304" s="220">
        <f t="shared" ca="1" si="317"/>
        <v>-164.75674529365375</v>
      </c>
      <c r="BP304" s="221">
        <f t="shared" ca="1" si="373"/>
        <v>164.75674529365375</v>
      </c>
      <c r="BQ304" s="222">
        <f t="shared" ca="1" si="318"/>
        <v>-1.3888539075648563</v>
      </c>
      <c r="BR304" s="223">
        <f t="shared" ca="1" si="319"/>
        <v>-6.1430473070674632</v>
      </c>
      <c r="BS304" s="224">
        <f t="shared" ca="1" si="320"/>
        <v>-182.32986093829433</v>
      </c>
      <c r="BT304" s="223">
        <f t="shared" ca="1" si="321"/>
        <v>-1.0747712053255043</v>
      </c>
      <c r="BU304" s="225">
        <f t="shared" ca="1" si="322"/>
        <v>-331.21365827562909</v>
      </c>
      <c r="BV304" s="226">
        <f t="shared" ca="1" si="374"/>
        <v>331.21365827562909</v>
      </c>
      <c r="BW304" s="217">
        <f t="shared" ca="1" si="323"/>
        <v>-2.0703060144699528</v>
      </c>
      <c r="BX304" s="218">
        <f t="shared" ca="1" si="324"/>
        <v>-9.177751149228385</v>
      </c>
      <c r="BY304" s="219">
        <f t="shared" ca="1" si="325"/>
        <v>-272.77376799034755</v>
      </c>
      <c r="BZ304" s="218">
        <f t="shared" ca="1" si="326"/>
        <v>-1.6133472824690784</v>
      </c>
      <c r="CA304" s="227">
        <f t="shared" ca="1" si="327"/>
        <v>-501.15488794239218</v>
      </c>
      <c r="CB304" s="228">
        <f t="shared" ca="1" si="375"/>
        <v>501.15488794239218</v>
      </c>
      <c r="CC304" s="222">
        <f t="shared" ca="1" si="328"/>
        <v>-2.7362803166611838</v>
      </c>
      <c r="CD304" s="223">
        <f t="shared" ca="1" si="329"/>
        <v>-12.167522850863604</v>
      </c>
      <c r="CE304" s="224">
        <f t="shared" ca="1" si="330"/>
        <v>-362.31202760331348</v>
      </c>
      <c r="CF304" s="223">
        <f t="shared" ca="1" si="331"/>
        <v>-2.1529939683027806</v>
      </c>
      <c r="CG304" s="225">
        <f t="shared" ca="1" si="332"/>
        <v>-676.54651467010649</v>
      </c>
      <c r="CH304" s="226">
        <f t="shared" ca="1" si="376"/>
        <v>676.54651467010649</v>
      </c>
      <c r="CI304" s="217">
        <f t="shared" ca="1" si="333"/>
        <v>-3.3817714426176781</v>
      </c>
      <c r="CJ304" s="218">
        <f t="shared" ca="1" si="334"/>
        <v>-15.096142933857518</v>
      </c>
      <c r="CK304" s="219">
        <f t="shared" ca="1" si="335"/>
        <v>-450.57513223147629</v>
      </c>
      <c r="CL304" s="218">
        <f t="shared" ca="1" si="336"/>
        <v>-2.6934453986445419</v>
      </c>
      <c r="CM304" s="227">
        <f t="shared" ca="1" si="337"/>
        <v>-859.66781216853337</v>
      </c>
      <c r="CN304" s="228">
        <f t="shared" ca="1" si="377"/>
        <v>859.66781216853337</v>
      </c>
      <c r="CO304" s="222">
        <f t="shared" ca="1" si="338"/>
        <v>-4.0019069365128308</v>
      </c>
      <c r="CP304" s="223">
        <f t="shared" ca="1" si="339"/>
        <v>-17.946342530188684</v>
      </c>
      <c r="CQ304" s="224">
        <f t="shared" ca="1" si="340"/>
        <v>-537.13534861500955</v>
      </c>
      <c r="CR304" s="223">
        <f t="shared" ca="1" si="341"/>
        <v>-3.2338513852639608</v>
      </c>
      <c r="CS304" s="225">
        <f t="shared" ca="1" si="342"/>
        <v>-1053.3094277861837</v>
      </c>
      <c r="CT304" s="226">
        <f t="shared" ca="1" si="378"/>
        <v>1053.3094277861837</v>
      </c>
      <c r="CU304" s="217">
        <f t="shared" ca="1" si="343"/>
        <v>-4.5919815571945737</v>
      </c>
      <c r="CV304" s="218">
        <f t="shared" ca="1" si="344"/>
        <v>-20.699571619519396</v>
      </c>
      <c r="CW304" s="219">
        <f t="shared" ca="1" si="345"/>
        <v>-621.49244613236613</v>
      </c>
      <c r="CX304" s="218">
        <f t="shared" ca="1" si="346"/>
        <v>-3.7725730805162812</v>
      </c>
      <c r="CY304" s="227">
        <f t="shared" ca="1" si="347"/>
        <v>-1261.1058630601019</v>
      </c>
      <c r="CZ304" s="228">
        <f t="shared" ca="1" si="379"/>
        <v>1261.1058630601019</v>
      </c>
      <c r="DA304" s="222">
        <f t="shared" ca="1" si="348"/>
        <v>-5.1474920122309307</v>
      </c>
      <c r="DB304" s="223">
        <f t="shared" ca="1" si="349"/>
        <v>-23.335806524387397</v>
      </c>
      <c r="DC304" s="224">
        <f t="shared" ca="1" si="350"/>
        <v>-703.06063548764371</v>
      </c>
      <c r="DD304" s="223">
        <f t="shared" ca="1" si="351"/>
        <v>-4.3069501931743162</v>
      </c>
      <c r="DE304" s="225">
        <f t="shared" ca="1" si="352"/>
        <v>-1488.1535386833336</v>
      </c>
      <c r="DF304" s="226">
        <f t="shared" ca="1" si="380"/>
        <v>1488.1535386833336</v>
      </c>
      <c r="DG304" s="217">
        <f t="shared" ca="1" si="353"/>
        <v>-5.6641719536657629</v>
      </c>
      <c r="DH304" s="218">
        <f t="shared" ca="1" si="354"/>
        <v>-25.833424618957721</v>
      </c>
      <c r="DI304" s="219">
        <f t="shared" ca="1" si="355"/>
        <v>-781.15807786544406</v>
      </c>
      <c r="DJ304" s="218">
        <f t="shared" ca="1" si="356"/>
        <v>-4.8330493539181134</v>
      </c>
      <c r="DK304" s="227">
        <f t="shared" ca="1" si="357"/>
        <v>-1742.2979911578104</v>
      </c>
      <c r="DL304" s="228">
        <f t="shared" ca="1" si="381"/>
        <v>1742.2979911578104</v>
      </c>
      <c r="DM304" s="222">
        <f t="shared" ca="1" si="358"/>
        <v>-6.1380269433018499</v>
      </c>
      <c r="DN304" s="223">
        <f t="shared" ca="1" si="359"/>
        <v>-28.169185511148509</v>
      </c>
      <c r="DO304" s="224">
        <f t="shared" ca="1" si="360"/>
        <v>-855.00099179798633</v>
      </c>
      <c r="DP304" s="223">
        <f t="shared" ca="1" si="361"/>
        <v>-5.3454174151388543</v>
      </c>
      <c r="DQ304" s="225">
        <f t="shared" ca="1" si="362"/>
        <v>-2037.2314327005263</v>
      </c>
      <c r="DR304" s="226">
        <f t="shared" ca="1" si="382"/>
        <v>2037.2314327005263</v>
      </c>
      <c r="DS304" s="217">
        <f t="shared" ca="1" si="363"/>
        <v>-6.5653689762119063</v>
      </c>
      <c r="DT304" s="218">
        <f t="shared" ca="1" si="364"/>
        <v>-30.318369200706524</v>
      </c>
      <c r="DU304" s="219">
        <f t="shared" ca="1" si="365"/>
        <v>-923.70508666866158</v>
      </c>
      <c r="DV304" s="218">
        <f t="shared" ca="1" si="366"/>
        <v>-5.836883265397546</v>
      </c>
      <c r="DW304" s="227">
        <f t="shared" ca="1" si="367"/>
        <v>-2401.7296358838048</v>
      </c>
      <c r="DX304" s="228">
        <f t="shared" ca="1" si="383"/>
        <v>2401.7296358838048</v>
      </c>
      <c r="DY304" s="222">
        <f t="shared" ca="1" si="368"/>
        <v>-6.9428500404508018</v>
      </c>
      <c r="DZ304" s="223">
        <f t="shared" ca="1" si="369"/>
        <v>-32.255129226623829</v>
      </c>
      <c r="EA304" s="224">
        <f t="shared" ca="1" si="370"/>
        <v>-986.29759214973183</v>
      </c>
      <c r="EB304" s="223">
        <f t="shared" ca="1" si="371"/>
        <v>-6.2984751102490009</v>
      </c>
      <c r="EC304" s="225">
        <f t="shared" ca="1" si="372"/>
        <v>-2920.7060520726041</v>
      </c>
      <c r="ED304" s="226">
        <f t="shared" ca="1" si="384"/>
        <v>2920.7060520726041</v>
      </c>
      <c r="EE304" s="18">
        <v>-2920.7060520725991</v>
      </c>
    </row>
    <row r="305" spans="16:135" x14ac:dyDescent="0.3">
      <c r="P305" s="5"/>
      <c r="Q305" s="5"/>
      <c r="X305" s="105"/>
      <c r="Y305" s="105"/>
      <c r="Z305" s="105"/>
      <c r="AA305" s="105">
        <f ca="1">AH305-DF305</f>
        <v>0</v>
      </c>
      <c r="AC305" s="302">
        <f>AC304+$BE$22</f>
        <v>2780</v>
      </c>
      <c r="AD305" s="332">
        <v>2914.40757696235</v>
      </c>
      <c r="AE305" s="332">
        <v>2395.8927526184075</v>
      </c>
      <c r="AF305" s="334">
        <v>2031.8860152853838</v>
      </c>
      <c r="AG305" s="332">
        <v>1737.4649418038937</v>
      </c>
      <c r="AH305" s="332">
        <v>1483.8465884901598</v>
      </c>
      <c r="AI305" s="332">
        <v>1257.3332899795851</v>
      </c>
      <c r="AJ305" s="332">
        <v>1050.0755764009184</v>
      </c>
      <c r="AK305" s="332">
        <v>856.97436676988821</v>
      </c>
      <c r="AL305" s="332">
        <v>674.39352070180371</v>
      </c>
      <c r="AM305" s="332">
        <v>499.5415406599231</v>
      </c>
      <c r="AN305" s="332">
        <v>330.13888707030361</v>
      </c>
      <c r="AO305" s="332">
        <v>164.21962272178069</v>
      </c>
      <c r="AP305" s="332" t="e">
        <v>#DIV/0!</v>
      </c>
      <c r="AQ305" s="335">
        <v>-164.21962272178069</v>
      </c>
      <c r="AR305" s="335">
        <v>-330.13888707030361</v>
      </c>
      <c r="AS305" s="335">
        <v>-499.5415406599231</v>
      </c>
      <c r="AT305" s="335">
        <v>-674.39352070180371</v>
      </c>
      <c r="AU305" s="335">
        <v>-856.97436676988821</v>
      </c>
      <c r="AV305" s="335">
        <v>-1050.0755764009184</v>
      </c>
      <c r="AW305" s="335">
        <v>-1257.3332899795851</v>
      </c>
      <c r="AX305" s="335">
        <v>-1483.8465884901598</v>
      </c>
      <c r="AY305" s="335">
        <v>-1737.4649418038937</v>
      </c>
      <c r="AZ305" s="335">
        <v>-2031.8860152853838</v>
      </c>
      <c r="BA305" s="335">
        <v>-2395.8927526184075</v>
      </c>
      <c r="BB305" s="202">
        <v>-2914.40757696235</v>
      </c>
      <c r="BC305" s="323">
        <f ca="1">BO305-BD305</f>
        <v>0</v>
      </c>
      <c r="BD305" s="320">
        <f ca="1"/>
        <v>-164.21962272178069</v>
      </c>
      <c r="BE305" s="302">
        <f ca="1">MIN($AF$15,BE304+$BE$22)</f>
        <v>2780</v>
      </c>
      <c r="BF305" s="215">
        <f t="shared" ca="1" si="314"/>
        <v>2</v>
      </c>
      <c r="BG305" s="317">
        <f ca="1">INDEX(N$8:N$12,$BF305)</f>
        <v>365</v>
      </c>
      <c r="BH305" s="128">
        <f ca="1">INDEX(O$8:O$12,$BF305)</f>
        <v>0.45</v>
      </c>
      <c r="BI305" s="104">
        <f t="shared" ca="1" si="315"/>
        <v>1616</v>
      </c>
      <c r="BJ305" s="216">
        <f t="shared" si="313"/>
        <v>0</v>
      </c>
      <c r="BK305" s="217">
        <f ca="1">DEGREES(ASIN($BG305*BL$23))</f>
        <v>-0.69702848180855392</v>
      </c>
      <c r="BL305" s="218">
        <f ca="1">DEGREES(ASIN(BL$23*$BI305))</f>
        <v>-3.087439819980017</v>
      </c>
      <c r="BM305" s="219">
        <f ca="1">IF($BH305&gt;0,(COS(RADIANS(BK305))-COS(RADIANS(BL305)))/(BL$23*$BH305),$BE305*SIN(RADIANS(BK305)))</f>
        <v>-91.844885005469592</v>
      </c>
      <c r="BN305" s="218">
        <f t="shared" ca="1" si="316"/>
        <v>-0.53862889727190577</v>
      </c>
      <c r="BO305" s="220">
        <f t="shared" ca="1" si="317"/>
        <v>-164.21962272178069</v>
      </c>
      <c r="BP305" s="221">
        <f t="shared" ca="1" si="373"/>
        <v>164.21962272178069</v>
      </c>
      <c r="BQ305" s="222">
        <f t="shared" ca="1" si="318"/>
        <v>-1.3888539075648563</v>
      </c>
      <c r="BR305" s="223">
        <f t="shared" ca="1" si="319"/>
        <v>-6.1602676460396788</v>
      </c>
      <c r="BS305" s="224">
        <f t="shared" ca="1" si="320"/>
        <v>-183.40767242659254</v>
      </c>
      <c r="BT305" s="223">
        <f t="shared" ca="1" si="321"/>
        <v>-1.0778114882982095</v>
      </c>
      <c r="BU305" s="225">
        <f t="shared" ca="1" si="322"/>
        <v>-330.13888707030361</v>
      </c>
      <c r="BV305" s="226">
        <f t="shared" ca="1" si="374"/>
        <v>330.13888707030361</v>
      </c>
      <c r="BW305" s="217">
        <f t="shared" ca="1" si="323"/>
        <v>-2.0703060144699528</v>
      </c>
      <c r="BX305" s="218">
        <f t="shared" ca="1" si="324"/>
        <v>-9.2036017797096772</v>
      </c>
      <c r="BY305" s="219">
        <f t="shared" ca="1" si="325"/>
        <v>-274.39174466434667</v>
      </c>
      <c r="BZ305" s="218">
        <f t="shared" ca="1" si="326"/>
        <v>-1.6179766739991237</v>
      </c>
      <c r="CA305" s="227">
        <f t="shared" ca="1" si="327"/>
        <v>-499.5415406599231</v>
      </c>
      <c r="CB305" s="228">
        <f t="shared" ca="1" si="375"/>
        <v>499.5415406599231</v>
      </c>
      <c r="CC305" s="222">
        <f t="shared" ca="1" si="328"/>
        <v>-2.7362803166611838</v>
      </c>
      <c r="CD305" s="223">
        <f t="shared" ca="1" si="329"/>
        <v>-12.202022192552672</v>
      </c>
      <c r="CE305" s="224">
        <f t="shared" ca="1" si="330"/>
        <v>-364.47132236021292</v>
      </c>
      <c r="CF305" s="223">
        <f t="shared" ca="1" si="331"/>
        <v>-2.1592947568994418</v>
      </c>
      <c r="CG305" s="225">
        <f t="shared" ca="1" si="332"/>
        <v>-674.39352070180371</v>
      </c>
      <c r="CH305" s="226">
        <f t="shared" ca="1" si="376"/>
        <v>674.39352070180371</v>
      </c>
      <c r="CI305" s="217">
        <f t="shared" ca="1" si="333"/>
        <v>-3.3817714426176781</v>
      </c>
      <c r="CJ305" s="218">
        <f t="shared" ca="1" si="334"/>
        <v>-15.139305576612974</v>
      </c>
      <c r="CK305" s="219">
        <f t="shared" ca="1" si="335"/>
        <v>-453.27665826717907</v>
      </c>
      <c r="CL305" s="218">
        <f t="shared" ca="1" si="336"/>
        <v>-2.7015260357027842</v>
      </c>
      <c r="CM305" s="227">
        <f t="shared" ca="1" si="337"/>
        <v>-856.97436676988877</v>
      </c>
      <c r="CN305" s="228">
        <f t="shared" ca="1" si="377"/>
        <v>856.97436676988877</v>
      </c>
      <c r="CO305" s="222">
        <f t="shared" ca="1" si="338"/>
        <v>-4.0019069365128308</v>
      </c>
      <c r="CP305" s="223">
        <f t="shared" ca="1" si="339"/>
        <v>-17.998169864759941</v>
      </c>
      <c r="CQ305" s="224">
        <f t="shared" ca="1" si="340"/>
        <v>-540.37919300664873</v>
      </c>
      <c r="CR305" s="223">
        <f t="shared" ca="1" si="341"/>
        <v>-3.2438443916391861</v>
      </c>
      <c r="CS305" s="225">
        <f t="shared" ca="1" si="342"/>
        <v>-1050.0755764009198</v>
      </c>
      <c r="CT305" s="226">
        <f t="shared" ca="1" si="378"/>
        <v>1050.0755764009198</v>
      </c>
      <c r="CU305" s="217">
        <f t="shared" ca="1" si="343"/>
        <v>-4.5919815571945737</v>
      </c>
      <c r="CV305" s="218">
        <f t="shared" ca="1" si="344"/>
        <v>-20.760039173645438</v>
      </c>
      <c r="CW305" s="219">
        <f t="shared" ca="1" si="345"/>
        <v>-625.277077211343</v>
      </c>
      <c r="CX305" s="218">
        <f t="shared" ca="1" si="346"/>
        <v>-3.7846310789768722</v>
      </c>
      <c r="CY305" s="227">
        <f t="shared" ca="1" si="347"/>
        <v>-1257.3332899795855</v>
      </c>
      <c r="CZ305" s="228">
        <f t="shared" ca="1" si="379"/>
        <v>1257.3332899795855</v>
      </c>
      <c r="DA305" s="222">
        <f t="shared" ca="1" si="348"/>
        <v>-5.1474920122309307</v>
      </c>
      <c r="DB305" s="223">
        <f t="shared" ca="1" si="349"/>
        <v>-23.404847533848585</v>
      </c>
      <c r="DC305" s="224">
        <f t="shared" ca="1" si="350"/>
        <v>-707.3818745599383</v>
      </c>
      <c r="DD305" s="223">
        <f t="shared" ca="1" si="351"/>
        <v>-4.3212390722945884</v>
      </c>
      <c r="DE305" s="225">
        <f t="shared" ca="1" si="352"/>
        <v>-1483.8465884901593</v>
      </c>
      <c r="DF305" s="226">
        <f t="shared" ca="1" si="380"/>
        <v>1483.8465884901593</v>
      </c>
      <c r="DG305" s="217">
        <f t="shared" ca="1" si="353"/>
        <v>-5.6641719536657629</v>
      </c>
      <c r="DH305" s="218">
        <f t="shared" ca="1" si="354"/>
        <v>-25.910909513546141</v>
      </c>
      <c r="DI305" s="219">
        <f t="shared" ca="1" si="355"/>
        <v>-786.00781524815784</v>
      </c>
      <c r="DJ305" s="218">
        <f t="shared" ca="1" si="356"/>
        <v>-4.8497373827137835</v>
      </c>
      <c r="DK305" s="227">
        <f t="shared" ca="1" si="357"/>
        <v>-1737.4649418038923</v>
      </c>
      <c r="DL305" s="228">
        <f t="shared" ca="1" si="381"/>
        <v>1737.4649418038923</v>
      </c>
      <c r="DM305" s="222">
        <f t="shared" ca="1" si="358"/>
        <v>-6.1380269433018499</v>
      </c>
      <c r="DN305" s="223">
        <f t="shared" ca="1" si="359"/>
        <v>-28.25489737536763</v>
      </c>
      <c r="DO305" s="224">
        <f t="shared" ca="1" si="360"/>
        <v>-860.36565091536352</v>
      </c>
      <c r="DP305" s="223">
        <f t="shared" ca="1" si="361"/>
        <v>-5.3646591173771867</v>
      </c>
      <c r="DQ305" s="225">
        <f t="shared" ca="1" si="362"/>
        <v>-2031.8860152853874</v>
      </c>
      <c r="DR305" s="226">
        <f t="shared" ca="1" si="382"/>
        <v>2031.8860152853874</v>
      </c>
      <c r="DS305" s="217">
        <f t="shared" ca="1" si="363"/>
        <v>-6.5653689762119063</v>
      </c>
      <c r="DT305" s="218">
        <f t="shared" ca="1" si="364"/>
        <v>-30.411975971113343</v>
      </c>
      <c r="DU305" s="219">
        <f t="shared" ca="1" si="365"/>
        <v>-929.5638838950764</v>
      </c>
      <c r="DV305" s="218">
        <f t="shared" ca="1" si="366"/>
        <v>-5.858797226414822</v>
      </c>
      <c r="DW305" s="227">
        <f t="shared" ca="1" si="367"/>
        <v>-2395.8927526184075</v>
      </c>
      <c r="DX305" s="228">
        <f t="shared" ca="1" si="383"/>
        <v>2395.8927526184075</v>
      </c>
      <c r="DY305" s="222">
        <f t="shared" ca="1" si="368"/>
        <v>-6.9428500404508018</v>
      </c>
      <c r="DZ305" s="223">
        <f t="shared" ca="1" si="369"/>
        <v>-32.356154473194223</v>
      </c>
      <c r="EA305" s="224">
        <f t="shared" ca="1" si="370"/>
        <v>-992.62070802613846</v>
      </c>
      <c r="EB305" s="223">
        <f t="shared" ca="1" si="371"/>
        <v>-6.3231158764066322</v>
      </c>
      <c r="EC305" s="225">
        <f t="shared" ca="1" si="372"/>
        <v>-2914.4075769623551</v>
      </c>
      <c r="ED305" s="226">
        <f t="shared" ca="1" si="384"/>
        <v>2914.4075769623551</v>
      </c>
      <c r="EE305" s="18">
        <v>-2914.40757696235</v>
      </c>
    </row>
    <row r="306" spans="16:135" x14ac:dyDescent="0.3">
      <c r="P306" s="5"/>
      <c r="Q306" s="5"/>
      <c r="X306" s="105"/>
      <c r="Y306" s="105"/>
      <c r="Z306" s="105"/>
      <c r="AA306" s="105">
        <f ca="1">AH306-DF306</f>
        <v>0</v>
      </c>
      <c r="AC306" s="302">
        <f>AC305+$BE$22</f>
        <v>2790</v>
      </c>
      <c r="AD306" s="332">
        <v>2908.084461085944</v>
      </c>
      <c r="AE306" s="332">
        <v>2390.0339553919925</v>
      </c>
      <c r="AF306" s="334">
        <v>2026.5213561680066</v>
      </c>
      <c r="AG306" s="332">
        <v>1732.6152044211799</v>
      </c>
      <c r="AH306" s="332">
        <v>1479.5253494178651</v>
      </c>
      <c r="AI306" s="332">
        <v>1253.5486589006082</v>
      </c>
      <c r="AJ306" s="332">
        <v>1046.8317320092792</v>
      </c>
      <c r="AK306" s="332">
        <v>854.27284073418696</v>
      </c>
      <c r="AL306" s="332">
        <v>672.23422594490421</v>
      </c>
      <c r="AM306" s="332">
        <v>497.92356398592398</v>
      </c>
      <c r="AN306" s="332">
        <v>329.0610755820054</v>
      </c>
      <c r="AO306" s="332">
        <v>163.68099382450879</v>
      </c>
      <c r="AP306" s="332" t="e">
        <v>#DIV/0!</v>
      </c>
      <c r="AQ306" s="335">
        <v>-163.68099382450879</v>
      </c>
      <c r="AR306" s="335">
        <v>-329.0610755820054</v>
      </c>
      <c r="AS306" s="335">
        <v>-497.92356398592398</v>
      </c>
      <c r="AT306" s="335">
        <v>-672.23422594490421</v>
      </c>
      <c r="AU306" s="335">
        <v>-854.27284073418696</v>
      </c>
      <c r="AV306" s="335">
        <v>-1046.8317320092792</v>
      </c>
      <c r="AW306" s="335">
        <v>-1253.5486589006082</v>
      </c>
      <c r="AX306" s="335">
        <v>-1479.5253494178651</v>
      </c>
      <c r="AY306" s="335">
        <v>-1732.6152044211799</v>
      </c>
      <c r="AZ306" s="335">
        <v>-2026.5213561680066</v>
      </c>
      <c r="BA306" s="335">
        <v>-2390.0339553919925</v>
      </c>
      <c r="BB306" s="202">
        <v>-2908.084461085944</v>
      </c>
      <c r="BC306" s="323">
        <f ca="1">BO306-BD306</f>
        <v>0</v>
      </c>
      <c r="BD306" s="320">
        <f ca="1"/>
        <v>-163.68099382450879</v>
      </c>
      <c r="BE306" s="302">
        <f ca="1">MIN($AF$15,BE305+$BE$22)</f>
        <v>2790</v>
      </c>
      <c r="BF306" s="215">
        <f t="shared" ca="1" si="314"/>
        <v>2</v>
      </c>
      <c r="BG306" s="317">
        <f ca="1">INDEX(N$8:N$12,$BF306)</f>
        <v>365</v>
      </c>
      <c r="BH306" s="128">
        <f ca="1">INDEX(O$8:O$12,$BF306)</f>
        <v>0.45</v>
      </c>
      <c r="BI306" s="104">
        <f t="shared" ca="1" si="315"/>
        <v>1620.5</v>
      </c>
      <c r="BJ306" s="216">
        <f t="shared" si="313"/>
        <v>0</v>
      </c>
      <c r="BK306" s="217">
        <f ca="1">DEGREES(ASIN($BG306*BL$23))</f>
        <v>-0.69702848180855392</v>
      </c>
      <c r="BL306" s="218">
        <f ca="1">DEGREES(ASIN(BL$23*$BI306))</f>
        <v>-3.0960456360144883</v>
      </c>
      <c r="BM306" s="219">
        <f ca="1">IF($BH306&gt;0,(COS(RADIANS(BK306))-COS(RADIANS(BL306)))/(BL$23*$BH306),$BE306*SIN(RADIANS(BK306)))</f>
        <v>-92.385020264693466</v>
      </c>
      <c r="BN306" s="218">
        <f t="shared" ca="1" si="316"/>
        <v>-0.54013525922387373</v>
      </c>
      <c r="BO306" s="220">
        <f t="shared" ca="1" si="317"/>
        <v>-163.68099382450879</v>
      </c>
      <c r="BP306" s="221">
        <f t="shared" ca="1" si="373"/>
        <v>163.68099382450879</v>
      </c>
      <c r="BQ306" s="222">
        <f t="shared" ca="1" si="318"/>
        <v>-1.3888539075648563</v>
      </c>
      <c r="BR306" s="223">
        <f t="shared" ca="1" si="319"/>
        <v>-6.1774885436490363</v>
      </c>
      <c r="BS306" s="224">
        <f t="shared" ca="1" si="320"/>
        <v>-184.48852449333745</v>
      </c>
      <c r="BT306" s="223">
        <f t="shared" ca="1" si="321"/>
        <v>-1.0808520667449102</v>
      </c>
      <c r="BU306" s="225">
        <f t="shared" ca="1" si="322"/>
        <v>-329.0610755820054</v>
      </c>
      <c r="BV306" s="226">
        <f t="shared" ca="1" si="374"/>
        <v>329.0610755820054</v>
      </c>
      <c r="BW306" s="217">
        <f t="shared" ca="1" si="323"/>
        <v>-2.0703060144699528</v>
      </c>
      <c r="BX306" s="218">
        <f t="shared" ca="1" si="324"/>
        <v>-9.229454300116295</v>
      </c>
      <c r="BY306" s="219">
        <f t="shared" ca="1" si="325"/>
        <v>-276.01435174381896</v>
      </c>
      <c r="BZ306" s="218">
        <f t="shared" ca="1" si="326"/>
        <v>-1.6226070794722887</v>
      </c>
      <c r="CA306" s="227">
        <f t="shared" ca="1" si="327"/>
        <v>-497.92356398592398</v>
      </c>
      <c r="CB306" s="228">
        <f t="shared" ca="1" si="375"/>
        <v>497.92356398592398</v>
      </c>
      <c r="CC306" s="222">
        <f t="shared" ca="1" si="328"/>
        <v>-2.7362803166611838</v>
      </c>
      <c r="CD306" s="223">
        <f t="shared" ca="1" si="329"/>
        <v>-12.236526026873983</v>
      </c>
      <c r="CE306" s="224">
        <f t="shared" ca="1" si="330"/>
        <v>-366.63692036381985</v>
      </c>
      <c r="CF306" s="223">
        <f t="shared" ca="1" si="331"/>
        <v>-2.1655980036069309</v>
      </c>
      <c r="CG306" s="225">
        <f t="shared" ca="1" si="332"/>
        <v>-672.23422594490421</v>
      </c>
      <c r="CH306" s="226">
        <f t="shared" ca="1" si="376"/>
        <v>672.23422594490421</v>
      </c>
      <c r="CI306" s="217">
        <f t="shared" ca="1" si="333"/>
        <v>-3.3817714426176781</v>
      </c>
      <c r="CJ306" s="218">
        <f t="shared" ca="1" si="334"/>
        <v>-15.182477018514236</v>
      </c>
      <c r="CK306" s="219">
        <f t="shared" ca="1" si="335"/>
        <v>-455.98626987501876</v>
      </c>
      <c r="CL306" s="218">
        <f t="shared" ca="1" si="336"/>
        <v>-2.7096116078396904</v>
      </c>
      <c r="CM306" s="227">
        <f t="shared" ca="1" si="337"/>
        <v>-854.27284073418605</v>
      </c>
      <c r="CN306" s="228">
        <f t="shared" ca="1" si="377"/>
        <v>854.27284073418605</v>
      </c>
      <c r="CO306" s="222">
        <f t="shared" ca="1" si="338"/>
        <v>-4.0019069365128308</v>
      </c>
      <c r="CP306" s="223">
        <f t="shared" ca="1" si="339"/>
        <v>-18.050012434657681</v>
      </c>
      <c r="CQ306" s="224">
        <f t="shared" ca="1" si="340"/>
        <v>-543.6330392051218</v>
      </c>
      <c r="CR306" s="223">
        <f t="shared" ca="1" si="341"/>
        <v>-3.2538461984730702</v>
      </c>
      <c r="CS306" s="225">
        <f t="shared" ca="1" si="342"/>
        <v>-1046.8317320092806</v>
      </c>
      <c r="CT306" s="226">
        <f t="shared" ca="1" si="378"/>
        <v>1046.8317320092806</v>
      </c>
      <c r="CU306" s="217">
        <f t="shared" ca="1" si="343"/>
        <v>-4.5919815571945737</v>
      </c>
      <c r="CV306" s="218">
        <f t="shared" ca="1" si="344"/>
        <v>-20.820530927560274</v>
      </c>
      <c r="CW306" s="219">
        <f t="shared" ca="1" si="345"/>
        <v>-629.07378074586381</v>
      </c>
      <c r="CX306" s="218">
        <f t="shared" ca="1" si="346"/>
        <v>-3.796703534520816</v>
      </c>
      <c r="CY306" s="227">
        <f t="shared" ca="1" si="347"/>
        <v>-1253.5486589006086</v>
      </c>
      <c r="CZ306" s="228">
        <f t="shared" ca="1" si="379"/>
        <v>1253.5486589006086</v>
      </c>
      <c r="DA306" s="222">
        <f t="shared" ca="1" si="348"/>
        <v>-5.1474920122309307</v>
      </c>
      <c r="DB306" s="223">
        <f t="shared" ca="1" si="349"/>
        <v>-23.473924571712484</v>
      </c>
      <c r="DC306" s="224">
        <f t="shared" ca="1" si="350"/>
        <v>-711.71742484976869</v>
      </c>
      <c r="DD306" s="223">
        <f t="shared" ca="1" si="351"/>
        <v>-4.3355502898303939</v>
      </c>
      <c r="DE306" s="225">
        <f t="shared" ca="1" si="352"/>
        <v>-1479.5253494178646</v>
      </c>
      <c r="DF306" s="226">
        <f t="shared" ca="1" si="380"/>
        <v>1479.5253494178646</v>
      </c>
      <c r="DG306" s="217">
        <f t="shared" ca="1" si="353"/>
        <v>-5.6641719536657629</v>
      </c>
      <c r="DH306" s="218">
        <f t="shared" ca="1" si="354"/>
        <v>-25.988445348619244</v>
      </c>
      <c r="DI306" s="219">
        <f t="shared" ca="1" si="355"/>
        <v>-790.87427352722591</v>
      </c>
      <c r="DJ306" s="218">
        <f t="shared" ca="1" si="356"/>
        <v>-4.8664582790680697</v>
      </c>
      <c r="DK306" s="227">
        <f t="shared" ca="1" si="357"/>
        <v>-1732.6152044211785</v>
      </c>
      <c r="DL306" s="228">
        <f t="shared" ca="1" si="381"/>
        <v>1732.6152044211785</v>
      </c>
      <c r="DM306" s="222">
        <f t="shared" ca="1" si="358"/>
        <v>-6.1380269433018499</v>
      </c>
      <c r="DN306" s="223">
        <f t="shared" ca="1" si="359"/>
        <v>-28.340678204886824</v>
      </c>
      <c r="DO306" s="224">
        <f t="shared" ca="1" si="360"/>
        <v>-865.74959811699648</v>
      </c>
      <c r="DP306" s="223">
        <f t="shared" ca="1" si="361"/>
        <v>-5.3839472016329637</v>
      </c>
      <c r="DQ306" s="225">
        <f t="shared" ca="1" si="362"/>
        <v>-2026.5213561680102</v>
      </c>
      <c r="DR306" s="226">
        <f t="shared" ca="1" si="382"/>
        <v>2026.5213561680102</v>
      </c>
      <c r="DS306" s="217">
        <f t="shared" ca="1" si="363"/>
        <v>-6.5653689762119063</v>
      </c>
      <c r="DT306" s="218">
        <f t="shared" ca="1" si="364"/>
        <v>-30.505672594134538</v>
      </c>
      <c r="DU306" s="219">
        <f t="shared" ca="1" si="365"/>
        <v>-935.44465809996382</v>
      </c>
      <c r="DV306" s="218">
        <f t="shared" ca="1" si="366"/>
        <v>-5.8807742048874161</v>
      </c>
      <c r="DW306" s="227">
        <f t="shared" ca="1" si="367"/>
        <v>-2390.0339553919925</v>
      </c>
      <c r="DX306" s="228">
        <f t="shared" ca="1" si="383"/>
        <v>2390.0339553919925</v>
      </c>
      <c r="DY306" s="222">
        <f t="shared" ca="1" si="368"/>
        <v>-6.9428500404508018</v>
      </c>
      <c r="DZ306" s="223">
        <f t="shared" ca="1" si="369"/>
        <v>-32.457292699840963</v>
      </c>
      <c r="EA306" s="224">
        <f t="shared" ca="1" si="370"/>
        <v>-998.96854722359001</v>
      </c>
      <c r="EB306" s="223">
        <f t="shared" ca="1" si="371"/>
        <v>-6.3478391974515489</v>
      </c>
      <c r="EC306" s="225">
        <f t="shared" ca="1" si="372"/>
        <v>-2908.0844610859485</v>
      </c>
      <c r="ED306" s="226">
        <f t="shared" ca="1" si="384"/>
        <v>2908.0844610859485</v>
      </c>
      <c r="EE306" s="18">
        <v>-2908.084461085944</v>
      </c>
    </row>
    <row r="307" spans="16:135" x14ac:dyDescent="0.3">
      <c r="P307" s="5"/>
      <c r="Q307" s="5"/>
      <c r="X307" s="105"/>
      <c r="Y307" s="105"/>
      <c r="Z307" s="105"/>
      <c r="AA307" s="105">
        <f ca="1">AH307-DF307</f>
        <v>0</v>
      </c>
      <c r="AC307" s="302">
        <f>AC306+$BE$22</f>
        <v>2800</v>
      </c>
      <c r="AD307" s="332">
        <v>2901.7366218884918</v>
      </c>
      <c r="AE307" s="332">
        <v>2384.153181187105</v>
      </c>
      <c r="AF307" s="334">
        <v>2021.1374089663736</v>
      </c>
      <c r="AG307" s="332">
        <v>1727.7487461421117</v>
      </c>
      <c r="AH307" s="332">
        <v>1475.1897991280348</v>
      </c>
      <c r="AI307" s="332">
        <v>1249.7519553660875</v>
      </c>
      <c r="AJ307" s="332">
        <v>1043.5778858108063</v>
      </c>
      <c r="AK307" s="332">
        <v>851.56322912634732</v>
      </c>
      <c r="AL307" s="332">
        <v>670.06862794129734</v>
      </c>
      <c r="AM307" s="332">
        <v>496.30095690645169</v>
      </c>
      <c r="AN307" s="332">
        <v>327.98022351526049</v>
      </c>
      <c r="AO307" s="332">
        <v>163.1408585652849</v>
      </c>
      <c r="AP307" s="332" t="e">
        <v>#DIV/0!</v>
      </c>
      <c r="AQ307" s="335">
        <v>-163.1408585652849</v>
      </c>
      <c r="AR307" s="335">
        <v>-327.98022351526049</v>
      </c>
      <c r="AS307" s="335">
        <v>-496.30095690645169</v>
      </c>
      <c r="AT307" s="335">
        <v>-670.06862794129734</v>
      </c>
      <c r="AU307" s="335">
        <v>-851.56322912634732</v>
      </c>
      <c r="AV307" s="335">
        <v>-1043.5778858108063</v>
      </c>
      <c r="AW307" s="335">
        <v>-1249.7519553660875</v>
      </c>
      <c r="AX307" s="335">
        <v>-1475.1897991280348</v>
      </c>
      <c r="AY307" s="335">
        <v>-1727.7487461421117</v>
      </c>
      <c r="AZ307" s="335">
        <v>-2021.1374089663736</v>
      </c>
      <c r="BA307" s="335">
        <v>-2384.153181187105</v>
      </c>
      <c r="BB307" s="202">
        <v>-2901.7366218884918</v>
      </c>
      <c r="BC307" s="323">
        <f ca="1">BO307-BD307</f>
        <v>0</v>
      </c>
      <c r="BD307" s="320">
        <f ca="1"/>
        <v>-163.1408585652849</v>
      </c>
      <c r="BE307" s="302">
        <f ca="1">MIN($AF$15,BE306+$BE$22)</f>
        <v>2800</v>
      </c>
      <c r="BF307" s="215">
        <f t="shared" ca="1" si="314"/>
        <v>2</v>
      </c>
      <c r="BG307" s="317">
        <f ca="1">INDEX(N$8:N$12,$BF307)</f>
        <v>365</v>
      </c>
      <c r="BH307" s="128">
        <f ca="1">INDEX(O$8:O$12,$BF307)</f>
        <v>0.45</v>
      </c>
      <c r="BI307" s="104">
        <f t="shared" ca="1" si="315"/>
        <v>1625</v>
      </c>
      <c r="BJ307" s="216">
        <f t="shared" si="313"/>
        <v>0</v>
      </c>
      <c r="BK307" s="217">
        <f ca="1">DEGREES(ASIN($BG307*BL$23))</f>
        <v>-0.69702848180855392</v>
      </c>
      <c r="BL307" s="218">
        <f ca="1">DEGREES(ASIN(BL$23*$BI307))</f>
        <v>-3.1046515219643407</v>
      </c>
      <c r="BM307" s="219">
        <f ca="1">IF($BH307&gt;0,(COS(RADIANS(BK307))-COS(RADIANS(BL307)))/(BL$23*$BH307),$BE307*SIN(RADIANS(BK307)))</f>
        <v>-92.926661922540873</v>
      </c>
      <c r="BN307" s="218">
        <f t="shared" ca="1" si="316"/>
        <v>-0.54164165784740703</v>
      </c>
      <c r="BO307" s="220">
        <f t="shared" ca="1" si="317"/>
        <v>-163.1408585652849</v>
      </c>
      <c r="BP307" s="221">
        <f t="shared" ca="1" si="373"/>
        <v>163.1408585652849</v>
      </c>
      <c r="BQ307" s="222">
        <f t="shared" ca="1" si="318"/>
        <v>-1.3888539075648563</v>
      </c>
      <c r="BR307" s="223">
        <f t="shared" ca="1" si="319"/>
        <v>-6.1947100015057481</v>
      </c>
      <c r="BS307" s="224">
        <f t="shared" ca="1" si="320"/>
        <v>-185.57241743487614</v>
      </c>
      <c r="BT307" s="223">
        <f t="shared" ca="1" si="321"/>
        <v>-1.0838929415386929</v>
      </c>
      <c r="BU307" s="225">
        <f t="shared" ca="1" si="322"/>
        <v>-327.98022351526049</v>
      </c>
      <c r="BV307" s="226">
        <f t="shared" ca="1" si="374"/>
        <v>327.98022351526049</v>
      </c>
      <c r="BW307" s="217">
        <f t="shared" ca="1" si="323"/>
        <v>-2.0703060144699528</v>
      </c>
      <c r="BX307" s="218">
        <f t="shared" ca="1" si="324"/>
        <v>-9.2553087161273293</v>
      </c>
      <c r="BY307" s="219">
        <f t="shared" ca="1" si="325"/>
        <v>-277.64159024590549</v>
      </c>
      <c r="BZ307" s="218">
        <f t="shared" ca="1" si="326"/>
        <v>-1.6272385020865272</v>
      </c>
      <c r="CA307" s="227">
        <f t="shared" ca="1" si="327"/>
        <v>-496.30095690645169</v>
      </c>
      <c r="CB307" s="228">
        <f t="shared" ca="1" si="375"/>
        <v>496.30095690645169</v>
      </c>
      <c r="CC307" s="222">
        <f t="shared" ca="1" si="328"/>
        <v>-2.7362803166611838</v>
      </c>
      <c r="CD307" s="223">
        <f t="shared" ca="1" si="329"/>
        <v>-12.271034368100905</v>
      </c>
      <c r="CE307" s="224">
        <f t="shared" ca="1" si="330"/>
        <v>-368.80882408070164</v>
      </c>
      <c r="CF307" s="223">
        <f t="shared" ca="1" si="331"/>
        <v>-2.1719037168817863</v>
      </c>
      <c r="CG307" s="225">
        <f t="shared" ca="1" si="332"/>
        <v>-670.06862794129734</v>
      </c>
      <c r="CH307" s="226">
        <f t="shared" ca="1" si="376"/>
        <v>670.06862794129734</v>
      </c>
      <c r="CI307" s="217">
        <f t="shared" ca="1" si="333"/>
        <v>-3.3817714426176781</v>
      </c>
      <c r="CJ307" s="218">
        <f t="shared" ca="1" si="334"/>
        <v>-15.225657289469979</v>
      </c>
      <c r="CK307" s="219">
        <f t="shared" ca="1" si="335"/>
        <v>-458.70397200888601</v>
      </c>
      <c r="CL307" s="218">
        <f t="shared" ca="1" si="336"/>
        <v>-2.7177021338672489</v>
      </c>
      <c r="CM307" s="227">
        <f t="shared" ca="1" si="337"/>
        <v>-851.56322912634641</v>
      </c>
      <c r="CN307" s="228">
        <f t="shared" ca="1" si="377"/>
        <v>851.56322912634641</v>
      </c>
      <c r="CO307" s="222">
        <f t="shared" ca="1" si="338"/>
        <v>-4.0019069365128308</v>
      </c>
      <c r="CP307" s="223">
        <f t="shared" ca="1" si="339"/>
        <v>-18.101870295807018</v>
      </c>
      <c r="CQ307" s="224">
        <f t="shared" ca="1" si="340"/>
        <v>-546.89689604840623</v>
      </c>
      <c r="CR307" s="223">
        <f t="shared" ca="1" si="341"/>
        <v>-3.2638568432844295</v>
      </c>
      <c r="CS307" s="225">
        <f t="shared" ca="1" si="342"/>
        <v>-1043.5778858108076</v>
      </c>
      <c r="CT307" s="226">
        <f t="shared" ca="1" si="378"/>
        <v>1043.5778858108076</v>
      </c>
      <c r="CU307" s="217">
        <f t="shared" ca="1" si="343"/>
        <v>-4.5919815571945737</v>
      </c>
      <c r="CV307" s="218">
        <f t="shared" ca="1" si="344"/>
        <v>-20.881046977851923</v>
      </c>
      <c r="CW307" s="219">
        <f t="shared" ca="1" si="345"/>
        <v>-632.88257126235885</v>
      </c>
      <c r="CX307" s="218">
        <f t="shared" ca="1" si="346"/>
        <v>-3.8087905164950371</v>
      </c>
      <c r="CY307" s="227">
        <f t="shared" ca="1" si="347"/>
        <v>-1249.7519553660879</v>
      </c>
      <c r="CZ307" s="228">
        <f t="shared" ca="1" si="379"/>
        <v>1249.7519553660879</v>
      </c>
      <c r="DA307" s="222">
        <f t="shared" ca="1" si="348"/>
        <v>-5.1474920122309307</v>
      </c>
      <c r="DB307" s="223">
        <f t="shared" ca="1" si="349"/>
        <v>-23.543037795004114</v>
      </c>
      <c r="DC307" s="224">
        <f t="shared" ca="1" si="350"/>
        <v>-716.06730881635008</v>
      </c>
      <c r="DD307" s="223">
        <f t="shared" ca="1" si="351"/>
        <v>-4.3498839665813875</v>
      </c>
      <c r="DE307" s="225">
        <f t="shared" ca="1" si="352"/>
        <v>-1475.1897991280343</v>
      </c>
      <c r="DF307" s="226">
        <f t="shared" ca="1" si="380"/>
        <v>1475.1897991280343</v>
      </c>
      <c r="DG307" s="217">
        <f t="shared" ca="1" si="353"/>
        <v>-5.6641719536657629</v>
      </c>
      <c r="DH307" s="218">
        <f t="shared" ca="1" si="354"/>
        <v>-26.066032367050493</v>
      </c>
      <c r="DI307" s="219">
        <f t="shared" ca="1" si="355"/>
        <v>-795.7574857703429</v>
      </c>
      <c r="DJ307" s="218">
        <f t="shared" ca="1" si="356"/>
        <v>-4.8832122431169864</v>
      </c>
      <c r="DK307" s="227">
        <f t="shared" ca="1" si="357"/>
        <v>-1727.7487461421103</v>
      </c>
      <c r="DL307" s="228">
        <f t="shared" ca="1" si="381"/>
        <v>1727.7487461421103</v>
      </c>
      <c r="DM307" s="222">
        <f t="shared" ca="1" si="358"/>
        <v>-6.1380269433018499</v>
      </c>
      <c r="DN307" s="223">
        <f t="shared" ca="1" si="359"/>
        <v>-28.426528359188939</v>
      </c>
      <c r="DO307" s="224">
        <f t="shared" ca="1" si="360"/>
        <v>-871.1528801016625</v>
      </c>
      <c r="DP307" s="223">
        <f t="shared" ca="1" si="361"/>
        <v>-5.4032819846660232</v>
      </c>
      <c r="DQ307" s="225">
        <f t="shared" ca="1" si="362"/>
        <v>-2021.1374089663773</v>
      </c>
      <c r="DR307" s="226">
        <f t="shared" ca="1" si="382"/>
        <v>2021.1374089663773</v>
      </c>
      <c r="DS307" s="217">
        <f t="shared" ca="1" si="363"/>
        <v>-6.5653689762119063</v>
      </c>
      <c r="DT307" s="218">
        <f t="shared" ca="1" si="364"/>
        <v>-30.599459580308654</v>
      </c>
      <c r="DU307" s="219">
        <f t="shared" ca="1" si="365"/>
        <v>-941.34747278039151</v>
      </c>
      <c r="DV307" s="218">
        <f t="shared" ca="1" si="366"/>
        <v>-5.9028146804276957</v>
      </c>
      <c r="DW307" s="227">
        <f t="shared" ca="1" si="367"/>
        <v>-2384.153181187105</v>
      </c>
      <c r="DX307" s="228">
        <f t="shared" ca="1" si="383"/>
        <v>2384.153181187105</v>
      </c>
      <c r="DY307" s="222">
        <f t="shared" ca="1" si="368"/>
        <v>-6.9428500404508018</v>
      </c>
      <c r="DZ307" s="223">
        <f t="shared" ca="1" si="369"/>
        <v>-32.558544602663815</v>
      </c>
      <c r="EA307" s="224">
        <f t="shared" ca="1" si="370"/>
        <v>-1005.341192991135</v>
      </c>
      <c r="EB307" s="223">
        <f t="shared" ca="1" si="371"/>
        <v>-6.3726457675450092</v>
      </c>
      <c r="EC307" s="225">
        <f t="shared" ca="1" si="372"/>
        <v>-2901.7366218884972</v>
      </c>
      <c r="ED307" s="226">
        <f t="shared" ca="1" si="384"/>
        <v>2901.7366218884972</v>
      </c>
      <c r="EE307" s="18">
        <v>-2901.7366218884918</v>
      </c>
    </row>
    <row r="308" spans="16:135" x14ac:dyDescent="0.3">
      <c r="P308" s="5"/>
      <c r="Q308" s="5"/>
      <c r="X308" s="105"/>
      <c r="Y308" s="105"/>
      <c r="Z308" s="105"/>
      <c r="AA308" s="105">
        <f ca="1">AH308-DF308</f>
        <v>0</v>
      </c>
      <c r="AC308" s="302">
        <f>AC307+$BE$22</f>
        <v>2810</v>
      </c>
      <c r="AD308" s="332">
        <v>2895.3639761209465</v>
      </c>
      <c r="AE308" s="332">
        <v>2378.2503665066774</v>
      </c>
      <c r="AF308" s="334">
        <v>2015.7341269817075</v>
      </c>
      <c r="AG308" s="332">
        <v>1722.8655338989947</v>
      </c>
      <c r="AH308" s="332">
        <v>1470.8399151614533</v>
      </c>
      <c r="AI308" s="332">
        <v>1245.9431648495936</v>
      </c>
      <c r="AJ308" s="332">
        <v>1040.3140289675218</v>
      </c>
      <c r="AK308" s="332">
        <v>848.84552699248002</v>
      </c>
      <c r="AL308" s="332">
        <v>667.89672422441561</v>
      </c>
      <c r="AM308" s="332">
        <v>494.67371840436516</v>
      </c>
      <c r="AN308" s="332">
        <v>326.8963305737218</v>
      </c>
      <c r="AO308" s="332">
        <v>162.59921690743749</v>
      </c>
      <c r="AP308" s="332" t="e">
        <v>#DIV/0!</v>
      </c>
      <c r="AQ308" s="335">
        <v>-162.59921690743749</v>
      </c>
      <c r="AR308" s="335">
        <v>-326.8963305737218</v>
      </c>
      <c r="AS308" s="335">
        <v>-494.67371840436516</v>
      </c>
      <c r="AT308" s="335">
        <v>-667.89672422441561</v>
      </c>
      <c r="AU308" s="335">
        <v>-848.84552699248002</v>
      </c>
      <c r="AV308" s="335">
        <v>-1040.3140289675218</v>
      </c>
      <c r="AW308" s="335">
        <v>-1245.9431648495936</v>
      </c>
      <c r="AX308" s="335">
        <v>-1470.8399151614533</v>
      </c>
      <c r="AY308" s="335">
        <v>-1722.8655338989947</v>
      </c>
      <c r="AZ308" s="335">
        <v>-2015.7341269817075</v>
      </c>
      <c r="BA308" s="335">
        <v>-2378.2503665066774</v>
      </c>
      <c r="BB308" s="202">
        <v>-2895.3639761209465</v>
      </c>
      <c r="BC308" s="323">
        <f ca="1">BO308-BD308</f>
        <v>0</v>
      </c>
      <c r="BD308" s="320">
        <f ca="1"/>
        <v>-162.59921690743749</v>
      </c>
      <c r="BE308" s="302">
        <f ca="1">MIN($AF$15,BE307+$BE$22)</f>
        <v>2810</v>
      </c>
      <c r="BF308" s="215">
        <f t="shared" ca="1" si="314"/>
        <v>2</v>
      </c>
      <c r="BG308" s="317">
        <f ca="1">INDEX(N$8:N$12,$BF308)</f>
        <v>365</v>
      </c>
      <c r="BH308" s="128">
        <f ca="1">INDEX(O$8:O$12,$BF308)</f>
        <v>0.45</v>
      </c>
      <c r="BI308" s="104">
        <f t="shared" ca="1" si="315"/>
        <v>1629.5</v>
      </c>
      <c r="BJ308" s="216">
        <f t="shared" si="313"/>
        <v>0</v>
      </c>
      <c r="BK308" s="217">
        <f ca="1">DEGREES(ASIN($BG308*BL$23))</f>
        <v>-0.69702848180855392</v>
      </c>
      <c r="BL308" s="218">
        <f ca="1">DEGREES(ASIN(BL$23*$BI308))</f>
        <v>-3.1132574780254334</v>
      </c>
      <c r="BM308" s="219">
        <f ca="1">IF($BH308&gt;0,(COS(RADIANS(BK308))-COS(RADIANS(BL308)))/(BL$23*$BH308),$BE308*SIN(RADIANS(BK308)))</f>
        <v>-93.469810015772197</v>
      </c>
      <c r="BN308" s="218">
        <f t="shared" ca="1" si="316"/>
        <v>-0.54314809323132351</v>
      </c>
      <c r="BO308" s="220">
        <f t="shared" ca="1" si="317"/>
        <v>-162.59921690743749</v>
      </c>
      <c r="BP308" s="221">
        <f t="shared" ca="1" si="373"/>
        <v>162.59921690743749</v>
      </c>
      <c r="BQ308" s="222">
        <f t="shared" ca="1" si="318"/>
        <v>-1.3888539075648563</v>
      </c>
      <c r="BR308" s="223">
        <f t="shared" ca="1" si="319"/>
        <v>-6.2119320212204849</v>
      </c>
      <c r="BS308" s="224">
        <f t="shared" ca="1" si="320"/>
        <v>-186.65935154842509</v>
      </c>
      <c r="BT308" s="223">
        <f t="shared" ca="1" si="321"/>
        <v>-1.0869341135489492</v>
      </c>
      <c r="BU308" s="225">
        <f t="shared" ca="1" si="322"/>
        <v>-326.8963305737218</v>
      </c>
      <c r="BV308" s="226">
        <f t="shared" ca="1" si="374"/>
        <v>326.8963305737218</v>
      </c>
      <c r="BW308" s="217">
        <f t="shared" ca="1" si="323"/>
        <v>-2.0703060144699528</v>
      </c>
      <c r="BX308" s="218">
        <f t="shared" ca="1" si="324"/>
        <v>-9.2811650334255056</v>
      </c>
      <c r="BY308" s="219">
        <f t="shared" ca="1" si="325"/>
        <v>-279.27346119095068</v>
      </c>
      <c r="BZ308" s="218">
        <f t="shared" ca="1" si="326"/>
        <v>-1.6318709450451934</v>
      </c>
      <c r="CA308" s="227">
        <f t="shared" ca="1" si="327"/>
        <v>-494.67371840436516</v>
      </c>
      <c r="CB308" s="228">
        <f t="shared" ca="1" si="375"/>
        <v>494.67371840436516</v>
      </c>
      <c r="CC308" s="222">
        <f t="shared" ca="1" si="328"/>
        <v>-2.7362803166611838</v>
      </c>
      <c r="CD308" s="223">
        <f t="shared" ca="1" si="329"/>
        <v>-12.305547230522663</v>
      </c>
      <c r="CE308" s="224">
        <f t="shared" ca="1" si="330"/>
        <v>-370.98703598590265</v>
      </c>
      <c r="CF308" s="223">
        <f t="shared" ca="1" si="331"/>
        <v>-2.1782119052010103</v>
      </c>
      <c r="CG308" s="225">
        <f t="shared" ca="1" si="332"/>
        <v>-667.89672422441561</v>
      </c>
      <c r="CH308" s="226">
        <f t="shared" ca="1" si="376"/>
        <v>667.89672422441561</v>
      </c>
      <c r="CI308" s="217">
        <f t="shared" ca="1" si="333"/>
        <v>-3.3817714426176781</v>
      </c>
      <c r="CJ308" s="218">
        <f t="shared" ca="1" si="334"/>
        <v>-15.268846419439537</v>
      </c>
      <c r="CK308" s="219">
        <f t="shared" ca="1" si="335"/>
        <v>-461.42976964152956</v>
      </c>
      <c r="CL308" s="218">
        <f t="shared" ca="1" si="336"/>
        <v>-2.7257976326435482</v>
      </c>
      <c r="CM308" s="227">
        <f t="shared" ca="1" si="337"/>
        <v>-848.84552699247911</v>
      </c>
      <c r="CN308" s="228">
        <f t="shared" ca="1" si="377"/>
        <v>848.84552699247911</v>
      </c>
      <c r="CO308" s="222">
        <f t="shared" ca="1" si="338"/>
        <v>-4.0019069365128308</v>
      </c>
      <c r="CP308" s="223">
        <f t="shared" ca="1" si="339"/>
        <v>-18.153743504265723</v>
      </c>
      <c r="CQ308" s="224">
        <f t="shared" ca="1" si="340"/>
        <v>-550.1707724121361</v>
      </c>
      <c r="CR308" s="223">
        <f t="shared" ca="1" si="341"/>
        <v>-3.2738763637298689</v>
      </c>
      <c r="CS308" s="225">
        <f t="shared" ca="1" si="342"/>
        <v>-1040.3140289675232</v>
      </c>
      <c r="CT308" s="226">
        <f t="shared" ca="1" si="378"/>
        <v>1040.3140289675232</v>
      </c>
      <c r="CU308" s="217">
        <f t="shared" ca="1" si="343"/>
        <v>-4.5919815571945737</v>
      </c>
      <c r="CV308" s="218">
        <f t="shared" ca="1" si="344"/>
        <v>-20.941587421411004</v>
      </c>
      <c r="CW308" s="219">
        <f t="shared" ca="1" si="345"/>
        <v>-636.70346335692875</v>
      </c>
      <c r="CX308" s="218">
        <f t="shared" ca="1" si="346"/>
        <v>-3.8208920945698992</v>
      </c>
      <c r="CY308" s="227">
        <f t="shared" ca="1" si="347"/>
        <v>-1245.9431648495929</v>
      </c>
      <c r="CZ308" s="228">
        <f t="shared" ca="1" si="379"/>
        <v>1245.9431648495929</v>
      </c>
      <c r="DA308" s="222">
        <f t="shared" ca="1" si="348"/>
        <v>-5.1474920122309307</v>
      </c>
      <c r="DB308" s="223">
        <f t="shared" ca="1" si="349"/>
        <v>-23.612187361370996</v>
      </c>
      <c r="DC308" s="224">
        <f t="shared" ca="1" si="350"/>
        <v>-720.43154904040466</v>
      </c>
      <c r="DD308" s="223">
        <f t="shared" ca="1" si="351"/>
        <v>-4.3642402240545835</v>
      </c>
      <c r="DE308" s="225">
        <f t="shared" ca="1" si="352"/>
        <v>-1470.8399151614528</v>
      </c>
      <c r="DF308" s="226">
        <f t="shared" ca="1" si="380"/>
        <v>1470.8399151614528</v>
      </c>
      <c r="DG308" s="217">
        <f t="shared" ca="1" si="353"/>
        <v>-5.6641719536657629</v>
      </c>
      <c r="DH308" s="218">
        <f t="shared" ca="1" si="354"/>
        <v>-26.143670812891848</v>
      </c>
      <c r="DI308" s="219">
        <f t="shared" ca="1" si="355"/>
        <v>-800.65748524675064</v>
      </c>
      <c r="DJ308" s="218">
        <f t="shared" ca="1" si="356"/>
        <v>-4.8999994764077428</v>
      </c>
      <c r="DK308" s="227">
        <f t="shared" ca="1" si="357"/>
        <v>-1722.8655338989934</v>
      </c>
      <c r="DL308" s="228">
        <f t="shared" ca="1" si="381"/>
        <v>1722.8655338989934</v>
      </c>
      <c r="DM308" s="222">
        <f t="shared" ca="1" si="358"/>
        <v>-6.1380269433018499</v>
      </c>
      <c r="DN308" s="223">
        <f t="shared" ca="1" si="359"/>
        <v>-28.512448199835116</v>
      </c>
      <c r="DO308" s="224">
        <f t="shared" ca="1" si="360"/>
        <v>-876.57554388753113</v>
      </c>
      <c r="DP308" s="223">
        <f t="shared" ca="1" si="361"/>
        <v>-5.4226637858686217</v>
      </c>
      <c r="DQ308" s="225">
        <f t="shared" ca="1" si="362"/>
        <v>-2015.7341269817111</v>
      </c>
      <c r="DR308" s="226">
        <f t="shared" ca="1" si="382"/>
        <v>2015.7341269817111</v>
      </c>
      <c r="DS308" s="217">
        <f t="shared" ca="1" si="363"/>
        <v>-6.5653689762119063</v>
      </c>
      <c r="DT308" s="218">
        <f t="shared" ca="1" si="364"/>
        <v>-30.69333744361078</v>
      </c>
      <c r="DU308" s="219">
        <f t="shared" ca="1" si="365"/>
        <v>-947.27239191763204</v>
      </c>
      <c r="DV308" s="218">
        <f t="shared" ca="1" si="366"/>
        <v>-5.9249191372405221</v>
      </c>
      <c r="DW308" s="227">
        <f t="shared" ca="1" si="367"/>
        <v>-2378.2503665066774</v>
      </c>
      <c r="DX308" s="228">
        <f t="shared" ca="1" si="383"/>
        <v>2378.2503665066774</v>
      </c>
      <c r="DY308" s="222">
        <f t="shared" ca="1" si="368"/>
        <v>-6.9428500404508018</v>
      </c>
      <c r="DZ308" s="223">
        <f t="shared" ca="1" si="369"/>
        <v>-32.659910883105731</v>
      </c>
      <c r="EA308" s="224">
        <f t="shared" ca="1" si="370"/>
        <v>-1011.7387292795225</v>
      </c>
      <c r="EB308" s="223">
        <f t="shared" ca="1" si="371"/>
        <v>-6.3975362883875277</v>
      </c>
      <c r="EC308" s="225">
        <f t="shared" ca="1" si="372"/>
        <v>-2895.3639761209524</v>
      </c>
      <c r="ED308" s="226">
        <f t="shared" ca="1" si="384"/>
        <v>2895.3639761209524</v>
      </c>
      <c r="EE308" s="18">
        <v>-2895.3639761209465</v>
      </c>
    </row>
    <row r="309" spans="16:135" x14ac:dyDescent="0.3">
      <c r="P309" s="5"/>
      <c r="Q309" s="5"/>
      <c r="X309" s="105"/>
      <c r="Y309" s="105"/>
      <c r="Z309" s="105"/>
      <c r="AA309" s="105">
        <f ca="1">AH309-DF309</f>
        <v>0</v>
      </c>
      <c r="AC309" s="302">
        <f>AC308+$BE$22</f>
        <v>2820</v>
      </c>
      <c r="AD309" s="332">
        <v>2888.966439832559</v>
      </c>
      <c r="AE309" s="332">
        <v>2372.3254473694369</v>
      </c>
      <c r="AF309" s="334">
        <v>2010.311463195839</v>
      </c>
      <c r="AG309" s="332">
        <v>1717.9655344225871</v>
      </c>
      <c r="AH309" s="332">
        <v>1466.4756749373987</v>
      </c>
      <c r="AI309" s="332">
        <v>1242.1222727550225</v>
      </c>
      <c r="AJ309" s="332">
        <v>1037.040152603792</v>
      </c>
      <c r="AK309" s="332">
        <v>846.11972935983795</v>
      </c>
      <c r="AL309" s="332">
        <v>665.7185123192146</v>
      </c>
      <c r="AM309" s="332">
        <v>493.04184745931997</v>
      </c>
      <c r="AN309" s="332">
        <v>325.80939646017282</v>
      </c>
      <c r="AO309" s="332">
        <v>162.05606881420616</v>
      </c>
      <c r="AP309" s="332" t="e">
        <v>#DIV/0!</v>
      </c>
      <c r="AQ309" s="335">
        <v>-162.05606881420616</v>
      </c>
      <c r="AR309" s="335">
        <v>-325.80939646017282</v>
      </c>
      <c r="AS309" s="335">
        <v>-493.04184745931997</v>
      </c>
      <c r="AT309" s="335">
        <v>-665.7185123192146</v>
      </c>
      <c r="AU309" s="335">
        <v>-846.11972935983795</v>
      </c>
      <c r="AV309" s="335">
        <v>-1037.040152603792</v>
      </c>
      <c r="AW309" s="335">
        <v>-1242.1222727550225</v>
      </c>
      <c r="AX309" s="335">
        <v>-1466.4756749373987</v>
      </c>
      <c r="AY309" s="335">
        <v>-1717.9655344225871</v>
      </c>
      <c r="AZ309" s="335">
        <v>-2010.311463195839</v>
      </c>
      <c r="BA309" s="335">
        <v>-2372.3254473694369</v>
      </c>
      <c r="BB309" s="202">
        <v>-2888.966439832559</v>
      </c>
      <c r="BC309" s="323">
        <f ca="1">BO309-BD309</f>
        <v>0</v>
      </c>
      <c r="BD309" s="320">
        <f ca="1"/>
        <v>-162.05606881420616</v>
      </c>
      <c r="BE309" s="302">
        <f ca="1">MIN($AF$15,BE308+$BE$22)</f>
        <v>2820</v>
      </c>
      <c r="BF309" s="215">
        <f t="shared" ca="1" si="314"/>
        <v>2</v>
      </c>
      <c r="BG309" s="317">
        <f ca="1">INDEX(N$8:N$12,$BF309)</f>
        <v>365</v>
      </c>
      <c r="BH309" s="128">
        <f ca="1">INDEX(O$8:O$12,$BF309)</f>
        <v>0.45</v>
      </c>
      <c r="BI309" s="104">
        <f t="shared" ca="1" si="315"/>
        <v>1634</v>
      </c>
      <c r="BJ309" s="216">
        <f t="shared" si="313"/>
        <v>0</v>
      </c>
      <c r="BK309" s="217">
        <f ca="1">DEGREES(ASIN($BG309*BL$23))</f>
        <v>-0.69702848180855392</v>
      </c>
      <c r="BL309" s="218">
        <f ca="1">DEGREES(ASIN(BL$23*$BI309))</f>
        <v>-3.1218635043936418</v>
      </c>
      <c r="BM309" s="219">
        <f ca="1">IF($BH309&gt;0,(COS(RADIANS(BK309))-COS(RADIANS(BL309)))/(BL$23*$BH309),$BE309*SIN(RADIANS(BK309)))</f>
        <v>-94.014464581258892</v>
      </c>
      <c r="BN309" s="218">
        <f t="shared" ca="1" si="316"/>
        <v>-0.54465456548669522</v>
      </c>
      <c r="BO309" s="220">
        <f t="shared" ca="1" si="317"/>
        <v>-162.05606881420616</v>
      </c>
      <c r="BP309" s="221">
        <f t="shared" ca="1" si="373"/>
        <v>162.05606881420616</v>
      </c>
      <c r="BQ309" s="222">
        <f t="shared" ca="1" si="318"/>
        <v>-1.3888539075648563</v>
      </c>
      <c r="BR309" s="223">
        <f t="shared" ca="1" si="319"/>
        <v>-6.2291546044043899</v>
      </c>
      <c r="BS309" s="224">
        <f t="shared" ca="1" si="320"/>
        <v>-187.74932713207389</v>
      </c>
      <c r="BT309" s="223">
        <f t="shared" ca="1" si="321"/>
        <v>-1.0899755836487941</v>
      </c>
      <c r="BU309" s="225">
        <f t="shared" ca="1" si="322"/>
        <v>-325.80939646017282</v>
      </c>
      <c r="BV309" s="226">
        <f t="shared" ca="1" si="374"/>
        <v>325.80939646017282</v>
      </c>
      <c r="BW309" s="217">
        <f t="shared" ca="1" si="323"/>
        <v>-2.0703060144699528</v>
      </c>
      <c r="BX309" s="218">
        <f t="shared" ca="1" si="324"/>
        <v>-9.3070232576971836</v>
      </c>
      <c r="BY309" s="219">
        <f t="shared" ca="1" si="325"/>
        <v>-280.90996560250443</v>
      </c>
      <c r="BZ309" s="218">
        <f t="shared" ca="1" si="326"/>
        <v>-1.6365044115537444</v>
      </c>
      <c r="CA309" s="227">
        <f t="shared" ca="1" si="327"/>
        <v>-493.04184745931997</v>
      </c>
      <c r="CB309" s="228">
        <f t="shared" ca="1" si="375"/>
        <v>493.04184745931997</v>
      </c>
      <c r="CC309" s="222">
        <f t="shared" ca="1" si="328"/>
        <v>-2.7362803166611838</v>
      </c>
      <c r="CD309" s="223">
        <f t="shared" ca="1" si="329"/>
        <v>-12.340064628444415</v>
      </c>
      <c r="CE309" s="224">
        <f t="shared" ca="1" si="330"/>
        <v>-373.17155856295778</v>
      </c>
      <c r="CF309" s="223">
        <f t="shared" ca="1" si="331"/>
        <v>-2.1845225770551338</v>
      </c>
      <c r="CG309" s="225">
        <f t="shared" ca="1" si="332"/>
        <v>-665.7185123192146</v>
      </c>
      <c r="CH309" s="226">
        <f t="shared" ca="1" si="376"/>
        <v>665.7185123192146</v>
      </c>
      <c r="CI309" s="217">
        <f t="shared" ca="1" si="333"/>
        <v>-3.3817714426176781</v>
      </c>
      <c r="CJ309" s="218">
        <f t="shared" ca="1" si="334"/>
        <v>-15.312044438433107</v>
      </c>
      <c r="CK309" s="219">
        <f t="shared" ca="1" si="335"/>
        <v>-464.1636677645987</v>
      </c>
      <c r="CL309" s="218">
        <f t="shared" ca="1" si="336"/>
        <v>-2.7338981230691388</v>
      </c>
      <c r="CM309" s="227">
        <f t="shared" ca="1" si="337"/>
        <v>-846.11972935983556</v>
      </c>
      <c r="CN309" s="228">
        <f t="shared" ca="1" si="377"/>
        <v>846.11972935983556</v>
      </c>
      <c r="CO309" s="222">
        <f t="shared" ca="1" si="338"/>
        <v>-4.0019069365128308</v>
      </c>
      <c r="CP309" s="223">
        <f t="shared" ca="1" si="339"/>
        <v>-18.205632116224887</v>
      </c>
      <c r="CQ309" s="224">
        <f t="shared" ca="1" si="340"/>
        <v>-553.45467720973033</v>
      </c>
      <c r="CR309" s="223">
        <f t="shared" ca="1" si="341"/>
        <v>-3.2839047975942322</v>
      </c>
      <c r="CS309" s="225">
        <f t="shared" ca="1" si="342"/>
        <v>-1037.0401526037933</v>
      </c>
      <c r="CT309" s="226">
        <f t="shared" ca="1" si="378"/>
        <v>1037.0401526037933</v>
      </c>
      <c r="CU309" s="217">
        <f t="shared" ca="1" si="343"/>
        <v>-4.5919815571945737</v>
      </c>
      <c r="CV309" s="218">
        <f t="shared" ca="1" si="344"/>
        <v>-21.002152355432589</v>
      </c>
      <c r="CW309" s="219">
        <f t="shared" ca="1" si="345"/>
        <v>-640.53647169567535</v>
      </c>
      <c r="CX309" s="218">
        <f t="shared" ca="1" si="346"/>
        <v>-3.8330083387465947</v>
      </c>
      <c r="CY309" s="227">
        <f t="shared" ca="1" si="347"/>
        <v>-1242.122272755023</v>
      </c>
      <c r="CZ309" s="228">
        <f t="shared" ca="1" si="379"/>
        <v>1242.122272755023</v>
      </c>
      <c r="DA309" s="222">
        <f t="shared" ca="1" si="348"/>
        <v>-5.1474920122309307</v>
      </c>
      <c r="DB309" s="223">
        <f t="shared" ca="1" si="349"/>
        <v>-23.681373429087486</v>
      </c>
      <c r="DC309" s="224">
        <f t="shared" ca="1" si="350"/>
        <v>-724.81016822486811</v>
      </c>
      <c r="DD309" s="223">
        <f t="shared" ca="1" si="351"/>
        <v>-4.3786191844634459</v>
      </c>
      <c r="DE309" s="225">
        <f t="shared" ca="1" si="352"/>
        <v>-1466.4756749373983</v>
      </c>
      <c r="DF309" s="226">
        <f t="shared" ca="1" si="380"/>
        <v>1466.4756749373983</v>
      </c>
      <c r="DG309" s="217">
        <f t="shared" ca="1" si="353"/>
        <v>-5.6641719536657629</v>
      </c>
      <c r="DH309" s="218">
        <f t="shared" ca="1" si="354"/>
        <v>-26.221360931383266</v>
      </c>
      <c r="DI309" s="219">
        <f t="shared" ca="1" si="355"/>
        <v>-805.57430542866302</v>
      </c>
      <c r="DJ309" s="218">
        <f t="shared" ca="1" si="356"/>
        <v>-4.9168201819123851</v>
      </c>
      <c r="DK309" s="227">
        <f t="shared" ca="1" si="357"/>
        <v>-1717.9655344225857</v>
      </c>
      <c r="DL309" s="228">
        <f t="shared" ca="1" si="381"/>
        <v>1717.9655344225857</v>
      </c>
      <c r="DM309" s="222">
        <f t="shared" ca="1" si="358"/>
        <v>-6.1380269433018499</v>
      </c>
      <c r="DN309" s="223">
        <f t="shared" ca="1" si="359"/>
        <v>-28.598438090483928</v>
      </c>
      <c r="DO309" s="224">
        <f t="shared" ca="1" si="360"/>
        <v>-882.01763681482555</v>
      </c>
      <c r="DP309" s="223">
        <f t="shared" ca="1" si="361"/>
        <v>-5.442092927294425</v>
      </c>
      <c r="DQ309" s="225">
        <f t="shared" ca="1" si="362"/>
        <v>-2010.3114631958426</v>
      </c>
      <c r="DR309" s="226">
        <f t="shared" ca="1" si="382"/>
        <v>2010.3114631958426</v>
      </c>
      <c r="DS309" s="217">
        <f t="shared" ca="1" si="363"/>
        <v>-6.5653689762119063</v>
      </c>
      <c r="DT309" s="218">
        <f t="shared" ca="1" si="364"/>
        <v>-30.787306701488252</v>
      </c>
      <c r="DU309" s="219">
        <f t="shared" ca="1" si="365"/>
        <v>-953.21947998182793</v>
      </c>
      <c r="DV309" s="218">
        <f t="shared" ca="1" si="366"/>
        <v>-5.9470880641958956</v>
      </c>
      <c r="DW309" s="227">
        <f t="shared" ca="1" si="367"/>
        <v>-2372.3254473694369</v>
      </c>
      <c r="DX309" s="228">
        <f t="shared" ca="1" si="383"/>
        <v>2372.3254473694369</v>
      </c>
      <c r="DY309" s="222">
        <f t="shared" ca="1" si="368"/>
        <v>-6.9428500404508018</v>
      </c>
      <c r="DZ309" s="223">
        <f t="shared" ca="1" si="369"/>
        <v>-32.761392248015007</v>
      </c>
      <c r="EA309" s="224">
        <f t="shared" ca="1" si="370"/>
        <v>-1018.1612407488692</v>
      </c>
      <c r="EB309" s="223">
        <f t="shared" ca="1" si="371"/>
        <v>-6.4225114693466594</v>
      </c>
      <c r="EC309" s="225">
        <f t="shared" ca="1" si="372"/>
        <v>-2888.9664398325649</v>
      </c>
      <c r="ED309" s="226">
        <f t="shared" ca="1" si="384"/>
        <v>2888.9664398325649</v>
      </c>
      <c r="EE309" s="18">
        <v>-2888.966439832559</v>
      </c>
    </row>
    <row r="310" spans="16:135" x14ac:dyDescent="0.3">
      <c r="P310" s="5"/>
      <c r="Q310" s="5"/>
      <c r="X310" s="105"/>
      <c r="Y310" s="105"/>
      <c r="Z310" s="105"/>
      <c r="AA310" s="105">
        <f ca="1">AH310-DF310</f>
        <v>0</v>
      </c>
      <c r="AC310" s="302">
        <f>AC309+$BE$22</f>
        <v>2830</v>
      </c>
      <c r="AD310" s="332">
        <v>2882.5439283632131</v>
      </c>
      <c r="AE310" s="332">
        <v>2366.3783593052412</v>
      </c>
      <c r="AF310" s="334">
        <v>2004.8693702685446</v>
      </c>
      <c r="AG310" s="332">
        <v>1713.0487142406746</v>
      </c>
      <c r="AH310" s="332">
        <v>1462.0970557529351</v>
      </c>
      <c r="AI310" s="332">
        <v>1238.289264416276</v>
      </c>
      <c r="AJ310" s="332">
        <v>1033.7562478061977</v>
      </c>
      <c r="AK310" s="332">
        <v>843.38583123676733</v>
      </c>
      <c r="AL310" s="332">
        <v>663.53398974215952</v>
      </c>
      <c r="AM310" s="332">
        <v>491.40534304776622</v>
      </c>
      <c r="AN310" s="332">
        <v>324.719420876524</v>
      </c>
      <c r="AO310" s="332">
        <v>161.51141424871946</v>
      </c>
      <c r="AP310" s="332" t="e">
        <v>#DIV/0!</v>
      </c>
      <c r="AQ310" s="335">
        <v>-161.51141424871946</v>
      </c>
      <c r="AR310" s="335">
        <v>-324.719420876524</v>
      </c>
      <c r="AS310" s="335">
        <v>-491.40534304776622</v>
      </c>
      <c r="AT310" s="335">
        <v>-663.53398974215952</v>
      </c>
      <c r="AU310" s="335">
        <v>-843.38583123676733</v>
      </c>
      <c r="AV310" s="335">
        <v>-1033.7562478061977</v>
      </c>
      <c r="AW310" s="335">
        <v>-1238.289264416276</v>
      </c>
      <c r="AX310" s="335">
        <v>-1462.0970557529351</v>
      </c>
      <c r="AY310" s="335">
        <v>-1713.0487142406746</v>
      </c>
      <c r="AZ310" s="335">
        <v>-2004.8693702685446</v>
      </c>
      <c r="BA310" s="335">
        <v>-2366.3783593052412</v>
      </c>
      <c r="BB310" s="202">
        <v>-2882.5439283632131</v>
      </c>
      <c r="BC310" s="323">
        <f ca="1">BO310-BD310</f>
        <v>0</v>
      </c>
      <c r="BD310" s="320">
        <f ca="1"/>
        <v>-161.51141424871946</v>
      </c>
      <c r="BE310" s="302">
        <f ca="1">MIN($AF$15,BE309+$BE$22)</f>
        <v>2830</v>
      </c>
      <c r="BF310" s="215">
        <f t="shared" ca="1" si="314"/>
        <v>2</v>
      </c>
      <c r="BG310" s="317">
        <f ca="1">INDEX(N$8:N$12,$BF310)</f>
        <v>365</v>
      </c>
      <c r="BH310" s="128">
        <f ca="1">INDEX(O$8:O$12,$BF310)</f>
        <v>0.45</v>
      </c>
      <c r="BI310" s="104">
        <f t="shared" ca="1" si="315"/>
        <v>1638.5</v>
      </c>
      <c r="BJ310" s="216">
        <f t="shared" si="313"/>
        <v>0</v>
      </c>
      <c r="BK310" s="217">
        <f ca="1">DEGREES(ASIN($BG310*BL$23))</f>
        <v>-0.69702848180855392</v>
      </c>
      <c r="BL310" s="218">
        <f ca="1">DEGREES(ASIN(BL$23*$BI310))</f>
        <v>-3.1304696012648567</v>
      </c>
      <c r="BM310" s="219">
        <f ca="1">IF($BH310&gt;0,(COS(RADIANS(BK310))-COS(RADIANS(BL310)))/(BL$23*$BH310),$BE310*SIN(RADIANS(BK310)))</f>
        <v>-94.560625655975983</v>
      </c>
      <c r="BN310" s="218">
        <f t="shared" ca="1" si="316"/>
        <v>-0.54616107471709086</v>
      </c>
      <c r="BO310" s="220">
        <f t="shared" ca="1" si="317"/>
        <v>-161.51141424871946</v>
      </c>
      <c r="BP310" s="221">
        <f t="shared" ca="1" si="373"/>
        <v>161.51141424871946</v>
      </c>
      <c r="BQ310" s="222">
        <f t="shared" ca="1" si="318"/>
        <v>-1.3888539075648563</v>
      </c>
      <c r="BR310" s="223">
        <f t="shared" ca="1" si="319"/>
        <v>-6.2463777526690674</v>
      </c>
      <c r="BS310" s="224">
        <f t="shared" ca="1" si="320"/>
        <v>-188.84234448478892</v>
      </c>
      <c r="BT310" s="223">
        <f t="shared" ca="1" si="321"/>
        <v>-1.0930173527150373</v>
      </c>
      <c r="BU310" s="225">
        <f t="shared" ca="1" si="322"/>
        <v>-324.719420876524</v>
      </c>
      <c r="BV310" s="226">
        <f t="shared" ca="1" si="374"/>
        <v>324.719420876524</v>
      </c>
      <c r="BW310" s="217">
        <f t="shared" ca="1" si="323"/>
        <v>-2.0703060144699528</v>
      </c>
      <c r="BX310" s="218">
        <f t="shared" ca="1" si="324"/>
        <v>-9.3328833946323737</v>
      </c>
      <c r="BY310" s="219">
        <f t="shared" ca="1" si="325"/>
        <v>-282.5511045073298</v>
      </c>
      <c r="BZ310" s="218">
        <f t="shared" ca="1" si="326"/>
        <v>-1.6411389048253682</v>
      </c>
      <c r="CA310" s="227">
        <f t="shared" ca="1" si="327"/>
        <v>-491.40534304776622</v>
      </c>
      <c r="CB310" s="228">
        <f t="shared" ca="1" si="375"/>
        <v>491.40534304776622</v>
      </c>
      <c r="CC310" s="222">
        <f t="shared" ca="1" si="328"/>
        <v>-2.7362803166611838</v>
      </c>
      <c r="CD310" s="223">
        <f t="shared" ca="1" si="329"/>
        <v>-12.374586576187305</v>
      </c>
      <c r="CE310" s="224">
        <f t="shared" ca="1" si="330"/>
        <v>-375.36239430390361</v>
      </c>
      <c r="CF310" s="223">
        <f t="shared" ca="1" si="331"/>
        <v>-2.190835740945829</v>
      </c>
      <c r="CG310" s="225">
        <f t="shared" ca="1" si="332"/>
        <v>-663.53398974215952</v>
      </c>
      <c r="CH310" s="226">
        <f t="shared" ca="1" si="376"/>
        <v>663.53398974215952</v>
      </c>
      <c r="CI310" s="217">
        <f t="shared" ca="1" si="333"/>
        <v>-3.3817714426176781</v>
      </c>
      <c r="CJ310" s="218">
        <f t="shared" ca="1" si="334"/>
        <v>-15.35525137651204</v>
      </c>
      <c r="CK310" s="219">
        <f t="shared" ca="1" si="335"/>
        <v>-466.90567138870745</v>
      </c>
      <c r="CL310" s="218">
        <f t="shared" ca="1" si="336"/>
        <v>-2.7420036241087473</v>
      </c>
      <c r="CM310" s="227">
        <f t="shared" ca="1" si="337"/>
        <v>-843.38583123676642</v>
      </c>
      <c r="CN310" s="228">
        <f t="shared" ca="1" si="377"/>
        <v>843.38583123676642</v>
      </c>
      <c r="CO310" s="222">
        <f t="shared" ca="1" si="338"/>
        <v>-4.0019069365128308</v>
      </c>
      <c r="CP310" s="223">
        <f t="shared" ca="1" si="339"/>
        <v>-18.25753618800967</v>
      </c>
      <c r="CQ310" s="224">
        <f t="shared" ca="1" si="340"/>
        <v>-556.74861939254345</v>
      </c>
      <c r="CR310" s="223">
        <f t="shared" ca="1" si="341"/>
        <v>-3.2939421828131117</v>
      </c>
      <c r="CS310" s="225">
        <f t="shared" ca="1" si="342"/>
        <v>-1033.7562478061991</v>
      </c>
      <c r="CT310" s="226">
        <f t="shared" ca="1" si="378"/>
        <v>1033.7562478061991</v>
      </c>
      <c r="CU310" s="217">
        <f t="shared" ca="1" si="343"/>
        <v>-4.5919815571945737</v>
      </c>
      <c r="CV310" s="218">
        <f t="shared" ca="1" si="344"/>
        <v>-21.062741877418024</v>
      </c>
      <c r="CW310" s="219">
        <f t="shared" ca="1" si="345"/>
        <v>-644.38161101503033</v>
      </c>
      <c r="CX310" s="218">
        <f t="shared" ca="1" si="346"/>
        <v>-3.8451393193549848</v>
      </c>
      <c r="CY310" s="227">
        <f t="shared" ca="1" si="347"/>
        <v>-1238.2892644162764</v>
      </c>
      <c r="CZ310" s="228">
        <f t="shared" ca="1" si="379"/>
        <v>1238.2892644162764</v>
      </c>
      <c r="DA310" s="222">
        <f t="shared" ca="1" si="348"/>
        <v>-5.1474920122309307</v>
      </c>
      <c r="DB310" s="223">
        <f t="shared" ca="1" si="349"/>
        <v>-23.750596157059181</v>
      </c>
      <c r="DC310" s="224">
        <f t="shared" ca="1" si="350"/>
        <v>-729.20318919560839</v>
      </c>
      <c r="DD310" s="223">
        <f t="shared" ca="1" si="351"/>
        <v>-4.393020970740281</v>
      </c>
      <c r="DE310" s="225">
        <f t="shared" ca="1" si="352"/>
        <v>-1462.0970557529347</v>
      </c>
      <c r="DF310" s="226">
        <f t="shared" ca="1" si="380"/>
        <v>1462.0970557529347</v>
      </c>
      <c r="DG310" s="217">
        <f t="shared" ca="1" si="353"/>
        <v>-5.6641719536657629</v>
      </c>
      <c r="DH310" s="218">
        <f t="shared" ca="1" si="354"/>
        <v>-26.299102968962309</v>
      </c>
      <c r="DI310" s="219">
        <f t="shared" ca="1" si="355"/>
        <v>-810.50797999270185</v>
      </c>
      <c r="DJ310" s="218">
        <f t="shared" ca="1" si="356"/>
        <v>-4.9336745640388244</v>
      </c>
      <c r="DK310" s="227">
        <f t="shared" ca="1" si="357"/>
        <v>-1713.0487142406732</v>
      </c>
      <c r="DL310" s="228">
        <f t="shared" ca="1" si="381"/>
        <v>1713.0487142406732</v>
      </c>
      <c r="DM310" s="222">
        <f t="shared" ca="1" si="358"/>
        <v>-6.1380269433018499</v>
      </c>
      <c r="DN310" s="223">
        <f t="shared" ca="1" si="359"/>
        <v>-28.684498396910723</v>
      </c>
      <c r="DO310" s="224">
        <f t="shared" ca="1" si="360"/>
        <v>-887.47920654851669</v>
      </c>
      <c r="DP310" s="223">
        <f t="shared" ca="1" si="361"/>
        <v>-5.4615697336911353</v>
      </c>
      <c r="DQ310" s="225">
        <f t="shared" ca="1" si="362"/>
        <v>-2004.8693702685482</v>
      </c>
      <c r="DR310" s="226">
        <f t="shared" ca="1" si="382"/>
        <v>2004.8693702685482</v>
      </c>
      <c r="DS310" s="217">
        <f t="shared" ca="1" si="363"/>
        <v>-6.5653689762119063</v>
      </c>
      <c r="DT310" s="218">
        <f t="shared" ca="1" si="364"/>
        <v>-30.881367874897006</v>
      </c>
      <c r="DU310" s="219">
        <f t="shared" ca="1" si="365"/>
        <v>-959.18880193671873</v>
      </c>
      <c r="DV310" s="218">
        <f t="shared" ca="1" si="366"/>
        <v>-5.9693219548908019</v>
      </c>
      <c r="DW310" s="227">
        <f t="shared" ca="1" si="367"/>
        <v>-2366.3783593052408</v>
      </c>
      <c r="DX310" s="228">
        <f t="shared" ca="1" si="383"/>
        <v>2366.3783593052408</v>
      </c>
      <c r="DY310" s="222">
        <f t="shared" ca="1" si="368"/>
        <v>-6.9428500404508018</v>
      </c>
      <c r="DZ310" s="223">
        <f t="shared" ca="1" si="369"/>
        <v>-32.86298940970822</v>
      </c>
      <c r="EA310" s="224">
        <f t="shared" ca="1" si="370"/>
        <v>-1024.6088127764256</v>
      </c>
      <c r="EB310" s="223">
        <f t="shared" ca="1" si="371"/>
        <v>-6.4475720275563617</v>
      </c>
      <c r="EC310" s="225">
        <f t="shared" ca="1" si="372"/>
        <v>-2882.5439283632181</v>
      </c>
      <c r="ED310" s="226">
        <f t="shared" ca="1" si="384"/>
        <v>2882.5439283632181</v>
      </c>
      <c r="EE310" s="18">
        <v>-2882.5439283632131</v>
      </c>
    </row>
    <row r="311" spans="16:135" x14ac:dyDescent="0.3">
      <c r="P311" s="5"/>
      <c r="Q311" s="5"/>
      <c r="X311" s="105"/>
      <c r="Y311" s="105"/>
      <c r="Z311" s="105"/>
      <c r="AA311" s="105">
        <f ca="1">AH311-DF311</f>
        <v>0</v>
      </c>
      <c r="AC311" s="302">
        <f>AC310+$BE$22</f>
        <v>2840</v>
      </c>
      <c r="AD311" s="332">
        <v>2876.0963563356563</v>
      </c>
      <c r="AE311" s="332">
        <v>2360.4090373503504</v>
      </c>
      <c r="AF311" s="334">
        <v>1999.4078005348533</v>
      </c>
      <c r="AG311" s="332">
        <v>1708.1150396766359</v>
      </c>
      <c r="AH311" s="332">
        <v>1457.7040347821949</v>
      </c>
      <c r="AI311" s="332">
        <v>1234.444125096921</v>
      </c>
      <c r="AJ311" s="332">
        <v>1030.4623056233845</v>
      </c>
      <c r="AK311" s="332">
        <v>840.64382761265858</v>
      </c>
      <c r="AL311" s="332">
        <v>661.34315400121363</v>
      </c>
      <c r="AM311" s="332">
        <v>489.76420414294086</v>
      </c>
      <c r="AN311" s="332">
        <v>323.62640352380896</v>
      </c>
      <c r="AO311" s="332">
        <v>160.96525317400236</v>
      </c>
      <c r="AP311" s="332" t="e">
        <v>#DIV/0!</v>
      </c>
      <c r="AQ311" s="335">
        <v>-160.96525317400236</v>
      </c>
      <c r="AR311" s="335">
        <v>-323.62640352380896</v>
      </c>
      <c r="AS311" s="335">
        <v>-489.76420414294086</v>
      </c>
      <c r="AT311" s="335">
        <v>-661.34315400121363</v>
      </c>
      <c r="AU311" s="335">
        <v>-840.64382761265858</v>
      </c>
      <c r="AV311" s="335">
        <v>-1030.4623056233845</v>
      </c>
      <c r="AW311" s="335">
        <v>-1234.444125096921</v>
      </c>
      <c r="AX311" s="335">
        <v>-1457.7040347821949</v>
      </c>
      <c r="AY311" s="335">
        <v>-1708.1150396766359</v>
      </c>
      <c r="AZ311" s="335">
        <v>-1999.4078005348533</v>
      </c>
      <c r="BA311" s="335">
        <v>-2360.4090373503504</v>
      </c>
      <c r="BB311" s="202">
        <v>-2876.0963563356563</v>
      </c>
      <c r="BC311" s="323">
        <f ca="1">BO311-BD311</f>
        <v>0</v>
      </c>
      <c r="BD311" s="320">
        <f ca="1"/>
        <v>-160.96525317400236</v>
      </c>
      <c r="BE311" s="302">
        <f ca="1">MIN($AF$15,BE310+$BE$22)</f>
        <v>2840</v>
      </c>
      <c r="BF311" s="215">
        <f t="shared" ca="1" si="314"/>
        <v>2</v>
      </c>
      <c r="BG311" s="317">
        <f ca="1">INDEX(N$8:N$12,$BF311)</f>
        <v>365</v>
      </c>
      <c r="BH311" s="128">
        <f ca="1">INDEX(O$8:O$12,$BF311)</f>
        <v>0.45</v>
      </c>
      <c r="BI311" s="104">
        <f t="shared" ca="1" si="315"/>
        <v>1643</v>
      </c>
      <c r="BJ311" s="216">
        <f t="shared" si="313"/>
        <v>0</v>
      </c>
      <c r="BK311" s="217">
        <f ca="1">DEGREES(ASIN($BG311*BL$23))</f>
        <v>-0.69702848180855392</v>
      </c>
      <c r="BL311" s="218">
        <f ca="1">DEGREES(ASIN(BL$23*$BI311))</f>
        <v>-3.1390757688349793</v>
      </c>
      <c r="BM311" s="219">
        <f ca="1">IF($BH311&gt;0,(COS(RADIANS(BK311))-COS(RADIANS(BL311)))/(BL$23*$BH311),$BE311*SIN(RADIANS(BK311)))</f>
        <v>-95.108293276994786</v>
      </c>
      <c r="BN311" s="218">
        <f t="shared" ca="1" si="316"/>
        <v>-0.54766762101880317</v>
      </c>
      <c r="BO311" s="220">
        <f t="shared" ca="1" si="317"/>
        <v>-160.96525317400236</v>
      </c>
      <c r="BP311" s="221">
        <f t="shared" ca="1" si="373"/>
        <v>160.96525317400236</v>
      </c>
      <c r="BQ311" s="222">
        <f t="shared" ca="1" si="318"/>
        <v>-1.3888539075648563</v>
      </c>
      <c r="BR311" s="223">
        <f t="shared" ca="1" si="319"/>
        <v>-6.2636014676265903</v>
      </c>
      <c r="BS311" s="224">
        <f t="shared" ca="1" si="320"/>
        <v>-189.93840390640227</v>
      </c>
      <c r="BT311" s="223">
        <f t="shared" ca="1" si="321"/>
        <v>-1.0960594216133472</v>
      </c>
      <c r="BU311" s="225">
        <f t="shared" ca="1" si="322"/>
        <v>-323.62640352380896</v>
      </c>
      <c r="BV311" s="226">
        <f t="shared" ca="1" si="374"/>
        <v>323.62640352380896</v>
      </c>
      <c r="BW311" s="217">
        <f t="shared" ca="1" si="323"/>
        <v>-2.0703060144699528</v>
      </c>
      <c r="BX311" s="218">
        <f t="shared" ca="1" si="324"/>
        <v>-9.3587454499247542</v>
      </c>
      <c r="BY311" s="219">
        <f t="shared" ca="1" si="325"/>
        <v>-284.1968789353956</v>
      </c>
      <c r="BZ311" s="218">
        <f t="shared" ca="1" si="326"/>
        <v>-1.6457744280658062</v>
      </c>
      <c r="CA311" s="227">
        <f t="shared" ca="1" si="327"/>
        <v>-489.76420414294086</v>
      </c>
      <c r="CB311" s="228">
        <f t="shared" ca="1" si="375"/>
        <v>489.76420414294086</v>
      </c>
      <c r="CC311" s="222">
        <f t="shared" ca="1" si="328"/>
        <v>-2.7362803166611838</v>
      </c>
      <c r="CD311" s="223">
        <f t="shared" ca="1" si="329"/>
        <v>-12.409113088088523</v>
      </c>
      <c r="CE311" s="224">
        <f t="shared" ca="1" si="330"/>
        <v>-377.55954570929896</v>
      </c>
      <c r="CF311" s="223">
        <f t="shared" ca="1" si="331"/>
        <v>-2.1971514053953456</v>
      </c>
      <c r="CG311" s="225">
        <f t="shared" ca="1" si="332"/>
        <v>-661.34315400121363</v>
      </c>
      <c r="CH311" s="226">
        <f t="shared" ca="1" si="376"/>
        <v>661.34315400121363</v>
      </c>
      <c r="CI311" s="217">
        <f t="shared" ca="1" si="333"/>
        <v>-3.3817714426176781</v>
      </c>
      <c r="CJ311" s="218">
        <f t="shared" ca="1" si="334"/>
        <v>-15.398467263788994</v>
      </c>
      <c r="CK311" s="219">
        <f t="shared" ca="1" si="335"/>
        <v>-469.65578554347292</v>
      </c>
      <c r="CL311" s="218">
        <f t="shared" ca="1" si="336"/>
        <v>-2.7501141547654697</v>
      </c>
      <c r="CM311" s="227">
        <f t="shared" ca="1" si="337"/>
        <v>-840.64382761265767</v>
      </c>
      <c r="CN311" s="228">
        <f t="shared" ca="1" si="377"/>
        <v>840.64382761265767</v>
      </c>
      <c r="CO311" s="222">
        <f t="shared" ca="1" si="338"/>
        <v>-4.0019069365128308</v>
      </c>
      <c r="CP311" s="223">
        <f t="shared" ca="1" si="339"/>
        <v>-18.309455776079929</v>
      </c>
      <c r="CQ311" s="224">
        <f t="shared" ca="1" si="340"/>
        <v>-560.05260794998787</v>
      </c>
      <c r="CR311" s="223">
        <f t="shared" ca="1" si="341"/>
        <v>-3.303988557444427</v>
      </c>
      <c r="CS311" s="225">
        <f t="shared" ca="1" si="342"/>
        <v>-1030.4623056233859</v>
      </c>
      <c r="CT311" s="226">
        <f t="shared" ca="1" si="378"/>
        <v>1030.4623056233859</v>
      </c>
      <c r="CU311" s="217">
        <f t="shared" ca="1" si="343"/>
        <v>-4.5919815571945737</v>
      </c>
      <c r="CV311" s="218">
        <f t="shared" ca="1" si="344"/>
        <v>-21.123356085176773</v>
      </c>
      <c r="CW311" s="219">
        <f t="shared" ca="1" si="345"/>
        <v>-648.23889612208131</v>
      </c>
      <c r="CX311" s="218">
        <f t="shared" ca="1" si="346"/>
        <v>-3.8572851070509842</v>
      </c>
      <c r="CY311" s="227">
        <f t="shared" ca="1" si="347"/>
        <v>-1234.4441250969214</v>
      </c>
      <c r="CZ311" s="228">
        <f t="shared" ca="1" si="379"/>
        <v>1234.4441250969214</v>
      </c>
      <c r="DA311" s="222">
        <f t="shared" ca="1" si="348"/>
        <v>-5.1474920122309307</v>
      </c>
      <c r="DB311" s="223">
        <f t="shared" ca="1" si="349"/>
        <v>-23.819855704827365</v>
      </c>
      <c r="DC311" s="224">
        <f t="shared" ca="1" si="350"/>
        <v>-733.61063490215088</v>
      </c>
      <c r="DD311" s="223">
        <f t="shared" ca="1" si="351"/>
        <v>-4.4074457065424895</v>
      </c>
      <c r="DE311" s="225">
        <f t="shared" ca="1" si="352"/>
        <v>-1457.7040347821944</v>
      </c>
      <c r="DF311" s="226">
        <f t="shared" ca="1" si="380"/>
        <v>1457.7040347821944</v>
      </c>
      <c r="DG311" s="217">
        <f t="shared" ca="1" si="353"/>
        <v>-5.6641719536657629</v>
      </c>
      <c r="DH311" s="218">
        <f t="shared" ca="1" si="354"/>
        <v>-26.376897173273807</v>
      </c>
      <c r="DI311" s="219">
        <f t="shared" ca="1" si="355"/>
        <v>-815.45854282135201</v>
      </c>
      <c r="DJ311" s="218">
        <f t="shared" ca="1" si="356"/>
        <v>-4.9505628286501633</v>
      </c>
      <c r="DK311" s="227">
        <f t="shared" ca="1" si="357"/>
        <v>-1708.1150396766345</v>
      </c>
      <c r="DL311" s="228">
        <f t="shared" ca="1" si="381"/>
        <v>1708.1150396766345</v>
      </c>
      <c r="DM311" s="222">
        <f t="shared" ca="1" si="358"/>
        <v>-6.1380269433018499</v>
      </c>
      <c r="DN311" s="223">
        <f t="shared" ca="1" si="359"/>
        <v>-28.770629487027186</v>
      </c>
      <c r="DO311" s="224">
        <f t="shared" ca="1" si="360"/>
        <v>-892.96030108104299</v>
      </c>
      <c r="DP311" s="223">
        <f t="shared" ca="1" si="361"/>
        <v>-5.4810945325262992</v>
      </c>
      <c r="DQ311" s="225">
        <f t="shared" ca="1" si="362"/>
        <v>-1999.407800534857</v>
      </c>
      <c r="DR311" s="226">
        <f t="shared" ca="1" si="382"/>
        <v>1999.407800534857</v>
      </c>
      <c r="DS311" s="217">
        <f t="shared" ca="1" si="363"/>
        <v>-6.5653689762119063</v>
      </c>
      <c r="DT311" s="218">
        <f t="shared" ca="1" si="364"/>
        <v>-30.975521488338124</v>
      </c>
      <c r="DU311" s="219">
        <f t="shared" ca="1" si="365"/>
        <v>-965.18042324441683</v>
      </c>
      <c r="DV311" s="218">
        <f t="shared" ca="1" si="366"/>
        <v>-5.9916213076980966</v>
      </c>
      <c r="DW311" s="227">
        <f t="shared" ca="1" si="367"/>
        <v>-2360.40903735035</v>
      </c>
      <c r="DX311" s="228">
        <f t="shared" ca="1" si="383"/>
        <v>2360.40903735035</v>
      </c>
      <c r="DY311" s="222">
        <f t="shared" ca="1" si="368"/>
        <v>-6.9428500404508018</v>
      </c>
      <c r="DZ311" s="223">
        <f t="shared" ca="1" si="369"/>
        <v>-32.964703086034206</v>
      </c>
      <c r="EA311" s="224">
        <f t="shared" ca="1" si="370"/>
        <v>-1031.0815314644676</v>
      </c>
      <c r="EB311" s="223">
        <f t="shared" ca="1" si="371"/>
        <v>-6.4727186880420504</v>
      </c>
      <c r="EC311" s="225">
        <f t="shared" ca="1" si="372"/>
        <v>-2876.0963563356618</v>
      </c>
      <c r="ED311" s="226">
        <f t="shared" ca="1" si="384"/>
        <v>2876.0963563356618</v>
      </c>
      <c r="EE311" s="18">
        <v>-2876.0963563356563</v>
      </c>
    </row>
    <row r="312" spans="16:135" x14ac:dyDescent="0.3">
      <c r="P312" s="5"/>
      <c r="Q312" s="5"/>
      <c r="X312" s="105"/>
      <c r="Y312" s="105"/>
      <c r="Z312" s="105"/>
      <c r="AA312" s="105">
        <f ca="1">AH312-DF312</f>
        <v>0</v>
      </c>
      <c r="AC312" s="302">
        <f>AC311+$BE$22</f>
        <v>2850</v>
      </c>
      <c r="AD312" s="332">
        <v>2869.6236376476136</v>
      </c>
      <c r="AE312" s="332">
        <v>2354.4174160426523</v>
      </c>
      <c r="AF312" s="334">
        <v>1993.9267060023269</v>
      </c>
      <c r="AG312" s="332">
        <v>1703.1644768479857</v>
      </c>
      <c r="AH312" s="332">
        <v>1453.2965890756523</v>
      </c>
      <c r="AI312" s="332">
        <v>1230.58683998987</v>
      </c>
      <c r="AJ312" s="332">
        <v>1027.1583170659401</v>
      </c>
      <c r="AK312" s="332">
        <v>837.89371345789311</v>
      </c>
      <c r="AL312" s="332">
        <v>659.14600259581835</v>
      </c>
      <c r="AM312" s="332">
        <v>488.11842971487505</v>
      </c>
      <c r="AN312" s="332">
        <v>322.53034410219561</v>
      </c>
      <c r="AO312" s="332">
        <v>160.41758555298355</v>
      </c>
      <c r="AP312" s="332" t="e">
        <v>#DIV/0!</v>
      </c>
      <c r="AQ312" s="335">
        <v>-160.41758555298355</v>
      </c>
      <c r="AR312" s="335">
        <v>-322.53034410219561</v>
      </c>
      <c r="AS312" s="335">
        <v>-488.11842971487505</v>
      </c>
      <c r="AT312" s="335">
        <v>-659.14600259581835</v>
      </c>
      <c r="AU312" s="335">
        <v>-837.89371345789311</v>
      </c>
      <c r="AV312" s="335">
        <v>-1027.1583170659401</v>
      </c>
      <c r="AW312" s="335">
        <v>-1230.58683998987</v>
      </c>
      <c r="AX312" s="335">
        <v>-1453.2965890756523</v>
      </c>
      <c r="AY312" s="335">
        <v>-1703.1644768479857</v>
      </c>
      <c r="AZ312" s="335">
        <v>-1993.9267060023269</v>
      </c>
      <c r="BA312" s="335">
        <v>-2354.4174160426523</v>
      </c>
      <c r="BB312" s="202">
        <v>-2869.6236376476136</v>
      </c>
      <c r="BC312" s="323">
        <f ca="1">BO312-BD312</f>
        <v>0</v>
      </c>
      <c r="BD312" s="320">
        <f ca="1"/>
        <v>-160.41758555298355</v>
      </c>
      <c r="BE312" s="302">
        <f ca="1">MIN($AF$15,BE311+$BE$22)</f>
        <v>2850</v>
      </c>
      <c r="BF312" s="215">
        <f t="shared" ca="1" si="314"/>
        <v>2</v>
      </c>
      <c r="BG312" s="317">
        <f ca="1">INDEX(N$8:N$12,$BF312)</f>
        <v>365</v>
      </c>
      <c r="BH312" s="128">
        <f ca="1">INDEX(O$8:O$12,$BF312)</f>
        <v>0.45</v>
      </c>
      <c r="BI312" s="104">
        <f t="shared" ca="1" si="315"/>
        <v>1647.5</v>
      </c>
      <c r="BJ312" s="216">
        <f t="shared" si="313"/>
        <v>0</v>
      </c>
      <c r="BK312" s="217">
        <f ca="1">DEGREES(ASIN($BG312*BL$23))</f>
        <v>-0.69702848180855392</v>
      </c>
      <c r="BL312" s="218">
        <f ca="1">DEGREES(ASIN(BL$23*$BI312))</f>
        <v>-3.1476820072999296</v>
      </c>
      <c r="BM312" s="219">
        <f ca="1">IF($BH312&gt;0,(COS(RADIANS(BK312))-COS(RADIANS(BL312)))/(BL$23*$BH312),$BE312*SIN(RADIANS(BK312)))</f>
        <v>-95.657467481505023</v>
      </c>
      <c r="BN312" s="218">
        <f t="shared" ca="1" si="316"/>
        <v>-0.54917420451023702</v>
      </c>
      <c r="BO312" s="220">
        <f t="shared" ca="1" si="317"/>
        <v>-160.41758555298355</v>
      </c>
      <c r="BP312" s="221">
        <f t="shared" ca="1" si="373"/>
        <v>160.41758555298355</v>
      </c>
      <c r="BQ312" s="222">
        <f t="shared" ca="1" si="318"/>
        <v>-1.3888539075648563</v>
      </c>
      <c r="BR312" s="223">
        <f t="shared" ca="1" si="319"/>
        <v>-6.2808257508895098</v>
      </c>
      <c r="BS312" s="224">
        <f t="shared" ca="1" si="320"/>
        <v>-191.03750569763397</v>
      </c>
      <c r="BT312" s="223">
        <f t="shared" ca="1" si="321"/>
        <v>-1.0991017912317034</v>
      </c>
      <c r="BU312" s="225">
        <f t="shared" ca="1" si="322"/>
        <v>-322.53034410219561</v>
      </c>
      <c r="BV312" s="226">
        <f t="shared" ca="1" si="374"/>
        <v>322.53034410219561</v>
      </c>
      <c r="BW312" s="217">
        <f t="shared" ca="1" si="323"/>
        <v>-2.0703060144699528</v>
      </c>
      <c r="BX312" s="218">
        <f t="shared" ca="1" si="324"/>
        <v>-9.3846094292716717</v>
      </c>
      <c r="BY312" s="219">
        <f t="shared" ca="1" si="325"/>
        <v>-285.84728991988851</v>
      </c>
      <c r="BZ312" s="218">
        <f t="shared" ca="1" si="326"/>
        <v>-1.6504109844929076</v>
      </c>
      <c r="CA312" s="227">
        <f t="shared" ca="1" si="327"/>
        <v>-488.11842971487505</v>
      </c>
      <c r="CB312" s="228">
        <f t="shared" ca="1" si="375"/>
        <v>488.11842971487505</v>
      </c>
      <c r="CC312" s="222">
        <f t="shared" ca="1" si="328"/>
        <v>-2.7362803166611838</v>
      </c>
      <c r="CD312" s="223">
        <f t="shared" ca="1" si="329"/>
        <v>-12.443644178501374</v>
      </c>
      <c r="CE312" s="224">
        <f t="shared" ca="1" si="330"/>
        <v>-379.76301528823666</v>
      </c>
      <c r="CF312" s="223">
        <f t="shared" ca="1" si="331"/>
        <v>-2.2034695789376997</v>
      </c>
      <c r="CG312" s="225">
        <f t="shared" ca="1" si="332"/>
        <v>-659.14600259581835</v>
      </c>
      <c r="CH312" s="226">
        <f t="shared" ca="1" si="376"/>
        <v>659.14600259581835</v>
      </c>
      <c r="CI312" s="217">
        <f t="shared" ca="1" si="333"/>
        <v>-3.3817714426176781</v>
      </c>
      <c r="CJ312" s="218">
        <f t="shared" ca="1" si="334"/>
        <v>-15.44169213042821</v>
      </c>
      <c r="CK312" s="219">
        <f t="shared" ca="1" si="335"/>
        <v>-472.41401527756989</v>
      </c>
      <c r="CL312" s="218">
        <f t="shared" ca="1" si="336"/>
        <v>-2.7582297340969717</v>
      </c>
      <c r="CM312" s="227">
        <f t="shared" ca="1" si="337"/>
        <v>-837.8937134578922</v>
      </c>
      <c r="CN312" s="228">
        <f t="shared" ca="1" si="377"/>
        <v>837.8937134578922</v>
      </c>
      <c r="CO312" s="222">
        <f t="shared" ca="1" si="338"/>
        <v>-4.0019069365128308</v>
      </c>
      <c r="CP312" s="223">
        <f t="shared" ca="1" si="339"/>
        <v>-18.361390937030972</v>
      </c>
      <c r="CQ312" s="224">
        <f t="shared" ca="1" si="340"/>
        <v>-563.36665190968415</v>
      </c>
      <c r="CR312" s="223">
        <f t="shared" ca="1" si="341"/>
        <v>-3.3140439596962779</v>
      </c>
      <c r="CS312" s="225">
        <f t="shared" ca="1" si="342"/>
        <v>-1027.1583170659414</v>
      </c>
      <c r="CT312" s="226">
        <f t="shared" ca="1" si="378"/>
        <v>1027.1583170659414</v>
      </c>
      <c r="CU312" s="217">
        <f t="shared" ca="1" si="343"/>
        <v>-4.5919815571945737</v>
      </c>
      <c r="CV312" s="218">
        <f t="shared" ca="1" si="344"/>
        <v>-21.18399507682831</v>
      </c>
      <c r="CW312" s="219">
        <f t="shared" ca="1" si="345"/>
        <v>-652.10834189491231</v>
      </c>
      <c r="CX312" s="218">
        <f t="shared" ca="1" si="346"/>
        <v>-3.8694457728309999</v>
      </c>
      <c r="CY312" s="227">
        <f t="shared" ca="1" si="347"/>
        <v>-1230.5868399898704</v>
      </c>
      <c r="CZ312" s="228">
        <f t="shared" ca="1" si="379"/>
        <v>1230.5868399898704</v>
      </c>
      <c r="DA312" s="222">
        <f t="shared" ca="1" si="348"/>
        <v>-5.1474920122309307</v>
      </c>
      <c r="DB312" s="223">
        <f t="shared" ca="1" si="349"/>
        <v>-23.889152232573434</v>
      </c>
      <c r="DC312" s="224">
        <f t="shared" ca="1" si="350"/>
        <v>-738.0325284184006</v>
      </c>
      <c r="DD312" s="223">
        <f t="shared" ca="1" si="351"/>
        <v>-4.4218935162497246</v>
      </c>
      <c r="DE312" s="225">
        <f t="shared" ca="1" si="352"/>
        <v>-1453.2965890756518</v>
      </c>
      <c r="DF312" s="226">
        <f t="shared" ca="1" si="380"/>
        <v>1453.2965890756518</v>
      </c>
      <c r="DG312" s="217">
        <f t="shared" ca="1" si="353"/>
        <v>-5.6641719536657629</v>
      </c>
      <c r="DH312" s="218">
        <f t="shared" ca="1" si="354"/>
        <v>-26.454743793179674</v>
      </c>
      <c r="DI312" s="219">
        <f t="shared" ca="1" si="355"/>
        <v>-820.42602800442683</v>
      </c>
      <c r="DJ312" s="218">
        <f t="shared" ca="1" si="356"/>
        <v>-4.9674851830748139</v>
      </c>
      <c r="DK312" s="227">
        <f t="shared" ca="1" si="357"/>
        <v>-1703.1644768479844</v>
      </c>
      <c r="DL312" s="228">
        <f t="shared" ca="1" si="381"/>
        <v>1703.1644768479844</v>
      </c>
      <c r="DM312" s="222">
        <f t="shared" ca="1" si="358"/>
        <v>-6.1380269433018499</v>
      </c>
      <c r="DN312" s="223">
        <f t="shared" ca="1" si="359"/>
        <v>-28.856831730901177</v>
      </c>
      <c r="DO312" s="224">
        <f t="shared" ca="1" si="360"/>
        <v>-898.46096873507224</v>
      </c>
      <c r="DP312" s="223">
        <f t="shared" ca="1" si="361"/>
        <v>-5.5006676540292574</v>
      </c>
      <c r="DQ312" s="225">
        <f t="shared" ca="1" si="362"/>
        <v>-1993.9267060023305</v>
      </c>
      <c r="DR312" s="226">
        <f t="shared" ca="1" si="382"/>
        <v>1993.9267060023305</v>
      </c>
      <c r="DS312" s="217">
        <f t="shared" ca="1" si="363"/>
        <v>-6.5653689762119063</v>
      </c>
      <c r="DT312" s="218">
        <f t="shared" ca="1" si="364"/>
        <v>-31.069768069895119</v>
      </c>
      <c r="DU312" s="219">
        <f t="shared" ca="1" si="365"/>
        <v>-971.19440987026462</v>
      </c>
      <c r="DV312" s="218">
        <f t="shared" ca="1" si="366"/>
        <v>-6.0139866258477923</v>
      </c>
      <c r="DW312" s="227">
        <f t="shared" ca="1" si="367"/>
        <v>-2354.4174160426519</v>
      </c>
      <c r="DX312" s="228">
        <f t="shared" ca="1" si="383"/>
        <v>2354.4174160426519</v>
      </c>
      <c r="DY312" s="222">
        <f t="shared" ca="1" si="368"/>
        <v>-6.9428500404508018</v>
      </c>
      <c r="DZ312" s="223">
        <f t="shared" ca="1" si="369"/>
        <v>-33.066534000438836</v>
      </c>
      <c r="EA312" s="224">
        <f t="shared" ca="1" si="370"/>
        <v>-1037.5794836482871</v>
      </c>
      <c r="EB312" s="223">
        <f t="shared" ca="1" si="371"/>
        <v>-6.4979521838195069</v>
      </c>
      <c r="EC312" s="225">
        <f t="shared" ca="1" si="372"/>
        <v>-2869.6236376476199</v>
      </c>
      <c r="ED312" s="226">
        <f t="shared" ca="1" si="384"/>
        <v>2869.6236376476199</v>
      </c>
      <c r="EE312" s="18">
        <v>-2869.6236376476136</v>
      </c>
    </row>
    <row r="313" spans="16:135" x14ac:dyDescent="0.3">
      <c r="P313" s="5"/>
      <c r="Q313" s="5"/>
      <c r="X313" s="105"/>
      <c r="Y313" s="105"/>
      <c r="Z313" s="105"/>
      <c r="AA313" s="105">
        <f ca="1">AH313-DF313</f>
        <v>0</v>
      </c>
      <c r="AC313" s="302">
        <f>AC312+$BE$22</f>
        <v>2860</v>
      </c>
      <c r="AD313" s="332">
        <v>2863.125685463795</v>
      </c>
      <c r="AE313" s="332">
        <v>2348.4034294168046</v>
      </c>
      <c r="AF313" s="334">
        <v>1988.4260383482977</v>
      </c>
      <c r="AG313" s="332">
        <v>1698.1969916649109</v>
      </c>
      <c r="AH313" s="332">
        <v>1448.8746955594024</v>
      </c>
      <c r="AI313" s="332">
        <v>1226.7173942170389</v>
      </c>
      <c r="AJ313" s="332">
        <v>1023.8442731062423</v>
      </c>
      <c r="AK313" s="332">
        <v>835.13548372379614</v>
      </c>
      <c r="AL313" s="332">
        <v>656.94253301688059</v>
      </c>
      <c r="AM313" s="332">
        <v>486.46801873038214</v>
      </c>
      <c r="AN313" s="332">
        <v>321.43124231096391</v>
      </c>
      <c r="AO313" s="332">
        <v>159.86841134847333</v>
      </c>
      <c r="AP313" s="332" t="e">
        <v>#DIV/0!</v>
      </c>
      <c r="AQ313" s="335">
        <v>-159.86841134847333</v>
      </c>
      <c r="AR313" s="335">
        <v>-321.43124231096391</v>
      </c>
      <c r="AS313" s="335">
        <v>-486.46801873038214</v>
      </c>
      <c r="AT313" s="335">
        <v>-656.94253301688059</v>
      </c>
      <c r="AU313" s="335">
        <v>-835.13548372379614</v>
      </c>
      <c r="AV313" s="335">
        <v>-1023.8442731062423</v>
      </c>
      <c r="AW313" s="335">
        <v>-1226.7173942170389</v>
      </c>
      <c r="AX313" s="335">
        <v>-1448.8746955594024</v>
      </c>
      <c r="AY313" s="335">
        <v>-1698.1969916649109</v>
      </c>
      <c r="AZ313" s="335">
        <v>-1988.4260383482977</v>
      </c>
      <c r="BA313" s="335">
        <v>-2348.4034294168046</v>
      </c>
      <c r="BB313" s="202">
        <v>-2863.125685463795</v>
      </c>
      <c r="BC313" s="323">
        <f ca="1">BO313-BD313</f>
        <v>0</v>
      </c>
      <c r="BD313" s="320">
        <f ca="1"/>
        <v>-159.86841134847333</v>
      </c>
      <c r="BE313" s="302">
        <f ca="1">MIN($AF$15,BE312+$BE$22)</f>
        <v>2860</v>
      </c>
      <c r="BF313" s="215">
        <f t="shared" ca="1" si="314"/>
        <v>2</v>
      </c>
      <c r="BG313" s="317">
        <f ca="1">INDEX(N$8:N$12,$BF313)</f>
        <v>365</v>
      </c>
      <c r="BH313" s="128">
        <f ca="1">INDEX(O$8:O$12,$BF313)</f>
        <v>0.45</v>
      </c>
      <c r="BI313" s="104">
        <f t="shared" ca="1" si="315"/>
        <v>1652</v>
      </c>
      <c r="BJ313" s="216">
        <f t="shared" si="313"/>
        <v>0</v>
      </c>
      <c r="BK313" s="217">
        <f ca="1">DEGREES(ASIN($BG313*BL$23))</f>
        <v>-0.69702848180855392</v>
      </c>
      <c r="BL313" s="218">
        <f ca="1">DEGREES(ASIN(BL$23*$BI313))</f>
        <v>-3.1562883168556399</v>
      </c>
      <c r="BM313" s="219">
        <f ca="1">IF($BH313&gt;0,(COS(RADIANS(BK313))-COS(RADIANS(BL313)))/(BL$23*$BH313),$BE313*SIN(RADIANS(BK313)))</f>
        <v>-96.208148306785247</v>
      </c>
      <c r="BN313" s="218">
        <f t="shared" ca="1" si="316"/>
        <v>-0.55068082528022444</v>
      </c>
      <c r="BO313" s="220">
        <f t="shared" ca="1" si="317"/>
        <v>-159.86841134847333</v>
      </c>
      <c r="BP313" s="221">
        <f t="shared" ca="1" si="373"/>
        <v>159.86841134847333</v>
      </c>
      <c r="BQ313" s="222">
        <f t="shared" ca="1" si="318"/>
        <v>-1.3888539075648563</v>
      </c>
      <c r="BR313" s="223">
        <f t="shared" ca="1" si="319"/>
        <v>-6.2980506040708386</v>
      </c>
      <c r="BS313" s="224">
        <f t="shared" ca="1" si="320"/>
        <v>-192.13965016006236</v>
      </c>
      <c r="BT313" s="223">
        <f t="shared" ca="1" si="321"/>
        <v>-1.1021444624283845</v>
      </c>
      <c r="BU313" s="225">
        <f t="shared" ca="1" si="322"/>
        <v>-321.43124231096391</v>
      </c>
      <c r="BV313" s="226">
        <f t="shared" ca="1" si="374"/>
        <v>321.43124231096391</v>
      </c>
      <c r="BW313" s="217">
        <f t="shared" ca="1" si="323"/>
        <v>-2.0703060144699528</v>
      </c>
      <c r="BX313" s="218">
        <f t="shared" ca="1" si="324"/>
        <v>-9.4104753383741642</v>
      </c>
      <c r="BY313" s="219">
        <f t="shared" ca="1" si="325"/>
        <v>-287.50233849721855</v>
      </c>
      <c r="BZ313" s="218">
        <f t="shared" ca="1" si="326"/>
        <v>-1.6550485773300352</v>
      </c>
      <c r="CA313" s="227">
        <f t="shared" ca="1" si="327"/>
        <v>-486.46801873038214</v>
      </c>
      <c r="CB313" s="228">
        <f t="shared" ca="1" si="375"/>
        <v>486.46801873038214</v>
      </c>
      <c r="CC313" s="222">
        <f t="shared" ca="1" si="328"/>
        <v>-2.7362803166611838</v>
      </c>
      <c r="CD313" s="223">
        <f t="shared" ca="1" si="329"/>
        <v>-12.478179861795336</v>
      </c>
      <c r="CE313" s="224">
        <f t="shared" ca="1" si="330"/>
        <v>-381.97280555836016</v>
      </c>
      <c r="CF313" s="223">
        <f t="shared" ca="1" si="331"/>
        <v>-2.2097902701235057</v>
      </c>
      <c r="CG313" s="225">
        <f t="shared" ca="1" si="332"/>
        <v>-656.94253301688059</v>
      </c>
      <c r="CH313" s="226">
        <f t="shared" ca="1" si="376"/>
        <v>656.94253301688059</v>
      </c>
      <c r="CI313" s="217">
        <f t="shared" ca="1" si="333"/>
        <v>-3.3817714426176781</v>
      </c>
      <c r="CJ313" s="218">
        <f t="shared" ca="1" si="334"/>
        <v>-15.484926006645725</v>
      </c>
      <c r="CK313" s="219">
        <f t="shared" ca="1" si="335"/>
        <v>-475.18036565878623</v>
      </c>
      <c r="CL313" s="218">
        <f t="shared" ca="1" si="336"/>
        <v>-2.7663503812163412</v>
      </c>
      <c r="CM313" s="227">
        <f t="shared" ca="1" si="337"/>
        <v>-835.13548372379523</v>
      </c>
      <c r="CN313" s="228">
        <f t="shared" ca="1" si="377"/>
        <v>835.13548372379523</v>
      </c>
      <c r="CO313" s="222">
        <f t="shared" ca="1" si="338"/>
        <v>-4.0019069365128308</v>
      </c>
      <c r="CP313" s="223">
        <f t="shared" ca="1" si="339"/>
        <v>-18.413341727594229</v>
      </c>
      <c r="CQ313" s="224">
        <f t="shared" ca="1" si="340"/>
        <v>-566.6907603375987</v>
      </c>
      <c r="CR313" s="223">
        <f t="shared" ca="1" si="341"/>
        <v>-3.3241084279145525</v>
      </c>
      <c r="CS313" s="225">
        <f t="shared" ca="1" si="342"/>
        <v>-1023.8442731062452</v>
      </c>
      <c r="CT313" s="226">
        <f t="shared" ca="1" si="378"/>
        <v>1023.8442731062452</v>
      </c>
      <c r="CU313" s="217">
        <f t="shared" ca="1" si="343"/>
        <v>-4.5919815571945737</v>
      </c>
      <c r="CV313" s="218">
        <f t="shared" ca="1" si="344"/>
        <v>-21.24465895080397</v>
      </c>
      <c r="CW313" s="219">
        <f t="shared" ca="1" si="345"/>
        <v>-655.98996328293856</v>
      </c>
      <c r="CX313" s="218">
        <f t="shared" ca="1" si="346"/>
        <v>-3.8816213880262467</v>
      </c>
      <c r="CY313" s="227">
        <f t="shared" ca="1" si="347"/>
        <v>-1226.7173942170393</v>
      </c>
      <c r="CZ313" s="228">
        <f t="shared" ca="1" si="379"/>
        <v>1226.7173942170393</v>
      </c>
      <c r="DA313" s="222">
        <f t="shared" ca="1" si="348"/>
        <v>-5.1474920122309307</v>
      </c>
      <c r="DB313" s="223">
        <f t="shared" ca="1" si="349"/>
        <v>-23.958485901123421</v>
      </c>
      <c r="DC313" s="224">
        <f t="shared" ca="1" si="350"/>
        <v>-742.46889294338268</v>
      </c>
      <c r="DD313" s="223">
        <f t="shared" ca="1" si="351"/>
        <v>-4.436364524982082</v>
      </c>
      <c r="DE313" s="225">
        <f t="shared" ca="1" si="352"/>
        <v>-1448.874695559402</v>
      </c>
      <c r="DF313" s="226">
        <f t="shared" ca="1" si="380"/>
        <v>1448.874695559402</v>
      </c>
      <c r="DG313" s="217">
        <f t="shared" ca="1" si="353"/>
        <v>-5.6641719536657629</v>
      </c>
      <c r="DH313" s="218">
        <f t="shared" ca="1" si="354"/>
        <v>-26.532643078768782</v>
      </c>
      <c r="DI313" s="219">
        <f t="shared" ca="1" si="355"/>
        <v>-825.41046984055299</v>
      </c>
      <c r="DJ313" s="218">
        <f t="shared" ca="1" si="356"/>
        <v>-4.984441836126166</v>
      </c>
      <c r="DK313" s="227">
        <f t="shared" ca="1" si="357"/>
        <v>-1698.1969916649095</v>
      </c>
      <c r="DL313" s="228">
        <f t="shared" ca="1" si="381"/>
        <v>1698.1969916649095</v>
      </c>
      <c r="DM313" s="222">
        <f t="shared" ca="1" si="358"/>
        <v>-6.1380269433018499</v>
      </c>
      <c r="DN313" s="223">
        <f t="shared" ca="1" si="359"/>
        <v>-28.943105500776699</v>
      </c>
      <c r="DO313" s="224">
        <f t="shared" ca="1" si="360"/>
        <v>-903.98125816627851</v>
      </c>
      <c r="DP313" s="223">
        <f t="shared" ca="1" si="361"/>
        <v>-5.5202894312062654</v>
      </c>
      <c r="DQ313" s="225">
        <f t="shared" ca="1" si="362"/>
        <v>-1988.4260383483013</v>
      </c>
      <c r="DR313" s="226">
        <f t="shared" ca="1" si="382"/>
        <v>1988.4260383483013</v>
      </c>
      <c r="DS313" s="217">
        <f t="shared" ca="1" si="363"/>
        <v>-6.5653689762119063</v>
      </c>
      <c r="DT313" s="218">
        <f t="shared" ca="1" si="364"/>
        <v>-31.164108151271524</v>
      </c>
      <c r="DU313" s="219">
        <f t="shared" ca="1" si="365"/>
        <v>-977.23082828773659</v>
      </c>
      <c r="DV313" s="218">
        <f t="shared" ca="1" si="366"/>
        <v>-6.0364184174719639</v>
      </c>
      <c r="DW313" s="227">
        <f t="shared" ca="1" si="367"/>
        <v>-2348.4034294168041</v>
      </c>
      <c r="DX313" s="228">
        <f t="shared" ca="1" si="383"/>
        <v>2348.4034294168041</v>
      </c>
      <c r="DY313" s="222">
        <f t="shared" ca="1" si="368"/>
        <v>-6.9428500404508018</v>
      </c>
      <c r="DZ313" s="223">
        <f t="shared" ca="1" si="369"/>
        <v>-33.16848288203083</v>
      </c>
      <c r="EA313" s="224">
        <f t="shared" ca="1" si="370"/>
        <v>-1044.1027569043167</v>
      </c>
      <c r="EB313" s="223">
        <f t="shared" ca="1" si="371"/>
        <v>-6.5232732560295972</v>
      </c>
      <c r="EC313" s="225">
        <f t="shared" ca="1" si="372"/>
        <v>-2863.1256854638004</v>
      </c>
      <c r="ED313" s="226">
        <f t="shared" ca="1" si="384"/>
        <v>2863.1256854638004</v>
      </c>
      <c r="EE313" s="18">
        <v>-2863.125685463795</v>
      </c>
    </row>
    <row r="314" spans="16:135" x14ac:dyDescent="0.3">
      <c r="P314" s="5"/>
      <c r="Q314" s="5"/>
      <c r="X314" s="105"/>
      <c r="Y314" s="105"/>
      <c r="Z314" s="105"/>
      <c r="AA314" s="105">
        <f ca="1">AH314-DF314</f>
        <v>0</v>
      </c>
      <c r="AC314" s="302">
        <f>AC313+$BE$22</f>
        <v>2870</v>
      </c>
      <c r="AD314" s="332">
        <v>2856.6024122077656</v>
      </c>
      <c r="AE314" s="332">
        <v>2342.3670109993327</v>
      </c>
      <c r="AF314" s="334">
        <v>1982.9057489170914</v>
      </c>
      <c r="AG314" s="332">
        <v>1693.2125498287849</v>
      </c>
      <c r="AH314" s="332">
        <v>1444.4383310344203</v>
      </c>
      <c r="AI314" s="332">
        <v>1222.8357728290127</v>
      </c>
      <c r="AJ314" s="332">
        <v>1020.5201646783291</v>
      </c>
      <c r="AK314" s="332">
        <v>832.36913334257974</v>
      </c>
      <c r="AL314" s="332">
        <v>654.73274274675714</v>
      </c>
      <c r="AM314" s="332">
        <v>484.81297015305211</v>
      </c>
      <c r="AN314" s="332">
        <v>320.32909784853553</v>
      </c>
      <c r="AO314" s="332">
        <v>159.31773052319312</v>
      </c>
      <c r="AP314" s="332" t="e">
        <v>#DIV/0!</v>
      </c>
      <c r="AQ314" s="335">
        <v>-159.31773052319312</v>
      </c>
      <c r="AR314" s="335">
        <v>-320.32909784853553</v>
      </c>
      <c r="AS314" s="335">
        <v>-484.81297015305211</v>
      </c>
      <c r="AT314" s="335">
        <v>-654.73274274675714</v>
      </c>
      <c r="AU314" s="335">
        <v>-832.36913334257974</v>
      </c>
      <c r="AV314" s="335">
        <v>-1020.5201646783291</v>
      </c>
      <c r="AW314" s="335">
        <v>-1222.8357728290127</v>
      </c>
      <c r="AX314" s="335">
        <v>-1444.4383310344203</v>
      </c>
      <c r="AY314" s="335">
        <v>-1693.2125498287849</v>
      </c>
      <c r="AZ314" s="335">
        <v>-1982.9057489170914</v>
      </c>
      <c r="BA314" s="335">
        <v>-2342.3670109993327</v>
      </c>
      <c r="BB314" s="202">
        <v>-2856.6024122077656</v>
      </c>
      <c r="BC314" s="323">
        <f ca="1">BO314-BD314</f>
        <v>0</v>
      </c>
      <c r="BD314" s="320">
        <f ca="1"/>
        <v>-159.31773052319312</v>
      </c>
      <c r="BE314" s="302">
        <f ca="1">MIN($AF$15,BE313+$BE$22)</f>
        <v>2870</v>
      </c>
      <c r="BF314" s="215">
        <f t="shared" ca="1" si="314"/>
        <v>2</v>
      </c>
      <c r="BG314" s="317">
        <f ca="1">INDEX(N$8:N$12,$BF314)</f>
        <v>365</v>
      </c>
      <c r="BH314" s="128">
        <f ca="1">INDEX(O$8:O$12,$BF314)</f>
        <v>0.45</v>
      </c>
      <c r="BI314" s="104">
        <f t="shared" ca="1" si="315"/>
        <v>1656.5</v>
      </c>
      <c r="BJ314" s="216">
        <f t="shared" si="313"/>
        <v>0</v>
      </c>
      <c r="BK314" s="217">
        <f ca="1">DEGREES(ASIN($BG314*BL$23))</f>
        <v>-0.69702848180855392</v>
      </c>
      <c r="BL314" s="218">
        <f ca="1">DEGREES(ASIN(BL$23*$BI314))</f>
        <v>-3.1648946976980565</v>
      </c>
      <c r="BM314" s="219">
        <f ca="1">IF($BH314&gt;0,(COS(RADIANS(BK314))-COS(RADIANS(BL314)))/(BL$23*$BH314),$BE314*SIN(RADIANS(BK314)))</f>
        <v>-96.760335790217667</v>
      </c>
      <c r="BN314" s="218">
        <f t="shared" ca="1" si="316"/>
        <v>-0.55218748343241941</v>
      </c>
      <c r="BO314" s="220">
        <f t="shared" ca="1" si="317"/>
        <v>-159.31773052319312</v>
      </c>
      <c r="BP314" s="221">
        <f t="shared" ca="1" si="373"/>
        <v>159.31773052319312</v>
      </c>
      <c r="BQ314" s="222">
        <f t="shared" ca="1" si="318"/>
        <v>-1.3888539075648563</v>
      </c>
      <c r="BR314" s="223">
        <f t="shared" ca="1" si="319"/>
        <v>-6.3152760287840675</v>
      </c>
      <c r="BS314" s="224">
        <f t="shared" ca="1" si="320"/>
        <v>-193.24483759615364</v>
      </c>
      <c r="BT314" s="223">
        <f t="shared" ca="1" si="321"/>
        <v>-1.1051874360912848</v>
      </c>
      <c r="BU314" s="225">
        <f t="shared" ca="1" si="322"/>
        <v>-320.32909784853553</v>
      </c>
      <c r="BV314" s="226">
        <f t="shared" ca="1" si="374"/>
        <v>320.32909784853553</v>
      </c>
      <c r="BW314" s="217">
        <f t="shared" ca="1" si="323"/>
        <v>-2.0703060144699528</v>
      </c>
      <c r="BX314" s="218">
        <f t="shared" ca="1" si="324"/>
        <v>-9.4363431829369748</v>
      </c>
      <c r="BY314" s="219">
        <f t="shared" ca="1" si="325"/>
        <v>-289.16202570701364</v>
      </c>
      <c r="BZ314" s="218">
        <f t="shared" ca="1" si="326"/>
        <v>-1.659687209795095</v>
      </c>
      <c r="CA314" s="227">
        <f t="shared" ca="1" si="327"/>
        <v>-484.81297015305211</v>
      </c>
      <c r="CB314" s="228">
        <f t="shared" ca="1" si="375"/>
        <v>484.81297015305211</v>
      </c>
      <c r="CC314" s="222">
        <f t="shared" ca="1" si="328"/>
        <v>-2.7362803166611838</v>
      </c>
      <c r="CD314" s="223">
        <f t="shared" ca="1" si="329"/>
        <v>-12.512720152356117</v>
      </c>
      <c r="CE314" s="224">
        <f t="shared" ca="1" si="330"/>
        <v>-384.1889190458806</v>
      </c>
      <c r="CF314" s="223">
        <f t="shared" ca="1" si="331"/>
        <v>-2.2161134875204311</v>
      </c>
      <c r="CG314" s="225">
        <f t="shared" ca="1" si="332"/>
        <v>-654.73274274675714</v>
      </c>
      <c r="CH314" s="226">
        <f t="shared" ca="1" si="376"/>
        <v>654.73274274675714</v>
      </c>
      <c r="CI314" s="217">
        <f t="shared" ca="1" si="333"/>
        <v>-3.3817714426176781</v>
      </c>
      <c r="CJ314" s="218">
        <f t="shared" ca="1" si="334"/>
        <v>-15.528168922709614</v>
      </c>
      <c r="CK314" s="219">
        <f t="shared" ca="1" si="335"/>
        <v>-477.9548417740607</v>
      </c>
      <c r="CL314" s="218">
        <f t="shared" ca="1" si="336"/>
        <v>-2.7744761152744672</v>
      </c>
      <c r="CM314" s="227">
        <f t="shared" ca="1" si="337"/>
        <v>-832.36913334257883</v>
      </c>
      <c r="CN314" s="228">
        <f t="shared" ca="1" si="377"/>
        <v>832.36913334257883</v>
      </c>
      <c r="CO314" s="222">
        <f t="shared" ca="1" si="338"/>
        <v>-4.0019069365128308</v>
      </c>
      <c r="CP314" s="223">
        <f t="shared" ca="1" si="339"/>
        <v>-18.465308204637971</v>
      </c>
      <c r="CQ314" s="224">
        <f t="shared" ca="1" si="340"/>
        <v>-570.02494233817652</v>
      </c>
      <c r="CR314" s="223">
        <f t="shared" ca="1" si="341"/>
        <v>-3.3341820005778118</v>
      </c>
      <c r="CS314" s="225">
        <f t="shared" ca="1" si="342"/>
        <v>-1020.5201646783306</v>
      </c>
      <c r="CT314" s="226">
        <f t="shared" ca="1" si="378"/>
        <v>1020.5201646783306</v>
      </c>
      <c r="CU314" s="217">
        <f t="shared" ca="1" si="343"/>
        <v>-4.5919815571945737</v>
      </c>
      <c r="CV314" s="218">
        <f t="shared" ca="1" si="344"/>
        <v>-21.305347805848854</v>
      </c>
      <c r="CW314" s="219">
        <f t="shared" ca="1" si="345"/>
        <v>-659.8837753072421</v>
      </c>
      <c r="CX314" s="218">
        <f t="shared" ca="1" si="346"/>
        <v>-3.8938120243035428</v>
      </c>
      <c r="CY314" s="227">
        <f t="shared" ca="1" si="347"/>
        <v>-1222.8357728290132</v>
      </c>
      <c r="CZ314" s="228">
        <f t="shared" ca="1" si="379"/>
        <v>1222.8357728290132</v>
      </c>
      <c r="DA314" s="222">
        <f t="shared" ca="1" si="348"/>
        <v>-5.1474920122309307</v>
      </c>
      <c r="DB314" s="223">
        <f t="shared" ca="1" si="349"/>
        <v>-24.027856871952558</v>
      </c>
      <c r="DC314" s="224">
        <f t="shared" ca="1" si="350"/>
        <v>-746.91975180198335</v>
      </c>
      <c r="DD314" s="223">
        <f t="shared" ca="1" si="351"/>
        <v>-4.4508588586006681</v>
      </c>
      <c r="DE314" s="225">
        <f t="shared" ca="1" si="352"/>
        <v>-1444.4383310344199</v>
      </c>
      <c r="DF314" s="226">
        <f t="shared" ca="1" si="380"/>
        <v>1444.4383310344199</v>
      </c>
      <c r="DG314" s="217">
        <f t="shared" ca="1" si="353"/>
        <v>-5.6641719536657629</v>
      </c>
      <c r="DH314" s="218">
        <f t="shared" ca="1" si="354"/>
        <v>-26.610595281366908</v>
      </c>
      <c r="DI314" s="219">
        <f t="shared" ca="1" si="355"/>
        <v>-830.41190283866138</v>
      </c>
      <c r="DJ314" s="218">
        <f t="shared" ca="1" si="356"/>
        <v>-5.0014329981083847</v>
      </c>
      <c r="DK314" s="227">
        <f t="shared" ca="1" si="357"/>
        <v>-1693.2125498287835</v>
      </c>
      <c r="DL314" s="228">
        <f t="shared" ca="1" si="381"/>
        <v>1693.2125498287835</v>
      </c>
      <c r="DM314" s="222">
        <f t="shared" ca="1" si="358"/>
        <v>-6.1380269433018499</v>
      </c>
      <c r="DN314" s="223">
        <f t="shared" ca="1" si="359"/>
        <v>-29.029451171094205</v>
      </c>
      <c r="DO314" s="224">
        <f t="shared" ca="1" si="360"/>
        <v>-909.52121836616789</v>
      </c>
      <c r="DP314" s="223">
        <f t="shared" ca="1" si="361"/>
        <v>-5.5399601998893786</v>
      </c>
      <c r="DQ314" s="225">
        <f t="shared" ca="1" si="362"/>
        <v>-1982.905748917095</v>
      </c>
      <c r="DR314" s="226">
        <f t="shared" ca="1" si="382"/>
        <v>1982.905748917095</v>
      </c>
      <c r="DS314" s="217">
        <f t="shared" ca="1" si="363"/>
        <v>-6.5653689762119063</v>
      </c>
      <c r="DT314" s="218">
        <f t="shared" ca="1" si="364"/>
        <v>-31.258542267829053</v>
      </c>
      <c r="DU314" s="219">
        <f t="shared" ca="1" si="365"/>
        <v>-983.28974548341773</v>
      </c>
      <c r="DV314" s="218">
        <f t="shared" ca="1" si="366"/>
        <v>-6.0589171956811469</v>
      </c>
      <c r="DW314" s="227">
        <f t="shared" ca="1" si="367"/>
        <v>-2342.3670109993323</v>
      </c>
      <c r="DX314" s="228">
        <f t="shared" ca="1" si="383"/>
        <v>2342.3670109993323</v>
      </c>
      <c r="DY314" s="222">
        <f t="shared" ca="1" si="368"/>
        <v>-6.9428500404508018</v>
      </c>
      <c r="DZ314" s="223">
        <f t="shared" ca="1" si="369"/>
        <v>-33.270550465648569</v>
      </c>
      <c r="EA314" s="224">
        <f t="shared" ca="1" si="370"/>
        <v>-1050.6514395583654</v>
      </c>
      <c r="EB314" s="223">
        <f t="shared" ca="1" si="371"/>
        <v>-6.5486826540486618</v>
      </c>
      <c r="EC314" s="225">
        <f t="shared" ca="1" si="372"/>
        <v>-2856.6024122077711</v>
      </c>
      <c r="ED314" s="226">
        <f t="shared" ca="1" si="384"/>
        <v>2856.6024122077711</v>
      </c>
      <c r="EE314" s="18">
        <v>-2856.6024122077656</v>
      </c>
    </row>
    <row r="315" spans="16:135" x14ac:dyDescent="0.3">
      <c r="P315" s="5"/>
      <c r="Q315" s="5"/>
      <c r="X315" s="105"/>
      <c r="Y315" s="105"/>
      <c r="Z315" s="105"/>
      <c r="AA315" s="105">
        <f ca="1">AH315-DF315</f>
        <v>0</v>
      </c>
      <c r="AC315" s="302">
        <f>AC314+$BE$22</f>
        <v>2880</v>
      </c>
      <c r="AD315" s="332">
        <v>2850.0537295537169</v>
      </c>
      <c r="AE315" s="332">
        <v>2336.3080938036514</v>
      </c>
      <c r="AF315" s="334">
        <v>1977.3657887172021</v>
      </c>
      <c r="AG315" s="332">
        <v>1688.2111168306765</v>
      </c>
      <c r="AH315" s="332">
        <v>1439.9874721758197</v>
      </c>
      <c r="AI315" s="332">
        <v>1218.9419608047092</v>
      </c>
      <c r="AJ315" s="332">
        <v>1017.1859826777513</v>
      </c>
      <c r="AK315" s="332">
        <v>829.59465722730522</v>
      </c>
      <c r="AL315" s="332">
        <v>652.51662925923665</v>
      </c>
      <c r="AM315" s="332">
        <v>483.15328294325701</v>
      </c>
      <c r="AN315" s="332">
        <v>319.22391041244424</v>
      </c>
      <c r="AO315" s="332">
        <v>158.7655430397607</v>
      </c>
      <c r="AP315" s="332" t="e">
        <v>#DIV/0!</v>
      </c>
      <c r="AQ315" s="335">
        <v>-158.7655430397607</v>
      </c>
      <c r="AR315" s="335">
        <v>-319.22391041244424</v>
      </c>
      <c r="AS315" s="335">
        <v>-483.15328294325701</v>
      </c>
      <c r="AT315" s="335">
        <v>-652.51662925923665</v>
      </c>
      <c r="AU315" s="335">
        <v>-829.59465722730522</v>
      </c>
      <c r="AV315" s="335">
        <v>-1017.1859826777513</v>
      </c>
      <c r="AW315" s="335">
        <v>-1218.9419608047092</v>
      </c>
      <c r="AX315" s="335">
        <v>-1439.9874721758197</v>
      </c>
      <c r="AY315" s="335">
        <v>-1688.2111168306765</v>
      </c>
      <c r="AZ315" s="335">
        <v>-1977.3657887172021</v>
      </c>
      <c r="BA315" s="335">
        <v>-2336.3080938036514</v>
      </c>
      <c r="BB315" s="202">
        <v>-2850.0537295537169</v>
      </c>
      <c r="BC315" s="323">
        <f ca="1">BO315-BD315</f>
        <v>0</v>
      </c>
      <c r="BD315" s="320">
        <f ca="1"/>
        <v>-158.7655430397607</v>
      </c>
      <c r="BE315" s="302">
        <f ca="1">MIN($AF$15,BE314+$BE$22)</f>
        <v>2880</v>
      </c>
      <c r="BF315" s="215">
        <f t="shared" ca="1" si="314"/>
        <v>2</v>
      </c>
      <c r="BG315" s="317">
        <f ca="1">INDEX(N$8:N$12,$BF315)</f>
        <v>365</v>
      </c>
      <c r="BH315" s="128">
        <f ca="1">INDEX(O$8:O$12,$BF315)</f>
        <v>0.45</v>
      </c>
      <c r="BI315" s="104">
        <f t="shared" ca="1" si="315"/>
        <v>1661</v>
      </c>
      <c r="BJ315" s="216">
        <f t="shared" si="313"/>
        <v>0</v>
      </c>
      <c r="BK315" s="217">
        <f ca="1">DEGREES(ASIN($BG315*BL$23))</f>
        <v>-0.69702848180855392</v>
      </c>
      <c r="BL315" s="218">
        <f ca="1">DEGREES(ASIN(BL$23*$BI315))</f>
        <v>-3.1735011500231418</v>
      </c>
      <c r="BM315" s="219">
        <f ca="1">IF($BH315&gt;0,(COS(RADIANS(BK315))-COS(RADIANS(BL315)))/(BL$23*$BH315),$BE315*SIN(RADIANS(BK315)))</f>
        <v>-97.31402996929549</v>
      </c>
      <c r="BN315" s="218">
        <f t="shared" ca="1" si="316"/>
        <v>-0.55369417907782292</v>
      </c>
      <c r="BO315" s="220">
        <f t="shared" ca="1" si="317"/>
        <v>-158.7655430397607</v>
      </c>
      <c r="BP315" s="221">
        <f t="shared" ca="1" si="373"/>
        <v>158.7655430397607</v>
      </c>
      <c r="BQ315" s="222">
        <f t="shared" ca="1" si="318"/>
        <v>-1.3888539075648563</v>
      </c>
      <c r="BR315" s="223">
        <f t="shared" ca="1" si="319"/>
        <v>-6.3325020266431604</v>
      </c>
      <c r="BS315" s="224">
        <f t="shared" ca="1" si="320"/>
        <v>-194.35306830923977</v>
      </c>
      <c r="BT315" s="223">
        <f t="shared" ca="1" si="321"/>
        <v>-1.1082307130861295</v>
      </c>
      <c r="BU315" s="225">
        <f t="shared" ca="1" si="322"/>
        <v>-319.22391041244424</v>
      </c>
      <c r="BV315" s="226">
        <f t="shared" ca="1" si="374"/>
        <v>319.22391041244424</v>
      </c>
      <c r="BW315" s="217">
        <f t="shared" ca="1" si="323"/>
        <v>-2.0703060144699528</v>
      </c>
      <c r="BX315" s="218">
        <f t="shared" ca="1" si="324"/>
        <v>-9.4622129686685597</v>
      </c>
      <c r="BY315" s="219">
        <f t="shared" ca="1" si="325"/>
        <v>-290.82635259212987</v>
      </c>
      <c r="BZ315" s="218">
        <f t="shared" ca="1" si="326"/>
        <v>-1.6643268851162247</v>
      </c>
      <c r="CA315" s="227">
        <f t="shared" ca="1" si="327"/>
        <v>-483.15328294325701</v>
      </c>
      <c r="CB315" s="228">
        <f t="shared" ca="1" si="375"/>
        <v>483.15328294325701</v>
      </c>
      <c r="CC315" s="222">
        <f t="shared" ca="1" si="328"/>
        <v>-2.7362803166611838</v>
      </c>
      <c r="CD315" s="223">
        <f t="shared" ca="1" si="329"/>
        <v>-12.547265064585728</v>
      </c>
      <c r="CE315" s="224">
        <f t="shared" ca="1" si="330"/>
        <v>-386.41135828558441</v>
      </c>
      <c r="CF315" s="223">
        <f t="shared" ca="1" si="331"/>
        <v>-2.2224392397038173</v>
      </c>
      <c r="CG315" s="225">
        <f t="shared" ca="1" si="332"/>
        <v>-652.51662925923665</v>
      </c>
      <c r="CH315" s="226">
        <f t="shared" ca="1" si="376"/>
        <v>652.51662925923665</v>
      </c>
      <c r="CI315" s="217">
        <f t="shared" ca="1" si="333"/>
        <v>-3.3817714426176781</v>
      </c>
      <c r="CJ315" s="218">
        <f t="shared" ca="1" si="334"/>
        <v>-15.571420908940205</v>
      </c>
      <c r="CK315" s="219">
        <f t="shared" ca="1" si="335"/>
        <v>-480.73744872955177</v>
      </c>
      <c r="CL315" s="218">
        <f t="shared" ca="1" si="336"/>
        <v>-2.782606955491076</v>
      </c>
      <c r="CM315" s="227">
        <f t="shared" ca="1" si="337"/>
        <v>-829.59465722730442</v>
      </c>
      <c r="CN315" s="228">
        <f t="shared" ca="1" si="377"/>
        <v>829.59465722730442</v>
      </c>
      <c r="CO315" s="222">
        <f t="shared" ca="1" si="338"/>
        <v>-4.0019069365128308</v>
      </c>
      <c r="CP315" s="223">
        <f t="shared" ca="1" si="339"/>
        <v>-18.517290425168017</v>
      </c>
      <c r="CQ315" s="224">
        <f t="shared" ca="1" si="340"/>
        <v>-573.36920705449131</v>
      </c>
      <c r="CR315" s="223">
        <f t="shared" ca="1" si="341"/>
        <v>-3.3442647163147967</v>
      </c>
      <c r="CS315" s="225">
        <f t="shared" ca="1" si="342"/>
        <v>-1017.1859826777528</v>
      </c>
      <c r="CT315" s="226">
        <f t="shared" ca="1" si="378"/>
        <v>1017.1859826777528</v>
      </c>
      <c r="CU315" s="217">
        <f t="shared" ca="1" si="343"/>
        <v>-4.5919815571945737</v>
      </c>
      <c r="CV315" s="218">
        <f t="shared" ca="1" si="344"/>
        <v>-21.366061741023714</v>
      </c>
      <c r="CW315" s="219">
        <f t="shared" ca="1" si="345"/>
        <v>-663.78979306091742</v>
      </c>
      <c r="CX315" s="218">
        <f t="shared" ca="1" si="346"/>
        <v>-3.9060177536753145</v>
      </c>
      <c r="CY315" s="227">
        <f t="shared" ca="1" si="347"/>
        <v>-1218.9419608047097</v>
      </c>
      <c r="CZ315" s="228">
        <f t="shared" ca="1" si="379"/>
        <v>1218.9419608047097</v>
      </c>
      <c r="DA315" s="222">
        <f t="shared" ca="1" si="348"/>
        <v>-5.1474920122309307</v>
      </c>
      <c r="DB315" s="223">
        <f t="shared" ca="1" si="349"/>
        <v>-24.097265307189808</v>
      </c>
      <c r="DC315" s="224">
        <f t="shared" ca="1" si="350"/>
        <v>-751.38512844569505</v>
      </c>
      <c r="DD315" s="223">
        <f t="shared" ca="1" si="351"/>
        <v>-4.4653766437116929</v>
      </c>
      <c r="DE315" s="225">
        <f t="shared" ca="1" si="352"/>
        <v>-1439.9874721758192</v>
      </c>
      <c r="DF315" s="226">
        <f t="shared" ca="1" si="380"/>
        <v>1439.9874721758192</v>
      </c>
      <c r="DG315" s="217">
        <f t="shared" ca="1" si="353"/>
        <v>-5.6641719536657629</v>
      </c>
      <c r="DH315" s="218">
        <f t="shared" ca="1" si="354"/>
        <v>-26.688600653546839</v>
      </c>
      <c r="DI315" s="219">
        <f t="shared" ca="1" si="355"/>
        <v>-835.43036171950689</v>
      </c>
      <c r="DJ315" s="218">
        <f t="shared" ca="1" si="356"/>
        <v>-5.0184588808455146</v>
      </c>
      <c r="DK315" s="227">
        <f t="shared" ca="1" si="357"/>
        <v>-1688.2111168306751</v>
      </c>
      <c r="DL315" s="228">
        <f t="shared" ca="1" si="381"/>
        <v>1688.2111168306751</v>
      </c>
      <c r="DM315" s="222">
        <f t="shared" ca="1" si="358"/>
        <v>-6.1380269433018499</v>
      </c>
      <c r="DN315" s="223">
        <f t="shared" ca="1" si="359"/>
        <v>-29.115869118511</v>
      </c>
      <c r="DO315" s="224">
        <f t="shared" ca="1" si="360"/>
        <v>-915.08089866492662</v>
      </c>
      <c r="DP315" s="223">
        <f t="shared" ca="1" si="361"/>
        <v>-5.5596802987587353</v>
      </c>
      <c r="DQ315" s="225">
        <f t="shared" ca="1" si="362"/>
        <v>-1977.3657887172058</v>
      </c>
      <c r="DR315" s="226">
        <f t="shared" ca="1" si="382"/>
        <v>1977.3657887172058</v>
      </c>
      <c r="DS315" s="217">
        <f t="shared" ca="1" si="363"/>
        <v>-6.5653689762119063</v>
      </c>
      <c r="DT315" s="218">
        <f t="shared" ca="1" si="364"/>
        <v>-31.353070958626247</v>
      </c>
      <c r="DU315" s="219">
        <f t="shared" ca="1" si="365"/>
        <v>-989.37122896204301</v>
      </c>
      <c r="DV315" s="218">
        <f t="shared" ca="1" si="366"/>
        <v>-6.0814834786252732</v>
      </c>
      <c r="DW315" s="227">
        <f t="shared" ca="1" si="367"/>
        <v>-2336.308093803651</v>
      </c>
      <c r="DX315" s="228">
        <f t="shared" ca="1" si="383"/>
        <v>2336.308093803651</v>
      </c>
      <c r="DY315" s="222">
        <f t="shared" ca="1" si="368"/>
        <v>-6.9428500404508018</v>
      </c>
      <c r="DZ315" s="223">
        <f t="shared" ca="1" si="369"/>
        <v>-33.372737491927879</v>
      </c>
      <c r="EA315" s="224">
        <f t="shared" ca="1" si="370"/>
        <v>-1057.2256206939799</v>
      </c>
      <c r="EB315" s="223">
        <f t="shared" ca="1" si="371"/>
        <v>-6.5741811356144808</v>
      </c>
      <c r="EC315" s="225">
        <f t="shared" ca="1" si="372"/>
        <v>-2850.0537295537224</v>
      </c>
      <c r="ED315" s="226">
        <f t="shared" ca="1" si="384"/>
        <v>2850.0537295537224</v>
      </c>
      <c r="EE315" s="18">
        <v>-2850.0537295537169</v>
      </c>
    </row>
    <row r="316" spans="16:135" x14ac:dyDescent="0.3">
      <c r="P316" s="5"/>
      <c r="Q316" s="5"/>
      <c r="X316" s="105"/>
      <c r="Y316" s="105"/>
      <c r="Z316" s="105"/>
      <c r="AA316" s="105">
        <f ca="1">AH316-DF316</f>
        <v>0</v>
      </c>
      <c r="AC316" s="302">
        <f>AC315+$BE$22</f>
        <v>2890</v>
      </c>
      <c r="AD316" s="332">
        <v>2843.4795484181027</v>
      </c>
      <c r="AE316" s="332">
        <v>2330.2266103250254</v>
      </c>
      <c r="AF316" s="334">
        <v>1971.8061084184433</v>
      </c>
      <c r="AG316" s="332">
        <v>1683.1926579498311</v>
      </c>
      <c r="AH316" s="332">
        <v>1435.5220955321081</v>
      </c>
      <c r="AI316" s="332">
        <v>1215.0359430510339</v>
      </c>
      <c r="AJ316" s="332">
        <v>1013.8417179614365</v>
      </c>
      <c r="AK316" s="332">
        <v>826.81205027181568</v>
      </c>
      <c r="AL316" s="332">
        <v>650.29419001953283</v>
      </c>
      <c r="AM316" s="332">
        <v>481.48895605814079</v>
      </c>
      <c r="AN316" s="332">
        <v>318.11567969935811</v>
      </c>
      <c r="AO316" s="332">
        <v>158.21184886068289</v>
      </c>
      <c r="AP316" s="332" t="e">
        <v>#DIV/0!</v>
      </c>
      <c r="AQ316" s="335">
        <v>-158.21184886068289</v>
      </c>
      <c r="AR316" s="335">
        <v>-318.11567969935811</v>
      </c>
      <c r="AS316" s="335">
        <v>-481.48895605814079</v>
      </c>
      <c r="AT316" s="335">
        <v>-650.29419001953283</v>
      </c>
      <c r="AU316" s="335">
        <v>-826.81205027181568</v>
      </c>
      <c r="AV316" s="335">
        <v>-1013.8417179614365</v>
      </c>
      <c r="AW316" s="335">
        <v>-1215.0359430510339</v>
      </c>
      <c r="AX316" s="335">
        <v>-1435.5220955321081</v>
      </c>
      <c r="AY316" s="335">
        <v>-1683.1926579498311</v>
      </c>
      <c r="AZ316" s="335">
        <v>-1971.8061084184433</v>
      </c>
      <c r="BA316" s="335">
        <v>-2330.2266103250254</v>
      </c>
      <c r="BB316" s="202">
        <v>-2843.4795484181027</v>
      </c>
      <c r="BC316" s="323">
        <f ca="1">BO316-BD316</f>
        <v>0</v>
      </c>
      <c r="BD316" s="320">
        <f ca="1"/>
        <v>-158.21184886068289</v>
      </c>
      <c r="BE316" s="302">
        <f ca="1">MIN($AF$15,BE315+$BE$22)</f>
        <v>2890</v>
      </c>
      <c r="BF316" s="215">
        <f t="shared" ca="1" si="314"/>
        <v>2</v>
      </c>
      <c r="BG316" s="317">
        <f ca="1">INDEX(N$8:N$12,$BF316)</f>
        <v>365</v>
      </c>
      <c r="BH316" s="128">
        <f ca="1">INDEX(O$8:O$12,$BF316)</f>
        <v>0.45</v>
      </c>
      <c r="BI316" s="104">
        <f t="shared" ca="1" si="315"/>
        <v>1665.5</v>
      </c>
      <c r="BJ316" s="216">
        <f t="shared" si="313"/>
        <v>0</v>
      </c>
      <c r="BK316" s="217">
        <f ca="1">DEGREES(ASIN($BG316*BL$23))</f>
        <v>-0.69702848180855392</v>
      </c>
      <c r="BL316" s="218">
        <f ca="1">DEGREES(ASIN(BL$23*$BI316))</f>
        <v>-3.1821076740268706</v>
      </c>
      <c r="BM316" s="219">
        <f ca="1">IF($BH316&gt;0,(COS(RADIANS(BK316))-COS(RADIANS(BL316)))/(BL$23*$BH316),$BE316*SIN(RADIANS(BK316)))</f>
        <v>-97.869230881623011</v>
      </c>
      <c r="BN316" s="218">
        <f t="shared" ca="1" si="316"/>
        <v>-0.55520091232752122</v>
      </c>
      <c r="BO316" s="220">
        <f t="shared" ca="1" si="317"/>
        <v>-158.21184886068289</v>
      </c>
      <c r="BP316" s="221">
        <f t="shared" ca="1" si="373"/>
        <v>158.21184886068289</v>
      </c>
      <c r="BQ316" s="222">
        <f t="shared" ca="1" si="318"/>
        <v>-1.3888539075648563</v>
      </c>
      <c r="BR316" s="223">
        <f t="shared" ca="1" si="319"/>
        <v>-6.3497285992625567</v>
      </c>
      <c r="BS316" s="224">
        <f t="shared" ca="1" si="320"/>
        <v>-195.46434260353692</v>
      </c>
      <c r="BT316" s="223">
        <f t="shared" ca="1" si="321"/>
        <v>-1.1112742942971465</v>
      </c>
      <c r="BU316" s="225">
        <f t="shared" ca="1" si="322"/>
        <v>-318.11567969935811</v>
      </c>
      <c r="BV316" s="226">
        <f t="shared" ca="1" si="374"/>
        <v>318.11567969935811</v>
      </c>
      <c r="BW316" s="217">
        <f t="shared" ca="1" si="323"/>
        <v>-2.0703060144699528</v>
      </c>
      <c r="BX316" s="218">
        <f t="shared" ca="1" si="324"/>
        <v>-9.4880847012810872</v>
      </c>
      <c r="BY316" s="219">
        <f t="shared" ca="1" si="325"/>
        <v>-292.49532019865137</v>
      </c>
      <c r="BZ316" s="218">
        <f t="shared" ca="1" si="326"/>
        <v>-1.6689676065215053</v>
      </c>
      <c r="CA316" s="227">
        <f t="shared" ca="1" si="327"/>
        <v>-481.48895605814079</v>
      </c>
      <c r="CB316" s="228">
        <f t="shared" ca="1" si="375"/>
        <v>481.48895605814079</v>
      </c>
      <c r="CC316" s="222">
        <f t="shared" ca="1" si="328"/>
        <v>-2.7362803166611838</v>
      </c>
      <c r="CD316" s="223">
        <f t="shared" ca="1" si="329"/>
        <v>-12.581814612902537</v>
      </c>
      <c r="CE316" s="224">
        <f t="shared" ca="1" si="330"/>
        <v>-388.64012582085968</v>
      </c>
      <c r="CF316" s="223">
        <f t="shared" ca="1" si="331"/>
        <v>-2.2287675352752672</v>
      </c>
      <c r="CG316" s="225">
        <f t="shared" ca="1" si="332"/>
        <v>-650.29419001953283</v>
      </c>
      <c r="CH316" s="226">
        <f t="shared" ca="1" si="376"/>
        <v>650.29419001953283</v>
      </c>
      <c r="CI316" s="217">
        <f t="shared" ca="1" si="333"/>
        <v>-3.3817714426176781</v>
      </c>
      <c r="CJ316" s="218">
        <f t="shared" ca="1" si="334"/>
        <v>-15.61468199571031</v>
      </c>
      <c r="CK316" s="219">
        <f t="shared" ca="1" si="335"/>
        <v>-483.5281916506712</v>
      </c>
      <c r="CL316" s="218">
        <f t="shared" ca="1" si="336"/>
        <v>-2.7907429211194312</v>
      </c>
      <c r="CM316" s="227">
        <f t="shared" ca="1" si="337"/>
        <v>-826.81205027181329</v>
      </c>
      <c r="CN316" s="228">
        <f t="shared" ca="1" si="377"/>
        <v>826.81205027181329</v>
      </c>
      <c r="CO316" s="222">
        <f t="shared" ca="1" si="338"/>
        <v>-4.0019069365128308</v>
      </c>
      <c r="CP316" s="223">
        <f t="shared" ca="1" si="339"/>
        <v>-18.569288446328446</v>
      </c>
      <c r="CQ316" s="224">
        <f t="shared" ca="1" si="340"/>
        <v>-576.7235636683846</v>
      </c>
      <c r="CR316" s="223">
        <f t="shared" ca="1" si="341"/>
        <v>-3.3543566138932874</v>
      </c>
      <c r="CS316" s="225">
        <f t="shared" ca="1" si="342"/>
        <v>-1013.841717961438</v>
      </c>
      <c r="CT316" s="226">
        <f t="shared" ca="1" si="378"/>
        <v>1013.841717961438</v>
      </c>
      <c r="CU316" s="217">
        <f t="shared" ca="1" si="343"/>
        <v>-4.5919815571945737</v>
      </c>
      <c r="CV316" s="218">
        <f t="shared" ca="1" si="344"/>
        <v>-21.42680085570688</v>
      </c>
      <c r="CW316" s="219">
        <f t="shared" ca="1" si="345"/>
        <v>-667.70803170941451</v>
      </c>
      <c r="CX316" s="218">
        <f t="shared" ca="1" si="346"/>
        <v>-3.9182386484970948</v>
      </c>
      <c r="CY316" s="227">
        <f t="shared" ca="1" si="347"/>
        <v>-1215.0359430510343</v>
      </c>
      <c r="CZ316" s="228">
        <f t="shared" ca="1" si="379"/>
        <v>1215.0359430510343</v>
      </c>
      <c r="DA316" s="222">
        <f t="shared" ca="1" si="348"/>
        <v>-5.1474920122309307</v>
      </c>
      <c r="DB316" s="223">
        <f t="shared" ca="1" si="349"/>
        <v>-24.166711369622515</v>
      </c>
      <c r="DC316" s="224">
        <f t="shared" ca="1" si="350"/>
        <v>-755.86504645337004</v>
      </c>
      <c r="DD316" s="223">
        <f t="shared" ca="1" si="351"/>
        <v>-4.4799180076749963</v>
      </c>
      <c r="DE316" s="225">
        <f t="shared" ca="1" si="352"/>
        <v>-1435.5220955321076</v>
      </c>
      <c r="DF316" s="226">
        <f t="shared" ca="1" si="380"/>
        <v>1435.5220955321076</v>
      </c>
      <c r="DG316" s="217">
        <f t="shared" ca="1" si="353"/>
        <v>-5.6641719536657629</v>
      </c>
      <c r="DH316" s="218">
        <f t="shared" ca="1" si="354"/>
        <v>-26.766659449138526</v>
      </c>
      <c r="DI316" s="219">
        <f t="shared" ca="1" si="355"/>
        <v>-840.46588141718507</v>
      </c>
      <c r="DJ316" s="218">
        <f t="shared" ca="1" si="356"/>
        <v>-5.0355196976781826</v>
      </c>
      <c r="DK316" s="227">
        <f t="shared" ca="1" si="357"/>
        <v>-1683.1926579498297</v>
      </c>
      <c r="DL316" s="228">
        <f t="shared" ca="1" si="381"/>
        <v>1683.1926579498297</v>
      </c>
      <c r="DM316" s="222">
        <f t="shared" ca="1" si="358"/>
        <v>-6.1380269433018499</v>
      </c>
      <c r="DN316" s="223">
        <f t="shared" ca="1" si="359"/>
        <v>-29.20235972192204</v>
      </c>
      <c r="DO316" s="224">
        <f t="shared" ca="1" si="360"/>
        <v>-920.66034873430567</v>
      </c>
      <c r="DP316" s="223">
        <f t="shared" ca="1" si="361"/>
        <v>-5.5794500693790496</v>
      </c>
      <c r="DQ316" s="225">
        <f t="shared" ca="1" si="362"/>
        <v>-1971.8061084184469</v>
      </c>
      <c r="DR316" s="226">
        <f t="shared" ca="1" si="382"/>
        <v>1971.8061084184469</v>
      </c>
      <c r="DS316" s="217">
        <f t="shared" ca="1" si="363"/>
        <v>-6.5653689762119063</v>
      </c>
      <c r="DT316" s="218">
        <f t="shared" ca="1" si="364"/>
        <v>-31.447694766457687</v>
      </c>
      <c r="DU316" s="219">
        <f t="shared" ca="1" si="365"/>
        <v>-995.47534675160819</v>
      </c>
      <c r="DV316" s="218">
        <f t="shared" ca="1" si="366"/>
        <v>-6.1041177895651799</v>
      </c>
      <c r="DW316" s="227">
        <f t="shared" ca="1" si="367"/>
        <v>-2330.2266103250258</v>
      </c>
      <c r="DX316" s="228">
        <f t="shared" ca="1" si="383"/>
        <v>2330.2266103250258</v>
      </c>
      <c r="DY316" s="222">
        <f t="shared" ca="1" si="368"/>
        <v>-6.9428500404508018</v>
      </c>
      <c r="DZ316" s="223">
        <f t="shared" ca="1" si="369"/>
        <v>-33.475044707370749</v>
      </c>
      <c r="EA316" s="224">
        <f t="shared" ca="1" si="370"/>
        <v>-1063.8253901609285</v>
      </c>
      <c r="EB316" s="223">
        <f t="shared" ca="1" si="371"/>
        <v>-6.5997694669486009</v>
      </c>
      <c r="EC316" s="225">
        <f t="shared" ca="1" si="372"/>
        <v>-2843.4795484181077</v>
      </c>
      <c r="ED316" s="226">
        <f t="shared" ca="1" si="384"/>
        <v>2843.4795484181077</v>
      </c>
      <c r="EE316" s="18">
        <v>-2843.4795484181027</v>
      </c>
    </row>
    <row r="317" spans="16:135" x14ac:dyDescent="0.3">
      <c r="P317" s="5"/>
      <c r="Q317" s="5"/>
      <c r="X317" s="105"/>
      <c r="Y317" s="105"/>
      <c r="Z317" s="105"/>
      <c r="AA317" s="105">
        <f ca="1">AH317-DF317</f>
        <v>0</v>
      </c>
      <c r="AC317" s="302">
        <f>AC316+$BE$22</f>
        <v>2900</v>
      </c>
      <c r="AD317" s="332">
        <v>2836.8797789511541</v>
      </c>
      <c r="AE317" s="332">
        <v>2324.1224925354609</v>
      </c>
      <c r="AF317" s="334">
        <v>1966.2266583490641</v>
      </c>
      <c r="AG317" s="332">
        <v>1678.1571382521529</v>
      </c>
      <c r="AH317" s="332">
        <v>1431.0421775244331</v>
      </c>
      <c r="AI317" s="332">
        <v>1211.1177044025367</v>
      </c>
      <c r="AJ317" s="332">
        <v>1010.4873613475432</v>
      </c>
      <c r="AK317" s="332">
        <v>824.02130735069477</v>
      </c>
      <c r="AL317" s="332">
        <v>648.06542248425751</v>
      </c>
      <c r="AM317" s="332">
        <v>479.81998845161928</v>
      </c>
      <c r="AN317" s="332">
        <v>317.00440540506094</v>
      </c>
      <c r="AO317" s="332">
        <v>157.65664794835538</v>
      </c>
      <c r="AP317" s="332" t="e">
        <v>#DIV/0!</v>
      </c>
      <c r="AQ317" s="335">
        <v>-157.65664794835538</v>
      </c>
      <c r="AR317" s="335">
        <v>-317.00440540506094</v>
      </c>
      <c r="AS317" s="335">
        <v>-479.81998845161928</v>
      </c>
      <c r="AT317" s="335">
        <v>-648.06542248425751</v>
      </c>
      <c r="AU317" s="335">
        <v>-824.02130735069477</v>
      </c>
      <c r="AV317" s="335">
        <v>-1010.4873613475432</v>
      </c>
      <c r="AW317" s="335">
        <v>-1211.1177044025367</v>
      </c>
      <c r="AX317" s="335">
        <v>-1431.0421775244331</v>
      </c>
      <c r="AY317" s="335">
        <v>-1678.1571382521529</v>
      </c>
      <c r="AZ317" s="335">
        <v>-1966.2266583490641</v>
      </c>
      <c r="BA317" s="335">
        <v>-2324.1224925354609</v>
      </c>
      <c r="BB317" s="202">
        <v>-2836.8797789511541</v>
      </c>
      <c r="BC317" s="323">
        <f ca="1">BO317-BD317</f>
        <v>0</v>
      </c>
      <c r="BD317" s="320">
        <f ca="1"/>
        <v>-157.65664794835538</v>
      </c>
      <c r="BE317" s="302">
        <f ca="1">MIN($AF$15,BE316+$BE$22)</f>
        <v>2900</v>
      </c>
      <c r="BF317" s="215">
        <f t="shared" ca="1" si="314"/>
        <v>2</v>
      </c>
      <c r="BG317" s="317">
        <f ca="1">INDEX(N$8:N$12,$BF317)</f>
        <v>365</v>
      </c>
      <c r="BH317" s="128">
        <f ca="1">INDEX(O$8:O$12,$BF317)</f>
        <v>0.45</v>
      </c>
      <c r="BI317" s="104">
        <f t="shared" ca="1" si="315"/>
        <v>1670</v>
      </c>
      <c r="BJ317" s="216">
        <f t="shared" si="313"/>
        <v>0</v>
      </c>
      <c r="BK317" s="217">
        <f ca="1">DEGREES(ASIN($BG317*BL$23))</f>
        <v>-0.69702848180855392</v>
      </c>
      <c r="BL317" s="218">
        <f ca="1">DEGREES(ASIN(BL$23*$BI317))</f>
        <v>-3.1907142699052358</v>
      </c>
      <c r="BM317" s="219">
        <f ca="1">IF($BH317&gt;0,(COS(RADIANS(BK317))-COS(RADIANS(BL317)))/(BL$23*$BH317),$BE317*SIN(RADIANS(BK317)))</f>
        <v>-98.425938564893301</v>
      </c>
      <c r="BN317" s="218">
        <f t="shared" ca="1" si="316"/>
        <v>-0.55670768327028952</v>
      </c>
      <c r="BO317" s="220">
        <f t="shared" ca="1" si="317"/>
        <v>-157.65664794835538</v>
      </c>
      <c r="BP317" s="221">
        <f t="shared" ca="1" si="373"/>
        <v>157.65664794835538</v>
      </c>
      <c r="BQ317" s="222">
        <f t="shared" ca="1" si="318"/>
        <v>-1.3888539075648563</v>
      </c>
      <c r="BR317" s="223">
        <f t="shared" ca="1" si="319"/>
        <v>-6.3669557482571761</v>
      </c>
      <c r="BS317" s="224">
        <f t="shared" ca="1" si="320"/>
        <v>-196.5786607841307</v>
      </c>
      <c r="BT317" s="223">
        <f t="shared" ca="1" si="321"/>
        <v>-1.1143181805937843</v>
      </c>
      <c r="BU317" s="225">
        <f t="shared" ca="1" si="322"/>
        <v>-317.00440540506094</v>
      </c>
      <c r="BV317" s="226">
        <f t="shared" ca="1" si="374"/>
        <v>317.00440540506094</v>
      </c>
      <c r="BW317" s="217">
        <f t="shared" ca="1" si="323"/>
        <v>-2.0703060144699528</v>
      </c>
      <c r="BX317" s="218">
        <f t="shared" ca="1" si="324"/>
        <v>-9.5139583864904811</v>
      </c>
      <c r="BY317" s="219">
        <f t="shared" ca="1" si="325"/>
        <v>-294.16892957589283</v>
      </c>
      <c r="BZ317" s="218">
        <f t="shared" ca="1" si="326"/>
        <v>-1.673609377241462</v>
      </c>
      <c r="CA317" s="227">
        <f t="shared" ca="1" si="327"/>
        <v>-479.81998845161928</v>
      </c>
      <c r="CB317" s="228">
        <f t="shared" ca="1" si="375"/>
        <v>479.81998845161928</v>
      </c>
      <c r="CC317" s="222">
        <f t="shared" ca="1" si="328"/>
        <v>-2.7362803166611838</v>
      </c>
      <c r="CD317" s="223">
        <f t="shared" ca="1" si="329"/>
        <v>-12.616368811741332</v>
      </c>
      <c r="CE317" s="224">
        <f t="shared" ca="1" si="330"/>
        <v>-390.87522420370374</v>
      </c>
      <c r="CF317" s="223">
        <f t="shared" ca="1" si="331"/>
        <v>-2.2350983828440576</v>
      </c>
      <c r="CG317" s="225">
        <f t="shared" ca="1" si="332"/>
        <v>-648.06542248425751</v>
      </c>
      <c r="CH317" s="226">
        <f t="shared" ca="1" si="376"/>
        <v>648.06542248425751</v>
      </c>
      <c r="CI317" s="217">
        <f t="shared" ca="1" si="333"/>
        <v>-3.3817714426176781</v>
      </c>
      <c r="CJ317" s="218">
        <f t="shared" ca="1" si="334"/>
        <v>-15.657952213445494</v>
      </c>
      <c r="CK317" s="219">
        <f t="shared" ca="1" si="335"/>
        <v>-486.32707568215136</v>
      </c>
      <c r="CL317" s="218">
        <f t="shared" ca="1" si="336"/>
        <v>-2.7988840314801564</v>
      </c>
      <c r="CM317" s="227">
        <f t="shared" ca="1" si="337"/>
        <v>-824.02130735069386</v>
      </c>
      <c r="CN317" s="228">
        <f t="shared" ca="1" si="377"/>
        <v>824.02130735069386</v>
      </c>
      <c r="CO317" s="222">
        <f t="shared" ca="1" si="338"/>
        <v>-4.0019069365128308</v>
      </c>
      <c r="CP317" s="223">
        <f t="shared" ca="1" si="339"/>
        <v>-18.621302325402315</v>
      </c>
      <c r="CQ317" s="224">
        <f t="shared" ca="1" si="340"/>
        <v>-580.08802140060754</v>
      </c>
      <c r="CR317" s="223">
        <f t="shared" ca="1" si="341"/>
        <v>-3.3644577322229452</v>
      </c>
      <c r="CS317" s="225">
        <f t="shared" ca="1" si="342"/>
        <v>-1010.4873613475447</v>
      </c>
      <c r="CT317" s="226">
        <f t="shared" ca="1" si="378"/>
        <v>1010.4873613475447</v>
      </c>
      <c r="CU317" s="217">
        <f t="shared" ca="1" si="343"/>
        <v>-4.5919815571945737</v>
      </c>
      <c r="CV317" s="218">
        <f t="shared" ca="1" si="344"/>
        <v>-21.487565249596198</v>
      </c>
      <c r="CW317" s="219">
        <f t="shared" ca="1" si="345"/>
        <v>-671.63850649088295</v>
      </c>
      <c r="CX317" s="218">
        <f t="shared" ca="1" si="346"/>
        <v>-3.9304747814684333</v>
      </c>
      <c r="CY317" s="227">
        <f t="shared" ca="1" si="347"/>
        <v>-1211.1177044025371</v>
      </c>
      <c r="CZ317" s="228">
        <f t="shared" ca="1" si="379"/>
        <v>1211.1177044025371</v>
      </c>
      <c r="DA317" s="222">
        <f t="shared" ca="1" si="348"/>
        <v>-5.1474920122309307</v>
      </c>
      <c r="DB317" s="223">
        <f t="shared" ca="1" si="349"/>
        <v>-24.236195222701035</v>
      </c>
      <c r="DC317" s="224">
        <f t="shared" ca="1" si="350"/>
        <v>-760.35952953198444</v>
      </c>
      <c r="DD317" s="223">
        <f t="shared" ca="1" si="351"/>
        <v>-4.4944830786143939</v>
      </c>
      <c r="DE317" s="225">
        <f t="shared" ca="1" si="352"/>
        <v>-1431.0421775244326</v>
      </c>
      <c r="DF317" s="226">
        <f t="shared" ca="1" si="380"/>
        <v>1431.0421775244326</v>
      </c>
      <c r="DG317" s="217">
        <f t="shared" ca="1" si="353"/>
        <v>-5.6641719536657629</v>
      </c>
      <c r="DH317" s="218">
        <f t="shared" ca="1" si="354"/>
        <v>-26.844771923239353</v>
      </c>
      <c r="DI317" s="219">
        <f t="shared" ca="1" si="355"/>
        <v>-845.51849708068437</v>
      </c>
      <c r="DJ317" s="218">
        <f t="shared" ca="1" si="356"/>
        <v>-5.0526156634992958</v>
      </c>
      <c r="DK317" s="227">
        <f t="shared" ca="1" si="357"/>
        <v>-1678.1571382521515</v>
      </c>
      <c r="DL317" s="228">
        <f t="shared" ca="1" si="381"/>
        <v>1678.1571382521515</v>
      </c>
      <c r="DM317" s="222">
        <f t="shared" ca="1" si="358"/>
        <v>-6.1380269433018499</v>
      </c>
      <c r="DN317" s="223">
        <f t="shared" ca="1" si="359"/>
        <v>-29.28892336248084</v>
      </c>
      <c r="DO317" s="224">
        <f t="shared" ca="1" si="360"/>
        <v>-926.25961859053757</v>
      </c>
      <c r="DP317" s="223">
        <f t="shared" ca="1" si="361"/>
        <v>-5.5992698562318992</v>
      </c>
      <c r="DQ317" s="225">
        <f t="shared" ca="1" si="362"/>
        <v>-1966.2266583490677</v>
      </c>
      <c r="DR317" s="226">
        <f t="shared" ca="1" si="382"/>
        <v>1966.2266583490677</v>
      </c>
      <c r="DS317" s="217">
        <f t="shared" ca="1" si="363"/>
        <v>-6.5653689762119063</v>
      </c>
      <c r="DT317" s="218">
        <f t="shared" ca="1" si="364"/>
        <v>-31.542414237893595</v>
      </c>
      <c r="DU317" s="219">
        <f t="shared" ca="1" si="365"/>
        <v>-1001.6021674085372</v>
      </c>
      <c r="DV317" s="218">
        <f t="shared" ca="1" si="366"/>
        <v>-6.1268206569289987</v>
      </c>
      <c r="DW317" s="227">
        <f t="shared" ca="1" si="367"/>
        <v>-2324.1224925354604</v>
      </c>
      <c r="DX317" s="228">
        <f t="shared" ca="1" si="383"/>
        <v>2324.1224925354604</v>
      </c>
      <c r="DY317" s="222">
        <f t="shared" ca="1" si="368"/>
        <v>-6.9428500404508018</v>
      </c>
      <c r="DZ317" s="223">
        <f t="shared" ca="1" si="369"/>
        <v>-33.577472864415142</v>
      </c>
      <c r="EA317" s="224">
        <f t="shared" ca="1" si="370"/>
        <v>-1070.4508385838085</v>
      </c>
      <c r="EB317" s="223">
        <f t="shared" ca="1" si="371"/>
        <v>-6.6254484228800266</v>
      </c>
      <c r="EC317" s="225">
        <f t="shared" ca="1" si="372"/>
        <v>-2836.8797789511591</v>
      </c>
      <c r="ED317" s="226">
        <f t="shared" ca="1" si="384"/>
        <v>2836.8797789511591</v>
      </c>
      <c r="EE317" s="18">
        <v>-2836.8797789511541</v>
      </c>
    </row>
    <row r="318" spans="16:135" x14ac:dyDescent="0.3">
      <c r="P318" s="5"/>
      <c r="Q318" s="5"/>
      <c r="X318" s="105"/>
      <c r="Y318" s="105"/>
      <c r="Z318" s="105"/>
      <c r="AA318" s="105">
        <f ca="1">AH318-DF318</f>
        <v>0</v>
      </c>
      <c r="AC318" s="302">
        <f>AC317+$BE$22</f>
        <v>2910</v>
      </c>
      <c r="AD318" s="332">
        <v>2830.2543305282734</v>
      </c>
      <c r="AE318" s="332">
        <v>2317.995671878532</v>
      </c>
      <c r="AF318" s="334">
        <v>1960.6273884928323</v>
      </c>
      <c r="AG318" s="332">
        <v>1673.1045225886537</v>
      </c>
      <c r="AH318" s="332">
        <v>1426.5476944458187</v>
      </c>
      <c r="AI318" s="332">
        <v>1207.1872296210684</v>
      </c>
      <c r="AJ318" s="332">
        <v>1007.1229036153203</v>
      </c>
      <c r="AK318" s="332">
        <v>821.22242331921461</v>
      </c>
      <c r="AL318" s="332">
        <v>645.83032410141345</v>
      </c>
      <c r="AM318" s="332">
        <v>478.14637907437782</v>
      </c>
      <c r="AN318" s="332">
        <v>315.89008722446715</v>
      </c>
      <c r="AO318" s="332">
        <v>157.09994026508508</v>
      </c>
      <c r="AP318" s="332" t="e">
        <v>#DIV/0!</v>
      </c>
      <c r="AQ318" s="335">
        <v>-157.09994026508508</v>
      </c>
      <c r="AR318" s="335">
        <v>-315.89008722446715</v>
      </c>
      <c r="AS318" s="335">
        <v>-478.14637907437782</v>
      </c>
      <c r="AT318" s="335">
        <v>-645.83032410141345</v>
      </c>
      <c r="AU318" s="335">
        <v>-821.22242331921461</v>
      </c>
      <c r="AV318" s="335">
        <v>-1007.1229036153203</v>
      </c>
      <c r="AW318" s="335">
        <v>-1207.1872296210684</v>
      </c>
      <c r="AX318" s="335">
        <v>-1426.5476944458187</v>
      </c>
      <c r="AY318" s="335">
        <v>-1673.1045225886537</v>
      </c>
      <c r="AZ318" s="335">
        <v>-1960.6273884928323</v>
      </c>
      <c r="BA318" s="335">
        <v>-2317.995671878532</v>
      </c>
      <c r="BB318" s="202">
        <v>-2830.2543305282734</v>
      </c>
      <c r="BC318" s="323">
        <f ca="1">BO318-BD318</f>
        <v>0</v>
      </c>
      <c r="BD318" s="320">
        <f ca="1"/>
        <v>-157.09994026508508</v>
      </c>
      <c r="BE318" s="302">
        <f ca="1">MIN($AF$15,BE317+$BE$22)</f>
        <v>2910</v>
      </c>
      <c r="BF318" s="215">
        <f t="shared" ca="1" si="314"/>
        <v>2</v>
      </c>
      <c r="BG318" s="317">
        <f ca="1">INDEX(N$8:N$12,$BF318)</f>
        <v>365</v>
      </c>
      <c r="BH318" s="128">
        <f ca="1">INDEX(O$8:O$12,$BF318)</f>
        <v>0.45</v>
      </c>
      <c r="BI318" s="104">
        <f t="shared" ca="1" si="315"/>
        <v>1674.5</v>
      </c>
      <c r="BJ318" s="216">
        <f t="shared" si="313"/>
        <v>0</v>
      </c>
      <c r="BK318" s="217">
        <f ca="1">DEGREES(ASIN($BG318*BL$23))</f>
        <v>-0.69702848180855392</v>
      </c>
      <c r="BL318" s="218">
        <f ca="1">DEGREES(ASIN(BL$23*$BI318))</f>
        <v>-3.1993209378542415</v>
      </c>
      <c r="BM318" s="219">
        <f ca="1">IF($BH318&gt;0,(COS(RADIANS(BK318))-COS(RADIANS(BL318)))/(BL$23*$BH318),$BE318*SIN(RADIANS(BK318)))</f>
        <v>-98.984153056895693</v>
      </c>
      <c r="BN318" s="218">
        <f t="shared" ca="1" si="316"/>
        <v>-0.55821449200239215</v>
      </c>
      <c r="BO318" s="220">
        <f t="shared" ca="1" si="317"/>
        <v>-157.09994026508508</v>
      </c>
      <c r="BP318" s="221">
        <f t="shared" ca="1" si="373"/>
        <v>157.09994026508508</v>
      </c>
      <c r="BQ318" s="222">
        <f t="shared" ca="1" si="318"/>
        <v>-1.3888539075648563</v>
      </c>
      <c r="BR318" s="223">
        <f t="shared" ca="1" si="319"/>
        <v>-6.3841834752424127</v>
      </c>
      <c r="BS318" s="224">
        <f t="shared" ca="1" si="320"/>
        <v>-197.6960231569872</v>
      </c>
      <c r="BT318" s="223">
        <f t="shared" ca="1" si="321"/>
        <v>-1.1173623728564905</v>
      </c>
      <c r="BU318" s="225">
        <f t="shared" ca="1" si="322"/>
        <v>-315.89008722446715</v>
      </c>
      <c r="BV318" s="226">
        <f t="shared" ca="1" si="374"/>
        <v>315.89008722446715</v>
      </c>
      <c r="BW318" s="217">
        <f t="shared" ca="1" si="323"/>
        <v>-2.0703060144699528</v>
      </c>
      <c r="BX318" s="218">
        <f t="shared" ca="1" si="324"/>
        <v>-9.5398340300163973</v>
      </c>
      <c r="BY318" s="219">
        <f t="shared" ca="1" si="325"/>
        <v>-295.84718177640701</v>
      </c>
      <c r="BZ318" s="218">
        <f t="shared" ca="1" si="326"/>
        <v>-1.67825220051418</v>
      </c>
      <c r="CA318" s="227">
        <f t="shared" ca="1" si="327"/>
        <v>-478.14637907437782</v>
      </c>
      <c r="CB318" s="228">
        <f t="shared" ca="1" si="375"/>
        <v>478.14637907437782</v>
      </c>
      <c r="CC318" s="222">
        <f t="shared" ca="1" si="328"/>
        <v>-2.7362803166611838</v>
      </c>
      <c r="CD318" s="223">
        <f t="shared" ca="1" si="329"/>
        <v>-12.650927675553385</v>
      </c>
      <c r="CE318" s="224">
        <f t="shared" ca="1" si="330"/>
        <v>-393.11665599474009</v>
      </c>
      <c r="CF318" s="223">
        <f t="shared" ca="1" si="331"/>
        <v>-2.2414317910363479</v>
      </c>
      <c r="CG318" s="225">
        <f t="shared" ca="1" si="332"/>
        <v>-645.83032410141345</v>
      </c>
      <c r="CH318" s="226">
        <f t="shared" ca="1" si="376"/>
        <v>645.83032410141345</v>
      </c>
      <c r="CI318" s="217">
        <f t="shared" ca="1" si="333"/>
        <v>-3.3817714426176781</v>
      </c>
      <c r="CJ318" s="218">
        <f t="shared" ca="1" si="334"/>
        <v>-15.701231592624259</v>
      </c>
      <c r="CK318" s="219">
        <f t="shared" ca="1" si="335"/>
        <v>-489.13410598808753</v>
      </c>
      <c r="CL318" s="218">
        <f t="shared" ca="1" si="336"/>
        <v>-2.8070303059361663</v>
      </c>
      <c r="CM318" s="227">
        <f t="shared" ca="1" si="337"/>
        <v>-821.2224233192137</v>
      </c>
      <c r="CN318" s="228">
        <f t="shared" ca="1" si="377"/>
        <v>821.2224233192137</v>
      </c>
      <c r="CO318" s="222">
        <f t="shared" ca="1" si="338"/>
        <v>-4.0019069365128308</v>
      </c>
      <c r="CP318" s="223">
        <f t="shared" ca="1" si="339"/>
        <v>-18.673332119812397</v>
      </c>
      <c r="CQ318" s="224">
        <f t="shared" ca="1" si="340"/>
        <v>-583.46258951096445</v>
      </c>
      <c r="CR318" s="223">
        <f t="shared" ca="1" si="341"/>
        <v>-3.3745681103569041</v>
      </c>
      <c r="CS318" s="225">
        <f t="shared" ca="1" si="342"/>
        <v>-1007.1229036153218</v>
      </c>
      <c r="CT318" s="226">
        <f t="shared" ca="1" si="378"/>
        <v>1007.1229036153218</v>
      </c>
      <c r="CU318" s="217">
        <f t="shared" ca="1" si="343"/>
        <v>-4.5919815571945737</v>
      </c>
      <c r="CV318" s="218">
        <f t="shared" ca="1" si="344"/>
        <v>-21.548355022710947</v>
      </c>
      <c r="CW318" s="219">
        <f t="shared" ca="1" si="345"/>
        <v>-675.58123271652426</v>
      </c>
      <c r="CX318" s="218">
        <f t="shared" ca="1" si="346"/>
        <v>-3.9427262256413087</v>
      </c>
      <c r="CY318" s="227">
        <f t="shared" ca="1" si="347"/>
        <v>-1207.1872296210688</v>
      </c>
      <c r="CZ318" s="228">
        <f t="shared" ca="1" si="379"/>
        <v>1207.1872296210688</v>
      </c>
      <c r="DA318" s="222">
        <f t="shared" ca="1" si="348"/>
        <v>-5.1474920122309307</v>
      </c>
      <c r="DB318" s="223">
        <f t="shared" ca="1" si="349"/>
        <v>-24.30571703054342</v>
      </c>
      <c r="DC318" s="224">
        <f t="shared" ca="1" si="350"/>
        <v>-764.86860151740279</v>
      </c>
      <c r="DD318" s="223">
        <f t="shared" ca="1" si="351"/>
        <v>-4.509071985418359</v>
      </c>
      <c r="DE318" s="225">
        <f t="shared" ca="1" si="352"/>
        <v>-1426.5476944458183</v>
      </c>
      <c r="DF318" s="226">
        <f t="shared" ca="1" si="380"/>
        <v>1426.5476944458183</v>
      </c>
      <c r="DG318" s="217">
        <f t="shared" ca="1" si="353"/>
        <v>-5.6641719536657629</v>
      </c>
      <c r="DH318" s="218">
        <f t="shared" ca="1" si="354"/>
        <v>-26.922938332224529</v>
      </c>
      <c r="DI318" s="219">
        <f t="shared" ca="1" si="355"/>
        <v>-850.58824407543545</v>
      </c>
      <c r="DJ318" s="218">
        <f t="shared" ca="1" si="356"/>
        <v>-5.0697469947510854</v>
      </c>
      <c r="DK318" s="227">
        <f t="shared" ca="1" si="357"/>
        <v>-1673.1045225886523</v>
      </c>
      <c r="DL318" s="228">
        <f t="shared" ca="1" si="381"/>
        <v>1673.1045225886523</v>
      </c>
      <c r="DM318" s="222">
        <f t="shared" ca="1" si="358"/>
        <v>-6.1380269433018499</v>
      </c>
      <c r="DN318" s="223">
        <f t="shared" ca="1" si="359"/>
        <v>-29.375560423620666</v>
      </c>
      <c r="DO318" s="224">
        <f t="shared" ca="1" si="360"/>
        <v>-931.87875859728774</v>
      </c>
      <c r="DP318" s="223">
        <f t="shared" ca="1" si="361"/>
        <v>-5.6191400067501718</v>
      </c>
      <c r="DQ318" s="225">
        <f t="shared" ca="1" si="362"/>
        <v>-1960.627388492836</v>
      </c>
      <c r="DR318" s="226">
        <f t="shared" ca="1" si="382"/>
        <v>1960.627388492836</v>
      </c>
      <c r="DS318" s="217">
        <f t="shared" ca="1" si="363"/>
        <v>-6.5653689762119063</v>
      </c>
      <c r="DT318" s="218">
        <f t="shared" ca="1" si="364"/>
        <v>-31.637229923320046</v>
      </c>
      <c r="DU318" s="219">
        <f t="shared" ca="1" si="365"/>
        <v>-1007.751760022929</v>
      </c>
      <c r="DV318" s="218">
        <f t="shared" ca="1" si="366"/>
        <v>-6.1495926143918496</v>
      </c>
      <c r="DW318" s="227">
        <f t="shared" ca="1" si="367"/>
        <v>-2317.9956718785315</v>
      </c>
      <c r="DX318" s="228">
        <f t="shared" ca="1" si="383"/>
        <v>2317.9956718785315</v>
      </c>
      <c r="DY318" s="222">
        <f t="shared" ca="1" si="368"/>
        <v>-6.9428500404508018</v>
      </c>
      <c r="DZ318" s="223">
        <f t="shared" ca="1" si="369"/>
        <v>-33.680022721505935</v>
      </c>
      <c r="EA318" s="224">
        <f t="shared" ca="1" si="370"/>
        <v>-1077.1020573707924</v>
      </c>
      <c r="EB318" s="223">
        <f t="shared" ca="1" si="371"/>
        <v>-6.6512187869839181</v>
      </c>
      <c r="EC318" s="225">
        <f t="shared" ca="1" si="372"/>
        <v>-2830.2543305282788</v>
      </c>
      <c r="ED318" s="226">
        <f t="shared" ca="1" si="384"/>
        <v>2830.2543305282788</v>
      </c>
      <c r="EE318" s="18">
        <v>-2830.2543305282734</v>
      </c>
    </row>
    <row r="319" spans="16:135" x14ac:dyDescent="0.3">
      <c r="P319" s="5"/>
      <c r="Q319" s="5"/>
      <c r="X319" s="105"/>
      <c r="Y319" s="105"/>
      <c r="Z319" s="105"/>
      <c r="AA319" s="105">
        <f ca="1">AH319-DF319</f>
        <v>0</v>
      </c>
      <c r="AC319" s="302">
        <f>AC318+$BE$22</f>
        <v>2920</v>
      </c>
      <c r="AD319" s="332">
        <v>2823.6031117412904</v>
      </c>
      <c r="AE319" s="332">
        <v>2311.8460792641395</v>
      </c>
      <c r="AF319" s="334">
        <v>1955.0082484860823</v>
      </c>
      <c r="AG319" s="332">
        <v>1668.0347755939026</v>
      </c>
      <c r="AH319" s="332">
        <v>1422.0386224604003</v>
      </c>
      <c r="AI319" s="332">
        <v>1203.244503395427</v>
      </c>
      <c r="AJ319" s="332">
        <v>1003.7483355049646</v>
      </c>
      <c r="AK319" s="332">
        <v>818.41539301327839</v>
      </c>
      <c r="AL319" s="332">
        <v>643.5888923103771</v>
      </c>
      <c r="AM319" s="332">
        <v>476.46812687386364</v>
      </c>
      <c r="AN319" s="332">
        <v>314.77272485161069</v>
      </c>
      <c r="AO319" s="332">
        <v>156.5417257730827</v>
      </c>
      <c r="AP319" s="332" t="e">
        <v>#DIV/0!</v>
      </c>
      <c r="AQ319" s="335">
        <v>-156.5417257730827</v>
      </c>
      <c r="AR319" s="335">
        <v>-314.77272485161069</v>
      </c>
      <c r="AS319" s="335">
        <v>-476.46812687386364</v>
      </c>
      <c r="AT319" s="335">
        <v>-643.5888923103771</v>
      </c>
      <c r="AU319" s="335">
        <v>-818.41539301327839</v>
      </c>
      <c r="AV319" s="335">
        <v>-1003.7483355049646</v>
      </c>
      <c r="AW319" s="335">
        <v>-1203.244503395427</v>
      </c>
      <c r="AX319" s="335">
        <v>-1422.0386224604003</v>
      </c>
      <c r="AY319" s="335">
        <v>-1668.0347755939026</v>
      </c>
      <c r="AZ319" s="335">
        <v>-1955.0082484860823</v>
      </c>
      <c r="BA319" s="335">
        <v>-2311.8460792641395</v>
      </c>
      <c r="BB319" s="202">
        <v>-2823.6031117412904</v>
      </c>
      <c r="BC319" s="323">
        <f ca="1">BO319-BD319</f>
        <v>0</v>
      </c>
      <c r="BD319" s="320">
        <f ca="1"/>
        <v>-156.5417257730827</v>
      </c>
      <c r="BE319" s="302">
        <f ca="1">MIN($AF$15,BE318+$BE$22)</f>
        <v>2920</v>
      </c>
      <c r="BF319" s="215">
        <f t="shared" ca="1" si="314"/>
        <v>2</v>
      </c>
      <c r="BG319" s="317">
        <f ca="1">INDEX(N$8:N$12,$BF319)</f>
        <v>365</v>
      </c>
      <c r="BH319" s="128">
        <f ca="1">INDEX(O$8:O$12,$BF319)</f>
        <v>0.45</v>
      </c>
      <c r="BI319" s="104">
        <f t="shared" ca="1" si="315"/>
        <v>1679</v>
      </c>
      <c r="BJ319" s="216">
        <f t="shared" si="313"/>
        <v>0</v>
      </c>
      <c r="BK319" s="217">
        <f ca="1">DEGREES(ASIN($BG319*BL$23))</f>
        <v>-0.69702848180855392</v>
      </c>
      <c r="BL319" s="218">
        <f ca="1">DEGREES(ASIN(BL$23*$BI319))</f>
        <v>-3.207927678069908</v>
      </c>
      <c r="BM319" s="219">
        <f ca="1">IF($BH319&gt;0,(COS(RADIANS(BK319))-COS(RADIANS(BL319)))/(BL$23*$BH319),$BE319*SIN(RADIANS(BK319)))</f>
        <v>-99.543874395552763</v>
      </c>
      <c r="BN319" s="218">
        <f t="shared" ca="1" si="316"/>
        <v>-0.55972133865707008</v>
      </c>
      <c r="BO319" s="220">
        <f t="shared" ca="1" si="317"/>
        <v>-156.5417257730827</v>
      </c>
      <c r="BP319" s="221">
        <f t="shared" ca="1" si="373"/>
        <v>156.5417257730827</v>
      </c>
      <c r="BQ319" s="222">
        <f t="shared" ca="1" si="318"/>
        <v>-1.3888539075648563</v>
      </c>
      <c r="BR319" s="223">
        <f t="shared" ca="1" si="319"/>
        <v>-6.4014117818341409</v>
      </c>
      <c r="BS319" s="224">
        <f t="shared" ca="1" si="320"/>
        <v>-198.81643002894563</v>
      </c>
      <c r="BT319" s="223">
        <f t="shared" ca="1" si="321"/>
        <v>-1.120406871958437</v>
      </c>
      <c r="BU319" s="225">
        <f t="shared" ca="1" si="322"/>
        <v>-314.77272485161069</v>
      </c>
      <c r="BV319" s="226">
        <f t="shared" ca="1" si="374"/>
        <v>314.77272485161069</v>
      </c>
      <c r="BW319" s="217">
        <f t="shared" ca="1" si="323"/>
        <v>-2.0703060144699528</v>
      </c>
      <c r="BX319" s="218">
        <f t="shared" ca="1" si="324"/>
        <v>-9.5657116375822717</v>
      </c>
      <c r="BY319" s="219">
        <f t="shared" ca="1" si="325"/>
        <v>-297.53007785599215</v>
      </c>
      <c r="BZ319" s="218">
        <f t="shared" ca="1" si="326"/>
        <v>-1.6828960795851344</v>
      </c>
      <c r="CA319" s="227">
        <f t="shared" ca="1" si="327"/>
        <v>-476.46812687386364</v>
      </c>
      <c r="CB319" s="228">
        <f t="shared" ca="1" si="375"/>
        <v>476.46812687386364</v>
      </c>
      <c r="CC319" s="222">
        <f t="shared" ca="1" si="328"/>
        <v>-2.7362803166611838</v>
      </c>
      <c r="CD319" s="223">
        <f t="shared" ca="1" si="329"/>
        <v>-12.68549121880652</v>
      </c>
      <c r="CE319" s="224">
        <f t="shared" ca="1" si="330"/>
        <v>-395.36442376323726</v>
      </c>
      <c r="CF319" s="223">
        <f t="shared" ca="1" si="331"/>
        <v>-2.2477677684971695</v>
      </c>
      <c r="CG319" s="225">
        <f t="shared" ca="1" si="332"/>
        <v>-643.5888923103771</v>
      </c>
      <c r="CH319" s="226">
        <f t="shared" ca="1" si="376"/>
        <v>643.5888923103771</v>
      </c>
      <c r="CI319" s="217">
        <f t="shared" ca="1" si="333"/>
        <v>-3.3817714426176781</v>
      </c>
      <c r="CJ319" s="218">
        <f t="shared" ca="1" si="334"/>
        <v>-15.744520163778301</v>
      </c>
      <c r="CK319" s="219">
        <f t="shared" ca="1" si="335"/>
        <v>-491.94928775199196</v>
      </c>
      <c r="CL319" s="218">
        <f t="shared" ca="1" si="336"/>
        <v>-2.8151817639044339</v>
      </c>
      <c r="CM319" s="227">
        <f t="shared" ca="1" si="337"/>
        <v>-818.41539301327759</v>
      </c>
      <c r="CN319" s="228">
        <f t="shared" ca="1" si="377"/>
        <v>818.41539301327759</v>
      </c>
      <c r="CO319" s="222">
        <f t="shared" ca="1" si="338"/>
        <v>-4.0019069365128308</v>
      </c>
      <c r="CP319" s="223">
        <f t="shared" ca="1" si="339"/>
        <v>-18.725377887121866</v>
      </c>
      <c r="CQ319" s="224">
        <f t="shared" ca="1" si="340"/>
        <v>-586.84727729845849</v>
      </c>
      <c r="CR319" s="223">
        <f t="shared" ca="1" si="341"/>
        <v>-3.3846877874940446</v>
      </c>
      <c r="CS319" s="225">
        <f t="shared" ca="1" si="342"/>
        <v>-1003.7483355049649</v>
      </c>
      <c r="CT319" s="226">
        <f t="shared" ca="1" si="378"/>
        <v>1003.7483355049649</v>
      </c>
      <c r="CU319" s="217">
        <f t="shared" ca="1" si="343"/>
        <v>-4.5919815571945737</v>
      </c>
      <c r="CV319" s="218">
        <f t="shared" ca="1" si="344"/>
        <v>-21.609170275393794</v>
      </c>
      <c r="CW319" s="219">
        <f t="shared" ca="1" si="345"/>
        <v>-679.53622577093802</v>
      </c>
      <c r="CX319" s="218">
        <f t="shared" ca="1" si="346"/>
        <v>-3.9549930544137624</v>
      </c>
      <c r="CY319" s="227">
        <f t="shared" ca="1" si="347"/>
        <v>-1203.2445033954275</v>
      </c>
      <c r="CZ319" s="228">
        <f t="shared" ca="1" si="379"/>
        <v>1203.2445033954275</v>
      </c>
      <c r="DA319" s="222">
        <f t="shared" ca="1" si="348"/>
        <v>-5.1474920122309307</v>
      </c>
      <c r="DB319" s="223">
        <f t="shared" ca="1" si="349"/>
        <v>-24.375276957940191</v>
      </c>
      <c r="DC319" s="224">
        <f t="shared" ca="1" si="350"/>
        <v>-769.39228637515316</v>
      </c>
      <c r="DD319" s="223">
        <f t="shared" ca="1" si="351"/>
        <v>-4.5236848577503679</v>
      </c>
      <c r="DE319" s="225">
        <f t="shared" ca="1" si="352"/>
        <v>-1422.0386224603999</v>
      </c>
      <c r="DF319" s="226">
        <f t="shared" ca="1" si="380"/>
        <v>1422.0386224603999</v>
      </c>
      <c r="DG319" s="217">
        <f t="shared" ca="1" si="353"/>
        <v>-5.6641719536657629</v>
      </c>
      <c r="DH319" s="218">
        <f t="shared" ca="1" si="354"/>
        <v>-27.001158933757562</v>
      </c>
      <c r="DI319" s="219">
        <f t="shared" ca="1" si="355"/>
        <v>-855.67515798489046</v>
      </c>
      <c r="DJ319" s="218">
        <f t="shared" ca="1" si="356"/>
        <v>-5.0869139094550064</v>
      </c>
      <c r="DK319" s="227">
        <f t="shared" ca="1" si="357"/>
        <v>-1668.0347755939013</v>
      </c>
      <c r="DL319" s="228">
        <f t="shared" ca="1" si="381"/>
        <v>1668.0347755939013</v>
      </c>
      <c r="DM319" s="222">
        <f t="shared" ca="1" si="358"/>
        <v>-6.1380269433018499</v>
      </c>
      <c r="DN319" s="223">
        <f t="shared" ca="1" si="359"/>
        <v>-29.462271291076004</v>
      </c>
      <c r="DO319" s="224">
        <f t="shared" ca="1" si="360"/>
        <v>-937.51781946864287</v>
      </c>
      <c r="DP319" s="223">
        <f t="shared" ca="1" si="361"/>
        <v>-5.6390608713551273</v>
      </c>
      <c r="DQ319" s="225">
        <f t="shared" ca="1" si="362"/>
        <v>-1955.0082484860859</v>
      </c>
      <c r="DR319" s="226">
        <f t="shared" ca="1" si="382"/>
        <v>1955.0082484860859</v>
      </c>
      <c r="DS319" s="217">
        <f t="shared" ca="1" si="363"/>
        <v>-6.5653689762119063</v>
      </c>
      <c r="DT319" s="218">
        <f t="shared" ca="1" si="364"/>
        <v>-31.732142376979787</v>
      </c>
      <c r="DU319" s="219">
        <f t="shared" ca="1" si="365"/>
        <v>-1013.9241942238776</v>
      </c>
      <c r="DV319" s="218">
        <f t="shared" ca="1" si="366"/>
        <v>-6.1724342009486008</v>
      </c>
      <c r="DW319" s="227">
        <f t="shared" ca="1" si="367"/>
        <v>-2311.8460792641399</v>
      </c>
      <c r="DX319" s="228">
        <f t="shared" ca="1" si="383"/>
        <v>2311.8460792641399</v>
      </c>
      <c r="DY319" s="222">
        <f t="shared" ca="1" si="368"/>
        <v>-6.9428500404508018</v>
      </c>
      <c r="DZ319" s="223">
        <f t="shared" ca="1" si="369"/>
        <v>-33.782695043166704</v>
      </c>
      <c r="EA319" s="224">
        <f t="shared" ca="1" si="370"/>
        <v>-1083.7791387224895</v>
      </c>
      <c r="EB319" s="223">
        <f t="shared" ca="1" si="371"/>
        <v>-6.6770813516970975</v>
      </c>
      <c r="EC319" s="225">
        <f t="shared" ca="1" si="372"/>
        <v>-2823.6031117412949</v>
      </c>
      <c r="ED319" s="226">
        <f t="shared" ca="1" si="384"/>
        <v>2823.6031117412949</v>
      </c>
      <c r="EE319" s="18">
        <v>-2823.6031117412904</v>
      </c>
    </row>
    <row r="320" spans="16:135" x14ac:dyDescent="0.3">
      <c r="P320" s="5"/>
      <c r="Q320" s="5"/>
      <c r="X320" s="105"/>
      <c r="Y320" s="105"/>
      <c r="Z320" s="105"/>
      <c r="AA320" s="105">
        <f ca="1">AH320-DF320</f>
        <v>0</v>
      </c>
      <c r="AC320" s="302">
        <f>AC319+$BE$22</f>
        <v>2930</v>
      </c>
      <c r="AD320" s="332">
        <v>2816.9260303895935</v>
      </c>
      <c r="AE320" s="332">
        <v>2305.6736450631925</v>
      </c>
      <c r="AF320" s="334">
        <v>1949.3691876147273</v>
      </c>
      <c r="AG320" s="332">
        <v>1662.9478616844476</v>
      </c>
      <c r="AH320" s="332">
        <v>1417.51493760265</v>
      </c>
      <c r="AI320" s="332">
        <v>1199.2895103410133</v>
      </c>
      <c r="AJ320" s="332">
        <v>1000.3636477174693</v>
      </c>
      <c r="AK320" s="332">
        <v>815.60021124937396</v>
      </c>
      <c r="AL320" s="332">
        <v>641.34112454187994</v>
      </c>
      <c r="AM320" s="332">
        <v>474.7852307942785</v>
      </c>
      <c r="AN320" s="332">
        <v>313.65231797965225</v>
      </c>
      <c r="AO320" s="332">
        <v>155.98200443442565</v>
      </c>
      <c r="AP320" s="332" t="e">
        <v>#DIV/0!</v>
      </c>
      <c r="AQ320" s="335">
        <v>-155.98200443442565</v>
      </c>
      <c r="AR320" s="335">
        <v>-313.65231797965225</v>
      </c>
      <c r="AS320" s="335">
        <v>-474.7852307942785</v>
      </c>
      <c r="AT320" s="335">
        <v>-641.34112454187994</v>
      </c>
      <c r="AU320" s="335">
        <v>-815.60021124937396</v>
      </c>
      <c r="AV320" s="335">
        <v>-1000.3636477174693</v>
      </c>
      <c r="AW320" s="335">
        <v>-1199.2895103410133</v>
      </c>
      <c r="AX320" s="335">
        <v>-1417.51493760265</v>
      </c>
      <c r="AY320" s="335">
        <v>-1662.9478616844476</v>
      </c>
      <c r="AZ320" s="335">
        <v>-1949.3691876147273</v>
      </c>
      <c r="BA320" s="335">
        <v>-2305.6736450631925</v>
      </c>
      <c r="BB320" s="202">
        <v>-2816.9260303895935</v>
      </c>
      <c r="BC320" s="323">
        <f ca="1">BO320-BD320</f>
        <v>0</v>
      </c>
      <c r="BD320" s="320">
        <f ca="1"/>
        <v>-155.98200443442565</v>
      </c>
      <c r="BE320" s="302">
        <f ca="1">MIN($AF$15,BE319+$BE$22)</f>
        <v>2930</v>
      </c>
      <c r="BF320" s="215">
        <f t="shared" ca="1" si="314"/>
        <v>2</v>
      </c>
      <c r="BG320" s="317">
        <f ca="1">INDEX(N$8:N$12,$BF320)</f>
        <v>365</v>
      </c>
      <c r="BH320" s="128">
        <f ca="1">INDEX(O$8:O$12,$BF320)</f>
        <v>0.45</v>
      </c>
      <c r="BI320" s="104">
        <f t="shared" ca="1" si="315"/>
        <v>1683.5</v>
      </c>
      <c r="BJ320" s="216">
        <f t="shared" si="313"/>
        <v>0</v>
      </c>
      <c r="BK320" s="217">
        <f ca="1">DEGREES(ASIN($BG320*BL$23))</f>
        <v>-0.69702848180855392</v>
      </c>
      <c r="BL320" s="218">
        <f ca="1">DEGREES(ASIN(BL$23*$BI320))</f>
        <v>-3.2165344907482707</v>
      </c>
      <c r="BM320" s="219">
        <f ca="1">IF($BH320&gt;0,(COS(RADIANS(BK320))-COS(RADIANS(BL320)))/(BL$23*$BH320),$BE320*SIN(RADIANS(BK320)))</f>
        <v>-100.10510261886111</v>
      </c>
      <c r="BN320" s="218">
        <f t="shared" ca="1" si="316"/>
        <v>-0.56122822330834765</v>
      </c>
      <c r="BO320" s="220">
        <f t="shared" ca="1" si="317"/>
        <v>-155.98200443442565</v>
      </c>
      <c r="BP320" s="221">
        <f t="shared" ca="1" si="373"/>
        <v>155.98200443442565</v>
      </c>
      <c r="BQ320" s="222">
        <f t="shared" ca="1" si="318"/>
        <v>-1.3888539075648563</v>
      </c>
      <c r="BR320" s="223">
        <f t="shared" ca="1" si="319"/>
        <v>-6.4186406696487195</v>
      </c>
      <c r="BS320" s="224">
        <f t="shared" ca="1" si="320"/>
        <v>-199.93988170772951</v>
      </c>
      <c r="BT320" s="223">
        <f t="shared" ca="1" si="321"/>
        <v>-1.12345167878388</v>
      </c>
      <c r="BU320" s="225">
        <f t="shared" ca="1" si="322"/>
        <v>-313.65231797965225</v>
      </c>
      <c r="BV320" s="226">
        <f t="shared" ca="1" si="374"/>
        <v>313.65231797965225</v>
      </c>
      <c r="BW320" s="217">
        <f t="shared" ca="1" si="323"/>
        <v>-2.0703060144699528</v>
      </c>
      <c r="BX320" s="218">
        <f t="shared" ca="1" si="324"/>
        <v>-9.5915912149153044</v>
      </c>
      <c r="BY320" s="219">
        <f t="shared" ca="1" si="325"/>
        <v>-299.2176188736795</v>
      </c>
      <c r="BZ320" s="218">
        <f t="shared" ca="1" si="326"/>
        <v>-1.6875410176873515</v>
      </c>
      <c r="CA320" s="227">
        <f t="shared" ca="1" si="327"/>
        <v>-474.7852307942785</v>
      </c>
      <c r="CB320" s="228">
        <f t="shared" ca="1" si="375"/>
        <v>474.7852307942785</v>
      </c>
      <c r="CC320" s="222">
        <f t="shared" ca="1" si="328"/>
        <v>-2.7362803166611838</v>
      </c>
      <c r="CD320" s="223">
        <f t="shared" ca="1" si="329"/>
        <v>-12.720059455985176</v>
      </c>
      <c r="CE320" s="224">
        <f t="shared" ca="1" si="330"/>
        <v>-397.618530087122</v>
      </c>
      <c r="CF320" s="223">
        <f t="shared" ca="1" si="331"/>
        <v>-2.2541063238847414</v>
      </c>
      <c r="CG320" s="225">
        <f t="shared" ca="1" si="332"/>
        <v>-641.34112454187994</v>
      </c>
      <c r="CH320" s="226">
        <f t="shared" ca="1" si="376"/>
        <v>641.34112454187994</v>
      </c>
      <c r="CI320" s="217">
        <f t="shared" ca="1" si="333"/>
        <v>-3.3817714426176781</v>
      </c>
      <c r="CJ320" s="218">
        <f t="shared" ca="1" si="334"/>
        <v>-15.78781795749277</v>
      </c>
      <c r="CK320" s="219">
        <f t="shared" ca="1" si="335"/>
        <v>-494.77262617684988</v>
      </c>
      <c r="CL320" s="218">
        <f t="shared" ca="1" si="336"/>
        <v>-2.8233384248579227</v>
      </c>
      <c r="CM320" s="227">
        <f t="shared" ca="1" si="337"/>
        <v>-815.60021124937316</v>
      </c>
      <c r="CN320" s="228">
        <f t="shared" ca="1" si="377"/>
        <v>815.60021124937316</v>
      </c>
      <c r="CO320" s="222">
        <f t="shared" ca="1" si="338"/>
        <v>-4.0019069365128308</v>
      </c>
      <c r="CP320" s="223">
        <f t="shared" ca="1" si="339"/>
        <v>-18.777439685035077</v>
      </c>
      <c r="CQ320" s="224">
        <f t="shared" ca="1" si="340"/>
        <v>-590.2420941014384</v>
      </c>
      <c r="CR320" s="223">
        <f t="shared" ca="1" si="341"/>
        <v>-3.3948168029799035</v>
      </c>
      <c r="CS320" s="225">
        <f t="shared" ca="1" si="342"/>
        <v>-1000.3636477174708</v>
      </c>
      <c r="CT320" s="226">
        <f t="shared" ca="1" si="378"/>
        <v>1000.3636477174708</v>
      </c>
      <c r="CU320" s="217">
        <f t="shared" ca="1" si="343"/>
        <v>-4.5919815571945737</v>
      </c>
      <c r="CV320" s="218">
        <f t="shared" ca="1" si="344"/>
        <v>-21.670011108312782</v>
      </c>
      <c r="CW320" s="219">
        <f t="shared" ca="1" si="345"/>
        <v>-683.50350111248179</v>
      </c>
      <c r="CX320" s="218">
        <f t="shared" ca="1" si="346"/>
        <v>-3.9672753415437683</v>
      </c>
      <c r="CY320" s="227">
        <f t="shared" ca="1" si="347"/>
        <v>-1199.2895103410137</v>
      </c>
      <c r="CZ320" s="228">
        <f t="shared" ca="1" si="379"/>
        <v>1199.2895103410137</v>
      </c>
      <c r="DA320" s="222">
        <f t="shared" ca="1" si="348"/>
        <v>-5.1474920122309307</v>
      </c>
      <c r="DB320" s="223">
        <f t="shared" ca="1" si="349"/>
        <v>-24.444875170359047</v>
      </c>
      <c r="DC320" s="224">
        <f t="shared" ca="1" si="350"/>
        <v>-773.93060820120468</v>
      </c>
      <c r="DD320" s="223">
        <f t="shared" ca="1" si="351"/>
        <v>-4.538321826051515</v>
      </c>
      <c r="DE320" s="225">
        <f t="shared" ca="1" si="352"/>
        <v>-1417.5149376026495</v>
      </c>
      <c r="DF320" s="226">
        <f t="shared" ca="1" si="380"/>
        <v>1417.5149376026495</v>
      </c>
      <c r="DG320" s="217">
        <f t="shared" ca="1" si="353"/>
        <v>-5.6641719536657629</v>
      </c>
      <c r="DH320" s="218">
        <f t="shared" ca="1" si="354"/>
        <v>-27.079433986800797</v>
      </c>
      <c r="DI320" s="219">
        <f t="shared" ca="1" si="355"/>
        <v>-860.77927461210857</v>
      </c>
      <c r="DJ320" s="218">
        <f t="shared" ca="1" si="356"/>
        <v>-5.1041166272181044</v>
      </c>
      <c r="DK320" s="227">
        <f t="shared" ca="1" si="357"/>
        <v>-1662.9478616844463</v>
      </c>
      <c r="DL320" s="228">
        <f t="shared" ca="1" si="381"/>
        <v>1662.9478616844463</v>
      </c>
      <c r="DM320" s="222">
        <f t="shared" ca="1" si="358"/>
        <v>-6.1380269433018499</v>
      </c>
      <c r="DN320" s="223">
        <f t="shared" ca="1" si="359"/>
        <v>-29.549056352904216</v>
      </c>
      <c r="DO320" s="224">
        <f t="shared" ca="1" si="360"/>
        <v>-943.17685227212826</v>
      </c>
      <c r="DP320" s="223">
        <f t="shared" ca="1" si="361"/>
        <v>-5.6590328034853883</v>
      </c>
      <c r="DQ320" s="225">
        <f t="shared" ca="1" si="362"/>
        <v>-1949.3691876147309</v>
      </c>
      <c r="DR320" s="226">
        <f t="shared" ca="1" si="382"/>
        <v>1949.3691876147309</v>
      </c>
      <c r="DS320" s="217">
        <f t="shared" ca="1" si="363"/>
        <v>-6.5653689762119063</v>
      </c>
      <c r="DT320" s="218">
        <f t="shared" ca="1" si="364"/>
        <v>-31.827152157013384</v>
      </c>
      <c r="DU320" s="219">
        <f t="shared" ca="1" si="365"/>
        <v>-1020.1195401848419</v>
      </c>
      <c r="DV320" s="218">
        <f t="shared" ca="1" si="366"/>
        <v>-6.1953459609642323</v>
      </c>
      <c r="DW320" s="227">
        <f t="shared" ca="1" si="367"/>
        <v>-2305.6736450631915</v>
      </c>
      <c r="DX320" s="228">
        <f t="shared" ca="1" si="383"/>
        <v>2305.6736450631915</v>
      </c>
      <c r="DY320" s="222">
        <f t="shared" ca="1" si="368"/>
        <v>-6.9428500404508018</v>
      </c>
      <c r="DZ320" s="223">
        <f t="shared" ca="1" si="369"/>
        <v>-33.885490600072842</v>
      </c>
      <c r="EA320" s="224">
        <f t="shared" ca="1" si="370"/>
        <v>-1090.4821756409588</v>
      </c>
      <c r="EB320" s="223">
        <f t="shared" ca="1" si="371"/>
        <v>-6.7030369184692518</v>
      </c>
      <c r="EC320" s="225">
        <f t="shared" ca="1" si="372"/>
        <v>-2816.9260303895981</v>
      </c>
      <c r="ED320" s="226">
        <f t="shared" ca="1" si="384"/>
        <v>2816.9260303895981</v>
      </c>
      <c r="EE320" s="18">
        <v>-2816.9260303895935</v>
      </c>
    </row>
    <row r="321" spans="16:135" x14ac:dyDescent="0.3">
      <c r="P321" s="5"/>
      <c r="Q321" s="5"/>
      <c r="X321" s="105"/>
      <c r="Y321" s="105"/>
      <c r="Z321" s="105"/>
      <c r="AA321" s="105">
        <f ca="1">AH321-DF321</f>
        <v>0</v>
      </c>
      <c r="AC321" s="302">
        <f>AC320+$BE$22</f>
        <v>2940</v>
      </c>
      <c r="AD321" s="332">
        <v>2810.222993471124</v>
      </c>
      <c r="AE321" s="332">
        <v>2299.4782991022275</v>
      </c>
      <c r="AF321" s="334">
        <v>1943.7101548112419</v>
      </c>
      <c r="AG321" s="332">
        <v>1657.8437450572294</v>
      </c>
      <c r="AH321" s="332">
        <v>1412.9766157765985</v>
      </c>
      <c r="AI321" s="332">
        <v>1195.3222349994696</v>
      </c>
      <c r="AJ321" s="332">
        <v>996.96883091448944</v>
      </c>
      <c r="AK321" s="332">
        <v>812.77687282451757</v>
      </c>
      <c r="AL321" s="332">
        <v>639.08701821799514</v>
      </c>
      <c r="AM321" s="332">
        <v>473.09768977659115</v>
      </c>
      <c r="AN321" s="332">
        <v>312.52886630086834</v>
      </c>
      <c r="AO321" s="332">
        <v>155.4207762111173</v>
      </c>
      <c r="AP321" s="332" t="e">
        <v>#DIV/0!</v>
      </c>
      <c r="AQ321" s="335">
        <v>-155.4207762111173</v>
      </c>
      <c r="AR321" s="335">
        <v>-312.52886630086834</v>
      </c>
      <c r="AS321" s="335">
        <v>-473.09768977659115</v>
      </c>
      <c r="AT321" s="335">
        <v>-639.08701821799514</v>
      </c>
      <c r="AU321" s="335">
        <v>-812.77687282451757</v>
      </c>
      <c r="AV321" s="335">
        <v>-996.96883091448944</v>
      </c>
      <c r="AW321" s="335">
        <v>-1195.3222349994696</v>
      </c>
      <c r="AX321" s="335">
        <v>-1412.9766157765985</v>
      </c>
      <c r="AY321" s="335">
        <v>-1657.8437450572294</v>
      </c>
      <c r="AZ321" s="335">
        <v>-1943.7101548112419</v>
      </c>
      <c r="BA321" s="335">
        <v>-2299.4782991022275</v>
      </c>
      <c r="BB321" s="202">
        <v>-2810.222993471124</v>
      </c>
      <c r="BC321" s="323">
        <f ca="1">BO321-BD321</f>
        <v>0</v>
      </c>
      <c r="BD321" s="320">
        <f ca="1"/>
        <v>-155.4207762111173</v>
      </c>
      <c r="BE321" s="302">
        <f ca="1">MIN($AF$15,BE320+$BE$22)</f>
        <v>2940</v>
      </c>
      <c r="BF321" s="215">
        <f t="shared" ca="1" si="314"/>
        <v>2</v>
      </c>
      <c r="BG321" s="317">
        <f ca="1">INDEX(N$8:N$12,$BF321)</f>
        <v>365</v>
      </c>
      <c r="BH321" s="128">
        <f ca="1">INDEX(O$8:O$12,$BF321)</f>
        <v>0.45</v>
      </c>
      <c r="BI321" s="104">
        <f t="shared" ca="1" si="315"/>
        <v>1688</v>
      </c>
      <c r="BJ321" s="216">
        <f t="shared" si="313"/>
        <v>0</v>
      </c>
      <c r="BK321" s="217">
        <f ca="1">DEGREES(ASIN($BG321*BL$23))</f>
        <v>-0.69702848180855392</v>
      </c>
      <c r="BL321" s="218">
        <f ca="1">DEGREES(ASIN(BL$23*$BI321))</f>
        <v>-3.2251413760853795</v>
      </c>
      <c r="BM321" s="219">
        <f ca="1">IF($BH321&gt;0,(COS(RADIANS(BK321))-COS(RADIANS(BL321)))/(BL$23*$BH321),$BE321*SIN(RADIANS(BK321)))</f>
        <v>-100.66783776494314</v>
      </c>
      <c r="BN321" s="218">
        <f t="shared" ca="1" si="316"/>
        <v>-0.56273514608203357</v>
      </c>
      <c r="BO321" s="220">
        <f t="shared" ca="1" si="317"/>
        <v>-155.4207762111173</v>
      </c>
      <c r="BP321" s="221">
        <f t="shared" ca="1" si="373"/>
        <v>155.4207762111173</v>
      </c>
      <c r="BQ321" s="222">
        <f t="shared" ca="1" si="318"/>
        <v>-1.3888539075648563</v>
      </c>
      <c r="BR321" s="223">
        <f t="shared" ca="1" si="319"/>
        <v>-6.4358701403029892</v>
      </c>
      <c r="BS321" s="224">
        <f t="shared" ca="1" si="320"/>
        <v>-201.06637850193164</v>
      </c>
      <c r="BT321" s="223">
        <f t="shared" ca="1" si="321"/>
        <v>-1.1264967942021258</v>
      </c>
      <c r="BU321" s="225">
        <f t="shared" ca="1" si="322"/>
        <v>-312.52886630086834</v>
      </c>
      <c r="BV321" s="226">
        <f t="shared" ca="1" si="374"/>
        <v>312.52886630086834</v>
      </c>
      <c r="BW321" s="217">
        <f t="shared" ca="1" si="323"/>
        <v>-2.0703060144699528</v>
      </c>
      <c r="BX321" s="218">
        <f t="shared" ca="1" si="324"/>
        <v>-9.6174727677464897</v>
      </c>
      <c r="BY321" s="219">
        <f t="shared" ca="1" si="325"/>
        <v>-300.90980589175103</v>
      </c>
      <c r="BZ321" s="218">
        <f t="shared" ca="1" si="326"/>
        <v>-1.6921870180715359</v>
      </c>
      <c r="CA321" s="227">
        <f t="shared" ca="1" si="327"/>
        <v>-473.09768977659115</v>
      </c>
      <c r="CB321" s="228">
        <f t="shared" ca="1" si="375"/>
        <v>473.09768977659115</v>
      </c>
      <c r="CC321" s="222">
        <f t="shared" ca="1" si="328"/>
        <v>-2.7362803166611838</v>
      </c>
      <c r="CD321" s="223">
        <f t="shared" ca="1" si="329"/>
        <v>-12.754632401590452</v>
      </c>
      <c r="CE321" s="224">
        <f t="shared" ca="1" si="330"/>
        <v>-399.87897755299446</v>
      </c>
      <c r="CF321" s="223">
        <f t="shared" ca="1" si="331"/>
        <v>-2.2604474658724598</v>
      </c>
      <c r="CG321" s="225">
        <f t="shared" ca="1" si="332"/>
        <v>-639.08701821799514</v>
      </c>
      <c r="CH321" s="226">
        <f t="shared" ca="1" si="376"/>
        <v>639.08701821799514</v>
      </c>
      <c r="CI321" s="217">
        <f t="shared" ca="1" si="333"/>
        <v>-3.3817714426176781</v>
      </c>
      <c r="CJ321" s="218">
        <f t="shared" ca="1" si="334"/>
        <v>-15.831125004406458</v>
      </c>
      <c r="CK321" s="219">
        <f t="shared" ca="1" si="335"/>
        <v>-497.60412648516689</v>
      </c>
      <c r="CL321" s="218">
        <f t="shared" ca="1" si="336"/>
        <v>-2.8315003083170041</v>
      </c>
      <c r="CM321" s="227">
        <f t="shared" ca="1" si="337"/>
        <v>-812.77687282451529</v>
      </c>
      <c r="CN321" s="228">
        <f t="shared" ca="1" si="377"/>
        <v>812.77687282451529</v>
      </c>
      <c r="CO321" s="222">
        <f t="shared" ca="1" si="338"/>
        <v>-4.0019069365128308</v>
      </c>
      <c r="CP321" s="223">
        <f t="shared" ca="1" si="339"/>
        <v>-18.829517571398267</v>
      </c>
      <c r="CQ321" s="224">
        <f t="shared" ca="1" si="340"/>
        <v>-593.64704929774507</v>
      </c>
      <c r="CR321" s="223">
        <f t="shared" ca="1" si="341"/>
        <v>-3.4049551963066733</v>
      </c>
      <c r="CS321" s="225">
        <f t="shared" ca="1" si="342"/>
        <v>-996.96883091449092</v>
      </c>
      <c r="CT321" s="226">
        <f t="shared" ca="1" si="378"/>
        <v>996.96883091449092</v>
      </c>
      <c r="CU321" s="217">
        <f t="shared" ca="1" si="343"/>
        <v>-4.5919815571945737</v>
      </c>
      <c r="CV321" s="218">
        <f t="shared" ca="1" si="344"/>
        <v>-21.730877622463293</v>
      </c>
      <c r="CW321" s="219">
        <f t="shared" ca="1" si="345"/>
        <v>-687.48307427362454</v>
      </c>
      <c r="CX321" s="218">
        <f t="shared" ca="1" si="346"/>
        <v>-3.9795731611427527</v>
      </c>
      <c r="CY321" s="227">
        <f t="shared" ca="1" si="347"/>
        <v>-1195.3222349994701</v>
      </c>
      <c r="CZ321" s="228">
        <f t="shared" ca="1" si="379"/>
        <v>1195.3222349994701</v>
      </c>
      <c r="DA321" s="222">
        <f t="shared" ca="1" si="348"/>
        <v>-5.1474920122309307</v>
      </c>
      <c r="DB321" s="223">
        <f t="shared" ca="1" si="349"/>
        <v>-24.514511833949705</v>
      </c>
      <c r="DC321" s="224">
        <f t="shared" ca="1" si="350"/>
        <v>-778.48359122275872</v>
      </c>
      <c r="DD321" s="223">
        <f t="shared" ca="1" si="351"/>
        <v>-4.5529830215540414</v>
      </c>
      <c r="DE321" s="225">
        <f t="shared" ca="1" si="352"/>
        <v>-1412.976615776598</v>
      </c>
      <c r="DF321" s="226">
        <f t="shared" ca="1" si="380"/>
        <v>1412.976615776598</v>
      </c>
      <c r="DG321" s="217">
        <f t="shared" ca="1" si="353"/>
        <v>-5.6641719536657629</v>
      </c>
      <c r="DH321" s="218">
        <f t="shared" ca="1" si="354"/>
        <v>-27.15776375162616</v>
      </c>
      <c r="DI321" s="219">
        <f t="shared" ca="1" si="355"/>
        <v>-865.90062998136341</v>
      </c>
      <c r="DJ321" s="218">
        <f t="shared" ca="1" si="356"/>
        <v>-5.121355369254843</v>
      </c>
      <c r="DK321" s="227">
        <f t="shared" ca="1" si="357"/>
        <v>-1657.843745057228</v>
      </c>
      <c r="DL321" s="228">
        <f t="shared" ca="1" si="381"/>
        <v>1657.843745057228</v>
      </c>
      <c r="DM321" s="222">
        <f t="shared" ca="1" si="358"/>
        <v>-6.1380269433018499</v>
      </c>
      <c r="DN321" s="223">
        <f t="shared" ca="1" si="359"/>
        <v>-29.635915999507507</v>
      </c>
      <c r="DO321" s="224">
        <f t="shared" ca="1" si="360"/>
        <v>-948.85590843176658</v>
      </c>
      <c r="DP321" s="223">
        <f t="shared" ca="1" si="361"/>
        <v>-5.6790561596383213</v>
      </c>
      <c r="DQ321" s="225">
        <f t="shared" ca="1" si="362"/>
        <v>-1943.7101548112455</v>
      </c>
      <c r="DR321" s="226">
        <f t="shared" ca="1" si="382"/>
        <v>1943.7101548112455</v>
      </c>
      <c r="DS321" s="217">
        <f t="shared" ca="1" si="363"/>
        <v>-6.5653689762119063</v>
      </c>
      <c r="DT321" s="218">
        <f t="shared" ca="1" si="364"/>
        <v>-31.9222598255012</v>
      </c>
      <c r="DU321" s="219">
        <f t="shared" ca="1" si="365"/>
        <v>-1026.3378686291151</v>
      </c>
      <c r="DV321" s="218">
        <f t="shared" ca="1" si="366"/>
        <v>-6.2183284442731974</v>
      </c>
      <c r="DW321" s="227">
        <f t="shared" ca="1" si="367"/>
        <v>-2299.4782991022271</v>
      </c>
      <c r="DX321" s="228">
        <f t="shared" ca="1" si="383"/>
        <v>2299.4782991022271</v>
      </c>
      <c r="DY321" s="222">
        <f t="shared" ca="1" si="368"/>
        <v>-6.9428500404508018</v>
      </c>
      <c r="DZ321" s="223">
        <f t="shared" ca="1" si="369"/>
        <v>-33.988410169125615</v>
      </c>
      <c r="EA321" s="224">
        <f t="shared" ca="1" si="370"/>
        <v>-1097.2112619388445</v>
      </c>
      <c r="EB321" s="223">
        <f t="shared" ca="1" si="371"/>
        <v>-6.7290862978857149</v>
      </c>
      <c r="EC321" s="225">
        <f t="shared" ca="1" si="372"/>
        <v>-2810.222993471129</v>
      </c>
      <c r="ED321" s="226">
        <f t="shared" ca="1" si="384"/>
        <v>2810.222993471129</v>
      </c>
      <c r="EE321" s="18">
        <v>-2810.222993471124</v>
      </c>
    </row>
    <row r="322" spans="16:135" x14ac:dyDescent="0.3">
      <c r="P322" s="5"/>
      <c r="Q322" s="5"/>
      <c r="X322" s="105"/>
      <c r="Y322" s="105"/>
      <c r="Z322" s="105"/>
      <c r="AA322" s="105">
        <f ca="1">AH322-DF322</f>
        <v>0</v>
      </c>
      <c r="AC322" s="302">
        <f>AC321+$BE$22</f>
        <v>2950</v>
      </c>
      <c r="AD322" s="332">
        <v>2803.4939071732388</v>
      </c>
      <c r="AE322" s="332">
        <v>2293.2599706579545</v>
      </c>
      <c r="AF322" s="334">
        <v>1938.0310986516035</v>
      </c>
      <c r="AG322" s="332">
        <v>1652.7223896879746</v>
      </c>
      <c r="AH322" s="332">
        <v>1408.4236327550443</v>
      </c>
      <c r="AI322" s="332">
        <v>1191.3426618383269</v>
      </c>
      <c r="AJ322" s="332">
        <v>993.56387571818277</v>
      </c>
      <c r="AK322" s="332">
        <v>809.94537251619897</v>
      </c>
      <c r="AL322" s="332">
        <v>636.82657075212273</v>
      </c>
      <c r="AM322" s="332">
        <v>471.40550275851962</v>
      </c>
      <c r="AN322" s="332">
        <v>311.40236950666622</v>
      </c>
      <c r="AO322" s="332">
        <v>154.85804106503525</v>
      </c>
      <c r="AP322" s="332" t="e">
        <v>#DIV/0!</v>
      </c>
      <c r="AQ322" s="335">
        <v>-154.85804106503525</v>
      </c>
      <c r="AR322" s="335">
        <v>-311.40236950666622</v>
      </c>
      <c r="AS322" s="335">
        <v>-471.40550275851962</v>
      </c>
      <c r="AT322" s="335">
        <v>-636.82657075212273</v>
      </c>
      <c r="AU322" s="335">
        <v>-809.94537251619897</v>
      </c>
      <c r="AV322" s="335">
        <v>-993.56387571818277</v>
      </c>
      <c r="AW322" s="335">
        <v>-1191.3426618383269</v>
      </c>
      <c r="AX322" s="335">
        <v>-1408.4236327550443</v>
      </c>
      <c r="AY322" s="335">
        <v>-1652.7223896879746</v>
      </c>
      <c r="AZ322" s="335">
        <v>-1938.0310986516035</v>
      </c>
      <c r="BA322" s="335">
        <v>-2293.2599706579545</v>
      </c>
      <c r="BB322" s="202">
        <v>-2803.4939071732388</v>
      </c>
      <c r="BC322" s="323">
        <f ca="1">BO322-BD322</f>
        <v>0</v>
      </c>
      <c r="BD322" s="320">
        <f ca="1"/>
        <v>-154.85804106503525</v>
      </c>
      <c r="BE322" s="302">
        <f ca="1">MIN($AF$15,BE321+$BE$22)</f>
        <v>2950</v>
      </c>
      <c r="BF322" s="215">
        <f t="shared" ca="1" si="314"/>
        <v>2</v>
      </c>
      <c r="BG322" s="317">
        <f ca="1">INDEX(N$8:N$12,$BF322)</f>
        <v>365</v>
      </c>
      <c r="BH322" s="128">
        <f ca="1">INDEX(O$8:O$12,$BF322)</f>
        <v>0.45</v>
      </c>
      <c r="BI322" s="104">
        <f t="shared" ca="1" si="315"/>
        <v>1692.5</v>
      </c>
      <c r="BJ322" s="216">
        <f t="shared" si="313"/>
        <v>0</v>
      </c>
      <c r="BK322" s="217">
        <f ca="1">DEGREES(ASIN($BG322*BL$23))</f>
        <v>-0.69702848180855392</v>
      </c>
      <c r="BL322" s="218">
        <f ca="1">DEGREES(ASIN(BL$23*$BI322))</f>
        <v>-3.2337483342772981</v>
      </c>
      <c r="BM322" s="219">
        <f ca="1">IF($BH322&gt;0,(COS(RADIANS(BK322))-COS(RADIANS(BL322)))/(BL$23*$BH322),$BE322*SIN(RADIANS(BK322)))</f>
        <v>-101.23207987201015</v>
      </c>
      <c r="BN322" s="218">
        <f t="shared" ca="1" si="316"/>
        <v>-0.56424210706700251</v>
      </c>
      <c r="BO322" s="220">
        <f t="shared" ca="1" si="317"/>
        <v>-154.85804106503525</v>
      </c>
      <c r="BP322" s="221">
        <f t="shared" ca="1" si="373"/>
        <v>154.85804106503525</v>
      </c>
      <c r="BQ322" s="222">
        <f t="shared" ca="1" si="318"/>
        <v>-1.3888539075648563</v>
      </c>
      <c r="BR322" s="223">
        <f t="shared" ca="1" si="319"/>
        <v>-6.4531001954142715</v>
      </c>
      <c r="BS322" s="224">
        <f t="shared" ca="1" si="320"/>
        <v>-202.19592072103288</v>
      </c>
      <c r="BT322" s="223">
        <f t="shared" ca="1" si="321"/>
        <v>-1.1295422191012392</v>
      </c>
      <c r="BU322" s="225">
        <f t="shared" ca="1" si="322"/>
        <v>-311.40236950666622</v>
      </c>
      <c r="BV322" s="226">
        <f t="shared" ca="1" si="374"/>
        <v>311.40236950666622</v>
      </c>
      <c r="BW322" s="217">
        <f t="shared" ca="1" si="323"/>
        <v>-2.0703060144699528</v>
      </c>
      <c r="BX322" s="218">
        <f t="shared" ca="1" si="324"/>
        <v>-9.6433563018106163</v>
      </c>
      <c r="BY322" s="219">
        <f t="shared" ca="1" si="325"/>
        <v>-302.60663997573891</v>
      </c>
      <c r="BZ322" s="218">
        <f t="shared" ca="1" si="326"/>
        <v>-1.6968340839878806</v>
      </c>
      <c r="CA322" s="227">
        <f t="shared" ca="1" si="327"/>
        <v>-471.40550275851962</v>
      </c>
      <c r="CB322" s="228">
        <f t="shared" ca="1" si="375"/>
        <v>471.40550275851962</v>
      </c>
      <c r="CC322" s="222">
        <f t="shared" ca="1" si="328"/>
        <v>-2.7362803166611838</v>
      </c>
      <c r="CD322" s="223">
        <f t="shared" ca="1" si="329"/>
        <v>-12.789210070140193</v>
      </c>
      <c r="CE322" s="224">
        <f t="shared" ca="1" si="330"/>
        <v>-402.14576875614335</v>
      </c>
      <c r="CF322" s="223">
        <f t="shared" ca="1" si="331"/>
        <v>-2.2667912031488981</v>
      </c>
      <c r="CG322" s="225">
        <f t="shared" ca="1" si="332"/>
        <v>-636.82657075212273</v>
      </c>
      <c r="CH322" s="226">
        <f t="shared" ca="1" si="376"/>
        <v>636.82657075212273</v>
      </c>
      <c r="CI322" s="217">
        <f t="shared" ca="1" si="333"/>
        <v>-3.3817714426176781</v>
      </c>
      <c r="CJ322" s="218">
        <f t="shared" ca="1" si="334"/>
        <v>-15.874441335212081</v>
      </c>
      <c r="CK322" s="219">
        <f t="shared" ca="1" si="335"/>
        <v>-500.4437939190272</v>
      </c>
      <c r="CL322" s="218">
        <f t="shared" ca="1" si="336"/>
        <v>-2.8396674338603134</v>
      </c>
      <c r="CM322" s="227">
        <f t="shared" ca="1" si="337"/>
        <v>-809.94537251619829</v>
      </c>
      <c r="CN322" s="228">
        <f t="shared" ca="1" si="377"/>
        <v>809.94537251619829</v>
      </c>
      <c r="CO322" s="222">
        <f t="shared" ca="1" si="338"/>
        <v>-4.0019069365128308</v>
      </c>
      <c r="CP322" s="223">
        <f t="shared" ca="1" si="339"/>
        <v>-18.881611604200291</v>
      </c>
      <c r="CQ322" s="224">
        <f t="shared" ca="1" si="340"/>
        <v>-597.06215230485532</v>
      </c>
      <c r="CR322" s="223">
        <f t="shared" ca="1" si="341"/>
        <v>-3.4151030071102468</v>
      </c>
      <c r="CS322" s="225">
        <f t="shared" ca="1" si="342"/>
        <v>-993.56387571818425</v>
      </c>
      <c r="CT322" s="226">
        <f t="shared" ca="1" si="378"/>
        <v>993.56387571818425</v>
      </c>
      <c r="CU322" s="217">
        <f t="shared" ca="1" si="343"/>
        <v>-4.5919815571945737</v>
      </c>
      <c r="CV322" s="218">
        <f t="shared" ca="1" si="344"/>
        <v>-21.791769919170036</v>
      </c>
      <c r="CW322" s="219">
        <f t="shared" ca="1" si="345"/>
        <v>-691.4749608613065</v>
      </c>
      <c r="CX322" s="218">
        <f t="shared" ca="1" si="346"/>
        <v>-3.9918865876819609</v>
      </c>
      <c r="CY322" s="227">
        <f t="shared" ca="1" si="347"/>
        <v>-1191.3426618383273</v>
      </c>
      <c r="CZ322" s="228">
        <f t="shared" ca="1" si="379"/>
        <v>1191.3426618383273</v>
      </c>
      <c r="DA322" s="222">
        <f t="shared" ca="1" si="348"/>
        <v>-5.1474920122309307</v>
      </c>
      <c r="DB322" s="223">
        <f t="shared" ca="1" si="349"/>
        <v>-24.584187115548758</v>
      </c>
      <c r="DC322" s="224">
        <f t="shared" ca="1" si="350"/>
        <v>-783.05125979903789</v>
      </c>
      <c r="DD322" s="223">
        <f t="shared" ca="1" si="351"/>
        <v>-4.5676685762791749</v>
      </c>
      <c r="DE322" s="225">
        <f t="shared" ca="1" si="352"/>
        <v>-1408.4236327550439</v>
      </c>
      <c r="DF322" s="226">
        <f t="shared" ca="1" si="380"/>
        <v>1408.4236327550439</v>
      </c>
      <c r="DG322" s="217">
        <f t="shared" ca="1" si="353"/>
        <v>-5.6641719536657629</v>
      </c>
      <c r="DH322" s="218">
        <f t="shared" ca="1" si="354"/>
        <v>-27.236148489825901</v>
      </c>
      <c r="DI322" s="219">
        <f t="shared" ca="1" si="355"/>
        <v>-871.03926033976256</v>
      </c>
      <c r="DJ322" s="218">
        <f t="shared" ca="1" si="356"/>
        <v>-5.1386303583991548</v>
      </c>
      <c r="DK322" s="227">
        <f t="shared" ca="1" si="357"/>
        <v>-1652.7223896879732</v>
      </c>
      <c r="DL322" s="228">
        <f t="shared" ca="1" si="381"/>
        <v>1652.7223896879732</v>
      </c>
      <c r="DM322" s="222">
        <f t="shared" ca="1" si="358"/>
        <v>-6.1380269433018499</v>
      </c>
      <c r="DN322" s="223">
        <f t="shared" ca="1" si="359"/>
        <v>-29.72285062365512</v>
      </c>
      <c r="DO322" s="224">
        <f t="shared" ca="1" si="360"/>
        <v>-954.55503973116913</v>
      </c>
      <c r="DP322" s="223">
        <f t="shared" ca="1" si="361"/>
        <v>-5.699131299402552</v>
      </c>
      <c r="DQ322" s="225">
        <f t="shared" ca="1" si="362"/>
        <v>-1938.0310986516072</v>
      </c>
      <c r="DR322" s="226">
        <f t="shared" ca="1" si="382"/>
        <v>1938.0310986516072</v>
      </c>
      <c r="DS322" s="217">
        <f t="shared" ca="1" si="363"/>
        <v>-6.5653689762119063</v>
      </c>
      <c r="DT322" s="218">
        <f t="shared" ca="1" si="364"/>
        <v>-32.017465948505667</v>
      </c>
      <c r="DU322" s="219">
        <f t="shared" ca="1" si="365"/>
        <v>-1032.5792508353488</v>
      </c>
      <c r="DV322" s="218">
        <f t="shared" ca="1" si="366"/>
        <v>-6.2413822062337658</v>
      </c>
      <c r="DW322" s="227">
        <f t="shared" ca="1" si="367"/>
        <v>-2293.259970657954</v>
      </c>
      <c r="DX322" s="228">
        <f t="shared" ca="1" si="383"/>
        <v>2293.259970657954</v>
      </c>
      <c r="DY322" s="222">
        <f t="shared" ca="1" si="368"/>
        <v>-6.9428500404508018</v>
      </c>
      <c r="DZ322" s="223">
        <f t="shared" ca="1" si="369"/>
        <v>-34.091454533527376</v>
      </c>
      <c r="EA322" s="224">
        <f t="shared" ca="1" si="370"/>
        <v>-1103.9664922486547</v>
      </c>
      <c r="EB322" s="223">
        <f t="shared" ca="1" si="371"/>
        <v>-6.7552303098102584</v>
      </c>
      <c r="EC322" s="225">
        <f t="shared" ca="1" si="372"/>
        <v>-2803.4939071732433</v>
      </c>
      <c r="ED322" s="226">
        <f t="shared" ca="1" si="384"/>
        <v>2803.4939071732433</v>
      </c>
      <c r="EE322" s="18">
        <v>-2803.4939071732388</v>
      </c>
    </row>
    <row r="323" spans="16:135" x14ac:dyDescent="0.3">
      <c r="P323" s="5"/>
      <c r="Q323" s="5"/>
      <c r="X323" s="105"/>
      <c r="Y323" s="105"/>
      <c r="Z323" s="105"/>
      <c r="AA323" s="105">
        <f ca="1">AH323-DF323</f>
        <v>0</v>
      </c>
      <c r="AC323" s="302">
        <f>AC322+$BE$22</f>
        <v>2960</v>
      </c>
      <c r="AD323" s="332">
        <v>2796.7386768634278</v>
      </c>
      <c r="AE323" s="332">
        <v>2287.0185884517214</v>
      </c>
      <c r="AF323" s="334">
        <v>1932.331967352201</v>
      </c>
      <c r="AG323" s="332">
        <v>1647.5837593295755</v>
      </c>
      <c r="AH323" s="332">
        <v>1403.8559641787651</v>
      </c>
      <c r="AI323" s="332">
        <v>1187.3507752506448</v>
      </c>
      <c r="AJ323" s="332">
        <v>990.14877271107252</v>
      </c>
      <c r="AK323" s="332">
        <v>807.10570508233866</v>
      </c>
      <c r="AL323" s="332">
        <v>634.55977954897389</v>
      </c>
      <c r="AM323" s="332">
        <v>469.70866867453174</v>
      </c>
      <c r="AN323" s="332">
        <v>310.27282728756495</v>
      </c>
      <c r="AO323" s="332">
        <v>154.29379895796825</v>
      </c>
      <c r="AP323" s="332" t="e">
        <v>#DIV/0!</v>
      </c>
      <c r="AQ323" s="335">
        <v>-154.29379895796825</v>
      </c>
      <c r="AR323" s="335">
        <v>-310.27282728756495</v>
      </c>
      <c r="AS323" s="335">
        <v>-469.70866867453174</v>
      </c>
      <c r="AT323" s="335">
        <v>-634.55977954897389</v>
      </c>
      <c r="AU323" s="335">
        <v>-807.10570508233866</v>
      </c>
      <c r="AV323" s="335">
        <v>-990.14877271107252</v>
      </c>
      <c r="AW323" s="335">
        <v>-1187.3507752506448</v>
      </c>
      <c r="AX323" s="335">
        <v>-1403.8559641787651</v>
      </c>
      <c r="AY323" s="335">
        <v>-1647.5837593295755</v>
      </c>
      <c r="AZ323" s="335">
        <v>-1932.331967352201</v>
      </c>
      <c r="BA323" s="335">
        <v>-2287.0185884517214</v>
      </c>
      <c r="BB323" s="202">
        <v>-2796.7386768634278</v>
      </c>
      <c r="BC323" s="323">
        <f ca="1">BO323-BD323</f>
        <v>0</v>
      </c>
      <c r="BD323" s="320">
        <f ca="1"/>
        <v>-154.29379895796825</v>
      </c>
      <c r="BE323" s="302">
        <f ca="1">MIN($AF$15,BE322+$BE$22)</f>
        <v>2960</v>
      </c>
      <c r="BF323" s="215">
        <f t="shared" ca="1" si="314"/>
        <v>2</v>
      </c>
      <c r="BG323" s="317">
        <f ca="1">INDEX(N$8:N$12,$BF323)</f>
        <v>365</v>
      </c>
      <c r="BH323" s="128">
        <f ca="1">INDEX(O$8:O$12,$BF323)</f>
        <v>0.45</v>
      </c>
      <c r="BI323" s="104">
        <f t="shared" ca="1" si="315"/>
        <v>1697</v>
      </c>
      <c r="BJ323" s="216">
        <f t="shared" si="313"/>
        <v>0</v>
      </c>
      <c r="BK323" s="217">
        <f ca="1">DEGREES(ASIN($BG323*BL$23))</f>
        <v>-0.69702848180855392</v>
      </c>
      <c r="BL323" s="218">
        <f ca="1">DEGREES(ASIN(BL$23*$BI323))</f>
        <v>-3.2423553655201065</v>
      </c>
      <c r="BM323" s="219">
        <f ca="1">IF($BH323&gt;0,(COS(RADIANS(BK323))-COS(RADIANS(BL323)))/(BL$23*$BH323),$BE323*SIN(RADIANS(BK323)))</f>
        <v>-101.79782897837701</v>
      </c>
      <c r="BN323" s="218">
        <f t="shared" ca="1" si="316"/>
        <v>-0.56574910636686582</v>
      </c>
      <c r="BO323" s="220">
        <f t="shared" ca="1" si="317"/>
        <v>-154.29379895796825</v>
      </c>
      <c r="BP323" s="221">
        <f t="shared" ca="1" si="373"/>
        <v>154.29379895796825</v>
      </c>
      <c r="BQ323" s="222">
        <f t="shared" ca="1" si="318"/>
        <v>-1.3888539075648563</v>
      </c>
      <c r="BR323" s="223">
        <f t="shared" ca="1" si="319"/>
        <v>-6.4703308366003816</v>
      </c>
      <c r="BS323" s="224">
        <f t="shared" ca="1" si="320"/>
        <v>-203.32850867538346</v>
      </c>
      <c r="BT323" s="223">
        <f t="shared" ca="1" si="321"/>
        <v>-1.1325879543505835</v>
      </c>
      <c r="BU323" s="225">
        <f t="shared" ca="1" si="322"/>
        <v>-310.27282728756495</v>
      </c>
      <c r="BV323" s="226">
        <f t="shared" ca="1" si="374"/>
        <v>310.27282728756495</v>
      </c>
      <c r="BW323" s="217">
        <f t="shared" ca="1" si="323"/>
        <v>-2.0703060144699528</v>
      </c>
      <c r="BX323" s="218">
        <f t="shared" ca="1" si="324"/>
        <v>-9.6692418228462884</v>
      </c>
      <c r="BY323" s="219">
        <f t="shared" ca="1" si="325"/>
        <v>-304.30812219443106</v>
      </c>
      <c r="BZ323" s="218">
        <f t="shared" ca="1" si="326"/>
        <v>-1.7014822186921492</v>
      </c>
      <c r="CA323" s="227">
        <f t="shared" ca="1" si="327"/>
        <v>-469.70866867453174</v>
      </c>
      <c r="CB323" s="228">
        <f t="shared" ca="1" si="375"/>
        <v>469.70866867453174</v>
      </c>
      <c r="CC323" s="222">
        <f t="shared" ca="1" si="328"/>
        <v>-2.7362803166611838</v>
      </c>
      <c r="CD323" s="223">
        <f t="shared" ca="1" si="329"/>
        <v>-12.823792476169045</v>
      </c>
      <c r="CE323" s="224">
        <f t="shared" ca="1" si="330"/>
        <v>-404.41890630056628</v>
      </c>
      <c r="CF323" s="223">
        <f t="shared" ca="1" si="331"/>
        <v>-2.2731375444229229</v>
      </c>
      <c r="CG323" s="225">
        <f t="shared" ca="1" si="332"/>
        <v>-634.55977954897389</v>
      </c>
      <c r="CH323" s="226">
        <f t="shared" ca="1" si="376"/>
        <v>634.55977954897389</v>
      </c>
      <c r="CI323" s="217">
        <f t="shared" ca="1" si="333"/>
        <v>-3.3817714426176781</v>
      </c>
      <c r="CJ323" s="218">
        <f t="shared" ca="1" si="334"/>
        <v>-15.917766980656486</v>
      </c>
      <c r="CK323" s="219">
        <f t="shared" ca="1" si="335"/>
        <v>-503.29163374014371</v>
      </c>
      <c r="CL323" s="218">
        <f t="shared" ca="1" si="336"/>
        <v>-2.8478398211165086</v>
      </c>
      <c r="CM323" s="227">
        <f t="shared" ca="1" si="337"/>
        <v>-807.10570508233798</v>
      </c>
      <c r="CN323" s="228">
        <f t="shared" ca="1" si="377"/>
        <v>807.10570508233798</v>
      </c>
      <c r="CO323" s="222">
        <f t="shared" ca="1" si="338"/>
        <v>-4.0019069365128308</v>
      </c>
      <c r="CP323" s="223">
        <f t="shared" ca="1" si="339"/>
        <v>-18.93372184157338</v>
      </c>
      <c r="CQ323" s="224">
        <f t="shared" ca="1" si="340"/>
        <v>-600.48741258003326</v>
      </c>
      <c r="CR323" s="223">
        <f t="shared" ca="1" si="341"/>
        <v>-3.4252602751779477</v>
      </c>
      <c r="CS323" s="225">
        <f t="shared" ca="1" si="342"/>
        <v>-990.148772711074</v>
      </c>
      <c r="CT323" s="226">
        <f t="shared" ca="1" si="378"/>
        <v>990.148772711074</v>
      </c>
      <c r="CU323" s="217">
        <f t="shared" ca="1" si="343"/>
        <v>-4.5919815571945737</v>
      </c>
      <c r="CV323" s="218">
        <f t="shared" ca="1" si="344"/>
        <v>-21.852688100089079</v>
      </c>
      <c r="CW323" s="219">
        <f t="shared" ca="1" si="345"/>
        <v>-695.47917655730032</v>
      </c>
      <c r="CX323" s="218">
        <f t="shared" ca="1" si="346"/>
        <v>-4.0042156959938211</v>
      </c>
      <c r="CY323" s="227">
        <f t="shared" ca="1" si="347"/>
        <v>-1187.3507752506453</v>
      </c>
      <c r="CZ323" s="228">
        <f t="shared" ca="1" si="379"/>
        <v>1187.3507752506453</v>
      </c>
      <c r="DA323" s="222">
        <f t="shared" ca="1" si="348"/>
        <v>-5.1474920122309307</v>
      </c>
      <c r="DB323" s="223">
        <f t="shared" ca="1" si="349"/>
        <v>-24.653901182684528</v>
      </c>
      <c r="DC323" s="224">
        <f t="shared" ca="1" si="350"/>
        <v>-787.63363842209355</v>
      </c>
      <c r="DD323" s="223">
        <f t="shared" ca="1" si="351"/>
        <v>-4.5823786230556607</v>
      </c>
      <c r="DE323" s="225">
        <f t="shared" ca="1" si="352"/>
        <v>-1403.8559641787647</v>
      </c>
      <c r="DF323" s="226">
        <f t="shared" ca="1" si="380"/>
        <v>1403.8559641787647</v>
      </c>
      <c r="DG323" s="217">
        <f t="shared" ca="1" si="353"/>
        <v>-5.6641719536657629</v>
      </c>
      <c r="DH323" s="218">
        <f t="shared" ca="1" si="354"/>
        <v>-27.314588464323517</v>
      </c>
      <c r="DI323" s="219">
        <f t="shared" ca="1" si="355"/>
        <v>-876.19520215888861</v>
      </c>
      <c r="DJ323" s="218">
        <f t="shared" ca="1" si="356"/>
        <v>-5.155941819126042</v>
      </c>
      <c r="DK323" s="227">
        <f t="shared" ca="1" si="357"/>
        <v>-1647.5837593295741</v>
      </c>
      <c r="DL323" s="228">
        <f t="shared" ca="1" si="381"/>
        <v>1647.5837593295741</v>
      </c>
      <c r="DM323" s="222">
        <f t="shared" ca="1" si="358"/>
        <v>-6.1380269433018499</v>
      </c>
      <c r="DN323" s="223">
        <f t="shared" ca="1" si="359"/>
        <v>-29.809860620505777</v>
      </c>
      <c r="DO323" s="224">
        <f t="shared" ca="1" si="360"/>
        <v>-960.27429831666507</v>
      </c>
      <c r="DP323" s="223">
        <f t="shared" ca="1" si="361"/>
        <v>-5.7192585854959361</v>
      </c>
      <c r="DQ323" s="225">
        <f t="shared" ca="1" si="362"/>
        <v>-1932.3319673522046</v>
      </c>
      <c r="DR323" s="226">
        <f t="shared" ca="1" si="382"/>
        <v>1932.3319673522046</v>
      </c>
      <c r="DS323" s="217">
        <f t="shared" ca="1" si="363"/>
        <v>-6.5653689762119063</v>
      </c>
      <c r="DT323" s="218">
        <f t="shared" ca="1" si="364"/>
        <v>-32.112771096114329</v>
      </c>
      <c r="DU323" s="219">
        <f t="shared" ca="1" si="365"/>
        <v>-1038.8437586431571</v>
      </c>
      <c r="DV323" s="218">
        <f t="shared" ca="1" si="366"/>
        <v>-6.2645078078082861</v>
      </c>
      <c r="DW323" s="227">
        <f t="shared" ca="1" si="367"/>
        <v>-2287.0185884517205</v>
      </c>
      <c r="DX323" s="228">
        <f t="shared" ca="1" si="383"/>
        <v>2287.0185884517205</v>
      </c>
      <c r="DY323" s="222">
        <f t="shared" ca="1" si="368"/>
        <v>-6.9428500404508018</v>
      </c>
      <c r="DZ323" s="223">
        <f t="shared" ca="1" si="369"/>
        <v>-34.194624482858003</v>
      </c>
      <c r="EA323" s="224">
        <f t="shared" ca="1" si="370"/>
        <v>-1110.7479620321826</v>
      </c>
      <c r="EB323" s="223">
        <f t="shared" ca="1" si="371"/>
        <v>-6.7814697835278821</v>
      </c>
      <c r="EC323" s="225">
        <f t="shared" ca="1" si="372"/>
        <v>-2796.7386768634333</v>
      </c>
      <c r="ED323" s="226">
        <f t="shared" ca="1" si="384"/>
        <v>2796.7386768634333</v>
      </c>
      <c r="EE323" s="18">
        <v>-2796.7386768634278</v>
      </c>
    </row>
    <row r="324" spans="16:135" x14ac:dyDescent="0.3">
      <c r="P324" s="5"/>
      <c r="Q324" s="5"/>
      <c r="X324" s="105"/>
      <c r="Y324" s="105"/>
      <c r="Z324" s="105"/>
      <c r="AA324" s="105">
        <f ca="1">AH324-DF324</f>
        <v>0</v>
      </c>
      <c r="AC324" s="302">
        <f>AC323+$BE$22</f>
        <v>2970</v>
      </c>
      <c r="AD324" s="332">
        <v>2789.9572070798999</v>
      </c>
      <c r="AE324" s="332">
        <v>2280.7540806439124</v>
      </c>
      <c r="AF324" s="334">
        <v>1926.6127087667051</v>
      </c>
      <c r="AG324" s="332">
        <v>1642.4278175104505</v>
      </c>
      <c r="AH324" s="332">
        <v>1399.2735855557094</v>
      </c>
      <c r="AI324" s="332">
        <v>1183.3465595546511</v>
      </c>
      <c r="AJ324" s="332">
        <v>986.72351243589458</v>
      </c>
      <c r="AK324" s="332">
        <v>804.25786526122215</v>
      </c>
      <c r="AL324" s="332">
        <v>632.28664200455091</v>
      </c>
      <c r="AM324" s="332">
        <v>468.00718645583959</v>
      </c>
      <c r="AN324" s="332">
        <v>309.14023933321437</v>
      </c>
      <c r="AO324" s="332">
        <v>153.72804985160138</v>
      </c>
      <c r="AP324" s="332" t="e">
        <v>#DIV/0!</v>
      </c>
      <c r="AQ324" s="335">
        <v>-153.72804985160138</v>
      </c>
      <c r="AR324" s="335">
        <v>-309.14023933321437</v>
      </c>
      <c r="AS324" s="335">
        <v>-468.00718645583959</v>
      </c>
      <c r="AT324" s="335">
        <v>-632.28664200455091</v>
      </c>
      <c r="AU324" s="335">
        <v>-804.25786526122215</v>
      </c>
      <c r="AV324" s="335">
        <v>-986.72351243589458</v>
      </c>
      <c r="AW324" s="335">
        <v>-1183.3465595546511</v>
      </c>
      <c r="AX324" s="335">
        <v>-1399.2735855557094</v>
      </c>
      <c r="AY324" s="335">
        <v>-1642.4278175104505</v>
      </c>
      <c r="AZ324" s="335">
        <v>-1926.6127087667051</v>
      </c>
      <c r="BA324" s="335">
        <v>-2280.7540806439124</v>
      </c>
      <c r="BB324" s="202">
        <v>-2789.9572070798999</v>
      </c>
      <c r="BC324" s="323">
        <f ca="1">BO324-BD324</f>
        <v>0</v>
      </c>
      <c r="BD324" s="320">
        <f ca="1"/>
        <v>-153.72804985160138</v>
      </c>
      <c r="BE324" s="302">
        <f ca="1">MIN($AF$15,BE323+$BE$22)</f>
        <v>2970</v>
      </c>
      <c r="BF324" s="215">
        <f t="shared" ca="1" si="314"/>
        <v>2</v>
      </c>
      <c r="BG324" s="317">
        <f ca="1">INDEX(N$8:N$12,$BF324)</f>
        <v>365</v>
      </c>
      <c r="BH324" s="128">
        <f ca="1">INDEX(O$8:O$12,$BF324)</f>
        <v>0.45</v>
      </c>
      <c r="BI324" s="104">
        <f t="shared" ca="1" si="315"/>
        <v>1701.5</v>
      </c>
      <c r="BJ324" s="216">
        <f t="shared" si="313"/>
        <v>0</v>
      </c>
      <c r="BK324" s="217">
        <f ca="1">DEGREES(ASIN($BG324*BL$23))</f>
        <v>-0.69702848180855392</v>
      </c>
      <c r="BL324" s="218">
        <f ca="1">DEGREES(ASIN(BL$23*$BI324))</f>
        <v>-3.2509624700098989</v>
      </c>
      <c r="BM324" s="219">
        <f ca="1">IF($BH324&gt;0,(COS(RADIANS(BK324))-COS(RADIANS(BL324)))/(BL$23*$BH324),$BE324*SIN(RADIANS(BK324)))</f>
        <v>-102.36508512246967</v>
      </c>
      <c r="BN324" s="218">
        <f t="shared" ca="1" si="316"/>
        <v>-0.5672561440926529</v>
      </c>
      <c r="BO324" s="220">
        <f t="shared" ca="1" si="317"/>
        <v>-153.72804985160138</v>
      </c>
      <c r="BP324" s="221">
        <f t="shared" ca="1" si="373"/>
        <v>153.72804985160138</v>
      </c>
      <c r="BQ324" s="222">
        <f t="shared" ca="1" si="318"/>
        <v>-1.3888539075648563</v>
      </c>
      <c r="BR324" s="223">
        <f t="shared" ca="1" si="319"/>
        <v>-6.4875620654796133</v>
      </c>
      <c r="BS324" s="224">
        <f t="shared" ca="1" si="320"/>
        <v>-204.46414267621785</v>
      </c>
      <c r="BT324" s="223">
        <f t="shared" ca="1" si="321"/>
        <v>-1.1356340008343864</v>
      </c>
      <c r="BU324" s="225">
        <f t="shared" ca="1" si="322"/>
        <v>-309.14023933321437</v>
      </c>
      <c r="BV324" s="226">
        <f t="shared" ca="1" si="374"/>
        <v>309.14023933321437</v>
      </c>
      <c r="BW324" s="217">
        <f t="shared" ca="1" si="323"/>
        <v>-2.0703060144699528</v>
      </c>
      <c r="BX324" s="218">
        <f t="shared" ca="1" si="324"/>
        <v>-9.6951293365959348</v>
      </c>
      <c r="BY324" s="219">
        <f t="shared" ca="1" si="325"/>
        <v>-306.01425361986571</v>
      </c>
      <c r="BZ324" s="218">
        <f t="shared" ca="1" si="326"/>
        <v>-1.7061314254346485</v>
      </c>
      <c r="CA324" s="227">
        <f t="shared" ca="1" si="327"/>
        <v>-468.00718645583959</v>
      </c>
      <c r="CB324" s="228">
        <f t="shared" ca="1" si="375"/>
        <v>468.00718645583959</v>
      </c>
      <c r="CC324" s="222">
        <f t="shared" ca="1" si="328"/>
        <v>-2.7362803166611838</v>
      </c>
      <c r="CD324" s="223">
        <f t="shared" ca="1" si="329"/>
        <v>-12.85837963422852</v>
      </c>
      <c r="CE324" s="224">
        <f t="shared" ca="1" si="330"/>
        <v>-406.69839279898162</v>
      </c>
      <c r="CF324" s="223">
        <f t="shared" ca="1" si="331"/>
        <v>-2.2794864984153378</v>
      </c>
      <c r="CG324" s="225">
        <f t="shared" ca="1" si="332"/>
        <v>-632.28664200455091</v>
      </c>
      <c r="CH324" s="226">
        <f t="shared" ca="1" si="376"/>
        <v>632.28664200455091</v>
      </c>
      <c r="CI324" s="217">
        <f t="shared" ca="1" si="333"/>
        <v>-3.3817714426176781</v>
      </c>
      <c r="CJ324" s="218">
        <f t="shared" ca="1" si="334"/>
        <v>-15.961101971540918</v>
      </c>
      <c r="CK324" s="219">
        <f t="shared" ca="1" si="335"/>
        <v>-506.14765122991179</v>
      </c>
      <c r="CL324" s="218">
        <f t="shared" ca="1" si="336"/>
        <v>-2.8560174897680781</v>
      </c>
      <c r="CM324" s="227">
        <f t="shared" ca="1" si="337"/>
        <v>-804.25786526122147</v>
      </c>
      <c r="CN324" s="228">
        <f t="shared" ca="1" si="377"/>
        <v>804.25786526122147</v>
      </c>
      <c r="CO324" s="222">
        <f t="shared" ca="1" si="338"/>
        <v>-4.0019069365128308</v>
      </c>
      <c r="CP324" s="223">
        <f t="shared" ca="1" si="339"/>
        <v>-18.985848341793872</v>
      </c>
      <c r="CQ324" s="224">
        <f t="shared" ca="1" si="340"/>
        <v>-603.92283962047873</v>
      </c>
      <c r="CR324" s="223">
        <f t="shared" ca="1" si="341"/>
        <v>-3.435427040445461</v>
      </c>
      <c r="CS324" s="225">
        <f t="shared" ca="1" si="342"/>
        <v>-986.72351243589605</v>
      </c>
      <c r="CT324" s="226">
        <f t="shared" ca="1" si="378"/>
        <v>986.72351243589605</v>
      </c>
      <c r="CU324" s="217">
        <f t="shared" ca="1" si="343"/>
        <v>-4.5919815571945737</v>
      </c>
      <c r="CV324" s="218">
        <f t="shared" ca="1" si="344"/>
        <v>-21.913632267209827</v>
      </c>
      <c r="CW324" s="219">
        <f t="shared" ca="1" si="345"/>
        <v>-699.49573711857613</v>
      </c>
      <c r="CX324" s="218">
        <f t="shared" ca="1" si="346"/>
        <v>-4.01656056127581</v>
      </c>
      <c r="CY324" s="227">
        <f t="shared" ca="1" si="347"/>
        <v>-1183.3465595546515</v>
      </c>
      <c r="CZ324" s="228">
        <f t="shared" ca="1" si="379"/>
        <v>1183.3465595546515</v>
      </c>
      <c r="DA324" s="222">
        <f t="shared" ca="1" si="348"/>
        <v>-5.1474920122309307</v>
      </c>
      <c r="DB324" s="223">
        <f t="shared" ca="1" si="349"/>
        <v>-24.723654203582026</v>
      </c>
      <c r="DC324" s="224">
        <f t="shared" ca="1" si="350"/>
        <v>-792.23075171760615</v>
      </c>
      <c r="DD324" s="223">
        <f t="shared" ca="1" si="351"/>
        <v>-4.5971132955125995</v>
      </c>
      <c r="DE324" s="225">
        <f t="shared" ca="1" si="352"/>
        <v>-1399.2735855557089</v>
      </c>
      <c r="DF324" s="226">
        <f t="shared" ca="1" si="380"/>
        <v>1399.2735855557089</v>
      </c>
      <c r="DG324" s="217">
        <f t="shared" ca="1" si="353"/>
        <v>-5.6641719536657629</v>
      </c>
      <c r="DH324" s="218">
        <f t="shared" ca="1" si="354"/>
        <v>-27.393083939384756</v>
      </c>
      <c r="DI324" s="219">
        <f t="shared" ca="1" si="355"/>
        <v>-881.36849213645053</v>
      </c>
      <c r="DJ324" s="218">
        <f t="shared" ca="1" si="356"/>
        <v>-5.1732899775619217</v>
      </c>
      <c r="DK324" s="227">
        <f t="shared" ca="1" si="357"/>
        <v>-1642.4278175104482</v>
      </c>
      <c r="DL324" s="228">
        <f t="shared" ca="1" si="381"/>
        <v>1642.4278175104482</v>
      </c>
      <c r="DM324" s="222">
        <f t="shared" ca="1" si="358"/>
        <v>-6.1380269433018499</v>
      </c>
      <c r="DN324" s="223">
        <f t="shared" ca="1" si="359"/>
        <v>-29.896946387630404</v>
      </c>
      <c r="DO324" s="224">
        <f t="shared" ca="1" si="360"/>
        <v>-966.01373670046496</v>
      </c>
      <c r="DP324" s="223">
        <f t="shared" ca="1" si="361"/>
        <v>-5.739438383799893</v>
      </c>
      <c r="DQ324" s="225">
        <f t="shared" ca="1" si="362"/>
        <v>-1926.6127087667087</v>
      </c>
      <c r="DR324" s="226">
        <f t="shared" ca="1" si="382"/>
        <v>1926.6127087667087</v>
      </c>
      <c r="DS324" s="217">
        <f t="shared" ca="1" si="363"/>
        <v>-6.5653689762119063</v>
      </c>
      <c r="DT324" s="218">
        <f t="shared" ca="1" si="364"/>
        <v>-32.208175842483371</v>
      </c>
      <c r="DU324" s="219">
        <f t="shared" ca="1" si="365"/>
        <v>-1045.1314644587994</v>
      </c>
      <c r="DV324" s="218">
        <f t="shared" ca="1" si="366"/>
        <v>-6.2877058156423118</v>
      </c>
      <c r="DW324" s="227">
        <f t="shared" ca="1" si="367"/>
        <v>-2280.7540806439124</v>
      </c>
      <c r="DX324" s="228">
        <f t="shared" ca="1" si="383"/>
        <v>2280.7540806439124</v>
      </c>
      <c r="DY324" s="222">
        <f t="shared" ca="1" si="368"/>
        <v>-6.9428500404508018</v>
      </c>
      <c r="DZ324" s="223">
        <f t="shared" ca="1" si="369"/>
        <v>-34.297920813152409</v>
      </c>
      <c r="EA324" s="224">
        <f t="shared" ca="1" si="370"/>
        <v>-1117.5557675900684</v>
      </c>
      <c r="EB324" s="223">
        <f t="shared" ca="1" si="371"/>
        <v>-6.8078055578857857</v>
      </c>
      <c r="EC324" s="225">
        <f t="shared" ca="1" si="372"/>
        <v>-2789.9572070799054</v>
      </c>
      <c r="ED324" s="226">
        <f t="shared" ca="1" si="384"/>
        <v>2789.9572070799054</v>
      </c>
      <c r="EE324" s="18">
        <v>-2789.9572070798999</v>
      </c>
    </row>
    <row r="325" spans="16:135" x14ac:dyDescent="0.3">
      <c r="P325" s="5"/>
      <c r="Q325" s="5"/>
      <c r="X325" s="105"/>
      <c r="Y325" s="105"/>
      <c r="Z325" s="105"/>
      <c r="AA325" s="105">
        <f ca="1">AH325-DF325</f>
        <v>0</v>
      </c>
      <c r="AC325" s="302">
        <f>AC324+$BE$22</f>
        <v>2980</v>
      </c>
      <c r="AD325" s="332">
        <v>2783.1494015220142</v>
      </c>
      <c r="AE325" s="332">
        <v>2274.4663748282701</v>
      </c>
      <c r="AF325" s="334">
        <v>1920.873270382905</v>
      </c>
      <c r="AG325" s="332">
        <v>1637.2545275328885</v>
      </c>
      <c r="AH325" s="332">
        <v>1394.6764722601968</v>
      </c>
      <c r="AI325" s="332">
        <v>1179.3299989933753</v>
      </c>
      <c r="AJ325" s="332">
        <v>983.28808539544912</v>
      </c>
      <c r="AK325" s="332">
        <v>801.40184777145407</v>
      </c>
      <c r="AL325" s="332">
        <v>630.00715550613563</v>
      </c>
      <c r="AM325" s="332">
        <v>466.30105503040494</v>
      </c>
      <c r="AN325" s="332">
        <v>308.00460533237998</v>
      </c>
      <c r="AO325" s="332">
        <v>153.16079370750873</v>
      </c>
      <c r="AP325" s="332" t="e">
        <v>#DIV/0!</v>
      </c>
      <c r="AQ325" s="335">
        <v>-153.16079370750873</v>
      </c>
      <c r="AR325" s="335">
        <v>-308.00460533237998</v>
      </c>
      <c r="AS325" s="335">
        <v>-466.30105503040494</v>
      </c>
      <c r="AT325" s="335">
        <v>-630.00715550613563</v>
      </c>
      <c r="AU325" s="335">
        <v>-801.40184777145407</v>
      </c>
      <c r="AV325" s="335">
        <v>-983.28808539544912</v>
      </c>
      <c r="AW325" s="335">
        <v>-1179.3299989933753</v>
      </c>
      <c r="AX325" s="335">
        <v>-1394.6764722601968</v>
      </c>
      <c r="AY325" s="335">
        <v>-1637.2545275328885</v>
      </c>
      <c r="AZ325" s="335">
        <v>-1920.873270382905</v>
      </c>
      <c r="BA325" s="335">
        <v>-2274.4663748282701</v>
      </c>
      <c r="BB325" s="202">
        <v>-2783.1494015220142</v>
      </c>
      <c r="BC325" s="323">
        <f ca="1">BO325-BD325</f>
        <v>0</v>
      </c>
      <c r="BD325" s="320">
        <f ca="1"/>
        <v>-153.16079370750873</v>
      </c>
      <c r="BE325" s="302">
        <f ca="1">MIN($AF$15,BE324+$BE$22)</f>
        <v>2980</v>
      </c>
      <c r="BF325" s="215">
        <f t="shared" ca="1" si="314"/>
        <v>2</v>
      </c>
      <c r="BG325" s="317">
        <f ca="1">INDEX(N$8:N$12,$BF325)</f>
        <v>365</v>
      </c>
      <c r="BH325" s="128">
        <f ca="1">INDEX(O$8:O$12,$BF325)</f>
        <v>0.45</v>
      </c>
      <c r="BI325" s="104">
        <f t="shared" ca="1" si="315"/>
        <v>1706</v>
      </c>
      <c r="BJ325" s="216">
        <f t="shared" si="313"/>
        <v>0</v>
      </c>
      <c r="BK325" s="217">
        <f ca="1">DEGREES(ASIN($BG325*BL$23))</f>
        <v>-0.69702848180855392</v>
      </c>
      <c r="BL325" s="218">
        <f ca="1">DEGREES(ASIN(BL$23*$BI325))</f>
        <v>-3.259569647942786</v>
      </c>
      <c r="BM325" s="219">
        <f ca="1">IF($BH325&gt;0,(COS(RADIANS(BK325))-COS(RADIANS(BL325)))/(BL$23*$BH325),$BE325*SIN(RADIANS(BK325)))</f>
        <v>-102.9338483428177</v>
      </c>
      <c r="BN325" s="218">
        <f t="shared" ca="1" si="316"/>
        <v>-0.56876322034803195</v>
      </c>
      <c r="BO325" s="220">
        <f t="shared" ca="1" si="317"/>
        <v>-153.16079370750873</v>
      </c>
      <c r="BP325" s="221">
        <f t="shared" ca="1" si="373"/>
        <v>153.16079370750873</v>
      </c>
      <c r="BQ325" s="222">
        <f t="shared" ca="1" si="318"/>
        <v>-1.3888539075648563</v>
      </c>
      <c r="BR325" s="223">
        <f t="shared" ca="1" si="319"/>
        <v>-6.5047938836707528</v>
      </c>
      <c r="BS325" s="224">
        <f t="shared" ca="1" si="320"/>
        <v>-205.60282303565103</v>
      </c>
      <c r="BT325" s="223">
        <f t="shared" ca="1" si="321"/>
        <v>-1.1386803594331809</v>
      </c>
      <c r="BU325" s="225">
        <f t="shared" ca="1" si="322"/>
        <v>-308.00460533237998</v>
      </c>
      <c r="BV325" s="226">
        <f t="shared" ca="1" si="374"/>
        <v>308.00460533237998</v>
      </c>
      <c r="BW325" s="217">
        <f t="shared" ca="1" si="323"/>
        <v>-2.0703060144699528</v>
      </c>
      <c r="BX325" s="218">
        <f t="shared" ca="1" si="324"/>
        <v>-9.7210188488058282</v>
      </c>
      <c r="BY325" s="219">
        <f t="shared" ca="1" si="325"/>
        <v>-307.72503532734669</v>
      </c>
      <c r="BZ325" s="218">
        <f t="shared" ca="1" si="326"/>
        <v>-1.7107817074809759</v>
      </c>
      <c r="CA325" s="227">
        <f t="shared" ca="1" si="327"/>
        <v>-466.30105503040494</v>
      </c>
      <c r="CB325" s="228">
        <f t="shared" ca="1" si="375"/>
        <v>466.30105503040494</v>
      </c>
      <c r="CC325" s="222">
        <f t="shared" ca="1" si="328"/>
        <v>-2.7362803166611838</v>
      </c>
      <c r="CD325" s="223">
        <f t="shared" ca="1" si="329"/>
        <v>-12.892971558887051</v>
      </c>
      <c r="CE325" s="224">
        <f t="shared" ca="1" si="330"/>
        <v>-408.98423087284323</v>
      </c>
      <c r="CF325" s="223">
        <f t="shared" ca="1" si="331"/>
        <v>-2.285838073861612</v>
      </c>
      <c r="CG325" s="225">
        <f t="shared" ca="1" si="332"/>
        <v>-630.00715550613563</v>
      </c>
      <c r="CH325" s="226">
        <f t="shared" ca="1" si="376"/>
        <v>630.00715550613563</v>
      </c>
      <c r="CI325" s="217">
        <f t="shared" ca="1" si="333"/>
        <v>-3.3817714426176781</v>
      </c>
      <c r="CJ325" s="218">
        <f t="shared" ca="1" si="334"/>
        <v>-16.004446338721237</v>
      </c>
      <c r="CK325" s="219">
        <f t="shared" ca="1" si="335"/>
        <v>-509.01185168946682</v>
      </c>
      <c r="CL325" s="218">
        <f t="shared" ca="1" si="336"/>
        <v>-2.8642004595550361</v>
      </c>
      <c r="CM325" s="227">
        <f t="shared" ca="1" si="337"/>
        <v>-801.40184777145339</v>
      </c>
      <c r="CN325" s="228">
        <f t="shared" ca="1" si="377"/>
        <v>801.40184777145339</v>
      </c>
      <c r="CO325" s="222">
        <f t="shared" ca="1" si="338"/>
        <v>-4.0019069365128308</v>
      </c>
      <c r="CP325" s="223">
        <f t="shared" ca="1" si="339"/>
        <v>-19.037991163282978</v>
      </c>
      <c r="CQ325" s="224">
        <f t="shared" ca="1" si="340"/>
        <v>-607.36844296347772</v>
      </c>
      <c r="CR325" s="223">
        <f t="shared" ca="1" si="341"/>
        <v>-3.445603342998993</v>
      </c>
      <c r="CS325" s="225">
        <f t="shared" ca="1" si="342"/>
        <v>-983.28808539545059</v>
      </c>
      <c r="CT325" s="226">
        <f t="shared" ca="1" si="378"/>
        <v>983.28808539545059</v>
      </c>
      <c r="CU325" s="217">
        <f t="shared" ca="1" si="343"/>
        <v>-4.5919815571945737</v>
      </c>
      <c r="CV325" s="218">
        <f t="shared" ca="1" si="344"/>
        <v>-21.974602522857118</v>
      </c>
      <c r="CW325" s="219">
        <f t="shared" ca="1" si="345"/>
        <v>-703.52465837767136</v>
      </c>
      <c r="CX325" s="218">
        <f t="shared" ca="1" si="346"/>
        <v>-4.0289212590952275</v>
      </c>
      <c r="CY325" s="227">
        <f t="shared" ca="1" si="347"/>
        <v>-1179.3299989933757</v>
      </c>
      <c r="CZ325" s="228">
        <f t="shared" ca="1" si="379"/>
        <v>1179.3299989933757</v>
      </c>
      <c r="DA325" s="222">
        <f t="shared" ca="1" si="348"/>
        <v>-5.1474920122309307</v>
      </c>
      <c r="DB325" s="223">
        <f t="shared" ca="1" si="349"/>
        <v>-24.793446347167912</v>
      </c>
      <c r="DC325" s="224">
        <f t="shared" ca="1" si="350"/>
        <v>-796.84262444570641</v>
      </c>
      <c r="DD325" s="223">
        <f t="shared" ca="1" si="351"/>
        <v>-4.6118727281002521</v>
      </c>
      <c r="DE325" s="225">
        <f t="shared" ca="1" si="352"/>
        <v>-1394.6764722601963</v>
      </c>
      <c r="DF325" s="226">
        <f t="shared" ca="1" si="380"/>
        <v>1394.6764722601963</v>
      </c>
      <c r="DG325" s="217">
        <f t="shared" ca="1" si="353"/>
        <v>-5.6641719536657629</v>
      </c>
      <c r="DH325" s="218">
        <f t="shared" ca="1" si="354"/>
        <v>-27.471635180628716</v>
      </c>
      <c r="DI325" s="219">
        <f t="shared" ca="1" si="355"/>
        <v>-886.55916719795709</v>
      </c>
      <c r="DJ325" s="218">
        <f t="shared" ca="1" si="356"/>
        <v>-5.1906750615065675</v>
      </c>
      <c r="DK325" s="227">
        <f t="shared" ca="1" si="357"/>
        <v>-1637.2545275328862</v>
      </c>
      <c r="DL325" s="228">
        <f t="shared" ca="1" si="381"/>
        <v>1637.2545275328862</v>
      </c>
      <c r="DM325" s="222">
        <f t="shared" ca="1" si="358"/>
        <v>-6.1380269433018499</v>
      </c>
      <c r="DN325" s="223">
        <f t="shared" ca="1" si="359"/>
        <v>-29.984108325035134</v>
      </c>
      <c r="DO325" s="224">
        <f t="shared" ca="1" si="360"/>
        <v>-971.77340776386779</v>
      </c>
      <c r="DP325" s="223">
        <f t="shared" ca="1" si="361"/>
        <v>-5.7596710634028341</v>
      </c>
      <c r="DQ325" s="225">
        <f t="shared" ca="1" si="362"/>
        <v>-1920.8732703829087</v>
      </c>
      <c r="DR325" s="226">
        <f t="shared" ca="1" si="382"/>
        <v>1920.8732703829087</v>
      </c>
      <c r="DS325" s="217">
        <f t="shared" ca="1" si="363"/>
        <v>-6.5653689762119063</v>
      </c>
      <c r="DT325" s="218">
        <f t="shared" ca="1" si="364"/>
        <v>-32.303680765881715</v>
      </c>
      <c r="DU325" s="219">
        <f t="shared" ca="1" si="365"/>
        <v>-1051.4424412609324</v>
      </c>
      <c r="DV325" s="218">
        <f t="shared" ca="1" si="366"/>
        <v>-6.3109768021329273</v>
      </c>
      <c r="DW325" s="227">
        <f t="shared" ca="1" si="367"/>
        <v>-2274.4663748282701</v>
      </c>
      <c r="DX325" s="228">
        <f t="shared" ca="1" si="383"/>
        <v>2274.4663748282701</v>
      </c>
      <c r="DY325" s="222">
        <f t="shared" ca="1" si="368"/>
        <v>-6.9428500404508018</v>
      </c>
      <c r="DZ325" s="223">
        <f t="shared" ca="1" si="369"/>
        <v>-34.401344326979334</v>
      </c>
      <c r="EA325" s="224">
        <f t="shared" ca="1" si="370"/>
        <v>-1124.3900060715132</v>
      </c>
      <c r="EB325" s="223">
        <f t="shared" ca="1" si="371"/>
        <v>-6.8342384814447996</v>
      </c>
      <c r="EC325" s="225">
        <f t="shared" ca="1" si="372"/>
        <v>-2783.1494015220196</v>
      </c>
      <c r="ED325" s="226">
        <f t="shared" ca="1" si="384"/>
        <v>2783.1494015220196</v>
      </c>
      <c r="EE325" s="18">
        <v>-2783.1494015220142</v>
      </c>
    </row>
    <row r="326" spans="16:135" x14ac:dyDescent="0.3">
      <c r="P326" s="5"/>
      <c r="Q326" s="5"/>
      <c r="X326" s="105"/>
      <c r="Y326" s="105"/>
      <c r="Z326" s="105"/>
      <c r="AA326" s="105">
        <f ca="1">AH326-DF326</f>
        <v>0</v>
      </c>
      <c r="AC326" s="302">
        <f>AC325+$BE$22</f>
        <v>2990</v>
      </c>
      <c r="AD326" s="332">
        <v>2776.3151630405691</v>
      </c>
      <c r="AE326" s="332">
        <v>2268.1553980261369</v>
      </c>
      <c r="AF326" s="334">
        <v>1915.1135993195023</v>
      </c>
      <c r="AG326" s="332">
        <v>1632.06385247138</v>
      </c>
      <c r="AH326" s="332">
        <v>1390.0645995320965</v>
      </c>
      <c r="AI326" s="332">
        <v>1175.3010777342802</v>
      </c>
      <c r="AJ326" s="332">
        <v>979.84248205245012</v>
      </c>
      <c r="AK326" s="332">
        <v>798.53764731189904</v>
      </c>
      <c r="AL326" s="332">
        <v>627.72131743227396</v>
      </c>
      <c r="AM326" s="332">
        <v>464.59027332292396</v>
      </c>
      <c r="AN326" s="332">
        <v>306.8659249729468</v>
      </c>
      <c r="AO326" s="332">
        <v>152.59203048716068</v>
      </c>
      <c r="AP326" s="332" t="e">
        <v>#DIV/0!</v>
      </c>
      <c r="AQ326" s="335">
        <v>-152.59203048716068</v>
      </c>
      <c r="AR326" s="335">
        <v>-306.8659249729468</v>
      </c>
      <c r="AS326" s="335">
        <v>-464.59027332292396</v>
      </c>
      <c r="AT326" s="335">
        <v>-627.72131743227396</v>
      </c>
      <c r="AU326" s="335">
        <v>-798.53764731189904</v>
      </c>
      <c r="AV326" s="335">
        <v>-979.84248205245012</v>
      </c>
      <c r="AW326" s="335">
        <v>-1175.3010777342802</v>
      </c>
      <c r="AX326" s="335">
        <v>-1390.0645995320965</v>
      </c>
      <c r="AY326" s="335">
        <v>-1632.06385247138</v>
      </c>
      <c r="AZ326" s="335">
        <v>-1915.1135993195023</v>
      </c>
      <c r="BA326" s="335">
        <v>-2268.1553980261369</v>
      </c>
      <c r="BB326" s="202">
        <v>-2776.3151630405691</v>
      </c>
      <c r="BC326" s="323">
        <f ca="1">BO326-BD326</f>
        <v>0</v>
      </c>
      <c r="BD326" s="320">
        <f ca="1"/>
        <v>-152.59203048716068</v>
      </c>
      <c r="BE326" s="302">
        <f ca="1">MIN($AF$15,BE325+$BE$22)</f>
        <v>2990</v>
      </c>
      <c r="BF326" s="215">
        <f t="shared" ca="1" si="314"/>
        <v>2</v>
      </c>
      <c r="BG326" s="317">
        <f ca="1">INDEX(N$8:N$12,$BF326)</f>
        <v>365</v>
      </c>
      <c r="BH326" s="128">
        <f ca="1">INDEX(O$8:O$12,$BF326)</f>
        <v>0.45</v>
      </c>
      <c r="BI326" s="104">
        <f t="shared" ca="1" si="315"/>
        <v>1710.5</v>
      </c>
      <c r="BJ326" s="216">
        <f t="shared" si="313"/>
        <v>0</v>
      </c>
      <c r="BK326" s="217">
        <f ca="1">DEGREES(ASIN($BG326*BL$23))</f>
        <v>-0.69702848180855392</v>
      </c>
      <c r="BL326" s="218">
        <f ca="1">DEGREES(ASIN(BL$23*$BI326))</f>
        <v>-3.2681768995148901</v>
      </c>
      <c r="BM326" s="219">
        <f ca="1">IF($BH326&gt;0,(COS(RADIANS(BK326))-COS(RADIANS(BL326)))/(BL$23*$BH326),$BE326*SIN(RADIANS(BK326)))</f>
        <v>-103.5041186780543</v>
      </c>
      <c r="BN326" s="218">
        <f t="shared" ca="1" si="316"/>
        <v>-0.57027033523660009</v>
      </c>
      <c r="BO326" s="220">
        <f t="shared" ca="1" si="317"/>
        <v>-152.59203048716068</v>
      </c>
      <c r="BP326" s="221">
        <f t="shared" ca="1" si="373"/>
        <v>152.59203048716068</v>
      </c>
      <c r="BQ326" s="222">
        <f t="shared" ca="1" si="318"/>
        <v>-1.3888539075648563</v>
      </c>
      <c r="BR326" s="223">
        <f t="shared" ca="1" si="319"/>
        <v>-6.5220262927930772</v>
      </c>
      <c r="BS326" s="224">
        <f t="shared" ca="1" si="320"/>
        <v>-206.74455006667117</v>
      </c>
      <c r="BT326" s="223">
        <f t="shared" ca="1" si="321"/>
        <v>-1.1417270310201388</v>
      </c>
      <c r="BU326" s="225">
        <f t="shared" ca="1" si="322"/>
        <v>-306.8659249729468</v>
      </c>
      <c r="BV326" s="226">
        <f t="shared" ca="1" si="374"/>
        <v>306.8659249729468</v>
      </c>
      <c r="BW326" s="217">
        <f t="shared" ca="1" si="323"/>
        <v>-2.0703060144699528</v>
      </c>
      <c r="BX326" s="218">
        <f t="shared" ca="1" si="324"/>
        <v>-9.7469103652260802</v>
      </c>
      <c r="BY326" s="219">
        <f t="shared" ca="1" si="325"/>
        <v>-309.44046839544325</v>
      </c>
      <c r="BZ326" s="218">
        <f t="shared" ca="1" si="326"/>
        <v>-1.7154330680965586</v>
      </c>
      <c r="CA326" s="227">
        <f t="shared" ca="1" si="327"/>
        <v>-464.59027332292396</v>
      </c>
      <c r="CB326" s="228">
        <f t="shared" ca="1" si="375"/>
        <v>464.59027332292396</v>
      </c>
      <c r="CC326" s="222">
        <f t="shared" ca="1" si="328"/>
        <v>-2.7362803166611838</v>
      </c>
      <c r="CD326" s="223">
        <f t="shared" ca="1" si="329"/>
        <v>-12.927568264730073</v>
      </c>
      <c r="CE326" s="224">
        <f t="shared" ca="1" si="330"/>
        <v>-411.27642315236312</v>
      </c>
      <c r="CF326" s="223">
        <f t="shared" ca="1" si="331"/>
        <v>-2.2921922795198952</v>
      </c>
      <c r="CG326" s="225">
        <f t="shared" ca="1" si="332"/>
        <v>-627.72131743227396</v>
      </c>
      <c r="CH326" s="226">
        <f t="shared" ca="1" si="376"/>
        <v>627.72131743227396</v>
      </c>
      <c r="CI326" s="217">
        <f t="shared" ca="1" si="333"/>
        <v>-3.3817714426176781</v>
      </c>
      <c r="CJ326" s="218">
        <f t="shared" ca="1" si="334"/>
        <v>-16.04780011310817</v>
      </c>
      <c r="CK326" s="219">
        <f t="shared" ca="1" si="335"/>
        <v>-511.88424043973356</v>
      </c>
      <c r="CL326" s="218">
        <f t="shared" ca="1" si="336"/>
        <v>-2.8723887502667367</v>
      </c>
      <c r="CM326" s="227">
        <f t="shared" ca="1" si="337"/>
        <v>-798.53764731189835</v>
      </c>
      <c r="CN326" s="228">
        <f t="shared" ca="1" si="377"/>
        <v>798.53764731189835</v>
      </c>
      <c r="CO326" s="222">
        <f t="shared" ca="1" si="338"/>
        <v>-4.0019069365128308</v>
      </c>
      <c r="CP326" s="223">
        <f t="shared" ca="1" si="339"/>
        <v>-19.090150364607503</v>
      </c>
      <c r="CQ326" s="224">
        <f t="shared" ca="1" si="340"/>
        <v>-610.82423218655299</v>
      </c>
      <c r="CR326" s="223">
        <f t="shared" ca="1" si="341"/>
        <v>-3.4557892230752714</v>
      </c>
      <c r="CS326" s="225">
        <f t="shared" ca="1" si="342"/>
        <v>-979.8424820524516</v>
      </c>
      <c r="CT326" s="226">
        <f t="shared" ca="1" si="378"/>
        <v>979.8424820524516</v>
      </c>
      <c r="CU326" s="217">
        <f t="shared" ca="1" si="343"/>
        <v>-4.5919815571945737</v>
      </c>
      <c r="CV326" s="218">
        <f t="shared" ca="1" si="344"/>
        <v>-22.035598969693204</v>
      </c>
      <c r="CW326" s="219">
        <f t="shared" ca="1" si="345"/>
        <v>-707.56595624305317</v>
      </c>
      <c r="CX326" s="218">
        <f t="shared" ca="1" si="346"/>
        <v>-4.0412978653818072</v>
      </c>
      <c r="CY326" s="227">
        <f t="shared" ca="1" si="347"/>
        <v>-1175.3010777342806</v>
      </c>
      <c r="CZ326" s="228">
        <f t="shared" ca="1" si="379"/>
        <v>1175.3010777342806</v>
      </c>
      <c r="DA326" s="222">
        <f t="shared" ca="1" si="348"/>
        <v>-5.1474920122309307</v>
      </c>
      <c r="DB326" s="223">
        <f t="shared" ca="1" si="349"/>
        <v>-24.863277783075503</v>
      </c>
      <c r="DC326" s="224">
        <f t="shared" ca="1" si="350"/>
        <v>-801.46928150179167</v>
      </c>
      <c r="DD326" s="223">
        <f t="shared" ca="1" si="351"/>
        <v>-4.6266570560852642</v>
      </c>
      <c r="DE326" s="225">
        <f t="shared" ca="1" si="352"/>
        <v>-1390.0645995320961</v>
      </c>
      <c r="DF326" s="226">
        <f t="shared" ca="1" si="380"/>
        <v>1390.0645995320961</v>
      </c>
      <c r="DG326" s="217">
        <f t="shared" ca="1" si="353"/>
        <v>-5.6641719536657629</v>
      </c>
      <c r="DH326" s="218">
        <f t="shared" ca="1" si="354"/>
        <v>-27.550242455039125</v>
      </c>
      <c r="DI326" s="219">
        <f t="shared" ca="1" si="355"/>
        <v>-891.76726449841055</v>
      </c>
      <c r="DJ326" s="218">
        <f t="shared" ca="1" si="356"/>
        <v>-5.2080973004534599</v>
      </c>
      <c r="DK326" s="227">
        <f t="shared" ca="1" si="357"/>
        <v>-1632.0638524713795</v>
      </c>
      <c r="DL326" s="228">
        <f t="shared" ca="1" si="381"/>
        <v>1632.0638524713795</v>
      </c>
      <c r="DM326" s="222">
        <f t="shared" ca="1" si="358"/>
        <v>-6.1380269433018499</v>
      </c>
      <c r="DN326" s="223">
        <f t="shared" ca="1" si="359"/>
        <v>-30.07134683518456</v>
      </c>
      <c r="DO326" s="224">
        <f t="shared" ca="1" si="360"/>
        <v>-977.55336476049672</v>
      </c>
      <c r="DP326" s="223">
        <f t="shared" ca="1" si="361"/>
        <v>-5.7799569966289255</v>
      </c>
      <c r="DQ326" s="225">
        <f t="shared" ca="1" si="362"/>
        <v>-1915.113599319506</v>
      </c>
      <c r="DR326" s="226">
        <f t="shared" ca="1" si="382"/>
        <v>1915.113599319506</v>
      </c>
      <c r="DS326" s="217">
        <f t="shared" ca="1" si="363"/>
        <v>-6.5653689762119063</v>
      </c>
      <c r="DT326" s="218">
        <f t="shared" ca="1" si="364"/>
        <v>-32.399286448735843</v>
      </c>
      <c r="DU326" s="219">
        <f t="shared" ca="1" si="365"/>
        <v>-1057.7767626064522</v>
      </c>
      <c r="DV326" s="218">
        <f t="shared" ca="1" si="366"/>
        <v>-6.3343213455198111</v>
      </c>
      <c r="DW326" s="227">
        <f t="shared" ca="1" si="367"/>
        <v>-2268.1553980261369</v>
      </c>
      <c r="DX326" s="228">
        <f t="shared" ca="1" si="383"/>
        <v>2268.1553980261369</v>
      </c>
      <c r="DY326" s="222">
        <f t="shared" ca="1" si="368"/>
        <v>-6.9428500404508018</v>
      </c>
      <c r="DZ326" s="223">
        <f t="shared" ca="1" si="369"/>
        <v>-34.504895833521225</v>
      </c>
      <c r="EA326" s="224">
        <f t="shared" ca="1" si="370"/>
        <v>-1131.2507754841317</v>
      </c>
      <c r="EB326" s="223">
        <f t="shared" ca="1" si="371"/>
        <v>-6.8607694126185379</v>
      </c>
      <c r="EC326" s="225">
        <f t="shared" ca="1" si="372"/>
        <v>-2776.315163040575</v>
      </c>
      <c r="ED326" s="226">
        <f t="shared" ca="1" si="384"/>
        <v>2776.315163040575</v>
      </c>
      <c r="EE326" s="18">
        <v>-2776.3151630405691</v>
      </c>
    </row>
    <row r="327" spans="16:135" x14ac:dyDescent="0.3">
      <c r="P327" s="5"/>
      <c r="Q327" s="5"/>
      <c r="X327" s="105"/>
      <c r="Y327" s="105"/>
      <c r="Z327" s="105"/>
      <c r="AA327" s="105">
        <f ca="1">AH327-DF327</f>
        <v>0</v>
      </c>
      <c r="AC327" s="302">
        <f>AC326+$BE$22</f>
        <v>3000</v>
      </c>
      <c r="AD327" s="332">
        <v>2769.4543936279506</v>
      </c>
      <c r="AE327" s="332">
        <v>2261.8210766806169</v>
      </c>
      <c r="AF327" s="334">
        <v>1909.3336423228734</v>
      </c>
      <c r="AG327" s="332">
        <v>1626.8557551709273</v>
      </c>
      <c r="AH327" s="332">
        <v>1385.4379424760114</v>
      </c>
      <c r="AI327" s="332">
        <v>1171.2597798688985</v>
      </c>
      <c r="AJ327" s="332">
        <v>976.38669282937485</v>
      </c>
      <c r="AK327" s="332">
        <v>795.66525856163389</v>
      </c>
      <c r="AL327" s="332">
        <v>625.42912515275407</v>
      </c>
      <c r="AM327" s="332">
        <v>462.8748402548274</v>
      </c>
      <c r="AN327" s="332">
        <v>305.72419794192666</v>
      </c>
      <c r="AO327" s="332">
        <v>152.02176015192407</v>
      </c>
      <c r="AP327" s="332" t="e">
        <v>#DIV/0!</v>
      </c>
      <c r="AQ327" s="335">
        <v>-152.02176015192407</v>
      </c>
      <c r="AR327" s="335">
        <v>-305.72419794192666</v>
      </c>
      <c r="AS327" s="335">
        <v>-462.8748402548274</v>
      </c>
      <c r="AT327" s="335">
        <v>-625.42912515275407</v>
      </c>
      <c r="AU327" s="335">
        <v>-795.66525856163389</v>
      </c>
      <c r="AV327" s="335">
        <v>-976.38669282937485</v>
      </c>
      <c r="AW327" s="335">
        <v>-1171.2597798688985</v>
      </c>
      <c r="AX327" s="335">
        <v>-1385.4379424760114</v>
      </c>
      <c r="AY327" s="335">
        <v>-1626.8557551709273</v>
      </c>
      <c r="AZ327" s="335">
        <v>-1909.3336423228734</v>
      </c>
      <c r="BA327" s="335">
        <v>-2261.8210766806169</v>
      </c>
      <c r="BB327" s="202">
        <v>-2769.4543936279506</v>
      </c>
      <c r="BC327" s="323">
        <f ca="1">BO327-BD327</f>
        <v>0</v>
      </c>
      <c r="BD327" s="320">
        <f ca="1"/>
        <v>-152.02176015192407</v>
      </c>
      <c r="BE327" s="302">
        <f ca="1">MIN($AF$15,BE326+$BE$22)</f>
        <v>3000</v>
      </c>
      <c r="BF327" s="215">
        <f t="shared" ca="1" si="314"/>
        <v>2</v>
      </c>
      <c r="BG327" s="317">
        <f ca="1">INDEX(N$8:N$12,$BF327)</f>
        <v>365</v>
      </c>
      <c r="BH327" s="128">
        <f ca="1">INDEX(O$8:O$12,$BF327)</f>
        <v>0.45</v>
      </c>
      <c r="BI327" s="104">
        <f t="shared" ca="1" si="315"/>
        <v>1715</v>
      </c>
      <c r="BJ327" s="216">
        <f t="shared" si="313"/>
        <v>0</v>
      </c>
      <c r="BK327" s="217">
        <f ca="1">DEGREES(ASIN($BG327*BL$23))</f>
        <v>-0.69702848180855392</v>
      </c>
      <c r="BL327" s="218">
        <f ca="1">DEGREES(ASIN(BL$23*$BI327))</f>
        <v>-3.2767842249223516</v>
      </c>
      <c r="BM327" s="219">
        <f ca="1">IF($BH327&gt;0,(COS(RADIANS(BK327))-COS(RADIANS(BL327)))/(BL$23*$BH327),$BE327*SIN(RADIANS(BK327)))</f>
        <v>-104.07589616690888</v>
      </c>
      <c r="BN327" s="218">
        <f t="shared" ca="1" si="316"/>
        <v>-0.57177748885457902</v>
      </c>
      <c r="BO327" s="220">
        <f t="shared" ca="1" si="317"/>
        <v>-152.02176015192407</v>
      </c>
      <c r="BP327" s="221">
        <f t="shared" ca="1" si="373"/>
        <v>152.02176015192407</v>
      </c>
      <c r="BQ327" s="222">
        <f t="shared" ca="1" si="318"/>
        <v>-1.3888539075648563</v>
      </c>
      <c r="BR327" s="223">
        <f t="shared" ca="1" si="319"/>
        <v>-6.539259294466353</v>
      </c>
      <c r="BS327" s="224">
        <f t="shared" ca="1" si="320"/>
        <v>-207.88932408315802</v>
      </c>
      <c r="BT327" s="223">
        <f t="shared" ca="1" si="321"/>
        <v>-1.1447740164868492</v>
      </c>
      <c r="BU327" s="225">
        <f t="shared" ca="1" si="322"/>
        <v>-305.72419794192666</v>
      </c>
      <c r="BV327" s="226">
        <f t="shared" ca="1" si="374"/>
        <v>305.72419794192666</v>
      </c>
      <c r="BW327" s="217">
        <f t="shared" ca="1" si="323"/>
        <v>-2.0703060144699528</v>
      </c>
      <c r="BX327" s="218">
        <f t="shared" ca="1" si="324"/>
        <v>-9.7728038916106765</v>
      </c>
      <c r="BY327" s="219">
        <f t="shared" ca="1" si="325"/>
        <v>-311.16055390598257</v>
      </c>
      <c r="BZ327" s="218">
        <f t="shared" ca="1" si="326"/>
        <v>-1.7200855105393202</v>
      </c>
      <c r="CA327" s="227">
        <f t="shared" ca="1" si="327"/>
        <v>-462.8748402548274</v>
      </c>
      <c r="CB327" s="228">
        <f t="shared" ca="1" si="375"/>
        <v>462.8748402548274</v>
      </c>
      <c r="CC327" s="222">
        <f t="shared" ca="1" si="328"/>
        <v>-2.7362803166611838</v>
      </c>
      <c r="CD327" s="223">
        <f t="shared" ca="1" si="329"/>
        <v>-12.962169766360072</v>
      </c>
      <c r="CE327" s="224">
        <f t="shared" ca="1" si="330"/>
        <v>-413.5749722765193</v>
      </c>
      <c r="CF327" s="223">
        <f t="shared" ca="1" si="331"/>
        <v>-2.2985491241561817</v>
      </c>
      <c r="CG327" s="225">
        <f t="shared" ca="1" si="332"/>
        <v>-625.42912515275407</v>
      </c>
      <c r="CH327" s="226">
        <f t="shared" ca="1" si="376"/>
        <v>625.42912515275407</v>
      </c>
      <c r="CI327" s="217">
        <f t="shared" ca="1" si="333"/>
        <v>-3.3817714426176781</v>
      </c>
      <c r="CJ327" s="218">
        <f t="shared" ca="1" si="334"/>
        <v>-16.091163325667562</v>
      </c>
      <c r="CK327" s="219">
        <f t="shared" ca="1" si="335"/>
        <v>-514.76482282147913</v>
      </c>
      <c r="CL327" s="218">
        <f t="shared" ca="1" si="336"/>
        <v>-2.8805823817455689</v>
      </c>
      <c r="CM327" s="227">
        <f t="shared" ca="1" si="337"/>
        <v>-795.66525856163162</v>
      </c>
      <c r="CN327" s="228">
        <f t="shared" ca="1" si="377"/>
        <v>795.66525856163162</v>
      </c>
      <c r="CO327" s="222">
        <f t="shared" ca="1" si="338"/>
        <v>-4.0019069365128308</v>
      </c>
      <c r="CP327" s="223">
        <f t="shared" ca="1" si="339"/>
        <v>-19.142326004480644</v>
      </c>
      <c r="CQ327" s="224">
        <f t="shared" ca="1" si="340"/>
        <v>-614.2902169076167</v>
      </c>
      <c r="CR327" s="223">
        <f t="shared" ca="1" si="341"/>
        <v>-3.4659847210637054</v>
      </c>
      <c r="CS327" s="225">
        <f t="shared" ca="1" si="342"/>
        <v>-976.38669282937633</v>
      </c>
      <c r="CT327" s="226">
        <f t="shared" ca="1" si="378"/>
        <v>976.38669282937633</v>
      </c>
      <c r="CU327" s="217">
        <f t="shared" ca="1" si="343"/>
        <v>-4.5919815571945737</v>
      </c>
      <c r="CV327" s="218">
        <f t="shared" ca="1" si="344"/>
        <v>-22.096621710719852</v>
      </c>
      <c r="CW327" s="219">
        <f t="shared" ca="1" si="345"/>
        <v>-711.61964669949907</v>
      </c>
      <c r="CX327" s="218">
        <f t="shared" ca="1" si="346"/>
        <v>-4.0536904564459064</v>
      </c>
      <c r="CY327" s="227">
        <f t="shared" ca="1" si="347"/>
        <v>-1171.2597798688989</v>
      </c>
      <c r="CZ327" s="228">
        <f t="shared" ca="1" si="379"/>
        <v>1171.2597798688989</v>
      </c>
      <c r="DA327" s="222">
        <f t="shared" ca="1" si="348"/>
        <v>-5.1474920122309307</v>
      </c>
      <c r="DB327" s="223">
        <f t="shared" ca="1" si="349"/>
        <v>-24.933148681649836</v>
      </c>
      <c r="DC327" s="224">
        <f t="shared" ca="1" si="350"/>
        <v>-806.11074791736053</v>
      </c>
      <c r="DD327" s="223">
        <f t="shared" ca="1" si="351"/>
        <v>-4.641466415568857</v>
      </c>
      <c r="DE327" s="225">
        <f t="shared" ca="1" si="352"/>
        <v>-1385.4379424760107</v>
      </c>
      <c r="DF327" s="226">
        <f t="shared" ca="1" si="380"/>
        <v>1385.4379424760107</v>
      </c>
      <c r="DG327" s="217">
        <f t="shared" ca="1" si="353"/>
        <v>-5.6641719536657629</v>
      </c>
      <c r="DH327" s="218">
        <f t="shared" ca="1" si="354"/>
        <v>-27.628906030975596</v>
      </c>
      <c r="DI327" s="219">
        <f t="shared" ca="1" si="355"/>
        <v>-896.99282142400034</v>
      </c>
      <c r="DJ327" s="218">
        <f t="shared" ca="1" si="356"/>
        <v>-5.2255569255897854</v>
      </c>
      <c r="DK327" s="227">
        <f t="shared" ca="1" si="357"/>
        <v>-1626.8557551709259</v>
      </c>
      <c r="DL327" s="228">
        <f t="shared" ca="1" si="381"/>
        <v>1626.8557551709259</v>
      </c>
      <c r="DM327" s="222">
        <f t="shared" ca="1" si="358"/>
        <v>-6.1380269433018499</v>
      </c>
      <c r="DN327" s="223">
        <f t="shared" ca="1" si="359"/>
        <v>-30.158662323025254</v>
      </c>
      <c r="DO327" s="224">
        <f t="shared" ca="1" si="360"/>
        <v>-983.35366131958529</v>
      </c>
      <c r="DP327" s="223">
        <f t="shared" ca="1" si="361"/>
        <v>-5.8002965590885651</v>
      </c>
      <c r="DQ327" s="225">
        <f t="shared" ca="1" si="362"/>
        <v>-1909.333642322877</v>
      </c>
      <c r="DR327" s="226">
        <f t="shared" ca="1" si="382"/>
        <v>1909.333642322877</v>
      </c>
      <c r="DS327" s="217">
        <f t="shared" ca="1" si="363"/>
        <v>-6.5653689762119063</v>
      </c>
      <c r="DT327" s="218">
        <f t="shared" ca="1" si="364"/>
        <v>-32.494993477675038</v>
      </c>
      <c r="DU327" s="219">
        <f t="shared" ca="1" si="365"/>
        <v>-1064.1345026364029</v>
      </c>
      <c r="DV327" s="218">
        <f t="shared" ca="1" si="366"/>
        <v>-6.357740029950719</v>
      </c>
      <c r="DW327" s="227">
        <f t="shared" ca="1" si="367"/>
        <v>-2261.8210766806169</v>
      </c>
      <c r="DX327" s="228">
        <f t="shared" ca="1" si="383"/>
        <v>2261.8210766806169</v>
      </c>
      <c r="DY327" s="222">
        <f t="shared" ca="1" si="368"/>
        <v>-6.9428500404508018</v>
      </c>
      <c r="DZ327" s="223">
        <f t="shared" ca="1" si="369"/>
        <v>-34.608576148655494</v>
      </c>
      <c r="EA327" s="224">
        <f t="shared" ca="1" si="370"/>
        <v>-1138.1381747039673</v>
      </c>
      <c r="EB327" s="223">
        <f t="shared" ca="1" si="371"/>
        <v>-6.8873992198355154</v>
      </c>
      <c r="EC327" s="225">
        <f t="shared" ca="1" si="372"/>
        <v>-2769.4543936279565</v>
      </c>
      <c r="ED327" s="226">
        <f t="shared" ca="1" si="384"/>
        <v>2769.4543936279565</v>
      </c>
      <c r="EE327" s="18">
        <v>-2769.4543936279506</v>
      </c>
    </row>
    <row r="328" spans="16:135" x14ac:dyDescent="0.3">
      <c r="P328" s="5"/>
      <c r="Q328" s="5"/>
      <c r="X328" s="105"/>
      <c r="Y328" s="105"/>
      <c r="Z328" s="105"/>
      <c r="AA328" s="105">
        <f ca="1">AH328-DF328</f>
        <v>0</v>
      </c>
      <c r="AC328" s="302">
        <f>AC327+$BE$22</f>
        <v>3010</v>
      </c>
      <c r="AD328" s="332">
        <v>2762.5669944081146</v>
      </c>
      <c r="AE328" s="332">
        <v>2255.4633366506664</v>
      </c>
      <c r="AF328" s="334">
        <v>1903.5333457637848</v>
      </c>
      <c r="AG328" s="332">
        <v>1621.6301982453374</v>
      </c>
      <c r="AH328" s="332">
        <v>1380.7964760604434</v>
      </c>
      <c r="AI328" s="332">
        <v>1167.2060894124525</v>
      </c>
      <c r="AJ328" s="332">
        <v>972.92070810831115</v>
      </c>
      <c r="AK328" s="332">
        <v>792.78467617988679</v>
      </c>
      <c r="AL328" s="332">
        <v>623.13057602859794</v>
      </c>
      <c r="AM328" s="332">
        <v>461.15475474428808</v>
      </c>
      <c r="AN328" s="332">
        <v>304.57942392543981</v>
      </c>
      <c r="AO328" s="332">
        <v>151.44998266306948</v>
      </c>
      <c r="AP328" s="332" t="e">
        <v>#DIV/0!</v>
      </c>
      <c r="AQ328" s="335">
        <v>-151.44998266306948</v>
      </c>
      <c r="AR328" s="335">
        <v>-304.57942392543981</v>
      </c>
      <c r="AS328" s="335">
        <v>-461.15475474428808</v>
      </c>
      <c r="AT328" s="335">
        <v>-623.13057602859794</v>
      </c>
      <c r="AU328" s="335">
        <v>-792.78467617988679</v>
      </c>
      <c r="AV328" s="335">
        <v>-972.92070810831115</v>
      </c>
      <c r="AW328" s="335">
        <v>-1167.2060894124525</v>
      </c>
      <c r="AX328" s="335">
        <v>-1380.7964760604434</v>
      </c>
      <c r="AY328" s="335">
        <v>-1621.6301982453374</v>
      </c>
      <c r="AZ328" s="335">
        <v>-1903.5333457637848</v>
      </c>
      <c r="BA328" s="335">
        <v>-2255.4633366506664</v>
      </c>
      <c r="BB328" s="202">
        <v>-2762.5669944081146</v>
      </c>
      <c r="BC328" s="323">
        <f ca="1">BO328-BD328</f>
        <v>0</v>
      </c>
      <c r="BD328" s="320">
        <f ca="1"/>
        <v>-151.44998266306948</v>
      </c>
      <c r="BE328" s="302">
        <f ca="1">MIN($AF$15,BE327+$BE$22)</f>
        <v>3010</v>
      </c>
      <c r="BF328" s="215">
        <f t="shared" ca="1" si="314"/>
        <v>2</v>
      </c>
      <c r="BG328" s="317">
        <f ca="1">INDEX(N$8:N$12,$BF328)</f>
        <v>365</v>
      </c>
      <c r="BH328" s="128">
        <f ca="1">INDEX(O$8:O$12,$BF328)</f>
        <v>0.45</v>
      </c>
      <c r="BI328" s="104">
        <f t="shared" ca="1" si="315"/>
        <v>1719.5</v>
      </c>
      <c r="BJ328" s="216">
        <f t="shared" si="313"/>
        <v>0</v>
      </c>
      <c r="BK328" s="217">
        <f ca="1">DEGREES(ASIN($BG328*BL$23))</f>
        <v>-0.69702848180855392</v>
      </c>
      <c r="BL328" s="218">
        <f ca="1">DEGREES(ASIN(BL$23*$BI328))</f>
        <v>-3.2853916243613246</v>
      </c>
      <c r="BM328" s="219">
        <f ca="1">IF($BH328&gt;0,(COS(RADIANS(BK328))-COS(RADIANS(BL328)))/(BL$23*$BH328),$BE328*SIN(RADIANS(BK328)))</f>
        <v>-104.64918084822195</v>
      </c>
      <c r="BN328" s="218">
        <f t="shared" ca="1" si="316"/>
        <v>-0.5732846813130692</v>
      </c>
      <c r="BO328" s="220">
        <f t="shared" ca="1" si="317"/>
        <v>-151.44998266306948</v>
      </c>
      <c r="BP328" s="221">
        <f t="shared" ca="1" si="373"/>
        <v>151.44998266306948</v>
      </c>
      <c r="BQ328" s="222">
        <f t="shared" ca="1" si="318"/>
        <v>-1.3888539075648563</v>
      </c>
      <c r="BR328" s="223">
        <f t="shared" ca="1" si="319"/>
        <v>-6.5564928903108433</v>
      </c>
      <c r="BS328" s="224">
        <f t="shared" ca="1" si="320"/>
        <v>-209.0371453998645</v>
      </c>
      <c r="BT328" s="223">
        <f t="shared" ca="1" si="321"/>
        <v>-1.1478213167064837</v>
      </c>
      <c r="BU328" s="225">
        <f t="shared" ca="1" si="322"/>
        <v>-304.57942392543981</v>
      </c>
      <c r="BV328" s="226">
        <f t="shared" ca="1" si="374"/>
        <v>304.57942392543981</v>
      </c>
      <c r="BW328" s="217">
        <f t="shared" ca="1" si="323"/>
        <v>-2.0703060144699528</v>
      </c>
      <c r="BX328" s="218">
        <f t="shared" ca="1" si="324"/>
        <v>-9.7986994337174718</v>
      </c>
      <c r="BY328" s="219">
        <f t="shared" ca="1" si="325"/>
        <v>-312.88529294407726</v>
      </c>
      <c r="BZ328" s="218">
        <f t="shared" ca="1" si="326"/>
        <v>-1.7247390380946968</v>
      </c>
      <c r="CA328" s="227">
        <f t="shared" ca="1" si="327"/>
        <v>-461.15475474428808</v>
      </c>
      <c r="CB328" s="228">
        <f t="shared" ca="1" si="375"/>
        <v>461.15475474428808</v>
      </c>
      <c r="CC328" s="222">
        <f t="shared" ca="1" si="328"/>
        <v>-2.7362803166611838</v>
      </c>
      <c r="CD328" s="223">
        <f t="shared" ca="1" si="329"/>
        <v>-12.996776078396657</v>
      </c>
      <c r="CE328" s="224">
        <f t="shared" ca="1" si="330"/>
        <v>-415.879880893078</v>
      </c>
      <c r="CF328" s="223">
        <f t="shared" ca="1" si="331"/>
        <v>-2.3049086165586914</v>
      </c>
      <c r="CG328" s="225">
        <f t="shared" ca="1" si="332"/>
        <v>-623.13057602859794</v>
      </c>
      <c r="CH328" s="226">
        <f t="shared" ca="1" si="376"/>
        <v>623.13057602859794</v>
      </c>
      <c r="CI328" s="217">
        <f t="shared" ca="1" si="333"/>
        <v>-3.3817714426176781</v>
      </c>
      <c r="CJ328" s="218">
        <f t="shared" ca="1" si="334"/>
        <v>-16.1345360074206</v>
      </c>
      <c r="CK328" s="219">
        <f t="shared" ca="1" si="335"/>
        <v>-517.65360419537762</v>
      </c>
      <c r="CL328" s="218">
        <f t="shared" ca="1" si="336"/>
        <v>-2.888781373898496</v>
      </c>
      <c r="CM328" s="227">
        <f t="shared" ca="1" si="337"/>
        <v>-792.78467617988599</v>
      </c>
      <c r="CN328" s="228">
        <f t="shared" ca="1" si="377"/>
        <v>792.78467617988599</v>
      </c>
      <c r="CO328" s="222">
        <f t="shared" ca="1" si="338"/>
        <v>-4.0019069365128308</v>
      </c>
      <c r="CP328" s="223">
        <f t="shared" ca="1" si="339"/>
        <v>-19.19451814176271</v>
      </c>
      <c r="CQ328" s="224">
        <f t="shared" ca="1" si="340"/>
        <v>-617.76640678512172</v>
      </c>
      <c r="CR328" s="223">
        <f t="shared" ca="1" si="341"/>
        <v>-3.4761898775050213</v>
      </c>
      <c r="CS328" s="225">
        <f t="shared" ca="1" si="342"/>
        <v>-972.92070810831262</v>
      </c>
      <c r="CT328" s="226">
        <f t="shared" ca="1" si="378"/>
        <v>972.92070810831262</v>
      </c>
      <c r="CU328" s="217">
        <f t="shared" ca="1" si="343"/>
        <v>-4.5919815571945737</v>
      </c>
      <c r="CV328" s="218">
        <f t="shared" ca="1" si="344"/>
        <v>-22.157670849280418</v>
      </c>
      <c r="CW328" s="219">
        <f t="shared" ca="1" si="345"/>
        <v>-715.68574580846837</v>
      </c>
      <c r="CX328" s="218">
        <f t="shared" ca="1" si="346"/>
        <v>-4.066099108969297</v>
      </c>
      <c r="CY328" s="227">
        <f t="shared" ca="1" si="347"/>
        <v>-1167.2060894124529</v>
      </c>
      <c r="CZ328" s="228">
        <f t="shared" ca="1" si="379"/>
        <v>1167.2060894124529</v>
      </c>
      <c r="DA328" s="222">
        <f t="shared" ca="1" si="348"/>
        <v>-5.1474920122309307</v>
      </c>
      <c r="DB328" s="223">
        <f t="shared" ca="1" si="349"/>
        <v>-25.003059213952739</v>
      </c>
      <c r="DC328" s="224">
        <f t="shared" ca="1" si="350"/>
        <v>-810.76704886084372</v>
      </c>
      <c r="DD328" s="223">
        <f t="shared" ca="1" si="351"/>
        <v>-4.6563009434831883</v>
      </c>
      <c r="DE328" s="225">
        <f t="shared" ca="1" si="352"/>
        <v>-1380.7964760604418</v>
      </c>
      <c r="DF328" s="226">
        <f t="shared" ca="1" si="380"/>
        <v>1380.7964760604418</v>
      </c>
      <c r="DG328" s="217">
        <f t="shared" ca="1" si="353"/>
        <v>-5.6641719536657629</v>
      </c>
      <c r="DH328" s="218">
        <f t="shared" ca="1" si="354"/>
        <v>-27.707626178185176</v>
      </c>
      <c r="DI328" s="219">
        <f t="shared" ca="1" si="355"/>
        <v>-902.2358755938393</v>
      </c>
      <c r="DJ328" s="218">
        <f t="shared" ca="1" si="356"/>
        <v>-5.2430541698389561</v>
      </c>
      <c r="DK328" s="227">
        <f t="shared" ca="1" si="357"/>
        <v>-1621.630198245336</v>
      </c>
      <c r="DL328" s="228">
        <f t="shared" ca="1" si="381"/>
        <v>1621.630198245336</v>
      </c>
      <c r="DM328" s="222">
        <f t="shared" ca="1" si="358"/>
        <v>-6.1380269433018499</v>
      </c>
      <c r="DN328" s="223">
        <f t="shared" ca="1" si="359"/>
        <v>-30.246055196009582</v>
      </c>
      <c r="DO328" s="224">
        <f t="shared" ca="1" si="360"/>
        <v>-989.17435144928902</v>
      </c>
      <c r="DP328" s="223">
        <f t="shared" ca="1" si="361"/>
        <v>-5.8206901297037348</v>
      </c>
      <c r="DQ328" s="225">
        <f t="shared" ca="1" si="362"/>
        <v>-1903.5333457637885</v>
      </c>
      <c r="DR328" s="226">
        <f t="shared" ca="1" si="382"/>
        <v>1903.5333457637885</v>
      </c>
      <c r="DS328" s="217">
        <f t="shared" ca="1" si="363"/>
        <v>-6.5653689762119063</v>
      </c>
      <c r="DT328" s="218">
        <f t="shared" ca="1" si="364"/>
        <v>-32.590802443577445</v>
      </c>
      <c r="DU328" s="219">
        <f t="shared" ca="1" si="365"/>
        <v>-1070.5157360819753</v>
      </c>
      <c r="DV328" s="218">
        <f t="shared" ca="1" si="366"/>
        <v>-6.381233445572434</v>
      </c>
      <c r="DW328" s="227">
        <f t="shared" ca="1" si="367"/>
        <v>-2255.463336650666</v>
      </c>
      <c r="DX328" s="228">
        <f t="shared" ca="1" si="383"/>
        <v>2255.463336650666</v>
      </c>
      <c r="DY328" s="222">
        <f t="shared" ca="1" si="368"/>
        <v>-6.9428500404508018</v>
      </c>
      <c r="DZ328" s="223">
        <f t="shared" ca="1" si="369"/>
        <v>-34.712386095036969</v>
      </c>
      <c r="EA328" s="224">
        <f t="shared" ca="1" si="370"/>
        <v>-1145.0523034856585</v>
      </c>
      <c r="EB328" s="223">
        <f t="shared" ca="1" si="371"/>
        <v>-6.9141287816912609</v>
      </c>
      <c r="EC328" s="225">
        <f t="shared" ca="1" si="372"/>
        <v>-2762.566994408121</v>
      </c>
      <c r="ED328" s="226">
        <f t="shared" ca="1" si="384"/>
        <v>2762.566994408121</v>
      </c>
      <c r="EE328" s="18">
        <v>-2762.5669944081146</v>
      </c>
    </row>
    <row r="329" spans="16:135" x14ac:dyDescent="0.3">
      <c r="P329" s="5"/>
      <c r="Q329" s="5"/>
      <c r="X329" s="105"/>
      <c r="Y329" s="105"/>
      <c r="Z329" s="105"/>
      <c r="AA329" s="105">
        <f ca="1">AH329-DF329</f>
        <v>0</v>
      </c>
      <c r="AC329" s="302">
        <f>AC328+$BE$22</f>
        <v>3020</v>
      </c>
      <c r="AD329" s="332">
        <v>2755.652865626424</v>
      </c>
      <c r="AE329" s="332">
        <v>2249.082103205094</v>
      </c>
      <c r="AF329" s="334">
        <v>1897.7126556340811</v>
      </c>
      <c r="AG329" s="332">
        <v>1616.3871440754983</v>
      </c>
      <c r="AH329" s="332">
        <v>1376.1401751169592</v>
      </c>
      <c r="AI329" s="332">
        <v>1163.139990303483</v>
      </c>
      <c r="AJ329" s="332">
        <v>969.44451823080612</v>
      </c>
      <c r="AK329" s="332">
        <v>789.89589480598829</v>
      </c>
      <c r="AL329" s="332">
        <v>620.82566741203925</v>
      </c>
      <c r="AM329" s="332">
        <v>459.43001570619339</v>
      </c>
      <c r="AN329" s="332">
        <v>303.43160260873333</v>
      </c>
      <c r="AO329" s="332">
        <v>150.87669798175642</v>
      </c>
      <c r="AP329" s="332" t="e">
        <v>#DIV/0!</v>
      </c>
      <c r="AQ329" s="335">
        <v>-150.87669798175642</v>
      </c>
      <c r="AR329" s="335">
        <v>-303.43160260873333</v>
      </c>
      <c r="AS329" s="335">
        <v>-459.43001570619339</v>
      </c>
      <c r="AT329" s="335">
        <v>-620.82566741203925</v>
      </c>
      <c r="AU329" s="335">
        <v>-789.89589480598829</v>
      </c>
      <c r="AV329" s="335">
        <v>-969.44451823080612</v>
      </c>
      <c r="AW329" s="335">
        <v>-1163.139990303483</v>
      </c>
      <c r="AX329" s="335">
        <v>-1376.1401751169592</v>
      </c>
      <c r="AY329" s="335">
        <v>-1616.3871440754983</v>
      </c>
      <c r="AZ329" s="335">
        <v>-1897.7126556340811</v>
      </c>
      <c r="BA329" s="335">
        <v>-2249.082103205094</v>
      </c>
      <c r="BB329" s="202">
        <v>-2755.652865626424</v>
      </c>
      <c r="BC329" s="323">
        <f ca="1">BO329-BD329</f>
        <v>0</v>
      </c>
      <c r="BD329" s="320">
        <f ca="1"/>
        <v>-150.87669798175642</v>
      </c>
      <c r="BE329" s="302">
        <f ca="1">MIN($AF$15,BE328+$BE$22)</f>
        <v>3020</v>
      </c>
      <c r="BF329" s="215">
        <f t="shared" ca="1" si="314"/>
        <v>2</v>
      </c>
      <c r="BG329" s="317">
        <f ca="1">INDEX(N$8:N$12,$BF329)</f>
        <v>365</v>
      </c>
      <c r="BH329" s="128">
        <f ca="1">INDEX(O$8:O$12,$BF329)</f>
        <v>0.45</v>
      </c>
      <c r="BI329" s="104">
        <f t="shared" ca="1" si="315"/>
        <v>1724</v>
      </c>
      <c r="BJ329" s="216">
        <f t="shared" si="313"/>
        <v>0</v>
      </c>
      <c r="BK329" s="217">
        <f ca="1">DEGREES(ASIN($BG329*BL$23))</f>
        <v>-0.69702848180855392</v>
      </c>
      <c r="BL329" s="218">
        <f ca="1">DEGREES(ASIN(BL$23*$BI329))</f>
        <v>-3.2939990980279799</v>
      </c>
      <c r="BM329" s="219">
        <f ca="1">IF($BH329&gt;0,(COS(RADIANS(BK329))-COS(RADIANS(BL329)))/(BL$23*$BH329),$BE329*SIN(RADIANS(BK329)))</f>
        <v>-105.22397276093017</v>
      </c>
      <c r="BN329" s="218">
        <f t="shared" ca="1" si="316"/>
        <v>-0.57479191270822128</v>
      </c>
      <c r="BO329" s="220">
        <f t="shared" ca="1" si="317"/>
        <v>-150.87669798175642</v>
      </c>
      <c r="BP329" s="221">
        <f t="shared" ca="1" si="373"/>
        <v>150.87669798175642</v>
      </c>
      <c r="BQ329" s="222">
        <f t="shared" ca="1" si="318"/>
        <v>-1.3888539075648563</v>
      </c>
      <c r="BR329" s="223">
        <f t="shared" ca="1" si="319"/>
        <v>-6.5737270819472995</v>
      </c>
      <c r="BS329" s="224">
        <f t="shared" ca="1" si="320"/>
        <v>-210.18801433242407</v>
      </c>
      <c r="BT329" s="223">
        <f t="shared" ca="1" si="321"/>
        <v>-1.1508689325595753</v>
      </c>
      <c r="BU329" s="225">
        <f t="shared" ca="1" si="322"/>
        <v>-303.43160260873333</v>
      </c>
      <c r="BV329" s="226">
        <f t="shared" ca="1" si="374"/>
        <v>303.43160260873333</v>
      </c>
      <c r="BW329" s="217">
        <f t="shared" ca="1" si="323"/>
        <v>-2.0703060144699528</v>
      </c>
      <c r="BX329" s="218">
        <f t="shared" ca="1" si="324"/>
        <v>-9.8245969973082179</v>
      </c>
      <c r="BY329" s="219">
        <f t="shared" ca="1" si="325"/>
        <v>-314.61468659810049</v>
      </c>
      <c r="BZ329" s="218">
        <f t="shared" ca="1" si="326"/>
        <v>-1.7293936540232266</v>
      </c>
      <c r="CA329" s="227">
        <f t="shared" ca="1" si="327"/>
        <v>-459.43001570619339</v>
      </c>
      <c r="CB329" s="228">
        <f t="shared" ca="1" si="375"/>
        <v>459.43001570619339</v>
      </c>
      <c r="CC329" s="222">
        <f t="shared" ca="1" si="328"/>
        <v>-2.7362803166611838</v>
      </c>
      <c r="CD329" s="223">
        <f t="shared" ca="1" si="329"/>
        <v>-13.031387215476622</v>
      </c>
      <c r="CE329" s="224">
        <f t="shared" ca="1" si="330"/>
        <v>-418.19115165860711</v>
      </c>
      <c r="CF329" s="223">
        <f t="shared" ca="1" si="331"/>
        <v>-2.311270765529116</v>
      </c>
      <c r="CG329" s="225">
        <f t="shared" ca="1" si="332"/>
        <v>-620.82566741203925</v>
      </c>
      <c r="CH329" s="226">
        <f t="shared" ca="1" si="376"/>
        <v>620.82566741203925</v>
      </c>
      <c r="CI329" s="217">
        <f t="shared" ca="1" si="333"/>
        <v>-3.3817714426176781</v>
      </c>
      <c r="CJ329" s="218">
        <f t="shared" ca="1" si="334"/>
        <v>-16.177918189444071</v>
      </c>
      <c r="CK329" s="219">
        <f t="shared" ca="1" si="335"/>
        <v>-520.55058994205513</v>
      </c>
      <c r="CL329" s="218">
        <f t="shared" ca="1" si="336"/>
        <v>-2.8969857466775011</v>
      </c>
      <c r="CM329" s="227">
        <f t="shared" ca="1" si="337"/>
        <v>-789.8958948059875</v>
      </c>
      <c r="CN329" s="228">
        <f t="shared" ca="1" si="377"/>
        <v>789.8958948059875</v>
      </c>
      <c r="CO329" s="222">
        <f t="shared" ca="1" si="338"/>
        <v>-4.0019069365128308</v>
      </c>
      <c r="CP329" s="223">
        <f t="shared" ca="1" si="339"/>
        <v>-19.246726835461935</v>
      </c>
      <c r="CQ329" s="224">
        <f t="shared" ca="1" si="340"/>
        <v>-621.25281151821821</v>
      </c>
      <c r="CR329" s="223">
        <f t="shared" ca="1" si="341"/>
        <v>-3.4864047330964922</v>
      </c>
      <c r="CS329" s="225">
        <f t="shared" ca="1" si="342"/>
        <v>-969.4445182308076</v>
      </c>
      <c r="CT329" s="226">
        <f t="shared" ca="1" si="378"/>
        <v>969.4445182308076</v>
      </c>
      <c r="CU329" s="217">
        <f t="shared" ca="1" si="343"/>
        <v>-4.5919815571945737</v>
      </c>
      <c r="CV329" s="218">
        <f t="shared" ca="1" si="344"/>
        <v>-22.218746489061928</v>
      </c>
      <c r="CW329" s="219">
        <f t="shared" ca="1" si="345"/>
        <v>-719.76426970847933</v>
      </c>
      <c r="CX329" s="218">
        <f t="shared" ca="1" si="346"/>
        <v>-4.0785239000109641</v>
      </c>
      <c r="CY329" s="227">
        <f t="shared" ca="1" si="347"/>
        <v>-1163.1399903034835</v>
      </c>
      <c r="CZ329" s="228">
        <f t="shared" ca="1" si="379"/>
        <v>1163.1399903034835</v>
      </c>
      <c r="DA329" s="222">
        <f t="shared" ca="1" si="348"/>
        <v>-5.1474920122309307</v>
      </c>
      <c r="DB329" s="223">
        <f t="shared" ca="1" si="349"/>
        <v>-25.073009551768024</v>
      </c>
      <c r="DC329" s="224">
        <f t="shared" ca="1" si="350"/>
        <v>-815.43820963845246</v>
      </c>
      <c r="DD329" s="223">
        <f t="shared" ca="1" si="351"/>
        <v>-4.6711607776087476</v>
      </c>
      <c r="DE329" s="225">
        <f t="shared" ca="1" si="352"/>
        <v>-1376.1401751169587</v>
      </c>
      <c r="DF329" s="226">
        <f t="shared" ca="1" si="380"/>
        <v>1376.1401751169587</v>
      </c>
      <c r="DG329" s="217">
        <f t="shared" ca="1" si="353"/>
        <v>-5.6641719536657629</v>
      </c>
      <c r="DH329" s="218">
        <f t="shared" ca="1" si="354"/>
        <v>-27.786403167813866</v>
      </c>
      <c r="DI329" s="219">
        <f t="shared" ca="1" si="355"/>
        <v>-907.49646486170082</v>
      </c>
      <c r="DJ329" s="218">
        <f t="shared" ca="1" si="356"/>
        <v>-5.2605892678615191</v>
      </c>
      <c r="DK329" s="227">
        <f t="shared" ca="1" si="357"/>
        <v>-1616.387144075497</v>
      </c>
      <c r="DL329" s="228">
        <f t="shared" ca="1" si="381"/>
        <v>1616.387144075497</v>
      </c>
      <c r="DM329" s="222">
        <f t="shared" ca="1" si="358"/>
        <v>-6.1380269433018499</v>
      </c>
      <c r="DN329" s="223">
        <f t="shared" ca="1" si="359"/>
        <v>-30.333525864119828</v>
      </c>
      <c r="DO329" s="224">
        <f t="shared" ca="1" si="360"/>
        <v>-995.01548954004932</v>
      </c>
      <c r="DP329" s="223">
        <f t="shared" ca="1" si="361"/>
        <v>-5.8411380907602961</v>
      </c>
      <c r="DQ329" s="225">
        <f t="shared" ca="1" si="362"/>
        <v>-1897.7126556340847</v>
      </c>
      <c r="DR329" s="226">
        <f t="shared" ca="1" si="382"/>
        <v>1897.7126556340847</v>
      </c>
      <c r="DS329" s="217">
        <f t="shared" ca="1" si="363"/>
        <v>-6.5653689762119063</v>
      </c>
      <c r="DT329" s="218">
        <f t="shared" ca="1" si="364"/>
        <v>-32.686713941616581</v>
      </c>
      <c r="DU329" s="219">
        <f t="shared" ca="1" si="365"/>
        <v>-1076.9205382705834</v>
      </c>
      <c r="DV329" s="218">
        <f t="shared" ca="1" si="366"/>
        <v>-6.4048021886080733</v>
      </c>
      <c r="DW329" s="227">
        <f t="shared" ca="1" si="367"/>
        <v>-2249.0821032050935</v>
      </c>
      <c r="DX329" s="228">
        <f t="shared" ca="1" si="383"/>
        <v>2249.0821032050935</v>
      </c>
      <c r="DY329" s="222">
        <f t="shared" ca="1" si="368"/>
        <v>-6.9428500404508018</v>
      </c>
      <c r="DZ329" s="223">
        <f t="shared" ca="1" si="369"/>
        <v>-34.816326502181582</v>
      </c>
      <c r="EA329" s="224">
        <f t="shared" ca="1" si="370"/>
        <v>-1151.9932624727574</v>
      </c>
      <c r="EB329" s="223">
        <f t="shared" ca="1" si="371"/>
        <v>-6.9409589870988384</v>
      </c>
      <c r="EC329" s="225">
        <f t="shared" ca="1" si="372"/>
        <v>-2755.6528656264295</v>
      </c>
      <c r="ED329" s="226">
        <f t="shared" ca="1" si="384"/>
        <v>2755.6528656264295</v>
      </c>
      <c r="EE329" s="18">
        <v>-2755.652865626424</v>
      </c>
    </row>
    <row r="330" spans="16:135" x14ac:dyDescent="0.3">
      <c r="P330" s="5"/>
      <c r="Q330" s="5"/>
      <c r="X330" s="105"/>
      <c r="Y330" s="105"/>
      <c r="Z330" s="105"/>
      <c r="AA330" s="105">
        <f ca="1">AH330-DF330</f>
        <v>0</v>
      </c>
      <c r="AC330" s="302">
        <f>AC329+$BE$22</f>
        <v>3030</v>
      </c>
      <c r="AD330" s="332">
        <v>2748.7119066393252</v>
      </c>
      <c r="AE330" s="332">
        <v>2242.6773010164852</v>
      </c>
      <c r="AF330" s="334">
        <v>1891.8715175433208</v>
      </c>
      <c r="AG330" s="332">
        <v>1611.1265548076376</v>
      </c>
      <c r="AH330" s="332">
        <v>1371.4690143393505</v>
      </c>
      <c r="AI330" s="332">
        <v>1159.061466403472</v>
      </c>
      <c r="AJ330" s="332">
        <v>965.95811349770963</v>
      </c>
      <c r="AK330" s="332">
        <v>786.99890905931079</v>
      </c>
      <c r="AL330" s="332">
        <v>618.51439664651014</v>
      </c>
      <c r="AM330" s="332">
        <v>457.70062205217016</v>
      </c>
      <c r="AN330" s="332">
        <v>302.28073367617372</v>
      </c>
      <c r="AO330" s="332">
        <v>150.30190606904821</v>
      </c>
      <c r="AP330" s="332" t="e">
        <v>#DIV/0!</v>
      </c>
      <c r="AQ330" s="335">
        <v>-150.30190606904821</v>
      </c>
      <c r="AR330" s="335">
        <v>-302.28073367617372</v>
      </c>
      <c r="AS330" s="335">
        <v>-457.70062205217016</v>
      </c>
      <c r="AT330" s="335">
        <v>-618.51439664651014</v>
      </c>
      <c r="AU330" s="335">
        <v>-786.99890905931079</v>
      </c>
      <c r="AV330" s="335">
        <v>-965.95811349770963</v>
      </c>
      <c r="AW330" s="335">
        <v>-1159.061466403472</v>
      </c>
      <c r="AX330" s="335">
        <v>-1371.4690143393505</v>
      </c>
      <c r="AY330" s="335">
        <v>-1611.1265548076376</v>
      </c>
      <c r="AZ330" s="335">
        <v>-1891.8715175433208</v>
      </c>
      <c r="BA330" s="335">
        <v>-2242.6773010164852</v>
      </c>
      <c r="BB330" s="202">
        <v>-2748.7119066393252</v>
      </c>
      <c r="BC330" s="323">
        <f ca="1">BO330-BD330</f>
        <v>0</v>
      </c>
      <c r="BD330" s="320">
        <f ca="1"/>
        <v>-150.30190606904821</v>
      </c>
      <c r="BE330" s="302">
        <f ca="1">MIN($AF$15,BE329+$BE$22)</f>
        <v>3030</v>
      </c>
      <c r="BF330" s="215">
        <f t="shared" ca="1" si="314"/>
        <v>2</v>
      </c>
      <c r="BG330" s="317">
        <f ca="1">INDEX(N$8:N$12,$BF330)</f>
        <v>365</v>
      </c>
      <c r="BH330" s="128">
        <f ca="1">INDEX(O$8:O$12,$BF330)</f>
        <v>0.45</v>
      </c>
      <c r="BI330" s="104">
        <f t="shared" ca="1" si="315"/>
        <v>1728.5</v>
      </c>
      <c r="BJ330" s="216">
        <f t="shared" si="313"/>
        <v>0</v>
      </c>
      <c r="BK330" s="217">
        <f ca="1">DEGREES(ASIN($BG330*BL$23))</f>
        <v>-0.69702848180855392</v>
      </c>
      <c r="BL330" s="218">
        <f ca="1">DEGREES(ASIN(BL$23*$BI330))</f>
        <v>-3.3026066461185</v>
      </c>
      <c r="BM330" s="219">
        <f ca="1">IF($BH330&gt;0,(COS(RADIANS(BK330))-COS(RADIANS(BL330)))/(BL$23*$BH330),$BE330*SIN(RADIANS(BK330)))</f>
        <v>-105.80027194408129</v>
      </c>
      <c r="BN330" s="218">
        <f t="shared" ca="1" si="316"/>
        <v>-0.5762991831511215</v>
      </c>
      <c r="BO330" s="220">
        <f t="shared" ca="1" si="317"/>
        <v>-150.30190606904821</v>
      </c>
      <c r="BP330" s="221">
        <f t="shared" ca="1" si="373"/>
        <v>150.30190606904821</v>
      </c>
      <c r="BQ330" s="222">
        <f t="shared" ca="1" si="318"/>
        <v>-1.3888539075648563</v>
      </c>
      <c r="BR330" s="223">
        <f t="shared" ca="1" si="319"/>
        <v>-6.5909618709969759</v>
      </c>
      <c r="BS330" s="224">
        <f t="shared" ca="1" si="320"/>
        <v>-211.34193119735812</v>
      </c>
      <c r="BT330" s="223">
        <f t="shared" ca="1" si="321"/>
        <v>-1.1539168649340468</v>
      </c>
      <c r="BU330" s="225">
        <f t="shared" ca="1" si="322"/>
        <v>-302.28073367617372</v>
      </c>
      <c r="BV330" s="226">
        <f t="shared" ca="1" si="374"/>
        <v>302.28073367617372</v>
      </c>
      <c r="BW330" s="217">
        <f t="shared" ca="1" si="323"/>
        <v>-2.0703060144699528</v>
      </c>
      <c r="BX330" s="218">
        <f t="shared" ca="1" si="324"/>
        <v>-9.8504965881485589</v>
      </c>
      <c r="BY330" s="219">
        <f t="shared" ca="1" si="325"/>
        <v>-316.34873595971072</v>
      </c>
      <c r="BZ330" s="218">
        <f t="shared" ca="1" si="326"/>
        <v>-1.7340493616102322</v>
      </c>
      <c r="CA330" s="227">
        <f t="shared" ca="1" si="327"/>
        <v>-457.70062205217016</v>
      </c>
      <c r="CB330" s="228">
        <f t="shared" ca="1" si="375"/>
        <v>457.70062205217016</v>
      </c>
      <c r="CC330" s="222">
        <f t="shared" ca="1" si="328"/>
        <v>-2.7362803166611838</v>
      </c>
      <c r="CD330" s="223">
        <f t="shared" ca="1" si="329"/>
        <v>-13.066003192254017</v>
      </c>
      <c r="CE330" s="224">
        <f t="shared" ca="1" si="330"/>
        <v>-420.50878723849502</v>
      </c>
      <c r="CF330" s="223">
        <f t="shared" ca="1" si="331"/>
        <v>-2.3176355798879058</v>
      </c>
      <c r="CG330" s="225">
        <f t="shared" ca="1" si="332"/>
        <v>-618.51439664651014</v>
      </c>
      <c r="CH330" s="226">
        <f t="shared" ca="1" si="376"/>
        <v>618.51439664651014</v>
      </c>
      <c r="CI330" s="217">
        <f t="shared" ca="1" si="333"/>
        <v>-3.3817714426176781</v>
      </c>
      <c r="CJ330" s="218">
        <f t="shared" ca="1" si="334"/>
        <v>-16.221309902870615</v>
      </c>
      <c r="CK330" s="219">
        <f t="shared" ca="1" si="335"/>
        <v>-523.45578546214551</v>
      </c>
      <c r="CL330" s="218">
        <f t="shared" ca="1" si="336"/>
        <v>-2.9051955200903876</v>
      </c>
      <c r="CM330" s="227">
        <f t="shared" ca="1" si="337"/>
        <v>-786.99890905930999</v>
      </c>
      <c r="CN330" s="228">
        <f t="shared" ca="1" si="377"/>
        <v>786.99890905930999</v>
      </c>
      <c r="CO330" s="222">
        <f t="shared" ca="1" si="338"/>
        <v>-4.0019069365128308</v>
      </c>
      <c r="CP330" s="223">
        <f t="shared" ca="1" si="339"/>
        <v>-19.298952144735182</v>
      </c>
      <c r="CQ330" s="224">
        <f t="shared" ca="1" si="340"/>
        <v>-624.74944084690242</v>
      </c>
      <c r="CR330" s="223">
        <f t="shared" ca="1" si="341"/>
        <v>-3.4966293286842074</v>
      </c>
      <c r="CS330" s="225">
        <f t="shared" ca="1" si="342"/>
        <v>-965.95811349771111</v>
      </c>
      <c r="CT330" s="226">
        <f t="shared" ca="1" si="378"/>
        <v>965.95811349771111</v>
      </c>
      <c r="CU330" s="217">
        <f t="shared" ca="1" si="343"/>
        <v>-4.5919815571945737</v>
      </c>
      <c r="CV330" s="218">
        <f t="shared" ca="1" si="344"/>
        <v>-22.279848734097182</v>
      </c>
      <c r="CW330" s="219">
        <f t="shared" ca="1" si="345"/>
        <v>-723.85523461549462</v>
      </c>
      <c r="CX330" s="218">
        <f t="shared" ca="1" si="346"/>
        <v>-4.0909649070152909</v>
      </c>
      <c r="CY330" s="227">
        <f t="shared" ca="1" si="347"/>
        <v>-1159.0614664034724</v>
      </c>
      <c r="CZ330" s="228">
        <f t="shared" ca="1" si="379"/>
        <v>1159.0614664034724</v>
      </c>
      <c r="DA330" s="222">
        <f t="shared" ca="1" si="348"/>
        <v>-5.1474920122309307</v>
      </c>
      <c r="DB330" s="223">
        <f t="shared" ca="1" si="349"/>
        <v>-25.142999867606616</v>
      </c>
      <c r="DC330" s="224">
        <f t="shared" ca="1" si="350"/>
        <v>-820.12425569502795</v>
      </c>
      <c r="DD330" s="223">
        <f t="shared" ca="1" si="351"/>
        <v>-4.686046056575492</v>
      </c>
      <c r="DE330" s="225">
        <f t="shared" ca="1" si="352"/>
        <v>-1371.46901433935</v>
      </c>
      <c r="DF330" s="226">
        <f t="shared" ca="1" si="380"/>
        <v>1371.46901433935</v>
      </c>
      <c r="DG330" s="217">
        <f t="shared" ca="1" si="353"/>
        <v>-5.6641719536657629</v>
      </c>
      <c r="DH330" s="218">
        <f t="shared" ca="1" si="354"/>
        <v>-27.865237272418312</v>
      </c>
      <c r="DI330" s="219">
        <f t="shared" ca="1" si="355"/>
        <v>-912.77462731777337</v>
      </c>
      <c r="DJ330" s="218">
        <f t="shared" ca="1" si="356"/>
        <v>-5.2781624560725504</v>
      </c>
      <c r="DK330" s="227">
        <f t="shared" ca="1" si="357"/>
        <v>-1611.1265548076353</v>
      </c>
      <c r="DL330" s="228">
        <f t="shared" ca="1" si="381"/>
        <v>1611.1265548076353</v>
      </c>
      <c r="DM330" s="222">
        <f t="shared" ca="1" si="358"/>
        <v>-6.1380269433018499</v>
      </c>
      <c r="DN330" s="223">
        <f t="shared" ca="1" si="359"/>
        <v>-30.421074739892539</v>
      </c>
      <c r="DO330" s="224">
        <f t="shared" ca="1" si="360"/>
        <v>-1000.8771303679912</v>
      </c>
      <c r="DP330" s="223">
        <f t="shared" ca="1" si="361"/>
        <v>-5.8616408279418692</v>
      </c>
      <c r="DQ330" s="225">
        <f t="shared" ca="1" si="362"/>
        <v>-1891.8715175433244</v>
      </c>
      <c r="DR330" s="226">
        <f t="shared" ca="1" si="382"/>
        <v>1891.8715175433244</v>
      </c>
      <c r="DS330" s="217">
        <f t="shared" ca="1" si="363"/>
        <v>-6.5653689762119063</v>
      </c>
      <c r="DT330" s="218">
        <f t="shared" ca="1" si="364"/>
        <v>-32.782728571308688</v>
      </c>
      <c r="DU330" s="219">
        <f t="shared" ca="1" si="365"/>
        <v>-1083.3489851320317</v>
      </c>
      <c r="DV330" s="218">
        <f t="shared" ca="1" si="366"/>
        <v>-6.4284468614482648</v>
      </c>
      <c r="DW330" s="227">
        <f t="shared" ca="1" si="367"/>
        <v>-2242.6773010164857</v>
      </c>
      <c r="DX330" s="228">
        <f t="shared" ca="1" si="383"/>
        <v>2242.6773010164857</v>
      </c>
      <c r="DY330" s="222">
        <f t="shared" ca="1" si="368"/>
        <v>-6.9428500404508018</v>
      </c>
      <c r="DZ330" s="223">
        <f t="shared" ca="1" si="369"/>
        <v>-34.920398206551475</v>
      </c>
      <c r="EA330" s="224">
        <f t="shared" ca="1" si="370"/>
        <v>-1158.9611532082199</v>
      </c>
      <c r="EB330" s="223">
        <f t="shared" ca="1" si="371"/>
        <v>-6.9678907354625608</v>
      </c>
      <c r="EC330" s="225">
        <f t="shared" ca="1" si="372"/>
        <v>-2748.7119066393307</v>
      </c>
      <c r="ED330" s="226">
        <f t="shared" ca="1" si="384"/>
        <v>2748.7119066393307</v>
      </c>
      <c r="EE330" s="18">
        <v>-2748.7119066393252</v>
      </c>
    </row>
    <row r="331" spans="16:135" x14ac:dyDescent="0.3">
      <c r="P331" s="5"/>
      <c r="Q331" s="5"/>
      <c r="X331" s="105"/>
      <c r="Y331" s="105"/>
      <c r="Z331" s="105"/>
      <c r="AA331" s="105">
        <f ca="1">AH331-DF331</f>
        <v>0</v>
      </c>
      <c r="AC331" s="302">
        <f>AC330+$BE$22</f>
        <v>3040</v>
      </c>
      <c r="AD331" s="332">
        <v>2741.744015903862</v>
      </c>
      <c r="AE331" s="332">
        <v>2236.2488541550374</v>
      </c>
      <c r="AF331" s="334">
        <v>1886.0098767153791</v>
      </c>
      <c r="AG331" s="332">
        <v>1605.8483923515641</v>
      </c>
      <c r="AH331" s="332">
        <v>1366.7829682827751</v>
      </c>
      <c r="AI331" s="332">
        <v>1154.9705014964566</v>
      </c>
      <c r="AJ331" s="332">
        <v>962.46148416902543</v>
      </c>
      <c r="AK331" s="332">
        <v>784.0937135392204</v>
      </c>
      <c r="AL331" s="332">
        <v>616.19676106662223</v>
      </c>
      <c r="AM331" s="332">
        <v>455.96657269055993</v>
      </c>
      <c r="AN331" s="332">
        <v>301.12681681123968</v>
      </c>
      <c r="AO331" s="332">
        <v>149.72560688589709</v>
      </c>
      <c r="AP331" s="332" t="e">
        <v>#DIV/0!</v>
      </c>
      <c r="AQ331" s="335">
        <v>-149.72560688589709</v>
      </c>
      <c r="AR331" s="335">
        <v>-301.12681681123968</v>
      </c>
      <c r="AS331" s="335">
        <v>-455.96657269055993</v>
      </c>
      <c r="AT331" s="335">
        <v>-616.19676106662223</v>
      </c>
      <c r="AU331" s="335">
        <v>-784.0937135392204</v>
      </c>
      <c r="AV331" s="335">
        <v>-962.46148416902543</v>
      </c>
      <c r="AW331" s="335">
        <v>-1154.9705014964566</v>
      </c>
      <c r="AX331" s="335">
        <v>-1366.7829682827751</v>
      </c>
      <c r="AY331" s="335">
        <v>-1605.8483923515641</v>
      </c>
      <c r="AZ331" s="335">
        <v>-1886.0098767153791</v>
      </c>
      <c r="BA331" s="335">
        <v>-2236.2488541550374</v>
      </c>
      <c r="BB331" s="202">
        <v>-2741.744015903862</v>
      </c>
      <c r="BC331" s="323">
        <f ca="1">BO331-BD331</f>
        <v>0</v>
      </c>
      <c r="BD331" s="320">
        <f ca="1"/>
        <v>-149.72560688589709</v>
      </c>
      <c r="BE331" s="302">
        <f ca="1">MIN($AF$15,BE330+$BE$22)</f>
        <v>3040</v>
      </c>
      <c r="BF331" s="215">
        <f t="shared" ca="1" si="314"/>
        <v>2</v>
      </c>
      <c r="BG331" s="317">
        <f ca="1">INDEX(N$8:N$12,$BF331)</f>
        <v>365</v>
      </c>
      <c r="BH331" s="128">
        <f ca="1">INDEX(O$8:O$12,$BF331)</f>
        <v>0.45</v>
      </c>
      <c r="BI331" s="104">
        <f t="shared" ca="1" si="315"/>
        <v>1733</v>
      </c>
      <c r="BJ331" s="216">
        <f t="shared" si="313"/>
        <v>0</v>
      </c>
      <c r="BK331" s="217">
        <f ca="1">DEGREES(ASIN($BG331*BL$23))</f>
        <v>-0.69702848180855392</v>
      </c>
      <c r="BL331" s="218">
        <f ca="1">DEGREES(ASIN(BL$23*$BI331))</f>
        <v>-3.3112142688290862</v>
      </c>
      <c r="BM331" s="219">
        <f ca="1">IF($BH331&gt;0,(COS(RADIANS(BK331))-COS(RADIANS(BL331)))/(BL$23*$BH331),$BE331*SIN(RADIANS(BK331)))</f>
        <v>-106.3780784368267</v>
      </c>
      <c r="BN331" s="218">
        <f t="shared" ca="1" si="316"/>
        <v>-0.57780649274540963</v>
      </c>
      <c r="BO331" s="220">
        <f t="shared" ca="1" si="317"/>
        <v>-149.72560688589709</v>
      </c>
      <c r="BP331" s="221">
        <f t="shared" ca="1" si="373"/>
        <v>149.72560688589709</v>
      </c>
      <c r="BQ331" s="222">
        <f t="shared" ca="1" si="318"/>
        <v>-1.3888539075648563</v>
      </c>
      <c r="BR331" s="223">
        <f t="shared" ca="1" si="319"/>
        <v>-6.608197259081618</v>
      </c>
      <c r="BS331" s="224">
        <f t="shared" ca="1" si="320"/>
        <v>-212.49889631206489</v>
      </c>
      <c r="BT331" s="223">
        <f t="shared" ca="1" si="321"/>
        <v>-1.1569651147067646</v>
      </c>
      <c r="BU331" s="225">
        <f t="shared" ca="1" si="322"/>
        <v>-301.12681681123968</v>
      </c>
      <c r="BV331" s="226">
        <f t="shared" ca="1" si="374"/>
        <v>301.12681681123968</v>
      </c>
      <c r="BW331" s="217">
        <f t="shared" ca="1" si="323"/>
        <v>-2.0703060144699528</v>
      </c>
      <c r="BX331" s="218">
        <f t="shared" ca="1" si="324"/>
        <v>-9.8763982120080573</v>
      </c>
      <c r="BY331" s="219">
        <f t="shared" ca="1" si="325"/>
        <v>-318.08744212384681</v>
      </c>
      <c r="BZ331" s="218">
        <f t="shared" ca="1" si="326"/>
        <v>-1.7387061641360901</v>
      </c>
      <c r="CA331" s="227">
        <f t="shared" ca="1" si="327"/>
        <v>-455.96657269055993</v>
      </c>
      <c r="CB331" s="228">
        <f t="shared" ca="1" si="375"/>
        <v>455.96657269055993</v>
      </c>
      <c r="CC331" s="222">
        <f t="shared" ca="1" si="328"/>
        <v>-2.7362803166611838</v>
      </c>
      <c r="CD331" s="223">
        <f t="shared" ca="1" si="329"/>
        <v>-13.100624023400204</v>
      </c>
      <c r="CE331" s="224">
        <f t="shared" ca="1" si="330"/>
        <v>-422.83279030696383</v>
      </c>
      <c r="CF331" s="223">
        <f t="shared" ca="1" si="331"/>
        <v>-2.3240030684688122</v>
      </c>
      <c r="CG331" s="225">
        <f t="shared" ca="1" si="332"/>
        <v>-616.19676106662223</v>
      </c>
      <c r="CH331" s="226">
        <f t="shared" ca="1" si="376"/>
        <v>616.19676106662223</v>
      </c>
      <c r="CI331" s="217">
        <f t="shared" ca="1" si="333"/>
        <v>-3.3817714426176781</v>
      </c>
      <c r="CJ331" s="218">
        <f t="shared" ca="1" si="334"/>
        <v>-16.264711178888952</v>
      </c>
      <c r="CK331" s="219">
        <f t="shared" ca="1" si="335"/>
        <v>-526.36919617635431</v>
      </c>
      <c r="CL331" s="218">
        <f t="shared" ca="1" si="336"/>
        <v>-2.9134107142087942</v>
      </c>
      <c r="CM331" s="227">
        <f t="shared" ca="1" si="337"/>
        <v>-784.09371353921961</v>
      </c>
      <c r="CN331" s="228">
        <f t="shared" ca="1" si="377"/>
        <v>784.09371353921961</v>
      </c>
      <c r="CO331" s="222">
        <f t="shared" ca="1" si="338"/>
        <v>-4.0019069365128308</v>
      </c>
      <c r="CP331" s="223">
        <f t="shared" ca="1" si="339"/>
        <v>-19.351194128888789</v>
      </c>
      <c r="CQ331" s="224">
        <f t="shared" ca="1" si="340"/>
        <v>-628.25630455218266</v>
      </c>
      <c r="CR331" s="223">
        <f t="shared" ca="1" si="341"/>
        <v>-3.5068637052802387</v>
      </c>
      <c r="CS331" s="225">
        <f t="shared" ca="1" si="342"/>
        <v>-962.4614841690269</v>
      </c>
      <c r="CT331" s="226">
        <f t="shared" ca="1" si="378"/>
        <v>962.4614841690269</v>
      </c>
      <c r="CU331" s="217">
        <f t="shared" ca="1" si="343"/>
        <v>-4.5919815571945737</v>
      </c>
      <c r="CV331" s="218">
        <f t="shared" ca="1" si="344"/>
        <v>-22.340977688766895</v>
      </c>
      <c r="CW331" s="219">
        <f t="shared" ca="1" si="345"/>
        <v>-727.95865682329782</v>
      </c>
      <c r="CX331" s="218">
        <f t="shared" ca="1" si="346"/>
        <v>-4.1034222078031917</v>
      </c>
      <c r="CY331" s="227">
        <f t="shared" ca="1" si="347"/>
        <v>-1154.970501496457</v>
      </c>
      <c r="CZ331" s="228">
        <f t="shared" ca="1" si="379"/>
        <v>1154.970501496457</v>
      </c>
      <c r="DA331" s="222">
        <f t="shared" ca="1" si="348"/>
        <v>-5.1474920122309307</v>
      </c>
      <c r="DB331" s="223">
        <f t="shared" ca="1" si="349"/>
        <v>-25.213030334711792</v>
      </c>
      <c r="DC331" s="224">
        <f t="shared" ca="1" si="350"/>
        <v>-824.82521261489637</v>
      </c>
      <c r="DD331" s="223">
        <f t="shared" ca="1" si="351"/>
        <v>-4.7009569198684176</v>
      </c>
      <c r="DE331" s="225">
        <f t="shared" ca="1" si="352"/>
        <v>-1366.7829682827746</v>
      </c>
      <c r="DF331" s="226">
        <f t="shared" ca="1" si="380"/>
        <v>1366.7829682827746</v>
      </c>
      <c r="DG331" s="217">
        <f t="shared" ca="1" si="353"/>
        <v>-5.6641719536657629</v>
      </c>
      <c r="DH331" s="218">
        <f t="shared" ca="1" si="354"/>
        <v>-27.944128765977645</v>
      </c>
      <c r="DI331" s="219">
        <f t="shared" ca="1" si="355"/>
        <v>-918.07040129044537</v>
      </c>
      <c r="DJ331" s="218">
        <f t="shared" ca="1" si="356"/>
        <v>-5.2957739726720092</v>
      </c>
      <c r="DK331" s="227">
        <f t="shared" ca="1" si="357"/>
        <v>-1605.8483923515628</v>
      </c>
      <c r="DL331" s="228">
        <f t="shared" ca="1" si="381"/>
        <v>1605.8483923515628</v>
      </c>
      <c r="DM331" s="222">
        <f t="shared" ca="1" si="358"/>
        <v>-6.1380269433018499</v>
      </c>
      <c r="DN331" s="223">
        <f t="shared" ca="1" si="359"/>
        <v>-30.508702238443224</v>
      </c>
      <c r="DO331" s="224">
        <f t="shared" ca="1" si="360"/>
        <v>-1006.7593290983593</v>
      </c>
      <c r="DP331" s="223">
        <f t="shared" ca="1" si="361"/>
        <v>-5.8821987303681453</v>
      </c>
      <c r="DQ331" s="225">
        <f t="shared" ca="1" si="362"/>
        <v>-1886.0098767153827</v>
      </c>
      <c r="DR331" s="226">
        <f t="shared" ca="1" si="382"/>
        <v>1886.0098767153827</v>
      </c>
      <c r="DS331" s="217">
        <f t="shared" ca="1" si="363"/>
        <v>-6.5653689762119063</v>
      </c>
      <c r="DT331" s="218">
        <f t="shared" ca="1" si="364"/>
        <v>-32.878846936560485</v>
      </c>
      <c r="DU331" s="219">
        <f t="shared" ca="1" si="365"/>
        <v>-1089.8011532047512</v>
      </c>
      <c r="DV331" s="218">
        <f t="shared" ca="1" si="366"/>
        <v>-6.4521680727195871</v>
      </c>
      <c r="DW331" s="227">
        <f t="shared" ca="1" si="367"/>
        <v>-2236.2488541550374</v>
      </c>
      <c r="DX331" s="228">
        <f t="shared" ca="1" si="383"/>
        <v>2236.2488541550374</v>
      </c>
      <c r="DY331" s="222">
        <f t="shared" ca="1" si="368"/>
        <v>-6.9428500404508018</v>
      </c>
      <c r="DZ331" s="223">
        <f t="shared" ca="1" si="369"/>
        <v>-35.024602051641352</v>
      </c>
      <c r="EA331" s="224">
        <f t="shared" ca="1" si="370"/>
        <v>-1165.9560781450521</v>
      </c>
      <c r="EB331" s="223">
        <f t="shared" ca="1" si="371"/>
        <v>-6.9949249368321489</v>
      </c>
      <c r="EC331" s="225">
        <f t="shared" ca="1" si="372"/>
        <v>-2741.7440159038679</v>
      </c>
      <c r="ED331" s="226">
        <f t="shared" ca="1" si="384"/>
        <v>2741.7440159038679</v>
      </c>
      <c r="EE331" s="18">
        <v>-2741.744015903862</v>
      </c>
    </row>
    <row r="332" spans="16:135" x14ac:dyDescent="0.3">
      <c r="P332" s="5"/>
      <c r="Q332" s="5"/>
      <c r="X332" s="105"/>
      <c r="Y332" s="105"/>
      <c r="Z332" s="105"/>
      <c r="AA332" s="105">
        <f ca="1">AH332-DF332</f>
        <v>0</v>
      </c>
      <c r="AC332" s="302">
        <f>AC331+$BE$22</f>
        <v>3050</v>
      </c>
      <c r="AD332" s="332">
        <v>2734.7490909670305</v>
      </c>
      <c r="AE332" s="332">
        <v>2229.796686082318</v>
      </c>
      <c r="AF332" s="334">
        <v>1880.1276779850109</v>
      </c>
      <c r="AG332" s="332">
        <v>1600.5526183788922</v>
      </c>
      <c r="AH332" s="332">
        <v>1362.0820113629065</v>
      </c>
      <c r="AI332" s="332">
        <v>1150.8670792886533</v>
      </c>
      <c r="AJ332" s="332">
        <v>958.95462046374519</v>
      </c>
      <c r="AK332" s="332">
        <v>781.18030282501161</v>
      </c>
      <c r="AL332" s="332">
        <v>613.87275799815347</v>
      </c>
      <c r="AM332" s="332">
        <v>454.22786652642384</v>
      </c>
      <c r="AN332" s="332">
        <v>299.96985169653294</v>
      </c>
      <c r="AO332" s="332">
        <v>149.14780039315167</v>
      </c>
      <c r="AP332" s="332" t="e">
        <v>#DIV/0!</v>
      </c>
      <c r="AQ332" s="335">
        <v>-149.14780039315167</v>
      </c>
      <c r="AR332" s="335">
        <v>-299.96985169653294</v>
      </c>
      <c r="AS332" s="335">
        <v>-454.22786652642384</v>
      </c>
      <c r="AT332" s="335">
        <v>-613.87275799815347</v>
      </c>
      <c r="AU332" s="335">
        <v>-781.18030282501161</v>
      </c>
      <c r="AV332" s="335">
        <v>-958.95462046374519</v>
      </c>
      <c r="AW332" s="335">
        <v>-1150.8670792886533</v>
      </c>
      <c r="AX332" s="335">
        <v>-1362.0820113629065</v>
      </c>
      <c r="AY332" s="335">
        <v>-1600.5526183788922</v>
      </c>
      <c r="AZ332" s="335">
        <v>-1880.1276779850109</v>
      </c>
      <c r="BA332" s="335">
        <v>-2229.796686082318</v>
      </c>
      <c r="BB332" s="202">
        <v>-2734.7490909670305</v>
      </c>
      <c r="BC332" s="323">
        <f ca="1">BO332-BD332</f>
        <v>0</v>
      </c>
      <c r="BD332" s="320">
        <f ca="1"/>
        <v>-149.14780039315167</v>
      </c>
      <c r="BE332" s="302">
        <f ca="1">MIN($AF$15,BE331+$BE$22)</f>
        <v>3050</v>
      </c>
      <c r="BF332" s="215">
        <f t="shared" ca="1" si="314"/>
        <v>2</v>
      </c>
      <c r="BG332" s="317">
        <f ca="1">INDEX(N$8:N$12,$BF332)</f>
        <v>365</v>
      </c>
      <c r="BH332" s="128">
        <f ca="1">INDEX(O$8:O$12,$BF332)</f>
        <v>0.45</v>
      </c>
      <c r="BI332" s="104">
        <f t="shared" ca="1" si="315"/>
        <v>1737.5</v>
      </c>
      <c r="BJ332" s="216">
        <f t="shared" si="313"/>
        <v>0</v>
      </c>
      <c r="BK332" s="217">
        <f ca="1">DEGREES(ASIN($BG332*BL$23))</f>
        <v>-0.69702848180855392</v>
      </c>
      <c r="BL332" s="218">
        <f ca="1">DEGREES(ASIN(BL$23*$BI332))</f>
        <v>-3.3198219663559545</v>
      </c>
      <c r="BM332" s="219">
        <f ca="1">IF($BH332&gt;0,(COS(RADIANS(BK332))-COS(RADIANS(BL332)))/(BL$23*$BH332),$BE332*SIN(RADIANS(BK332)))</f>
        <v>-106.95739227842138</v>
      </c>
      <c r="BN332" s="218">
        <f t="shared" ca="1" si="316"/>
        <v>-0.5793138415946828</v>
      </c>
      <c r="BO332" s="220">
        <f t="shared" ca="1" si="317"/>
        <v>-149.14780039315167</v>
      </c>
      <c r="BP332" s="221">
        <f t="shared" ca="1" si="373"/>
        <v>149.14780039315167</v>
      </c>
      <c r="BQ332" s="222">
        <f t="shared" ca="1" si="318"/>
        <v>-1.3888539075648563</v>
      </c>
      <c r="BR332" s="223">
        <f t="shared" ca="1" si="319"/>
        <v>-6.625433247823473</v>
      </c>
      <c r="BS332" s="224">
        <f t="shared" ca="1" si="320"/>
        <v>-213.65890999482684</v>
      </c>
      <c r="BT332" s="223">
        <f t="shared" ca="1" si="321"/>
        <v>-1.1600136827619565</v>
      </c>
      <c r="BU332" s="225">
        <f t="shared" ca="1" si="322"/>
        <v>-299.96985169653294</v>
      </c>
      <c r="BV332" s="226">
        <f t="shared" ca="1" si="374"/>
        <v>299.96985169653294</v>
      </c>
      <c r="BW332" s="217">
        <f t="shared" ca="1" si="323"/>
        <v>-2.0703060144699528</v>
      </c>
      <c r="BX332" s="218">
        <f t="shared" ca="1" si="324"/>
        <v>-9.9023018746602016</v>
      </c>
      <c r="BY332" s="219">
        <f t="shared" ca="1" si="325"/>
        <v>-319.83080618873322</v>
      </c>
      <c r="BZ332" s="218">
        <f t="shared" ca="1" si="326"/>
        <v>-1.743364064886407</v>
      </c>
      <c r="CA332" s="227">
        <f t="shared" ca="1" si="327"/>
        <v>-454.22786652642384</v>
      </c>
      <c r="CB332" s="228">
        <f t="shared" ca="1" si="375"/>
        <v>454.22786652642384</v>
      </c>
      <c r="CC332" s="222">
        <f t="shared" ca="1" si="328"/>
        <v>-2.7362803166611838</v>
      </c>
      <c r="CD332" s="223">
        <f t="shared" ca="1" si="329"/>
        <v>-13.135249723603923</v>
      </c>
      <c r="CE332" s="224">
        <f t="shared" ca="1" si="330"/>
        <v>-425.1631635470863</v>
      </c>
      <c r="CF332" s="223">
        <f t="shared" ca="1" si="331"/>
        <v>-2.3303732401224693</v>
      </c>
      <c r="CG332" s="225">
        <f t="shared" ca="1" si="332"/>
        <v>-613.87275799815347</v>
      </c>
      <c r="CH332" s="226">
        <f t="shared" ca="1" si="376"/>
        <v>613.87275799815347</v>
      </c>
      <c r="CI332" s="217">
        <f t="shared" ca="1" si="333"/>
        <v>-3.3817714426176781</v>
      </c>
      <c r="CJ332" s="218">
        <f t="shared" ca="1" si="334"/>
        <v>-16.308122048744131</v>
      </c>
      <c r="CK332" s="219">
        <f t="shared" ca="1" si="335"/>
        <v>-529.29082752550551</v>
      </c>
      <c r="CL332" s="218">
        <f t="shared" ca="1" si="336"/>
        <v>-2.9216313491511983</v>
      </c>
      <c r="CM332" s="227">
        <f t="shared" ca="1" si="337"/>
        <v>-781.18030282501081</v>
      </c>
      <c r="CN332" s="228">
        <f t="shared" ca="1" si="377"/>
        <v>781.18030282501081</v>
      </c>
      <c r="CO332" s="222">
        <f t="shared" ca="1" si="338"/>
        <v>-4.0019069365128308</v>
      </c>
      <c r="CP332" s="223">
        <f t="shared" ca="1" si="339"/>
        <v>-19.403452847379292</v>
      </c>
      <c r="CQ332" s="224">
        <f t="shared" ca="1" si="340"/>
        <v>-631.77341245622574</v>
      </c>
      <c r="CR332" s="223">
        <f t="shared" ca="1" si="341"/>
        <v>-3.5171079040430868</v>
      </c>
      <c r="CS332" s="225">
        <f t="shared" ca="1" si="342"/>
        <v>-958.95462046374666</v>
      </c>
      <c r="CT332" s="226">
        <f t="shared" ca="1" si="378"/>
        <v>958.95462046374666</v>
      </c>
      <c r="CU332" s="217">
        <f t="shared" ca="1" si="343"/>
        <v>-4.5919815571945737</v>
      </c>
      <c r="CV332" s="218">
        <f t="shared" ca="1" si="344"/>
        <v>-22.402133457801789</v>
      </c>
      <c r="CW332" s="219">
        <f t="shared" ca="1" si="345"/>
        <v>-732.07455270388698</v>
      </c>
      <c r="CX332" s="218">
        <f t="shared" ca="1" si="346"/>
        <v>-4.1158958805891643</v>
      </c>
      <c r="CY332" s="227">
        <f t="shared" ca="1" si="347"/>
        <v>-1150.8670792886537</v>
      </c>
      <c r="CZ332" s="228">
        <f t="shared" ca="1" si="379"/>
        <v>1150.8670792886537</v>
      </c>
      <c r="DA332" s="222">
        <f t="shared" ca="1" si="348"/>
        <v>-5.1474920122309307</v>
      </c>
      <c r="DB332" s="223">
        <f t="shared" ca="1" si="349"/>
        <v>-25.283101127064494</v>
      </c>
      <c r="DC332" s="224">
        <f t="shared" ca="1" si="350"/>
        <v>-829.54110612274235</v>
      </c>
      <c r="DD332" s="223">
        <f t="shared" ca="1" si="351"/>
        <v>-4.7158935078459763</v>
      </c>
      <c r="DE332" s="225">
        <f t="shared" ca="1" si="352"/>
        <v>-1362.0820113629061</v>
      </c>
      <c r="DF332" s="226">
        <f t="shared" ca="1" si="380"/>
        <v>1362.0820113629061</v>
      </c>
      <c r="DG332" s="217">
        <f t="shared" ca="1" si="353"/>
        <v>-5.6641719536657629</v>
      </c>
      <c r="DH332" s="218">
        <f t="shared" ca="1" si="354"/>
        <v>-28.023077923905372</v>
      </c>
      <c r="DI332" s="219">
        <f t="shared" ca="1" si="355"/>
        <v>-923.38382534809773</v>
      </c>
      <c r="DJ332" s="218">
        <f t="shared" ca="1" si="356"/>
        <v>-5.3134240576523553</v>
      </c>
      <c r="DK332" s="227">
        <f t="shared" ca="1" si="357"/>
        <v>-1600.5526183788909</v>
      </c>
      <c r="DL332" s="228">
        <f t="shared" ca="1" si="381"/>
        <v>1600.5526183788909</v>
      </c>
      <c r="DM332" s="222">
        <f t="shared" ca="1" si="358"/>
        <v>-6.1380269433018499</v>
      </c>
      <c r="DN332" s="223">
        <f t="shared" ca="1" si="359"/>
        <v>-30.59640877749133</v>
      </c>
      <c r="DO332" s="224">
        <f t="shared" ca="1" si="360"/>
        <v>-1012.6621412890034</v>
      </c>
      <c r="DP332" s="223">
        <f t="shared" ca="1" si="361"/>
        <v>-5.9028121906441129</v>
      </c>
      <c r="DQ332" s="225">
        <f t="shared" ca="1" si="362"/>
        <v>-1880.1276779850145</v>
      </c>
      <c r="DR332" s="226">
        <f t="shared" ca="1" si="382"/>
        <v>1880.1276779850145</v>
      </c>
      <c r="DS332" s="217">
        <f t="shared" ca="1" si="363"/>
        <v>-6.5653689762119063</v>
      </c>
      <c r="DT332" s="218">
        <f t="shared" ca="1" si="364"/>
        <v>-32.975069645717852</v>
      </c>
      <c r="DU332" s="219">
        <f t="shared" ca="1" si="365"/>
        <v>-1096.2771196421415</v>
      </c>
      <c r="DV332" s="218">
        <f t="shared" ca="1" si="366"/>
        <v>-6.4759664373902979</v>
      </c>
      <c r="DW332" s="227">
        <f t="shared" ca="1" si="367"/>
        <v>-2229.796686082318</v>
      </c>
      <c r="DX332" s="228">
        <f t="shared" ca="1" si="383"/>
        <v>2229.796686082318</v>
      </c>
      <c r="DY332" s="222">
        <f t="shared" ca="1" si="368"/>
        <v>-6.9428500404508018</v>
      </c>
      <c r="DZ332" s="223">
        <f t="shared" ca="1" si="369"/>
        <v>-35.128938888066216</v>
      </c>
      <c r="EA332" s="224">
        <f t="shared" ca="1" si="370"/>
        <v>-1172.9781406571205</v>
      </c>
      <c r="EB332" s="223">
        <f t="shared" ca="1" si="371"/>
        <v>-7.0220625120684872</v>
      </c>
      <c r="EC332" s="225">
        <f t="shared" ca="1" si="372"/>
        <v>-2734.749090967036</v>
      </c>
      <c r="ED332" s="226">
        <f t="shared" ca="1" si="384"/>
        <v>2734.749090967036</v>
      </c>
      <c r="EE332" s="18">
        <v>-2734.7490909670305</v>
      </c>
    </row>
    <row r="333" spans="16:135" x14ac:dyDescent="0.3">
      <c r="P333" s="5"/>
      <c r="Q333" s="5"/>
      <c r="X333" s="105"/>
      <c r="Y333" s="105"/>
      <c r="Z333" s="105"/>
      <c r="AA333" s="105">
        <f ca="1">AH333-DF333</f>
        <v>0</v>
      </c>
      <c r="AC333" s="302">
        <f>AC332+$BE$22</f>
        <v>3060</v>
      </c>
      <c r="AD333" s="332">
        <v>2727.7270284549627</v>
      </c>
      <c r="AE333" s="332">
        <v>2223.3207196449275</v>
      </c>
      <c r="AF333" s="334">
        <v>1874.2248657943669</v>
      </c>
      <c r="AG333" s="332">
        <v>1595.2391943212399</v>
      </c>
      <c r="AH333" s="332">
        <v>1357.3661178550606</v>
      </c>
      <c r="AI333" s="332">
        <v>1146.7511834080642</v>
      </c>
      <c r="AJ333" s="332">
        <v>955.4375125597021</v>
      </c>
      <c r="AK333" s="332">
        <v>778.25867147586041</v>
      </c>
      <c r="AL333" s="332">
        <v>611.54238475803095</v>
      </c>
      <c r="AM333" s="332">
        <v>452.48450246153743</v>
      </c>
      <c r="AN333" s="332">
        <v>298.80983801377101</v>
      </c>
      <c r="AO333" s="332">
        <v>148.56848655155699</v>
      </c>
      <c r="AP333" s="332" t="e">
        <v>#DIV/0!</v>
      </c>
      <c r="AQ333" s="335">
        <v>-148.56848655155699</v>
      </c>
      <c r="AR333" s="335">
        <v>-298.80983801377101</v>
      </c>
      <c r="AS333" s="335">
        <v>-452.48450246153743</v>
      </c>
      <c r="AT333" s="335">
        <v>-611.54238475803095</v>
      </c>
      <c r="AU333" s="335">
        <v>-778.25867147586041</v>
      </c>
      <c r="AV333" s="335">
        <v>-955.4375125597021</v>
      </c>
      <c r="AW333" s="335">
        <v>-1146.7511834080642</v>
      </c>
      <c r="AX333" s="335">
        <v>-1357.3661178550606</v>
      </c>
      <c r="AY333" s="335">
        <v>-1595.2391943212399</v>
      </c>
      <c r="AZ333" s="335">
        <v>-1874.2248657943669</v>
      </c>
      <c r="BA333" s="335">
        <v>-2223.3207196449275</v>
      </c>
      <c r="BB333" s="202">
        <v>-2727.7270284549627</v>
      </c>
      <c r="BC333" s="323">
        <f ca="1">BO333-BD333</f>
        <v>0</v>
      </c>
      <c r="BD333" s="320">
        <f ca="1"/>
        <v>-148.56848655155699</v>
      </c>
      <c r="BE333" s="302">
        <f ca="1">MIN($AF$15,BE332+$BE$22)</f>
        <v>3060</v>
      </c>
      <c r="BF333" s="215">
        <f t="shared" ca="1" si="314"/>
        <v>2</v>
      </c>
      <c r="BG333" s="317">
        <f ca="1">INDEX(N$8:N$12,$BF333)</f>
        <v>365</v>
      </c>
      <c r="BH333" s="128">
        <f ca="1">INDEX(O$8:O$12,$BF333)</f>
        <v>0.45</v>
      </c>
      <c r="BI333" s="104">
        <f t="shared" ca="1" si="315"/>
        <v>1742</v>
      </c>
      <c r="BJ333" s="216">
        <f t="shared" si="313"/>
        <v>0</v>
      </c>
      <c r="BK333" s="217">
        <f ca="1">DEGREES(ASIN($BG333*BL$23))</f>
        <v>-0.69702848180855392</v>
      </c>
      <c r="BL333" s="218">
        <f ca="1">DEGREES(ASIN(BL$23*$BI333))</f>
        <v>-3.3284297388953341</v>
      </c>
      <c r="BM333" s="219">
        <f ca="1">IF($BH333&gt;0,(COS(RADIANS(BK333))-COS(RADIANS(BL333)))/(BL$23*$BH333),$BE333*SIN(RADIANS(BK333)))</f>
        <v>-107.53821350822398</v>
      </c>
      <c r="BN333" s="218">
        <f t="shared" ca="1" si="316"/>
        <v>-0.58082122980259498</v>
      </c>
      <c r="BO333" s="220">
        <f t="shared" ca="1" si="317"/>
        <v>-148.56848655155699</v>
      </c>
      <c r="BP333" s="221">
        <f t="shared" ca="1" si="373"/>
        <v>148.56848655155699</v>
      </c>
      <c r="BQ333" s="222">
        <f t="shared" ca="1" si="318"/>
        <v>-1.3888539075648563</v>
      </c>
      <c r="BR333" s="223">
        <f t="shared" ca="1" si="319"/>
        <v>-6.6426698388452881</v>
      </c>
      <c r="BS333" s="224">
        <f t="shared" ca="1" si="320"/>
        <v>-214.82197256481075</v>
      </c>
      <c r="BT333" s="223">
        <f t="shared" ca="1" si="321"/>
        <v>-1.1630625699839072</v>
      </c>
      <c r="BU333" s="225">
        <f t="shared" ca="1" si="322"/>
        <v>-298.80983801377101</v>
      </c>
      <c r="BV333" s="226">
        <f t="shared" ca="1" si="374"/>
        <v>298.80983801377101</v>
      </c>
      <c r="BW333" s="217">
        <f t="shared" ca="1" si="323"/>
        <v>-2.0703060144699528</v>
      </c>
      <c r="BX333" s="218">
        <f t="shared" ca="1" si="324"/>
        <v>-9.92820758188242</v>
      </c>
      <c r="BY333" s="219">
        <f t="shared" ca="1" si="325"/>
        <v>-321.5788292558845</v>
      </c>
      <c r="BZ333" s="218">
        <f t="shared" ca="1" si="326"/>
        <v>-1.74802306715128</v>
      </c>
      <c r="CA333" s="227">
        <f t="shared" ca="1" si="327"/>
        <v>-452.48450246153743</v>
      </c>
      <c r="CB333" s="228">
        <f t="shared" ca="1" si="375"/>
        <v>452.48450246153743</v>
      </c>
      <c r="CC333" s="222">
        <f t="shared" ca="1" si="328"/>
        <v>-2.7362803166611838</v>
      </c>
      <c r="CD333" s="223">
        <f t="shared" ca="1" si="329"/>
        <v>-13.16988030757137</v>
      </c>
      <c r="CE333" s="224">
        <f t="shared" ca="1" si="330"/>
        <v>-427.49990965080457</v>
      </c>
      <c r="CF333" s="223">
        <f t="shared" ca="1" si="331"/>
        <v>-2.3367461037182693</v>
      </c>
      <c r="CG333" s="225">
        <f t="shared" ca="1" si="332"/>
        <v>-611.54238475803095</v>
      </c>
      <c r="CH333" s="226">
        <f t="shared" ca="1" si="376"/>
        <v>611.54238475803095</v>
      </c>
      <c r="CI333" s="217">
        <f t="shared" ca="1" si="333"/>
        <v>-3.3817714426176781</v>
      </c>
      <c r="CJ333" s="218">
        <f t="shared" ca="1" si="334"/>
        <v>-16.351542543737803</v>
      </c>
      <c r="CK333" s="219">
        <f t="shared" ca="1" si="335"/>
        <v>-532.22068497060172</v>
      </c>
      <c r="CL333" s="218">
        <f t="shared" ca="1" si="336"/>
        <v>-2.9298574450962178</v>
      </c>
      <c r="CM333" s="227">
        <f t="shared" ca="1" si="337"/>
        <v>-778.25867147585961</v>
      </c>
      <c r="CN333" s="228">
        <f t="shared" ca="1" si="377"/>
        <v>778.25867147585961</v>
      </c>
      <c r="CO333" s="222">
        <f t="shared" ca="1" si="338"/>
        <v>-4.0019069365128308</v>
      </c>
      <c r="CP333" s="223">
        <f t="shared" ca="1" si="339"/>
        <v>-19.455728359814231</v>
      </c>
      <c r="CQ333" s="224">
        <f t="shared" ca="1" si="340"/>
        <v>-635.30077442251888</v>
      </c>
      <c r="CR333" s="223">
        <f t="shared" ca="1" si="341"/>
        <v>-3.5273619662931424</v>
      </c>
      <c r="CS333" s="225">
        <f t="shared" ca="1" si="342"/>
        <v>-955.43751255970358</v>
      </c>
      <c r="CT333" s="226">
        <f t="shared" ca="1" si="378"/>
        <v>955.43751255970358</v>
      </c>
      <c r="CU333" s="217">
        <f t="shared" ca="1" si="343"/>
        <v>-4.5919815571945737</v>
      </c>
      <c r="CV333" s="218">
        <f t="shared" ca="1" si="344"/>
        <v>-22.463316146284786</v>
      </c>
      <c r="CW333" s="219">
        <f t="shared" ca="1" si="345"/>
        <v>-736.20293870785952</v>
      </c>
      <c r="CX333" s="218">
        <f t="shared" ca="1" si="346"/>
        <v>-4.1283860039725369</v>
      </c>
      <c r="CY333" s="227">
        <f t="shared" ca="1" si="347"/>
        <v>-1146.7511834080647</v>
      </c>
      <c r="CZ333" s="228">
        <f t="shared" ca="1" si="379"/>
        <v>1146.7511834080647</v>
      </c>
      <c r="DA333" s="222">
        <f t="shared" ca="1" si="348"/>
        <v>-5.1474920122309307</v>
      </c>
      <c r="DB333" s="223">
        <f t="shared" ca="1" si="349"/>
        <v>-25.353212419388583</v>
      </c>
      <c r="DC333" s="224">
        <f t="shared" ca="1" si="350"/>
        <v>-834.27196208447265</v>
      </c>
      <c r="DD333" s="223">
        <f t="shared" ca="1" si="351"/>
        <v>-4.730855961730299</v>
      </c>
      <c r="DE333" s="225">
        <f t="shared" ca="1" si="352"/>
        <v>-1357.3661178550601</v>
      </c>
      <c r="DF333" s="226">
        <f t="shared" ca="1" si="380"/>
        <v>1357.3661178550601</v>
      </c>
      <c r="DG333" s="217">
        <f t="shared" ca="1" si="353"/>
        <v>-5.6641719536657629</v>
      </c>
      <c r="DH333" s="218">
        <f t="shared" ca="1" si="354"/>
        <v>-28.102085023061477</v>
      </c>
      <c r="DI333" s="219">
        <f t="shared" ca="1" si="355"/>
        <v>-928.71493830091902</v>
      </c>
      <c r="DJ333" s="218">
        <f t="shared" ca="1" si="356"/>
        <v>-5.3311129528212859</v>
      </c>
      <c r="DK333" s="227">
        <f t="shared" ca="1" si="357"/>
        <v>-1595.2391943212385</v>
      </c>
      <c r="DL333" s="228">
        <f t="shared" ca="1" si="381"/>
        <v>1595.2391943212385</v>
      </c>
      <c r="DM333" s="222">
        <f t="shared" ca="1" si="358"/>
        <v>-6.1380269433018499</v>
      </c>
      <c r="DN333" s="223">
        <f t="shared" ca="1" si="359"/>
        <v>-30.684194777385482</v>
      </c>
      <c r="DO333" s="224">
        <f t="shared" ca="1" si="360"/>
        <v>-1018.5856228939014</v>
      </c>
      <c r="DP333" s="223">
        <f t="shared" ca="1" si="361"/>
        <v>-5.9234816048979155</v>
      </c>
      <c r="DQ333" s="225">
        <f t="shared" ca="1" si="362"/>
        <v>-1874.2248657943705</v>
      </c>
      <c r="DR333" s="226">
        <f t="shared" ca="1" si="382"/>
        <v>1874.2248657943705</v>
      </c>
      <c r="DS333" s="217">
        <f t="shared" ca="1" si="363"/>
        <v>-6.5653689762119063</v>
      </c>
      <c r="DT333" s="218">
        <f t="shared" ca="1" si="364"/>
        <v>-33.071397311614973</v>
      </c>
      <c r="DU333" s="219">
        <f t="shared" ca="1" si="365"/>
        <v>-1102.7769622189885</v>
      </c>
      <c r="DV333" s="218">
        <f t="shared" ca="1" si="366"/>
        <v>-6.4998425768469588</v>
      </c>
      <c r="DW333" s="227">
        <f t="shared" ca="1" si="367"/>
        <v>-2223.3207196449275</v>
      </c>
      <c r="DX333" s="228">
        <f t="shared" ca="1" si="383"/>
        <v>2223.3207196449275</v>
      </c>
      <c r="DY333" s="222">
        <f t="shared" ca="1" si="368"/>
        <v>-6.9428500404508018</v>
      </c>
      <c r="DZ333" s="223">
        <f t="shared" ca="1" si="369"/>
        <v>-35.233409573650498</v>
      </c>
      <c r="EA333" s="224">
        <f t="shared" ca="1" si="370"/>
        <v>-1180.0274450501408</v>
      </c>
      <c r="EB333" s="223">
        <f t="shared" ca="1" si="371"/>
        <v>-7.049304393020293</v>
      </c>
      <c r="EC333" s="225">
        <f t="shared" ca="1" si="372"/>
        <v>-2727.7270284549677</v>
      </c>
      <c r="ED333" s="226">
        <f t="shared" ca="1" si="384"/>
        <v>2727.7270284549677</v>
      </c>
      <c r="EE333" s="18">
        <v>-2727.7270284549627</v>
      </c>
    </row>
    <row r="334" spans="16:135" x14ac:dyDescent="0.3">
      <c r="P334" s="5"/>
      <c r="Q334" s="5"/>
      <c r="X334" s="105"/>
      <c r="Y334" s="105"/>
      <c r="Z334" s="105"/>
      <c r="AA334" s="105">
        <f ca="1">AH334-DF334</f>
        <v>0</v>
      </c>
      <c r="AC334" s="302">
        <f>AC333+$BE$22</f>
        <v>3070</v>
      </c>
      <c r="AD334" s="332">
        <v>2720.6777240619426</v>
      </c>
      <c r="AE334" s="332">
        <v>2216.8208770680817</v>
      </c>
      <c r="AF334" s="334">
        <v>1868.301384189469</v>
      </c>
      <c r="AG334" s="332">
        <v>1589.9080813684186</v>
      </c>
      <c r="AH334" s="332">
        <v>1352.6352618933302</v>
      </c>
      <c r="AI334" s="332">
        <v>1142.6227974040917</v>
      </c>
      <c r="AJ334" s="332">
        <v>951.91015059340896</v>
      </c>
      <c r="AK334" s="332">
        <v>775.32881403076419</v>
      </c>
      <c r="AL334" s="332">
        <v>609.20563865431268</v>
      </c>
      <c r="AM334" s="332">
        <v>450.73647939438615</v>
      </c>
      <c r="AN334" s="332">
        <v>297.64677544378708</v>
      </c>
      <c r="AO334" s="332">
        <v>147.98766532175438</v>
      </c>
      <c r="AP334" s="332" t="e">
        <v>#DIV/0!</v>
      </c>
      <c r="AQ334" s="335">
        <v>-147.98766532175438</v>
      </c>
      <c r="AR334" s="335">
        <v>-297.64677544378708</v>
      </c>
      <c r="AS334" s="335">
        <v>-450.73647939438615</v>
      </c>
      <c r="AT334" s="335">
        <v>-609.20563865431268</v>
      </c>
      <c r="AU334" s="335">
        <v>-775.32881403076419</v>
      </c>
      <c r="AV334" s="335">
        <v>-951.91015059340896</v>
      </c>
      <c r="AW334" s="335">
        <v>-1142.6227974040917</v>
      </c>
      <c r="AX334" s="335">
        <v>-1352.6352618933302</v>
      </c>
      <c r="AY334" s="335">
        <v>-1589.9080813684186</v>
      </c>
      <c r="AZ334" s="335">
        <v>-1868.301384189469</v>
      </c>
      <c r="BA334" s="335">
        <v>-2216.8208770680817</v>
      </c>
      <c r="BB334" s="202">
        <v>-2720.6777240619426</v>
      </c>
      <c r="BC334" s="323">
        <f ca="1">BO334-BD334</f>
        <v>0</v>
      </c>
      <c r="BD334" s="320">
        <f ca="1"/>
        <v>-147.98766532175438</v>
      </c>
      <c r="BE334" s="302">
        <f ca="1">MIN($AF$15,BE333+$BE$22)</f>
        <v>3070</v>
      </c>
      <c r="BF334" s="215">
        <f t="shared" ca="1" si="314"/>
        <v>2</v>
      </c>
      <c r="BG334" s="317">
        <f ca="1">INDEX(N$8:N$12,$BF334)</f>
        <v>365</v>
      </c>
      <c r="BH334" s="128">
        <f ca="1">INDEX(O$8:O$12,$BF334)</f>
        <v>0.45</v>
      </c>
      <c r="BI334" s="104">
        <f t="shared" ca="1" si="315"/>
        <v>1746.5</v>
      </c>
      <c r="BJ334" s="216">
        <f t="shared" si="313"/>
        <v>0</v>
      </c>
      <c r="BK334" s="217">
        <f ca="1">DEGREES(ASIN($BG334*BL$23))</f>
        <v>-0.69702848180855392</v>
      </c>
      <c r="BL334" s="218">
        <f ca="1">DEGREES(ASIN(BL$23*$BI334))</f>
        <v>-3.3370375866434694</v>
      </c>
      <c r="BM334" s="219">
        <f ca="1">IF($BH334&gt;0,(COS(RADIANS(BK334))-COS(RADIANS(BL334)))/(BL$23*$BH334),$BE334*SIN(RADIANS(BK334)))</f>
        <v>-108.12054216568197</v>
      </c>
      <c r="BN334" s="218">
        <f t="shared" ca="1" si="316"/>
        <v>-0.58232865745799245</v>
      </c>
      <c r="BO334" s="220">
        <f t="shared" ca="1" si="317"/>
        <v>-147.98766532175438</v>
      </c>
      <c r="BP334" s="221">
        <f t="shared" ca="1" si="373"/>
        <v>147.98766532175438</v>
      </c>
      <c r="BQ334" s="222">
        <f t="shared" ca="1" si="318"/>
        <v>-1.3888539075648563</v>
      </c>
      <c r="BR334" s="223">
        <f t="shared" ca="1" si="319"/>
        <v>-6.6599070337703115</v>
      </c>
      <c r="BS334" s="224">
        <f t="shared" ca="1" si="320"/>
        <v>-215.98808434206384</v>
      </c>
      <c r="BT334" s="223">
        <f t="shared" ca="1" si="321"/>
        <v>-1.1661117772530929</v>
      </c>
      <c r="BU334" s="225">
        <f t="shared" ca="1" si="322"/>
        <v>-297.64677544378708</v>
      </c>
      <c r="BV334" s="226">
        <f t="shared" ca="1" si="374"/>
        <v>297.64677544378708</v>
      </c>
      <c r="BW334" s="217">
        <f t="shared" ca="1" si="323"/>
        <v>-2.0703060144699528</v>
      </c>
      <c r="BX334" s="218">
        <f t="shared" ca="1" si="324"/>
        <v>-9.9541153394560933</v>
      </c>
      <c r="BY334" s="219">
        <f t="shared" ca="1" si="325"/>
        <v>-323.33151243010337</v>
      </c>
      <c r="BZ334" s="218">
        <f t="shared" ca="1" si="326"/>
        <v>-1.7526831742188733</v>
      </c>
      <c r="CA334" s="227">
        <f t="shared" ca="1" si="327"/>
        <v>-450.73647939438615</v>
      </c>
      <c r="CB334" s="228">
        <f t="shared" ca="1" si="375"/>
        <v>450.73647939438615</v>
      </c>
      <c r="CC334" s="222">
        <f t="shared" ca="1" si="328"/>
        <v>-2.7362803166611838</v>
      </c>
      <c r="CD334" s="223">
        <f t="shared" ca="1" si="329"/>
        <v>-13.204515790026239</v>
      </c>
      <c r="CE334" s="224">
        <f t="shared" ca="1" si="330"/>
        <v>-429.84303131894751</v>
      </c>
      <c r="CF334" s="223">
        <f t="shared" ca="1" si="331"/>
        <v>-2.3431216681429419</v>
      </c>
      <c r="CG334" s="225">
        <f t="shared" ca="1" si="332"/>
        <v>-609.20563865431268</v>
      </c>
      <c r="CH334" s="226">
        <f t="shared" ca="1" si="376"/>
        <v>609.20563865431268</v>
      </c>
      <c r="CI334" s="217">
        <f t="shared" ca="1" si="333"/>
        <v>-3.3817714426176781</v>
      </c>
      <c r="CJ334" s="218">
        <f t="shared" ca="1" si="334"/>
        <v>-16.394972695228454</v>
      </c>
      <c r="CK334" s="219">
        <f t="shared" ca="1" si="335"/>
        <v>-535.15877399288058</v>
      </c>
      <c r="CL334" s="218">
        <f t="shared" ca="1" si="336"/>
        <v>-2.9380890222788594</v>
      </c>
      <c r="CM334" s="227">
        <f t="shared" ca="1" si="337"/>
        <v>-775.3288140307634</v>
      </c>
      <c r="CN334" s="228">
        <f t="shared" ca="1" si="377"/>
        <v>775.3288140307634</v>
      </c>
      <c r="CO334" s="222">
        <f t="shared" ca="1" si="338"/>
        <v>-4.0019069365128308</v>
      </c>
      <c r="CP334" s="223">
        <f t="shared" ca="1" si="339"/>
        <v>-19.508020725952946</v>
      </c>
      <c r="CQ334" s="224">
        <f t="shared" ca="1" si="340"/>
        <v>-638.83840035603055</v>
      </c>
      <c r="CR334" s="223">
        <f t="shared" ca="1" si="341"/>
        <v>-3.5376259335116629</v>
      </c>
      <c r="CS334" s="225">
        <f t="shared" ca="1" si="342"/>
        <v>-951.91015059341044</v>
      </c>
      <c r="CT334" s="226">
        <f t="shared" ca="1" si="378"/>
        <v>951.91015059341044</v>
      </c>
      <c r="CU334" s="217">
        <f t="shared" ca="1" si="343"/>
        <v>-4.5919815571945737</v>
      </c>
      <c r="CV334" s="218">
        <f t="shared" ca="1" si="344"/>
        <v>-22.524525859653149</v>
      </c>
      <c r="CW334" s="219">
        <f t="shared" ca="1" si="345"/>
        <v>-740.34383136480699</v>
      </c>
      <c r="CX334" s="218">
        <f t="shared" ca="1" si="346"/>
        <v>-4.1408926569474716</v>
      </c>
      <c r="CY334" s="227">
        <f t="shared" ca="1" si="347"/>
        <v>-1142.6227974040921</v>
      </c>
      <c r="CZ334" s="228">
        <f t="shared" ca="1" si="379"/>
        <v>1142.6227974040921</v>
      </c>
      <c r="DA334" s="222">
        <f t="shared" ca="1" si="348"/>
        <v>-5.1474920122309307</v>
      </c>
      <c r="DB334" s="223">
        <f t="shared" ca="1" si="349"/>
        <v>-25.423364387156258</v>
      </c>
      <c r="DC334" s="224">
        <f t="shared" ca="1" si="350"/>
        <v>-839.01780650810997</v>
      </c>
      <c r="DD334" s="223">
        <f t="shared" ca="1" si="351"/>
        <v>-4.7458444236373225</v>
      </c>
      <c r="DE334" s="225">
        <f t="shared" ca="1" si="352"/>
        <v>-1352.6352618933297</v>
      </c>
      <c r="DF334" s="226">
        <f t="shared" ca="1" si="380"/>
        <v>1352.6352618933297</v>
      </c>
      <c r="DG334" s="217">
        <f t="shared" ca="1" si="353"/>
        <v>-5.6641719536657629</v>
      </c>
      <c r="DH334" s="218">
        <f t="shared" ca="1" si="354"/>
        <v>-28.181150341764528</v>
      </c>
      <c r="DI334" s="219">
        <f t="shared" ca="1" si="355"/>
        <v>-934.06377920273599</v>
      </c>
      <c r="DJ334" s="218">
        <f t="shared" ca="1" si="356"/>
        <v>-5.3488409018169705</v>
      </c>
      <c r="DK334" s="227">
        <f t="shared" ca="1" si="357"/>
        <v>-1589.9080813684172</v>
      </c>
      <c r="DL334" s="228">
        <f t="shared" ca="1" si="381"/>
        <v>1589.9080813684172</v>
      </c>
      <c r="DM334" s="222">
        <f t="shared" ca="1" si="358"/>
        <v>-6.1380269433018499</v>
      </c>
      <c r="DN334" s="223">
        <f t="shared" ca="1" si="359"/>
        <v>-30.772060661129093</v>
      </c>
      <c r="DO334" s="224">
        <f t="shared" ca="1" si="360"/>
        <v>-1024.5298302667193</v>
      </c>
      <c r="DP334" s="223">
        <f t="shared" ca="1" si="361"/>
        <v>-5.9442073728179139</v>
      </c>
      <c r="DQ334" s="225">
        <f t="shared" ca="1" si="362"/>
        <v>-1868.3013841894726</v>
      </c>
      <c r="DR334" s="226">
        <f t="shared" ca="1" si="382"/>
        <v>1868.3013841894726</v>
      </c>
      <c r="DS334" s="217">
        <f t="shared" ca="1" si="363"/>
        <v>-6.5653689762119063</v>
      </c>
      <c r="DT334" s="218">
        <f t="shared" ca="1" si="364"/>
        <v>-33.167830551624284</v>
      </c>
      <c r="DU334" s="219">
        <f t="shared" ca="1" si="365"/>
        <v>-1109.3007593379725</v>
      </c>
      <c r="DV334" s="218">
        <f t="shared" ca="1" si="366"/>
        <v>-6.5237971189840209</v>
      </c>
      <c r="DW334" s="227">
        <f t="shared" ca="1" si="367"/>
        <v>-2216.8208770680808</v>
      </c>
      <c r="DX334" s="228">
        <f t="shared" ca="1" si="383"/>
        <v>2216.8208770680808</v>
      </c>
      <c r="DY334" s="222">
        <f t="shared" ca="1" si="368"/>
        <v>-6.9428500404508018</v>
      </c>
      <c r="DZ334" s="223">
        <f t="shared" ca="1" si="369"/>
        <v>-35.338014973518646</v>
      </c>
      <c r="EA334" s="224">
        <f t="shared" ca="1" si="370"/>
        <v>-1187.1040965728396</v>
      </c>
      <c r="EB334" s="223">
        <f t="shared" ca="1" si="371"/>
        <v>-7.0766515226987394</v>
      </c>
      <c r="EC334" s="225">
        <f t="shared" ca="1" si="372"/>
        <v>-2720.6777240619472</v>
      </c>
      <c r="ED334" s="226">
        <f t="shared" ca="1" si="384"/>
        <v>2720.6777240619472</v>
      </c>
      <c r="EE334" s="18">
        <v>-2720.6777240619426</v>
      </c>
    </row>
    <row r="335" spans="16:135" x14ac:dyDescent="0.3">
      <c r="P335" s="5"/>
      <c r="Q335" s="5"/>
      <c r="X335" s="105"/>
      <c r="Y335" s="105"/>
      <c r="Z335" s="105"/>
      <c r="AA335" s="105">
        <f ca="1">AH335-DF335</f>
        <v>0</v>
      </c>
      <c r="AC335" s="302">
        <f>AC334+$BE$22</f>
        <v>3080</v>
      </c>
      <c r="AD335" s="332">
        <v>2713.601072539243</v>
      </c>
      <c r="AE335" s="332">
        <v>2210.2970799490968</v>
      </c>
      <c r="AF335" s="334">
        <v>1862.357176816651</v>
      </c>
      <c r="AG335" s="332">
        <v>1584.5592404666015</v>
      </c>
      <c r="AH335" s="332">
        <v>1347.8894174696927</v>
      </c>
      <c r="AI335" s="332">
        <v>1138.4819047471442</v>
      </c>
      <c r="AJ335" s="332">
        <v>948.37252465989729</v>
      </c>
      <c r="AK335" s="332">
        <v>772.39072500848533</v>
      </c>
      <c r="AL335" s="332">
        <v>606.86251698616979</v>
      </c>
      <c r="AM335" s="332">
        <v>448.98379622016728</v>
      </c>
      <c r="AN335" s="332">
        <v>296.48066366653399</v>
      </c>
      <c r="AO335" s="332">
        <v>147.40533666429639</v>
      </c>
      <c r="AP335" s="332" t="e">
        <v>#DIV/0!</v>
      </c>
      <c r="AQ335" s="335">
        <v>-147.40533666429639</v>
      </c>
      <c r="AR335" s="335">
        <v>-296.48066366653399</v>
      </c>
      <c r="AS335" s="335">
        <v>-448.98379622016728</v>
      </c>
      <c r="AT335" s="335">
        <v>-606.86251698616979</v>
      </c>
      <c r="AU335" s="335">
        <v>-772.39072500848533</v>
      </c>
      <c r="AV335" s="335">
        <v>-948.37252465989729</v>
      </c>
      <c r="AW335" s="335">
        <v>-1138.4819047471442</v>
      </c>
      <c r="AX335" s="335">
        <v>-1347.8894174696927</v>
      </c>
      <c r="AY335" s="335">
        <v>-1584.5592404666015</v>
      </c>
      <c r="AZ335" s="335">
        <v>-1862.357176816651</v>
      </c>
      <c r="BA335" s="335">
        <v>-2210.2970799490968</v>
      </c>
      <c r="BB335" s="202">
        <v>-2713.601072539243</v>
      </c>
      <c r="BC335" s="323">
        <f ca="1">BO335-BD335</f>
        <v>0</v>
      </c>
      <c r="BD335" s="320">
        <f ca="1"/>
        <v>-147.40533666429639</v>
      </c>
      <c r="BE335" s="302">
        <f ca="1">MIN($AF$15,BE334+$BE$22)</f>
        <v>3080</v>
      </c>
      <c r="BF335" s="215">
        <f t="shared" ca="1" si="314"/>
        <v>2</v>
      </c>
      <c r="BG335" s="317">
        <f ca="1">INDEX(N$8:N$12,$BF335)</f>
        <v>365</v>
      </c>
      <c r="BH335" s="128">
        <f ca="1">INDEX(O$8:O$12,$BF335)</f>
        <v>0.45</v>
      </c>
      <c r="BI335" s="104">
        <f t="shared" ca="1" si="315"/>
        <v>1751</v>
      </c>
      <c r="BJ335" s="216">
        <f t="shared" si="313"/>
        <v>0</v>
      </c>
      <c r="BK335" s="217">
        <f ca="1">DEGREES(ASIN($BG335*BL$23))</f>
        <v>-0.69702848180855392</v>
      </c>
      <c r="BL335" s="218">
        <f ca="1">DEGREES(ASIN(BL$23*$BI335))</f>
        <v>-3.3456455097966256</v>
      </c>
      <c r="BM335" s="219">
        <f ca="1">IF($BH335&gt;0,(COS(RADIANS(BK335))-COS(RADIANS(BL335)))/(BL$23*$BH335),$BE335*SIN(RADIANS(BK335)))</f>
        <v>-108.70437829037604</v>
      </c>
      <c r="BN335" s="218">
        <f t="shared" ca="1" si="316"/>
        <v>-0.58383612469407353</v>
      </c>
      <c r="BO335" s="220">
        <f t="shared" ca="1" si="317"/>
        <v>-147.40533666429639</v>
      </c>
      <c r="BP335" s="221">
        <f t="shared" ca="1" si="373"/>
        <v>147.40533666429639</v>
      </c>
      <c r="BQ335" s="222">
        <f t="shared" ca="1" si="318"/>
        <v>-1.3888539075648563</v>
      </c>
      <c r="BR335" s="223">
        <f t="shared" ca="1" si="319"/>
        <v>-6.6771448342222932</v>
      </c>
      <c r="BS335" s="224">
        <f t="shared" ca="1" si="320"/>
        <v>-217.15724564752512</v>
      </c>
      <c r="BT335" s="223">
        <f t="shared" ca="1" si="321"/>
        <v>-1.1691613054612731</v>
      </c>
      <c r="BU335" s="225">
        <f t="shared" ca="1" si="322"/>
        <v>-296.48066366653399</v>
      </c>
      <c r="BV335" s="226">
        <f t="shared" ca="1" si="374"/>
        <v>296.48066366653399</v>
      </c>
      <c r="BW335" s="217">
        <f t="shared" ca="1" si="323"/>
        <v>-2.0703060144699528</v>
      </c>
      <c r="BX335" s="218">
        <f t="shared" ca="1" si="324"/>
        <v>-9.9800251531665705</v>
      </c>
      <c r="BY335" s="219">
        <f t="shared" ca="1" si="325"/>
        <v>-325.08885681949278</v>
      </c>
      <c r="BZ335" s="218">
        <f t="shared" ca="1" si="326"/>
        <v>-1.7573443893894023</v>
      </c>
      <c r="CA335" s="227">
        <f t="shared" ca="1" si="327"/>
        <v>-448.98379622016728</v>
      </c>
      <c r="CB335" s="228">
        <f t="shared" ca="1" si="375"/>
        <v>448.98379622016728</v>
      </c>
      <c r="CC335" s="222">
        <f t="shared" ca="1" si="328"/>
        <v>-2.7362803166611838</v>
      </c>
      <c r="CD335" s="223">
        <f t="shared" ca="1" si="329"/>
        <v>-13.239156185709819</v>
      </c>
      <c r="CE335" s="224">
        <f t="shared" ca="1" si="330"/>
        <v>-432.19253126124357</v>
      </c>
      <c r="CF335" s="223">
        <f t="shared" ca="1" si="331"/>
        <v>-2.3494999422960632</v>
      </c>
      <c r="CG335" s="225">
        <f t="shared" ca="1" si="332"/>
        <v>-606.86251698616979</v>
      </c>
      <c r="CH335" s="226">
        <f t="shared" ca="1" si="376"/>
        <v>606.86251698616979</v>
      </c>
      <c r="CI335" s="217">
        <f t="shared" ca="1" si="333"/>
        <v>-3.3817714426176781</v>
      </c>
      <c r="CJ335" s="218">
        <f t="shared" ca="1" si="334"/>
        <v>-16.438412534631635</v>
      </c>
      <c r="CK335" s="219">
        <f t="shared" ca="1" si="335"/>
        <v>-538.10510009386951</v>
      </c>
      <c r="CL335" s="218">
        <f t="shared" ca="1" si="336"/>
        <v>-2.9463261009889266</v>
      </c>
      <c r="CM335" s="227">
        <f t="shared" ca="1" si="337"/>
        <v>-772.39072500848454</v>
      </c>
      <c r="CN335" s="228">
        <f t="shared" ca="1" si="377"/>
        <v>772.39072500848454</v>
      </c>
      <c r="CO335" s="222">
        <f t="shared" ca="1" si="338"/>
        <v>-4.0019069365128308</v>
      </c>
      <c r="CP335" s="223">
        <f t="shared" ca="1" si="339"/>
        <v>-19.560330005707325</v>
      </c>
      <c r="CQ335" s="224">
        <f t="shared" ca="1" si="340"/>
        <v>-642.38630020336541</v>
      </c>
      <c r="CR335" s="223">
        <f t="shared" ca="1" si="341"/>
        <v>-3.5478998473348611</v>
      </c>
      <c r="CS335" s="225">
        <f t="shared" ca="1" si="342"/>
        <v>-948.37252465989877</v>
      </c>
      <c r="CT335" s="226">
        <f t="shared" ca="1" si="378"/>
        <v>948.37252465989877</v>
      </c>
      <c r="CU335" s="217">
        <f t="shared" ca="1" si="343"/>
        <v>-4.5919815571945737</v>
      </c>
      <c r="CV335" s="218">
        <f t="shared" ca="1" si="344"/>
        <v>-22.585762703700656</v>
      </c>
      <c r="CW335" s="219">
        <f t="shared" ca="1" si="345"/>
        <v>-744.49724728370848</v>
      </c>
      <c r="CX335" s="218">
        <f t="shared" ca="1" si="346"/>
        <v>-4.1534159189014872</v>
      </c>
      <c r="CY335" s="227">
        <f t="shared" ca="1" si="347"/>
        <v>-1138.4819047471447</v>
      </c>
      <c r="CZ335" s="228">
        <f t="shared" ca="1" si="379"/>
        <v>1138.4819047471447</v>
      </c>
      <c r="DA335" s="222">
        <f t="shared" ca="1" si="348"/>
        <v>-5.1474920122309307</v>
      </c>
      <c r="DB335" s="223">
        <f t="shared" ca="1" si="349"/>
        <v>-25.493557206593419</v>
      </c>
      <c r="DC335" s="224">
        <f t="shared" ca="1" si="350"/>
        <v>-843.77866554467096</v>
      </c>
      <c r="DD335" s="223">
        <f t="shared" ca="1" si="351"/>
        <v>-4.7608590365609871</v>
      </c>
      <c r="DE335" s="225">
        <f t="shared" ca="1" si="352"/>
        <v>-1347.8894174696923</v>
      </c>
      <c r="DF335" s="226">
        <f t="shared" ca="1" si="380"/>
        <v>1347.8894174696923</v>
      </c>
      <c r="DG335" s="217">
        <f t="shared" ca="1" si="353"/>
        <v>-5.6641719536657629</v>
      </c>
      <c r="DH335" s="218">
        <f t="shared" ca="1" si="354"/>
        <v>-28.260274159804041</v>
      </c>
      <c r="DI335" s="219">
        <f t="shared" ca="1" si="355"/>
        <v>-939.430387352872</v>
      </c>
      <c r="DJ335" s="218">
        <f t="shared" ca="1" si="356"/>
        <v>-5.3666081501360168</v>
      </c>
      <c r="DK335" s="227">
        <f t="shared" ca="1" si="357"/>
        <v>-1584.5592404666002</v>
      </c>
      <c r="DL335" s="228">
        <f t="shared" ca="1" si="381"/>
        <v>1584.5592404666002</v>
      </c>
      <c r="DM335" s="222">
        <f t="shared" ca="1" si="358"/>
        <v>-6.1380269433018499</v>
      </c>
      <c r="DN335" s="223">
        <f t="shared" ca="1" si="359"/>
        <v>-30.860006854406219</v>
      </c>
      <c r="DO335" s="224">
        <f t="shared" ca="1" si="360"/>
        <v>-1030.4948201644281</v>
      </c>
      <c r="DP335" s="223">
        <f t="shared" ca="1" si="361"/>
        <v>-5.9649898977088469</v>
      </c>
      <c r="DQ335" s="225">
        <f t="shared" ca="1" si="362"/>
        <v>-1862.3571768166546</v>
      </c>
      <c r="DR335" s="226">
        <f t="shared" ca="1" si="382"/>
        <v>1862.3571768166546</v>
      </c>
      <c r="DS335" s="217">
        <f t="shared" ca="1" si="363"/>
        <v>-6.5653689762119063</v>
      </c>
      <c r="DT335" s="218">
        <f t="shared" ca="1" si="364"/>
        <v>-33.264369987707113</v>
      </c>
      <c r="DU335" s="219">
        <f t="shared" ca="1" si="365"/>
        <v>-1115.8485900362759</v>
      </c>
      <c r="DV335" s="218">
        <f t="shared" ca="1" si="366"/>
        <v>-6.5478306983034145</v>
      </c>
      <c r="DW335" s="227">
        <f t="shared" ca="1" si="367"/>
        <v>-2210.2970799490968</v>
      </c>
      <c r="DX335" s="228">
        <f t="shared" ca="1" si="383"/>
        <v>2210.2970799490968</v>
      </c>
      <c r="DY335" s="222">
        <f t="shared" ca="1" si="368"/>
        <v>-6.9428500404508018</v>
      </c>
      <c r="DZ335" s="223">
        <f t="shared" ca="1" si="369"/>
        <v>-35.442755960187043</v>
      </c>
      <c r="EA335" s="224">
        <f t="shared" ca="1" si="370"/>
        <v>-1194.208201428283</v>
      </c>
      <c r="EB335" s="223">
        <f t="shared" ca="1" si="371"/>
        <v>-7.1041048554434383</v>
      </c>
      <c r="EC335" s="225">
        <f t="shared" ca="1" si="372"/>
        <v>-2713.6010725392484</v>
      </c>
      <c r="ED335" s="226">
        <f t="shared" ca="1" si="384"/>
        <v>2713.6010725392484</v>
      </c>
      <c r="EE335" s="18">
        <v>-2713.601072539243</v>
      </c>
    </row>
    <row r="336" spans="16:135" x14ac:dyDescent="0.3">
      <c r="P336" s="5"/>
      <c r="Q336" s="5"/>
      <c r="X336" s="105"/>
      <c r="Y336" s="105"/>
      <c r="Z336" s="105"/>
      <c r="AA336" s="105">
        <f ca="1">AH336-DF336</f>
        <v>0</v>
      </c>
      <c r="AC336" s="302">
        <f>AC335+$BE$22</f>
        <v>3090</v>
      </c>
      <c r="AD336" s="332">
        <v>2706.4969676837995</v>
      </c>
      <c r="AE336" s="332">
        <v>2203.7492492507936</v>
      </c>
      <c r="AF336" s="334">
        <v>1856.3921869189421</v>
      </c>
      <c r="AG336" s="332">
        <v>1579.1926323164655</v>
      </c>
      <c r="AH336" s="332">
        <v>1343.1285584331317</v>
      </c>
      <c r="AI336" s="332">
        <v>1134.328488828244</v>
      </c>
      <c r="AJ336" s="332">
        <v>944.82462481256118</v>
      </c>
      <c r="AK336" s="332">
        <v>769.44439890749641</v>
      </c>
      <c r="AL336" s="332">
        <v>604.51301704387379</v>
      </c>
      <c r="AM336" s="332">
        <v>447.22645183077788</v>
      </c>
      <c r="AN336" s="332">
        <v>295.31150236107271</v>
      </c>
      <c r="AO336" s="332">
        <v>146.82150053960231</v>
      </c>
      <c r="AP336" s="332" t="e">
        <v>#DIV/0!</v>
      </c>
      <c r="AQ336" s="335">
        <v>-146.82150053960231</v>
      </c>
      <c r="AR336" s="335">
        <v>-295.31150236107271</v>
      </c>
      <c r="AS336" s="335">
        <v>-447.22645183077788</v>
      </c>
      <c r="AT336" s="335">
        <v>-604.51301704387379</v>
      </c>
      <c r="AU336" s="335">
        <v>-769.44439890749641</v>
      </c>
      <c r="AV336" s="335">
        <v>-944.82462481256118</v>
      </c>
      <c r="AW336" s="335">
        <v>-1134.328488828244</v>
      </c>
      <c r="AX336" s="335">
        <v>-1343.1285584331317</v>
      </c>
      <c r="AY336" s="335">
        <v>-1579.1926323164655</v>
      </c>
      <c r="AZ336" s="335">
        <v>-1856.3921869189421</v>
      </c>
      <c r="BA336" s="335">
        <v>-2203.7492492507936</v>
      </c>
      <c r="BB336" s="202">
        <v>-2706.4969676837995</v>
      </c>
      <c r="BC336" s="323">
        <f ca="1">BO336-BD336</f>
        <v>0</v>
      </c>
      <c r="BD336" s="320">
        <f ca="1"/>
        <v>-146.82150053960231</v>
      </c>
      <c r="BE336" s="302">
        <f ca="1">MIN($AF$15,BE335+$BE$22)</f>
        <v>3090</v>
      </c>
      <c r="BF336" s="215">
        <f t="shared" ca="1" si="314"/>
        <v>2</v>
      </c>
      <c r="BG336" s="317">
        <f ca="1">INDEX(N$8:N$12,$BF336)</f>
        <v>365</v>
      </c>
      <c r="BH336" s="128">
        <f ca="1">INDEX(O$8:O$12,$BF336)</f>
        <v>0.45</v>
      </c>
      <c r="BI336" s="104">
        <f t="shared" ca="1" si="315"/>
        <v>1755.5</v>
      </c>
      <c r="BJ336" s="216">
        <f t="shared" si="313"/>
        <v>0</v>
      </c>
      <c r="BK336" s="217">
        <f ca="1">DEGREES(ASIN($BG336*BL$23))</f>
        <v>-0.69702848180855392</v>
      </c>
      <c r="BL336" s="218">
        <f ca="1">DEGREES(ASIN(BL$23*$BI336))</f>
        <v>-3.3542535085510754</v>
      </c>
      <c r="BM336" s="219">
        <f ca="1">IF($BH336&gt;0,(COS(RADIANS(BK336))-COS(RADIANS(BL336)))/(BL$23*$BH336),$BE336*SIN(RADIANS(BK336)))</f>
        <v>-109.28972192196095</v>
      </c>
      <c r="BN336" s="218">
        <f t="shared" ca="1" si="316"/>
        <v>-0.58534363158490521</v>
      </c>
      <c r="BO336" s="220">
        <f t="shared" ca="1" si="317"/>
        <v>-146.82150053960231</v>
      </c>
      <c r="BP336" s="221">
        <f t="shared" ca="1" si="373"/>
        <v>146.82150053960231</v>
      </c>
      <c r="BQ336" s="222">
        <f t="shared" ca="1" si="318"/>
        <v>-1.3888539075648563</v>
      </c>
      <c r="BR336" s="223">
        <f t="shared" ca="1" si="319"/>
        <v>-6.6943832418254932</v>
      </c>
      <c r="BS336" s="224">
        <f t="shared" ca="1" si="320"/>
        <v>-218.32945680300659</v>
      </c>
      <c r="BT336" s="223">
        <f t="shared" ca="1" si="321"/>
        <v>-1.1722111554814774</v>
      </c>
      <c r="BU336" s="225">
        <f t="shared" ca="1" si="322"/>
        <v>-295.31150236107271</v>
      </c>
      <c r="BV336" s="226">
        <f t="shared" ca="1" si="374"/>
        <v>295.31150236107271</v>
      </c>
      <c r="BW336" s="217">
        <f t="shared" ca="1" si="323"/>
        <v>-2.0703060144699528</v>
      </c>
      <c r="BX336" s="218">
        <f t="shared" ca="1" si="324"/>
        <v>-10.005937028803173</v>
      </c>
      <c r="BY336" s="219">
        <f t="shared" ca="1" si="325"/>
        <v>-326.85086353545097</v>
      </c>
      <c r="BZ336" s="218">
        <f t="shared" ca="1" si="326"/>
        <v>-1.7620067159581936</v>
      </c>
      <c r="CA336" s="227">
        <f t="shared" ca="1" si="327"/>
        <v>-447.22645183077788</v>
      </c>
      <c r="CB336" s="228">
        <f t="shared" ca="1" si="375"/>
        <v>447.22645183077788</v>
      </c>
      <c r="CC336" s="222">
        <f t="shared" ca="1" si="328"/>
        <v>-2.7362803166611838</v>
      </c>
      <c r="CD336" s="223">
        <f t="shared" ca="1" si="329"/>
        <v>-13.273801509381027</v>
      </c>
      <c r="CE336" s="224">
        <f t="shared" ca="1" si="330"/>
        <v>-434.54841219633784</v>
      </c>
      <c r="CF336" s="223">
        <f t="shared" ca="1" si="331"/>
        <v>-2.3558809350942624</v>
      </c>
      <c r="CG336" s="225">
        <f t="shared" ca="1" si="332"/>
        <v>-604.51301704387379</v>
      </c>
      <c r="CH336" s="226">
        <f t="shared" ca="1" si="376"/>
        <v>604.51301704387379</v>
      </c>
      <c r="CI336" s="217">
        <f t="shared" ca="1" si="333"/>
        <v>-3.3817714426176781</v>
      </c>
      <c r="CJ336" s="218">
        <f t="shared" ca="1" si="334"/>
        <v>-16.481862093420254</v>
      </c>
      <c r="CK336" s="219">
        <f t="shared" ca="1" si="335"/>
        <v>-541.05966879544803</v>
      </c>
      <c r="CL336" s="218">
        <f t="shared" ca="1" si="336"/>
        <v>-2.9545687015785234</v>
      </c>
      <c r="CM336" s="227">
        <f t="shared" ca="1" si="337"/>
        <v>-769.44439890749561</v>
      </c>
      <c r="CN336" s="228">
        <f t="shared" ca="1" si="377"/>
        <v>769.44439890749561</v>
      </c>
      <c r="CO336" s="222">
        <f t="shared" ca="1" si="338"/>
        <v>-4.0019069365128308</v>
      </c>
      <c r="CP336" s="223">
        <f t="shared" ca="1" si="339"/>
        <v>-19.612656259142664</v>
      </c>
      <c r="CQ336" s="224">
        <f t="shared" ca="1" si="340"/>
        <v>-645.94448395292955</v>
      </c>
      <c r="CR336" s="223">
        <f t="shared" ca="1" si="341"/>
        <v>-3.5581837495641366</v>
      </c>
      <c r="CS336" s="225">
        <f t="shared" ca="1" si="342"/>
        <v>-944.82462481256391</v>
      </c>
      <c r="CT336" s="226">
        <f t="shared" ca="1" si="378"/>
        <v>944.82462481256391</v>
      </c>
      <c r="CU336" s="217">
        <f t="shared" ca="1" si="343"/>
        <v>-4.5919815571945737</v>
      </c>
      <c r="CV336" s="218">
        <f t="shared" ca="1" si="344"/>
        <v>-22.647026784579818</v>
      </c>
      <c r="CW336" s="219">
        <f t="shared" ca="1" si="345"/>
        <v>-748.66320315332814</v>
      </c>
      <c r="CX336" s="218">
        <f t="shared" ca="1" si="346"/>
        <v>-4.1659558696196655</v>
      </c>
      <c r="CY336" s="227">
        <f t="shared" ca="1" si="347"/>
        <v>-1134.3284888282433</v>
      </c>
      <c r="CZ336" s="228">
        <f t="shared" ca="1" si="379"/>
        <v>1134.3284888282433</v>
      </c>
      <c r="DA336" s="222">
        <f t="shared" ca="1" si="348"/>
        <v>-5.1474920122309307</v>
      </c>
      <c r="DB336" s="223">
        <f t="shared" ca="1" si="349"/>
        <v>-25.56379105468514</v>
      </c>
      <c r="DC336" s="224">
        <f t="shared" ca="1" si="350"/>
        <v>-848.55456548906875</v>
      </c>
      <c r="DD336" s="223">
        <f t="shared" ca="1" si="351"/>
        <v>-4.7758999443977928</v>
      </c>
      <c r="DE336" s="225">
        <f t="shared" ca="1" si="352"/>
        <v>-1343.1285584331313</v>
      </c>
      <c r="DF336" s="226">
        <f t="shared" ca="1" si="380"/>
        <v>1343.1285584331313</v>
      </c>
      <c r="DG336" s="217">
        <f t="shared" ca="1" si="353"/>
        <v>-5.6641719536657629</v>
      </c>
      <c r="DH336" s="218">
        <f t="shared" ca="1" si="354"/>
        <v>-28.339456758452886</v>
      </c>
      <c r="DI336" s="219">
        <f t="shared" ca="1" si="355"/>
        <v>-944.81480229801514</v>
      </c>
      <c r="DJ336" s="218">
        <f t="shared" ca="1" si="356"/>
        <v>-5.3844149451431349</v>
      </c>
      <c r="DK336" s="227">
        <f t="shared" ca="1" si="357"/>
        <v>-1579.1926323164641</v>
      </c>
      <c r="DL336" s="228">
        <f t="shared" ca="1" si="381"/>
        <v>1579.1926323164641</v>
      </c>
      <c r="DM336" s="222">
        <f t="shared" ca="1" si="358"/>
        <v>-6.1380269433018499</v>
      </c>
      <c r="DN336" s="223">
        <f t="shared" ca="1" si="359"/>
        <v>-30.948033785607798</v>
      </c>
      <c r="DO336" s="224">
        <f t="shared" ca="1" si="360"/>
        <v>-1036.4806497509505</v>
      </c>
      <c r="DP336" s="223">
        <f t="shared" ca="1" si="361"/>
        <v>-5.9858295865224136</v>
      </c>
      <c r="DQ336" s="225">
        <f t="shared" ca="1" si="362"/>
        <v>-1856.3921869189458</v>
      </c>
      <c r="DR336" s="226">
        <f t="shared" ca="1" si="382"/>
        <v>1856.3921869189458</v>
      </c>
      <c r="DS336" s="217">
        <f t="shared" ca="1" si="363"/>
        <v>-6.5653689762119063</v>
      </c>
      <c r="DT336" s="218">
        <f t="shared" ca="1" si="364"/>
        <v>-33.361016246464956</v>
      </c>
      <c r="DU336" s="219">
        <f t="shared" ca="1" si="365"/>
        <v>-1122.4205339922701</v>
      </c>
      <c r="DV336" s="218">
        <f t="shared" ca="1" si="366"/>
        <v>-6.5719439559941293</v>
      </c>
      <c r="DW336" s="227">
        <f t="shared" ca="1" si="367"/>
        <v>-2203.7492492507936</v>
      </c>
      <c r="DX336" s="228">
        <f t="shared" ca="1" si="383"/>
        <v>2203.7492492507936</v>
      </c>
      <c r="DY336" s="222">
        <f t="shared" ca="1" si="368"/>
        <v>-6.9428500404508018</v>
      </c>
      <c r="DZ336" s="223">
        <f t="shared" ca="1" si="369"/>
        <v>-35.547633413657465</v>
      </c>
      <c r="EA336" s="224">
        <f t="shared" ca="1" si="370"/>
        <v>-1201.3398667853946</v>
      </c>
      <c r="EB336" s="223">
        <f t="shared" ca="1" si="371"/>
        <v>-7.1316653571116149</v>
      </c>
      <c r="EC336" s="225">
        <f t="shared" ca="1" si="372"/>
        <v>-2706.496967683805</v>
      </c>
      <c r="ED336" s="226">
        <f t="shared" ca="1" si="384"/>
        <v>2706.496967683805</v>
      </c>
      <c r="EE336" s="18">
        <v>-2706.4969676837995</v>
      </c>
    </row>
    <row r="337" spans="16:135" x14ac:dyDescent="0.3">
      <c r="P337" s="5"/>
      <c r="Q337" s="5"/>
      <c r="X337" s="105"/>
      <c r="Y337" s="105"/>
      <c r="Z337" s="105"/>
      <c r="AA337" s="105">
        <f ca="1">AH337-DF337</f>
        <v>0</v>
      </c>
      <c r="AC337" s="302">
        <f>AC336+$BE$22</f>
        <v>3100</v>
      </c>
      <c r="AD337" s="332">
        <v>2699.3653023266879</v>
      </c>
      <c r="AE337" s="332">
        <v>2197.1773052947997</v>
      </c>
      <c r="AF337" s="334">
        <v>1850.4063573324197</v>
      </c>
      <c r="AG337" s="332">
        <v>1573.8082173713224</v>
      </c>
      <c r="AH337" s="332">
        <v>1338.3526584887341</v>
      </c>
      <c r="AI337" s="332">
        <v>1130.1625329586232</v>
      </c>
      <c r="AJ337" s="332">
        <v>941.2664410629983</v>
      </c>
      <c r="AK337" s="332">
        <v>766.48983020591788</v>
      </c>
      <c r="AL337" s="332">
        <v>602.15713610877947</v>
      </c>
      <c r="AM337" s="332">
        <v>445.46444511481968</v>
      </c>
      <c r="AN337" s="332">
        <v>294.13929120559123</v>
      </c>
      <c r="AO337" s="332">
        <v>146.23615690801739</v>
      </c>
      <c r="AP337" s="332" t="e">
        <v>#DIV/0!</v>
      </c>
      <c r="AQ337" s="335">
        <v>-146.23615690801739</v>
      </c>
      <c r="AR337" s="335">
        <v>-294.13929120559123</v>
      </c>
      <c r="AS337" s="335">
        <v>-445.46444511481968</v>
      </c>
      <c r="AT337" s="335">
        <v>-602.15713610877947</v>
      </c>
      <c r="AU337" s="335">
        <v>-766.48983020591788</v>
      </c>
      <c r="AV337" s="335">
        <v>-941.2664410629983</v>
      </c>
      <c r="AW337" s="335">
        <v>-1130.1625329586232</v>
      </c>
      <c r="AX337" s="335">
        <v>-1338.3526584887341</v>
      </c>
      <c r="AY337" s="335">
        <v>-1573.8082173713224</v>
      </c>
      <c r="AZ337" s="335">
        <v>-1850.4063573324197</v>
      </c>
      <c r="BA337" s="335">
        <v>-2197.1773052947997</v>
      </c>
      <c r="BB337" s="202">
        <v>-2699.3653023266879</v>
      </c>
      <c r="BC337" s="323">
        <f ca="1">BO337-BD337</f>
        <v>0</v>
      </c>
      <c r="BD337" s="320">
        <f ca="1"/>
        <v>-146.23615690801739</v>
      </c>
      <c r="BE337" s="302">
        <f ca="1">MIN($AF$15,BE336+$BE$22)</f>
        <v>3100</v>
      </c>
      <c r="BF337" s="215">
        <f t="shared" ca="1" si="314"/>
        <v>2</v>
      </c>
      <c r="BG337" s="317">
        <f ca="1">INDEX(N$8:N$12,$BF337)</f>
        <v>365</v>
      </c>
      <c r="BH337" s="128">
        <f ca="1">INDEX(O$8:O$12,$BF337)</f>
        <v>0.45</v>
      </c>
      <c r="BI337" s="104">
        <f t="shared" ca="1" si="315"/>
        <v>1760</v>
      </c>
      <c r="BJ337" s="216">
        <f t="shared" si="313"/>
        <v>0</v>
      </c>
      <c r="BK337" s="217">
        <f ca="1">DEGREES(ASIN($BG337*BL$23))</f>
        <v>-0.69702848180855392</v>
      </c>
      <c r="BL337" s="218">
        <f ca="1">DEGREES(ASIN(BL$23*$BI337))</f>
        <v>-3.3628615831031121</v>
      </c>
      <c r="BM337" s="219">
        <f ca="1">IF($BH337&gt;0,(COS(RADIANS(BK337))-COS(RADIANS(BL337)))/(BL$23*$BH337),$BE337*SIN(RADIANS(BK337)))</f>
        <v>-109.87657310020985</v>
      </c>
      <c r="BN337" s="218">
        <f t="shared" ca="1" si="316"/>
        <v>-0.58685117824890654</v>
      </c>
      <c r="BO337" s="220">
        <f t="shared" ca="1" si="317"/>
        <v>-146.23615690801742</v>
      </c>
      <c r="BP337" s="221">
        <f t="shared" ca="1" si="373"/>
        <v>146.23615690801742</v>
      </c>
      <c r="BQ337" s="222">
        <f t="shared" ca="1" si="318"/>
        <v>-1.3888539075648563</v>
      </c>
      <c r="BR337" s="223">
        <f t="shared" ca="1" si="319"/>
        <v>-6.7116222582046676</v>
      </c>
      <c r="BS337" s="224">
        <f t="shared" ca="1" si="320"/>
        <v>-219.50471813121578</v>
      </c>
      <c r="BT337" s="223">
        <f t="shared" ca="1" si="321"/>
        <v>-1.1752613282091886</v>
      </c>
      <c r="BU337" s="225">
        <f t="shared" ca="1" si="322"/>
        <v>-294.13929120559123</v>
      </c>
      <c r="BV337" s="226">
        <f t="shared" ca="1" si="374"/>
        <v>294.13929120559123</v>
      </c>
      <c r="BW337" s="217">
        <f t="shared" ca="1" si="323"/>
        <v>-2.0703060144699528</v>
      </c>
      <c r="BX337" s="218">
        <f t="shared" ca="1" si="324"/>
        <v>-10.031850972159219</v>
      </c>
      <c r="BY337" s="219">
        <f t="shared" ca="1" si="325"/>
        <v>-328.61753369268672</v>
      </c>
      <c r="BZ337" s="218">
        <f t="shared" ca="1" si="326"/>
        <v>-1.766670157235751</v>
      </c>
      <c r="CA337" s="227">
        <f t="shared" ca="1" si="327"/>
        <v>-445.46444511481968</v>
      </c>
      <c r="CB337" s="228">
        <f t="shared" ca="1" si="375"/>
        <v>445.46444511481968</v>
      </c>
      <c r="CC337" s="222">
        <f t="shared" ca="1" si="328"/>
        <v>-2.7362803166611838</v>
      </c>
      <c r="CD337" s="223">
        <f t="shared" ca="1" si="329"/>
        <v>-13.308451775816499</v>
      </c>
      <c r="CE337" s="224">
        <f t="shared" ca="1" si="330"/>
        <v>-436.91067685181298</v>
      </c>
      <c r="CF337" s="223">
        <f t="shared" ca="1" si="331"/>
        <v>-2.3622646554751441</v>
      </c>
      <c r="CG337" s="225">
        <f t="shared" ca="1" si="332"/>
        <v>-602.15713610877947</v>
      </c>
      <c r="CH337" s="226">
        <f t="shared" ca="1" si="376"/>
        <v>602.15713610877947</v>
      </c>
      <c r="CI337" s="217">
        <f t="shared" ca="1" si="333"/>
        <v>-3.3817714426176781</v>
      </c>
      <c r="CJ337" s="218">
        <f t="shared" ca="1" si="334"/>
        <v>-16.525321403124817</v>
      </c>
      <c r="CK337" s="219">
        <f t="shared" ca="1" si="335"/>
        <v>-544.0224856398944</v>
      </c>
      <c r="CL337" s="218">
        <f t="shared" ca="1" si="336"/>
        <v>-2.9628168444463654</v>
      </c>
      <c r="CM337" s="227">
        <f t="shared" ca="1" si="337"/>
        <v>-766.48983020591709</v>
      </c>
      <c r="CN337" s="228">
        <f t="shared" ca="1" si="377"/>
        <v>766.48983020591709</v>
      </c>
      <c r="CO337" s="222">
        <f t="shared" ca="1" si="338"/>
        <v>-4.0019069365128308</v>
      </c>
      <c r="CP337" s="223">
        <f t="shared" ca="1" si="339"/>
        <v>-19.664999546478402</v>
      </c>
      <c r="CQ337" s="224">
        <f t="shared" ca="1" si="340"/>
        <v>-649.51296163508675</v>
      </c>
      <c r="CR337" s="223">
        <f t="shared" ca="1" si="341"/>
        <v>-3.5684776821572086</v>
      </c>
      <c r="CS337" s="225">
        <f t="shared" ca="1" si="342"/>
        <v>-941.26644106299977</v>
      </c>
      <c r="CT337" s="226">
        <f t="shared" ca="1" si="378"/>
        <v>941.26644106299977</v>
      </c>
      <c r="CU337" s="217">
        <f t="shared" ca="1" si="343"/>
        <v>-4.5919815571945737</v>
      </c>
      <c r="CV337" s="218">
        <f t="shared" ca="1" si="344"/>
        <v>-22.708318208804062</v>
      </c>
      <c r="CW337" s="219">
        <f t="shared" ca="1" si="345"/>
        <v>-752.84171574262098</v>
      </c>
      <c r="CX337" s="218">
        <f t="shared" ca="1" si="346"/>
        <v>-4.1785125892928363</v>
      </c>
      <c r="CY337" s="227">
        <f t="shared" ca="1" si="347"/>
        <v>-1130.1625329586236</v>
      </c>
      <c r="CZ337" s="228">
        <f t="shared" ca="1" si="379"/>
        <v>1130.1625329586236</v>
      </c>
      <c r="DA337" s="222">
        <f t="shared" ca="1" si="348"/>
        <v>-5.1474920122309307</v>
      </c>
      <c r="DB337" s="223">
        <f t="shared" ca="1" si="349"/>
        <v>-25.634066109181191</v>
      </c>
      <c r="DC337" s="224">
        <f t="shared" ca="1" si="350"/>
        <v>-853.34553278101748</v>
      </c>
      <c r="DD337" s="223">
        <f t="shared" ca="1" si="351"/>
        <v>-4.7909672919487321</v>
      </c>
      <c r="DE337" s="225">
        <f t="shared" ca="1" si="352"/>
        <v>-1338.3526584887336</v>
      </c>
      <c r="DF337" s="226">
        <f t="shared" ca="1" si="380"/>
        <v>1338.3526584887336</v>
      </c>
      <c r="DG337" s="217">
        <f t="shared" ca="1" si="353"/>
        <v>-5.6641719536657629</v>
      </c>
      <c r="DH337" s="218">
        <f t="shared" ca="1" si="354"/>
        <v>-28.418698420479831</v>
      </c>
      <c r="DI337" s="219">
        <f t="shared" ca="1" si="355"/>
        <v>-950.21706383410958</v>
      </c>
      <c r="DJ337" s="218">
        <f t="shared" ca="1" si="356"/>
        <v>-5.4022615360944428</v>
      </c>
      <c r="DK337" s="227">
        <f t="shared" ca="1" si="357"/>
        <v>-1573.808217371321</v>
      </c>
      <c r="DL337" s="228">
        <f t="shared" ca="1" si="381"/>
        <v>1573.808217371321</v>
      </c>
      <c r="DM337" s="222">
        <f t="shared" ca="1" si="358"/>
        <v>-6.1380269433018499</v>
      </c>
      <c r="DN337" s="223">
        <f t="shared" ca="1" si="359"/>
        <v>-31.036141885858132</v>
      </c>
      <c r="DO337" s="224">
        <f t="shared" ca="1" si="360"/>
        <v>-1042.4873766008645</v>
      </c>
      <c r="DP337" s="223">
        <f t="shared" ca="1" si="361"/>
        <v>-6.0067268499140027</v>
      </c>
      <c r="DQ337" s="225">
        <f t="shared" ca="1" si="362"/>
        <v>-1850.4063573324233</v>
      </c>
      <c r="DR337" s="226">
        <f t="shared" ca="1" si="382"/>
        <v>1850.4063573324233</v>
      </c>
      <c r="DS337" s="217">
        <f t="shared" ca="1" si="363"/>
        <v>-6.5653689762119063</v>
      </c>
      <c r="DT337" s="218">
        <f t="shared" ca="1" si="364"/>
        <v>-33.457769959191552</v>
      </c>
      <c r="DU337" s="219">
        <f t="shared" ca="1" si="365"/>
        <v>-1129.0166715323062</v>
      </c>
      <c r="DV337" s="218">
        <f t="shared" ca="1" si="366"/>
        <v>-6.5961375400361248</v>
      </c>
      <c r="DW337" s="227">
        <f t="shared" ca="1" si="367"/>
        <v>-2197.1773052947997</v>
      </c>
      <c r="DX337" s="228">
        <f t="shared" ca="1" si="383"/>
        <v>2197.1773052947997</v>
      </c>
      <c r="DY337" s="222">
        <f t="shared" ca="1" si="368"/>
        <v>-6.9428500404508018</v>
      </c>
      <c r="DZ337" s="223">
        <f t="shared" ca="1" si="369"/>
        <v>-35.652648221512074</v>
      </c>
      <c r="EA337" s="224">
        <f t="shared" ca="1" si="370"/>
        <v>-1208.4992007906551</v>
      </c>
      <c r="EB337" s="223">
        <f t="shared" ca="1" si="371"/>
        <v>-7.1593340052604617</v>
      </c>
      <c r="EC337" s="225">
        <f t="shared" ca="1" si="372"/>
        <v>-2699.3653023266934</v>
      </c>
      <c r="ED337" s="226">
        <f t="shared" ca="1" si="384"/>
        <v>2699.3653023266934</v>
      </c>
      <c r="EE337" s="18">
        <v>-2699.3653023266879</v>
      </c>
    </row>
    <row r="338" spans="16:135" x14ac:dyDescent="0.3">
      <c r="P338" s="5"/>
      <c r="Q338" s="5"/>
      <c r="X338" s="105"/>
      <c r="Y338" s="105"/>
      <c r="Z338" s="105"/>
      <c r="AA338" s="105">
        <f ca="1">AH338-DF338</f>
        <v>0</v>
      </c>
      <c r="AC338" s="302">
        <f>AC337+$BE$22</f>
        <v>3110</v>
      </c>
      <c r="AD338" s="332">
        <v>2692.2059683214275</v>
      </c>
      <c r="AE338" s="332">
        <v>2190.5811677547636</v>
      </c>
      <c r="AF338" s="334">
        <v>1844.3996304825057</v>
      </c>
      <c r="AG338" s="332">
        <v>1568.4059558352287</v>
      </c>
      <c r="AH338" s="332">
        <v>1333.5616911967854</v>
      </c>
      <c r="AI338" s="332">
        <v>1125.9840203693302</v>
      </c>
      <c r="AJ338" s="332">
        <v>937.69796338083984</v>
      </c>
      <c r="AK338" s="332">
        <v>763.52701336147152</v>
      </c>
      <c r="AL338" s="332">
        <v>599.79487145330438</v>
      </c>
      <c r="AM338" s="332">
        <v>443.69777495758393</v>
      </c>
      <c r="AN338" s="332">
        <v>292.96402987738202</v>
      </c>
      <c r="AO338" s="332">
        <v>145.64930572976849</v>
      </c>
      <c r="AP338" s="332" t="e">
        <v>#DIV/0!</v>
      </c>
      <c r="AQ338" s="335">
        <v>-145.64930572976849</v>
      </c>
      <c r="AR338" s="335">
        <v>-292.96402987738202</v>
      </c>
      <c r="AS338" s="335">
        <v>-443.69777495758393</v>
      </c>
      <c r="AT338" s="335">
        <v>-599.79487145330438</v>
      </c>
      <c r="AU338" s="335">
        <v>-763.52701336147152</v>
      </c>
      <c r="AV338" s="335">
        <v>-937.69796338083984</v>
      </c>
      <c r="AW338" s="335">
        <v>-1125.9840203693302</v>
      </c>
      <c r="AX338" s="335">
        <v>-1333.5616911967854</v>
      </c>
      <c r="AY338" s="335">
        <v>-1568.4059558352287</v>
      </c>
      <c r="AZ338" s="335">
        <v>-1844.3996304825057</v>
      </c>
      <c r="BA338" s="335">
        <v>-2190.5811677547636</v>
      </c>
      <c r="BB338" s="202">
        <v>-2692.2059683214275</v>
      </c>
      <c r="BC338" s="323">
        <f ca="1">BO338-BD338</f>
        <v>0</v>
      </c>
      <c r="BD338" s="320">
        <f ca="1"/>
        <v>-145.64930572976849</v>
      </c>
      <c r="BE338" s="302">
        <f ca="1">MIN($AF$15,BE337+$BE$22)</f>
        <v>3110</v>
      </c>
      <c r="BF338" s="215">
        <f t="shared" ca="1" si="314"/>
        <v>2</v>
      </c>
      <c r="BG338" s="317">
        <f ca="1">INDEX(N$8:N$12,$BF338)</f>
        <v>365</v>
      </c>
      <c r="BH338" s="128">
        <f ca="1">INDEX(O$8:O$12,$BF338)</f>
        <v>0.45</v>
      </c>
      <c r="BI338" s="104">
        <f t="shared" ca="1" si="315"/>
        <v>1764.5</v>
      </c>
      <c r="BJ338" s="216">
        <f t="shared" si="313"/>
        <v>0</v>
      </c>
      <c r="BK338" s="217">
        <f ca="1">DEGREES(ASIN($BG338*BL$23))</f>
        <v>-0.69702848180855392</v>
      </c>
      <c r="BL338" s="218">
        <f ca="1">DEGREES(ASIN(BL$23*$BI338))</f>
        <v>-3.3714697336490436</v>
      </c>
      <c r="BM338" s="219">
        <f ca="1">IF($BH338&gt;0,(COS(RADIANS(BK338))-COS(RADIANS(BL338)))/(BL$23*$BH338),$BE338*SIN(RADIANS(BK338)))</f>
        <v>-110.46493186500697</v>
      </c>
      <c r="BN338" s="218">
        <f t="shared" ca="1" si="316"/>
        <v>-0.58835876479712113</v>
      </c>
      <c r="BO338" s="220">
        <f t="shared" ca="1" si="317"/>
        <v>-145.64930572976851</v>
      </c>
      <c r="BP338" s="221">
        <f t="shared" ca="1" si="373"/>
        <v>145.64930572976851</v>
      </c>
      <c r="BQ338" s="222">
        <f t="shared" ca="1" si="318"/>
        <v>-1.3888539075648563</v>
      </c>
      <c r="BR338" s="223">
        <f t="shared" ca="1" si="319"/>
        <v>-6.7288618849850925</v>
      </c>
      <c r="BS338" s="224">
        <f t="shared" ca="1" si="320"/>
        <v>-220.68302995574064</v>
      </c>
      <c r="BT338" s="223">
        <f t="shared" ca="1" si="321"/>
        <v>-1.1783118245248545</v>
      </c>
      <c r="BU338" s="225">
        <f t="shared" ca="1" si="322"/>
        <v>-292.96402987738202</v>
      </c>
      <c r="BV338" s="226">
        <f t="shared" ca="1" si="374"/>
        <v>292.96402987738202</v>
      </c>
      <c r="BW338" s="217">
        <f t="shared" ca="1" si="323"/>
        <v>-2.0703060144699528</v>
      </c>
      <c r="BX338" s="218">
        <f t="shared" ca="1" si="324"/>
        <v>-10.057766989032029</v>
      </c>
      <c r="BY338" s="219">
        <f t="shared" ca="1" si="325"/>
        <v>-330.38886840920651</v>
      </c>
      <c r="BZ338" s="218">
        <f t="shared" ca="1" si="326"/>
        <v>-1.7713347165197888</v>
      </c>
      <c r="CA338" s="227">
        <f t="shared" ca="1" si="327"/>
        <v>-443.69777495758393</v>
      </c>
      <c r="CB338" s="228">
        <f t="shared" ca="1" si="375"/>
        <v>443.69777495758393</v>
      </c>
      <c r="CC338" s="222">
        <f t="shared" ca="1" si="328"/>
        <v>-2.7362803166611838</v>
      </c>
      <c r="CD338" s="223">
        <f t="shared" ca="1" si="329"/>
        <v>-13.343106999810647</v>
      </c>
      <c r="CE338" s="224">
        <f t="shared" ca="1" si="330"/>
        <v>-439.27932796420401</v>
      </c>
      <c r="CF338" s="223">
        <f t="shared" ca="1" si="331"/>
        <v>-2.368651112391035</v>
      </c>
      <c r="CG338" s="225">
        <f t="shared" ca="1" si="332"/>
        <v>-599.79487145330438</v>
      </c>
      <c r="CH338" s="226">
        <f t="shared" ca="1" si="376"/>
        <v>599.79487145330438</v>
      </c>
      <c r="CI338" s="217">
        <f t="shared" ca="1" si="333"/>
        <v>-3.3817714426176781</v>
      </c>
      <c r="CJ338" s="218">
        <f t="shared" ca="1" si="334"/>
        <v>-16.568790495333648</v>
      </c>
      <c r="CK338" s="219">
        <f t="shared" ca="1" si="335"/>
        <v>-546.9935561899581</v>
      </c>
      <c r="CL338" s="218">
        <f t="shared" ca="1" si="336"/>
        <v>-2.9710705500637005</v>
      </c>
      <c r="CM338" s="227">
        <f t="shared" ca="1" si="337"/>
        <v>-763.52701336147072</v>
      </c>
      <c r="CN338" s="228">
        <f t="shared" ca="1" si="377"/>
        <v>763.52701336147072</v>
      </c>
      <c r="CO338" s="222">
        <f t="shared" ca="1" si="338"/>
        <v>-4.0019069365128308</v>
      </c>
      <c r="CP338" s="223">
        <f t="shared" ca="1" si="339"/>
        <v>-19.717359928088968</v>
      </c>
      <c r="CQ338" s="224">
        <f t="shared" ca="1" si="340"/>
        <v>-653.09174332232703</v>
      </c>
      <c r="CR338" s="223">
        <f t="shared" ca="1" si="341"/>
        <v>-3.57878168724028</v>
      </c>
      <c r="CS338" s="225">
        <f t="shared" ca="1" si="342"/>
        <v>-937.69796338084257</v>
      </c>
      <c r="CT338" s="226">
        <f t="shared" ca="1" si="378"/>
        <v>937.69796338084257</v>
      </c>
      <c r="CU338" s="217">
        <f t="shared" ca="1" si="343"/>
        <v>-4.5919815571945737</v>
      </c>
      <c r="CV338" s="218">
        <f t="shared" ca="1" si="344"/>
        <v>-22.769637083249972</v>
      </c>
      <c r="CW338" s="219">
        <f t="shared" ca="1" si="345"/>
        <v>-757.0328019011298</v>
      </c>
      <c r="CX338" s="218">
        <f t="shared" ca="1" si="346"/>
        <v>-4.1910861585088242</v>
      </c>
      <c r="CY338" s="227">
        <f t="shared" ca="1" si="347"/>
        <v>-1125.9840203693307</v>
      </c>
      <c r="CZ338" s="228">
        <f t="shared" ca="1" si="379"/>
        <v>1125.9840203693307</v>
      </c>
      <c r="DA338" s="222">
        <f t="shared" ca="1" si="348"/>
        <v>-5.1474920122309307</v>
      </c>
      <c r="DB338" s="223">
        <f t="shared" ca="1" si="349"/>
        <v>-25.704382548601551</v>
      </c>
      <c r="DC338" s="224">
        <f t="shared" ca="1" si="350"/>
        <v>-858.15159400594621</v>
      </c>
      <c r="DD338" s="223">
        <f t="shared" ca="1" si="351"/>
        <v>-4.806061224928726</v>
      </c>
      <c r="DE338" s="225">
        <f t="shared" ca="1" si="352"/>
        <v>-1333.5616911967847</v>
      </c>
      <c r="DF338" s="226">
        <f t="shared" ca="1" si="380"/>
        <v>1333.5616911967847</v>
      </c>
      <c r="DG338" s="217">
        <f t="shared" ca="1" si="353"/>
        <v>-5.6641719536657629</v>
      </c>
      <c r="DH338" s="218">
        <f t="shared" ca="1" si="354"/>
        <v>-28.497999430162228</v>
      </c>
      <c r="DI338" s="219">
        <f t="shared" ca="1" si="355"/>
        <v>-955.63721200826751</v>
      </c>
      <c r="DJ338" s="218">
        <f t="shared" ca="1" si="356"/>
        <v>-5.42014817415793</v>
      </c>
      <c r="DK338" s="227">
        <f t="shared" ca="1" si="357"/>
        <v>-1568.4059558352265</v>
      </c>
      <c r="DL338" s="228">
        <f t="shared" ca="1" si="381"/>
        <v>1568.4059558352265</v>
      </c>
      <c r="DM338" s="222">
        <f t="shared" ca="1" si="358"/>
        <v>-6.1380269433018499</v>
      </c>
      <c r="DN338" s="223">
        <f t="shared" ca="1" si="359"/>
        <v>-31.124331589041724</v>
      </c>
      <c r="DO338" s="224">
        <f t="shared" ca="1" si="360"/>
        <v>-1048.5150587031374</v>
      </c>
      <c r="DP338" s="223">
        <f t="shared" ca="1" si="361"/>
        <v>-6.02768210227282</v>
      </c>
      <c r="DQ338" s="225">
        <f t="shared" ca="1" si="362"/>
        <v>-1844.3996304825093</v>
      </c>
      <c r="DR338" s="226">
        <f t="shared" ca="1" si="382"/>
        <v>1844.3996304825093</v>
      </c>
      <c r="DS338" s="217">
        <f t="shared" ca="1" si="363"/>
        <v>-6.5653689762119063</v>
      </c>
      <c r="DT338" s="218">
        <f t="shared" ca="1" si="364"/>
        <v>-33.55463176192567</v>
      </c>
      <c r="DU338" s="219">
        <f t="shared" ca="1" si="365"/>
        <v>-1135.6370836375993</v>
      </c>
      <c r="DV338" s="218">
        <f t="shared" ca="1" si="366"/>
        <v>-6.6204121052930986</v>
      </c>
      <c r="DW338" s="227">
        <f t="shared" ca="1" si="367"/>
        <v>-2190.5811677547636</v>
      </c>
      <c r="DX338" s="228">
        <f t="shared" ca="1" si="383"/>
        <v>2190.5811677547636</v>
      </c>
      <c r="DY338" s="222">
        <f t="shared" ca="1" si="368"/>
        <v>-6.9428500404508018</v>
      </c>
      <c r="DZ338" s="223">
        <f t="shared" ca="1" si="369"/>
        <v>-35.757801279009861</v>
      </c>
      <c r="EA338" s="224">
        <f t="shared" ca="1" si="370"/>
        <v>-1215.6863125799878</v>
      </c>
      <c r="EB338" s="223">
        <f t="shared" ca="1" si="371"/>
        <v>-7.1871117893326755</v>
      </c>
      <c r="EC338" s="225">
        <f t="shared" ca="1" si="372"/>
        <v>-2692.2059683214329</v>
      </c>
      <c r="ED338" s="226">
        <f t="shared" ca="1" si="384"/>
        <v>2692.2059683214329</v>
      </c>
      <c r="EE338" s="18">
        <v>-2692.2059683214275</v>
      </c>
    </row>
    <row r="339" spans="16:135" x14ac:dyDescent="0.3">
      <c r="P339" s="5"/>
      <c r="Q339" s="5"/>
      <c r="X339" s="105"/>
      <c r="Y339" s="105"/>
      <c r="Z339" s="105"/>
      <c r="AA339" s="105">
        <f ca="1">AH339-DF339</f>
        <v>0</v>
      </c>
      <c r="AC339" s="302">
        <f>AC338+$BE$22</f>
        <v>3120</v>
      </c>
      <c r="AD339" s="332">
        <v>2685.018856532095</v>
      </c>
      <c r="AE339" s="332">
        <v>2183.9607556494707</v>
      </c>
      <c r="AF339" s="334">
        <v>1838.3719483802329</v>
      </c>
      <c r="AG339" s="332">
        <v>1562.9858076610699</v>
      </c>
      <c r="AH339" s="332">
        <v>1328.7556299718567</v>
      </c>
      <c r="AI339" s="332">
        <v>1121.7929342108214</v>
      </c>
      <c r="AJ339" s="332">
        <v>934.11918169360081</v>
      </c>
      <c r="AK339" s="332">
        <v>760.55594281140782</v>
      </c>
      <c r="AL339" s="332">
        <v>597.42622034091335</v>
      </c>
      <c r="AM339" s="332">
        <v>441.92644024106414</v>
      </c>
      <c r="AN339" s="332">
        <v>291.78571805285719</v>
      </c>
      <c r="AO339" s="332">
        <v>145.06094696496396</v>
      </c>
      <c r="AP339" s="332" t="e">
        <v>#DIV/0!</v>
      </c>
      <c r="AQ339" s="335">
        <v>-145.06094696496396</v>
      </c>
      <c r="AR339" s="335">
        <v>-291.78571805285719</v>
      </c>
      <c r="AS339" s="335">
        <v>-441.92644024106414</v>
      </c>
      <c r="AT339" s="335">
        <v>-597.42622034091335</v>
      </c>
      <c r="AU339" s="335">
        <v>-760.55594281140782</v>
      </c>
      <c r="AV339" s="335">
        <v>-934.11918169360081</v>
      </c>
      <c r="AW339" s="335">
        <v>-1121.7929342108214</v>
      </c>
      <c r="AX339" s="335">
        <v>-1328.7556299718567</v>
      </c>
      <c r="AY339" s="335">
        <v>-1562.9858076610699</v>
      </c>
      <c r="AZ339" s="335">
        <v>-1838.3719483802329</v>
      </c>
      <c r="BA339" s="335">
        <v>-2183.9607556494707</v>
      </c>
      <c r="BB339" s="202">
        <v>-2685.018856532095</v>
      </c>
      <c r="BC339" s="323">
        <f ca="1">BO339-BD339</f>
        <v>-7.4180661613354459E-12</v>
      </c>
      <c r="BD339" s="320">
        <f ca="1"/>
        <v>-145.06094696496396</v>
      </c>
      <c r="BE339" s="302">
        <f ca="1">MIN($AF$15,BE338+$BE$22)</f>
        <v>3120</v>
      </c>
      <c r="BF339" s="215">
        <f t="shared" ca="1" si="314"/>
        <v>2</v>
      </c>
      <c r="BG339" s="317">
        <f ca="1">INDEX(N$8:N$12,$BF339)</f>
        <v>365</v>
      </c>
      <c r="BH339" s="128">
        <f ca="1">INDEX(O$8:O$12,$BF339)</f>
        <v>0.45</v>
      </c>
      <c r="BI339" s="104">
        <f t="shared" ca="1" si="315"/>
        <v>1769</v>
      </c>
      <c r="BJ339" s="216">
        <f t="shared" si="313"/>
        <v>0</v>
      </c>
      <c r="BK339" s="217">
        <f ca="1">DEGREES(ASIN($BG339*BL$23))</f>
        <v>-0.69702848180855392</v>
      </c>
      <c r="BL339" s="218">
        <f ca="1">DEGREES(ASIN(BL$23*$BI339))</f>
        <v>-3.3800779603851931</v>
      </c>
      <c r="BM339" s="219">
        <f ca="1">IF($BH339&gt;0,(COS(RADIANS(BK339))-COS(RADIANS(BL339)))/(BL$23*$BH339),$BE339*SIN(RADIANS(BK339)))</f>
        <v>-111.05479825633275</v>
      </c>
      <c r="BN339" s="218">
        <f t="shared" ca="1" si="316"/>
        <v>-0.58986639132577068</v>
      </c>
      <c r="BO339" s="220">
        <f t="shared" ca="1" si="317"/>
        <v>-145.06094696497138</v>
      </c>
      <c r="BP339" s="221">
        <f t="shared" ca="1" si="373"/>
        <v>145.06094696497138</v>
      </c>
      <c r="BQ339" s="222">
        <f t="shared" ca="1" si="318"/>
        <v>-1.3888539075648563</v>
      </c>
      <c r="BR339" s="223">
        <f t="shared" ca="1" si="319"/>
        <v>-6.7461021237925385</v>
      </c>
      <c r="BS339" s="224">
        <f t="shared" ca="1" si="320"/>
        <v>-221.8643926010534</v>
      </c>
      <c r="BT339" s="223">
        <f t="shared" ca="1" si="321"/>
        <v>-1.1813626453127597</v>
      </c>
      <c r="BU339" s="225">
        <f t="shared" ca="1" si="322"/>
        <v>-291.78571805285719</v>
      </c>
      <c r="BV339" s="226">
        <f t="shared" ca="1" si="374"/>
        <v>291.78571805285719</v>
      </c>
      <c r="BW339" s="217">
        <f t="shared" ca="1" si="323"/>
        <v>-2.0703060144699528</v>
      </c>
      <c r="BX339" s="218">
        <f t="shared" ca="1" si="324"/>
        <v>-10.083685085222934</v>
      </c>
      <c r="BY339" s="219">
        <f t="shared" ca="1" si="325"/>
        <v>-332.16486880633965</v>
      </c>
      <c r="BZ339" s="218">
        <f t="shared" ca="1" si="326"/>
        <v>-1.7760003971331457</v>
      </c>
      <c r="CA339" s="227">
        <f t="shared" ca="1" si="327"/>
        <v>-441.92644024106414</v>
      </c>
      <c r="CB339" s="228">
        <f t="shared" ca="1" si="375"/>
        <v>441.92644024106414</v>
      </c>
      <c r="CC339" s="222">
        <f t="shared" ca="1" si="328"/>
        <v>-2.7362803166611838</v>
      </c>
      <c r="CD339" s="223">
        <f t="shared" ca="1" si="329"/>
        <v>-13.377767196175725</v>
      </c>
      <c r="CE339" s="224">
        <f t="shared" ca="1" si="330"/>
        <v>-441.65436827901561</v>
      </c>
      <c r="CF339" s="223">
        <f t="shared" ca="1" si="331"/>
        <v>-2.3750403148115993</v>
      </c>
      <c r="CG339" s="225">
        <f t="shared" ca="1" si="332"/>
        <v>-597.42622034091335</v>
      </c>
      <c r="CH339" s="226">
        <f t="shared" ca="1" si="376"/>
        <v>597.42622034091335</v>
      </c>
      <c r="CI339" s="217">
        <f t="shared" ca="1" si="333"/>
        <v>-3.3817714426176781</v>
      </c>
      <c r="CJ339" s="218">
        <f t="shared" ca="1" si="334"/>
        <v>-16.61226940169318</v>
      </c>
      <c r="CK339" s="219">
        <f t="shared" ca="1" si="335"/>
        <v>-549.97288602889989</v>
      </c>
      <c r="CL339" s="218">
        <f t="shared" ca="1" si="336"/>
        <v>-2.9793298389417942</v>
      </c>
      <c r="CM339" s="227">
        <f t="shared" ca="1" si="337"/>
        <v>-760.55594281140702</v>
      </c>
      <c r="CN339" s="228">
        <f t="shared" ca="1" si="377"/>
        <v>760.55594281140702</v>
      </c>
      <c r="CO339" s="222">
        <f t="shared" ca="1" si="338"/>
        <v>-4.0019069365128308</v>
      </c>
      <c r="CP339" s="223">
        <f t="shared" ca="1" si="339"/>
        <v>-19.769737464504551</v>
      </c>
      <c r="CQ339" s="224">
        <f t="shared" ca="1" si="340"/>
        <v>-656.68083912942473</v>
      </c>
      <c r="CR339" s="223">
        <f t="shared" ca="1" si="341"/>
        <v>-3.5890958070976922</v>
      </c>
      <c r="CS339" s="225">
        <f t="shared" ca="1" si="342"/>
        <v>-934.11918169360229</v>
      </c>
      <c r="CT339" s="226">
        <f t="shared" ca="1" si="378"/>
        <v>934.11918169360229</v>
      </c>
      <c r="CU339" s="217">
        <f t="shared" ca="1" si="343"/>
        <v>-4.5919815571945737</v>
      </c>
      <c r="CV339" s="218">
        <f t="shared" ca="1" si="344"/>
        <v>-22.830983515159524</v>
      </c>
      <c r="CW339" s="219">
        <f t="shared" ca="1" si="345"/>
        <v>-761.23647855939839</v>
      </c>
      <c r="CX339" s="218">
        <f t="shared" ca="1" si="346"/>
        <v>-4.2036766582685914</v>
      </c>
      <c r="CY339" s="227">
        <f t="shared" ca="1" si="347"/>
        <v>-1121.7929342108218</v>
      </c>
      <c r="CZ339" s="228">
        <f t="shared" ca="1" si="379"/>
        <v>1121.7929342108218</v>
      </c>
      <c r="DA339" s="222">
        <f t="shared" ca="1" si="348"/>
        <v>-5.1474920122309307</v>
      </c>
      <c r="DB339" s="223">
        <f t="shared" ca="1" si="349"/>
        <v>-25.774740552242033</v>
      </c>
      <c r="DC339" s="224">
        <f t="shared" ca="1" si="350"/>
        <v>-862.97277589591727</v>
      </c>
      <c r="DD339" s="223">
        <f t="shared" ca="1" si="351"/>
        <v>-4.8211818899710579</v>
      </c>
      <c r="DE339" s="225">
        <f t="shared" ca="1" si="352"/>
        <v>-1328.755629971856</v>
      </c>
      <c r="DF339" s="226">
        <f t="shared" ca="1" si="380"/>
        <v>1328.755629971856</v>
      </c>
      <c r="DG339" s="217">
        <f t="shared" ca="1" si="353"/>
        <v>-5.6641719536657629</v>
      </c>
      <c r="DH339" s="218">
        <f t="shared" ca="1" si="354"/>
        <v>-28.577360073298852</v>
      </c>
      <c r="DI339" s="219">
        <f t="shared" ca="1" si="355"/>
        <v>-961.0752871207028</v>
      </c>
      <c r="DJ339" s="218">
        <f t="shared" ca="1" si="356"/>
        <v>-5.4380751124352855</v>
      </c>
      <c r="DK339" s="227">
        <f t="shared" ca="1" si="357"/>
        <v>-1562.9858076610685</v>
      </c>
      <c r="DL339" s="228">
        <f t="shared" ca="1" si="381"/>
        <v>1562.9858076610685</v>
      </c>
      <c r="DM339" s="222">
        <f t="shared" ca="1" si="358"/>
        <v>-6.1380269433018499</v>
      </c>
      <c r="DN339" s="223">
        <f t="shared" ca="1" si="359"/>
        <v>-31.212603331830486</v>
      </c>
      <c r="DO339" s="224">
        <f t="shared" ca="1" si="360"/>
        <v>-1054.5637544649258</v>
      </c>
      <c r="DP339" s="223">
        <f t="shared" ca="1" si="361"/>
        <v>-6.0486957617883945</v>
      </c>
      <c r="DQ339" s="225">
        <f t="shared" ca="1" si="362"/>
        <v>-1838.3719483802365</v>
      </c>
      <c r="DR339" s="226">
        <f t="shared" ca="1" si="382"/>
        <v>1838.3719483802365</v>
      </c>
      <c r="DS339" s="217">
        <f t="shared" ca="1" si="363"/>
        <v>-6.5653689762119063</v>
      </c>
      <c r="DT339" s="218">
        <f t="shared" ca="1" si="364"/>
        <v>-33.651602295504617</v>
      </c>
      <c r="DU339" s="219">
        <f t="shared" ca="1" si="365"/>
        <v>-1142.2818519512073</v>
      </c>
      <c r="DV339" s="218">
        <f t="shared" ca="1" si="366"/>
        <v>-6.6447683136079831</v>
      </c>
      <c r="DW339" s="227">
        <f t="shared" ca="1" si="367"/>
        <v>-2183.9607556494707</v>
      </c>
      <c r="DX339" s="228">
        <f t="shared" ca="1" si="383"/>
        <v>2183.9607556494707</v>
      </c>
      <c r="DY339" s="222">
        <f t="shared" ca="1" si="368"/>
        <v>-6.9428500404508018</v>
      </c>
      <c r="DZ339" s="223">
        <f t="shared" ca="1" si="369"/>
        <v>-35.863093489184699</v>
      </c>
      <c r="EA339" s="224">
        <f t="shared" ca="1" si="370"/>
        <v>-1222.9013122908368</v>
      </c>
      <c r="EB339" s="223">
        <f t="shared" ca="1" si="371"/>
        <v>-7.2149997108490425</v>
      </c>
      <c r="EC339" s="225">
        <f t="shared" ca="1" si="372"/>
        <v>-2685.0188565321005</v>
      </c>
      <c r="ED339" s="226">
        <f t="shared" ca="1" si="384"/>
        <v>2685.0188565321005</v>
      </c>
      <c r="EE339" s="18">
        <v>-2685.018856532095</v>
      </c>
    </row>
    <row r="340" spans="16:135" x14ac:dyDescent="0.3">
      <c r="P340" s="5"/>
      <c r="Q340" s="5"/>
      <c r="X340" s="105"/>
      <c r="Y340" s="105"/>
      <c r="Z340" s="105"/>
      <c r="AA340" s="105">
        <f ca="1">AH340-DF340</f>
        <v>0</v>
      </c>
      <c r="AC340" s="302">
        <f>AC339+$BE$22</f>
        <v>3130</v>
      </c>
      <c r="AD340" s="332">
        <v>2677.803856821246</v>
      </c>
      <c r="AE340" s="332">
        <v>2177.3159873358627</v>
      </c>
      <c r="AF340" s="334">
        <v>1832.3232526184438</v>
      </c>
      <c r="AG340" s="332">
        <v>1557.5477325486345</v>
      </c>
      <c r="AH340" s="332">
        <v>1323.9344480818856</v>
      </c>
      <c r="AI340" s="332">
        <v>1117.5892575525527</v>
      </c>
      <c r="AJ340" s="332">
        <v>930.53008588650312</v>
      </c>
      <c r="AK340" s="332">
        <v>757.57661297246602</v>
      </c>
      <c r="AL340" s="332">
        <v>595.05118002610175</v>
      </c>
      <c r="AM340" s="332">
        <v>440.150439843931</v>
      </c>
      <c r="AN340" s="332">
        <v>290.60435540754446</v>
      </c>
      <c r="AO340" s="332">
        <v>144.47108057364559</v>
      </c>
      <c r="AP340" s="332" t="e">
        <v>#DIV/0!</v>
      </c>
      <c r="AQ340" s="335">
        <v>-144.47108057364559</v>
      </c>
      <c r="AR340" s="335">
        <v>-290.60435540754446</v>
      </c>
      <c r="AS340" s="335">
        <v>-440.150439843931</v>
      </c>
      <c r="AT340" s="335">
        <v>-595.05118002610175</v>
      </c>
      <c r="AU340" s="335">
        <v>-757.57661297246602</v>
      </c>
      <c r="AV340" s="335">
        <v>-930.53008588650312</v>
      </c>
      <c r="AW340" s="335">
        <v>-1117.5892575525527</v>
      </c>
      <c r="AX340" s="335">
        <v>-1323.9344480818856</v>
      </c>
      <c r="AY340" s="335">
        <v>-1557.5477325486345</v>
      </c>
      <c r="AZ340" s="335">
        <v>-1832.3232526184438</v>
      </c>
      <c r="BA340" s="335">
        <v>-2177.3159873358627</v>
      </c>
      <c r="BB340" s="202">
        <v>-2677.803856821246</v>
      </c>
      <c r="BC340" s="323">
        <f ca="1">BO340-BD340</f>
        <v>0</v>
      </c>
      <c r="BD340" s="320">
        <f ca="1"/>
        <v>-144.47108057364559</v>
      </c>
      <c r="BE340" s="302">
        <f ca="1">MIN($AF$15,BE339+$BE$22)</f>
        <v>3130</v>
      </c>
      <c r="BF340" s="215">
        <f t="shared" ca="1" si="314"/>
        <v>2</v>
      </c>
      <c r="BG340" s="317">
        <f ca="1">INDEX(N$8:N$12,$BF340)</f>
        <v>365</v>
      </c>
      <c r="BH340" s="128">
        <f ca="1">INDEX(O$8:O$12,$BF340)</f>
        <v>0.45</v>
      </c>
      <c r="BI340" s="104">
        <f t="shared" ca="1" si="315"/>
        <v>1773.5</v>
      </c>
      <c r="BJ340" s="216">
        <f t="shared" si="313"/>
        <v>0</v>
      </c>
      <c r="BK340" s="217">
        <f ca="1">DEGREES(ASIN($BG340*BL$23))</f>
        <v>-0.69702848180855392</v>
      </c>
      <c r="BL340" s="218">
        <f ca="1">DEGREES(ASIN(BL$23*$BI340))</f>
        <v>-3.3886862635078989</v>
      </c>
      <c r="BM340" s="219">
        <f ca="1">IF($BH340&gt;0,(COS(RADIANS(BK340))-COS(RADIANS(BL340)))/(BL$23*$BH340),$BE340*SIN(RADIANS(BK340)))</f>
        <v>-111.64617231426384</v>
      </c>
      <c r="BN340" s="218">
        <f t="shared" ca="1" si="316"/>
        <v>-0.5913740579310911</v>
      </c>
      <c r="BO340" s="220">
        <f t="shared" ca="1" si="317"/>
        <v>-144.47108057364559</v>
      </c>
      <c r="BP340" s="221">
        <f t="shared" ca="1" si="373"/>
        <v>144.47108057364559</v>
      </c>
      <c r="BQ340" s="222">
        <f t="shared" ca="1" si="318"/>
        <v>-1.3888539075648563</v>
      </c>
      <c r="BR340" s="223">
        <f t="shared" ca="1" si="319"/>
        <v>-6.7633429762532993</v>
      </c>
      <c r="BS340" s="224">
        <f t="shared" ca="1" si="320"/>
        <v>-223.04880639251434</v>
      </c>
      <c r="BT340" s="223">
        <f t="shared" ca="1" si="321"/>
        <v>-1.1844137914609405</v>
      </c>
      <c r="BU340" s="225">
        <f t="shared" ca="1" si="322"/>
        <v>-290.60435540754446</v>
      </c>
      <c r="BV340" s="226">
        <f t="shared" ca="1" si="374"/>
        <v>290.60435540754446</v>
      </c>
      <c r="BW340" s="217">
        <f t="shared" ca="1" si="323"/>
        <v>-2.0703060144699528</v>
      </c>
      <c r="BX340" s="218">
        <f t="shared" ca="1" si="324"/>
        <v>-10.109605266537306</v>
      </c>
      <c r="BY340" s="219">
        <f t="shared" ca="1" si="325"/>
        <v>-333.94553600871586</v>
      </c>
      <c r="BZ340" s="218">
        <f t="shared" ca="1" si="326"/>
        <v>-1.7806672023762076</v>
      </c>
      <c r="CA340" s="227">
        <f t="shared" ca="1" si="327"/>
        <v>-440.150439843931</v>
      </c>
      <c r="CB340" s="228">
        <f t="shared" ca="1" si="375"/>
        <v>440.150439843931</v>
      </c>
      <c r="CC340" s="222">
        <f t="shared" ca="1" si="328"/>
        <v>-2.7362803166611838</v>
      </c>
      <c r="CD340" s="223">
        <f t="shared" ca="1" si="329"/>
        <v>-13.41243237974189</v>
      </c>
      <c r="CE340" s="224">
        <f t="shared" ca="1" si="330"/>
        <v>-444.03580055073314</v>
      </c>
      <c r="CF340" s="223">
        <f t="shared" ca="1" si="331"/>
        <v>-2.3814322717175287</v>
      </c>
      <c r="CG340" s="225">
        <f t="shared" ca="1" si="332"/>
        <v>-595.05118002610175</v>
      </c>
      <c r="CH340" s="226">
        <f t="shared" ca="1" si="376"/>
        <v>595.05118002610175</v>
      </c>
      <c r="CI340" s="217">
        <f t="shared" ca="1" si="333"/>
        <v>-3.3817714426176781</v>
      </c>
      <c r="CJ340" s="218">
        <f t="shared" ca="1" si="334"/>
        <v>-16.655758153908209</v>
      </c>
      <c r="CK340" s="219">
        <f t="shared" ca="1" si="335"/>
        <v>-552.9604807605665</v>
      </c>
      <c r="CL340" s="218">
        <f t="shared" ca="1" si="336"/>
        <v>-2.9875947316666043</v>
      </c>
      <c r="CM340" s="227">
        <f t="shared" ca="1" si="337"/>
        <v>-757.57661297246523</v>
      </c>
      <c r="CN340" s="228">
        <f t="shared" ca="1" si="377"/>
        <v>757.57661297246523</v>
      </c>
      <c r="CO340" s="222">
        <f t="shared" ca="1" si="338"/>
        <v>-4.0019069365128308</v>
      </c>
      <c r="CP340" s="223">
        <f t="shared" ca="1" si="339"/>
        <v>-19.822132216411973</v>
      </c>
      <c r="CQ340" s="224">
        <f t="shared" ca="1" si="340"/>
        <v>-660.280259213607</v>
      </c>
      <c r="CR340" s="223">
        <f t="shared" ca="1" si="341"/>
        <v>-3.5994200841822703</v>
      </c>
      <c r="CS340" s="225">
        <f t="shared" ca="1" si="342"/>
        <v>-930.53008588650459</v>
      </c>
      <c r="CT340" s="226">
        <f t="shared" ca="1" si="378"/>
        <v>930.53008588650459</v>
      </c>
      <c r="CU340" s="217">
        <f t="shared" ca="1" si="343"/>
        <v>-4.5919815571945737</v>
      </c>
      <c r="CV340" s="218">
        <f t="shared" ca="1" si="344"/>
        <v>-22.89235761214233</v>
      </c>
      <c r="CW340" s="219">
        <f t="shared" ca="1" si="345"/>
        <v>-765.45276272937701</v>
      </c>
      <c r="CX340" s="218">
        <f t="shared" ca="1" si="346"/>
        <v>-4.2162841699786213</v>
      </c>
      <c r="CY340" s="227">
        <f t="shared" ca="1" si="347"/>
        <v>-1117.5892575525531</v>
      </c>
      <c r="CZ340" s="228">
        <f t="shared" ca="1" si="379"/>
        <v>1117.5892575525531</v>
      </c>
      <c r="DA340" s="222">
        <f t="shared" ca="1" si="348"/>
        <v>-5.1474920122309307</v>
      </c>
      <c r="DB340" s="223">
        <f t="shared" ca="1" si="349"/>
        <v>-25.845140300179906</v>
      </c>
      <c r="DC340" s="224">
        <f t="shared" ca="1" si="350"/>
        <v>-867.80910533055783</v>
      </c>
      <c r="DD340" s="223">
        <f t="shared" ca="1" si="351"/>
        <v>-4.836329434640561</v>
      </c>
      <c r="DE340" s="225">
        <f t="shared" ca="1" si="352"/>
        <v>-1323.934448081885</v>
      </c>
      <c r="DF340" s="226">
        <f t="shared" ca="1" si="380"/>
        <v>1323.934448081885</v>
      </c>
      <c r="DG340" s="217">
        <f t="shared" ca="1" si="353"/>
        <v>-5.6641719536657629</v>
      </c>
      <c r="DH340" s="218">
        <f t="shared" ca="1" si="354"/>
        <v>-28.656780637222841</v>
      </c>
      <c r="DI340" s="219">
        <f t="shared" ca="1" si="355"/>
        <v>-966.53132972667936</v>
      </c>
      <c r="DJ340" s="218">
        <f t="shared" ca="1" si="356"/>
        <v>-5.4560426059765632</v>
      </c>
      <c r="DK340" s="227">
        <f t="shared" ca="1" si="357"/>
        <v>-1557.5477325486331</v>
      </c>
      <c r="DL340" s="228">
        <f t="shared" ca="1" si="381"/>
        <v>1557.5477325486331</v>
      </c>
      <c r="DM340" s="222">
        <f t="shared" ca="1" si="358"/>
        <v>-6.1380269433018499</v>
      </c>
      <c r="DN340" s="223">
        <f t="shared" ca="1" si="359"/>
        <v>-31.300957553711225</v>
      </c>
      <c r="DO340" s="224">
        <f t="shared" ca="1" si="360"/>
        <v>-1060.6335227154023</v>
      </c>
      <c r="DP340" s="223">
        <f t="shared" ca="1" si="361"/>
        <v>-6.0697682504764998</v>
      </c>
      <c r="DQ340" s="225">
        <f t="shared" ca="1" si="362"/>
        <v>-1832.3232526184481</v>
      </c>
      <c r="DR340" s="226">
        <f t="shared" ca="1" si="382"/>
        <v>1832.3232526184481</v>
      </c>
      <c r="DS340" s="217">
        <f t="shared" ca="1" si="363"/>
        <v>-6.5653689762119063</v>
      </c>
      <c r="DT340" s="218">
        <f t="shared" ca="1" si="364"/>
        <v>-33.748682205618536</v>
      </c>
      <c r="DU340" s="219">
        <f t="shared" ca="1" si="365"/>
        <v>-1148.9510587851116</v>
      </c>
      <c r="DV340" s="218">
        <f t="shared" ca="1" si="366"/>
        <v>-6.6692068339043544</v>
      </c>
      <c r="DW340" s="227">
        <f t="shared" ca="1" si="367"/>
        <v>-2177.3159873358627</v>
      </c>
      <c r="DX340" s="228">
        <f t="shared" ca="1" si="383"/>
        <v>2177.3159873358627</v>
      </c>
      <c r="DY340" s="222">
        <f t="shared" ca="1" si="368"/>
        <v>-6.9428500404508018</v>
      </c>
      <c r="DZ340" s="223">
        <f t="shared" ca="1" si="369"/>
        <v>-35.968525762944921</v>
      </c>
      <c r="EA340" s="224">
        <f t="shared" ca="1" si="370"/>
        <v>-1230.1443110744365</v>
      </c>
      <c r="EB340" s="223">
        <f t="shared" ca="1" si="371"/>
        <v>-7.2429987835996599</v>
      </c>
      <c r="EC340" s="225">
        <f t="shared" ca="1" si="372"/>
        <v>-2677.8038568212514</v>
      </c>
      <c r="ED340" s="226">
        <f t="shared" ca="1" si="384"/>
        <v>2677.8038568212514</v>
      </c>
      <c r="EE340" s="18">
        <v>-2677.803856821246</v>
      </c>
    </row>
    <row r="341" spans="16:135" x14ac:dyDescent="0.3">
      <c r="P341" s="5"/>
      <c r="Q341" s="5"/>
      <c r="X341" s="105"/>
      <c r="Y341" s="105"/>
      <c r="Z341" s="105"/>
      <c r="AA341" s="105">
        <f ca="1">AH341-DF341</f>
        <v>0</v>
      </c>
      <c r="AC341" s="302">
        <f>AC340+$BE$22</f>
        <v>3140</v>
      </c>
      <c r="AD341" s="332">
        <v>2670.5608580376465</v>
      </c>
      <c r="AE341" s="332">
        <v>2170.6467805019583</v>
      </c>
      <c r="AF341" s="334">
        <v>1826.253484367968</v>
      </c>
      <c r="AG341" s="332">
        <v>1552.0916899426579</v>
      </c>
      <c r="AH341" s="332">
        <v>1319.0981186472441</v>
      </c>
      <c r="AI341" s="332">
        <v>1113.3729733825739</v>
      </c>
      <c r="AJ341" s="332">
        <v>926.93066580232085</v>
      </c>
      <c r="AK341" s="332">
        <v>754.58901824079942</v>
      </c>
      <c r="AL341" s="332">
        <v>592.66974775438428</v>
      </c>
      <c r="AM341" s="332">
        <v>438.36977264155479</v>
      </c>
      <c r="AN341" s="332">
        <v>289.41994161608352</v>
      </c>
      <c r="AO341" s="332">
        <v>143.8797065157145</v>
      </c>
      <c r="AP341" s="332" t="e">
        <v>#DIV/0!</v>
      </c>
      <c r="AQ341" s="335">
        <v>-143.8797065157145</v>
      </c>
      <c r="AR341" s="335">
        <v>-289.41994161608352</v>
      </c>
      <c r="AS341" s="335">
        <v>-438.36977264155479</v>
      </c>
      <c r="AT341" s="335">
        <v>-592.66974775438428</v>
      </c>
      <c r="AU341" s="335">
        <v>-754.58901824079942</v>
      </c>
      <c r="AV341" s="335">
        <v>-926.93066580232085</v>
      </c>
      <c r="AW341" s="335">
        <v>-1113.3729733825739</v>
      </c>
      <c r="AX341" s="335">
        <v>-1319.0981186472441</v>
      </c>
      <c r="AY341" s="335">
        <v>-1552.0916899426579</v>
      </c>
      <c r="AZ341" s="335">
        <v>-1826.253484367968</v>
      </c>
      <c r="BA341" s="335">
        <v>-2170.6467805019583</v>
      </c>
      <c r="BB341" s="202">
        <v>-2670.5608580376465</v>
      </c>
      <c r="BC341" s="323">
        <f ca="1">BO341-BD341</f>
        <v>0</v>
      </c>
      <c r="BD341" s="320">
        <f ca="1"/>
        <v>-143.8797065157145</v>
      </c>
      <c r="BE341" s="302">
        <f ca="1">MIN($AF$15,BE340+$BE$22)</f>
        <v>3140</v>
      </c>
      <c r="BF341" s="215">
        <f t="shared" ca="1" si="314"/>
        <v>2</v>
      </c>
      <c r="BG341" s="317">
        <f ca="1">INDEX(N$8:N$12,$BF341)</f>
        <v>365</v>
      </c>
      <c r="BH341" s="128">
        <f ca="1">INDEX(O$8:O$12,$BF341)</f>
        <v>0.45</v>
      </c>
      <c r="BI341" s="104">
        <f t="shared" ca="1" si="315"/>
        <v>1778</v>
      </c>
      <c r="BJ341" s="216">
        <f t="shared" si="313"/>
        <v>0</v>
      </c>
      <c r="BK341" s="217">
        <f ca="1">DEGREES(ASIN($BG341*BL$23))</f>
        <v>-0.69702848180855392</v>
      </c>
      <c r="BL341" s="218">
        <f ca="1">DEGREES(ASIN(BL$23*$BI341))</f>
        <v>-3.397294643213514</v>
      </c>
      <c r="BM341" s="219">
        <f ca="1">IF($BH341&gt;0,(COS(RADIANS(BK341))-COS(RADIANS(BL341)))/(BL$23*$BH341),$BE341*SIN(RADIANS(BK341)))</f>
        <v>-112.23905407898057</v>
      </c>
      <c r="BN341" s="218">
        <f t="shared" ca="1" si="316"/>
        <v>-0.59288176471673637</v>
      </c>
      <c r="BO341" s="220">
        <f t="shared" ca="1" si="317"/>
        <v>-143.8797065157145</v>
      </c>
      <c r="BP341" s="221">
        <f t="shared" ca="1" si="373"/>
        <v>143.8797065157145</v>
      </c>
      <c r="BQ341" s="222">
        <f t="shared" ca="1" si="318"/>
        <v>-1.3888539075648563</v>
      </c>
      <c r="BR341" s="223">
        <f t="shared" ca="1" si="319"/>
        <v>-6.780584443994174</v>
      </c>
      <c r="BS341" s="224">
        <f t="shared" ca="1" si="320"/>
        <v>-224.23627165637529</v>
      </c>
      <c r="BT341" s="223">
        <f t="shared" ca="1" si="321"/>
        <v>-1.1874652638609575</v>
      </c>
      <c r="BU341" s="225">
        <f t="shared" ca="1" si="322"/>
        <v>-289.41994161608352</v>
      </c>
      <c r="BV341" s="226">
        <f t="shared" ca="1" si="374"/>
        <v>289.41994161608352</v>
      </c>
      <c r="BW341" s="217">
        <f t="shared" ca="1" si="323"/>
        <v>-2.0703060144699528</v>
      </c>
      <c r="BX341" s="218">
        <f t="shared" ca="1" si="324"/>
        <v>-10.135527538784551</v>
      </c>
      <c r="BY341" s="219">
        <f t="shared" ca="1" si="325"/>
        <v>-335.73087114429256</v>
      </c>
      <c r="BZ341" s="218">
        <f t="shared" ca="1" si="326"/>
        <v>-1.7853351355767018</v>
      </c>
      <c r="CA341" s="227">
        <f t="shared" ca="1" si="327"/>
        <v>-438.36977264155479</v>
      </c>
      <c r="CB341" s="228">
        <f t="shared" ca="1" si="375"/>
        <v>438.36977264155479</v>
      </c>
      <c r="CC341" s="222">
        <f t="shared" ca="1" si="328"/>
        <v>-2.7362803166611838</v>
      </c>
      <c r="CD341" s="223">
        <f t="shared" ca="1" si="329"/>
        <v>-13.447102565357287</v>
      </c>
      <c r="CE341" s="224">
        <f t="shared" ca="1" si="330"/>
        <v>-446.42362754285114</v>
      </c>
      <c r="CF341" s="223">
        <f t="shared" ca="1" si="331"/>
        <v>-2.3878269921179935</v>
      </c>
      <c r="CG341" s="225">
        <f t="shared" ca="1" si="332"/>
        <v>-592.66974775438428</v>
      </c>
      <c r="CH341" s="226">
        <f t="shared" ca="1" si="376"/>
        <v>592.66974775438428</v>
      </c>
      <c r="CI341" s="217">
        <f t="shared" ca="1" si="333"/>
        <v>-3.3817714426176781</v>
      </c>
      <c r="CJ341" s="218">
        <f t="shared" ca="1" si="334"/>
        <v>-16.699256783742143</v>
      </c>
      <c r="CK341" s="219">
        <f t="shared" ca="1" si="335"/>
        <v>-555.95634600944106</v>
      </c>
      <c r="CL341" s="218">
        <f t="shared" ca="1" si="336"/>
        <v>-2.9958652488745656</v>
      </c>
      <c r="CM341" s="227">
        <f t="shared" ca="1" si="337"/>
        <v>-754.58901824079862</v>
      </c>
      <c r="CN341" s="228">
        <f t="shared" ca="1" si="377"/>
        <v>754.58901824079862</v>
      </c>
      <c r="CO341" s="222">
        <f t="shared" ca="1" si="338"/>
        <v>-4.0019069365128308</v>
      </c>
      <c r="CP341" s="223">
        <f t="shared" ca="1" si="339"/>
        <v>-19.874544244655432</v>
      </c>
      <c r="CQ341" s="224">
        <f t="shared" ca="1" si="340"/>
        <v>-663.89001377471789</v>
      </c>
      <c r="CR341" s="223">
        <f t="shared" ca="1" si="341"/>
        <v>-3.6097545611108899</v>
      </c>
      <c r="CS341" s="225">
        <f t="shared" ca="1" si="342"/>
        <v>-926.93066580232232</v>
      </c>
      <c r="CT341" s="226">
        <f t="shared" ca="1" si="378"/>
        <v>926.93066580232232</v>
      </c>
      <c r="CU341" s="217">
        <f t="shared" ca="1" si="343"/>
        <v>-4.5919815571945737</v>
      </c>
      <c r="CV341" s="218">
        <f t="shared" ca="1" si="344"/>
        <v>-22.953759482177954</v>
      </c>
      <c r="CW341" s="219">
        <f t="shared" ca="1" si="345"/>
        <v>-769.68167150484044</v>
      </c>
      <c r="CX341" s="218">
        <f t="shared" ca="1" si="346"/>
        <v>-4.2289087754634238</v>
      </c>
      <c r="CY341" s="227">
        <f t="shared" ca="1" si="347"/>
        <v>-1113.3729733825744</v>
      </c>
      <c r="CZ341" s="228">
        <f t="shared" ca="1" si="379"/>
        <v>1113.3729733825744</v>
      </c>
      <c r="DA341" s="222">
        <f t="shared" ca="1" si="348"/>
        <v>-5.1474920122309307</v>
      </c>
      <c r="DB341" s="223">
        <f t="shared" ca="1" si="349"/>
        <v>-25.915581973279608</v>
      </c>
      <c r="DC341" s="224">
        <f t="shared" ca="1" si="350"/>
        <v>-872.66060933799952</v>
      </c>
      <c r="DD341" s="223">
        <f t="shared" ca="1" si="351"/>
        <v>-4.8515040074416902</v>
      </c>
      <c r="DE341" s="225">
        <f t="shared" ca="1" si="352"/>
        <v>-1319.0981186472445</v>
      </c>
      <c r="DF341" s="226">
        <f t="shared" ca="1" si="380"/>
        <v>1319.0981186472445</v>
      </c>
      <c r="DG341" s="217">
        <f t="shared" ca="1" si="353"/>
        <v>-5.6641719536657629</v>
      </c>
      <c r="DH341" s="218">
        <f t="shared" ca="1" si="354"/>
        <v>-28.736261410814759</v>
      </c>
      <c r="DI341" s="219">
        <f t="shared" ca="1" si="355"/>
        <v>-972.0053806384866</v>
      </c>
      <c r="DJ341" s="218">
        <f t="shared" ca="1" si="356"/>
        <v>-5.4740509118072396</v>
      </c>
      <c r="DK341" s="227">
        <f t="shared" ca="1" si="357"/>
        <v>-1552.0916899426566</v>
      </c>
      <c r="DL341" s="228">
        <f t="shared" ca="1" si="381"/>
        <v>1552.0916899426566</v>
      </c>
      <c r="DM341" s="222">
        <f t="shared" ca="1" si="358"/>
        <v>-6.1380269433018499</v>
      </c>
      <c r="DN341" s="223">
        <f t="shared" ca="1" si="359"/>
        <v>-31.389394697013454</v>
      </c>
      <c r="DO341" s="224">
        <f t="shared" ca="1" si="360"/>
        <v>-1066.7244227096401</v>
      </c>
      <c r="DP341" s="223">
        <f t="shared" ca="1" si="361"/>
        <v>-6.0908999942378159</v>
      </c>
      <c r="DQ341" s="225">
        <f t="shared" ca="1" si="362"/>
        <v>-1826.2534843679716</v>
      </c>
      <c r="DR341" s="226">
        <f t="shared" ca="1" si="382"/>
        <v>1826.2534843679716</v>
      </c>
      <c r="DS341" s="217">
        <f t="shared" ca="1" si="363"/>
        <v>-6.5653689762119063</v>
      </c>
      <c r="DT341" s="218">
        <f t="shared" ca="1" si="364"/>
        <v>-33.845872142865531</v>
      </c>
      <c r="DU341" s="219">
        <f t="shared" ca="1" si="365"/>
        <v>-1155.6447871273995</v>
      </c>
      <c r="DV341" s="218">
        <f t="shared" ca="1" si="366"/>
        <v>-6.6937283422878409</v>
      </c>
      <c r="DW341" s="227">
        <f t="shared" ca="1" si="367"/>
        <v>-2170.6467805019583</v>
      </c>
      <c r="DX341" s="228">
        <f t="shared" ca="1" si="383"/>
        <v>2170.6467805019583</v>
      </c>
      <c r="DY341" s="222">
        <f t="shared" ca="1" si="368"/>
        <v>-6.9428500404508018</v>
      </c>
      <c r="DZ341" s="223">
        <f t="shared" ca="1" si="369"/>
        <v>-36.074099019174639</v>
      </c>
      <c r="EA341" s="224">
        <f t="shared" ca="1" si="370"/>
        <v>-1237.415421108283</v>
      </c>
      <c r="EB341" s="223">
        <f t="shared" ca="1" si="371"/>
        <v>-7.2711100338465258</v>
      </c>
      <c r="EC341" s="225">
        <f t="shared" ca="1" si="372"/>
        <v>-2670.560858037652</v>
      </c>
      <c r="ED341" s="226">
        <f t="shared" ca="1" si="384"/>
        <v>2670.560858037652</v>
      </c>
      <c r="EE341" s="18">
        <v>-2670.5608580376465</v>
      </c>
    </row>
    <row r="342" spans="16:135" x14ac:dyDescent="0.3">
      <c r="P342" s="5"/>
      <c r="Q342" s="5"/>
      <c r="X342" s="105"/>
      <c r="Y342" s="105"/>
      <c r="Z342" s="105"/>
      <c r="AA342" s="105">
        <f ca="1">AH342-DF342</f>
        <v>0</v>
      </c>
      <c r="AC342" s="302">
        <f>AC341+$BE$22</f>
        <v>3150</v>
      </c>
      <c r="AD342" s="332">
        <v>2663.2897480037991</v>
      </c>
      <c r="AE342" s="332">
        <v>2163.9530521596703</v>
      </c>
      <c r="AF342" s="334">
        <v>1820.1625843737302</v>
      </c>
      <c r="AG342" s="332">
        <v>1546.6176390308506</v>
      </c>
      <c r="AH342" s="332">
        <v>1314.2466146398033</v>
      </c>
      <c r="AI342" s="332">
        <v>1109.1440646071105</v>
      </c>
      <c r="AJ342" s="332">
        <v>923.32091124120996</v>
      </c>
      <c r="AK342" s="332">
        <v>751.59315299192485</v>
      </c>
      <c r="AL342" s="332">
        <v>590.28192076226628</v>
      </c>
      <c r="AM342" s="332">
        <v>436.58443750597809</v>
      </c>
      <c r="AN342" s="332">
        <v>288.23247635222253</v>
      </c>
      <c r="AO342" s="332">
        <v>143.28682475099777</v>
      </c>
      <c r="AP342" s="332" t="e">
        <v>#DIV/0!</v>
      </c>
      <c r="AQ342" s="335">
        <v>-143.28682475099777</v>
      </c>
      <c r="AR342" s="335">
        <v>-288.23247635222253</v>
      </c>
      <c r="AS342" s="335">
        <v>-436.58443750597809</v>
      </c>
      <c r="AT342" s="335">
        <v>-590.28192076226628</v>
      </c>
      <c r="AU342" s="335">
        <v>-751.59315299192485</v>
      </c>
      <c r="AV342" s="335">
        <v>-923.32091124120996</v>
      </c>
      <c r="AW342" s="335">
        <v>-1109.1440646071105</v>
      </c>
      <c r="AX342" s="335">
        <v>-1314.2466146398033</v>
      </c>
      <c r="AY342" s="335">
        <v>-1546.6176390308506</v>
      </c>
      <c r="AZ342" s="335">
        <v>-1820.1625843737302</v>
      </c>
      <c r="BA342" s="335">
        <v>-2163.9530521596703</v>
      </c>
      <c r="BB342" s="202">
        <v>-2663.2897480037991</v>
      </c>
      <c r="BC342" s="323">
        <f ca="1">BO342-BD342</f>
        <v>0</v>
      </c>
      <c r="BD342" s="320">
        <f ca="1"/>
        <v>-143.28682475099777</v>
      </c>
      <c r="BE342" s="302">
        <f ca="1">MIN($AF$15,BE341+$BE$22)</f>
        <v>3150</v>
      </c>
      <c r="BF342" s="215">
        <f t="shared" ca="1" si="314"/>
        <v>2</v>
      </c>
      <c r="BG342" s="317">
        <f ca="1">INDEX(N$8:N$12,$BF342)</f>
        <v>365</v>
      </c>
      <c r="BH342" s="128">
        <f ca="1">INDEX(O$8:O$12,$BF342)</f>
        <v>0.45</v>
      </c>
      <c r="BI342" s="104">
        <f t="shared" ca="1" si="315"/>
        <v>1782.5</v>
      </c>
      <c r="BJ342" s="216">
        <f t="shared" si="313"/>
        <v>0</v>
      </c>
      <c r="BK342" s="217">
        <f ca="1">DEGREES(ASIN($BG342*BL$23))</f>
        <v>-0.69702848180855392</v>
      </c>
      <c r="BL342" s="218">
        <f ca="1">DEGREES(ASIN(BL$23*$BI342))</f>
        <v>-3.405903099698409</v>
      </c>
      <c r="BM342" s="219">
        <f ca="1">IF($BH342&gt;0,(COS(RADIANS(BK342))-COS(RADIANS(BL342)))/(BL$23*$BH342),$BE342*SIN(RADIANS(BK342)))</f>
        <v>-112.83344359078907</v>
      </c>
      <c r="BN342" s="218">
        <f t="shared" ca="1" si="316"/>
        <v>-0.59438951180850097</v>
      </c>
      <c r="BO342" s="220">
        <f t="shared" ca="1" si="317"/>
        <v>-143.28682475099777</v>
      </c>
      <c r="BP342" s="221">
        <f t="shared" ca="1" si="373"/>
        <v>143.28682475099777</v>
      </c>
      <c r="BQ342" s="222">
        <f t="shared" ca="1" si="318"/>
        <v>-1.3888539075648563</v>
      </c>
      <c r="BR342" s="223">
        <f t="shared" ca="1" si="319"/>
        <v>-6.7978265286424726</v>
      </c>
      <c r="BS342" s="224">
        <f t="shared" ca="1" si="320"/>
        <v>-225.42678871976503</v>
      </c>
      <c r="BT342" s="223">
        <f t="shared" ca="1" si="321"/>
        <v>-1.1905170633897342</v>
      </c>
      <c r="BU342" s="225">
        <f t="shared" ca="1" si="322"/>
        <v>-288.23247635222253</v>
      </c>
      <c r="BV342" s="226">
        <f t="shared" ca="1" si="374"/>
        <v>288.23247635222253</v>
      </c>
      <c r="BW342" s="217">
        <f t="shared" ca="1" si="323"/>
        <v>-2.0703060144699528</v>
      </c>
      <c r="BX342" s="218">
        <f t="shared" ca="1" si="324"/>
        <v>-10.161451907778135</v>
      </c>
      <c r="BY342" s="219">
        <f t="shared" ca="1" si="325"/>
        <v>-337.52087534434509</v>
      </c>
      <c r="BZ342" s="218">
        <f t="shared" ca="1" si="326"/>
        <v>-1.7900042000525218</v>
      </c>
      <c r="CA342" s="227">
        <f t="shared" ca="1" si="327"/>
        <v>-436.58443750597809</v>
      </c>
      <c r="CB342" s="228">
        <f t="shared" ca="1" si="375"/>
        <v>436.58443750597809</v>
      </c>
      <c r="CC342" s="222">
        <f t="shared" ca="1" si="328"/>
        <v>-2.7362803166611838</v>
      </c>
      <c r="CD342" s="223">
        <f t="shared" ca="1" si="329"/>
        <v>-13.481777767888095</v>
      </c>
      <c r="CE342" s="224">
        <f t="shared" ca="1" si="330"/>
        <v>-448.81785202788086</v>
      </c>
      <c r="CF342" s="223">
        <f t="shared" ca="1" si="331"/>
        <v>-2.3942244850297243</v>
      </c>
      <c r="CG342" s="225">
        <f t="shared" ca="1" si="332"/>
        <v>-590.28192076226628</v>
      </c>
      <c r="CH342" s="226">
        <f t="shared" ca="1" si="376"/>
        <v>590.28192076226628</v>
      </c>
      <c r="CI342" s="217">
        <f t="shared" ca="1" si="333"/>
        <v>-3.3817714426176781</v>
      </c>
      <c r="CJ342" s="218">
        <f t="shared" ca="1" si="334"/>
        <v>-16.742765323017242</v>
      </c>
      <c r="CK342" s="219">
        <f t="shared" ca="1" si="335"/>
        <v>-558.96048742069956</v>
      </c>
      <c r="CL342" s="218">
        <f t="shared" ca="1" si="336"/>
        <v>-3.0041414112585016</v>
      </c>
      <c r="CM342" s="227">
        <f t="shared" ca="1" si="337"/>
        <v>-751.59315299192406</v>
      </c>
      <c r="CN342" s="228">
        <f t="shared" ca="1" si="377"/>
        <v>751.59315299192406</v>
      </c>
      <c r="CO342" s="222">
        <f t="shared" ca="1" si="338"/>
        <v>-4.0019069365128308</v>
      </c>
      <c r="CP342" s="223">
        <f t="shared" ca="1" si="339"/>
        <v>-19.926973610237386</v>
      </c>
      <c r="CQ342" s="224">
        <f t="shared" ca="1" si="340"/>
        <v>-667.51011305538339</v>
      </c>
      <c r="CR342" s="223">
        <f t="shared" ca="1" si="341"/>
        <v>-3.6200992806654995</v>
      </c>
      <c r="CS342" s="225">
        <f t="shared" ca="1" si="342"/>
        <v>-923.32091124121143</v>
      </c>
      <c r="CT342" s="226">
        <f t="shared" ca="1" si="378"/>
        <v>923.32091124121143</v>
      </c>
      <c r="CU342" s="217">
        <f t="shared" ca="1" si="343"/>
        <v>-4.5919815571945737</v>
      </c>
      <c r="CV342" s="218">
        <f t="shared" ca="1" si="344"/>
        <v>-23.015189233618148</v>
      </c>
      <c r="CW342" s="219">
        <f t="shared" ca="1" si="345"/>
        <v>-773.92322206179881</v>
      </c>
      <c r="CX342" s="218">
        <f t="shared" ca="1" si="346"/>
        <v>-4.2415505569583729</v>
      </c>
      <c r="CY342" s="227">
        <f t="shared" ca="1" si="347"/>
        <v>-1109.144064607111</v>
      </c>
      <c r="CZ342" s="228">
        <f t="shared" ca="1" si="379"/>
        <v>1109.144064607111</v>
      </c>
      <c r="DA342" s="222">
        <f t="shared" ca="1" si="348"/>
        <v>-5.1474920122309307</v>
      </c>
      <c r="DB342" s="223">
        <f t="shared" ca="1" si="349"/>
        <v>-25.986065753198474</v>
      </c>
      <c r="DC342" s="224">
        <f t="shared" ca="1" si="350"/>
        <v>-877.52731509581918</v>
      </c>
      <c r="DD342" s="223">
        <f t="shared" ca="1" si="351"/>
        <v>-4.8667057578196591</v>
      </c>
      <c r="DE342" s="225">
        <f t="shared" ca="1" si="352"/>
        <v>-1314.2466146398028</v>
      </c>
      <c r="DF342" s="226">
        <f t="shared" ca="1" si="380"/>
        <v>1314.2466146398028</v>
      </c>
      <c r="DG342" s="217">
        <f t="shared" ca="1" si="353"/>
        <v>-5.6641719536657629</v>
      </c>
      <c r="DH342" s="218">
        <f t="shared" ca="1" si="354"/>
        <v>-28.815802684515873</v>
      </c>
      <c r="DI342" s="219">
        <f t="shared" ca="1" si="355"/>
        <v>-977.49748092743084</v>
      </c>
      <c r="DJ342" s="218">
        <f t="shared" ca="1" si="356"/>
        <v>-5.4921002889442434</v>
      </c>
      <c r="DK342" s="227">
        <f t="shared" ca="1" si="357"/>
        <v>-1546.6176390308492</v>
      </c>
      <c r="DL342" s="228">
        <f t="shared" ca="1" si="381"/>
        <v>1546.6176390308492</v>
      </c>
      <c r="DM342" s="222">
        <f t="shared" ca="1" si="358"/>
        <v>-6.1380269433018499</v>
      </c>
      <c r="DN342" s="223">
        <f t="shared" ca="1" si="359"/>
        <v>-31.477915206937627</v>
      </c>
      <c r="DO342" s="224">
        <f t="shared" ca="1" si="360"/>
        <v>-1072.8365141325473</v>
      </c>
      <c r="DP342" s="223">
        <f t="shared" ca="1" si="361"/>
        <v>-6.1120914229072696</v>
      </c>
      <c r="DQ342" s="225">
        <f t="shared" ca="1" si="362"/>
        <v>-1820.1625843737338</v>
      </c>
      <c r="DR342" s="226">
        <f t="shared" ca="1" si="382"/>
        <v>1820.1625843737338</v>
      </c>
      <c r="DS342" s="217">
        <f t="shared" ca="1" si="363"/>
        <v>-6.5653689762119063</v>
      </c>
      <c r="DT342" s="218">
        <f t="shared" ca="1" si="364"/>
        <v>-33.943172762807393</v>
      </c>
      <c r="DU342" s="219">
        <f t="shared" ca="1" si="365"/>
        <v>-1162.3631206495425</v>
      </c>
      <c r="DV342" s="218">
        <f t="shared" ca="1" si="366"/>
        <v>-6.7183335221429843</v>
      </c>
      <c r="DW342" s="227">
        <f t="shared" ca="1" si="367"/>
        <v>-2163.9530521596703</v>
      </c>
      <c r="DX342" s="228">
        <f t="shared" ca="1" si="383"/>
        <v>2163.9530521596703</v>
      </c>
      <c r="DY342" s="222">
        <f t="shared" ca="1" si="368"/>
        <v>-6.9428500404508018</v>
      </c>
      <c r="DZ342" s="223">
        <f t="shared" ca="1" si="369"/>
        <v>-36.17981418483658</v>
      </c>
      <c r="EA342" s="224">
        <f t="shared" ca="1" si="370"/>
        <v>-1244.7147556088094</v>
      </c>
      <c r="EB342" s="223">
        <f t="shared" ca="1" si="371"/>
        <v>-7.2993345005263564</v>
      </c>
      <c r="EC342" s="225">
        <f t="shared" ca="1" si="372"/>
        <v>-2663.2897480038055</v>
      </c>
      <c r="ED342" s="226">
        <f t="shared" ca="1" si="384"/>
        <v>2663.2897480038055</v>
      </c>
      <c r="EE342" s="18">
        <v>-2663.2897480037991</v>
      </c>
    </row>
    <row r="343" spans="16:135" x14ac:dyDescent="0.3">
      <c r="P343" s="5"/>
      <c r="Q343" s="5"/>
      <c r="X343" s="105"/>
      <c r="Y343" s="105"/>
      <c r="Z343" s="105"/>
      <c r="AA343" s="105">
        <f ca="1">AH343-DF343</f>
        <v>0</v>
      </c>
      <c r="AC343" s="302">
        <f>AC342+$BE$22</f>
        <v>3160</v>
      </c>
      <c r="AD343" s="332">
        <v>2655.9904135032734</v>
      </c>
      <c r="AE343" s="332">
        <v>2157.2347186375273</v>
      </c>
      <c r="AF343" s="334">
        <v>1814.0504929508229</v>
      </c>
      <c r="AG343" s="332">
        <v>1541.1255387419064</v>
      </c>
      <c r="AH343" s="332">
        <v>1309.3799088819837</v>
      </c>
      <c r="AI343" s="332">
        <v>1104.9025140501521</v>
      </c>
      <c r="AJ343" s="332">
        <v>919.70081196054446</v>
      </c>
      <c r="AK343" s="332">
        <v>748.58901158066635</v>
      </c>
      <c r="AL343" s="332">
        <v>587.8876962772365</v>
      </c>
      <c r="AM343" s="332">
        <v>434.79443330592557</v>
      </c>
      <c r="AN343" s="332">
        <v>287.0419592888328</v>
      </c>
      <c r="AO343" s="332">
        <v>142.69243523918925</v>
      </c>
      <c r="AP343" s="332" t="e">
        <v>#DIV/0!</v>
      </c>
      <c r="AQ343" s="335">
        <v>-142.69243523918925</v>
      </c>
      <c r="AR343" s="335">
        <v>-287.0419592888328</v>
      </c>
      <c r="AS343" s="335">
        <v>-434.79443330592557</v>
      </c>
      <c r="AT343" s="335">
        <v>-587.8876962772365</v>
      </c>
      <c r="AU343" s="335">
        <v>-748.58901158066635</v>
      </c>
      <c r="AV343" s="335">
        <v>-919.70081196054446</v>
      </c>
      <c r="AW343" s="335">
        <v>-1104.9025140501521</v>
      </c>
      <c r="AX343" s="335">
        <v>-1309.3799088819837</v>
      </c>
      <c r="AY343" s="335">
        <v>-1541.1255387419064</v>
      </c>
      <c r="AZ343" s="335">
        <v>-1814.0504929508229</v>
      </c>
      <c r="BA343" s="335">
        <v>-2157.2347186375273</v>
      </c>
      <c r="BB343" s="202">
        <v>-2655.9904135032734</v>
      </c>
      <c r="BC343" s="323">
        <f ca="1">BO343-BD343</f>
        <v>0</v>
      </c>
      <c r="BD343" s="320">
        <f ca="1"/>
        <v>-142.69243523918925</v>
      </c>
      <c r="BE343" s="302">
        <f ca="1">MIN($AF$15,BE342+$BE$22)</f>
        <v>3160</v>
      </c>
      <c r="BF343" s="215">
        <f t="shared" ca="1" si="314"/>
        <v>2</v>
      </c>
      <c r="BG343" s="317">
        <f ca="1">INDEX(N$8:N$12,$BF343)</f>
        <v>365</v>
      </c>
      <c r="BH343" s="128">
        <f ca="1">INDEX(O$8:O$12,$BF343)</f>
        <v>0.45</v>
      </c>
      <c r="BI343" s="104">
        <f t="shared" ca="1" si="315"/>
        <v>1787</v>
      </c>
      <c r="BJ343" s="216">
        <f t="shared" si="313"/>
        <v>0</v>
      </c>
      <c r="BK343" s="217">
        <f ca="1">DEGREES(ASIN($BG343*BL$23))</f>
        <v>-0.69702848180855392</v>
      </c>
      <c r="BL343" s="218">
        <f ca="1">DEGREES(ASIN(BL$23*$BI343))</f>
        <v>-3.4145116331589711</v>
      </c>
      <c r="BM343" s="219">
        <f ca="1">IF($BH343&gt;0,(COS(RADIANS(BK343))-COS(RADIANS(BL343)))/(BL$23*$BH343),$BE343*SIN(RADIANS(BK343)))</f>
        <v>-113.42934089008433</v>
      </c>
      <c r="BN343" s="218">
        <f t="shared" ca="1" si="316"/>
        <v>-0.59589729929525959</v>
      </c>
      <c r="BO343" s="220">
        <f t="shared" ca="1" si="317"/>
        <v>-142.69243523918925</v>
      </c>
      <c r="BP343" s="221">
        <f t="shared" ca="1" si="373"/>
        <v>142.69243523918925</v>
      </c>
      <c r="BQ343" s="222">
        <f t="shared" ca="1" si="318"/>
        <v>-1.3888539075648563</v>
      </c>
      <c r="BR343" s="223">
        <f t="shared" ca="1" si="319"/>
        <v>-6.8150692318260262</v>
      </c>
      <c r="BS343" s="224">
        <f t="shared" ca="1" si="320"/>
        <v>-226.62035791071133</v>
      </c>
      <c r="BT343" s="223">
        <f t="shared" ca="1" si="321"/>
        <v>-1.193569190946306</v>
      </c>
      <c r="BU343" s="225">
        <f t="shared" ca="1" si="322"/>
        <v>-287.0419592888328</v>
      </c>
      <c r="BV343" s="226">
        <f t="shared" ca="1" si="374"/>
        <v>287.0419592888328</v>
      </c>
      <c r="BW343" s="217">
        <f t="shared" ca="1" si="323"/>
        <v>-2.0703060144699528</v>
      </c>
      <c r="BX343" s="218">
        <f t="shared" ca="1" si="324"/>
        <v>-10.187378379335593</v>
      </c>
      <c r="BY343" s="219">
        <f t="shared" ca="1" si="325"/>
        <v>-339.31554974347893</v>
      </c>
      <c r="BZ343" s="218">
        <f t="shared" ca="1" si="326"/>
        <v>-1.7946743991338394</v>
      </c>
      <c r="CA343" s="227">
        <f t="shared" ca="1" si="327"/>
        <v>-434.79443330592557</v>
      </c>
      <c r="CB343" s="228">
        <f t="shared" ca="1" si="375"/>
        <v>434.79443330592557</v>
      </c>
      <c r="CC343" s="222">
        <f t="shared" ca="1" si="328"/>
        <v>-2.7362803166611838</v>
      </c>
      <c r="CD343" s="223">
        <f t="shared" ca="1" si="329"/>
        <v>-13.516458002218609</v>
      </c>
      <c r="CE343" s="224">
        <f t="shared" ca="1" si="330"/>
        <v>-451.2184767873747</v>
      </c>
      <c r="CF343" s="223">
        <f t="shared" ca="1" si="331"/>
        <v>-2.4006247594938372</v>
      </c>
      <c r="CG343" s="225">
        <f t="shared" ca="1" si="332"/>
        <v>-587.8876962772365</v>
      </c>
      <c r="CH343" s="226">
        <f t="shared" ca="1" si="376"/>
        <v>587.8876962772365</v>
      </c>
      <c r="CI343" s="217">
        <f t="shared" ca="1" si="333"/>
        <v>-3.3817714426176781</v>
      </c>
      <c r="CJ343" s="218">
        <f t="shared" ca="1" si="334"/>
        <v>-16.786283803614904</v>
      </c>
      <c r="CK343" s="219">
        <f t="shared" ca="1" si="335"/>
        <v>-561.97291066027515</v>
      </c>
      <c r="CL343" s="218">
        <f t="shared" ca="1" si="336"/>
        <v>-3.0124232395755826</v>
      </c>
      <c r="CM343" s="227">
        <f t="shared" ca="1" si="337"/>
        <v>-748.58901158066556</v>
      </c>
      <c r="CN343" s="228">
        <f t="shared" ca="1" si="377"/>
        <v>748.58901158066556</v>
      </c>
      <c r="CO343" s="222">
        <f t="shared" ca="1" si="338"/>
        <v>-4.0019069365128308</v>
      </c>
      <c r="CP343" s="223">
        <f t="shared" ca="1" si="339"/>
        <v>-19.979420374319329</v>
      </c>
      <c r="CQ343" s="224">
        <f t="shared" ca="1" si="340"/>
        <v>-671.14056734118356</v>
      </c>
      <c r="CR343" s="223">
        <f t="shared" ca="1" si="341"/>
        <v>-3.6304542858001696</v>
      </c>
      <c r="CS343" s="225">
        <f t="shared" ca="1" si="342"/>
        <v>-919.70081196054593</v>
      </c>
      <c r="CT343" s="226">
        <f t="shared" ca="1" si="378"/>
        <v>919.70081196054593</v>
      </c>
      <c r="CU343" s="217">
        <f t="shared" ca="1" si="343"/>
        <v>-4.5919815571945737</v>
      </c>
      <c r="CV343" s="218">
        <f t="shared" ca="1" si="344"/>
        <v>-23.076646975189167</v>
      </c>
      <c r="CW343" s="219">
        <f t="shared" ca="1" si="345"/>
        <v>-778.17743165892023</v>
      </c>
      <c r="CX343" s="218">
        <f t="shared" ca="1" si="346"/>
        <v>-4.2542095971214167</v>
      </c>
      <c r="CY343" s="227">
        <f t="shared" ca="1" si="347"/>
        <v>-1104.9025140501526</v>
      </c>
      <c r="CZ343" s="228">
        <f t="shared" ca="1" si="379"/>
        <v>1104.9025140501526</v>
      </c>
      <c r="DA343" s="222">
        <f t="shared" ca="1" si="348"/>
        <v>-5.1474920122309307</v>
      </c>
      <c r="DB343" s="223">
        <f t="shared" ca="1" si="349"/>
        <v>-26.056591822392559</v>
      </c>
      <c r="DC343" s="224">
        <f t="shared" ca="1" si="350"/>
        <v>-882.40924993199758</v>
      </c>
      <c r="DD343" s="223">
        <f t="shared" ca="1" si="351"/>
        <v>-4.8819348361784023</v>
      </c>
      <c r="DE343" s="225">
        <f t="shared" ca="1" si="352"/>
        <v>-1309.3799088819833</v>
      </c>
      <c r="DF343" s="226">
        <f t="shared" ca="1" si="380"/>
        <v>1309.3799088819833</v>
      </c>
      <c r="DG343" s="217">
        <f t="shared" ca="1" si="353"/>
        <v>-5.6641719536657629</v>
      </c>
      <c r="DH343" s="218">
        <f t="shared" ca="1" si="354"/>
        <v>-28.895404750341438</v>
      </c>
      <c r="DI343" s="219">
        <f t="shared" ca="1" si="355"/>
        <v>-983.00767192584897</v>
      </c>
      <c r="DJ343" s="218">
        <f t="shared" ca="1" si="356"/>
        <v>-5.5101909984181248</v>
      </c>
      <c r="DK343" s="227">
        <f t="shared" ca="1" si="357"/>
        <v>-1541.1255387419051</v>
      </c>
      <c r="DL343" s="228">
        <f t="shared" ca="1" si="381"/>
        <v>1541.1255387419051</v>
      </c>
      <c r="DM343" s="222">
        <f t="shared" ca="1" si="358"/>
        <v>-6.1380269433018499</v>
      </c>
      <c r="DN343" s="223">
        <f t="shared" ca="1" si="359"/>
        <v>-31.566519531583634</v>
      </c>
      <c r="DO343" s="224">
        <f t="shared" ca="1" si="360"/>
        <v>-1078.9698571028418</v>
      </c>
      <c r="DP343" s="223">
        <f t="shared" ca="1" si="361"/>
        <v>-6.1333429702945068</v>
      </c>
      <c r="DQ343" s="225">
        <f t="shared" ca="1" si="362"/>
        <v>-1814.0504929508265</v>
      </c>
      <c r="DR343" s="226">
        <f t="shared" ca="1" si="382"/>
        <v>1814.0504929508265</v>
      </c>
      <c r="DS343" s="217">
        <f t="shared" ca="1" si="363"/>
        <v>-6.5653689762119063</v>
      </c>
      <c r="DT343" s="218">
        <f t="shared" ca="1" si="364"/>
        <v>-34.040584726026374</v>
      </c>
      <c r="DU343" s="219">
        <f t="shared" ca="1" si="365"/>
        <v>-1169.1061437137873</v>
      </c>
      <c r="DV343" s="218">
        <f t="shared" ca="1" si="366"/>
        <v>-6.7430230642448805</v>
      </c>
      <c r="DW343" s="227">
        <f t="shared" ca="1" si="367"/>
        <v>-2157.2347186375273</v>
      </c>
      <c r="DX343" s="228">
        <f t="shared" ca="1" si="383"/>
        <v>2157.2347186375273</v>
      </c>
      <c r="DY343" s="222">
        <f t="shared" ca="1" si="368"/>
        <v>-6.9428500404508018</v>
      </c>
      <c r="DZ343" s="223">
        <f t="shared" ca="1" si="369"/>
        <v>-36.28567219507665</v>
      </c>
      <c r="EA343" s="224">
        <f t="shared" ca="1" si="370"/>
        <v>-1252.0424288442589</v>
      </c>
      <c r="EB343" s="223">
        <f t="shared" ca="1" si="371"/>
        <v>-7.327673235449538</v>
      </c>
      <c r="EC343" s="225">
        <f t="shared" ca="1" si="372"/>
        <v>-2655.9904135032793</v>
      </c>
      <c r="ED343" s="226">
        <f t="shared" ca="1" si="384"/>
        <v>2655.9904135032793</v>
      </c>
      <c r="EE343" s="18">
        <v>-2655.9904135032734</v>
      </c>
    </row>
    <row r="344" spans="16:135" x14ac:dyDescent="0.3">
      <c r="P344" s="5"/>
      <c r="Q344" s="5"/>
      <c r="X344" s="105"/>
      <c r="Y344" s="105"/>
      <c r="Z344" s="105"/>
      <c r="AA344" s="105">
        <f ca="1">AH344-DF344</f>
        <v>0</v>
      </c>
      <c r="AC344" s="302">
        <f>AC343+$BE$22</f>
        <v>3170</v>
      </c>
      <c r="AD344" s="332">
        <v>2648.6627402678232</v>
      </c>
      <c r="AE344" s="332">
        <v>2150.4916955732815</v>
      </c>
      <c r="AF344" s="334">
        <v>1807.9171499805284</v>
      </c>
      <c r="AG344" s="332">
        <v>1535.6153477434873</v>
      </c>
      <c r="AH344" s="332">
        <v>1304.4979740458054</v>
      </c>
      <c r="AI344" s="332">
        <v>1100.6483044530307</v>
      </c>
      <c r="AJ344" s="332">
        <v>916.07035767474429</v>
      </c>
      <c r="AK344" s="332">
        <v>745.57658834109077</v>
      </c>
      <c r="AL344" s="332">
        <v>585.48707151774261</v>
      </c>
      <c r="AM344" s="332">
        <v>432.99975890679173</v>
      </c>
      <c r="AN344" s="332">
        <v>285.84839009788652</v>
      </c>
      <c r="AO344" s="332">
        <v>142.09653793989401</v>
      </c>
      <c r="AP344" s="332" t="e">
        <v>#DIV/0!</v>
      </c>
      <c r="AQ344" s="335">
        <v>-142.09653793989401</v>
      </c>
      <c r="AR344" s="335">
        <v>-285.84839009788652</v>
      </c>
      <c r="AS344" s="335">
        <v>-432.99975890679173</v>
      </c>
      <c r="AT344" s="335">
        <v>-585.48707151774261</v>
      </c>
      <c r="AU344" s="335">
        <v>-745.57658834109077</v>
      </c>
      <c r="AV344" s="335">
        <v>-916.07035767474429</v>
      </c>
      <c r="AW344" s="335">
        <v>-1100.6483044530307</v>
      </c>
      <c r="AX344" s="335">
        <v>-1304.4979740458054</v>
      </c>
      <c r="AY344" s="335">
        <v>-1535.6153477434873</v>
      </c>
      <c r="AZ344" s="335">
        <v>-1807.9171499805284</v>
      </c>
      <c r="BA344" s="335">
        <v>-2150.4916955732815</v>
      </c>
      <c r="BB344" s="202">
        <v>-2648.6627402678232</v>
      </c>
      <c r="BC344" s="323">
        <f ca="1">BO344-BD344</f>
        <v>0</v>
      </c>
      <c r="BD344" s="320">
        <f ca="1"/>
        <v>-142.09653793989401</v>
      </c>
      <c r="BE344" s="302">
        <f ca="1">MIN($AF$15,BE343+$BE$22)</f>
        <v>3170</v>
      </c>
      <c r="BF344" s="215">
        <f t="shared" ca="1" si="314"/>
        <v>2</v>
      </c>
      <c r="BG344" s="317">
        <f ca="1">INDEX(N$8:N$12,$BF344)</f>
        <v>365</v>
      </c>
      <c r="BH344" s="128">
        <f ca="1">INDEX(O$8:O$12,$BF344)</f>
        <v>0.45</v>
      </c>
      <c r="BI344" s="104">
        <f t="shared" ca="1" si="315"/>
        <v>1791.5</v>
      </c>
      <c r="BJ344" s="216">
        <f t="shared" si="313"/>
        <v>0</v>
      </c>
      <c r="BK344" s="217">
        <f ca="1">DEGREES(ASIN($BG344*BL$23))</f>
        <v>-0.69702848180855392</v>
      </c>
      <c r="BL344" s="218">
        <f ca="1">DEGREES(ASIN(BL$23*$BI344))</f>
        <v>-3.4231202437915988</v>
      </c>
      <c r="BM344" s="219">
        <f ca="1">IF($BH344&gt;0,(COS(RADIANS(BK344))-COS(RADIANS(BL344)))/(BL$23*$BH344),$BE344*SIN(RADIANS(BK344)))</f>
        <v>-114.02674601735015</v>
      </c>
      <c r="BN344" s="218">
        <f t="shared" ca="1" si="316"/>
        <v>-0.59740512726581585</v>
      </c>
      <c r="BO344" s="220">
        <f t="shared" ca="1" si="317"/>
        <v>-142.09653793989401</v>
      </c>
      <c r="BP344" s="221">
        <f t="shared" ca="1" si="373"/>
        <v>142.09653793989401</v>
      </c>
      <c r="BQ344" s="222">
        <f t="shared" ca="1" si="318"/>
        <v>-1.3888539075648563</v>
      </c>
      <c r="BR344" s="223">
        <f t="shared" ca="1" si="319"/>
        <v>-6.8323125551731758</v>
      </c>
      <c r="BS344" s="224">
        <f t="shared" ca="1" si="320"/>
        <v>-227.8169795581189</v>
      </c>
      <c r="BT344" s="223">
        <f t="shared" ca="1" si="321"/>
        <v>-1.1966216474075679</v>
      </c>
      <c r="BU344" s="225">
        <f t="shared" ca="1" si="322"/>
        <v>-285.84839009788652</v>
      </c>
      <c r="BV344" s="226">
        <f t="shared" ca="1" si="374"/>
        <v>285.84839009788652</v>
      </c>
      <c r="BW344" s="217">
        <f t="shared" ca="1" si="323"/>
        <v>-2.0703060144699528</v>
      </c>
      <c r="BX344" s="218">
        <f t="shared" ca="1" si="324"/>
        <v>-10.213306959278537</v>
      </c>
      <c r="BY344" s="219">
        <f t="shared" ca="1" si="325"/>
        <v>-341.11489547962242</v>
      </c>
      <c r="BZ344" s="218">
        <f t="shared" ca="1" si="326"/>
        <v>-1.7993457361434935</v>
      </c>
      <c r="CA344" s="227">
        <f t="shared" ca="1" si="327"/>
        <v>-432.99975890679173</v>
      </c>
      <c r="CB344" s="228">
        <f t="shared" ca="1" si="375"/>
        <v>432.99975890679173</v>
      </c>
      <c r="CC344" s="222">
        <f t="shared" ca="1" si="328"/>
        <v>-2.7362803166611838</v>
      </c>
      <c r="CD344" s="223">
        <f t="shared" ca="1" si="329"/>
        <v>-13.551143283251303</v>
      </c>
      <c r="CE344" s="224">
        <f t="shared" ca="1" si="330"/>
        <v>-453.62550461193553</v>
      </c>
      <c r="CF344" s="223">
        <f t="shared" ca="1" si="331"/>
        <v>-2.4070278245608279</v>
      </c>
      <c r="CG344" s="225">
        <f t="shared" ca="1" si="332"/>
        <v>-585.48707151774261</v>
      </c>
      <c r="CH344" s="226">
        <f t="shared" ca="1" si="376"/>
        <v>585.48707151774261</v>
      </c>
      <c r="CI344" s="217">
        <f t="shared" ca="1" si="333"/>
        <v>-3.3817714426176781</v>
      </c>
      <c r="CJ344" s="218">
        <f t="shared" ca="1" si="334"/>
        <v>-16.829812257475933</v>
      </c>
      <c r="CK344" s="219">
        <f t="shared" ca="1" si="335"/>
        <v>-564.99362141491554</v>
      </c>
      <c r="CL344" s="218">
        <f t="shared" ca="1" si="336"/>
        <v>-3.0207107546403904</v>
      </c>
      <c r="CM344" s="227">
        <f t="shared" ca="1" si="337"/>
        <v>-745.57658834108997</v>
      </c>
      <c r="CN344" s="228">
        <f t="shared" ca="1" si="377"/>
        <v>745.57658834108997</v>
      </c>
      <c r="CO344" s="222">
        <f t="shared" ca="1" si="338"/>
        <v>-4.0019069365128308</v>
      </c>
      <c r="CP344" s="223">
        <f t="shared" ca="1" si="339"/>
        <v>-20.031884598222671</v>
      </c>
      <c r="CQ344" s="224">
        <f t="shared" ca="1" si="340"/>
        <v>-674.78138696081544</v>
      </c>
      <c r="CR344" s="223">
        <f t="shared" ca="1" si="341"/>
        <v>-3.6408196196318841</v>
      </c>
      <c r="CS344" s="225">
        <f t="shared" ca="1" si="342"/>
        <v>-916.07035767474576</v>
      </c>
      <c r="CT344" s="226">
        <f t="shared" ca="1" si="378"/>
        <v>916.07035767474576</v>
      </c>
      <c r="CU344" s="217">
        <f t="shared" ca="1" si="343"/>
        <v>-4.5919815571945737</v>
      </c>
      <c r="CV344" s="218">
        <f t="shared" ca="1" si="344"/>
        <v>-23.13813281599413</v>
      </c>
      <c r="CW344" s="219">
        <f t="shared" ca="1" si="345"/>
        <v>-782.44431763795512</v>
      </c>
      <c r="CX344" s="218">
        <f t="shared" ca="1" si="346"/>
        <v>-4.2668859790348961</v>
      </c>
      <c r="CY344" s="227">
        <f t="shared" ca="1" si="347"/>
        <v>-1100.6483044530312</v>
      </c>
      <c r="CZ344" s="228">
        <f t="shared" ca="1" si="379"/>
        <v>1100.6483044530312</v>
      </c>
      <c r="DA344" s="222">
        <f t="shared" ca="1" si="348"/>
        <v>-5.1474920122309307</v>
      </c>
      <c r="DB344" s="223">
        <f t="shared" ca="1" si="349"/>
        <v>-26.127160364122432</v>
      </c>
      <c r="DC344" s="224">
        <f t="shared" ca="1" si="350"/>
        <v>-887.3064413258827</v>
      </c>
      <c r="DD344" s="223">
        <f t="shared" ca="1" si="351"/>
        <v>-4.897191393885123</v>
      </c>
      <c r="DE344" s="225">
        <f t="shared" ca="1" si="352"/>
        <v>-1304.497974045805</v>
      </c>
      <c r="DF344" s="226">
        <f t="shared" ca="1" si="380"/>
        <v>1304.497974045805</v>
      </c>
      <c r="DG344" s="217">
        <f t="shared" ca="1" si="353"/>
        <v>-5.6641719536657629</v>
      </c>
      <c r="DH344" s="218">
        <f t="shared" ca="1" si="354"/>
        <v>-28.975067901894288</v>
      </c>
      <c r="DI344" s="219">
        <f t="shared" ca="1" si="355"/>
        <v>-988.53599522914988</v>
      </c>
      <c r="DJ344" s="218">
        <f t="shared" ca="1" si="356"/>
        <v>-5.5283233033009083</v>
      </c>
      <c r="DK344" s="227">
        <f t="shared" ca="1" si="357"/>
        <v>-1535.6153477434868</v>
      </c>
      <c r="DL344" s="228">
        <f t="shared" ca="1" si="381"/>
        <v>1535.6153477434868</v>
      </c>
      <c r="DM344" s="222">
        <f t="shared" ca="1" si="358"/>
        <v>-6.1380269433018499</v>
      </c>
      <c r="DN344" s="223">
        <f t="shared" ca="1" si="359"/>
        <v>-31.655208121979705</v>
      </c>
      <c r="DO344" s="224">
        <f t="shared" ca="1" si="360"/>
        <v>-1085.1245121770819</v>
      </c>
      <c r="DP344" s="223">
        <f t="shared" ca="1" si="361"/>
        <v>-6.1546550742400541</v>
      </c>
      <c r="DQ344" s="225">
        <f t="shared" ca="1" si="362"/>
        <v>-1807.917149980532</v>
      </c>
      <c r="DR344" s="226">
        <f t="shared" ca="1" si="382"/>
        <v>1807.917149980532</v>
      </c>
      <c r="DS344" s="217">
        <f t="shared" ca="1" si="363"/>
        <v>-6.5653689762119063</v>
      </c>
      <c r="DT344" s="218">
        <f t="shared" ca="1" si="364"/>
        <v>-34.138108698182641</v>
      </c>
      <c r="DU344" s="219">
        <f t="shared" ca="1" si="365"/>
        <v>-1175.8739413806502</v>
      </c>
      <c r="DV344" s="218">
        <f t="shared" ca="1" si="366"/>
        <v>-6.7677976668628617</v>
      </c>
      <c r="DW344" s="227">
        <f t="shared" ca="1" si="367"/>
        <v>-2150.4916955732824</v>
      </c>
      <c r="DX344" s="228">
        <f t="shared" ca="1" si="383"/>
        <v>2150.4916955732824</v>
      </c>
      <c r="DY344" s="222">
        <f t="shared" ca="1" si="368"/>
        <v>-6.9428500404508018</v>
      </c>
      <c r="DZ344" s="223">
        <f t="shared" ca="1" si="369"/>
        <v>-36.391673993330365</v>
      </c>
      <c r="EA344" s="224">
        <f t="shared" ca="1" si="370"/>
        <v>-1259.3985561477855</v>
      </c>
      <c r="EB344" s="223">
        <f t="shared" ca="1" si="371"/>
        <v>-7.3561273035265913</v>
      </c>
      <c r="EC344" s="225">
        <f t="shared" ca="1" si="372"/>
        <v>-2648.66274026783</v>
      </c>
      <c r="ED344" s="226">
        <f t="shared" ca="1" si="384"/>
        <v>2648.66274026783</v>
      </c>
      <c r="EE344" s="18">
        <v>-2648.6627402678232</v>
      </c>
    </row>
    <row r="345" spans="16:135" x14ac:dyDescent="0.3">
      <c r="P345" s="5"/>
      <c r="Q345" s="5"/>
      <c r="X345" s="105"/>
      <c r="Y345" s="105"/>
      <c r="Z345" s="105"/>
      <c r="AA345" s="105">
        <f ca="1">AH345-DF345</f>
        <v>0</v>
      </c>
      <c r="AC345" s="302">
        <f>AC344+$BE$22</f>
        <v>3180</v>
      </c>
      <c r="AD345" s="332">
        <v>2641.3066129642971</v>
      </c>
      <c r="AE345" s="332">
        <v>2143.7238979064196</v>
      </c>
      <c r="AF345" s="334">
        <v>1801.7624949062883</v>
      </c>
      <c r="AG345" s="332">
        <v>1530.0870244401874</v>
      </c>
      <c r="AH345" s="332">
        <v>1299.6007826519203</v>
      </c>
      <c r="AI345" s="332">
        <v>1096.3814184739958</v>
      </c>
      <c r="AJ345" s="332">
        <v>912.4295380551124</v>
      </c>
      <c r="AK345" s="332">
        <v>742.55587758645038</v>
      </c>
      <c r="AL345" s="332">
        <v>583.08004369318178</v>
      </c>
      <c r="AM345" s="332">
        <v>431.20041317064823</v>
      </c>
      <c r="AN345" s="332">
        <v>284.65176845047898</v>
      </c>
      <c r="AO345" s="332">
        <v>141.4991328126282</v>
      </c>
      <c r="AP345" s="332" t="e">
        <v>#DIV/0!</v>
      </c>
      <c r="AQ345" s="335">
        <v>-141.4991328126282</v>
      </c>
      <c r="AR345" s="335">
        <v>-284.65176845047898</v>
      </c>
      <c r="AS345" s="335">
        <v>-431.20041317064823</v>
      </c>
      <c r="AT345" s="335">
        <v>-583.08004369318178</v>
      </c>
      <c r="AU345" s="335">
        <v>-742.55587758645038</v>
      </c>
      <c r="AV345" s="335">
        <v>-912.4295380551124</v>
      </c>
      <c r="AW345" s="335">
        <v>-1096.3814184739958</v>
      </c>
      <c r="AX345" s="335">
        <v>-1299.6007826519203</v>
      </c>
      <c r="AY345" s="335">
        <v>-1530.0870244401874</v>
      </c>
      <c r="AZ345" s="335">
        <v>-1801.7624949062883</v>
      </c>
      <c r="BA345" s="335">
        <v>-2143.7238979064196</v>
      </c>
      <c r="BB345" s="202">
        <v>-2641.3066129642971</v>
      </c>
      <c r="BC345" s="323">
        <f ca="1">BO345-BD345</f>
        <v>0</v>
      </c>
      <c r="BD345" s="320">
        <f ca="1"/>
        <v>-141.4991328126282</v>
      </c>
      <c r="BE345" s="302">
        <f ca="1">MIN($AF$15,BE344+$BE$22)</f>
        <v>3180</v>
      </c>
      <c r="BF345" s="215">
        <f t="shared" ca="1" si="314"/>
        <v>2</v>
      </c>
      <c r="BG345" s="317">
        <f ca="1">INDEX(N$8:N$12,$BF345)</f>
        <v>365</v>
      </c>
      <c r="BH345" s="128">
        <f ca="1">INDEX(O$8:O$12,$BF345)</f>
        <v>0.45</v>
      </c>
      <c r="BI345" s="104">
        <f t="shared" ca="1" si="315"/>
        <v>1796</v>
      </c>
      <c r="BJ345" s="216">
        <f t="shared" si="313"/>
        <v>0</v>
      </c>
      <c r="BK345" s="217">
        <f ca="1">DEGREES(ASIN($BG345*BL$23))</f>
        <v>-0.69702848180855392</v>
      </c>
      <c r="BL345" s="218">
        <f ca="1">DEGREES(ASIN(BL$23*$BI345))</f>
        <v>-3.4317289317927102</v>
      </c>
      <c r="BM345" s="219">
        <f ca="1">IF($BH345&gt;0,(COS(RADIANS(BK345))-COS(RADIANS(BL345)))/(BL$23*$BH345),$BE345*SIN(RADIANS(BK345)))</f>
        <v>-114.62565901320357</v>
      </c>
      <c r="BN345" s="218">
        <f t="shared" ca="1" si="316"/>
        <v>-0.59891299585342495</v>
      </c>
      <c r="BO345" s="220">
        <f t="shared" ca="1" si="317"/>
        <v>-141.4991328126282</v>
      </c>
      <c r="BP345" s="221">
        <f t="shared" ca="1" si="373"/>
        <v>141.4991328126282</v>
      </c>
      <c r="BQ345" s="222">
        <f t="shared" ca="1" si="318"/>
        <v>-1.3888539075648563</v>
      </c>
      <c r="BR345" s="223">
        <f t="shared" ca="1" si="319"/>
        <v>-6.8495565003127874</v>
      </c>
      <c r="BS345" s="224">
        <f t="shared" ca="1" si="320"/>
        <v>-229.01665399179151</v>
      </c>
      <c r="BT345" s="223">
        <f t="shared" ca="1" si="321"/>
        <v>-1.1996744336726124</v>
      </c>
      <c r="BU345" s="225">
        <f t="shared" ca="1" si="322"/>
        <v>-284.65176845047898</v>
      </c>
      <c r="BV345" s="226">
        <f t="shared" ca="1" si="374"/>
        <v>284.65176845047898</v>
      </c>
      <c r="BW345" s="217">
        <f t="shared" ca="1" si="323"/>
        <v>-2.0703060144699528</v>
      </c>
      <c r="BX345" s="218">
        <f t="shared" ca="1" si="324"/>
        <v>-10.239237653432676</v>
      </c>
      <c r="BY345" s="219">
        <f t="shared" ca="1" si="325"/>
        <v>-342.91891369404169</v>
      </c>
      <c r="BZ345" s="218">
        <f t="shared" ca="1" si="326"/>
        <v>-1.8040182144192727</v>
      </c>
      <c r="CA345" s="227">
        <f t="shared" ca="1" si="327"/>
        <v>-431.20041317064823</v>
      </c>
      <c r="CB345" s="228">
        <f t="shared" ca="1" si="375"/>
        <v>431.20041317064823</v>
      </c>
      <c r="CC345" s="222">
        <f t="shared" ca="1" si="328"/>
        <v>-2.7362803166611838</v>
      </c>
      <c r="CD345" s="223">
        <f t="shared" ca="1" si="329"/>
        <v>-13.585833625906886</v>
      </c>
      <c r="CE345" s="224">
        <f t="shared" ca="1" si="330"/>
        <v>-456.0389383012415</v>
      </c>
      <c r="CF345" s="223">
        <f t="shared" ca="1" si="331"/>
        <v>-2.4134336893059753</v>
      </c>
      <c r="CG345" s="225">
        <f t="shared" ca="1" si="332"/>
        <v>-583.08004369318178</v>
      </c>
      <c r="CH345" s="226">
        <f t="shared" ca="1" si="376"/>
        <v>583.08004369318178</v>
      </c>
      <c r="CI345" s="217">
        <f t="shared" ca="1" si="333"/>
        <v>-3.3817714426176781</v>
      </c>
      <c r="CJ345" s="218">
        <f t="shared" ca="1" si="334"/>
        <v>-16.873350716600747</v>
      </c>
      <c r="CK345" s="219">
        <f t="shared" ca="1" si="335"/>
        <v>-568.02262539224193</v>
      </c>
      <c r="CL345" s="218">
        <f t="shared" ca="1" si="336"/>
        <v>-3.029003977326397</v>
      </c>
      <c r="CM345" s="227">
        <f t="shared" ca="1" si="337"/>
        <v>-742.55587758644958</v>
      </c>
      <c r="CN345" s="228">
        <f t="shared" ca="1" si="377"/>
        <v>742.55587758644958</v>
      </c>
      <c r="CO345" s="222">
        <f t="shared" ca="1" si="338"/>
        <v>-4.0019069365128308</v>
      </c>
      <c r="CP345" s="223">
        <f t="shared" ca="1" si="339"/>
        <v>-20.084366343429533</v>
      </c>
      <c r="CQ345" s="224">
        <f t="shared" ca="1" si="340"/>
        <v>-678.43258228626826</v>
      </c>
      <c r="CR345" s="223">
        <f t="shared" ca="1" si="341"/>
        <v>-3.651195325452818</v>
      </c>
      <c r="CS345" s="225">
        <f t="shared" ca="1" si="342"/>
        <v>-912.42953805511388</v>
      </c>
      <c r="CT345" s="226">
        <f t="shared" ca="1" si="378"/>
        <v>912.42953805511388</v>
      </c>
      <c r="CU345" s="217">
        <f t="shared" ca="1" si="343"/>
        <v>-4.5919815571945737</v>
      </c>
      <c r="CV345" s="218">
        <f t="shared" ca="1" si="344"/>
        <v>-23.199646865515305</v>
      </c>
      <c r="CW345" s="219">
        <f t="shared" ca="1" si="345"/>
        <v>-786.72389742415567</v>
      </c>
      <c r="CX345" s="218">
        <f t="shared" ca="1" si="346"/>
        <v>-4.2795797862005429</v>
      </c>
      <c r="CY345" s="227">
        <f t="shared" ca="1" si="347"/>
        <v>-1096.3814184739963</v>
      </c>
      <c r="CZ345" s="228">
        <f t="shared" ca="1" si="379"/>
        <v>1096.3814184739963</v>
      </c>
      <c r="DA345" s="222">
        <f t="shared" ca="1" si="348"/>
        <v>-5.1474920122309307</v>
      </c>
      <c r="DB345" s="223">
        <f t="shared" ca="1" si="349"/>
        <v>-26.197771562459131</v>
      </c>
      <c r="DC345" s="224">
        <f t="shared" ca="1" si="350"/>
        <v>-892.21891690916038</v>
      </c>
      <c r="DD345" s="223">
        <f t="shared" ca="1" si="351"/>
        <v>-4.9124755832776827</v>
      </c>
      <c r="DE345" s="225">
        <f t="shared" ca="1" si="352"/>
        <v>-1299.6007826519199</v>
      </c>
      <c r="DF345" s="226">
        <f t="shared" ca="1" si="380"/>
        <v>1299.6007826519199</v>
      </c>
      <c r="DG345" s="217">
        <f t="shared" ca="1" si="353"/>
        <v>-5.6641719536657629</v>
      </c>
      <c r="DH345" s="218">
        <f t="shared" ca="1" si="354"/>
        <v>-29.054792434378403</v>
      </c>
      <c r="DI345" s="219">
        <f t="shared" ca="1" si="355"/>
        <v>-994.08249269786347</v>
      </c>
      <c r="DJ345" s="218">
        <f t="shared" ca="1" si="356"/>
        <v>-5.5464974687135964</v>
      </c>
      <c r="DK345" s="227">
        <f t="shared" ca="1" si="357"/>
        <v>-1530.087024440186</v>
      </c>
      <c r="DL345" s="228">
        <f t="shared" ca="1" si="381"/>
        <v>1530.087024440186</v>
      </c>
      <c r="DM345" s="222">
        <f t="shared" ca="1" si="358"/>
        <v>-6.1380269433018499</v>
      </c>
      <c r="DN345" s="223">
        <f t="shared" ca="1" si="359"/>
        <v>-31.74398143211166</v>
      </c>
      <c r="DO345" s="224">
        <f t="shared" ca="1" si="360"/>
        <v>-1091.3005403537479</v>
      </c>
      <c r="DP345" s="223">
        <f t="shared" ca="1" si="361"/>
        <v>-6.1760281766660228</v>
      </c>
      <c r="DQ345" s="225">
        <f t="shared" ca="1" si="362"/>
        <v>-1801.762494906292</v>
      </c>
      <c r="DR345" s="226">
        <f t="shared" ca="1" si="382"/>
        <v>1801.762494906292</v>
      </c>
      <c r="DS345" s="217">
        <f t="shared" ca="1" si="363"/>
        <v>-6.5653689762119063</v>
      </c>
      <c r="DT345" s="218">
        <f t="shared" ca="1" si="364"/>
        <v>-34.235745350072477</v>
      </c>
      <c r="DU345" s="219">
        <f t="shared" ca="1" si="365"/>
        <v>-1182.6665994165103</v>
      </c>
      <c r="DV345" s="218">
        <f t="shared" ca="1" si="366"/>
        <v>-6.7926580358600859</v>
      </c>
      <c r="DW345" s="227">
        <f t="shared" ca="1" si="367"/>
        <v>-2143.7238979064196</v>
      </c>
      <c r="DX345" s="228">
        <f t="shared" ca="1" si="383"/>
        <v>2143.7238979064196</v>
      </c>
      <c r="DY345" s="222">
        <f t="shared" ca="1" si="368"/>
        <v>-6.9428500404508018</v>
      </c>
      <c r="DZ345" s="223">
        <f t="shared" ca="1" si="369"/>
        <v>-36.497820531430726</v>
      </c>
      <c r="EA345" s="224">
        <f t="shared" ca="1" si="370"/>
        <v>-1266.7832539307453</v>
      </c>
      <c r="EB345" s="223">
        <f t="shared" ca="1" si="371"/>
        <v>-7.3846977829598472</v>
      </c>
      <c r="EC345" s="225">
        <f t="shared" ca="1" si="372"/>
        <v>-2641.3066129643034</v>
      </c>
      <c r="ED345" s="226">
        <f t="shared" ca="1" si="384"/>
        <v>2641.3066129643034</v>
      </c>
      <c r="EE345" s="18">
        <v>-2641.3066129642971</v>
      </c>
    </row>
    <row r="346" spans="16:135" x14ac:dyDescent="0.3">
      <c r="P346" s="5"/>
      <c r="Q346" s="5"/>
      <c r="X346" s="105"/>
      <c r="Y346" s="105"/>
      <c r="Z346" s="105"/>
      <c r="AA346" s="105">
        <f ca="1">AH346-DF346</f>
        <v>0</v>
      </c>
      <c r="AC346" s="302">
        <f>AC345+$BE$22</f>
        <v>3190</v>
      </c>
      <c r="AD346" s="332">
        <v>2633.9219151813372</v>
      </c>
      <c r="AE346" s="332">
        <v>2136.9312398705601</v>
      </c>
      <c r="AF346" s="334">
        <v>1795.5864667296223</v>
      </c>
      <c r="AG346" s="332">
        <v>1524.5405269714738</v>
      </c>
      <c r="AH346" s="332">
        <v>1294.6883070686426</v>
      </c>
      <c r="AI346" s="332">
        <v>1092.1018386877954</v>
      </c>
      <c r="AJ346" s="332">
        <v>908.77834272965958</v>
      </c>
      <c r="AK346" s="332">
        <v>739.52687360912398</v>
      </c>
      <c r="AL346" s="332">
        <v>580.6666100038758</v>
      </c>
      <c r="AM346" s="332">
        <v>429.39639495622896</v>
      </c>
      <c r="AN346" s="332">
        <v>283.45209401680637</v>
      </c>
      <c r="AO346" s="332">
        <v>140.90021981677478</v>
      </c>
      <c r="AP346" s="332" t="e">
        <v>#DIV/0!</v>
      </c>
      <c r="AQ346" s="335">
        <v>-140.90021981677478</v>
      </c>
      <c r="AR346" s="335">
        <v>-283.45209401680637</v>
      </c>
      <c r="AS346" s="335">
        <v>-429.39639495622896</v>
      </c>
      <c r="AT346" s="335">
        <v>-580.6666100038758</v>
      </c>
      <c r="AU346" s="335">
        <v>-739.52687360912398</v>
      </c>
      <c r="AV346" s="335">
        <v>-908.77834272965958</v>
      </c>
      <c r="AW346" s="335">
        <v>-1092.1018386877954</v>
      </c>
      <c r="AX346" s="335">
        <v>-1294.6883070686426</v>
      </c>
      <c r="AY346" s="335">
        <v>-1524.5405269714738</v>
      </c>
      <c r="AZ346" s="335">
        <v>-1795.5864667296223</v>
      </c>
      <c r="BA346" s="335">
        <v>-2136.9312398705601</v>
      </c>
      <c r="BB346" s="202">
        <v>-2633.9219151813372</v>
      </c>
      <c r="BC346" s="323">
        <f ca="1">BO346-BD346</f>
        <v>0</v>
      </c>
      <c r="BD346" s="320">
        <f ca="1"/>
        <v>-140.90021981677478</v>
      </c>
      <c r="BE346" s="302">
        <f ca="1">MIN($AF$15,BE345+$BE$22)</f>
        <v>3190</v>
      </c>
      <c r="BF346" s="215">
        <f t="shared" ca="1" si="314"/>
        <v>2</v>
      </c>
      <c r="BG346" s="317">
        <f ca="1">INDEX(N$8:N$12,$BF346)</f>
        <v>365</v>
      </c>
      <c r="BH346" s="128">
        <f ca="1">INDEX(O$8:O$12,$BF346)</f>
        <v>0.45</v>
      </c>
      <c r="BI346" s="104">
        <f t="shared" ca="1" si="315"/>
        <v>1800.5</v>
      </c>
      <c r="BJ346" s="216">
        <f t="shared" ref="BJ346:BJ409" si="385">BJ347</f>
        <v>0</v>
      </c>
      <c r="BK346" s="217">
        <f ca="1">DEGREES(ASIN($BG346*BL$23))</f>
        <v>-0.69702848180855392</v>
      </c>
      <c r="BL346" s="218">
        <f ca="1">DEGREES(ASIN(BL$23*$BI346))</f>
        <v>-3.4403376973587392</v>
      </c>
      <c r="BM346" s="219">
        <f ca="1">IF($BH346&gt;0,(COS(RADIANS(BK346))-COS(RADIANS(BL346)))/(BL$23*$BH346),$BE346*SIN(RADIANS(BK346)))</f>
        <v>-115.22607991834307</v>
      </c>
      <c r="BN346" s="218">
        <f t="shared" ca="1" si="316"/>
        <v>-0.60042090513950086</v>
      </c>
      <c r="BO346" s="220">
        <f t="shared" ca="1" si="317"/>
        <v>-140.90021981677478</v>
      </c>
      <c r="BP346" s="221">
        <f t="shared" ca="1" si="373"/>
        <v>140.90021981677478</v>
      </c>
      <c r="BQ346" s="222">
        <f t="shared" ca="1" si="318"/>
        <v>-1.3888539075648563</v>
      </c>
      <c r="BR346" s="223">
        <f t="shared" ca="1" si="319"/>
        <v>-6.8668010688742376</v>
      </c>
      <c r="BS346" s="224">
        <f t="shared" ca="1" si="320"/>
        <v>-230.21938154241715</v>
      </c>
      <c r="BT346" s="223">
        <f t="shared" ca="1" si="321"/>
        <v>-1.2027275506256387</v>
      </c>
      <c r="BU346" s="225">
        <f t="shared" ca="1" si="322"/>
        <v>-283.45209401680637</v>
      </c>
      <c r="BV346" s="226">
        <f t="shared" ca="1" si="374"/>
        <v>283.45209401680637</v>
      </c>
      <c r="BW346" s="217">
        <f t="shared" ca="1" si="323"/>
        <v>-2.0703060144699528</v>
      </c>
      <c r="BX346" s="218">
        <f t="shared" ca="1" si="324"/>
        <v>-10.265170467627833</v>
      </c>
      <c r="BY346" s="219">
        <f t="shared" ca="1" si="325"/>
        <v>-344.72760553133554</v>
      </c>
      <c r="BZ346" s="218">
        <f t="shared" ca="1" si="326"/>
        <v>-1.8086918372938499</v>
      </c>
      <c r="CA346" s="227">
        <f t="shared" ca="1" si="327"/>
        <v>-429.39639495622896</v>
      </c>
      <c r="CB346" s="228">
        <f t="shared" ca="1" si="375"/>
        <v>429.39639495622896</v>
      </c>
      <c r="CC346" s="222">
        <f t="shared" ca="1" si="328"/>
        <v>-2.7362803166611838</v>
      </c>
      <c r="CD346" s="223">
        <f t="shared" ca="1" si="329"/>
        <v>-13.620529045124396</v>
      </c>
      <c r="CE346" s="224">
        <f t="shared" ca="1" si="330"/>
        <v>-458.45878066405919</v>
      </c>
      <c r="CF346" s="223">
        <f t="shared" ca="1" si="331"/>
        <v>-2.4198423628176897</v>
      </c>
      <c r="CG346" s="225">
        <f t="shared" ca="1" si="332"/>
        <v>-580.6666100038758</v>
      </c>
      <c r="CH346" s="226">
        <f t="shared" ca="1" si="376"/>
        <v>580.6666100038758</v>
      </c>
      <c r="CI346" s="217">
        <f t="shared" ca="1" si="333"/>
        <v>-3.3817714426176781</v>
      </c>
      <c r="CJ346" s="218">
        <f t="shared" ca="1" si="334"/>
        <v>-16.916899213049703</v>
      </c>
      <c r="CK346" s="219">
        <f t="shared" ca="1" si="335"/>
        <v>-571.05992832080938</v>
      </c>
      <c r="CL346" s="218">
        <f t="shared" ca="1" si="336"/>
        <v>-3.037302928567442</v>
      </c>
      <c r="CM346" s="227">
        <f t="shared" ca="1" si="337"/>
        <v>-739.52687360912319</v>
      </c>
      <c r="CN346" s="228">
        <f t="shared" ca="1" si="377"/>
        <v>739.52687360912319</v>
      </c>
      <c r="CO346" s="222">
        <f t="shared" ca="1" si="338"/>
        <v>-4.0019069365128308</v>
      </c>
      <c r="CP346" s="223">
        <f t="shared" ca="1" si="339"/>
        <v>-20.136865671583603</v>
      </c>
      <c r="CQ346" s="224">
        <f t="shared" ca="1" si="340"/>
        <v>-682.09416373298905</v>
      </c>
      <c r="CR346" s="223">
        <f t="shared" ca="1" si="341"/>
        <v>-3.6615814467207883</v>
      </c>
      <c r="CS346" s="225">
        <f t="shared" ca="1" si="342"/>
        <v>-908.77834272966106</v>
      </c>
      <c r="CT346" s="226">
        <f t="shared" ca="1" si="378"/>
        <v>908.77834272966106</v>
      </c>
      <c r="CU346" s="217">
        <f t="shared" ca="1" si="343"/>
        <v>-4.5919815571945737</v>
      </c>
      <c r="CV346" s="218">
        <f t="shared" ca="1" si="344"/>
        <v>-23.261189233616502</v>
      </c>
      <c r="CW346" s="219">
        <f t="shared" ca="1" si="345"/>
        <v>-791.01618852671004</v>
      </c>
      <c r="CX346" s="218">
        <f t="shared" ca="1" si="346"/>
        <v>-4.2922911025543726</v>
      </c>
      <c r="CY346" s="227">
        <f t="shared" ca="1" si="347"/>
        <v>-1092.1018386877959</v>
      </c>
      <c r="CZ346" s="228">
        <f t="shared" ca="1" si="379"/>
        <v>1092.1018386877959</v>
      </c>
      <c r="DA346" s="222">
        <f t="shared" ca="1" si="348"/>
        <v>-5.1474920122309307</v>
      </c>
      <c r="DB346" s="223">
        <f t="shared" ca="1" si="349"/>
        <v>-26.268425602290069</v>
      </c>
      <c r="DC346" s="224">
        <f t="shared" ca="1" si="350"/>
        <v>-897.14670446683385</v>
      </c>
      <c r="DD346" s="223">
        <f t="shared" ca="1" si="351"/>
        <v>-4.9277875576734687</v>
      </c>
      <c r="DE346" s="225">
        <f t="shared" ca="1" si="352"/>
        <v>-1294.6883070686422</v>
      </c>
      <c r="DF346" s="226">
        <f t="shared" ca="1" si="380"/>
        <v>1294.6883070686422</v>
      </c>
      <c r="DG346" s="217">
        <f t="shared" ca="1" si="353"/>
        <v>-5.6641719536657629</v>
      </c>
      <c r="DH346" s="218">
        <f t="shared" ca="1" si="354"/>
        <v>-29.134578644612724</v>
      </c>
      <c r="DI346" s="219">
        <f t="shared" ca="1" si="355"/>
        <v>-999.64720645972454</v>
      </c>
      <c r="DJ346" s="218">
        <f t="shared" ca="1" si="356"/>
        <v>-5.5647137618610714</v>
      </c>
      <c r="DK346" s="227">
        <f t="shared" ca="1" si="357"/>
        <v>-1524.5405269714724</v>
      </c>
      <c r="DL346" s="228">
        <f t="shared" ca="1" si="381"/>
        <v>1524.5405269714724</v>
      </c>
      <c r="DM346" s="222">
        <f t="shared" ca="1" si="358"/>
        <v>-6.1380269433018499</v>
      </c>
      <c r="DN346" s="223">
        <f t="shared" ca="1" si="359"/>
        <v>-31.832839918952519</v>
      </c>
      <c r="DO346" s="224">
        <f t="shared" ca="1" si="360"/>
        <v>-1097.4980030773679</v>
      </c>
      <c r="DP346" s="223">
        <f t="shared" ca="1" si="361"/>
        <v>-6.1974627236199922</v>
      </c>
      <c r="DQ346" s="225">
        <f t="shared" ca="1" si="362"/>
        <v>-1795.586466729626</v>
      </c>
      <c r="DR346" s="226">
        <f t="shared" ca="1" si="382"/>
        <v>1795.586466729626</v>
      </c>
      <c r="DS346" s="217">
        <f t="shared" ca="1" si="363"/>
        <v>-6.5653689762119063</v>
      </c>
      <c r="DT346" s="218">
        <f t="shared" ca="1" si="364"/>
        <v>-34.333495357687568</v>
      </c>
      <c r="DU346" s="219">
        <f t="shared" ca="1" si="365"/>
        <v>-1189.4842043013307</v>
      </c>
      <c r="DV346" s="218">
        <f t="shared" ca="1" si="366"/>
        <v>-6.8176048848204118</v>
      </c>
      <c r="DW346" s="227">
        <f t="shared" ca="1" si="367"/>
        <v>-2136.9312398705592</v>
      </c>
      <c r="DX346" s="228">
        <f t="shared" ca="1" si="383"/>
        <v>2136.9312398705592</v>
      </c>
      <c r="DY346" s="222">
        <f t="shared" ca="1" si="368"/>
        <v>-6.9428500404508018</v>
      </c>
      <c r="DZ346" s="223">
        <f t="shared" ca="1" si="369"/>
        <v>-36.604112769718192</v>
      </c>
      <c r="EA346" s="224">
        <f t="shared" ca="1" si="370"/>
        <v>-1274.19663969623</v>
      </c>
      <c r="EB346" s="223">
        <f t="shared" ca="1" si="371"/>
        <v>-7.4133857654846906</v>
      </c>
      <c r="EC346" s="225">
        <f t="shared" ca="1" si="372"/>
        <v>-2633.9219151813436</v>
      </c>
      <c r="ED346" s="226">
        <f t="shared" ca="1" si="384"/>
        <v>2633.9219151813436</v>
      </c>
      <c r="EE346" s="18">
        <v>-2633.9219151813372</v>
      </c>
    </row>
    <row r="347" spans="16:135" x14ac:dyDescent="0.3">
      <c r="P347" s="5"/>
      <c r="Q347" s="5"/>
      <c r="X347" s="105"/>
      <c r="Y347" s="105"/>
      <c r="Z347" s="105"/>
      <c r="AA347" s="105">
        <f ca="1">AH347-DF347</f>
        <v>0</v>
      </c>
      <c r="AC347" s="302">
        <f>AC346+$BE$22</f>
        <v>3200</v>
      </c>
      <c r="AD347" s="332">
        <v>2626.5085294158525</v>
      </c>
      <c r="AE347" s="332">
        <v>2130.1136349857388</v>
      </c>
      <c r="AF347" s="334">
        <v>1789.3890040060023</v>
      </c>
      <c r="AG347" s="332">
        <v>1518.9758132096129</v>
      </c>
      <c r="AH347" s="332">
        <v>1289.7605195109691</v>
      </c>
      <c r="AI347" s="332">
        <v>1087.809547585241</v>
      </c>
      <c r="AJ347" s="332">
        <v>905.1167612829388</v>
      </c>
      <c r="AK347" s="332">
        <v>736.48957068055654</v>
      </c>
      <c r="AL347" s="332">
        <v>578.24676764105811</v>
      </c>
      <c r="AM347" s="332">
        <v>427.58770311893511</v>
      </c>
      <c r="AN347" s="332">
        <v>282.24936646618073</v>
      </c>
      <c r="AO347" s="332">
        <v>140.29979891163526</v>
      </c>
      <c r="AP347" s="332" t="e">
        <v>#DIV/0!</v>
      </c>
      <c r="AQ347" s="335">
        <v>-140.29979891163526</v>
      </c>
      <c r="AR347" s="335">
        <v>-282.24936646618073</v>
      </c>
      <c r="AS347" s="335">
        <v>-427.58770311893511</v>
      </c>
      <c r="AT347" s="335">
        <v>-578.24676764105811</v>
      </c>
      <c r="AU347" s="335">
        <v>-736.48957068055654</v>
      </c>
      <c r="AV347" s="335">
        <v>-905.1167612829388</v>
      </c>
      <c r="AW347" s="335">
        <v>-1087.809547585241</v>
      </c>
      <c r="AX347" s="335">
        <v>-1289.7605195109691</v>
      </c>
      <c r="AY347" s="335">
        <v>-1518.9758132096129</v>
      </c>
      <c r="AZ347" s="335">
        <v>-1789.3890040060023</v>
      </c>
      <c r="BA347" s="335">
        <v>-2130.1136349857388</v>
      </c>
      <c r="BB347" s="202">
        <v>-2626.5085294158525</v>
      </c>
      <c r="BC347" s="323">
        <f ca="1">BO347-BD347</f>
        <v>0</v>
      </c>
      <c r="BD347" s="320">
        <f ca="1"/>
        <v>-140.29979891163526</v>
      </c>
      <c r="BE347" s="302">
        <f ca="1">MIN($AF$15,BE346+$BE$22)</f>
        <v>3200</v>
      </c>
      <c r="BF347" s="215">
        <f t="shared" ref="BF347:BF410" ca="1" si="386">MIN(MATCH(BE347,$L$7:$L$12,1), 4)</f>
        <v>2</v>
      </c>
      <c r="BG347" s="317">
        <f ca="1">INDEX(N$8:N$12,$BF347)</f>
        <v>365</v>
      </c>
      <c r="BH347" s="128">
        <f ca="1">INDEX(O$8:O$12,$BF347)</f>
        <v>0.45</v>
      </c>
      <c r="BI347" s="104">
        <f t="shared" ref="BI347:BI410" ca="1" si="387">BG347+BH347*BE347</f>
        <v>1805</v>
      </c>
      <c r="BJ347" s="216">
        <f t="shared" si="385"/>
        <v>0</v>
      </c>
      <c r="BK347" s="217">
        <f ca="1">DEGREES(ASIN($BG347*BL$23))</f>
        <v>-0.69702848180855392</v>
      </c>
      <c r="BL347" s="218">
        <f ca="1">DEGREES(ASIN(BL$23*$BI347))</f>
        <v>-3.448946540686133</v>
      </c>
      <c r="BM347" s="219">
        <f ca="1">IF($BH347&gt;0,(COS(RADIANS(BK347))-COS(RADIANS(BL347)))/(BL$23*$BH347),$BE347*SIN(RADIANS(BK347)))</f>
        <v>-115.82800877358558</v>
      </c>
      <c r="BN347" s="218">
        <f t="shared" ref="BN347:BN410" ca="1" si="388">IF($BF346=$BF347,BM347-BM346,0.5*(BN346+BN348))</f>
        <v>-0.60192885524250528</v>
      </c>
      <c r="BO347" s="220">
        <f t="shared" ref="BO347:BO410" ca="1" si="389">BO348+BN347</f>
        <v>-140.29979891163526</v>
      </c>
      <c r="BP347" s="221">
        <f t="shared" ca="1" si="373"/>
        <v>140.29979891163526</v>
      </c>
      <c r="BQ347" s="222">
        <f t="shared" ref="BQ347:BQ410" ca="1" si="390">DEGREES(ASIN($BG347*BR$23))</f>
        <v>-1.3888539075648563</v>
      </c>
      <c r="BR347" s="223">
        <f t="shared" ref="BR347:BR410" ca="1" si="391">DEGREES(ASIN(BR$23*$BI347))</f>
        <v>-6.884046262487427</v>
      </c>
      <c r="BS347" s="224">
        <f t="shared" ref="BS347:BS410" ca="1" si="392">IF($BH347&gt;0,(COS(RADIANS(BQ347))-COS(RADIANS(BR347)))/(BR$23*$BH347),$BE347*SIN(RADIANS(BQ347)))</f>
        <v>-231.42516254157181</v>
      </c>
      <c r="BT347" s="223">
        <f t="shared" ref="BT347:BT410" ca="1" si="393">IF($BF346=$BF347,BS347-BS346,0.5*(BT346+BT348))</f>
        <v>-1.2057809991546549</v>
      </c>
      <c r="BU347" s="225">
        <f t="shared" ref="BU347:BU410" ca="1" si="394">BU348+BT347</f>
        <v>-282.24936646618073</v>
      </c>
      <c r="BV347" s="226">
        <f t="shared" ca="1" si="374"/>
        <v>282.24936646618073</v>
      </c>
      <c r="BW347" s="217">
        <f t="shared" ref="BW347:BW410" ca="1" si="395">DEGREES(ASIN($BG347*BX$23))</f>
        <v>-2.0703060144699528</v>
      </c>
      <c r="BX347" s="218">
        <f t="shared" ref="BX347:BX410" ca="1" si="396">DEGREES(ASIN(BX$23*$BI347))</f>
        <v>-10.291105407697946</v>
      </c>
      <c r="BY347" s="219">
        <f t="shared" ref="BY347:BY410" ca="1" si="397">IF($BH347&gt;0,(COS(RADIANS(BW347))-COS(RADIANS(BX347)))/(BX$23*$BH347),$BE347*SIN(RADIANS(BW347)))</f>
        <v>-346.54097213945056</v>
      </c>
      <c r="BZ347" s="218">
        <f t="shared" ref="BZ347:BZ410" ca="1" si="398">IF($BF346=$BF347,BY347-BY346,0.5*(BZ346+BZ348))</f>
        <v>-1.8133666081150182</v>
      </c>
      <c r="CA347" s="227">
        <f t="shared" ref="CA347:CA410" ca="1" si="399">CA348+BZ347</f>
        <v>-427.58770311893511</v>
      </c>
      <c r="CB347" s="228">
        <f t="shared" ca="1" si="375"/>
        <v>427.58770311893511</v>
      </c>
      <c r="CC347" s="222">
        <f t="shared" ref="CC347:CC410" ca="1" si="400">DEGREES(ASIN($BG347*CD$23))</f>
        <v>-2.7362803166611838</v>
      </c>
      <c r="CD347" s="223">
        <f t="shared" ref="CD347:CD410" ca="1" si="401">DEGREES(ASIN(CD$23*$BI347))</f>
        <v>-13.655229555861244</v>
      </c>
      <c r="CE347" s="224">
        <f t="shared" ref="CE347:CE410" ca="1" si="402">IF($BH347&gt;0,(COS(RADIANS(CC347))-COS(RADIANS(CD347)))/(CD$23*$BH347),$BE347*SIN(RADIANS(CC347)))</f>
        <v>-460.88503451826398</v>
      </c>
      <c r="CF347" s="223">
        <f t="shared" ref="CF347:CF410" ca="1" si="403">IF($BF346=$BF347,CE347-CE346,0.5*(CF346+CF348))</f>
        <v>-2.4262538542047878</v>
      </c>
      <c r="CG347" s="225">
        <f t="shared" ref="CG347:CG410" ca="1" si="404">CG348+CF347</f>
        <v>-578.24676764105811</v>
      </c>
      <c r="CH347" s="226">
        <f t="shared" ca="1" si="376"/>
        <v>578.24676764105811</v>
      </c>
      <c r="CI347" s="217">
        <f t="shared" ref="CI347:CI410" ca="1" si="405">DEGREES(ASIN($BG347*CJ$23))</f>
        <v>-3.3817714426176781</v>
      </c>
      <c r="CJ347" s="218">
        <f t="shared" ref="CJ347:CJ410" ca="1" si="406">DEGREES(ASIN(CJ$23*$BI347))</f>
        <v>-16.960457778943326</v>
      </c>
      <c r="CK347" s="219">
        <f t="shared" ref="CK347:CK410" ca="1" si="407">IF($BH347&gt;0,(COS(RADIANS(CI347))-COS(RADIANS(CJ347)))/(CJ$23*$BH347),$BE347*SIN(RADIANS(CI347)))</f>
        <v>-574.10553595016938</v>
      </c>
      <c r="CL347" s="218">
        <f t="shared" ref="CL347:CL410" ca="1" si="408">IF($BF346=$BF347,CK347-CK346,0.5*(CL346+CL348))</f>
        <v>-3.0456076293600063</v>
      </c>
      <c r="CM347" s="227">
        <f t="shared" ref="CM347:CM410" ca="1" si="409">CM348+CL347</f>
        <v>-736.48957068055574</v>
      </c>
      <c r="CN347" s="228">
        <f t="shared" ca="1" si="377"/>
        <v>736.48957068055574</v>
      </c>
      <c r="CO347" s="222">
        <f t="shared" ref="CO347:CO410" ca="1" si="410">DEGREES(ASIN($BG347*CP$23))</f>
        <v>-4.0019069365128308</v>
      </c>
      <c r="CP347" s="223">
        <f t="shared" ref="CP347:CP410" ca="1" si="411">DEGREES(ASIN(CP$23*$BI347))</f>
        <v>-20.189382644490976</v>
      </c>
      <c r="CQ347" s="224">
        <f t="shared" ref="CQ347:CQ410" ca="1" si="412">IF($BH347&gt;0,(COS(RADIANS(CO347))-COS(RADIANS(CP347)))/(CP$23*$BH347),$BE347*SIN(RADIANS(CO347)))</f>
        <v>-685.76614176006001</v>
      </c>
      <c r="CR347" s="223">
        <f t="shared" ref="CR347:CR410" ca="1" si="413">IF($BF346=$BF347,CQ347-CQ346,0.5*(CR346+CR348))</f>
        <v>-3.6719780270709634</v>
      </c>
      <c r="CS347" s="225">
        <f t="shared" ref="CS347:CS410" ca="1" si="414">CS348+CR347</f>
        <v>-905.11676128294027</v>
      </c>
      <c r="CT347" s="226">
        <f t="shared" ca="1" si="378"/>
        <v>905.11676128294027</v>
      </c>
      <c r="CU347" s="217">
        <f t="shared" ref="CU347:CU410" ca="1" si="415">DEGREES(ASIN($BG347*CV$23))</f>
        <v>-4.5919815571945737</v>
      </c>
      <c r="CV347" s="218">
        <f t="shared" ref="CV347:CV410" ca="1" si="416">DEGREES(ASIN(CV$23*$BI347))</f>
        <v>-23.32276003054541</v>
      </c>
      <c r="CW347" s="219">
        <f t="shared" ref="CW347:CW410" ca="1" si="417">IF($BH347&gt;0,(COS(RADIANS(CU347))-COS(RADIANS(CV347)))/(CV$23*$BH347),$BE347*SIN(RADIANS(CU347)))</f>
        <v>-795.32120853917502</v>
      </c>
      <c r="CX347" s="218">
        <f t="shared" ref="CX347:CX410" ca="1" si="418">IF($BF346=$BF347,CW347-CW346,0.5*(CX346+CX348))</f>
        <v>-4.3050200124649791</v>
      </c>
      <c r="CY347" s="227">
        <f t="shared" ref="CY347:CY410" ca="1" si="419">CY348+CX347</f>
        <v>-1087.8095475852415</v>
      </c>
      <c r="CZ347" s="228">
        <f t="shared" ca="1" si="379"/>
        <v>1087.8095475852415</v>
      </c>
      <c r="DA347" s="222">
        <f t="shared" ref="DA347:DA410" ca="1" si="420">DEGREES(ASIN($BG347*DB$23))</f>
        <v>-5.1474920122309307</v>
      </c>
      <c r="DB347" s="223">
        <f t="shared" ref="DB347:DB410" ca="1" si="421">DEGREES(ASIN(DB$23*$BI347))</f>
        <v>-26.339122669325043</v>
      </c>
      <c r="DC347" s="224">
        <f t="shared" ref="DC347:DC410" ca="1" si="422">IF($BH347&gt;0,(COS(RADIANS(DA347))-COS(RADIANS(DB347)))/(DB$23*$BH347),$BE347*SIN(RADIANS(DA347)))</f>
        <v>-902.08983193821666</v>
      </c>
      <c r="DD347" s="223">
        <f t="shared" ref="DD347:DD410" ca="1" si="423">IF($BF346=$BF347,DC347-DC346,0.5*(DD346+DD348))</f>
        <v>-4.9431274713828088</v>
      </c>
      <c r="DE347" s="225">
        <f t="shared" ref="DE347:DE410" ca="1" si="424">DE348+DD347</f>
        <v>-1289.7605195109686</v>
      </c>
      <c r="DF347" s="226">
        <f t="shared" ca="1" si="380"/>
        <v>1289.7605195109686</v>
      </c>
      <c r="DG347" s="217">
        <f t="shared" ref="DG347:DG410" ca="1" si="425">DEGREES(ASIN($BG347*DH$23))</f>
        <v>-5.6641719536657629</v>
      </c>
      <c r="DH347" s="218">
        <f t="shared" ref="DH347:DH410" ca="1" si="426">DEGREES(ASIN(DH$23*$BI347))</f>
        <v>-29.214426831045127</v>
      </c>
      <c r="DI347" s="219">
        <f t="shared" ref="DI347:DI410" ca="1" si="427">IF($BH347&gt;0,(COS(RADIANS(DG347))-COS(RADIANS(DH347)))/(DH$23*$BH347),$BE347*SIN(RADIANS(DG347)))</f>
        <v>-1005.2301789117793</v>
      </c>
      <c r="DJ347" s="218">
        <f t="shared" ref="DJ347:DJ410" ca="1" si="428">IF($BF346=$BF347,DI347-DI346,0.5*(DJ346+DJ348))</f>
        <v>-5.5829724520547188</v>
      </c>
      <c r="DK347" s="227">
        <f t="shared" ref="DK347:DK410" ca="1" si="429">DK348+DJ347</f>
        <v>-1518.9758132096115</v>
      </c>
      <c r="DL347" s="228">
        <f t="shared" ca="1" si="381"/>
        <v>1518.9758132096115</v>
      </c>
      <c r="DM347" s="222">
        <f t="shared" ref="DM347:DM410" ca="1" si="430">DEGREES(ASIN($BG347*DN$23))</f>
        <v>-6.1380269433018499</v>
      </c>
      <c r="DN347" s="223">
        <f t="shared" ref="DN347:DN410" ca="1" si="431">DEGREES(ASIN(DN$23*$BI347))</f>
        <v>-31.921784042492483</v>
      </c>
      <c r="DO347" s="224">
        <f t="shared" ref="DO347:DO410" ca="1" si="432">IF($BH347&gt;0,(COS(RADIANS(DM347))-COS(RADIANS(DN347)))/(DN$23*$BH347),$BE347*SIN(RADIANS(DM347)))</f>
        <v>-1103.7169622427023</v>
      </c>
      <c r="DP347" s="223">
        <f t="shared" ref="DP347:DP410" ca="1" si="433">IF($BF346=$BF347,DO347-DO346,0.5*(DP346+DP348))</f>
        <v>-6.2189591653343541</v>
      </c>
      <c r="DQ347" s="225">
        <f t="shared" ref="DQ347:DQ410" ca="1" si="434">DQ348+DP347</f>
        <v>-1789.389004006006</v>
      </c>
      <c r="DR347" s="226">
        <f t="shared" ca="1" si="382"/>
        <v>1789.389004006006</v>
      </c>
      <c r="DS347" s="217">
        <f t="shared" ref="DS347:DS410" ca="1" si="435">DEGREES(ASIN($BG347*DT$23))</f>
        <v>-6.5653689762119063</v>
      </c>
      <c r="DT347" s="218">
        <f t="shared" ref="DT347:DT410" ca="1" si="436">DEGREES(ASIN(DT$23*$BI347))</f>
        <v>-34.431359402274914</v>
      </c>
      <c r="DU347" s="219">
        <f t="shared" ref="DU347:DU410" ca="1" si="437">IF($BH347&gt;0,(COS(RADIANS(DS347))-COS(RADIANS(DT347)))/(DT$23*$BH347),$BE347*SIN(RADIANS(DS347)))</f>
        <v>-1196.326843236476</v>
      </c>
      <c r="DV347" s="218">
        <f t="shared" ref="DV347:DV410" ca="1" si="438">IF($BF346=$BF347,DU347-DU346,0.5*(DV346+DV348))</f>
        <v>-6.8426389351452599</v>
      </c>
      <c r="DW347" s="227">
        <f t="shared" ref="DW347:DW410" ca="1" si="439">DW348+DV347</f>
        <v>-2130.1136349857388</v>
      </c>
      <c r="DX347" s="228">
        <f t="shared" ca="1" si="383"/>
        <v>2130.1136349857388</v>
      </c>
      <c r="DY347" s="222">
        <f t="shared" ref="DY347:DY410" ca="1" si="440">DEGREES(ASIN($BG347*DZ$23))</f>
        <v>-6.9428500404508018</v>
      </c>
      <c r="DZ347" s="223">
        <f t="shared" ref="DZ347:DZ410" ca="1" si="441">DEGREES(ASIN(DZ$23*$BI347))</f>
        <v>-36.710551677152303</v>
      </c>
      <c r="EA347" s="224">
        <f t="shared" ref="EA347:EA410" ca="1" si="442">IF($BH347&gt;0,(COS(RADIANS(DY347))-COS(RADIANS(DZ347)))/(DZ$23*$BH347),$BE347*SIN(RADIANS(DY347)))</f>
        <v>-1281.6388320528115</v>
      </c>
      <c r="EB347" s="223">
        <f t="shared" ref="EB347:EB410" ca="1" si="443">IF($BF346=$BF347,EA347-EA346,0.5*(EB346+EB348))</f>
        <v>-7.4421923565814723</v>
      </c>
      <c r="EC347" s="225">
        <f t="shared" ref="EC347:EC410" ca="1" si="444">EC348+EB347</f>
        <v>-2626.5085294158589</v>
      </c>
      <c r="ED347" s="226">
        <f t="shared" ca="1" si="384"/>
        <v>2626.5085294158589</v>
      </c>
      <c r="EE347" s="18">
        <v>-2626.5085294158525</v>
      </c>
    </row>
    <row r="348" spans="16:135" x14ac:dyDescent="0.3">
      <c r="P348" s="5"/>
      <c r="Q348" s="5"/>
      <c r="X348" s="105"/>
      <c r="Y348" s="105"/>
      <c r="Z348" s="105"/>
      <c r="AA348" s="105">
        <f ca="1">AH348-DF348</f>
        <v>0</v>
      </c>
      <c r="AC348" s="302">
        <f>AC347+$BE$22</f>
        <v>3210</v>
      </c>
      <c r="AD348" s="332">
        <v>2619.0663370592711</v>
      </c>
      <c r="AE348" s="332">
        <v>2123.2709960505936</v>
      </c>
      <c r="AF348" s="334">
        <v>1783.170044840668</v>
      </c>
      <c r="AG348" s="332">
        <v>1513.3928407575581</v>
      </c>
      <c r="AH348" s="332">
        <v>1284.8173920395861</v>
      </c>
      <c r="AI348" s="332">
        <v>1083.5045275727762</v>
      </c>
      <c r="AJ348" s="332">
        <v>901.44478325586783</v>
      </c>
      <c r="AK348" s="332">
        <v>733.44396305119653</v>
      </c>
      <c r="AL348" s="332">
        <v>575.82051378685333</v>
      </c>
      <c r="AM348" s="332">
        <v>425.77433651082009</v>
      </c>
      <c r="AN348" s="332">
        <v>281.04358546702611</v>
      </c>
      <c r="AO348" s="332">
        <v>139.69787005639276</v>
      </c>
      <c r="AP348" s="332" t="e">
        <v>#DIV/0!</v>
      </c>
      <c r="AQ348" s="335">
        <v>-139.69787005639276</v>
      </c>
      <c r="AR348" s="335">
        <v>-281.04358546702611</v>
      </c>
      <c r="AS348" s="335">
        <v>-425.77433651082009</v>
      </c>
      <c r="AT348" s="335">
        <v>-575.82051378685333</v>
      </c>
      <c r="AU348" s="335">
        <v>-733.44396305119653</v>
      </c>
      <c r="AV348" s="335">
        <v>-901.44478325586783</v>
      </c>
      <c r="AW348" s="335">
        <v>-1083.5045275727762</v>
      </c>
      <c r="AX348" s="335">
        <v>-1284.8173920395861</v>
      </c>
      <c r="AY348" s="335">
        <v>-1513.3928407575581</v>
      </c>
      <c r="AZ348" s="335">
        <v>-1783.170044840668</v>
      </c>
      <c r="BA348" s="335">
        <v>-2123.2709960505936</v>
      </c>
      <c r="BB348" s="202">
        <v>-2619.0663370592711</v>
      </c>
      <c r="BC348" s="323">
        <f ca="1">BO348-BD348</f>
        <v>0</v>
      </c>
      <c r="BD348" s="320">
        <f ca="1"/>
        <v>-139.69787005639276</v>
      </c>
      <c r="BE348" s="302">
        <f ca="1">MIN($AF$15,BE347+$BE$22)</f>
        <v>3210</v>
      </c>
      <c r="BF348" s="215">
        <f t="shared" ca="1" si="386"/>
        <v>2</v>
      </c>
      <c r="BG348" s="317">
        <f ca="1">INDEX(N$8:N$12,$BF348)</f>
        <v>365</v>
      </c>
      <c r="BH348" s="128">
        <f ca="1">INDEX(O$8:O$12,$BF348)</f>
        <v>0.45</v>
      </c>
      <c r="BI348" s="104">
        <f t="shared" ca="1" si="387"/>
        <v>1809.5</v>
      </c>
      <c r="BJ348" s="216">
        <f t="shared" si="385"/>
        <v>0</v>
      </c>
      <c r="BK348" s="217">
        <f ca="1">DEGREES(ASIN($BG348*BL$23))</f>
        <v>-0.69702848180855392</v>
      </c>
      <c r="BL348" s="218">
        <f ca="1">DEGREES(ASIN(BL$23*$BI348))</f>
        <v>-3.4575554619713573</v>
      </c>
      <c r="BM348" s="219">
        <f ca="1">IF($BH348&gt;0,(COS(RADIANS(BK348))-COS(RADIANS(BL348)))/(BL$23*$BH348),$BE348*SIN(RADIANS(BK348)))</f>
        <v>-116.43144561984421</v>
      </c>
      <c r="BN348" s="218">
        <f t="shared" ca="1" si="388"/>
        <v>-0.60343684625863148</v>
      </c>
      <c r="BO348" s="220">
        <f t="shared" ca="1" si="389"/>
        <v>-139.69787005639276</v>
      </c>
      <c r="BP348" s="221">
        <f t="shared" ref="BP348:BP411" ca="1" si="445">-BO348</f>
        <v>139.69787005639276</v>
      </c>
      <c r="BQ348" s="222">
        <f t="shared" ca="1" si="390"/>
        <v>-1.3888539075648563</v>
      </c>
      <c r="BR348" s="223">
        <f t="shared" ca="1" si="391"/>
        <v>-6.9012920827827804</v>
      </c>
      <c r="BS348" s="224">
        <f t="shared" ca="1" si="392"/>
        <v>-232.63399732172317</v>
      </c>
      <c r="BT348" s="223">
        <f t="shared" ca="1" si="393"/>
        <v>-1.2088347801513635</v>
      </c>
      <c r="BU348" s="225">
        <f t="shared" ca="1" si="394"/>
        <v>-281.04358546702611</v>
      </c>
      <c r="BV348" s="226">
        <f t="shared" ref="BV348:BV411" ca="1" si="446">-BU348</f>
        <v>281.04358546702611</v>
      </c>
      <c r="BW348" s="217">
        <f t="shared" ca="1" si="395"/>
        <v>-2.0703060144699528</v>
      </c>
      <c r="BX348" s="218">
        <f t="shared" ca="1" si="396"/>
        <v>-10.317042479481087</v>
      </c>
      <c r="BY348" s="219">
        <f t="shared" ca="1" si="397"/>
        <v>-348.35901466966857</v>
      </c>
      <c r="BZ348" s="218">
        <f t="shared" ca="1" si="398"/>
        <v>-1.8180425302180083</v>
      </c>
      <c r="CA348" s="227">
        <f t="shared" ca="1" si="399"/>
        <v>-425.77433651082009</v>
      </c>
      <c r="CB348" s="228">
        <f t="shared" ref="CB348:CB411" ca="1" si="447">-CA348</f>
        <v>425.77433651082009</v>
      </c>
      <c r="CC348" s="222">
        <f t="shared" ca="1" si="400"/>
        <v>-2.7362803166611838</v>
      </c>
      <c r="CD348" s="223">
        <f t="shared" ca="1" si="401"/>
        <v>-13.689935173093291</v>
      </c>
      <c r="CE348" s="224">
        <f t="shared" ca="1" si="402"/>
        <v>-463.31770269085388</v>
      </c>
      <c r="CF348" s="223">
        <f t="shared" ca="1" si="403"/>
        <v>-2.4326681725898993</v>
      </c>
      <c r="CG348" s="225">
        <f t="shared" ca="1" si="404"/>
        <v>-575.82051378685333</v>
      </c>
      <c r="CH348" s="226">
        <f t="shared" ref="CH348:CH411" ca="1" si="448">-CG348</f>
        <v>575.82051378685333</v>
      </c>
      <c r="CI348" s="217">
        <f t="shared" ca="1" si="405"/>
        <v>-3.3817714426176781</v>
      </c>
      <c r="CJ348" s="218">
        <f t="shared" ca="1" si="406"/>
        <v>-17.004026446462582</v>
      </c>
      <c r="CK348" s="219">
        <f t="shared" ca="1" si="407"/>
        <v>-577.15945405092248</v>
      </c>
      <c r="CL348" s="218">
        <f t="shared" ca="1" si="408"/>
        <v>-3.0539181007530942</v>
      </c>
      <c r="CM348" s="227">
        <f t="shared" ca="1" si="409"/>
        <v>-733.44396305119574</v>
      </c>
      <c r="CN348" s="228">
        <f t="shared" ref="CN348:CN411" ca="1" si="449">-CM348</f>
        <v>733.44396305119574</v>
      </c>
      <c r="CO348" s="222">
        <f t="shared" ca="1" si="410"/>
        <v>-4.0019069365128308</v>
      </c>
      <c r="CP348" s="223">
        <f t="shared" ca="1" si="411"/>
        <v>-20.241917324121022</v>
      </c>
      <c r="CQ348" s="224">
        <f t="shared" ca="1" si="412"/>
        <v>-689.44852687036609</v>
      </c>
      <c r="CR348" s="223">
        <f t="shared" ca="1" si="413"/>
        <v>-3.6823851103060861</v>
      </c>
      <c r="CS348" s="225">
        <f t="shared" ca="1" si="414"/>
        <v>-901.44478325586931</v>
      </c>
      <c r="CT348" s="226">
        <f t="shared" ref="CT348:CT411" ca="1" si="450">-CS348</f>
        <v>901.44478325586931</v>
      </c>
      <c r="CU348" s="217">
        <f t="shared" ca="1" si="415"/>
        <v>-4.5919815571945737</v>
      </c>
      <c r="CV348" s="218">
        <f t="shared" ca="1" si="416"/>
        <v>-23.38435936693601</v>
      </c>
      <c r="CW348" s="219">
        <f t="shared" ca="1" si="417"/>
        <v>-799.63897513990673</v>
      </c>
      <c r="CX348" s="218">
        <f t="shared" ca="1" si="418"/>
        <v>-4.3177666007317157</v>
      </c>
      <c r="CY348" s="227">
        <f t="shared" ca="1" si="419"/>
        <v>-1083.5045275727766</v>
      </c>
      <c r="CZ348" s="228">
        <f t="shared" ref="CZ348:CZ411" ca="1" si="451">-CY348</f>
        <v>1083.5045275727766</v>
      </c>
      <c r="DA348" s="222">
        <f t="shared" ca="1" si="420"/>
        <v>-5.1474920122309307</v>
      </c>
      <c r="DB348" s="223">
        <f t="shared" ca="1" si="421"/>
        <v>-26.409862950102294</v>
      </c>
      <c r="DC348" s="224">
        <f t="shared" ca="1" si="422"/>
        <v>-907.04832741792598</v>
      </c>
      <c r="DD348" s="223">
        <f t="shared" ca="1" si="423"/>
        <v>-4.9584954797093133</v>
      </c>
      <c r="DE348" s="225">
        <f t="shared" ca="1" si="424"/>
        <v>-1284.8173920395857</v>
      </c>
      <c r="DF348" s="226">
        <f t="shared" ref="DF348:DF411" ca="1" si="452">-DE348</f>
        <v>1284.8173920395857</v>
      </c>
      <c r="DG348" s="217">
        <f t="shared" ca="1" si="425"/>
        <v>-5.6641719536657629</v>
      </c>
      <c r="DH348" s="218">
        <f t="shared" ca="1" si="426"/>
        <v>-29.294337293766432</v>
      </c>
      <c r="DI348" s="219">
        <f t="shared" ca="1" si="427"/>
        <v>-1010.8314527225</v>
      </c>
      <c r="DJ348" s="218">
        <f t="shared" ca="1" si="428"/>
        <v>-5.6012738107207269</v>
      </c>
      <c r="DK348" s="227">
        <f t="shared" ca="1" si="429"/>
        <v>-1513.3928407575568</v>
      </c>
      <c r="DL348" s="228">
        <f t="shared" ref="DL348:DL411" ca="1" si="453">-DK348</f>
        <v>1513.3928407575568</v>
      </c>
      <c r="DM348" s="222">
        <f t="shared" ca="1" si="430"/>
        <v>-6.1380269433018499</v>
      </c>
      <c r="DN348" s="223">
        <f t="shared" ca="1" si="431"/>
        <v>-32.010814265769277</v>
      </c>
      <c r="DO348" s="224">
        <f t="shared" ca="1" si="432"/>
        <v>-1109.9574801989772</v>
      </c>
      <c r="DP348" s="223">
        <f t="shared" ca="1" si="433"/>
        <v>-6.2405179562749709</v>
      </c>
      <c r="DQ348" s="225">
        <f t="shared" ca="1" si="434"/>
        <v>-1783.1700448406716</v>
      </c>
      <c r="DR348" s="226">
        <f t="shared" ref="DR348:DR411" ca="1" si="454">-DQ348</f>
        <v>1783.1700448406716</v>
      </c>
      <c r="DS348" s="217">
        <f t="shared" ca="1" si="435"/>
        <v>-6.5653689762119063</v>
      </c>
      <c r="DT348" s="218">
        <f t="shared" ca="1" si="436"/>
        <v>-34.529338170397757</v>
      </c>
      <c r="DU348" s="219">
        <f t="shared" ca="1" si="437"/>
        <v>-1203.1946041526483</v>
      </c>
      <c r="DV348" s="218">
        <f t="shared" ca="1" si="438"/>
        <v>-6.8677609161723012</v>
      </c>
      <c r="DW348" s="227">
        <f t="shared" ca="1" si="439"/>
        <v>-2123.2709960505936</v>
      </c>
      <c r="DX348" s="228">
        <f t="shared" ref="DX348:DX411" ca="1" si="455">-DW348</f>
        <v>2123.2709960505936</v>
      </c>
      <c r="DY348" s="222">
        <f t="shared" ca="1" si="440"/>
        <v>-6.9428500404508018</v>
      </c>
      <c r="DZ348" s="223">
        <f t="shared" ca="1" si="441"/>
        <v>-36.817138231425261</v>
      </c>
      <c r="EA348" s="224">
        <f t="shared" ca="1" si="442"/>
        <v>-1289.1099507285192</v>
      </c>
      <c r="EB348" s="223">
        <f t="shared" ca="1" si="443"/>
        <v>-7.4711186757076575</v>
      </c>
      <c r="EC348" s="225">
        <f t="shared" ca="1" si="444"/>
        <v>-2619.0663370592774</v>
      </c>
      <c r="ED348" s="226">
        <f t="shared" ref="ED348:ED411" ca="1" si="456">-EC348</f>
        <v>2619.0663370592774</v>
      </c>
      <c r="EE348" s="18">
        <v>-2619.0663370592711</v>
      </c>
    </row>
    <row r="349" spans="16:135" x14ac:dyDescent="0.3">
      <c r="P349" s="5"/>
      <c r="Q349" s="5"/>
      <c r="X349" s="105"/>
      <c r="Y349" s="105"/>
      <c r="Z349" s="105"/>
      <c r="AA349" s="105">
        <f ca="1">AH349-DF349</f>
        <v>0</v>
      </c>
      <c r="AC349" s="302">
        <f>AC348+$BE$22</f>
        <v>3220</v>
      </c>
      <c r="AD349" s="332">
        <v>2611.5952183835643</v>
      </c>
      <c r="AE349" s="332">
        <v>2116.4032351344213</v>
      </c>
      <c r="AF349" s="334">
        <v>1776.929526884393</v>
      </c>
      <c r="AG349" s="332">
        <v>1507.7915669468375</v>
      </c>
      <c r="AH349" s="332">
        <v>1279.8588965598767</v>
      </c>
      <c r="AI349" s="332">
        <v>1079.1867609720443</v>
      </c>
      <c r="AJ349" s="332">
        <v>897.76239814556175</v>
      </c>
      <c r="AK349" s="332">
        <v>730.39004495044344</v>
      </c>
      <c r="AL349" s="332">
        <v>573.38784561426337</v>
      </c>
      <c r="AM349" s="332">
        <v>423.95629398060208</v>
      </c>
      <c r="AN349" s="332">
        <v>279.83475068687471</v>
      </c>
      <c r="AO349" s="332">
        <v>139.09443321013413</v>
      </c>
      <c r="AP349" s="332" t="e">
        <v>#DIV/0!</v>
      </c>
      <c r="AQ349" s="335">
        <v>-139.09443321013413</v>
      </c>
      <c r="AR349" s="335">
        <v>-279.83475068687471</v>
      </c>
      <c r="AS349" s="335">
        <v>-423.95629398060208</v>
      </c>
      <c r="AT349" s="335">
        <v>-573.38784561426337</v>
      </c>
      <c r="AU349" s="335">
        <v>-730.39004495044344</v>
      </c>
      <c r="AV349" s="335">
        <v>-897.76239814556175</v>
      </c>
      <c r="AW349" s="335">
        <v>-1079.1867609720443</v>
      </c>
      <c r="AX349" s="335">
        <v>-1279.8588965598767</v>
      </c>
      <c r="AY349" s="335">
        <v>-1507.7915669468375</v>
      </c>
      <c r="AZ349" s="335">
        <v>-1776.929526884393</v>
      </c>
      <c r="BA349" s="335">
        <v>-2116.4032351344213</v>
      </c>
      <c r="BB349" s="202">
        <v>-2611.5952183835643</v>
      </c>
      <c r="BC349" s="323">
        <f ca="1">BO349-BD349</f>
        <v>0</v>
      </c>
      <c r="BD349" s="320">
        <f ca="1"/>
        <v>-139.09443321013413</v>
      </c>
      <c r="BE349" s="302">
        <f ca="1">MIN($AF$15,BE348+$BE$22)</f>
        <v>3220</v>
      </c>
      <c r="BF349" s="215">
        <f t="shared" ca="1" si="386"/>
        <v>2</v>
      </c>
      <c r="BG349" s="317">
        <f ca="1">INDEX(N$8:N$12,$BF349)</f>
        <v>365</v>
      </c>
      <c r="BH349" s="128">
        <f ca="1">INDEX(O$8:O$12,$BF349)</f>
        <v>0.45</v>
      </c>
      <c r="BI349" s="104">
        <f t="shared" ca="1" si="387"/>
        <v>1814</v>
      </c>
      <c r="BJ349" s="216">
        <f t="shared" si="385"/>
        <v>0</v>
      </c>
      <c r="BK349" s="217">
        <f ca="1">DEGREES(ASIN($BG349*BL$23))</f>
        <v>-0.69702848180855392</v>
      </c>
      <c r="BL349" s="218">
        <f ca="1">DEGREES(ASIN(BL$23*$BI349))</f>
        <v>-3.4661644614108917</v>
      </c>
      <c r="BM349" s="219">
        <f ca="1">IF($BH349&gt;0,(COS(RADIANS(BK349))-COS(RADIANS(BL349)))/(BL$23*$BH349),$BE349*SIN(RADIANS(BK349)))</f>
        <v>-117.03639049814318</v>
      </c>
      <c r="BN349" s="218">
        <f t="shared" ca="1" si="388"/>
        <v>-0.6049448782989657</v>
      </c>
      <c r="BO349" s="220">
        <f t="shared" ca="1" si="389"/>
        <v>-139.09443321013413</v>
      </c>
      <c r="BP349" s="221">
        <f t="shared" ca="1" si="445"/>
        <v>139.09443321013413</v>
      </c>
      <c r="BQ349" s="222">
        <f t="shared" ca="1" si="390"/>
        <v>-1.3888539075648563</v>
      </c>
      <c r="BR349" s="223">
        <f t="shared" ca="1" si="391"/>
        <v>-6.9185385313912455</v>
      </c>
      <c r="BS349" s="224">
        <f t="shared" ca="1" si="392"/>
        <v>-233.84588621623061</v>
      </c>
      <c r="BT349" s="223">
        <f t="shared" ca="1" si="393"/>
        <v>-1.2118888945074389</v>
      </c>
      <c r="BU349" s="225">
        <f t="shared" ca="1" si="394"/>
        <v>-279.83475068687471</v>
      </c>
      <c r="BV349" s="226">
        <f t="shared" ca="1" si="446"/>
        <v>279.83475068687471</v>
      </c>
      <c r="BW349" s="217">
        <f t="shared" ca="1" si="395"/>
        <v>-2.0703060144699528</v>
      </c>
      <c r="BX349" s="218">
        <f t="shared" ca="1" si="396"/>
        <v>-10.342981688819474</v>
      </c>
      <c r="BY349" s="219">
        <f t="shared" ca="1" si="397"/>
        <v>-350.18173427662663</v>
      </c>
      <c r="BZ349" s="218">
        <f t="shared" ca="1" si="398"/>
        <v>-1.82271960695806</v>
      </c>
      <c r="CA349" s="227">
        <f t="shared" ca="1" si="399"/>
        <v>-423.95629398060208</v>
      </c>
      <c r="CB349" s="228">
        <f t="shared" ca="1" si="447"/>
        <v>423.95629398060208</v>
      </c>
      <c r="CC349" s="222">
        <f t="shared" ca="1" si="400"/>
        <v>-2.7362803166611838</v>
      </c>
      <c r="CD349" s="223">
        <f t="shared" ca="1" si="401"/>
        <v>-13.724645911814921</v>
      </c>
      <c r="CE349" s="224">
        <f t="shared" ca="1" si="402"/>
        <v>-465.75678801797341</v>
      </c>
      <c r="CF349" s="223">
        <f t="shared" ca="1" si="403"/>
        <v>-2.4390853271195283</v>
      </c>
      <c r="CG349" s="225">
        <f t="shared" ca="1" si="404"/>
        <v>-573.38784561426337</v>
      </c>
      <c r="CH349" s="226">
        <f t="shared" ca="1" si="448"/>
        <v>573.38784561426337</v>
      </c>
      <c r="CI349" s="217">
        <f t="shared" ca="1" si="405"/>
        <v>-3.3817714426176781</v>
      </c>
      <c r="CJ349" s="218">
        <f t="shared" ca="1" si="406"/>
        <v>-17.047605247849134</v>
      </c>
      <c r="CK349" s="219">
        <f t="shared" ca="1" si="407"/>
        <v>-580.22168841479208</v>
      </c>
      <c r="CL349" s="218">
        <f t="shared" ca="1" si="408"/>
        <v>-3.0622343638696066</v>
      </c>
      <c r="CM349" s="227">
        <f t="shared" ca="1" si="409"/>
        <v>-730.39004495044264</v>
      </c>
      <c r="CN349" s="228">
        <f t="shared" ca="1" si="449"/>
        <v>730.39004495044264</v>
      </c>
      <c r="CO349" s="222">
        <f t="shared" ca="1" si="410"/>
        <v>-4.0019069365128308</v>
      </c>
      <c r="CP349" s="223">
        <f t="shared" ca="1" si="411"/>
        <v>-20.294469772607219</v>
      </c>
      <c r="CQ349" s="224">
        <f t="shared" ca="1" si="412"/>
        <v>-693.1413296107728</v>
      </c>
      <c r="CR349" s="223">
        <f t="shared" ca="1" si="413"/>
        <v>-3.6928027404067052</v>
      </c>
      <c r="CS349" s="225">
        <f t="shared" ca="1" si="414"/>
        <v>-897.76239814556322</v>
      </c>
      <c r="CT349" s="226">
        <f t="shared" ca="1" si="450"/>
        <v>897.76239814556322</v>
      </c>
      <c r="CU349" s="217">
        <f t="shared" ca="1" si="415"/>
        <v>-4.5919815571945737</v>
      </c>
      <c r="CV349" s="218">
        <f t="shared" ca="1" si="416"/>
        <v>-23.445987353810978</v>
      </c>
      <c r="CW349" s="219">
        <f t="shared" ca="1" si="417"/>
        <v>-803.96950609250223</v>
      </c>
      <c r="CX349" s="218">
        <f t="shared" ca="1" si="418"/>
        <v>-4.3305309525954954</v>
      </c>
      <c r="CY349" s="227">
        <f t="shared" ca="1" si="419"/>
        <v>-1079.1867609720448</v>
      </c>
      <c r="CZ349" s="228">
        <f t="shared" ca="1" si="451"/>
        <v>1079.1867609720448</v>
      </c>
      <c r="DA349" s="222">
        <f t="shared" ca="1" si="420"/>
        <v>-5.1474920122309307</v>
      </c>
      <c r="DB349" s="223">
        <f t="shared" ca="1" si="421"/>
        <v>-26.480646631994603</v>
      </c>
      <c r="DC349" s="224">
        <f t="shared" ca="1" si="422"/>
        <v>-912.02221915689449</v>
      </c>
      <c r="DD349" s="223">
        <f t="shared" ca="1" si="423"/>
        <v>-4.9738917389685184</v>
      </c>
      <c r="DE349" s="225">
        <f t="shared" ca="1" si="424"/>
        <v>-1279.8588965598765</v>
      </c>
      <c r="DF349" s="226">
        <f t="shared" ca="1" si="452"/>
        <v>1279.8588965598765</v>
      </c>
      <c r="DG349" s="217">
        <f t="shared" ca="1" si="425"/>
        <v>-5.6641719536657629</v>
      </c>
      <c r="DH349" s="218">
        <f t="shared" ca="1" si="426"/>
        <v>-29.374310334524704</v>
      </c>
      <c r="DI349" s="219">
        <f t="shared" ca="1" si="427"/>
        <v>-1016.4510708339395</v>
      </c>
      <c r="DJ349" s="218">
        <f t="shared" ca="1" si="428"/>
        <v>-5.6196181114395358</v>
      </c>
      <c r="DK349" s="227">
        <f t="shared" ca="1" si="429"/>
        <v>-1507.7915669468362</v>
      </c>
      <c r="DL349" s="228">
        <f t="shared" ca="1" si="453"/>
        <v>1507.7915669468362</v>
      </c>
      <c r="DM349" s="222">
        <f t="shared" ca="1" si="430"/>
        <v>-6.1380269433018499</v>
      </c>
      <c r="DN349" s="223">
        <f t="shared" ca="1" si="431"/>
        <v>-32.099931054898924</v>
      </c>
      <c r="DO349" s="224">
        <f t="shared" ca="1" si="432"/>
        <v>-1116.2196197541737</v>
      </c>
      <c r="DP349" s="223">
        <f t="shared" ca="1" si="433"/>
        <v>-6.262139555196427</v>
      </c>
      <c r="DQ349" s="225">
        <f t="shared" ca="1" si="434"/>
        <v>-1776.9295268843966</v>
      </c>
      <c r="DR349" s="226">
        <f t="shared" ca="1" si="454"/>
        <v>1776.9295268843966</v>
      </c>
      <c r="DS349" s="217">
        <f t="shared" ca="1" si="435"/>
        <v>-6.5653689762119063</v>
      </c>
      <c r="DT349" s="218">
        <f t="shared" ca="1" si="436"/>
        <v>-34.627432353997328</v>
      </c>
      <c r="DU349" s="219">
        <f t="shared" ca="1" si="437"/>
        <v>-1210.0875757179397</v>
      </c>
      <c r="DV349" s="218">
        <f t="shared" ca="1" si="438"/>
        <v>-6.8929715652914183</v>
      </c>
      <c r="DW349" s="227">
        <f t="shared" ca="1" si="439"/>
        <v>-2116.4032351344213</v>
      </c>
      <c r="DX349" s="228">
        <f t="shared" ca="1" si="455"/>
        <v>2116.4032351344213</v>
      </c>
      <c r="DY349" s="222">
        <f t="shared" ca="1" si="440"/>
        <v>-6.9428500404508018</v>
      </c>
      <c r="DZ349" s="223">
        <f t="shared" ca="1" si="441"/>
        <v>-36.92387341907731</v>
      </c>
      <c r="EA349" s="224">
        <f t="shared" ca="1" si="442"/>
        <v>-1296.6101165850437</v>
      </c>
      <c r="EB349" s="223">
        <f t="shared" ca="1" si="443"/>
        <v>-7.5001658565245179</v>
      </c>
      <c r="EC349" s="225">
        <f t="shared" ca="1" si="444"/>
        <v>-2611.5952183835698</v>
      </c>
      <c r="ED349" s="226">
        <f t="shared" ca="1" si="456"/>
        <v>2611.5952183835698</v>
      </c>
      <c r="EE349" s="18">
        <v>-2611.5952183835643</v>
      </c>
    </row>
    <row r="350" spans="16:135" x14ac:dyDescent="0.3">
      <c r="P350" s="5"/>
      <c r="Q350" s="5"/>
      <c r="X350" s="105"/>
      <c r="Y350" s="105"/>
      <c r="Z350" s="105"/>
      <c r="AA350" s="105">
        <f ca="1">AH350-DF350</f>
        <v>0</v>
      </c>
      <c r="AC350" s="302">
        <f>AC349+$BE$22</f>
        <v>3230</v>
      </c>
      <c r="AD350" s="332">
        <v>2604.0950525270391</v>
      </c>
      <c r="AE350" s="332">
        <v>2109.5102635691296</v>
      </c>
      <c r="AF350" s="334">
        <v>1770.6673873291966</v>
      </c>
      <c r="AG350" s="332">
        <v>1502.1719488353979</v>
      </c>
      <c r="AH350" s="332">
        <v>1274.8850048209092</v>
      </c>
      <c r="AI350" s="332">
        <v>1074.8562300194487</v>
      </c>
      <c r="AJ350" s="332">
        <v>894.06959540515504</v>
      </c>
      <c r="AK350" s="332">
        <v>727.32781058657383</v>
      </c>
      <c r="AL350" s="332">
        <v>570.94876028714384</v>
      </c>
      <c r="AM350" s="332">
        <v>422.13357437364402</v>
      </c>
      <c r="AN350" s="332">
        <v>278.6228617923673</v>
      </c>
      <c r="AO350" s="332">
        <v>138.48948833183516</v>
      </c>
      <c r="AP350" s="332" t="e">
        <v>#DIV/0!</v>
      </c>
      <c r="AQ350" s="335">
        <v>-138.48948833183516</v>
      </c>
      <c r="AR350" s="335">
        <v>-278.6228617923673</v>
      </c>
      <c r="AS350" s="335">
        <v>-422.13357437364402</v>
      </c>
      <c r="AT350" s="335">
        <v>-570.94876028714384</v>
      </c>
      <c r="AU350" s="335">
        <v>-727.32781058657383</v>
      </c>
      <c r="AV350" s="335">
        <v>-894.06959540515504</v>
      </c>
      <c r="AW350" s="335">
        <v>-1074.8562300194487</v>
      </c>
      <c r="AX350" s="335">
        <v>-1274.8850048209092</v>
      </c>
      <c r="AY350" s="335">
        <v>-1502.1719488353979</v>
      </c>
      <c r="AZ350" s="335">
        <v>-1770.6673873291966</v>
      </c>
      <c r="BA350" s="335">
        <v>-2109.5102635691296</v>
      </c>
      <c r="BB350" s="202">
        <v>-2604.0950525270391</v>
      </c>
      <c r="BC350" s="323">
        <f ca="1">BO350-BD350</f>
        <v>0</v>
      </c>
      <c r="BD350" s="320">
        <f ca="1"/>
        <v>-138.48948833183516</v>
      </c>
      <c r="BE350" s="302">
        <f ca="1">MIN($AF$15,BE349+$BE$22)</f>
        <v>3230</v>
      </c>
      <c r="BF350" s="215">
        <f t="shared" ca="1" si="386"/>
        <v>2</v>
      </c>
      <c r="BG350" s="317">
        <f ca="1">INDEX(N$8:N$12,$BF350)</f>
        <v>365</v>
      </c>
      <c r="BH350" s="128">
        <f ca="1">INDEX(O$8:O$12,$BF350)</f>
        <v>0.45</v>
      </c>
      <c r="BI350" s="104">
        <f t="shared" ca="1" si="387"/>
        <v>1818.5</v>
      </c>
      <c r="BJ350" s="216">
        <f t="shared" si="385"/>
        <v>0</v>
      </c>
      <c r="BK350" s="217">
        <f ca="1">DEGREES(ASIN($BG350*BL$23))</f>
        <v>-0.69702848180855392</v>
      </c>
      <c r="BL350" s="218">
        <f ca="1">DEGREES(ASIN(BL$23*$BI350))</f>
        <v>-3.4747735392012333</v>
      </c>
      <c r="BM350" s="219">
        <f ca="1">IF($BH350&gt;0,(COS(RADIANS(BK350))-COS(RADIANS(BL350)))/(BL$23*$BH350),$BE350*SIN(RADIANS(BK350)))</f>
        <v>-117.64284344959547</v>
      </c>
      <c r="BN350" s="218">
        <f t="shared" ca="1" si="388"/>
        <v>-0.60645295145229738</v>
      </c>
      <c r="BO350" s="220">
        <f t="shared" ca="1" si="389"/>
        <v>-138.48948833183516</v>
      </c>
      <c r="BP350" s="221">
        <f t="shared" ca="1" si="445"/>
        <v>138.48948833183516</v>
      </c>
      <c r="BQ350" s="222">
        <f t="shared" ca="1" si="390"/>
        <v>-1.3888539075648563</v>
      </c>
      <c r="BR350" s="223">
        <f t="shared" ca="1" si="391"/>
        <v>-6.9357856099442898</v>
      </c>
      <c r="BS350" s="224">
        <f t="shared" ca="1" si="392"/>
        <v>-235.06082955934141</v>
      </c>
      <c r="BT350" s="223">
        <f t="shared" ca="1" si="393"/>
        <v>-1.2149433431108037</v>
      </c>
      <c r="BU350" s="225">
        <f t="shared" ca="1" si="394"/>
        <v>-278.6228617923673</v>
      </c>
      <c r="BV350" s="226">
        <f t="shared" ca="1" si="446"/>
        <v>278.6228617923673</v>
      </c>
      <c r="BW350" s="217">
        <f t="shared" ca="1" si="395"/>
        <v>-2.0703060144699528</v>
      </c>
      <c r="BX350" s="218">
        <f t="shared" ca="1" si="396"/>
        <v>-10.368923041559492</v>
      </c>
      <c r="BY350" s="219">
        <f t="shared" ca="1" si="397"/>
        <v>-352.00913211831192</v>
      </c>
      <c r="BZ350" s="218">
        <f t="shared" ca="1" si="398"/>
        <v>-1.827397841685297</v>
      </c>
      <c r="CA350" s="227">
        <f t="shared" ca="1" si="399"/>
        <v>-422.13357437364402</v>
      </c>
      <c r="CB350" s="228">
        <f t="shared" ca="1" si="447"/>
        <v>422.13357437364402</v>
      </c>
      <c r="CC350" s="222">
        <f t="shared" ca="1" si="400"/>
        <v>-2.7362803166611838</v>
      </c>
      <c r="CD350" s="223">
        <f t="shared" ca="1" si="401"/>
        <v>-13.759361787039103</v>
      </c>
      <c r="CE350" s="224">
        <f t="shared" ca="1" si="402"/>
        <v>-468.20229334492166</v>
      </c>
      <c r="CF350" s="223">
        <f t="shared" ca="1" si="403"/>
        <v>-2.4455053269482505</v>
      </c>
      <c r="CG350" s="225">
        <f t="shared" ca="1" si="404"/>
        <v>-570.94876028714384</v>
      </c>
      <c r="CH350" s="226">
        <f t="shared" ca="1" si="448"/>
        <v>570.94876028714384</v>
      </c>
      <c r="CI350" s="217">
        <f t="shared" ca="1" si="405"/>
        <v>-3.3817714426176781</v>
      </c>
      <c r="CJ350" s="218">
        <f t="shared" ca="1" si="406"/>
        <v>-17.091194215405626</v>
      </c>
      <c r="CK350" s="219">
        <f t="shared" ca="1" si="407"/>
        <v>-583.29224485467421</v>
      </c>
      <c r="CL350" s="218">
        <f t="shared" ca="1" si="408"/>
        <v>-3.0705564398821252</v>
      </c>
      <c r="CM350" s="227">
        <f t="shared" ca="1" si="409"/>
        <v>-727.32781058657304</v>
      </c>
      <c r="CN350" s="228">
        <f t="shared" ca="1" si="449"/>
        <v>727.32781058657304</v>
      </c>
      <c r="CO350" s="222">
        <f t="shared" ca="1" si="410"/>
        <v>-4.0019069365128308</v>
      </c>
      <c r="CP350" s="223">
        <f t="shared" ca="1" si="411"/>
        <v>-20.347040052248001</v>
      </c>
      <c r="CQ350" s="224">
        <f t="shared" ca="1" si="412"/>
        <v>-696.84456057230068</v>
      </c>
      <c r="CR350" s="223">
        <f t="shared" ca="1" si="413"/>
        <v>-3.7032309615278791</v>
      </c>
      <c r="CS350" s="225">
        <f t="shared" ca="1" si="414"/>
        <v>-894.06959540515652</v>
      </c>
      <c r="CT350" s="226">
        <f t="shared" ca="1" si="450"/>
        <v>894.06959540515652</v>
      </c>
      <c r="CU350" s="217">
        <f t="shared" ca="1" si="415"/>
        <v>-4.5919815571945737</v>
      </c>
      <c r="CV350" s="218">
        <f t="shared" ca="1" si="416"/>
        <v>-23.507644102584091</v>
      </c>
      <c r="CW350" s="219">
        <f t="shared" ca="1" si="417"/>
        <v>-808.31281924624125</v>
      </c>
      <c r="CX350" s="218">
        <f t="shared" ca="1" si="418"/>
        <v>-4.3433131537390182</v>
      </c>
      <c r="CY350" s="227">
        <f t="shared" ca="1" si="419"/>
        <v>-1074.8562300194492</v>
      </c>
      <c r="CZ350" s="228">
        <f t="shared" ca="1" si="451"/>
        <v>1074.8562300194492</v>
      </c>
      <c r="DA350" s="222">
        <f t="shared" ca="1" si="420"/>
        <v>-5.1474920122309307</v>
      </c>
      <c r="DB350" s="223">
        <f t="shared" ca="1" si="421"/>
        <v>-26.55147390321547</v>
      </c>
      <c r="DC350" s="224">
        <f t="shared" ca="1" si="422"/>
        <v>-917.01153556338522</v>
      </c>
      <c r="DD350" s="223">
        <f t="shared" ca="1" si="423"/>
        <v>-4.9893164064907296</v>
      </c>
      <c r="DE350" s="225">
        <f t="shared" ca="1" si="424"/>
        <v>-1274.8850048209079</v>
      </c>
      <c r="DF350" s="226">
        <f t="shared" ca="1" si="452"/>
        <v>1274.8850048209079</v>
      </c>
      <c r="DG350" s="217">
        <f t="shared" ca="1" si="425"/>
        <v>-5.6641719536657629</v>
      </c>
      <c r="DH350" s="218">
        <f t="shared" ca="1" si="426"/>
        <v>-29.454346256739598</v>
      </c>
      <c r="DI350" s="219">
        <f t="shared" ca="1" si="427"/>
        <v>-1022.0890764638984</v>
      </c>
      <c r="DJ350" s="218">
        <f t="shared" ca="1" si="428"/>
        <v>-5.6380056299589114</v>
      </c>
      <c r="DK350" s="227">
        <f t="shared" ca="1" si="429"/>
        <v>-1502.1719488353965</v>
      </c>
      <c r="DL350" s="228">
        <f t="shared" ca="1" si="453"/>
        <v>1502.1719488353965</v>
      </c>
      <c r="DM350" s="222">
        <f t="shared" ca="1" si="430"/>
        <v>-6.1380269433018499</v>
      </c>
      <c r="DN350" s="223">
        <f t="shared" ca="1" si="431"/>
        <v>-32.189134879106874</v>
      </c>
      <c r="DO350" s="224">
        <f t="shared" ca="1" si="432"/>
        <v>-1122.5034441793682</v>
      </c>
      <c r="DP350" s="223">
        <f t="shared" ca="1" si="433"/>
        <v>-6.2838244251945525</v>
      </c>
      <c r="DQ350" s="225">
        <f t="shared" ca="1" si="434"/>
        <v>-1770.6673873292002</v>
      </c>
      <c r="DR350" s="226">
        <f t="shared" ca="1" si="454"/>
        <v>1770.6673873292002</v>
      </c>
      <c r="DS350" s="217">
        <f t="shared" ca="1" si="435"/>
        <v>-6.5653689762119063</v>
      </c>
      <c r="DT350" s="218">
        <f t="shared" ca="1" si="436"/>
        <v>-34.725642650455548</v>
      </c>
      <c r="DU350" s="219">
        <f t="shared" ca="1" si="437"/>
        <v>-1217.0058473460058</v>
      </c>
      <c r="DV350" s="218">
        <f t="shared" ca="1" si="438"/>
        <v>-6.9182716280661225</v>
      </c>
      <c r="DW350" s="227">
        <f t="shared" ca="1" si="439"/>
        <v>-2109.5102635691296</v>
      </c>
      <c r="DX350" s="228">
        <f t="shared" ca="1" si="455"/>
        <v>2109.5102635691296</v>
      </c>
      <c r="DY350" s="222">
        <f t="shared" ca="1" si="440"/>
        <v>-6.9428500404508018</v>
      </c>
      <c r="DZ350" s="223">
        <f t="shared" ca="1" si="441"/>
        <v>-37.030758235614165</v>
      </c>
      <c r="EA350" s="224">
        <f t="shared" ca="1" si="442"/>
        <v>-1304.1394516321902</v>
      </c>
      <c r="EB350" s="223">
        <f t="shared" ca="1" si="443"/>
        <v>-7.5293350471465601</v>
      </c>
      <c r="EC350" s="225">
        <f t="shared" ca="1" si="444"/>
        <v>-2604.0950525270455</v>
      </c>
      <c r="ED350" s="226">
        <f t="shared" ca="1" si="456"/>
        <v>2604.0950525270455</v>
      </c>
      <c r="EE350" s="18">
        <v>-2604.0950525270391</v>
      </c>
    </row>
    <row r="351" spans="16:135" x14ac:dyDescent="0.3">
      <c r="P351" s="5"/>
      <c r="Q351" s="5"/>
      <c r="X351" s="105"/>
      <c r="Y351" s="105"/>
      <c r="Z351" s="105"/>
      <c r="AA351" s="105">
        <f ca="1">AH351-DF351</f>
        <v>0</v>
      </c>
      <c r="AC351" s="302">
        <f>AC350+$BE$22</f>
        <v>3240</v>
      </c>
      <c r="AD351" s="332">
        <v>2596.5657174798935</v>
      </c>
      <c r="AE351" s="332">
        <v>2102.5919919410635</v>
      </c>
      <c r="AF351" s="334">
        <v>1764.383562904002</v>
      </c>
      <c r="AG351" s="332">
        <v>1496.5339432054388</v>
      </c>
      <c r="AH351" s="332">
        <v>1269.8956884144175</v>
      </c>
      <c r="AI351" s="332">
        <v>1070.5129168657097</v>
      </c>
      <c r="AJ351" s="332">
        <v>890.36636444362716</v>
      </c>
      <c r="AK351" s="332">
        <v>724.25725414669319</v>
      </c>
      <c r="AL351" s="332">
        <v>568.50325496019559</v>
      </c>
      <c r="AM351" s="332">
        <v>420.30617653195873</v>
      </c>
      <c r="AN351" s="332">
        <v>277.4079184492565</v>
      </c>
      <c r="AO351" s="332">
        <v>137.88303538038286</v>
      </c>
      <c r="AP351" s="332" t="e">
        <v>#DIV/0!</v>
      </c>
      <c r="AQ351" s="335">
        <v>-137.88303538038286</v>
      </c>
      <c r="AR351" s="335">
        <v>-277.4079184492565</v>
      </c>
      <c r="AS351" s="335">
        <v>-420.30617653195873</v>
      </c>
      <c r="AT351" s="335">
        <v>-568.50325496019559</v>
      </c>
      <c r="AU351" s="335">
        <v>-724.25725414669319</v>
      </c>
      <c r="AV351" s="335">
        <v>-890.36636444362716</v>
      </c>
      <c r="AW351" s="335">
        <v>-1070.5129168657097</v>
      </c>
      <c r="AX351" s="335">
        <v>-1269.8956884144175</v>
      </c>
      <c r="AY351" s="335">
        <v>-1496.5339432054388</v>
      </c>
      <c r="AZ351" s="335">
        <v>-1764.383562904002</v>
      </c>
      <c r="BA351" s="335">
        <v>-2102.5919919410635</v>
      </c>
      <c r="BB351" s="202">
        <v>-2596.5657174798935</v>
      </c>
      <c r="BC351" s="323">
        <f ca="1">BO351-BD351</f>
        <v>0</v>
      </c>
      <c r="BD351" s="320">
        <f ca="1"/>
        <v>-137.88303538038286</v>
      </c>
      <c r="BE351" s="302">
        <f ca="1">MIN($AF$15,BE350+$BE$22)</f>
        <v>3240</v>
      </c>
      <c r="BF351" s="215">
        <f t="shared" ca="1" si="386"/>
        <v>2</v>
      </c>
      <c r="BG351" s="317">
        <f ca="1">INDEX(N$8:N$12,$BF351)</f>
        <v>365</v>
      </c>
      <c r="BH351" s="128">
        <f ca="1">INDEX(O$8:O$12,$BF351)</f>
        <v>0.45</v>
      </c>
      <c r="BI351" s="104">
        <f t="shared" ca="1" si="387"/>
        <v>1823</v>
      </c>
      <c r="BJ351" s="216">
        <f t="shared" si="385"/>
        <v>0</v>
      </c>
      <c r="BK351" s="217">
        <f ca="1">DEGREES(ASIN($BG351*BL$23))</f>
        <v>-0.69702848180855392</v>
      </c>
      <c r="BL351" s="218">
        <f ca="1">DEGREES(ASIN(BL$23*$BI351))</f>
        <v>-3.4833826955388942</v>
      </c>
      <c r="BM351" s="219">
        <f ca="1">IF($BH351&gt;0,(COS(RADIANS(BK351))-COS(RADIANS(BL351)))/(BL$23*$BH351),$BE351*SIN(RADIANS(BK351)))</f>
        <v>-118.25080451542514</v>
      </c>
      <c r="BN351" s="218">
        <f t="shared" ca="1" si="388"/>
        <v>-0.60796106582967013</v>
      </c>
      <c r="BO351" s="220">
        <f t="shared" ca="1" si="389"/>
        <v>-137.88303538038286</v>
      </c>
      <c r="BP351" s="221">
        <f t="shared" ca="1" si="445"/>
        <v>137.88303538038286</v>
      </c>
      <c r="BQ351" s="222">
        <f t="shared" ca="1" si="390"/>
        <v>-1.3888539075648563</v>
      </c>
      <c r="BR351" s="223">
        <f t="shared" ca="1" si="391"/>
        <v>-6.9530333200739118</v>
      </c>
      <c r="BS351" s="224">
        <f t="shared" ca="1" si="392"/>
        <v>-236.2788276861983</v>
      </c>
      <c r="BT351" s="223">
        <f t="shared" ca="1" si="393"/>
        <v>-1.2179981268568838</v>
      </c>
      <c r="BU351" s="225">
        <f t="shared" ca="1" si="394"/>
        <v>-277.4079184492565</v>
      </c>
      <c r="BV351" s="226">
        <f t="shared" ca="1" si="446"/>
        <v>277.4079184492565</v>
      </c>
      <c r="BW351" s="217">
        <f t="shared" ca="1" si="395"/>
        <v>-2.0703060144699528</v>
      </c>
      <c r="BX351" s="218">
        <f t="shared" ca="1" si="396"/>
        <v>-10.394866543551693</v>
      </c>
      <c r="BY351" s="219">
        <f t="shared" ca="1" si="397"/>
        <v>-353.84120935606444</v>
      </c>
      <c r="BZ351" s="218">
        <f t="shared" ca="1" si="398"/>
        <v>-1.8320772377525145</v>
      </c>
      <c r="CA351" s="227">
        <f t="shared" ca="1" si="399"/>
        <v>-420.30617653195873</v>
      </c>
      <c r="CB351" s="228">
        <f t="shared" ca="1" si="447"/>
        <v>420.30617653195873</v>
      </c>
      <c r="CC351" s="222">
        <f t="shared" ca="1" si="400"/>
        <v>-2.7362803166611838</v>
      </c>
      <c r="CD351" s="223">
        <f t="shared" ca="1" si="401"/>
        <v>-13.794082813797457</v>
      </c>
      <c r="CE351" s="224">
        <f t="shared" ca="1" si="402"/>
        <v>-470.65422152618214</v>
      </c>
      <c r="CF351" s="223">
        <f t="shared" ca="1" si="403"/>
        <v>-2.4519281812604845</v>
      </c>
      <c r="CG351" s="225">
        <f t="shared" ca="1" si="404"/>
        <v>-568.50325496019559</v>
      </c>
      <c r="CH351" s="226">
        <f t="shared" ca="1" si="448"/>
        <v>568.50325496019559</v>
      </c>
      <c r="CI351" s="217">
        <f t="shared" ca="1" si="405"/>
        <v>-3.3817714426176781</v>
      </c>
      <c r="CJ351" s="218">
        <f t="shared" ca="1" si="406"/>
        <v>-17.134793381495935</v>
      </c>
      <c r="CK351" s="219">
        <f t="shared" ca="1" si="407"/>
        <v>-586.37112920470099</v>
      </c>
      <c r="CL351" s="218">
        <f t="shared" ca="1" si="408"/>
        <v>-3.0788843500267831</v>
      </c>
      <c r="CM351" s="227">
        <f t="shared" ca="1" si="409"/>
        <v>-724.25725414669091</v>
      </c>
      <c r="CN351" s="228">
        <f t="shared" ca="1" si="449"/>
        <v>724.25725414669091</v>
      </c>
      <c r="CO351" s="222">
        <f t="shared" ca="1" si="410"/>
        <v>-4.0019069365128308</v>
      </c>
      <c r="CP351" s="223">
        <f t="shared" ca="1" si="411"/>
        <v>-20.399628225507669</v>
      </c>
      <c r="CQ351" s="224">
        <f t="shared" ca="1" si="412"/>
        <v>-700.55823039029815</v>
      </c>
      <c r="CR351" s="223">
        <f t="shared" ca="1" si="413"/>
        <v>-3.7136698179974701</v>
      </c>
      <c r="CS351" s="225">
        <f t="shared" ca="1" si="414"/>
        <v>-890.36636444362864</v>
      </c>
      <c r="CT351" s="226">
        <f t="shared" ca="1" si="450"/>
        <v>890.36636444362864</v>
      </c>
      <c r="CU351" s="217">
        <f t="shared" ca="1" si="415"/>
        <v>-4.5919815571945737</v>
      </c>
      <c r="CV351" s="218">
        <f t="shared" ca="1" si="416"/>
        <v>-23.56932972506268</v>
      </c>
      <c r="CW351" s="219">
        <f t="shared" ca="1" si="417"/>
        <v>-812.66893253653291</v>
      </c>
      <c r="CX351" s="218">
        <f t="shared" ca="1" si="418"/>
        <v>-4.3561132902916597</v>
      </c>
      <c r="CY351" s="227">
        <f t="shared" ca="1" si="419"/>
        <v>-1070.5129168657102</v>
      </c>
      <c r="CZ351" s="228">
        <f t="shared" ca="1" si="451"/>
        <v>1070.5129168657102</v>
      </c>
      <c r="DA351" s="222">
        <f t="shared" ca="1" si="420"/>
        <v>-5.1474920122309307</v>
      </c>
      <c r="DB351" s="223">
        <f t="shared" ca="1" si="421"/>
        <v>-26.622344952825298</v>
      </c>
      <c r="DC351" s="224">
        <f t="shared" ca="1" si="422"/>
        <v>-922.01630520401727</v>
      </c>
      <c r="DD351" s="223">
        <f t="shared" ca="1" si="423"/>
        <v>-5.0047696406320483</v>
      </c>
      <c r="DE351" s="225">
        <f t="shared" ca="1" si="424"/>
        <v>-1269.895688414417</v>
      </c>
      <c r="DF351" s="226">
        <f t="shared" ca="1" si="452"/>
        <v>1269.895688414417</v>
      </c>
      <c r="DG351" s="217">
        <f t="shared" ca="1" si="425"/>
        <v>-5.6641719536657629</v>
      </c>
      <c r="DH351" s="218">
        <f t="shared" ca="1" si="426"/>
        <v>-29.534445365516895</v>
      </c>
      <c r="DI351" s="219">
        <f t="shared" ca="1" si="427"/>
        <v>-1027.7455131081183</v>
      </c>
      <c r="DJ351" s="218">
        <f t="shared" ca="1" si="428"/>
        <v>-5.6564366442198661</v>
      </c>
      <c r="DK351" s="227">
        <f t="shared" ca="1" si="429"/>
        <v>-1496.5339432054375</v>
      </c>
      <c r="DL351" s="228">
        <f t="shared" ca="1" si="453"/>
        <v>1496.5339432054375</v>
      </c>
      <c r="DM351" s="222">
        <f t="shared" ca="1" si="430"/>
        <v>-6.1380269433018499</v>
      </c>
      <c r="DN351" s="223">
        <f t="shared" ca="1" si="431"/>
        <v>-32.27842621075947</v>
      </c>
      <c r="DO351" s="224">
        <f t="shared" ca="1" si="432"/>
        <v>-1128.809017213129</v>
      </c>
      <c r="DP351" s="223">
        <f t="shared" ca="1" si="433"/>
        <v>-6.3055730337607656</v>
      </c>
      <c r="DQ351" s="225">
        <f t="shared" ca="1" si="434"/>
        <v>-1764.3835629040057</v>
      </c>
      <c r="DR351" s="226">
        <f t="shared" ca="1" si="454"/>
        <v>1764.3835629040057</v>
      </c>
      <c r="DS351" s="217">
        <f t="shared" ca="1" si="435"/>
        <v>-6.5653689762119063</v>
      </c>
      <c r="DT351" s="218">
        <f t="shared" ca="1" si="436"/>
        <v>-34.823969762658635</v>
      </c>
      <c r="DU351" s="219">
        <f t="shared" ca="1" si="437"/>
        <v>-1223.9495092043514</v>
      </c>
      <c r="DV351" s="218">
        <f t="shared" ca="1" si="438"/>
        <v>-6.9436618583456493</v>
      </c>
      <c r="DW351" s="227">
        <f t="shared" ca="1" si="439"/>
        <v>-2102.5919919410635</v>
      </c>
      <c r="DX351" s="228">
        <f t="shared" ca="1" si="455"/>
        <v>2102.5919919410635</v>
      </c>
      <c r="DY351" s="222">
        <f t="shared" ca="1" si="440"/>
        <v>-6.9428500404508018</v>
      </c>
      <c r="DZ351" s="223">
        <f t="shared" ca="1" si="441"/>
        <v>-37.137793685626349</v>
      </c>
      <c r="EA351" s="224">
        <f t="shared" ca="1" si="442"/>
        <v>-1311.6980790425575</v>
      </c>
      <c r="EB351" s="223">
        <f t="shared" ca="1" si="443"/>
        <v>-7.5586274103673077</v>
      </c>
      <c r="EC351" s="225">
        <f t="shared" ca="1" si="444"/>
        <v>-2596.5657174798989</v>
      </c>
      <c r="ED351" s="226">
        <f t="shared" ca="1" si="456"/>
        <v>2596.5657174798989</v>
      </c>
      <c r="EE351" s="18">
        <v>-2596.5657174798935</v>
      </c>
    </row>
    <row r="352" spans="16:135" x14ac:dyDescent="0.3">
      <c r="P352" s="5"/>
      <c r="Q352" s="5"/>
      <c r="X352" s="105"/>
      <c r="Y352" s="105"/>
      <c r="Z352" s="105"/>
      <c r="AA352" s="105">
        <f ca="1">AH352-DF352</f>
        <v>0</v>
      </c>
      <c r="AC352" s="302">
        <f>AC351+$BE$22</f>
        <v>3250</v>
      </c>
      <c r="AD352" s="332">
        <v>2589.0070900695255</v>
      </c>
      <c r="AE352" s="332">
        <v>2095.6483300827176</v>
      </c>
      <c r="AF352" s="334">
        <v>1758.0779898702406</v>
      </c>
      <c r="AG352" s="332">
        <v>1490.877506561219</v>
      </c>
      <c r="AH352" s="332">
        <v>1264.8909187737854</v>
      </c>
      <c r="AI352" s="332">
        <v>1066.1568035754181</v>
      </c>
      <c r="AJ352" s="332">
        <v>886.65269462562969</v>
      </c>
      <c r="AK352" s="332">
        <v>721.17836979666492</v>
      </c>
      <c r="AL352" s="332">
        <v>566.05132677893505</v>
      </c>
      <c r="AM352" s="332">
        <v>418.47409929420621</v>
      </c>
      <c r="AN352" s="332">
        <v>276.18992032239964</v>
      </c>
      <c r="AO352" s="332">
        <v>137.27507431455319</v>
      </c>
      <c r="AP352" s="332" t="e">
        <v>#DIV/0!</v>
      </c>
      <c r="AQ352" s="335">
        <v>-137.27507431455319</v>
      </c>
      <c r="AR352" s="335">
        <v>-276.18992032239964</v>
      </c>
      <c r="AS352" s="335">
        <v>-418.47409929420621</v>
      </c>
      <c r="AT352" s="335">
        <v>-566.05132677893505</v>
      </c>
      <c r="AU352" s="335">
        <v>-721.17836979666492</v>
      </c>
      <c r="AV352" s="335">
        <v>-886.65269462562969</v>
      </c>
      <c r="AW352" s="335">
        <v>-1066.1568035754181</v>
      </c>
      <c r="AX352" s="335">
        <v>-1264.8909187737854</v>
      </c>
      <c r="AY352" s="335">
        <v>-1490.877506561219</v>
      </c>
      <c r="AZ352" s="335">
        <v>-1758.0779898702406</v>
      </c>
      <c r="BA352" s="335">
        <v>-2095.6483300827176</v>
      </c>
      <c r="BB352" s="202">
        <v>-2589.0070900695255</v>
      </c>
      <c r="BC352" s="323">
        <f ca="1">BO352-BD352</f>
        <v>0</v>
      </c>
      <c r="BD352" s="320">
        <f ca="1"/>
        <v>-137.27507431455319</v>
      </c>
      <c r="BE352" s="302">
        <f ca="1">MIN($AF$15,BE351+$BE$22)</f>
        <v>3250</v>
      </c>
      <c r="BF352" s="215">
        <f t="shared" ca="1" si="386"/>
        <v>2</v>
      </c>
      <c r="BG352" s="317">
        <f ca="1">INDEX(N$8:N$12,$BF352)</f>
        <v>365</v>
      </c>
      <c r="BH352" s="128">
        <f ca="1">INDEX(O$8:O$12,$BF352)</f>
        <v>0.45</v>
      </c>
      <c r="BI352" s="104">
        <f t="shared" ca="1" si="387"/>
        <v>1827.5</v>
      </c>
      <c r="BJ352" s="216">
        <f t="shared" si="385"/>
        <v>0</v>
      </c>
      <c r="BK352" s="217">
        <f ca="1">DEGREES(ASIN($BG352*BL$23))</f>
        <v>-0.69702848180855392</v>
      </c>
      <c r="BL352" s="218">
        <f ca="1">DEGREES(ASIN(BL$23*$BI352))</f>
        <v>-3.491991930620403</v>
      </c>
      <c r="BM352" s="219">
        <f ca="1">IF($BH352&gt;0,(COS(RADIANS(BK352))-COS(RADIANS(BL352)))/(BL$23*$BH352),$BE352*SIN(RADIANS(BK352)))</f>
        <v>-118.86027373697468</v>
      </c>
      <c r="BN352" s="218">
        <f t="shared" ca="1" si="388"/>
        <v>-0.60946922154953143</v>
      </c>
      <c r="BO352" s="220">
        <f t="shared" ca="1" si="389"/>
        <v>-137.27507431455319</v>
      </c>
      <c r="BP352" s="221">
        <f t="shared" ca="1" si="445"/>
        <v>137.27507431455319</v>
      </c>
      <c r="BQ352" s="222">
        <f t="shared" ca="1" si="390"/>
        <v>-1.3888539075648563</v>
      </c>
      <c r="BR352" s="223">
        <f t="shared" ca="1" si="391"/>
        <v>-6.9702816634126368</v>
      </c>
      <c r="BS352" s="224">
        <f t="shared" ca="1" si="392"/>
        <v>-237.49988093283199</v>
      </c>
      <c r="BT352" s="223">
        <f t="shared" ca="1" si="393"/>
        <v>-1.2210532466336872</v>
      </c>
      <c r="BU352" s="225">
        <f t="shared" ca="1" si="394"/>
        <v>-276.18992032239964</v>
      </c>
      <c r="BV352" s="226">
        <f t="shared" ca="1" si="446"/>
        <v>276.18992032239964</v>
      </c>
      <c r="BW352" s="217">
        <f t="shared" ca="1" si="395"/>
        <v>-2.0703060144699528</v>
      </c>
      <c r="BX352" s="218">
        <f t="shared" ca="1" si="396"/>
        <v>-10.42081220065082</v>
      </c>
      <c r="BY352" s="219">
        <f t="shared" ca="1" si="397"/>
        <v>-355.67796715458928</v>
      </c>
      <c r="BZ352" s="218">
        <f t="shared" ca="1" si="398"/>
        <v>-1.8367577985248431</v>
      </c>
      <c r="CA352" s="227">
        <f t="shared" ca="1" si="399"/>
        <v>-418.47409929420621</v>
      </c>
      <c r="CB352" s="228">
        <f t="shared" ca="1" si="447"/>
        <v>418.47409929420621</v>
      </c>
      <c r="CC352" s="222">
        <f t="shared" ca="1" si="400"/>
        <v>-2.7362803166611838</v>
      </c>
      <c r="CD352" s="223">
        <f t="shared" ca="1" si="401"/>
        <v>-13.828809007140338</v>
      </c>
      <c r="CE352" s="224">
        <f t="shared" ca="1" si="402"/>
        <v>-473.11257542543058</v>
      </c>
      <c r="CF352" s="223">
        <f t="shared" ca="1" si="403"/>
        <v>-2.4583538992484364</v>
      </c>
      <c r="CG352" s="225">
        <f t="shared" ca="1" si="404"/>
        <v>-566.05132677893505</v>
      </c>
      <c r="CH352" s="226">
        <f t="shared" ca="1" si="448"/>
        <v>566.05132677893505</v>
      </c>
      <c r="CI352" s="217">
        <f t="shared" ca="1" si="405"/>
        <v>-3.3817714426176781</v>
      </c>
      <c r="CJ352" s="218">
        <f t="shared" ca="1" si="406"/>
        <v>-17.178402778545458</v>
      </c>
      <c r="CK352" s="219">
        <f t="shared" ca="1" si="407"/>
        <v>-589.45834732031119</v>
      </c>
      <c r="CL352" s="218">
        <f t="shared" ca="1" si="408"/>
        <v>-3.0872181156101988</v>
      </c>
      <c r="CM352" s="227">
        <f t="shared" ca="1" si="409"/>
        <v>-721.17836979666413</v>
      </c>
      <c r="CN352" s="228">
        <f t="shared" ca="1" si="449"/>
        <v>721.17836979666413</v>
      </c>
      <c r="CO352" s="222">
        <f t="shared" ca="1" si="410"/>
        <v>-4.0019069365128308</v>
      </c>
      <c r="CP352" s="223">
        <f t="shared" ca="1" si="411"/>
        <v>-20.452234355017211</v>
      </c>
      <c r="CQ352" s="224">
        <f t="shared" ca="1" si="412"/>
        <v>-704.28234974462487</v>
      </c>
      <c r="CR352" s="223">
        <f t="shared" ca="1" si="413"/>
        <v>-3.7241193543267173</v>
      </c>
      <c r="CS352" s="225">
        <f t="shared" ca="1" si="414"/>
        <v>-886.65269462563117</v>
      </c>
      <c r="CT352" s="226">
        <f t="shared" ca="1" si="450"/>
        <v>886.65269462563117</v>
      </c>
      <c r="CU352" s="217">
        <f t="shared" ca="1" si="415"/>
        <v>-4.5919815571945737</v>
      </c>
      <c r="CV352" s="218">
        <f t="shared" ca="1" si="416"/>
        <v>-23.631044333450085</v>
      </c>
      <c r="CW352" s="219">
        <f t="shared" ca="1" si="417"/>
        <v>-817.03786398535976</v>
      </c>
      <c r="CX352" s="218">
        <f t="shared" ca="1" si="418"/>
        <v>-4.3689314488268565</v>
      </c>
      <c r="CY352" s="227">
        <f t="shared" ca="1" si="419"/>
        <v>-1066.1568035754185</v>
      </c>
      <c r="CZ352" s="228">
        <f t="shared" ca="1" si="451"/>
        <v>1066.1568035754185</v>
      </c>
      <c r="DA352" s="222">
        <f t="shared" ca="1" si="420"/>
        <v>-5.1474920122309307</v>
      </c>
      <c r="DB352" s="223">
        <f t="shared" ca="1" si="421"/>
        <v>-26.693259970737714</v>
      </c>
      <c r="DC352" s="224">
        <f t="shared" ca="1" si="422"/>
        <v>-927.03655680480244</v>
      </c>
      <c r="DD352" s="223">
        <f t="shared" ca="1" si="423"/>
        <v>-5.0202516007851727</v>
      </c>
      <c r="DE352" s="225">
        <f t="shared" ca="1" si="424"/>
        <v>-1264.890918773785</v>
      </c>
      <c r="DF352" s="226">
        <f t="shared" ca="1" si="452"/>
        <v>1264.890918773785</v>
      </c>
      <c r="DG352" s="217">
        <f t="shared" ca="1" si="425"/>
        <v>-5.6641719536657629</v>
      </c>
      <c r="DH352" s="218">
        <f t="shared" ca="1" si="426"/>
        <v>-29.614607967663236</v>
      </c>
      <c r="DI352" s="219">
        <f t="shared" ca="1" si="427"/>
        <v>-1033.420424542503</v>
      </c>
      <c r="DJ352" s="218">
        <f t="shared" ca="1" si="428"/>
        <v>-5.6749114343847396</v>
      </c>
      <c r="DK352" s="227">
        <f t="shared" ca="1" si="429"/>
        <v>-1490.8775065612176</v>
      </c>
      <c r="DL352" s="228">
        <f t="shared" ca="1" si="453"/>
        <v>1490.8775065612176</v>
      </c>
      <c r="DM352" s="222">
        <f t="shared" ca="1" si="430"/>
        <v>-6.1380269433018499</v>
      </c>
      <c r="DN352" s="223">
        <f t="shared" ca="1" si="431"/>
        <v>-32.367805525395973</v>
      </c>
      <c r="DO352" s="224">
        <f t="shared" ca="1" si="432"/>
        <v>-1135.1364030659731</v>
      </c>
      <c r="DP352" s="223">
        <f t="shared" ca="1" si="433"/>
        <v>-6.3273858528441451</v>
      </c>
      <c r="DQ352" s="225">
        <f t="shared" ca="1" si="434"/>
        <v>-1758.0779898702449</v>
      </c>
      <c r="DR352" s="226">
        <f t="shared" ca="1" si="454"/>
        <v>1758.0779898702449</v>
      </c>
      <c r="DS352" s="217">
        <f t="shared" ca="1" si="435"/>
        <v>-6.5653689762119063</v>
      </c>
      <c r="DT352" s="218">
        <f t="shared" ca="1" si="436"/>
        <v>-34.922414399061623</v>
      </c>
      <c r="DU352" s="219">
        <f t="shared" ca="1" si="437"/>
        <v>-1230.9186522227437</v>
      </c>
      <c r="DV352" s="218">
        <f t="shared" ca="1" si="438"/>
        <v>-6.9691430183922876</v>
      </c>
      <c r="DW352" s="227">
        <f t="shared" ca="1" si="439"/>
        <v>-2095.6483300827176</v>
      </c>
      <c r="DX352" s="228">
        <f t="shared" ca="1" si="455"/>
        <v>2095.6483300827176</v>
      </c>
      <c r="DY352" s="222">
        <f t="shared" ca="1" si="440"/>
        <v>-6.9428500404508018</v>
      </c>
      <c r="DZ352" s="223">
        <f t="shared" ca="1" si="441"/>
        <v>-37.244980782910602</v>
      </c>
      <c r="EA352" s="224">
        <f t="shared" ca="1" si="442"/>
        <v>-1319.2861231664838</v>
      </c>
      <c r="EB352" s="223">
        <f t="shared" ca="1" si="443"/>
        <v>-7.5880441239262382</v>
      </c>
      <c r="EC352" s="225">
        <f t="shared" ca="1" si="444"/>
        <v>-2589.0070900695318</v>
      </c>
      <c r="ED352" s="226">
        <f t="shared" ca="1" si="456"/>
        <v>2589.0070900695318</v>
      </c>
      <c r="EE352" s="18">
        <v>-2589.0070900695255</v>
      </c>
    </row>
    <row r="353" spans="16:135" x14ac:dyDescent="0.3">
      <c r="P353" s="5"/>
      <c r="Q353" s="5"/>
      <c r="X353" s="105"/>
      <c r="Y353" s="105"/>
      <c r="Z353" s="105"/>
      <c r="AA353" s="105">
        <f ca="1">AH353-DF353</f>
        <v>0</v>
      </c>
      <c r="AC353" s="302">
        <f>AC352+$BE$22</f>
        <v>3260</v>
      </c>
      <c r="AD353" s="332">
        <v>2581.4190459455995</v>
      </c>
      <c r="AE353" s="332">
        <v>2088.6791870643251</v>
      </c>
      <c r="AF353" s="334">
        <v>1751.7506040173971</v>
      </c>
      <c r="AG353" s="332">
        <v>1485.2025951268342</v>
      </c>
      <c r="AH353" s="332">
        <v>1259.8706671730004</v>
      </c>
      <c r="AI353" s="332">
        <v>1061.7878721265911</v>
      </c>
      <c r="AJ353" s="332">
        <v>882.92857527130298</v>
      </c>
      <c r="AK353" s="332">
        <v>718.09115168105473</v>
      </c>
      <c r="AL353" s="332">
        <v>563.59297287968661</v>
      </c>
      <c r="AM353" s="332">
        <v>416.63734149568137</v>
      </c>
      <c r="AN353" s="332">
        <v>274.96886707576596</v>
      </c>
      <c r="AO353" s="332">
        <v>136.66560509300365</v>
      </c>
      <c r="AP353" s="332" t="e">
        <v>#DIV/0!</v>
      </c>
      <c r="AQ353" s="335">
        <v>-136.66560509300365</v>
      </c>
      <c r="AR353" s="335">
        <v>-274.96886707576596</v>
      </c>
      <c r="AS353" s="335">
        <v>-416.63734149568137</v>
      </c>
      <c r="AT353" s="335">
        <v>-563.59297287968661</v>
      </c>
      <c r="AU353" s="335">
        <v>-718.09115168105473</v>
      </c>
      <c r="AV353" s="335">
        <v>-882.92857527130298</v>
      </c>
      <c r="AW353" s="335">
        <v>-1061.7878721265911</v>
      </c>
      <c r="AX353" s="335">
        <v>-1259.8706671730004</v>
      </c>
      <c r="AY353" s="335">
        <v>-1485.2025951268342</v>
      </c>
      <c r="AZ353" s="335">
        <v>-1751.7506040173971</v>
      </c>
      <c r="BA353" s="335">
        <v>-2088.6791870643251</v>
      </c>
      <c r="BB353" s="202">
        <v>-2581.4190459455995</v>
      </c>
      <c r="BC353" s="323">
        <f ca="1">BO353-BD353</f>
        <v>0</v>
      </c>
      <c r="BD353" s="320">
        <f ca="1"/>
        <v>-136.66560509300365</v>
      </c>
      <c r="BE353" s="302">
        <f ca="1">MIN($AF$15,BE352+$BE$22)</f>
        <v>3260</v>
      </c>
      <c r="BF353" s="215">
        <f t="shared" ca="1" si="386"/>
        <v>2</v>
      </c>
      <c r="BG353" s="317">
        <f ca="1">INDEX(N$8:N$12,$BF353)</f>
        <v>365</v>
      </c>
      <c r="BH353" s="128">
        <f ca="1">INDEX(O$8:O$12,$BF353)</f>
        <v>0.45</v>
      </c>
      <c r="BI353" s="104">
        <f t="shared" ca="1" si="387"/>
        <v>1832</v>
      </c>
      <c r="BJ353" s="216">
        <f t="shared" si="385"/>
        <v>0</v>
      </c>
      <c r="BK353" s="217">
        <f ca="1">DEGREES(ASIN($BG353*BL$23))</f>
        <v>-0.69702848180855392</v>
      </c>
      <c r="BL353" s="218">
        <f ca="1">DEGREES(ASIN(BL$23*$BI353))</f>
        <v>-3.5006012446423056</v>
      </c>
      <c r="BM353" s="219">
        <f ca="1">IF($BH353&gt;0,(COS(RADIANS(BK353))-COS(RADIANS(BL353)))/(BL$23*$BH353),$BE353*SIN(RADIANS(BK353)))</f>
        <v>-119.47125115568279</v>
      </c>
      <c r="BN353" s="218">
        <f t="shared" ca="1" si="388"/>
        <v>-0.61097741870811717</v>
      </c>
      <c r="BO353" s="220">
        <f t="shared" ca="1" si="389"/>
        <v>-136.66560509300365</v>
      </c>
      <c r="BP353" s="221">
        <f t="shared" ca="1" si="445"/>
        <v>136.66560509300365</v>
      </c>
      <c r="BQ353" s="222">
        <f t="shared" ca="1" si="390"/>
        <v>-1.3888539075648563</v>
      </c>
      <c r="BR353" s="223">
        <f t="shared" ca="1" si="391"/>
        <v>-6.9875306415935183</v>
      </c>
      <c r="BS353" s="224">
        <f t="shared" ca="1" si="392"/>
        <v>-238.72398963616482</v>
      </c>
      <c r="BT353" s="223">
        <f t="shared" ca="1" si="393"/>
        <v>-1.2241087033328313</v>
      </c>
      <c r="BU353" s="225">
        <f t="shared" ca="1" si="394"/>
        <v>-274.96886707576596</v>
      </c>
      <c r="BV353" s="226">
        <f t="shared" ca="1" si="446"/>
        <v>274.96886707576596</v>
      </c>
      <c r="BW353" s="217">
        <f t="shared" ca="1" si="395"/>
        <v>-2.0703060144699528</v>
      </c>
      <c r="BX353" s="218">
        <f t="shared" ca="1" si="396"/>
        <v>-10.446760018715814</v>
      </c>
      <c r="BY353" s="219">
        <f t="shared" ca="1" si="397"/>
        <v>-357.51940668195175</v>
      </c>
      <c r="BZ353" s="218">
        <f t="shared" ca="1" si="398"/>
        <v>-1.8414395273624677</v>
      </c>
      <c r="CA353" s="227">
        <f t="shared" ca="1" si="399"/>
        <v>-416.63734149568137</v>
      </c>
      <c r="CB353" s="228">
        <f t="shared" ca="1" si="447"/>
        <v>416.63734149568137</v>
      </c>
      <c r="CC353" s="222">
        <f t="shared" ca="1" si="400"/>
        <v>-2.7362803166611838</v>
      </c>
      <c r="CD353" s="223">
        <f t="shared" ca="1" si="401"/>
        <v>-13.863540382136886</v>
      </c>
      <c r="CE353" s="224">
        <f t="shared" ca="1" si="402"/>
        <v>-475.57735791555541</v>
      </c>
      <c r="CF353" s="223">
        <f t="shared" ca="1" si="403"/>
        <v>-2.4647824901248327</v>
      </c>
      <c r="CG353" s="225">
        <f t="shared" ca="1" si="404"/>
        <v>-563.59297287968661</v>
      </c>
      <c r="CH353" s="226">
        <f t="shared" ca="1" si="448"/>
        <v>563.59297287968661</v>
      </c>
      <c r="CI353" s="217">
        <f t="shared" ca="1" si="405"/>
        <v>-3.3817714426176781</v>
      </c>
      <c r="CJ353" s="218">
        <f t="shared" ca="1" si="406"/>
        <v>-17.222022439041353</v>
      </c>
      <c r="CK353" s="219">
        <f t="shared" ca="1" si="407"/>
        <v>-592.55390507829895</v>
      </c>
      <c r="CL353" s="218">
        <f t="shared" ca="1" si="408"/>
        <v>-3.0955577579877627</v>
      </c>
      <c r="CM353" s="227">
        <f t="shared" ca="1" si="409"/>
        <v>-718.09115168105393</v>
      </c>
      <c r="CN353" s="228">
        <f t="shared" ca="1" si="449"/>
        <v>718.09115168105393</v>
      </c>
      <c r="CO353" s="222">
        <f t="shared" ca="1" si="410"/>
        <v>-4.0019069365128308</v>
      </c>
      <c r="CP353" s="223">
        <f t="shared" ca="1" si="411"/>
        <v>-20.504858503575196</v>
      </c>
      <c r="CQ353" s="224">
        <f t="shared" ca="1" si="412"/>
        <v>-708.01692935982271</v>
      </c>
      <c r="CR353" s="223">
        <f t="shared" ca="1" si="413"/>
        <v>-3.7345796151978448</v>
      </c>
      <c r="CS353" s="225">
        <f t="shared" ca="1" si="414"/>
        <v>-882.92857527130445</v>
      </c>
      <c r="CT353" s="226">
        <f t="shared" ca="1" si="450"/>
        <v>882.92857527130445</v>
      </c>
      <c r="CU353" s="217">
        <f t="shared" ca="1" si="415"/>
        <v>-4.5919815571945737</v>
      </c>
      <c r="CV353" s="218">
        <f t="shared" ca="1" si="416"/>
        <v>-23.69278804034812</v>
      </c>
      <c r="CW353" s="219">
        <f t="shared" ca="1" si="417"/>
        <v>-821.4196317017371</v>
      </c>
      <c r="CX353" s="218">
        <f t="shared" ca="1" si="418"/>
        <v>-4.3817677163773396</v>
      </c>
      <c r="CY353" s="227">
        <f t="shared" ca="1" si="419"/>
        <v>-1061.7878721265915</v>
      </c>
      <c r="CZ353" s="228">
        <f t="shared" ca="1" si="451"/>
        <v>1061.7878721265915</v>
      </c>
      <c r="DA353" s="222">
        <f t="shared" ca="1" si="420"/>
        <v>-5.1474920122309307</v>
      </c>
      <c r="DB353" s="223">
        <f t="shared" ca="1" si="421"/>
        <v>-26.764219147725818</v>
      </c>
      <c r="DC353" s="224">
        <f t="shared" ca="1" si="422"/>
        <v>-932.07231925218628</v>
      </c>
      <c r="DD353" s="223">
        <f t="shared" ca="1" si="423"/>
        <v>-5.0357624473838314</v>
      </c>
      <c r="DE353" s="225">
        <f t="shared" ca="1" si="424"/>
        <v>-1259.8706671729999</v>
      </c>
      <c r="DF353" s="226">
        <f t="shared" ca="1" si="452"/>
        <v>1259.8706671729999</v>
      </c>
      <c r="DG353" s="217">
        <f t="shared" ca="1" si="425"/>
        <v>-5.6641719536657629</v>
      </c>
      <c r="DH353" s="218">
        <f t="shared" ca="1" si="426"/>
        <v>-29.694834371700921</v>
      </c>
      <c r="DI353" s="219">
        <f t="shared" ca="1" si="427"/>
        <v>-1039.113854825355</v>
      </c>
      <c r="DJ353" s="218">
        <f t="shared" ca="1" si="428"/>
        <v>-5.6934302828519776</v>
      </c>
      <c r="DK353" s="227">
        <f t="shared" ca="1" si="429"/>
        <v>-1485.2025951268329</v>
      </c>
      <c r="DL353" s="228">
        <f t="shared" ca="1" si="453"/>
        <v>1485.2025951268329</v>
      </c>
      <c r="DM353" s="222">
        <f t="shared" ca="1" si="430"/>
        <v>-6.1380269433018499</v>
      </c>
      <c r="DN353" s="223">
        <f t="shared" ca="1" si="431"/>
        <v>-32.457273301760793</v>
      </c>
      <c r="DO353" s="224">
        <f t="shared" ca="1" si="432"/>
        <v>-1141.4856664248705</v>
      </c>
      <c r="DP353" s="223">
        <f t="shared" ca="1" si="433"/>
        <v>-6.3492633588973604</v>
      </c>
      <c r="DQ353" s="225">
        <f t="shared" ca="1" si="434"/>
        <v>-1751.7506040174007</v>
      </c>
      <c r="DR353" s="226">
        <f t="shared" ca="1" si="454"/>
        <v>1751.7506040174007</v>
      </c>
      <c r="DS353" s="217">
        <f t="shared" ca="1" si="435"/>
        <v>-6.5653689762119063</v>
      </c>
      <c r="DT353" s="218">
        <f t="shared" ca="1" si="436"/>
        <v>-35.020977273753914</v>
      </c>
      <c r="DU353" s="219">
        <f t="shared" ca="1" si="437"/>
        <v>-1237.9133681017524</v>
      </c>
      <c r="DV353" s="218">
        <f t="shared" ca="1" si="438"/>
        <v>-6.9947158790087087</v>
      </c>
      <c r="DW353" s="227">
        <f t="shared" ca="1" si="439"/>
        <v>-2088.6791870643251</v>
      </c>
      <c r="DX353" s="228">
        <f t="shared" ca="1" si="455"/>
        <v>2088.6791870643251</v>
      </c>
      <c r="DY353" s="222">
        <f t="shared" ca="1" si="440"/>
        <v>-6.9428500404508018</v>
      </c>
      <c r="DZ353" s="223">
        <f t="shared" ca="1" si="441"/>
        <v>-37.352320550593319</v>
      </c>
      <c r="EA353" s="224">
        <f t="shared" ca="1" si="442"/>
        <v>-1326.9037095472265</v>
      </c>
      <c r="EB353" s="223">
        <f t="shared" ca="1" si="443"/>
        <v>-7.6175863807427504</v>
      </c>
      <c r="EC353" s="225">
        <f t="shared" ca="1" si="444"/>
        <v>-2581.4190459456058</v>
      </c>
      <c r="ED353" s="226">
        <f t="shared" ca="1" si="456"/>
        <v>2581.4190459456058</v>
      </c>
      <c r="EE353" s="18">
        <v>-2581.4190459455995</v>
      </c>
    </row>
    <row r="354" spans="16:135" x14ac:dyDescent="0.3">
      <c r="P354" s="5"/>
      <c r="Q354" s="5"/>
      <c r="X354" s="105"/>
      <c r="Y354" s="105"/>
      <c r="Z354" s="105"/>
      <c r="AA354" s="105">
        <f ca="1">AH354-DF354</f>
        <v>0</v>
      </c>
      <c r="AC354" s="302">
        <f>AC353+$BE$22</f>
        <v>3270</v>
      </c>
      <c r="AD354" s="332">
        <v>2573.8014595648569</v>
      </c>
      <c r="AE354" s="332">
        <v>2081.6844711853173</v>
      </c>
      <c r="AF354" s="334">
        <v>1745.4013406585007</v>
      </c>
      <c r="AG354" s="332">
        <v>1479.5091648439814</v>
      </c>
      <c r="AH354" s="332">
        <v>1254.8349047256165</v>
      </c>
      <c r="AI354" s="332">
        <v>1057.4061044102139</v>
      </c>
      <c r="AJ354" s="332">
        <v>879.19399565610513</v>
      </c>
      <c r="AK354" s="332">
        <v>714.99559392306696</v>
      </c>
      <c r="AL354" s="332">
        <v>561.12819038956184</v>
      </c>
      <c r="AM354" s="332">
        <v>414.7959019683189</v>
      </c>
      <c r="AN354" s="332">
        <v>273.74475837243313</v>
      </c>
      <c r="AO354" s="332">
        <v>136.05462767429555</v>
      </c>
      <c r="AP354" s="332" t="e">
        <v>#DIV/0!</v>
      </c>
      <c r="AQ354" s="335">
        <v>-136.05462767429555</v>
      </c>
      <c r="AR354" s="335">
        <v>-273.74475837243313</v>
      </c>
      <c r="AS354" s="335">
        <v>-414.7959019683189</v>
      </c>
      <c r="AT354" s="335">
        <v>-561.12819038956184</v>
      </c>
      <c r="AU354" s="335">
        <v>-714.99559392306696</v>
      </c>
      <c r="AV354" s="335">
        <v>-879.19399565610513</v>
      </c>
      <c r="AW354" s="335">
        <v>-1057.4061044102139</v>
      </c>
      <c r="AX354" s="335">
        <v>-1254.8349047256165</v>
      </c>
      <c r="AY354" s="335">
        <v>-1479.5091648439814</v>
      </c>
      <c r="AZ354" s="335">
        <v>-1745.4013406585007</v>
      </c>
      <c r="BA354" s="335">
        <v>-2081.6844711853173</v>
      </c>
      <c r="BB354" s="202">
        <v>-2573.8014595648569</v>
      </c>
      <c r="BC354" s="323">
        <f ca="1">BO354-BD354</f>
        <v>0</v>
      </c>
      <c r="BD354" s="320">
        <f ca="1"/>
        <v>-136.05462767429555</v>
      </c>
      <c r="BE354" s="302">
        <f ca="1">MIN($AF$15,BE353+$BE$22)</f>
        <v>3270</v>
      </c>
      <c r="BF354" s="215">
        <f t="shared" ca="1" si="386"/>
        <v>2</v>
      </c>
      <c r="BG354" s="317">
        <f ca="1">INDEX(N$8:N$12,$BF354)</f>
        <v>365</v>
      </c>
      <c r="BH354" s="128">
        <f ca="1">INDEX(O$8:O$12,$BF354)</f>
        <v>0.45</v>
      </c>
      <c r="BI354" s="104">
        <f t="shared" ca="1" si="387"/>
        <v>1836.5</v>
      </c>
      <c r="BJ354" s="216">
        <f t="shared" si="385"/>
        <v>0</v>
      </c>
      <c r="BK354" s="217">
        <f ca="1">DEGREES(ASIN($BG354*BL$23))</f>
        <v>-0.69702848180855392</v>
      </c>
      <c r="BL354" s="218">
        <f ca="1">DEGREES(ASIN(BL$23*$BI354))</f>
        <v>-3.5092106378011612</v>
      </c>
      <c r="BM354" s="219">
        <f ca="1">IF($BH354&gt;0,(COS(RADIANS(BK354))-COS(RADIANS(BL354)))/(BL$23*$BH354),$BE354*SIN(RADIANS(BK354)))</f>
        <v>-120.08373681306963</v>
      </c>
      <c r="BN354" s="218">
        <f t="shared" ca="1" si="388"/>
        <v>-0.61248565738684135</v>
      </c>
      <c r="BO354" s="220">
        <f t="shared" ca="1" si="389"/>
        <v>-136.05462767429555</v>
      </c>
      <c r="BP354" s="221">
        <f t="shared" ca="1" si="445"/>
        <v>136.05462767429555</v>
      </c>
      <c r="BQ354" s="222">
        <f t="shared" ca="1" si="390"/>
        <v>-1.3888539075648563</v>
      </c>
      <c r="BR354" s="223">
        <f t="shared" ca="1" si="391"/>
        <v>-7.0047802562501449</v>
      </c>
      <c r="BS354" s="224">
        <f t="shared" ca="1" si="392"/>
        <v>-239.951154134022</v>
      </c>
      <c r="BT354" s="223">
        <f t="shared" ca="1" si="393"/>
        <v>-1.2271644978571885</v>
      </c>
      <c r="BU354" s="225">
        <f t="shared" ca="1" si="394"/>
        <v>-273.74475837243313</v>
      </c>
      <c r="BV354" s="226">
        <f t="shared" ca="1" si="446"/>
        <v>273.74475837243313</v>
      </c>
      <c r="BW354" s="217">
        <f t="shared" ca="1" si="395"/>
        <v>-2.0703060144699528</v>
      </c>
      <c r="BX354" s="218">
        <f t="shared" ca="1" si="396"/>
        <v>-10.472710003609828</v>
      </c>
      <c r="BY354" s="219">
        <f t="shared" ca="1" si="397"/>
        <v>-359.36552910958477</v>
      </c>
      <c r="BZ354" s="218">
        <f t="shared" ca="1" si="398"/>
        <v>-1.8461224276330199</v>
      </c>
      <c r="CA354" s="227">
        <f t="shared" ca="1" si="399"/>
        <v>-414.7959019683189</v>
      </c>
      <c r="CB354" s="228">
        <f t="shared" ca="1" si="447"/>
        <v>414.7959019683189</v>
      </c>
      <c r="CC354" s="222">
        <f t="shared" ca="1" si="400"/>
        <v>-2.7362803166611838</v>
      </c>
      <c r="CD354" s="223">
        <f t="shared" ca="1" si="401"/>
        <v>-13.89827695387511</v>
      </c>
      <c r="CE354" s="224">
        <f t="shared" ca="1" si="402"/>
        <v>-478.04857187868248</v>
      </c>
      <c r="CF354" s="223">
        <f t="shared" ca="1" si="403"/>
        <v>-2.4712139631270702</v>
      </c>
      <c r="CG354" s="225">
        <f t="shared" ca="1" si="404"/>
        <v>-561.12819038956184</v>
      </c>
      <c r="CH354" s="226">
        <f t="shared" ca="1" si="448"/>
        <v>561.12819038956184</v>
      </c>
      <c r="CI354" s="217">
        <f t="shared" ca="1" si="405"/>
        <v>-3.3817714426176781</v>
      </c>
      <c r="CJ354" s="218">
        <f t="shared" ca="1" si="406"/>
        <v>-17.265652395532847</v>
      </c>
      <c r="CK354" s="219">
        <f t="shared" ca="1" si="407"/>
        <v>-595.65780837688703</v>
      </c>
      <c r="CL354" s="218">
        <f t="shared" ca="1" si="408"/>
        <v>-3.1039032985880795</v>
      </c>
      <c r="CM354" s="227">
        <f t="shared" ca="1" si="409"/>
        <v>-714.99559392306617</v>
      </c>
      <c r="CN354" s="228">
        <f t="shared" ca="1" si="449"/>
        <v>714.99559392306617</v>
      </c>
      <c r="CO354" s="222">
        <f t="shared" ca="1" si="410"/>
        <v>-4.0019069365128308</v>
      </c>
      <c r="CP354" s="223">
        <f t="shared" ca="1" si="411"/>
        <v>-20.557500734148654</v>
      </c>
      <c r="CQ354" s="224">
        <f t="shared" ca="1" si="412"/>
        <v>-711.76198000530394</v>
      </c>
      <c r="CR354" s="223">
        <f t="shared" ca="1" si="413"/>
        <v>-3.7450506454812285</v>
      </c>
      <c r="CS354" s="225">
        <f t="shared" ca="1" si="414"/>
        <v>-879.19399565610661</v>
      </c>
      <c r="CT354" s="226">
        <f t="shared" ca="1" si="450"/>
        <v>879.19399565610661</v>
      </c>
      <c r="CU354" s="217">
        <f t="shared" ca="1" si="415"/>
        <v>-4.5919815571945737</v>
      </c>
      <c r="CV354" s="218">
        <f t="shared" ca="1" si="416"/>
        <v>-23.754560958759583</v>
      </c>
      <c r="CW354" s="219">
        <f t="shared" ca="1" si="417"/>
        <v>-825.8142538821611</v>
      </c>
      <c r="CX354" s="218">
        <f t="shared" ca="1" si="418"/>
        <v>-4.394622180423994</v>
      </c>
      <c r="CY354" s="227">
        <f t="shared" ca="1" si="419"/>
        <v>-1057.4061044102141</v>
      </c>
      <c r="CZ354" s="228">
        <f t="shared" ca="1" si="451"/>
        <v>1057.4061044102141</v>
      </c>
      <c r="DA354" s="222">
        <f t="shared" ca="1" si="420"/>
        <v>-5.1474920122309307</v>
      </c>
      <c r="DB354" s="223">
        <f t="shared" ca="1" si="421"/>
        <v>-26.835222675428639</v>
      </c>
      <c r="DC354" s="224">
        <f t="shared" ca="1" si="422"/>
        <v>-937.12362159410691</v>
      </c>
      <c r="DD354" s="223">
        <f t="shared" ca="1" si="423"/>
        <v>-5.051302341920632</v>
      </c>
      <c r="DE354" s="225">
        <f t="shared" ca="1" si="424"/>
        <v>-1254.8349047256161</v>
      </c>
      <c r="DF354" s="226">
        <f t="shared" ca="1" si="452"/>
        <v>1254.8349047256161</v>
      </c>
      <c r="DG354" s="217">
        <f t="shared" ca="1" si="425"/>
        <v>-5.6641719536657629</v>
      </c>
      <c r="DH354" s="218">
        <f t="shared" ca="1" si="426"/>
        <v>-29.775124887882971</v>
      </c>
      <c r="DI354" s="219">
        <f t="shared" ca="1" si="427"/>
        <v>-1044.8258482996434</v>
      </c>
      <c r="DJ354" s="218">
        <f t="shared" ca="1" si="428"/>
        <v>-5.7119934742884197</v>
      </c>
      <c r="DK354" s="227">
        <f t="shared" ca="1" si="429"/>
        <v>-1479.5091648439809</v>
      </c>
      <c r="DL354" s="228">
        <f t="shared" ca="1" si="453"/>
        <v>1479.5091648439809</v>
      </c>
      <c r="DM354" s="222">
        <f t="shared" ca="1" si="430"/>
        <v>-6.1380269433018499</v>
      </c>
      <c r="DN354" s="223">
        <f t="shared" ca="1" si="431"/>
        <v>-32.546830021836286</v>
      </c>
      <c r="DO354" s="224">
        <f t="shared" ca="1" si="432"/>
        <v>-1147.8568724578111</v>
      </c>
      <c r="DP354" s="223">
        <f t="shared" ca="1" si="433"/>
        <v>-6.3712060329405631</v>
      </c>
      <c r="DQ354" s="225">
        <f t="shared" ca="1" si="434"/>
        <v>-1745.4013406585034</v>
      </c>
      <c r="DR354" s="226">
        <f t="shared" ca="1" si="454"/>
        <v>1745.4013406585034</v>
      </c>
      <c r="DS354" s="217">
        <f t="shared" ca="1" si="435"/>
        <v>-6.5653689762119063</v>
      </c>
      <c r="DT354" s="218">
        <f t="shared" ca="1" si="436"/>
        <v>-35.119659106525695</v>
      </c>
      <c r="DU354" s="219">
        <f t="shared" ca="1" si="437"/>
        <v>-1244.9337493214055</v>
      </c>
      <c r="DV354" s="218">
        <f t="shared" ca="1" si="438"/>
        <v>-7.020381219653018</v>
      </c>
      <c r="DW354" s="227">
        <f t="shared" ca="1" si="439"/>
        <v>-2081.6844711853164</v>
      </c>
      <c r="DX354" s="228">
        <f t="shared" ca="1" si="455"/>
        <v>2081.6844711853164</v>
      </c>
      <c r="DY354" s="222">
        <f t="shared" ca="1" si="440"/>
        <v>-6.9428500404508018</v>
      </c>
      <c r="DZ354" s="223">
        <f t="shared" ca="1" si="441"/>
        <v>-37.459814021256108</v>
      </c>
      <c r="EA354" s="224">
        <f t="shared" ca="1" si="442"/>
        <v>-1334.5509649364124</v>
      </c>
      <c r="EB354" s="223">
        <f t="shared" ca="1" si="443"/>
        <v>-7.6472553891858297</v>
      </c>
      <c r="EC354" s="225">
        <f t="shared" ca="1" si="444"/>
        <v>-2573.8014595648633</v>
      </c>
      <c r="ED354" s="226">
        <f t="shared" ca="1" si="456"/>
        <v>2573.8014595648633</v>
      </c>
      <c r="EE354" s="18">
        <v>-2573.8014595648569</v>
      </c>
    </row>
    <row r="355" spans="16:135" x14ac:dyDescent="0.3">
      <c r="P355" s="5"/>
      <c r="Q355" s="5"/>
      <c r="X355" s="105"/>
      <c r="Y355" s="105"/>
      <c r="Z355" s="105"/>
      <c r="AA355" s="105">
        <f ca="1">AH355-DF355</f>
        <v>0</v>
      </c>
      <c r="AC355" s="302">
        <f>AC354+$BE$22</f>
        <v>3280</v>
      </c>
      <c r="AD355" s="332">
        <v>2566.1542041756711</v>
      </c>
      <c r="AE355" s="332">
        <v>2074.6640899656632</v>
      </c>
      <c r="AF355" s="334">
        <v>1739.0301346255601</v>
      </c>
      <c r="AG355" s="332">
        <v>1473.7971713696938</v>
      </c>
      <c r="AH355" s="332">
        <v>1249.7836023836958</v>
      </c>
      <c r="AI355" s="332">
        <v>1053.0114822297899</v>
      </c>
      <c r="AJ355" s="332">
        <v>875.4489450106239</v>
      </c>
      <c r="AK355" s="332">
        <v>711.89169062447888</v>
      </c>
      <c r="AL355" s="332">
        <v>558.65697642643477</v>
      </c>
      <c r="AM355" s="332">
        <v>412.94977954068588</v>
      </c>
      <c r="AN355" s="332">
        <v>272.51759387457963</v>
      </c>
      <c r="AO355" s="332">
        <v>135.44214201690869</v>
      </c>
      <c r="AP355" s="332" t="e">
        <v>#DIV/0!</v>
      </c>
      <c r="AQ355" s="335">
        <v>-135.44214201690869</v>
      </c>
      <c r="AR355" s="335">
        <v>-272.51759387457963</v>
      </c>
      <c r="AS355" s="335">
        <v>-412.94977954068588</v>
      </c>
      <c r="AT355" s="335">
        <v>-558.65697642643477</v>
      </c>
      <c r="AU355" s="335">
        <v>-711.89169062447888</v>
      </c>
      <c r="AV355" s="335">
        <v>-875.4489450106239</v>
      </c>
      <c r="AW355" s="335">
        <v>-1053.0114822297899</v>
      </c>
      <c r="AX355" s="335">
        <v>-1249.7836023836958</v>
      </c>
      <c r="AY355" s="335">
        <v>-1473.7971713696938</v>
      </c>
      <c r="AZ355" s="335">
        <v>-1739.0301346255601</v>
      </c>
      <c r="BA355" s="335">
        <v>-2074.6640899656632</v>
      </c>
      <c r="BB355" s="202">
        <v>-2566.1542041756711</v>
      </c>
      <c r="BC355" s="323">
        <f ca="1">BO355-BD355</f>
        <v>0</v>
      </c>
      <c r="BD355" s="320">
        <f ca="1"/>
        <v>-135.44214201690869</v>
      </c>
      <c r="BE355" s="302">
        <f ca="1">MIN($AF$15,BE354+$BE$22)</f>
        <v>3280</v>
      </c>
      <c r="BF355" s="215">
        <f t="shared" ca="1" si="386"/>
        <v>2</v>
      </c>
      <c r="BG355" s="317">
        <f ca="1">INDEX(N$8:N$12,$BF355)</f>
        <v>365</v>
      </c>
      <c r="BH355" s="128">
        <f ca="1">INDEX(O$8:O$12,$BF355)</f>
        <v>0.45</v>
      </c>
      <c r="BI355" s="104">
        <f t="shared" ca="1" si="387"/>
        <v>1841</v>
      </c>
      <c r="BJ355" s="216">
        <f t="shared" si="385"/>
        <v>0</v>
      </c>
      <c r="BK355" s="217">
        <f ca="1">DEGREES(ASIN($BG355*BL$23))</f>
        <v>-0.69702848180855392</v>
      </c>
      <c r="BL355" s="218">
        <f ca="1">DEGREES(ASIN(BL$23*$BI355))</f>
        <v>-3.5178201102935462</v>
      </c>
      <c r="BM355" s="219">
        <f ca="1">IF($BH355&gt;0,(COS(RADIANS(BK355))-COS(RADIANS(BL355)))/(BL$23*$BH355),$BE355*SIN(RADIANS(BK355)))</f>
        <v>-120.697730750796</v>
      </c>
      <c r="BN355" s="218">
        <f t="shared" ca="1" si="388"/>
        <v>-0.61399393772636301</v>
      </c>
      <c r="BO355" s="220">
        <f t="shared" ca="1" si="389"/>
        <v>-135.44214201690869</v>
      </c>
      <c r="BP355" s="221">
        <f t="shared" ca="1" si="445"/>
        <v>135.44214201690869</v>
      </c>
      <c r="BQ355" s="222">
        <f t="shared" ca="1" si="390"/>
        <v>-1.3888539075648563</v>
      </c>
      <c r="BR355" s="223">
        <f t="shared" ca="1" si="391"/>
        <v>-7.0220305090166297</v>
      </c>
      <c r="BS355" s="224">
        <f t="shared" ca="1" si="392"/>
        <v>-241.18137476510557</v>
      </c>
      <c r="BT355" s="223">
        <f t="shared" ca="1" si="393"/>
        <v>-1.2302206310835686</v>
      </c>
      <c r="BU355" s="225">
        <f t="shared" ca="1" si="394"/>
        <v>-272.51759387457594</v>
      </c>
      <c r="BV355" s="226">
        <f t="shared" ca="1" si="446"/>
        <v>272.51759387457594</v>
      </c>
      <c r="BW355" s="217">
        <f t="shared" ca="1" si="395"/>
        <v>-2.0703060144699528</v>
      </c>
      <c r="BX355" s="218">
        <f t="shared" ca="1" si="396"/>
        <v>-10.498662161200246</v>
      </c>
      <c r="BY355" s="219">
        <f t="shared" ca="1" si="397"/>
        <v>-361.21633561229146</v>
      </c>
      <c r="BZ355" s="218">
        <f t="shared" ca="1" si="398"/>
        <v>-1.8508065027066891</v>
      </c>
      <c r="CA355" s="227">
        <f t="shared" ca="1" si="399"/>
        <v>-412.94977954068588</v>
      </c>
      <c r="CB355" s="228">
        <f t="shared" ca="1" si="447"/>
        <v>412.94977954068588</v>
      </c>
      <c r="CC355" s="222">
        <f t="shared" ca="1" si="400"/>
        <v>-2.7362803166611838</v>
      </c>
      <c r="CD355" s="223">
        <f t="shared" ca="1" si="401"/>
        <v>-13.933018737461953</v>
      </c>
      <c r="CE355" s="224">
        <f t="shared" ca="1" si="402"/>
        <v>-480.52622020618441</v>
      </c>
      <c r="CF355" s="223">
        <f t="shared" ca="1" si="403"/>
        <v>-2.4776483275019245</v>
      </c>
      <c r="CG355" s="225">
        <f t="shared" ca="1" si="404"/>
        <v>-558.65697642643477</v>
      </c>
      <c r="CH355" s="226">
        <f t="shared" ca="1" si="448"/>
        <v>558.65697642643477</v>
      </c>
      <c r="CI355" s="217">
        <f t="shared" ca="1" si="405"/>
        <v>-3.3817714426176781</v>
      </c>
      <c r="CJ355" s="218">
        <f t="shared" ca="1" si="406"/>
        <v>-17.309292680631476</v>
      </c>
      <c r="CK355" s="219">
        <f t="shared" ca="1" si="407"/>
        <v>-598.77006313578499</v>
      </c>
      <c r="CL355" s="218">
        <f t="shared" ca="1" si="408"/>
        <v>-3.1122547588979614</v>
      </c>
      <c r="CM355" s="227">
        <f t="shared" ca="1" si="409"/>
        <v>-711.89169062447809</v>
      </c>
      <c r="CN355" s="228">
        <f t="shared" ca="1" si="449"/>
        <v>711.89169062447809</v>
      </c>
      <c r="CO355" s="222">
        <f t="shared" ca="1" si="410"/>
        <v>-4.0019069365128308</v>
      </c>
      <c r="CP355" s="223">
        <f t="shared" ca="1" si="411"/>
        <v>-20.61016110987396</v>
      </c>
      <c r="CQ355" s="224">
        <f t="shared" ca="1" si="412"/>
        <v>-715.51751249552171</v>
      </c>
      <c r="CR355" s="223">
        <f t="shared" ca="1" si="413"/>
        <v>-3.7555324902177745</v>
      </c>
      <c r="CS355" s="225">
        <f t="shared" ca="1" si="414"/>
        <v>-875.44894501062538</v>
      </c>
      <c r="CT355" s="226">
        <f t="shared" ca="1" si="450"/>
        <v>875.44894501062538</v>
      </c>
      <c r="CU355" s="217">
        <f t="shared" ca="1" si="415"/>
        <v>-4.5919815571945737</v>
      </c>
      <c r="CV355" s="218">
        <f t="shared" ca="1" si="416"/>
        <v>-23.816363202090752</v>
      </c>
      <c r="CW355" s="219">
        <f t="shared" ca="1" si="417"/>
        <v>-830.22174881107117</v>
      </c>
      <c r="CX355" s="218">
        <f t="shared" ca="1" si="418"/>
        <v>-4.4074949289100687</v>
      </c>
      <c r="CY355" s="227">
        <f t="shared" ca="1" si="419"/>
        <v>-1053.0114822297901</v>
      </c>
      <c r="CZ355" s="228">
        <f t="shared" ca="1" si="451"/>
        <v>1053.0114822297901</v>
      </c>
      <c r="DA355" s="222">
        <f t="shared" ca="1" si="420"/>
        <v>-5.1474920122309307</v>
      </c>
      <c r="DB355" s="223">
        <f t="shared" ca="1" si="421"/>
        <v>-26.906270746357549</v>
      </c>
      <c r="DC355" s="224">
        <f t="shared" ca="1" si="422"/>
        <v>-942.19049304105386</v>
      </c>
      <c r="DD355" s="223">
        <f t="shared" ca="1" si="423"/>
        <v>-5.0668714469469478</v>
      </c>
      <c r="DE355" s="225">
        <f t="shared" ca="1" si="424"/>
        <v>-1249.7836023836953</v>
      </c>
      <c r="DF355" s="226">
        <f t="shared" ca="1" si="452"/>
        <v>1249.7836023836953</v>
      </c>
      <c r="DG355" s="217">
        <f t="shared" ca="1" si="425"/>
        <v>-5.6641719536657629</v>
      </c>
      <c r="DH355" s="218">
        <f t="shared" ca="1" si="426"/>
        <v>-29.855479828208264</v>
      </c>
      <c r="DI355" s="219">
        <f t="shared" ca="1" si="427"/>
        <v>-1050.5564495952967</v>
      </c>
      <c r="DJ355" s="218">
        <f t="shared" ca="1" si="428"/>
        <v>-5.7306012956532868</v>
      </c>
      <c r="DK355" s="227">
        <f t="shared" ca="1" si="429"/>
        <v>-1473.7971713696925</v>
      </c>
      <c r="DL355" s="228">
        <f t="shared" ca="1" si="453"/>
        <v>1473.7971713696925</v>
      </c>
      <c r="DM355" s="222">
        <f t="shared" ca="1" si="430"/>
        <v>-6.1380269433018499</v>
      </c>
      <c r="DN355" s="223">
        <f t="shared" ca="1" si="431"/>
        <v>-32.636476170875916</v>
      </c>
      <c r="DO355" s="224">
        <f t="shared" ca="1" si="432"/>
        <v>-1154.2500868184379</v>
      </c>
      <c r="DP355" s="223">
        <f t="shared" ca="1" si="433"/>
        <v>-6.393214360626871</v>
      </c>
      <c r="DQ355" s="225">
        <f t="shared" ca="1" si="434"/>
        <v>-1739.0301346255628</v>
      </c>
      <c r="DR355" s="226">
        <f t="shared" ca="1" si="454"/>
        <v>1739.0301346255628</v>
      </c>
      <c r="DS355" s="217">
        <f t="shared" ca="1" si="435"/>
        <v>-6.5653689762119063</v>
      </c>
      <c r="DT355" s="218">
        <f t="shared" ca="1" si="436"/>
        <v>-35.218460622935488</v>
      </c>
      <c r="DU355" s="219">
        <f t="shared" ca="1" si="437"/>
        <v>-1251.97988914999</v>
      </c>
      <c r="DV355" s="218">
        <f t="shared" ca="1" si="438"/>
        <v>-7.0461398285845007</v>
      </c>
      <c r="DW355" s="227">
        <f t="shared" ca="1" si="439"/>
        <v>-2074.6640899656632</v>
      </c>
      <c r="DX355" s="228">
        <f t="shared" ca="1" si="455"/>
        <v>2074.6640899656632</v>
      </c>
      <c r="DY355" s="222">
        <f t="shared" ca="1" si="440"/>
        <v>-6.9428500404508018</v>
      </c>
      <c r="DZ355" s="223">
        <f t="shared" ca="1" si="441"/>
        <v>-37.567462237063509</v>
      </c>
      <c r="EA355" s="224">
        <f t="shared" ca="1" si="442"/>
        <v>-1342.2280173097474</v>
      </c>
      <c r="EB355" s="223">
        <f t="shared" ca="1" si="443"/>
        <v>-7.6770523733350728</v>
      </c>
      <c r="EC355" s="225">
        <f t="shared" ca="1" si="444"/>
        <v>-2566.1542041756775</v>
      </c>
      <c r="ED355" s="226">
        <f t="shared" ca="1" si="456"/>
        <v>2566.1542041756775</v>
      </c>
      <c r="EE355" s="18">
        <v>-2566.1542041756711</v>
      </c>
    </row>
    <row r="356" spans="16:135" x14ac:dyDescent="0.3">
      <c r="P356" s="5"/>
      <c r="Q356" s="5"/>
      <c r="X356" s="105"/>
      <c r="Y356" s="105"/>
      <c r="Z356" s="105"/>
      <c r="AA356" s="105">
        <f ca="1">AH356-DF356</f>
        <v>0</v>
      </c>
      <c r="AC356" s="302">
        <f>AC355+$BE$22</f>
        <v>3290</v>
      </c>
      <c r="AD356" s="332">
        <v>2558.4771518023363</v>
      </c>
      <c r="AE356" s="332">
        <v>2067.6179501370798</v>
      </c>
      <c r="AF356" s="334">
        <v>1732.6369202649323</v>
      </c>
      <c r="AG356" s="332">
        <v>1468.0665700740415</v>
      </c>
      <c r="AH356" s="332">
        <v>1244.7167309367489</v>
      </c>
      <c r="AI356" s="332">
        <v>1048.6039873008808</v>
      </c>
      <c r="AJ356" s="332">
        <v>871.69341252040613</v>
      </c>
      <c r="AK356" s="332">
        <v>708.77943586558092</v>
      </c>
      <c r="AL356" s="332">
        <v>556.17932809893284</v>
      </c>
      <c r="AM356" s="332">
        <v>411.09897303797919</v>
      </c>
      <c r="AN356" s="332">
        <v>271.28737324349237</v>
      </c>
      <c r="AO356" s="332">
        <v>134.82814807918234</v>
      </c>
      <c r="AP356" s="332" t="e">
        <v>#DIV/0!</v>
      </c>
      <c r="AQ356" s="335">
        <v>-134.82814807918234</v>
      </c>
      <c r="AR356" s="335">
        <v>-271.28737324349237</v>
      </c>
      <c r="AS356" s="335">
        <v>-411.09897303797919</v>
      </c>
      <c r="AT356" s="335">
        <v>-556.17932809893284</v>
      </c>
      <c r="AU356" s="335">
        <v>-708.77943586558092</v>
      </c>
      <c r="AV356" s="335">
        <v>-871.69341252040613</v>
      </c>
      <c r="AW356" s="335">
        <v>-1048.6039873008808</v>
      </c>
      <c r="AX356" s="335">
        <v>-1244.7167309367489</v>
      </c>
      <c r="AY356" s="335">
        <v>-1468.0665700740415</v>
      </c>
      <c r="AZ356" s="335">
        <v>-1732.6369202649323</v>
      </c>
      <c r="BA356" s="335">
        <v>-2067.6179501370798</v>
      </c>
      <c r="BB356" s="202">
        <v>-2558.4771518023363</v>
      </c>
      <c r="BC356" s="323">
        <f ca="1">BO356-BD356</f>
        <v>0</v>
      </c>
      <c r="BD356" s="320">
        <f ca="1"/>
        <v>-134.82814807918234</v>
      </c>
      <c r="BE356" s="302">
        <f ca="1">MIN($AF$15,BE355+$BE$22)</f>
        <v>3290</v>
      </c>
      <c r="BF356" s="215">
        <f t="shared" ca="1" si="386"/>
        <v>2</v>
      </c>
      <c r="BG356" s="317">
        <f ca="1">INDEX(N$8:N$12,$BF356)</f>
        <v>365</v>
      </c>
      <c r="BH356" s="128">
        <f ca="1">INDEX(O$8:O$12,$BF356)</f>
        <v>0.45</v>
      </c>
      <c r="BI356" s="104">
        <f t="shared" ca="1" si="387"/>
        <v>1845.5</v>
      </c>
      <c r="BJ356" s="216">
        <f t="shared" si="385"/>
        <v>0</v>
      </c>
      <c r="BK356" s="217">
        <f ca="1">DEGREES(ASIN($BG356*BL$23))</f>
        <v>-0.69702848180855392</v>
      </c>
      <c r="BL356" s="218">
        <f ca="1">DEGREES(ASIN(BL$23*$BI356))</f>
        <v>-3.526429662316056</v>
      </c>
      <c r="BM356" s="219">
        <f ca="1">IF($BH356&gt;0,(COS(RADIANS(BK356))-COS(RADIANS(BL356)))/(BL$23*$BH356),$BE356*SIN(RADIANS(BK356)))</f>
        <v>-121.31323301059668</v>
      </c>
      <c r="BN356" s="218">
        <f t="shared" ca="1" si="388"/>
        <v>-0.61550225980067808</v>
      </c>
      <c r="BO356" s="220">
        <f t="shared" ca="1" si="389"/>
        <v>-134.82814807918234</v>
      </c>
      <c r="BP356" s="221">
        <f t="shared" ca="1" si="445"/>
        <v>134.82814807918234</v>
      </c>
      <c r="BQ356" s="222">
        <f t="shared" ca="1" si="390"/>
        <v>-1.3888539075648563</v>
      </c>
      <c r="BR356" s="223">
        <f t="shared" ca="1" si="391"/>
        <v>-7.0392814015276262</v>
      </c>
      <c r="BS356" s="224">
        <f t="shared" ca="1" si="392"/>
        <v>-242.41465186902408</v>
      </c>
      <c r="BT356" s="223">
        <f t="shared" ca="1" si="393"/>
        <v>-1.2332771039185104</v>
      </c>
      <c r="BU356" s="225">
        <f t="shared" ca="1" si="394"/>
        <v>-271.28737324349237</v>
      </c>
      <c r="BV356" s="226">
        <f t="shared" ca="1" si="446"/>
        <v>271.28737324349237</v>
      </c>
      <c r="BW356" s="217">
        <f t="shared" ca="1" si="395"/>
        <v>-2.0703060144699528</v>
      </c>
      <c r="BX356" s="218">
        <f t="shared" ca="1" si="396"/>
        <v>-10.524616497358691</v>
      </c>
      <c r="BY356" s="219">
        <f t="shared" ca="1" si="397"/>
        <v>-363.07182736825513</v>
      </c>
      <c r="BZ356" s="218">
        <f t="shared" ca="1" si="398"/>
        <v>-1.8554917559636692</v>
      </c>
      <c r="CA356" s="227">
        <f t="shared" ca="1" si="399"/>
        <v>-411.09897303797919</v>
      </c>
      <c r="CB356" s="228">
        <f t="shared" ca="1" si="447"/>
        <v>411.09897303797919</v>
      </c>
      <c r="CC356" s="222">
        <f t="shared" ca="1" si="400"/>
        <v>-2.7362803166611838</v>
      </c>
      <c r="CD356" s="223">
        <f t="shared" ca="1" si="401"/>
        <v>-13.967765748023353</v>
      </c>
      <c r="CE356" s="224">
        <f t="shared" ca="1" si="402"/>
        <v>-483.01030579870331</v>
      </c>
      <c r="CF356" s="223">
        <f t="shared" ca="1" si="403"/>
        <v>-2.4840855925189089</v>
      </c>
      <c r="CG356" s="225">
        <f t="shared" ca="1" si="404"/>
        <v>-556.17932809893284</v>
      </c>
      <c r="CH356" s="226">
        <f t="shared" ca="1" si="448"/>
        <v>556.17932809893284</v>
      </c>
      <c r="CI356" s="217">
        <f t="shared" ca="1" si="405"/>
        <v>-3.3817714426176781</v>
      </c>
      <c r="CJ356" s="218">
        <f t="shared" ca="1" si="406"/>
        <v>-17.352943327011371</v>
      </c>
      <c r="CK356" s="219">
        <f t="shared" ca="1" si="407"/>
        <v>-601.89067529625015</v>
      </c>
      <c r="CL356" s="218">
        <f t="shared" ca="1" si="408"/>
        <v>-3.1206121604651571</v>
      </c>
      <c r="CM356" s="227">
        <f t="shared" ca="1" si="409"/>
        <v>-708.77943586558013</v>
      </c>
      <c r="CN356" s="228">
        <f t="shared" ca="1" si="449"/>
        <v>708.77943586558013</v>
      </c>
      <c r="CO356" s="222">
        <f t="shared" ca="1" si="410"/>
        <v>-4.0019069365128308</v>
      </c>
      <c r="CP356" s="223">
        <f t="shared" ca="1" si="411"/>
        <v>-20.66283969405772</v>
      </c>
      <c r="CQ356" s="224">
        <f t="shared" ca="1" si="412"/>
        <v>-719.28353769016201</v>
      </c>
      <c r="CR356" s="223">
        <f t="shared" ca="1" si="413"/>
        <v>-3.7660251946402923</v>
      </c>
      <c r="CS356" s="225">
        <f t="shared" ca="1" si="414"/>
        <v>-871.69341252040761</v>
      </c>
      <c r="CT356" s="226">
        <f t="shared" ca="1" si="450"/>
        <v>871.69341252040761</v>
      </c>
      <c r="CU356" s="217">
        <f t="shared" ca="1" si="415"/>
        <v>-4.5919815571945737</v>
      </c>
      <c r="CV356" s="218">
        <f t="shared" ca="1" si="416"/>
        <v>-23.878194884153903</v>
      </c>
      <c r="CW356" s="219">
        <f t="shared" ca="1" si="417"/>
        <v>-834.64213486131302</v>
      </c>
      <c r="CX356" s="218">
        <f t="shared" ca="1" si="418"/>
        <v>-4.4203860502418593</v>
      </c>
      <c r="CY356" s="227">
        <f t="shared" ca="1" si="419"/>
        <v>-1048.6039873008801</v>
      </c>
      <c r="CZ356" s="228">
        <f t="shared" ca="1" si="451"/>
        <v>1048.6039873008801</v>
      </c>
      <c r="DA356" s="222">
        <f t="shared" ca="1" si="420"/>
        <v>-5.1474920122309307</v>
      </c>
      <c r="DB356" s="223">
        <f t="shared" ca="1" si="421"/>
        <v>-26.977363553902737</v>
      </c>
      <c r="DC356" s="224">
        <f t="shared" ca="1" si="422"/>
        <v>-947.27296296714633</v>
      </c>
      <c r="DD356" s="223">
        <f t="shared" ca="1" si="423"/>
        <v>-5.0824699260924717</v>
      </c>
      <c r="DE356" s="225">
        <f t="shared" ca="1" si="424"/>
        <v>-1244.7167309367485</v>
      </c>
      <c r="DF356" s="226">
        <f t="shared" ca="1" si="452"/>
        <v>1244.7167309367485</v>
      </c>
      <c r="DG356" s="217">
        <f t="shared" ca="1" si="425"/>
        <v>-5.6641719536657629</v>
      </c>
      <c r="DH356" s="218">
        <f t="shared" ca="1" si="426"/>
        <v>-29.935899506436893</v>
      </c>
      <c r="DI356" s="219">
        <f t="shared" ca="1" si="427"/>
        <v>-1056.3057036315124</v>
      </c>
      <c r="DJ356" s="218">
        <f t="shared" ca="1" si="428"/>
        <v>-5.7492540362156888</v>
      </c>
      <c r="DK356" s="227">
        <f t="shared" ca="1" si="429"/>
        <v>-1468.0665700740392</v>
      </c>
      <c r="DL356" s="228">
        <f t="shared" ca="1" si="453"/>
        <v>1468.0665700740392</v>
      </c>
      <c r="DM356" s="222">
        <f t="shared" ca="1" si="430"/>
        <v>-6.1380269433018499</v>
      </c>
      <c r="DN356" s="223">
        <f t="shared" ca="1" si="431"/>
        <v>-32.726212237437856</v>
      </c>
      <c r="DO356" s="224">
        <f t="shared" ca="1" si="432"/>
        <v>-1160.6653756507255</v>
      </c>
      <c r="DP356" s="223">
        <f t="shared" ca="1" si="433"/>
        <v>-6.4152888322876152</v>
      </c>
      <c r="DQ356" s="225">
        <f t="shared" ca="1" si="434"/>
        <v>-1732.636920264936</v>
      </c>
      <c r="DR356" s="226">
        <f t="shared" ca="1" si="454"/>
        <v>1732.636920264936</v>
      </c>
      <c r="DS356" s="217">
        <f t="shared" ca="1" si="435"/>
        <v>-6.5653689762119063</v>
      </c>
      <c r="DT356" s="218">
        <f t="shared" ca="1" si="436"/>
        <v>-35.317382554378547</v>
      </c>
      <c r="DU356" s="219">
        <f t="shared" ca="1" si="437"/>
        <v>-1259.0518816529645</v>
      </c>
      <c r="DV356" s="218">
        <f t="shared" ca="1" si="438"/>
        <v>-7.0719925029745809</v>
      </c>
      <c r="DW356" s="227">
        <f t="shared" ca="1" si="439"/>
        <v>-2067.6179501370789</v>
      </c>
      <c r="DX356" s="228">
        <f t="shared" ca="1" si="455"/>
        <v>2067.6179501370789</v>
      </c>
      <c r="DY356" s="222">
        <f t="shared" ca="1" si="440"/>
        <v>-6.9428500404508018</v>
      </c>
      <c r="DZ356" s="223">
        <f t="shared" ca="1" si="441"/>
        <v>-37.675266249892886</v>
      </c>
      <c r="EA356" s="224">
        <f t="shared" ca="1" si="442"/>
        <v>-1349.9349958829889</v>
      </c>
      <c r="EB356" s="223">
        <f t="shared" ca="1" si="443"/>
        <v>-7.7069785732414857</v>
      </c>
      <c r="EC356" s="225">
        <f t="shared" ca="1" si="444"/>
        <v>-2558.4771518023422</v>
      </c>
      <c r="ED356" s="226">
        <f t="shared" ca="1" si="456"/>
        <v>2558.4771518023422</v>
      </c>
      <c r="EE356" s="18">
        <v>-2558.4771518023363</v>
      </c>
    </row>
    <row r="357" spans="16:135" x14ac:dyDescent="0.3">
      <c r="P357" s="5"/>
      <c r="Q357" s="5"/>
      <c r="X357" s="105"/>
      <c r="Y357" s="105"/>
      <c r="Z357" s="105"/>
      <c r="AA357" s="105">
        <f ca="1">AH357-DF357</f>
        <v>0</v>
      </c>
      <c r="AC357" s="302">
        <f>AC356+$BE$22</f>
        <v>3300</v>
      </c>
      <c r="AD357" s="332">
        <v>2550.7701732290948</v>
      </c>
      <c r="AE357" s="332">
        <v>2060.5459576341045</v>
      </c>
      <c r="AF357" s="334">
        <v>1726.2216314326447</v>
      </c>
      <c r="AG357" s="332">
        <v>1462.3173160378249</v>
      </c>
      <c r="AH357" s="332">
        <v>1239.6342610106565</v>
      </c>
      <c r="AI357" s="332">
        <v>1044.1836012506378</v>
      </c>
      <c r="AJ357" s="332">
        <v>867.92738732576584</v>
      </c>
      <c r="AK357" s="332">
        <v>705.65882370511576</v>
      </c>
      <c r="AL357" s="332">
        <v>553.69524250641393</v>
      </c>
      <c r="AM357" s="332">
        <v>409.24348128201552</v>
      </c>
      <c r="AN357" s="332">
        <v>270.05409613957386</v>
      </c>
      <c r="AO357" s="332">
        <v>134.21264581938166</v>
      </c>
      <c r="AP357" s="332" t="e">
        <v>#DIV/0!</v>
      </c>
      <c r="AQ357" s="335">
        <v>-134.21264581938166</v>
      </c>
      <c r="AR357" s="335">
        <v>-270.05409613957386</v>
      </c>
      <c r="AS357" s="335">
        <v>-409.24348128201552</v>
      </c>
      <c r="AT357" s="335">
        <v>-553.69524250641393</v>
      </c>
      <c r="AU357" s="335">
        <v>-705.65882370511576</v>
      </c>
      <c r="AV357" s="335">
        <v>-867.92738732576584</v>
      </c>
      <c r="AW357" s="335">
        <v>-1044.1836012506378</v>
      </c>
      <c r="AX357" s="335">
        <v>-1239.6342610106565</v>
      </c>
      <c r="AY357" s="335">
        <v>-1462.3173160378249</v>
      </c>
      <c r="AZ357" s="335">
        <v>-1726.2216314326447</v>
      </c>
      <c r="BA357" s="335">
        <v>-2060.5459576341045</v>
      </c>
      <c r="BB357" s="202">
        <v>-2550.7701732290948</v>
      </c>
      <c r="BC357" s="323">
        <f ca="1">BO357-BD357</f>
        <v>0</v>
      </c>
      <c r="BD357" s="320">
        <f ca="1"/>
        <v>-134.21264581938166</v>
      </c>
      <c r="BE357" s="302">
        <f ca="1">MIN($AF$15,BE356+$BE$22)</f>
        <v>3300</v>
      </c>
      <c r="BF357" s="215">
        <f t="shared" ca="1" si="386"/>
        <v>2</v>
      </c>
      <c r="BG357" s="317">
        <f ca="1">INDEX(N$8:N$12,$BF357)</f>
        <v>365</v>
      </c>
      <c r="BH357" s="128">
        <f ca="1">INDEX(O$8:O$12,$BF357)</f>
        <v>0.45</v>
      </c>
      <c r="BI357" s="104">
        <f t="shared" ca="1" si="387"/>
        <v>1850</v>
      </c>
      <c r="BJ357" s="216">
        <f t="shared" si="385"/>
        <v>0</v>
      </c>
      <c r="BK357" s="217">
        <f ca="1">DEGREES(ASIN($BG357*BL$23))</f>
        <v>-0.69702848180855392</v>
      </c>
      <c r="BL357" s="218">
        <f ca="1">DEGREES(ASIN(BL$23*$BI357))</f>
        <v>-3.535039294065299</v>
      </c>
      <c r="BM357" s="219">
        <f ca="1">IF($BH357&gt;0,(COS(RADIANS(BK357))-COS(RADIANS(BL357)))/(BL$23*$BH357),$BE357*SIN(RADIANS(BK357)))</f>
        <v>-121.93024363432492</v>
      </c>
      <c r="BN357" s="218">
        <f t="shared" ca="1" si="388"/>
        <v>-0.61701062372824822</v>
      </c>
      <c r="BO357" s="220">
        <f t="shared" ca="1" si="389"/>
        <v>-134.21264581938166</v>
      </c>
      <c r="BP357" s="221">
        <f t="shared" ca="1" si="445"/>
        <v>134.21264581938166</v>
      </c>
      <c r="BQ357" s="222">
        <f t="shared" ca="1" si="390"/>
        <v>-1.3888539075648563</v>
      </c>
      <c r="BR357" s="223">
        <f t="shared" ca="1" si="391"/>
        <v>-7.0565329354183186</v>
      </c>
      <c r="BS357" s="224">
        <f t="shared" ca="1" si="392"/>
        <v>-243.6509857862778</v>
      </c>
      <c r="BT357" s="223">
        <f t="shared" ca="1" si="393"/>
        <v>-1.2363339172537167</v>
      </c>
      <c r="BU357" s="225">
        <f t="shared" ca="1" si="394"/>
        <v>-270.05409613957386</v>
      </c>
      <c r="BV357" s="226">
        <f t="shared" ca="1" si="446"/>
        <v>270.05409613957386</v>
      </c>
      <c r="BW357" s="217">
        <f t="shared" ca="1" si="395"/>
        <v>-2.0703060144699528</v>
      </c>
      <c r="BX357" s="218">
        <f t="shared" ca="1" si="396"/>
        <v>-10.550573017961034</v>
      </c>
      <c r="BY357" s="219">
        <f t="shared" ca="1" si="397"/>
        <v>-364.93200555903411</v>
      </c>
      <c r="BZ357" s="218">
        <f t="shared" ca="1" si="398"/>
        <v>-1.8601781907789814</v>
      </c>
      <c r="CA357" s="227">
        <f t="shared" ca="1" si="399"/>
        <v>-409.24348128201552</v>
      </c>
      <c r="CB357" s="228">
        <f t="shared" ca="1" si="447"/>
        <v>409.24348128201552</v>
      </c>
      <c r="CC357" s="222">
        <f t="shared" ca="1" si="400"/>
        <v>-2.7362803166611838</v>
      </c>
      <c r="CD357" s="223">
        <f t="shared" ca="1" si="401"/>
        <v>-14.002518000704335</v>
      </c>
      <c r="CE357" s="224">
        <f t="shared" ca="1" si="402"/>
        <v>-485.50083156616756</v>
      </c>
      <c r="CF357" s="223">
        <f t="shared" ca="1" si="403"/>
        <v>-2.4905257674642485</v>
      </c>
      <c r="CG357" s="225">
        <f t="shared" ca="1" si="404"/>
        <v>-553.69524250641393</v>
      </c>
      <c r="CH357" s="226">
        <f t="shared" ca="1" si="448"/>
        <v>553.69524250641393</v>
      </c>
      <c r="CI357" s="217">
        <f t="shared" ca="1" si="405"/>
        <v>-3.3817714426176781</v>
      </c>
      <c r="CJ357" s="218">
        <f t="shared" ca="1" si="406"/>
        <v>-17.396604367409552</v>
      </c>
      <c r="CK357" s="219">
        <f t="shared" ca="1" si="407"/>
        <v>-605.0196508211593</v>
      </c>
      <c r="CL357" s="218">
        <f t="shared" ca="1" si="408"/>
        <v>-3.1289755249091513</v>
      </c>
      <c r="CM357" s="227">
        <f t="shared" ca="1" si="409"/>
        <v>-705.65882370511497</v>
      </c>
      <c r="CN357" s="228">
        <f t="shared" ca="1" si="449"/>
        <v>705.65882370511497</v>
      </c>
      <c r="CO357" s="222">
        <f t="shared" ca="1" si="410"/>
        <v>-4.0019069365128308</v>
      </c>
      <c r="CP357" s="223">
        <f t="shared" ca="1" si="411"/>
        <v>-20.715536550177653</v>
      </c>
      <c r="CQ357" s="224">
        <f t="shared" ca="1" si="412"/>
        <v>-723.06006649431947</v>
      </c>
      <c r="CR357" s="223">
        <f t="shared" ca="1" si="413"/>
        <v>-3.7765288041574649</v>
      </c>
      <c r="CS357" s="225">
        <f t="shared" ca="1" si="414"/>
        <v>-867.92738732576731</v>
      </c>
      <c r="CT357" s="226">
        <f t="shared" ca="1" si="450"/>
        <v>867.92738732576731</v>
      </c>
      <c r="CU357" s="217">
        <f t="shared" ca="1" si="415"/>
        <v>-4.5919815571945737</v>
      </c>
      <c r="CV357" s="218">
        <f t="shared" ca="1" si="416"/>
        <v>-23.940056119169903</v>
      </c>
      <c r="CW357" s="219">
        <f t="shared" ca="1" si="417"/>
        <v>-839.07543049460457</v>
      </c>
      <c r="CX357" s="218">
        <f t="shared" ca="1" si="418"/>
        <v>-4.4332956332915501</v>
      </c>
      <c r="CY357" s="227">
        <f t="shared" ca="1" si="419"/>
        <v>-1044.1836012506383</v>
      </c>
      <c r="CZ357" s="228">
        <f t="shared" ca="1" si="451"/>
        <v>1044.1836012506383</v>
      </c>
      <c r="DA357" s="222">
        <f t="shared" ca="1" si="420"/>
        <v>-5.1474920122309307</v>
      </c>
      <c r="DB357" s="223">
        <f t="shared" ca="1" si="421"/>
        <v>-27.048501292339797</v>
      </c>
      <c r="DC357" s="224">
        <f t="shared" ca="1" si="422"/>
        <v>-952.37106091121257</v>
      </c>
      <c r="DD357" s="223">
        <f t="shared" ca="1" si="423"/>
        <v>-5.0980979440662395</v>
      </c>
      <c r="DE357" s="225">
        <f t="shared" ca="1" si="424"/>
        <v>-1239.634261010656</v>
      </c>
      <c r="DF357" s="226">
        <f t="shared" ca="1" si="452"/>
        <v>1239.634261010656</v>
      </c>
      <c r="DG357" s="217">
        <f t="shared" ca="1" si="425"/>
        <v>-5.6641719536657629</v>
      </c>
      <c r="DH357" s="218">
        <f t="shared" ca="1" si="426"/>
        <v>-30.016384238105672</v>
      </c>
      <c r="DI357" s="219">
        <f t="shared" ca="1" si="427"/>
        <v>-1062.0736556191041</v>
      </c>
      <c r="DJ357" s="218">
        <f t="shared" ca="1" si="428"/>
        <v>-5.7679519875916867</v>
      </c>
      <c r="DK357" s="227">
        <f t="shared" ca="1" si="429"/>
        <v>-1462.3173160378235</v>
      </c>
      <c r="DL357" s="228">
        <f t="shared" ca="1" si="453"/>
        <v>1462.3173160378235</v>
      </c>
      <c r="DM357" s="222">
        <f t="shared" ca="1" si="430"/>
        <v>-6.1380269433018499</v>
      </c>
      <c r="DN357" s="223">
        <f t="shared" ca="1" si="431"/>
        <v>-32.816038713418948</v>
      </c>
      <c r="DO357" s="224">
        <f t="shared" ca="1" si="432"/>
        <v>-1167.1028055937238</v>
      </c>
      <c r="DP357" s="223">
        <f t="shared" ca="1" si="433"/>
        <v>-6.4374299429982784</v>
      </c>
      <c r="DQ357" s="225">
        <f t="shared" ca="1" si="434"/>
        <v>-1726.2216314326483</v>
      </c>
      <c r="DR357" s="226">
        <f t="shared" ca="1" si="454"/>
        <v>1726.2216314326483</v>
      </c>
      <c r="DS357" s="217">
        <f t="shared" ca="1" si="435"/>
        <v>-6.5653689762119063</v>
      </c>
      <c r="DT357" s="218">
        <f t="shared" ca="1" si="436"/>
        <v>-35.416425638156447</v>
      </c>
      <c r="DU357" s="219">
        <f t="shared" ca="1" si="437"/>
        <v>-1266.1498217020285</v>
      </c>
      <c r="DV357" s="218">
        <f t="shared" ca="1" si="438"/>
        <v>-7.0979400490639364</v>
      </c>
      <c r="DW357" s="227">
        <f t="shared" ca="1" si="439"/>
        <v>-2060.5459576341045</v>
      </c>
      <c r="DX357" s="228">
        <f t="shared" ca="1" si="455"/>
        <v>2060.5459576341045</v>
      </c>
      <c r="DY357" s="222">
        <f t="shared" ca="1" si="440"/>
        <v>-6.9428500404508018</v>
      </c>
      <c r="DZ357" s="223">
        <f t="shared" ca="1" si="441"/>
        <v>-37.783227121466616</v>
      </c>
      <c r="EA357" s="224">
        <f t="shared" ca="1" si="442"/>
        <v>-1357.672031128204</v>
      </c>
      <c r="EB357" s="223">
        <f t="shared" ca="1" si="443"/>
        <v>-7.737035245215111</v>
      </c>
      <c r="EC357" s="225">
        <f t="shared" ca="1" si="444"/>
        <v>-2550.7701732291007</v>
      </c>
      <c r="ED357" s="226">
        <f t="shared" ca="1" si="456"/>
        <v>2550.7701732291007</v>
      </c>
      <c r="EE357" s="18">
        <v>-2550.7701732290948</v>
      </c>
    </row>
    <row r="358" spans="16:135" x14ac:dyDescent="0.3">
      <c r="P358" s="5"/>
      <c r="Q358" s="5"/>
      <c r="X358" s="105"/>
      <c r="Y358" s="105"/>
      <c r="Z358" s="105"/>
      <c r="AA358" s="105">
        <f ca="1">AH358-DF358</f>
        <v>0</v>
      </c>
      <c r="AC358" s="302">
        <f>AC357+$BE$22</f>
        <v>3310</v>
      </c>
      <c r="AD358" s="332">
        <v>2543.0331379838804</v>
      </c>
      <c r="AE358" s="332">
        <v>2053.4480175850408</v>
      </c>
      <c r="AF358" s="334">
        <v>1719.7842014896464</v>
      </c>
      <c r="AG358" s="332">
        <v>1456.5493640502332</v>
      </c>
      <c r="AH358" s="332">
        <v>1234.5361630665902</v>
      </c>
      <c r="AI358" s="332">
        <v>1039.7503056173464</v>
      </c>
      <c r="AJ358" s="332">
        <v>864.15085852160837</v>
      </c>
      <c r="AK358" s="332">
        <v>702.52984818020661</v>
      </c>
      <c r="AL358" s="332">
        <v>551.20471673894963</v>
      </c>
      <c r="AM358" s="332">
        <v>407.38330309123654</v>
      </c>
      <c r="AN358" s="332">
        <v>268.81776222232014</v>
      </c>
      <c r="AO358" s="332">
        <v>133.59563519565341</v>
      </c>
      <c r="AP358" s="332" t="e">
        <v>#DIV/0!</v>
      </c>
      <c r="AQ358" s="335">
        <v>-133.59563519565341</v>
      </c>
      <c r="AR358" s="335">
        <v>-268.81776222232014</v>
      </c>
      <c r="AS358" s="335">
        <v>-407.38330309123654</v>
      </c>
      <c r="AT358" s="335">
        <v>-551.20471673894963</v>
      </c>
      <c r="AU358" s="335">
        <v>-702.52984818020661</v>
      </c>
      <c r="AV358" s="335">
        <v>-864.15085852160837</v>
      </c>
      <c r="AW358" s="335">
        <v>-1039.7503056173464</v>
      </c>
      <c r="AX358" s="335">
        <v>-1234.5361630665902</v>
      </c>
      <c r="AY358" s="335">
        <v>-1456.5493640502332</v>
      </c>
      <c r="AZ358" s="335">
        <v>-1719.7842014896464</v>
      </c>
      <c r="BA358" s="335">
        <v>-2053.4480175850408</v>
      </c>
      <c r="BB358" s="202">
        <v>-2543.0331379838804</v>
      </c>
      <c r="BC358" s="323">
        <f ca="1">BO358-BD358</f>
        <v>0</v>
      </c>
      <c r="BD358" s="320">
        <f ca="1"/>
        <v>-133.59563519565341</v>
      </c>
      <c r="BE358" s="302">
        <f ca="1">MIN($AF$15,BE357+$BE$22)</f>
        <v>3310</v>
      </c>
      <c r="BF358" s="215">
        <f t="shared" ca="1" si="386"/>
        <v>2</v>
      </c>
      <c r="BG358" s="317">
        <f ca="1">INDEX(N$8:N$12,$BF358)</f>
        <v>365</v>
      </c>
      <c r="BH358" s="128">
        <f ca="1">INDEX(O$8:O$12,$BF358)</f>
        <v>0.45</v>
      </c>
      <c r="BI358" s="104">
        <f t="shared" ca="1" si="387"/>
        <v>1854.5</v>
      </c>
      <c r="BJ358" s="216">
        <f t="shared" si="385"/>
        <v>0</v>
      </c>
      <c r="BK358" s="217">
        <f ca="1">DEGREES(ASIN($BG358*BL$23))</f>
        <v>-0.69702848180855392</v>
      </c>
      <c r="BL358" s="218">
        <f ca="1">DEGREES(ASIN(BL$23*$BI358))</f>
        <v>-3.5436490057379011</v>
      </c>
      <c r="BM358" s="219">
        <f ca="1">IF($BH358&gt;0,(COS(RADIANS(BK358))-COS(RADIANS(BL358)))/(BL$23*$BH358),$BE358*SIN(RADIANS(BK358)))</f>
        <v>-122.54876266394504</v>
      </c>
      <c r="BN358" s="218">
        <f t="shared" ca="1" si="388"/>
        <v>-0.61851902962011707</v>
      </c>
      <c r="BO358" s="220">
        <f t="shared" ca="1" si="389"/>
        <v>-133.59563519565341</v>
      </c>
      <c r="BP358" s="221">
        <f t="shared" ca="1" si="445"/>
        <v>133.59563519565341</v>
      </c>
      <c r="BQ358" s="222">
        <f t="shared" ca="1" si="390"/>
        <v>-1.3888539075648563</v>
      </c>
      <c r="BR358" s="223">
        <f t="shared" ca="1" si="391"/>
        <v>-7.0737851123244297</v>
      </c>
      <c r="BS358" s="224">
        <f t="shared" ca="1" si="392"/>
        <v>-244.89037685825488</v>
      </c>
      <c r="BT358" s="223">
        <f t="shared" ca="1" si="393"/>
        <v>-1.2393910719770815</v>
      </c>
      <c r="BU358" s="225">
        <f t="shared" ca="1" si="394"/>
        <v>-268.81776222232014</v>
      </c>
      <c r="BV358" s="226">
        <f t="shared" ca="1" si="446"/>
        <v>268.81776222232014</v>
      </c>
      <c r="BW358" s="217">
        <f t="shared" ca="1" si="395"/>
        <v>-2.0703060144699528</v>
      </c>
      <c r="BX358" s="218">
        <f t="shared" ca="1" si="396"/>
        <v>-10.576531728887415</v>
      </c>
      <c r="BY358" s="219">
        <f t="shared" ca="1" si="397"/>
        <v>-366.79687136956937</v>
      </c>
      <c r="BZ358" s="218">
        <f t="shared" ca="1" si="398"/>
        <v>-1.8648658105352638</v>
      </c>
      <c r="CA358" s="227">
        <f t="shared" ca="1" si="399"/>
        <v>-407.38330309123654</v>
      </c>
      <c r="CB358" s="228">
        <f t="shared" ca="1" si="447"/>
        <v>407.38330309123654</v>
      </c>
      <c r="CC358" s="222">
        <f t="shared" ca="1" si="400"/>
        <v>-2.7362803166611838</v>
      </c>
      <c r="CD358" s="223">
        <f t="shared" ca="1" si="401"/>
        <v>-14.037275510669055</v>
      </c>
      <c r="CE358" s="224">
        <f t="shared" ca="1" si="402"/>
        <v>-487.997800427811</v>
      </c>
      <c r="CF358" s="223">
        <f t="shared" ca="1" si="403"/>
        <v>-2.4969688616434382</v>
      </c>
      <c r="CG358" s="225">
        <f t="shared" ca="1" si="404"/>
        <v>-551.20471673894963</v>
      </c>
      <c r="CH358" s="226">
        <f t="shared" ca="1" si="448"/>
        <v>551.20471673894963</v>
      </c>
      <c r="CI358" s="217">
        <f t="shared" ca="1" si="405"/>
        <v>-3.3817714426176781</v>
      </c>
      <c r="CJ358" s="218">
        <f t="shared" ca="1" si="406"/>
        <v>-17.44027583462616</v>
      </c>
      <c r="CK358" s="219">
        <f t="shared" ca="1" si="407"/>
        <v>-608.15699569505898</v>
      </c>
      <c r="CL358" s="218">
        <f t="shared" ca="1" si="408"/>
        <v>-3.1373448738996785</v>
      </c>
      <c r="CM358" s="227">
        <f t="shared" ca="1" si="409"/>
        <v>-702.52984818020582</v>
      </c>
      <c r="CN358" s="228">
        <f t="shared" ca="1" si="449"/>
        <v>702.52984818020582</v>
      </c>
      <c r="CO358" s="222">
        <f t="shared" ca="1" si="410"/>
        <v>-4.0019069365128308</v>
      </c>
      <c r="CP358" s="223">
        <f t="shared" ca="1" si="411"/>
        <v>-20.76825174188351</v>
      </c>
      <c r="CQ358" s="224">
        <f t="shared" ca="1" si="412"/>
        <v>-726.84710985868287</v>
      </c>
      <c r="CR358" s="223">
        <f t="shared" ca="1" si="413"/>
        <v>-3.7870433643633987</v>
      </c>
      <c r="CS358" s="225">
        <f t="shared" ca="1" si="414"/>
        <v>-864.15085852160985</v>
      </c>
      <c r="CT358" s="226">
        <f t="shared" ca="1" si="450"/>
        <v>864.15085852160985</v>
      </c>
      <c r="CU358" s="217">
        <f t="shared" ca="1" si="415"/>
        <v>-4.5919815571945737</v>
      </c>
      <c r="CV358" s="218">
        <f t="shared" ca="1" si="416"/>
        <v>-24.001947021770718</v>
      </c>
      <c r="CW358" s="219">
        <f t="shared" ca="1" si="417"/>
        <v>-843.52165426200486</v>
      </c>
      <c r="CX358" s="218">
        <f t="shared" ca="1" si="418"/>
        <v>-4.4462237674002836</v>
      </c>
      <c r="CY358" s="227">
        <f t="shared" ca="1" si="419"/>
        <v>-1039.7503056173468</v>
      </c>
      <c r="CZ358" s="228">
        <f t="shared" ca="1" si="451"/>
        <v>1039.7503056173468</v>
      </c>
      <c r="DA358" s="222">
        <f t="shared" ca="1" si="420"/>
        <v>-5.1474920122309307</v>
      </c>
      <c r="DB358" s="223">
        <f t="shared" ca="1" si="421"/>
        <v>-27.119684156836339</v>
      </c>
      <c r="DC358" s="224">
        <f t="shared" ca="1" si="422"/>
        <v>-957.48481657788659</v>
      </c>
      <c r="DD358" s="223">
        <f t="shared" ca="1" si="423"/>
        <v>-5.1137556666740238</v>
      </c>
      <c r="DE358" s="225">
        <f t="shared" ca="1" si="424"/>
        <v>-1234.5361630665898</v>
      </c>
      <c r="DF358" s="226">
        <f t="shared" ca="1" si="452"/>
        <v>1234.5361630665898</v>
      </c>
      <c r="DG358" s="217">
        <f t="shared" ca="1" si="425"/>
        <v>-5.6641719536657629</v>
      </c>
      <c r="DH358" s="218">
        <f t="shared" ca="1" si="426"/>
        <v>-30.096934340543822</v>
      </c>
      <c r="DI358" s="219">
        <f t="shared" ca="1" si="427"/>
        <v>-1067.8603510628664</v>
      </c>
      <c r="DJ358" s="218">
        <f t="shared" ca="1" si="428"/>
        <v>-5.7866954437622553</v>
      </c>
      <c r="DK358" s="227">
        <f t="shared" ca="1" si="429"/>
        <v>-1456.5493640502318</v>
      </c>
      <c r="DL358" s="228">
        <f t="shared" ca="1" si="453"/>
        <v>1456.5493640502318</v>
      </c>
      <c r="DM358" s="222">
        <f t="shared" ca="1" si="430"/>
        <v>-6.1380269433018499</v>
      </c>
      <c r="DN358" s="223">
        <f t="shared" ca="1" si="431"/>
        <v>-32.905956094089262</v>
      </c>
      <c r="DO358" s="224">
        <f t="shared" ca="1" si="432"/>
        <v>-1173.5624437863719</v>
      </c>
      <c r="DP358" s="223">
        <f t="shared" ca="1" si="433"/>
        <v>-6.4596381926480717</v>
      </c>
      <c r="DQ358" s="225">
        <f t="shared" ca="1" si="434"/>
        <v>-1719.7842014896501</v>
      </c>
      <c r="DR358" s="226">
        <f t="shared" ca="1" si="454"/>
        <v>1719.7842014896501</v>
      </c>
      <c r="DS358" s="217">
        <f t="shared" ca="1" si="435"/>
        <v>-6.5653689762119063</v>
      </c>
      <c r="DT358" s="218">
        <f t="shared" ca="1" si="436"/>
        <v>-35.515590617547609</v>
      </c>
      <c r="DU358" s="219">
        <f t="shared" ca="1" si="437"/>
        <v>-1273.2738049843019</v>
      </c>
      <c r="DV358" s="218">
        <f t="shared" ca="1" si="438"/>
        <v>-7.123983282273457</v>
      </c>
      <c r="DW358" s="227">
        <f t="shared" ca="1" si="439"/>
        <v>-2053.4480175850404</v>
      </c>
      <c r="DX358" s="228">
        <f t="shared" ca="1" si="455"/>
        <v>2053.4480175850404</v>
      </c>
      <c r="DY358" s="222">
        <f t="shared" ca="1" si="440"/>
        <v>-6.9428500404508018</v>
      </c>
      <c r="DZ358" s="223">
        <f t="shared" ca="1" si="441"/>
        <v>-37.891345923486526</v>
      </c>
      <c r="EA358" s="224">
        <f t="shared" ca="1" si="442"/>
        <v>-1365.4392547902976</v>
      </c>
      <c r="EB358" s="223">
        <f t="shared" ca="1" si="443"/>
        <v>-7.7672236620935564</v>
      </c>
      <c r="EC358" s="225">
        <f t="shared" ca="1" si="444"/>
        <v>-2543.0331379838854</v>
      </c>
      <c r="ED358" s="226">
        <f t="shared" ca="1" si="456"/>
        <v>2543.0331379838854</v>
      </c>
      <c r="EE358" s="18">
        <v>-2543.0331379838804</v>
      </c>
    </row>
    <row r="359" spans="16:135" x14ac:dyDescent="0.3">
      <c r="P359" s="5"/>
      <c r="Q359" s="5"/>
      <c r="X359" s="105"/>
      <c r="Y359" s="105"/>
      <c r="Z359" s="105"/>
      <c r="AA359" s="105">
        <f ca="1">AH359-DF359</f>
        <v>0</v>
      </c>
      <c r="AC359" s="302">
        <f>AC358+$BE$22</f>
        <v>3320</v>
      </c>
      <c r="AD359" s="332">
        <v>2535.265914321787</v>
      </c>
      <c r="AE359" s="332">
        <v>2046.324034302768</v>
      </c>
      <c r="AF359" s="334">
        <v>1713.3245632969983</v>
      </c>
      <c r="AG359" s="332">
        <v>1450.7626686064709</v>
      </c>
      <c r="AH359" s="332">
        <v>1229.4224073999162</v>
      </c>
      <c r="AI359" s="332">
        <v>1035.3040818499462</v>
      </c>
      <c r="AJ359" s="332">
        <v>860.36381515724497</v>
      </c>
      <c r="AK359" s="332">
        <v>699.39250330630693</v>
      </c>
      <c r="AL359" s="332">
        <v>548.70774787730625</v>
      </c>
      <c r="AM359" s="332">
        <v>405.51843728070128</v>
      </c>
      <c r="AN359" s="332">
        <v>267.57837115034306</v>
      </c>
      <c r="AO359" s="332">
        <v>132.97711616603331</v>
      </c>
      <c r="AP359" s="332" t="e">
        <v>#DIV/0!</v>
      </c>
      <c r="AQ359" s="335">
        <v>-132.97711616603331</v>
      </c>
      <c r="AR359" s="335">
        <v>-267.57837115034306</v>
      </c>
      <c r="AS359" s="335">
        <v>-405.51843728070128</v>
      </c>
      <c r="AT359" s="335">
        <v>-548.70774787730625</v>
      </c>
      <c r="AU359" s="335">
        <v>-699.39250330630693</v>
      </c>
      <c r="AV359" s="335">
        <v>-860.36381515724497</v>
      </c>
      <c r="AW359" s="335">
        <v>-1035.3040818499462</v>
      </c>
      <c r="AX359" s="335">
        <v>-1229.4224073999162</v>
      </c>
      <c r="AY359" s="335">
        <v>-1450.7626686064709</v>
      </c>
      <c r="AZ359" s="335">
        <v>-1713.3245632969983</v>
      </c>
      <c r="BA359" s="335">
        <v>-2046.324034302768</v>
      </c>
      <c r="BB359" s="202">
        <v>-2535.265914321787</v>
      </c>
      <c r="BC359" s="323">
        <f ca="1">BO359-BD359</f>
        <v>0</v>
      </c>
      <c r="BD359" s="320">
        <f ca="1"/>
        <v>-132.97711616603331</v>
      </c>
      <c r="BE359" s="302">
        <f ca="1">MIN($AF$15,BE358+$BE$22)</f>
        <v>3320</v>
      </c>
      <c r="BF359" s="215">
        <f t="shared" ca="1" si="386"/>
        <v>2</v>
      </c>
      <c r="BG359" s="317">
        <f ca="1">INDEX(N$8:N$12,$BF359)</f>
        <v>365</v>
      </c>
      <c r="BH359" s="128">
        <f ca="1">INDEX(O$8:O$12,$BF359)</f>
        <v>0.45</v>
      </c>
      <c r="BI359" s="104">
        <f t="shared" ca="1" si="387"/>
        <v>1859</v>
      </c>
      <c r="BJ359" s="216">
        <f t="shared" si="385"/>
        <v>0</v>
      </c>
      <c r="BK359" s="217">
        <f ca="1">DEGREES(ASIN($BG359*BL$23))</f>
        <v>-0.69702848180855392</v>
      </c>
      <c r="BL359" s="218">
        <f ca="1">DEGREES(ASIN(BL$23*$BI359))</f>
        <v>-3.5522587975305044</v>
      </c>
      <c r="BM359" s="219">
        <f ca="1">IF($BH359&gt;0,(COS(RADIANS(BK359))-COS(RADIANS(BL359)))/(BL$23*$BH359),$BE359*SIN(RADIANS(BK359)))</f>
        <v>-123.16879014151755</v>
      </c>
      <c r="BN359" s="218">
        <f t="shared" ca="1" si="388"/>
        <v>-0.62002747757250631</v>
      </c>
      <c r="BO359" s="220">
        <f t="shared" ca="1" si="389"/>
        <v>-132.97711616603331</v>
      </c>
      <c r="BP359" s="221">
        <f t="shared" ca="1" si="445"/>
        <v>132.97711616603331</v>
      </c>
      <c r="BQ359" s="222">
        <f t="shared" ca="1" si="390"/>
        <v>-1.3888539075648563</v>
      </c>
      <c r="BR359" s="223">
        <f t="shared" ca="1" si="391"/>
        <v>-7.0910379338822231</v>
      </c>
      <c r="BS359" s="224">
        <f t="shared" ca="1" si="392"/>
        <v>-246.13282542725017</v>
      </c>
      <c r="BT359" s="223">
        <f t="shared" ca="1" si="393"/>
        <v>-1.242448568995286</v>
      </c>
      <c r="BU359" s="225">
        <f t="shared" ca="1" si="394"/>
        <v>-267.57837115034306</v>
      </c>
      <c r="BV359" s="226">
        <f t="shared" ca="1" si="446"/>
        <v>267.57837115034306</v>
      </c>
      <c r="BW359" s="217">
        <f t="shared" ca="1" si="395"/>
        <v>-2.0703060144699528</v>
      </c>
      <c r="BX359" s="218">
        <f t="shared" ca="1" si="396"/>
        <v>-10.60249263602226</v>
      </c>
      <c r="BY359" s="219">
        <f t="shared" ca="1" si="397"/>
        <v>-368.66642598819209</v>
      </c>
      <c r="BZ359" s="218">
        <f t="shared" ca="1" si="398"/>
        <v>-1.8695546186227148</v>
      </c>
      <c r="CA359" s="227">
        <f t="shared" ca="1" si="399"/>
        <v>-405.51843728070128</v>
      </c>
      <c r="CB359" s="228">
        <f t="shared" ca="1" si="447"/>
        <v>405.51843728070128</v>
      </c>
      <c r="CC359" s="222">
        <f t="shared" ca="1" si="400"/>
        <v>-2.7362803166611838</v>
      </c>
      <c r="CD359" s="223">
        <f t="shared" ca="1" si="401"/>
        <v>-14.072038293100888</v>
      </c>
      <c r="CE359" s="224">
        <f t="shared" ca="1" si="402"/>
        <v>-490.50121531218952</v>
      </c>
      <c r="CF359" s="223">
        <f t="shared" ca="1" si="403"/>
        <v>-2.5034148843785147</v>
      </c>
      <c r="CG359" s="225">
        <f t="shared" ca="1" si="404"/>
        <v>-548.70774787730625</v>
      </c>
      <c r="CH359" s="226">
        <f t="shared" ca="1" si="448"/>
        <v>548.70774787730625</v>
      </c>
      <c r="CI359" s="217">
        <f t="shared" ca="1" si="405"/>
        <v>-3.3817714426176781</v>
      </c>
      <c r="CJ359" s="218">
        <f t="shared" ca="1" si="406"/>
        <v>-17.483957761524778</v>
      </c>
      <c r="CK359" s="219">
        <f t="shared" ca="1" si="407"/>
        <v>-611.30271592424515</v>
      </c>
      <c r="CL359" s="218">
        <f t="shared" ca="1" si="408"/>
        <v>-3.1457202291861677</v>
      </c>
      <c r="CM359" s="227">
        <f t="shared" ca="1" si="409"/>
        <v>-699.39250330630614</v>
      </c>
      <c r="CN359" s="228">
        <f t="shared" ca="1" si="449"/>
        <v>699.39250330630614</v>
      </c>
      <c r="CO359" s="222">
        <f t="shared" ca="1" si="410"/>
        <v>-4.0019069365128308</v>
      </c>
      <c r="CP359" s="223">
        <f t="shared" ca="1" si="411"/>
        <v>-20.820985332997985</v>
      </c>
      <c r="CQ359" s="224">
        <f t="shared" ca="1" si="412"/>
        <v>-730.64467877972413</v>
      </c>
      <c r="CR359" s="223">
        <f t="shared" ca="1" si="413"/>
        <v>-3.7975689210412611</v>
      </c>
      <c r="CS359" s="225">
        <f t="shared" ca="1" si="414"/>
        <v>-860.36381515724645</v>
      </c>
      <c r="CT359" s="226">
        <f t="shared" ca="1" si="450"/>
        <v>860.36381515724645</v>
      </c>
      <c r="CU359" s="217">
        <f t="shared" ca="1" si="415"/>
        <v>-4.5919815571945737</v>
      </c>
      <c r="CV359" s="218">
        <f t="shared" ca="1" si="416"/>
        <v>-24.063867707002043</v>
      </c>
      <c r="CW359" s="219">
        <f t="shared" ca="1" si="417"/>
        <v>-847.98082480438541</v>
      </c>
      <c r="CX359" s="218">
        <f t="shared" ca="1" si="418"/>
        <v>-4.4591705423805479</v>
      </c>
      <c r="CY359" s="227">
        <f t="shared" ca="1" si="419"/>
        <v>-1035.3040818499467</v>
      </c>
      <c r="CZ359" s="228">
        <f t="shared" ca="1" si="451"/>
        <v>1035.3040818499467</v>
      </c>
      <c r="DA359" s="222">
        <f t="shared" ca="1" si="420"/>
        <v>-5.1474920122309307</v>
      </c>
      <c r="DB359" s="223">
        <f t="shared" ca="1" si="421"/>
        <v>-27.190912343458642</v>
      </c>
      <c r="DC359" s="224">
        <f t="shared" ca="1" si="422"/>
        <v>-962.61425983870879</v>
      </c>
      <c r="DD359" s="223">
        <f t="shared" ca="1" si="423"/>
        <v>-5.1294432608221996</v>
      </c>
      <c r="DE359" s="225">
        <f t="shared" ca="1" si="424"/>
        <v>-1229.4224073999158</v>
      </c>
      <c r="DF359" s="226">
        <f t="shared" ca="1" si="452"/>
        <v>1229.4224073999158</v>
      </c>
      <c r="DG359" s="217">
        <f t="shared" ca="1" si="425"/>
        <v>-5.6641719536657629</v>
      </c>
      <c r="DH359" s="218">
        <f t="shared" ca="1" si="426"/>
        <v>-30.17755013288879</v>
      </c>
      <c r="DI359" s="219">
        <f t="shared" ca="1" si="427"/>
        <v>-1073.665835763964</v>
      </c>
      <c r="DJ359" s="218">
        <f t="shared" ca="1" si="428"/>
        <v>-5.8054847010976118</v>
      </c>
      <c r="DK359" s="227">
        <f t="shared" ca="1" si="429"/>
        <v>-1450.7626686064696</v>
      </c>
      <c r="DL359" s="228">
        <f t="shared" ca="1" si="453"/>
        <v>1450.7626686064696</v>
      </c>
      <c r="DM359" s="222">
        <f t="shared" ca="1" si="430"/>
        <v>-6.1380269433018499</v>
      </c>
      <c r="DN359" s="223">
        <f t="shared" ca="1" si="431"/>
        <v>-32.995964878126934</v>
      </c>
      <c r="DO359" s="224">
        <f t="shared" ca="1" si="432"/>
        <v>-1180.0443578723614</v>
      </c>
      <c r="DP359" s="223">
        <f t="shared" ca="1" si="433"/>
        <v>-6.4819140859895015</v>
      </c>
      <c r="DQ359" s="225">
        <f t="shared" ca="1" si="434"/>
        <v>-1713.324563297002</v>
      </c>
      <c r="DR359" s="226">
        <f t="shared" ca="1" si="454"/>
        <v>1713.324563297002</v>
      </c>
      <c r="DS359" s="217">
        <f t="shared" ca="1" si="435"/>
        <v>-6.5653689762119063</v>
      </c>
      <c r="DT359" s="218">
        <f t="shared" ca="1" si="436"/>
        <v>-35.614878241878934</v>
      </c>
      <c r="DU359" s="219">
        <f t="shared" ca="1" si="437"/>
        <v>-1280.4239280116658</v>
      </c>
      <c r="DV359" s="218">
        <f t="shared" ca="1" si="438"/>
        <v>-7.1501230273638612</v>
      </c>
      <c r="DW359" s="227">
        <f t="shared" ca="1" si="439"/>
        <v>-2046.3240343027667</v>
      </c>
      <c r="DX359" s="228">
        <f t="shared" ca="1" si="455"/>
        <v>2046.3240343027667</v>
      </c>
      <c r="DY359" s="222">
        <f t="shared" ca="1" si="440"/>
        <v>-6.9428500404508018</v>
      </c>
      <c r="DZ359" s="223">
        <f t="shared" ca="1" si="441"/>
        <v>-37.999623737770634</v>
      </c>
      <c r="EA359" s="224">
        <f t="shared" ca="1" si="442"/>
        <v>-1373.2367999038277</v>
      </c>
      <c r="EB359" s="223">
        <f t="shared" ca="1" si="443"/>
        <v>-7.7975451135300773</v>
      </c>
      <c r="EC359" s="225">
        <f t="shared" ca="1" si="444"/>
        <v>-2535.2659143217916</v>
      </c>
      <c r="ED359" s="226">
        <f t="shared" ca="1" si="456"/>
        <v>2535.2659143217916</v>
      </c>
      <c r="EE359" s="18">
        <v>-2535.265914321787</v>
      </c>
    </row>
    <row r="360" spans="16:135" x14ac:dyDescent="0.3">
      <c r="P360" s="5"/>
      <c r="Q360" s="5"/>
      <c r="X360" s="105"/>
      <c r="Y360" s="105"/>
      <c r="Z360" s="105"/>
      <c r="AA360" s="105">
        <f ca="1">AH360-DF360</f>
        <v>0</v>
      </c>
      <c r="AC360" s="302">
        <f>AC359+$BE$22</f>
        <v>3330</v>
      </c>
      <c r="AD360" s="332">
        <v>2527.4683692082563</v>
      </c>
      <c r="AE360" s="332">
        <v>2039.1739112754042</v>
      </c>
      <c r="AF360" s="334">
        <v>1706.8426492110088</v>
      </c>
      <c r="AG360" s="332">
        <v>1444.9571839053733</v>
      </c>
      <c r="AH360" s="332">
        <v>1224.292964139094</v>
      </c>
      <c r="AI360" s="332">
        <v>1030.8449113075658</v>
      </c>
      <c r="AJ360" s="332">
        <v>856.56624623620371</v>
      </c>
      <c r="AK360" s="332">
        <v>696.24678307712225</v>
      </c>
      <c r="AL360" s="332">
        <v>546.20433299292768</v>
      </c>
      <c r="AM360" s="332">
        <v>403.64888266207856</v>
      </c>
      <c r="AN360" s="332">
        <v>266.3359225813478</v>
      </c>
      <c r="AO360" s="332">
        <v>132.35708868846081</v>
      </c>
      <c r="AP360" s="332" t="e">
        <v>#DIV/0!</v>
      </c>
      <c r="AQ360" s="335">
        <v>-132.35708868846081</v>
      </c>
      <c r="AR360" s="335">
        <v>-266.3359225813478</v>
      </c>
      <c r="AS360" s="335">
        <v>-403.64888266207856</v>
      </c>
      <c r="AT360" s="335">
        <v>-546.20433299292768</v>
      </c>
      <c r="AU360" s="335">
        <v>-696.24678307712225</v>
      </c>
      <c r="AV360" s="335">
        <v>-856.56624623620371</v>
      </c>
      <c r="AW360" s="335">
        <v>-1030.8449113075658</v>
      </c>
      <c r="AX360" s="335">
        <v>-1224.292964139094</v>
      </c>
      <c r="AY360" s="335">
        <v>-1444.9571839053733</v>
      </c>
      <c r="AZ360" s="335">
        <v>-1706.8426492110088</v>
      </c>
      <c r="BA360" s="335">
        <v>-2039.1739112754042</v>
      </c>
      <c r="BB360" s="202">
        <v>-2527.4683692082563</v>
      </c>
      <c r="BC360" s="323">
        <f ca="1">BO360-BD360</f>
        <v>0</v>
      </c>
      <c r="BD360" s="320">
        <f ca="1"/>
        <v>-132.35708868846081</v>
      </c>
      <c r="BE360" s="302">
        <f ca="1">MIN($AF$15,BE359+$BE$22)</f>
        <v>3330</v>
      </c>
      <c r="BF360" s="215">
        <f t="shared" ca="1" si="386"/>
        <v>2</v>
      </c>
      <c r="BG360" s="317">
        <f ca="1">INDEX(N$8:N$12,$BF360)</f>
        <v>365</v>
      </c>
      <c r="BH360" s="128">
        <f ca="1">INDEX(O$8:O$12,$BF360)</f>
        <v>0.45</v>
      </c>
      <c r="BI360" s="104">
        <f t="shared" ca="1" si="387"/>
        <v>1863.5</v>
      </c>
      <c r="BJ360" s="216">
        <f t="shared" si="385"/>
        <v>0</v>
      </c>
      <c r="BK360" s="217">
        <f ca="1">DEGREES(ASIN($BG360*BL$23))</f>
        <v>-0.69702848180855392</v>
      </c>
      <c r="BL360" s="218">
        <f ca="1">DEGREES(ASIN(BL$23*$BI360))</f>
        <v>-3.5608686696397682</v>
      </c>
      <c r="BM360" s="219">
        <f ca="1">IF($BH360&gt;0,(COS(RADIANS(BK360))-COS(RADIANS(BL360)))/(BL$23*$BH360),$BE360*SIN(RADIANS(BK360)))</f>
        <v>-123.79032610919178</v>
      </c>
      <c r="BN360" s="218">
        <f t="shared" ca="1" si="388"/>
        <v>-0.6215359676742338</v>
      </c>
      <c r="BO360" s="220">
        <f t="shared" ca="1" si="389"/>
        <v>-132.35708868846081</v>
      </c>
      <c r="BP360" s="221">
        <f t="shared" ca="1" si="445"/>
        <v>132.35708868846081</v>
      </c>
      <c r="BQ360" s="222">
        <f t="shared" ca="1" si="390"/>
        <v>-1.3888539075648563</v>
      </c>
      <c r="BR360" s="223">
        <f t="shared" ca="1" si="391"/>
        <v>-7.108291401728497</v>
      </c>
      <c r="BS360" s="224">
        <f t="shared" ca="1" si="392"/>
        <v>-247.37833183644631</v>
      </c>
      <c r="BT360" s="223">
        <f t="shared" ca="1" si="393"/>
        <v>-1.245506409196139</v>
      </c>
      <c r="BU360" s="225">
        <f t="shared" ca="1" si="394"/>
        <v>-266.3359225813478</v>
      </c>
      <c r="BV360" s="226">
        <f t="shared" ca="1" si="446"/>
        <v>266.3359225813478</v>
      </c>
      <c r="BW360" s="217">
        <f t="shared" ca="1" si="395"/>
        <v>-2.0703060144699528</v>
      </c>
      <c r="BX360" s="218">
        <f t="shared" ca="1" si="396"/>
        <v>-10.62845574525428</v>
      </c>
      <c r="BY360" s="219">
        <f t="shared" ca="1" si="397"/>
        <v>-370.54067060662089</v>
      </c>
      <c r="BZ360" s="218">
        <f t="shared" ca="1" si="398"/>
        <v>-1.8742446184288042</v>
      </c>
      <c r="CA360" s="227">
        <f t="shared" ca="1" si="399"/>
        <v>-403.64888266207856</v>
      </c>
      <c r="CB360" s="228">
        <f t="shared" ca="1" si="447"/>
        <v>403.64888266207856</v>
      </c>
      <c r="CC360" s="222">
        <f t="shared" ca="1" si="400"/>
        <v>-2.7362803166611838</v>
      </c>
      <c r="CD360" s="223">
        <f t="shared" ca="1" si="401"/>
        <v>-14.106806363202498</v>
      </c>
      <c r="CE360" s="224">
        <f t="shared" ca="1" si="402"/>
        <v>-493.01107915720587</v>
      </c>
      <c r="CF360" s="223">
        <f t="shared" ca="1" si="403"/>
        <v>-2.5098638450163548</v>
      </c>
      <c r="CG360" s="225">
        <f t="shared" ca="1" si="404"/>
        <v>-546.20433299292768</v>
      </c>
      <c r="CH360" s="226">
        <f t="shared" ca="1" si="448"/>
        <v>546.20433299292768</v>
      </c>
      <c r="CI360" s="217">
        <f t="shared" ca="1" si="405"/>
        <v>-3.3817714426176781</v>
      </c>
      <c r="CJ360" s="218">
        <f t="shared" ca="1" si="406"/>
        <v>-17.527650181032669</v>
      </c>
      <c r="CK360" s="219">
        <f t="shared" ca="1" si="407"/>
        <v>-614.45681753681197</v>
      </c>
      <c r="CL360" s="218">
        <f t="shared" ca="1" si="408"/>
        <v>-3.1541016125668193</v>
      </c>
      <c r="CM360" s="227">
        <f t="shared" ca="1" si="409"/>
        <v>-696.24678307711997</v>
      </c>
      <c r="CN360" s="228">
        <f t="shared" ca="1" si="449"/>
        <v>696.24678307711997</v>
      </c>
      <c r="CO360" s="222">
        <f t="shared" ca="1" si="410"/>
        <v>-4.0019069365128308</v>
      </c>
      <c r="CP360" s="223">
        <f t="shared" ca="1" si="411"/>
        <v>-20.873737387517572</v>
      </c>
      <c r="CQ360" s="224">
        <f t="shared" ca="1" si="412"/>
        <v>-734.45278429987764</v>
      </c>
      <c r="CR360" s="223">
        <f t="shared" ca="1" si="413"/>
        <v>-3.8081055201535037</v>
      </c>
      <c r="CS360" s="225">
        <f t="shared" ca="1" si="414"/>
        <v>-856.56624623620519</v>
      </c>
      <c r="CT360" s="226">
        <f t="shared" ca="1" si="450"/>
        <v>856.56624623620519</v>
      </c>
      <c r="CU360" s="217">
        <f t="shared" ca="1" si="415"/>
        <v>-4.5919815571945737</v>
      </c>
      <c r="CV360" s="218">
        <f t="shared" ca="1" si="416"/>
        <v>-24.125818290325878</v>
      </c>
      <c r="CW360" s="219">
        <f t="shared" ca="1" si="417"/>
        <v>-852.4529608529117</v>
      </c>
      <c r="CX360" s="218">
        <f t="shared" ca="1" si="418"/>
        <v>-4.4721360485262949</v>
      </c>
      <c r="CY360" s="227">
        <f t="shared" ca="1" si="419"/>
        <v>-1030.8449113075662</v>
      </c>
      <c r="CZ360" s="228">
        <f t="shared" ca="1" si="451"/>
        <v>1030.8449113075662</v>
      </c>
      <c r="DA360" s="222">
        <f t="shared" ca="1" si="420"/>
        <v>-5.1474920122309307</v>
      </c>
      <c r="DB360" s="223">
        <f t="shared" ca="1" si="421"/>
        <v>-27.262186049178407</v>
      </c>
      <c r="DC360" s="224">
        <f t="shared" ca="1" si="422"/>
        <v>-967.75942073324211</v>
      </c>
      <c r="DD360" s="223">
        <f t="shared" ca="1" si="423"/>
        <v>-5.1451608945333192</v>
      </c>
      <c r="DE360" s="225">
        <f t="shared" ca="1" si="424"/>
        <v>-1224.2929641390936</v>
      </c>
      <c r="DF360" s="226">
        <f t="shared" ca="1" si="452"/>
        <v>1224.2929641390936</v>
      </c>
      <c r="DG360" s="217">
        <f t="shared" ca="1" si="425"/>
        <v>-5.6641719536657629</v>
      </c>
      <c r="DH360" s="218">
        <f t="shared" ca="1" si="426"/>
        <v>-30.258231936102288</v>
      </c>
      <c r="DI360" s="219">
        <f t="shared" ca="1" si="427"/>
        <v>-1079.490155822353</v>
      </c>
      <c r="DJ360" s="218">
        <f t="shared" ca="1" si="428"/>
        <v>-5.8243200583890484</v>
      </c>
      <c r="DK360" s="227">
        <f t="shared" ca="1" si="429"/>
        <v>-1444.9571839053719</v>
      </c>
      <c r="DL360" s="228">
        <f t="shared" ca="1" si="453"/>
        <v>1444.9571839053719</v>
      </c>
      <c r="DM360" s="222">
        <f t="shared" ca="1" si="430"/>
        <v>-6.1380269433018499</v>
      </c>
      <c r="DN360" s="223">
        <f t="shared" ca="1" si="431"/>
        <v>-33.086065567653534</v>
      </c>
      <c r="DO360" s="224">
        <f t="shared" ca="1" si="432"/>
        <v>-1186.5486160050691</v>
      </c>
      <c r="DP360" s="223">
        <f t="shared" ca="1" si="433"/>
        <v>-6.5042581327077187</v>
      </c>
      <c r="DQ360" s="225">
        <f t="shared" ca="1" si="434"/>
        <v>-1706.8426492110125</v>
      </c>
      <c r="DR360" s="226">
        <f t="shared" ca="1" si="454"/>
        <v>1706.8426492110125</v>
      </c>
      <c r="DS360" s="217">
        <f t="shared" ca="1" si="435"/>
        <v>-6.5653689762119063</v>
      </c>
      <c r="DT360" s="218">
        <f t="shared" ca="1" si="436"/>
        <v>-35.714289266598534</v>
      </c>
      <c r="DU360" s="219">
        <f t="shared" ca="1" si="437"/>
        <v>-1287.6002881302295</v>
      </c>
      <c r="DV360" s="218">
        <f t="shared" ca="1" si="438"/>
        <v>-7.1763601185637071</v>
      </c>
      <c r="DW360" s="227">
        <f t="shared" ca="1" si="439"/>
        <v>-2039.1739112754028</v>
      </c>
      <c r="DX360" s="228">
        <f t="shared" ca="1" si="455"/>
        <v>2039.1739112754028</v>
      </c>
      <c r="DY360" s="222">
        <f t="shared" ca="1" si="440"/>
        <v>-6.9428500404508018</v>
      </c>
      <c r="DZ360" s="223">
        <f t="shared" ca="1" si="441"/>
        <v>-38.108061656392401</v>
      </c>
      <c r="EA360" s="224">
        <f t="shared" ca="1" si="442"/>
        <v>-1381.0648008101223</v>
      </c>
      <c r="EB360" s="223">
        <f t="shared" ca="1" si="443"/>
        <v>-7.8280009062946192</v>
      </c>
      <c r="EC360" s="225">
        <f t="shared" ca="1" si="444"/>
        <v>-2527.4683692082617</v>
      </c>
      <c r="ED360" s="226">
        <f t="shared" ca="1" si="456"/>
        <v>2527.4683692082617</v>
      </c>
      <c r="EE360" s="18">
        <v>-2527.4683692082563</v>
      </c>
    </row>
    <row r="361" spans="16:135" x14ac:dyDescent="0.3">
      <c r="P361" s="5"/>
      <c r="Q361" s="5"/>
      <c r="X361" s="105"/>
      <c r="Y361" s="105"/>
      <c r="Z361" s="105"/>
      <c r="AA361" s="105">
        <f ca="1">AH361-DF361</f>
        <v>0</v>
      </c>
      <c r="AC361" s="302">
        <f>AC360+$BE$22</f>
        <v>3340</v>
      </c>
      <c r="AD361" s="332">
        <v>2519.6403683019612</v>
      </c>
      <c r="AE361" s="332">
        <v>2031.9975511568391</v>
      </c>
      <c r="AF361" s="334">
        <v>1700.3383910783011</v>
      </c>
      <c r="AG361" s="332">
        <v>1439.1328638469843</v>
      </c>
      <c r="AH361" s="332">
        <v>1219.1478032445607</v>
      </c>
      <c r="AI361" s="332">
        <v>1026.3727752590394</v>
      </c>
      <c r="AJ361" s="332">
        <v>852.75814071605021</v>
      </c>
      <c r="AK361" s="332">
        <v>693.09268146455395</v>
      </c>
      <c r="AL361" s="332">
        <v>543.69446914791126</v>
      </c>
      <c r="AM361" s="332">
        <v>401.77463804364976</v>
      </c>
      <c r="AN361" s="332">
        <v>265.09041617215166</v>
      </c>
      <c r="AO361" s="332">
        <v>131.73555272078659</v>
      </c>
      <c r="AP361" s="332" t="e">
        <v>#DIV/0!</v>
      </c>
      <c r="AQ361" s="335">
        <v>-131.73555272078659</v>
      </c>
      <c r="AR361" s="335">
        <v>-265.09041617215166</v>
      </c>
      <c r="AS361" s="335">
        <v>-401.77463804364976</v>
      </c>
      <c r="AT361" s="335">
        <v>-543.69446914791126</v>
      </c>
      <c r="AU361" s="335">
        <v>-693.09268146455395</v>
      </c>
      <c r="AV361" s="335">
        <v>-852.75814071605021</v>
      </c>
      <c r="AW361" s="335">
        <v>-1026.3727752590394</v>
      </c>
      <c r="AX361" s="335">
        <v>-1219.1478032445607</v>
      </c>
      <c r="AY361" s="335">
        <v>-1439.1328638469843</v>
      </c>
      <c r="AZ361" s="335">
        <v>-1700.3383910783011</v>
      </c>
      <c r="BA361" s="335">
        <v>-2031.9975511568391</v>
      </c>
      <c r="BB361" s="202">
        <v>-2519.6403683019612</v>
      </c>
      <c r="BC361" s="323">
        <f ca="1">BO361-BD361</f>
        <v>0</v>
      </c>
      <c r="BD361" s="320">
        <f ca="1"/>
        <v>-131.73555272078659</v>
      </c>
      <c r="BE361" s="302">
        <f ca="1">MIN($AF$15,BE360+$BE$22)</f>
        <v>3340</v>
      </c>
      <c r="BF361" s="215">
        <f t="shared" ca="1" si="386"/>
        <v>2</v>
      </c>
      <c r="BG361" s="317">
        <f ca="1">INDEX(N$8:N$12,$BF361)</f>
        <v>365</v>
      </c>
      <c r="BH361" s="128">
        <f ca="1">INDEX(O$8:O$12,$BF361)</f>
        <v>0.45</v>
      </c>
      <c r="BI361" s="104">
        <f t="shared" ca="1" si="387"/>
        <v>1868</v>
      </c>
      <c r="BJ361" s="216">
        <f t="shared" si="385"/>
        <v>0</v>
      </c>
      <c r="BK361" s="217">
        <f ca="1">DEGREES(ASIN($BG361*BL$23))</f>
        <v>-0.69702848180855392</v>
      </c>
      <c r="BL361" s="218">
        <f ca="1">DEGREES(ASIN(BL$23*$BI361))</f>
        <v>-3.5694786222623653</v>
      </c>
      <c r="BM361" s="219">
        <f ca="1">IF($BH361&gt;0,(COS(RADIANS(BK361))-COS(RADIANS(BL361)))/(BL$23*$BH361),$BE361*SIN(RADIANS(BK361)))</f>
        <v>-124.41337060924293</v>
      </c>
      <c r="BN361" s="218">
        <f t="shared" ca="1" si="388"/>
        <v>-0.62304450005115086</v>
      </c>
      <c r="BO361" s="220">
        <f t="shared" ca="1" si="389"/>
        <v>-131.73555272078659</v>
      </c>
      <c r="BP361" s="221">
        <f t="shared" ca="1" si="445"/>
        <v>131.73555272078659</v>
      </c>
      <c r="BQ361" s="222">
        <f t="shared" ca="1" si="390"/>
        <v>-1.3888539075648563</v>
      </c>
      <c r="BR361" s="223">
        <f t="shared" ca="1" si="391"/>
        <v>-7.1255455175005924</v>
      </c>
      <c r="BS361" s="224">
        <f t="shared" ca="1" si="392"/>
        <v>-248.62689642992521</v>
      </c>
      <c r="BT361" s="223">
        <f t="shared" ca="1" si="393"/>
        <v>-1.2485645934789034</v>
      </c>
      <c r="BU361" s="225">
        <f t="shared" ca="1" si="394"/>
        <v>-265.09041617215166</v>
      </c>
      <c r="BV361" s="226">
        <f t="shared" ca="1" si="446"/>
        <v>265.09041617215166</v>
      </c>
      <c r="BW361" s="217">
        <f t="shared" ca="1" si="395"/>
        <v>-2.0703060144699528</v>
      </c>
      <c r="BX361" s="218">
        <f t="shared" ca="1" si="396"/>
        <v>-10.6544210624765</v>
      </c>
      <c r="BY361" s="219">
        <f t="shared" ca="1" si="397"/>
        <v>-372.41960641997207</v>
      </c>
      <c r="BZ361" s="218">
        <f t="shared" ca="1" si="398"/>
        <v>-1.8789358133511769</v>
      </c>
      <c r="CA361" s="227">
        <f t="shared" ca="1" si="399"/>
        <v>-401.77463804364976</v>
      </c>
      <c r="CB361" s="228">
        <f t="shared" ca="1" si="447"/>
        <v>401.77463804364976</v>
      </c>
      <c r="CC361" s="222">
        <f t="shared" ca="1" si="400"/>
        <v>-2.7362803166611838</v>
      </c>
      <c r="CD361" s="223">
        <f t="shared" ca="1" si="401"/>
        <v>-14.141579736195903</v>
      </c>
      <c r="CE361" s="224">
        <f t="shared" ca="1" si="402"/>
        <v>-495.52739491011909</v>
      </c>
      <c r="CF361" s="223">
        <f t="shared" ca="1" si="403"/>
        <v>-2.516315752913215</v>
      </c>
      <c r="CG361" s="225">
        <f t="shared" ca="1" si="404"/>
        <v>-543.69446914791126</v>
      </c>
      <c r="CH361" s="226">
        <f t="shared" ca="1" si="448"/>
        <v>543.69446914791126</v>
      </c>
      <c r="CI361" s="217">
        <f t="shared" ca="1" si="405"/>
        <v>-3.3817714426176781</v>
      </c>
      <c r="CJ361" s="218">
        <f t="shared" ca="1" si="406"/>
        <v>-17.571353126141116</v>
      </c>
      <c r="CK361" s="219">
        <f t="shared" ca="1" si="407"/>
        <v>-617.61930658273081</v>
      </c>
      <c r="CL361" s="218">
        <f t="shared" ca="1" si="408"/>
        <v>-3.1624890459188464</v>
      </c>
      <c r="CM361" s="227">
        <f t="shared" ca="1" si="409"/>
        <v>-693.09268146455315</v>
      </c>
      <c r="CN361" s="228">
        <f t="shared" ca="1" si="449"/>
        <v>693.09268146455315</v>
      </c>
      <c r="CO361" s="222">
        <f t="shared" ca="1" si="410"/>
        <v>-4.0019069365128308</v>
      </c>
      <c r="CP361" s="223">
        <f t="shared" ca="1" si="411"/>
        <v>-20.926507969613542</v>
      </c>
      <c r="CQ361" s="224">
        <f t="shared" ca="1" si="412"/>
        <v>-738.27143750773587</v>
      </c>
      <c r="CR361" s="223">
        <f t="shared" ca="1" si="413"/>
        <v>-3.8186532078582331</v>
      </c>
      <c r="CS361" s="225">
        <f t="shared" ca="1" si="414"/>
        <v>-852.75814071605168</v>
      </c>
      <c r="CT361" s="226">
        <f t="shared" ca="1" si="450"/>
        <v>852.75814071605168</v>
      </c>
      <c r="CU361" s="217">
        <f t="shared" ca="1" si="415"/>
        <v>-4.5919815571945737</v>
      </c>
      <c r="CV361" s="218">
        <f t="shared" ca="1" si="416"/>
        <v>-24.18779888762316</v>
      </c>
      <c r="CW361" s="219">
        <f t="shared" ca="1" si="417"/>
        <v>-856.93808122951668</v>
      </c>
      <c r="CX361" s="218">
        <f t="shared" ca="1" si="418"/>
        <v>-4.4851203766049821</v>
      </c>
      <c r="CY361" s="227">
        <f t="shared" ca="1" si="419"/>
        <v>-1026.3727752590398</v>
      </c>
      <c r="CZ361" s="228">
        <f t="shared" ca="1" si="451"/>
        <v>1026.3727752590398</v>
      </c>
      <c r="DA361" s="222">
        <f t="shared" ca="1" si="420"/>
        <v>-5.1474920122309307</v>
      </c>
      <c r="DB361" s="223">
        <f t="shared" ca="1" si="421"/>
        <v>-27.333505471879562</v>
      </c>
      <c r="DC361" s="224">
        <f t="shared" ca="1" si="422"/>
        <v>-972.92032947019243</v>
      </c>
      <c r="DD361" s="223">
        <f t="shared" ca="1" si="423"/>
        <v>-5.1609087369503186</v>
      </c>
      <c r="DE361" s="225">
        <f t="shared" ca="1" si="424"/>
        <v>-1219.1478032445602</v>
      </c>
      <c r="DF361" s="226">
        <f t="shared" ca="1" si="452"/>
        <v>1219.1478032445602</v>
      </c>
      <c r="DG361" s="217">
        <f t="shared" ca="1" si="425"/>
        <v>-5.6641719536657629</v>
      </c>
      <c r="DH361" s="218">
        <f t="shared" ca="1" si="426"/>
        <v>-30.33898007298648</v>
      </c>
      <c r="DI361" s="219">
        <f t="shared" ca="1" si="427"/>
        <v>-1085.3333576392281</v>
      </c>
      <c r="DJ361" s="218">
        <f t="shared" ca="1" si="428"/>
        <v>-5.8432018168750801</v>
      </c>
      <c r="DK361" s="227">
        <f t="shared" ca="1" si="429"/>
        <v>-1439.1328638469829</v>
      </c>
      <c r="DL361" s="228">
        <f t="shared" ca="1" si="453"/>
        <v>1439.1328638469829</v>
      </c>
      <c r="DM361" s="222">
        <f t="shared" ca="1" si="430"/>
        <v>-6.1380269433018499</v>
      </c>
      <c r="DN361" s="223">
        <f t="shared" ca="1" si="431"/>
        <v>-33.176258668269945</v>
      </c>
      <c r="DO361" s="224">
        <f t="shared" ca="1" si="432"/>
        <v>-1193.0752868525569</v>
      </c>
      <c r="DP361" s="223">
        <f t="shared" ca="1" si="433"/>
        <v>-6.5266708474878214</v>
      </c>
      <c r="DQ361" s="225">
        <f t="shared" ca="1" si="434"/>
        <v>-1700.3383910783048</v>
      </c>
      <c r="DR361" s="226">
        <f t="shared" ca="1" si="454"/>
        <v>1700.3383910783048</v>
      </c>
      <c r="DS361" s="217">
        <f t="shared" ca="1" si="435"/>
        <v>-6.5653689762119063</v>
      </c>
      <c r="DT361" s="218">
        <f t="shared" ca="1" si="436"/>
        <v>-35.813824453349568</v>
      </c>
      <c r="DU361" s="219">
        <f t="shared" ca="1" si="437"/>
        <v>-1294.8029835299519</v>
      </c>
      <c r="DV361" s="218">
        <f t="shared" ca="1" si="438"/>
        <v>-7.2026953997224155</v>
      </c>
      <c r="DW361" s="227">
        <f t="shared" ca="1" si="439"/>
        <v>-2031.9975511568391</v>
      </c>
      <c r="DX361" s="228">
        <f t="shared" ca="1" si="455"/>
        <v>2031.9975511568391</v>
      </c>
      <c r="DY361" s="222">
        <f t="shared" ca="1" si="440"/>
        <v>-6.9428500404508018</v>
      </c>
      <c r="DZ361" s="223">
        <f t="shared" ca="1" si="441"/>
        <v>-38.216660781822277</v>
      </c>
      <c r="EA361" s="224">
        <f t="shared" ca="1" si="442"/>
        <v>-1388.9233931746803</v>
      </c>
      <c r="EB361" s="223">
        <f t="shared" ca="1" si="443"/>
        <v>-7.8585923645580351</v>
      </c>
      <c r="EC361" s="225">
        <f t="shared" ca="1" si="444"/>
        <v>-2519.6403683019671</v>
      </c>
      <c r="ED361" s="226">
        <f t="shared" ca="1" si="456"/>
        <v>2519.6403683019671</v>
      </c>
      <c r="EE361" s="18">
        <v>-2519.6403683019612</v>
      </c>
    </row>
    <row r="362" spans="16:135" x14ac:dyDescent="0.3">
      <c r="P362" s="5"/>
      <c r="Q362" s="5"/>
      <c r="X362" s="105"/>
      <c r="Y362" s="105"/>
      <c r="Z362" s="105"/>
      <c r="AA362" s="105">
        <f ca="1">AH362-DF362</f>
        <v>0</v>
      </c>
      <c r="AC362" s="302">
        <f>AC361+$BE$22</f>
        <v>3350</v>
      </c>
      <c r="AD362" s="332">
        <v>2511.7817759374038</v>
      </c>
      <c r="AE362" s="332">
        <v>2024.7948557571183</v>
      </c>
      <c r="AF362" s="334">
        <v>1693.8117202308133</v>
      </c>
      <c r="AG362" s="332">
        <v>1433.2896620301092</v>
      </c>
      <c r="AH362" s="332">
        <v>1213.9868945076105</v>
      </c>
      <c r="AI362" s="332">
        <v>1021.8876548824344</v>
      </c>
      <c r="AJ362" s="332">
        <v>848.93948750819197</v>
      </c>
      <c r="AK362" s="332">
        <v>689.9301924186351</v>
      </c>
      <c r="AL362" s="332">
        <v>541.17815339499805</v>
      </c>
      <c r="AM362" s="332">
        <v>399.89570223029858</v>
      </c>
      <c r="AN362" s="332">
        <v>263.84185157867273</v>
      </c>
      <c r="AO362" s="332">
        <v>131.11250822073544</v>
      </c>
      <c r="AP362" s="332" t="e">
        <v>#DIV/0!</v>
      </c>
      <c r="AQ362" s="335">
        <v>-131.11250822073544</v>
      </c>
      <c r="AR362" s="335">
        <v>-263.84185157867273</v>
      </c>
      <c r="AS362" s="335">
        <v>-399.89570223029858</v>
      </c>
      <c r="AT362" s="335">
        <v>-541.17815339499805</v>
      </c>
      <c r="AU362" s="335">
        <v>-689.9301924186351</v>
      </c>
      <c r="AV362" s="335">
        <v>-848.93948750819197</v>
      </c>
      <c r="AW362" s="335">
        <v>-1021.8876548824344</v>
      </c>
      <c r="AX362" s="335">
        <v>-1213.9868945076105</v>
      </c>
      <c r="AY362" s="335">
        <v>-1433.2896620301092</v>
      </c>
      <c r="AZ362" s="335">
        <v>-1693.8117202308133</v>
      </c>
      <c r="BA362" s="335">
        <v>-2024.7948557571183</v>
      </c>
      <c r="BB362" s="202">
        <v>-2511.7817759374038</v>
      </c>
      <c r="BC362" s="323">
        <f ca="1">BO362-BD362</f>
        <v>0</v>
      </c>
      <c r="BD362" s="320">
        <f ca="1"/>
        <v>-131.11250822073544</v>
      </c>
      <c r="BE362" s="302">
        <f ca="1">MIN($AF$15,BE361+$BE$22)</f>
        <v>3350</v>
      </c>
      <c r="BF362" s="215">
        <f t="shared" ca="1" si="386"/>
        <v>2</v>
      </c>
      <c r="BG362" s="317">
        <f ca="1">INDEX(N$8:N$12,$BF362)</f>
        <v>365</v>
      </c>
      <c r="BH362" s="128">
        <f ca="1">INDEX(O$8:O$12,$BF362)</f>
        <v>0.45</v>
      </c>
      <c r="BI362" s="104">
        <f t="shared" ca="1" si="387"/>
        <v>1872.5</v>
      </c>
      <c r="BJ362" s="216">
        <f t="shared" si="385"/>
        <v>0</v>
      </c>
      <c r="BK362" s="217">
        <f ca="1">DEGREES(ASIN($BG362*BL$23))</f>
        <v>-0.69702848180855392</v>
      </c>
      <c r="BL362" s="218">
        <f ca="1">DEGREES(ASIN(BL$23*$BI362))</f>
        <v>-3.5780886555949887</v>
      </c>
      <c r="BM362" s="219">
        <f ca="1">IF($BH362&gt;0,(COS(RADIANS(BK362))-COS(RADIANS(BL362)))/(BL$23*$BH362),$BE362*SIN(RADIANS(BK362)))</f>
        <v>-125.03792368404244</v>
      </c>
      <c r="BN362" s="218">
        <f t="shared" ca="1" si="388"/>
        <v>-0.62455307479950761</v>
      </c>
      <c r="BO362" s="220">
        <f t="shared" ca="1" si="389"/>
        <v>-131.11250822073544</v>
      </c>
      <c r="BP362" s="221">
        <f t="shared" ca="1" si="445"/>
        <v>131.11250822073544</v>
      </c>
      <c r="BQ362" s="222">
        <f t="shared" ca="1" si="390"/>
        <v>-1.3888539075648563</v>
      </c>
      <c r="BR362" s="223">
        <f t="shared" ca="1" si="391"/>
        <v>-7.1428002828363937</v>
      </c>
      <c r="BS362" s="224">
        <f t="shared" ca="1" si="392"/>
        <v>-249.87851955266035</v>
      </c>
      <c r="BT362" s="223">
        <f t="shared" ca="1" si="393"/>
        <v>-1.2516231227351398</v>
      </c>
      <c r="BU362" s="225">
        <f t="shared" ca="1" si="394"/>
        <v>-263.84185157867273</v>
      </c>
      <c r="BV362" s="226">
        <f t="shared" ca="1" si="446"/>
        <v>263.84185157867273</v>
      </c>
      <c r="BW362" s="217">
        <f t="shared" ca="1" si="395"/>
        <v>-2.0703060144699528</v>
      </c>
      <c r="BX362" s="218">
        <f t="shared" ca="1" si="396"/>
        <v>-10.680388593586262</v>
      </c>
      <c r="BY362" s="219">
        <f t="shared" ca="1" si="397"/>
        <v>-374.30323462675955</v>
      </c>
      <c r="BZ362" s="218">
        <f t="shared" ca="1" si="398"/>
        <v>-1.8836282067874777</v>
      </c>
      <c r="CA362" s="227">
        <f t="shared" ca="1" si="399"/>
        <v>-399.89570223029858</v>
      </c>
      <c r="CB362" s="228">
        <f t="shared" ca="1" si="447"/>
        <v>399.89570223029858</v>
      </c>
      <c r="CC362" s="222">
        <f t="shared" ca="1" si="400"/>
        <v>-2.7362803166611838</v>
      </c>
      <c r="CD362" s="223">
        <f t="shared" ca="1" si="401"/>
        <v>-14.176358427322539</v>
      </c>
      <c r="CE362" s="224">
        <f t="shared" ca="1" si="402"/>
        <v>-498.05016552756871</v>
      </c>
      <c r="CF362" s="223">
        <f t="shared" ca="1" si="403"/>
        <v>-2.5227706174496234</v>
      </c>
      <c r="CG362" s="225">
        <f t="shared" ca="1" si="404"/>
        <v>-541.17815339499805</v>
      </c>
      <c r="CH362" s="226">
        <f t="shared" ca="1" si="448"/>
        <v>541.17815339499805</v>
      </c>
      <c r="CI362" s="217">
        <f t="shared" ca="1" si="405"/>
        <v>-3.3817714426176781</v>
      </c>
      <c r="CJ362" s="218">
        <f t="shared" ca="1" si="406"/>
        <v>-17.615066629905627</v>
      </c>
      <c r="CK362" s="219">
        <f t="shared" ca="1" si="407"/>
        <v>-620.79018913390428</v>
      </c>
      <c r="CL362" s="218">
        <f t="shared" ca="1" si="408"/>
        <v>-3.1708825511734631</v>
      </c>
      <c r="CM362" s="227">
        <f t="shared" ca="1" si="409"/>
        <v>-689.93019241863431</v>
      </c>
      <c r="CN362" s="228">
        <f t="shared" ca="1" si="449"/>
        <v>689.93019241863431</v>
      </c>
      <c r="CO362" s="222">
        <f t="shared" ca="1" si="410"/>
        <v>-4.0019069365128308</v>
      </c>
      <c r="CP362" s="223">
        <f t="shared" ca="1" si="411"/>
        <v>-20.979297143632824</v>
      </c>
      <c r="CQ362" s="224">
        <f t="shared" ca="1" si="412"/>
        <v>-742.10064953823007</v>
      </c>
      <c r="CR362" s="223">
        <f t="shared" ca="1" si="413"/>
        <v>-3.8292120304942046</v>
      </c>
      <c r="CS362" s="225">
        <f t="shared" ca="1" si="414"/>
        <v>-848.93948750819345</v>
      </c>
      <c r="CT362" s="226">
        <f t="shared" ca="1" si="450"/>
        <v>848.93948750819345</v>
      </c>
      <c r="CU362" s="217">
        <f t="shared" ca="1" si="415"/>
        <v>-4.5919815571945737</v>
      </c>
      <c r="CV362" s="218">
        <f t="shared" ca="1" si="416"/>
        <v>-24.249809615196408</v>
      </c>
      <c r="CW362" s="219">
        <f t="shared" ca="1" si="417"/>
        <v>-861.43620484739233</v>
      </c>
      <c r="CX362" s="218">
        <f t="shared" ca="1" si="418"/>
        <v>-4.498123617875649</v>
      </c>
      <c r="CY362" s="227">
        <f t="shared" ca="1" si="419"/>
        <v>-1021.887654882435</v>
      </c>
      <c r="CZ362" s="228">
        <f t="shared" ca="1" si="451"/>
        <v>1021.887654882435</v>
      </c>
      <c r="DA362" s="222">
        <f t="shared" ca="1" si="420"/>
        <v>-5.1474920122309307</v>
      </c>
      <c r="DB362" s="223">
        <f t="shared" ca="1" si="421"/>
        <v>-27.404870810365093</v>
      </c>
      <c r="DC362" s="224">
        <f t="shared" ca="1" si="422"/>
        <v>-978.09701642854748</v>
      </c>
      <c r="DD362" s="223">
        <f t="shared" ca="1" si="423"/>
        <v>-5.1766869583550488</v>
      </c>
      <c r="DE362" s="225">
        <f t="shared" ca="1" si="424"/>
        <v>-1213.98689450761</v>
      </c>
      <c r="DF362" s="226">
        <f t="shared" ca="1" si="452"/>
        <v>1213.98689450761</v>
      </c>
      <c r="DG362" s="217">
        <f t="shared" ca="1" si="425"/>
        <v>-5.6641719536657629</v>
      </c>
      <c r="DH362" s="218">
        <f t="shared" ca="1" si="426"/>
        <v>-30.419794868200391</v>
      </c>
      <c r="DI362" s="219">
        <f t="shared" ca="1" si="427"/>
        <v>-1091.1954879194941</v>
      </c>
      <c r="DJ362" s="218">
        <f t="shared" ca="1" si="428"/>
        <v>-5.8621302802660011</v>
      </c>
      <c r="DK362" s="227">
        <f t="shared" ca="1" si="429"/>
        <v>-1433.2896620301078</v>
      </c>
      <c r="DL362" s="228">
        <f t="shared" ca="1" si="453"/>
        <v>1433.2896620301078</v>
      </c>
      <c r="DM362" s="222">
        <f t="shared" ca="1" si="430"/>
        <v>-6.1380269433018499</v>
      </c>
      <c r="DN362" s="223">
        <f t="shared" ca="1" si="431"/>
        <v>-33.266544689092598</v>
      </c>
      <c r="DO362" s="224">
        <f t="shared" ca="1" si="432"/>
        <v>-1199.6244396026284</v>
      </c>
      <c r="DP362" s="223">
        <f t="shared" ca="1" si="433"/>
        <v>-6.549152750071471</v>
      </c>
      <c r="DQ362" s="225">
        <f t="shared" ca="1" si="434"/>
        <v>-1693.8117202308169</v>
      </c>
      <c r="DR362" s="226">
        <f t="shared" ca="1" si="454"/>
        <v>1693.8117202308169</v>
      </c>
      <c r="DS362" s="217">
        <f t="shared" ca="1" si="435"/>
        <v>-6.5653689762119063</v>
      </c>
      <c r="DT362" s="218">
        <f t="shared" ca="1" si="436"/>
        <v>-35.913484570045163</v>
      </c>
      <c r="DU362" s="219">
        <f t="shared" ca="1" si="437"/>
        <v>-1302.0321132543938</v>
      </c>
      <c r="DV362" s="218">
        <f t="shared" ca="1" si="438"/>
        <v>-7.2291297244419184</v>
      </c>
      <c r="DW362" s="227">
        <f t="shared" ca="1" si="439"/>
        <v>-2024.7948557571167</v>
      </c>
      <c r="DX362" s="228">
        <f t="shared" ca="1" si="455"/>
        <v>2024.7948557571167</v>
      </c>
      <c r="DY362" s="222">
        <f t="shared" ca="1" si="440"/>
        <v>-6.9428500404508018</v>
      </c>
      <c r="DZ362" s="223">
        <f t="shared" ca="1" si="441"/>
        <v>-38.325422227071904</v>
      </c>
      <c r="EA362" s="224">
        <f t="shared" ca="1" si="442"/>
        <v>-1396.8127140048887</v>
      </c>
      <c r="EB362" s="223">
        <f t="shared" ca="1" si="443"/>
        <v>-7.8893208302083622</v>
      </c>
      <c r="EC362" s="225">
        <f t="shared" ca="1" si="444"/>
        <v>-2511.7817759374093</v>
      </c>
      <c r="ED362" s="226">
        <f t="shared" ca="1" si="456"/>
        <v>2511.7817759374093</v>
      </c>
      <c r="EE362" s="18">
        <v>-2511.7817759374038</v>
      </c>
    </row>
    <row r="363" spans="16:135" x14ac:dyDescent="0.3">
      <c r="P363" s="5"/>
      <c r="Q363" s="5"/>
      <c r="X363" s="105"/>
      <c r="Y363" s="105"/>
      <c r="Z363" s="105"/>
      <c r="AA363" s="105">
        <f ca="1">AH363-DF363</f>
        <v>0</v>
      </c>
      <c r="AC363" s="302">
        <f>AC362+$BE$22</f>
        <v>3360</v>
      </c>
      <c r="AD363" s="332">
        <v>2503.8924551071959</v>
      </c>
      <c r="AE363" s="332">
        <v>2017.5657260326755</v>
      </c>
      <c r="AF363" s="334">
        <v>1687.2625674807418</v>
      </c>
      <c r="AG363" s="332">
        <v>1427.4275317498432</v>
      </c>
      <c r="AH363" s="332">
        <v>1208.8102075492554</v>
      </c>
      <c r="AI363" s="332">
        <v>1017.3895312645587</v>
      </c>
      <c r="AJ363" s="332">
        <v>845.11027547769777</v>
      </c>
      <c r="AK363" s="332">
        <v>686.75930986746164</v>
      </c>
      <c r="AL363" s="332">
        <v>538.65538277754843</v>
      </c>
      <c r="AM363" s="332">
        <v>398.0120740235111</v>
      </c>
      <c r="AN363" s="332">
        <v>262.59022845593762</v>
      </c>
      <c r="AO363" s="332">
        <v>130.48795514593593</v>
      </c>
      <c r="AP363" s="332" t="e">
        <v>#DIV/0!</v>
      </c>
      <c r="AQ363" s="335">
        <v>-130.48795514593593</v>
      </c>
      <c r="AR363" s="335">
        <v>-262.59022845593762</v>
      </c>
      <c r="AS363" s="335">
        <v>-398.0120740235111</v>
      </c>
      <c r="AT363" s="335">
        <v>-538.65538277754843</v>
      </c>
      <c r="AU363" s="335">
        <v>-686.75930986746164</v>
      </c>
      <c r="AV363" s="335">
        <v>-845.11027547769777</v>
      </c>
      <c r="AW363" s="335">
        <v>-1017.3895312645587</v>
      </c>
      <c r="AX363" s="335">
        <v>-1208.8102075492554</v>
      </c>
      <c r="AY363" s="335">
        <v>-1427.4275317498432</v>
      </c>
      <c r="AZ363" s="335">
        <v>-1687.2625674807418</v>
      </c>
      <c r="BA363" s="335">
        <v>-2017.5657260326755</v>
      </c>
      <c r="BB363" s="202">
        <v>-2503.8924551071959</v>
      </c>
      <c r="BC363" s="323">
        <f ca="1">BO363-BD363</f>
        <v>0</v>
      </c>
      <c r="BD363" s="320">
        <f ca="1"/>
        <v>-130.48795514593593</v>
      </c>
      <c r="BE363" s="302">
        <f ca="1">MIN($AF$15,BE362+$BE$22)</f>
        <v>3360</v>
      </c>
      <c r="BF363" s="215">
        <f t="shared" ca="1" si="386"/>
        <v>2</v>
      </c>
      <c r="BG363" s="317">
        <f ca="1">INDEX(N$8:N$12,$BF363)</f>
        <v>365</v>
      </c>
      <c r="BH363" s="128">
        <f ca="1">INDEX(O$8:O$12,$BF363)</f>
        <v>0.45</v>
      </c>
      <c r="BI363" s="104">
        <f t="shared" ca="1" si="387"/>
        <v>1877</v>
      </c>
      <c r="BJ363" s="216">
        <f t="shared" si="385"/>
        <v>0</v>
      </c>
      <c r="BK363" s="217">
        <f ca="1">DEGREES(ASIN($BG363*BL$23))</f>
        <v>-0.69702848180855392</v>
      </c>
      <c r="BL363" s="218">
        <f ca="1">DEGREES(ASIN(BL$23*$BI363))</f>
        <v>-3.5866987698343467</v>
      </c>
      <c r="BM363" s="219">
        <f ca="1">IF($BH363&gt;0,(COS(RADIANS(BK363))-COS(RADIANS(BL363)))/(BL$23*$BH363),$BE363*SIN(RADIANS(BK363)))</f>
        <v>-125.66398537607273</v>
      </c>
      <c r="BN363" s="218">
        <f t="shared" ca="1" si="388"/>
        <v>-0.62606169203029083</v>
      </c>
      <c r="BO363" s="220">
        <f t="shared" ca="1" si="389"/>
        <v>-130.48795514593593</v>
      </c>
      <c r="BP363" s="221">
        <f t="shared" ca="1" si="445"/>
        <v>130.48795514593593</v>
      </c>
      <c r="BQ363" s="222">
        <f t="shared" ca="1" si="390"/>
        <v>-1.3888539075648563</v>
      </c>
      <c r="BR363" s="223">
        <f t="shared" ca="1" si="391"/>
        <v>-7.1600556993743263</v>
      </c>
      <c r="BS363" s="224">
        <f t="shared" ca="1" si="392"/>
        <v>-251.1332015505281</v>
      </c>
      <c r="BT363" s="223">
        <f t="shared" ca="1" si="393"/>
        <v>-1.254681997867749</v>
      </c>
      <c r="BU363" s="225">
        <f t="shared" ca="1" si="394"/>
        <v>-262.59022845593762</v>
      </c>
      <c r="BV363" s="226">
        <f t="shared" ca="1" si="446"/>
        <v>262.59022845593762</v>
      </c>
      <c r="BW363" s="217">
        <f t="shared" ca="1" si="395"/>
        <v>-2.0703060144699528</v>
      </c>
      <c r="BX363" s="218">
        <f t="shared" ca="1" si="396"/>
        <v>-10.706358344485237</v>
      </c>
      <c r="BY363" s="219">
        <f t="shared" ca="1" si="397"/>
        <v>-376.19155642890212</v>
      </c>
      <c r="BZ363" s="218">
        <f t="shared" ca="1" si="398"/>
        <v>-1.8883218021425705</v>
      </c>
      <c r="CA363" s="227">
        <f t="shared" ca="1" si="399"/>
        <v>-398.0120740235111</v>
      </c>
      <c r="CB363" s="228">
        <f t="shared" ca="1" si="447"/>
        <v>398.0120740235111</v>
      </c>
      <c r="CC363" s="222">
        <f t="shared" ca="1" si="400"/>
        <v>-2.7362803166611838</v>
      </c>
      <c r="CD363" s="223">
        <f t="shared" ca="1" si="401"/>
        <v>-14.211142451843351</v>
      </c>
      <c r="CE363" s="224">
        <f t="shared" ca="1" si="402"/>
        <v>-500.57939397559215</v>
      </c>
      <c r="CF363" s="223">
        <f t="shared" ca="1" si="403"/>
        <v>-2.5292284480234457</v>
      </c>
      <c r="CG363" s="225">
        <f t="shared" ca="1" si="404"/>
        <v>-538.65538277754843</v>
      </c>
      <c r="CH363" s="226">
        <f t="shared" ca="1" si="448"/>
        <v>538.65538277754843</v>
      </c>
      <c r="CI363" s="217">
        <f t="shared" ca="1" si="405"/>
        <v>-3.3817714426176781</v>
      </c>
      <c r="CJ363" s="218">
        <f t="shared" ca="1" si="406"/>
        <v>-17.658790725446263</v>
      </c>
      <c r="CK363" s="219">
        <f t="shared" ca="1" si="407"/>
        <v>-623.96947128423903</v>
      </c>
      <c r="CL363" s="218">
        <f t="shared" ca="1" si="408"/>
        <v>-3.1792821503347568</v>
      </c>
      <c r="CM363" s="227">
        <f t="shared" ca="1" si="409"/>
        <v>-686.75930986746084</v>
      </c>
      <c r="CN363" s="228">
        <f t="shared" ca="1" si="449"/>
        <v>686.75930986746084</v>
      </c>
      <c r="CO363" s="222">
        <f t="shared" ca="1" si="410"/>
        <v>-4.0019069365128308</v>
      </c>
      <c r="CP363" s="223">
        <f t="shared" ca="1" si="411"/>
        <v>-21.032104974098953</v>
      </c>
      <c r="CQ363" s="224">
        <f t="shared" ca="1" si="412"/>
        <v>-745.94043157282772</v>
      </c>
      <c r="CR363" s="223">
        <f t="shared" ca="1" si="413"/>
        <v>-3.839782034597647</v>
      </c>
      <c r="CS363" s="225">
        <f t="shared" ca="1" si="414"/>
        <v>-845.11027547769925</v>
      </c>
      <c r="CT363" s="226">
        <f t="shared" ca="1" si="450"/>
        <v>845.11027547769925</v>
      </c>
      <c r="CU363" s="217">
        <f t="shared" ca="1" si="415"/>
        <v>-4.5919815571945737</v>
      </c>
      <c r="CV363" s="218">
        <f t="shared" ca="1" si="416"/>
        <v>-24.311850589772373</v>
      </c>
      <c r="CW363" s="219">
        <f t="shared" ca="1" si="417"/>
        <v>-865.94735071147193</v>
      </c>
      <c r="CX363" s="218">
        <f t="shared" ca="1" si="418"/>
        <v>-4.5111458640795945</v>
      </c>
      <c r="CY363" s="227">
        <f t="shared" ca="1" si="419"/>
        <v>-1017.3895312645593</v>
      </c>
      <c r="CZ363" s="228">
        <f t="shared" ca="1" si="451"/>
        <v>1017.3895312645593</v>
      </c>
      <c r="DA363" s="222">
        <f t="shared" ca="1" si="420"/>
        <v>-5.1474920122309307</v>
      </c>
      <c r="DB363" s="223">
        <f t="shared" ca="1" si="421"/>
        <v>-27.476282264363988</v>
      </c>
      <c r="DC363" s="224">
        <f t="shared" ca="1" si="422"/>
        <v>-983.28951215871803</v>
      </c>
      <c r="DD363" s="223">
        <f t="shared" ca="1" si="423"/>
        <v>-5.192495730170549</v>
      </c>
      <c r="DE363" s="225">
        <f t="shared" ca="1" si="424"/>
        <v>-1208.810207549255</v>
      </c>
      <c r="DF363" s="226">
        <f t="shared" ca="1" si="452"/>
        <v>1208.810207549255</v>
      </c>
      <c r="DG363" s="217">
        <f t="shared" ca="1" si="425"/>
        <v>-5.6641719536657629</v>
      </c>
      <c r="DH363" s="218">
        <f t="shared" ca="1" si="426"/>
        <v>-30.500676648276372</v>
      </c>
      <c r="DI363" s="219">
        <f t="shared" ca="1" si="427"/>
        <v>-1097.0765936742614</v>
      </c>
      <c r="DJ363" s="218">
        <f t="shared" ca="1" si="428"/>
        <v>-5.8811057547673045</v>
      </c>
      <c r="DK363" s="227">
        <f t="shared" ca="1" si="429"/>
        <v>-1427.4275317498418</v>
      </c>
      <c r="DL363" s="228">
        <f t="shared" ca="1" si="453"/>
        <v>1427.4275317498418</v>
      </c>
      <c r="DM363" s="222">
        <f t="shared" ca="1" si="430"/>
        <v>-6.1380269433018499</v>
      </c>
      <c r="DN363" s="223">
        <f t="shared" ca="1" si="431"/>
        <v>-33.356924142790284</v>
      </c>
      <c r="DO363" s="224">
        <f t="shared" ca="1" si="432"/>
        <v>-1206.1961439679626</v>
      </c>
      <c r="DP363" s="223">
        <f t="shared" ca="1" si="433"/>
        <v>-6.5717043653341989</v>
      </c>
      <c r="DQ363" s="225">
        <f t="shared" ca="1" si="434"/>
        <v>-1687.2625674807455</v>
      </c>
      <c r="DR363" s="226">
        <f t="shared" ca="1" si="454"/>
        <v>1687.2625674807455</v>
      </c>
      <c r="DS363" s="217">
        <f t="shared" ca="1" si="435"/>
        <v>-6.5653689762119063</v>
      </c>
      <c r="DT363" s="218">
        <f t="shared" ca="1" si="436"/>
        <v>-36.013270390944577</v>
      </c>
      <c r="DU363" s="219">
        <f t="shared" ca="1" si="437"/>
        <v>-1309.2877772106417</v>
      </c>
      <c r="DV363" s="218">
        <f t="shared" ca="1" si="438"/>
        <v>-7.2556639562478722</v>
      </c>
      <c r="DW363" s="227">
        <f t="shared" ca="1" si="439"/>
        <v>-2017.5657260326748</v>
      </c>
      <c r="DX363" s="228">
        <f t="shared" ca="1" si="455"/>
        <v>2017.5657260326748</v>
      </c>
      <c r="DY363" s="222">
        <f t="shared" ca="1" si="440"/>
        <v>-6.9428500404508018</v>
      </c>
      <c r="DZ363" s="223">
        <f t="shared" ca="1" si="441"/>
        <v>-38.434347115840659</v>
      </c>
      <c r="EA363" s="224">
        <f t="shared" ca="1" si="442"/>
        <v>-1404.7329016680378</v>
      </c>
      <c r="EB363" s="223">
        <f t="shared" ca="1" si="443"/>
        <v>-7.9201876631491359</v>
      </c>
      <c r="EC363" s="225">
        <f t="shared" ca="1" si="444"/>
        <v>-2503.8924551072009</v>
      </c>
      <c r="ED363" s="226">
        <f t="shared" ca="1" si="456"/>
        <v>2503.8924551072009</v>
      </c>
      <c r="EE363" s="18">
        <v>-2503.8924551071959</v>
      </c>
    </row>
    <row r="364" spans="16:135" x14ac:dyDescent="0.3">
      <c r="P364" s="5"/>
      <c r="Q364" s="5"/>
      <c r="X364" s="105"/>
      <c r="Y364" s="105"/>
      <c r="Z364" s="105"/>
      <c r="AA364" s="105">
        <f ca="1">AH364-DF364</f>
        <v>0</v>
      </c>
      <c r="AC364" s="302">
        <f>AC363+$BE$22</f>
        <v>3370</v>
      </c>
      <c r="AD364" s="332">
        <v>2495.9722674440463</v>
      </c>
      <c r="AE364" s="332">
        <v>2010.3100620764283</v>
      </c>
      <c r="AF364" s="334">
        <v>1680.6908631154083</v>
      </c>
      <c r="AG364" s="332">
        <v>1421.5464259950759</v>
      </c>
      <c r="AH364" s="332">
        <v>1203.6177118190849</v>
      </c>
      <c r="AI364" s="332">
        <v>1012.8783854004791</v>
      </c>
      <c r="AJ364" s="332">
        <v>841.27049344310012</v>
      </c>
      <c r="AK364" s="332">
        <v>683.58002771712688</v>
      </c>
      <c r="AL364" s="332">
        <v>536.12615432952498</v>
      </c>
      <c r="AM364" s="332">
        <v>396.12375222136853</v>
      </c>
      <c r="AN364" s="332">
        <v>261.33554645806987</v>
      </c>
      <c r="AO364" s="332">
        <v>129.86189345390565</v>
      </c>
      <c r="AP364" s="332" t="e">
        <v>#DIV/0!</v>
      </c>
      <c r="AQ364" s="335">
        <v>-129.86189345390565</v>
      </c>
      <c r="AR364" s="335">
        <v>-261.33554645806987</v>
      </c>
      <c r="AS364" s="335">
        <v>-396.12375222136853</v>
      </c>
      <c r="AT364" s="335">
        <v>-536.12615432952498</v>
      </c>
      <c r="AU364" s="335">
        <v>-683.58002771712688</v>
      </c>
      <c r="AV364" s="335">
        <v>-841.27049344310012</v>
      </c>
      <c r="AW364" s="335">
        <v>-1012.8783854004791</v>
      </c>
      <c r="AX364" s="335">
        <v>-1203.6177118190849</v>
      </c>
      <c r="AY364" s="335">
        <v>-1421.5464259950759</v>
      </c>
      <c r="AZ364" s="335">
        <v>-1680.6908631154083</v>
      </c>
      <c r="BA364" s="335">
        <v>-2010.3100620764283</v>
      </c>
      <c r="BB364" s="202">
        <v>-2495.9722674440463</v>
      </c>
      <c r="BC364" s="323">
        <f ca="1">BO364-BD364</f>
        <v>0</v>
      </c>
      <c r="BD364" s="320">
        <f ca="1"/>
        <v>-129.86189345390565</v>
      </c>
      <c r="BE364" s="302">
        <f ca="1">MIN($AF$15,BE363+$BE$22)</f>
        <v>3370</v>
      </c>
      <c r="BF364" s="215">
        <f t="shared" ca="1" si="386"/>
        <v>2</v>
      </c>
      <c r="BG364" s="317">
        <f ca="1">INDEX(N$8:N$12,$BF364)</f>
        <v>365</v>
      </c>
      <c r="BH364" s="128">
        <f ca="1">INDEX(O$8:O$12,$BF364)</f>
        <v>0.45</v>
      </c>
      <c r="BI364" s="104">
        <f t="shared" ca="1" si="387"/>
        <v>1881.5</v>
      </c>
      <c r="BJ364" s="216">
        <f t="shared" si="385"/>
        <v>0</v>
      </c>
      <c r="BK364" s="217">
        <f ca="1">DEGREES(ASIN($BG364*BL$23))</f>
        <v>-0.69702848180855392</v>
      </c>
      <c r="BL364" s="218">
        <f ca="1">DEGREES(ASIN(BL$23*$BI364))</f>
        <v>-3.5953089651771628</v>
      </c>
      <c r="BM364" s="219">
        <f ca="1">IF($BH364&gt;0,(COS(RADIANS(BK364))-COS(RADIANS(BL364)))/(BL$23*$BH364),$BE364*SIN(RADIANS(BK364)))</f>
        <v>-126.29155572790512</v>
      </c>
      <c r="BN364" s="218">
        <f t="shared" ca="1" si="388"/>
        <v>-0.62757035183238941</v>
      </c>
      <c r="BO364" s="220">
        <f t="shared" ca="1" si="389"/>
        <v>-129.86189345390565</v>
      </c>
      <c r="BP364" s="221">
        <f t="shared" ca="1" si="445"/>
        <v>129.86189345390565</v>
      </c>
      <c r="BQ364" s="222">
        <f t="shared" ca="1" si="390"/>
        <v>-1.3888539075648563</v>
      </c>
      <c r="BR364" s="223">
        <f t="shared" ca="1" si="391"/>
        <v>-7.1773117687533681</v>
      </c>
      <c r="BS364" s="224">
        <f t="shared" ca="1" si="392"/>
        <v>-252.3909427703002</v>
      </c>
      <c r="BT364" s="223">
        <f t="shared" ca="1" si="393"/>
        <v>-1.2577412197721003</v>
      </c>
      <c r="BU364" s="225">
        <f t="shared" ca="1" si="394"/>
        <v>-261.33554645806987</v>
      </c>
      <c r="BV364" s="226">
        <f t="shared" ca="1" si="446"/>
        <v>261.33554645806987</v>
      </c>
      <c r="BW364" s="217">
        <f t="shared" ca="1" si="395"/>
        <v>-2.0703060144699528</v>
      </c>
      <c r="BX364" s="218">
        <f t="shared" ca="1" si="396"/>
        <v>-10.732330321079452</v>
      </c>
      <c r="BY364" s="219">
        <f t="shared" ca="1" si="397"/>
        <v>-378.08457303172378</v>
      </c>
      <c r="BZ364" s="218">
        <f t="shared" ca="1" si="398"/>
        <v>-1.8930166028216604</v>
      </c>
      <c r="CA364" s="227">
        <f t="shared" ca="1" si="399"/>
        <v>-396.12375222136853</v>
      </c>
      <c r="CB364" s="228">
        <f t="shared" ca="1" si="447"/>
        <v>396.12375222136853</v>
      </c>
      <c r="CC364" s="222">
        <f t="shared" ca="1" si="400"/>
        <v>-2.7362803166611838</v>
      </c>
      <c r="CD364" s="223">
        <f t="shared" ca="1" si="401"/>
        <v>-14.245931825038847</v>
      </c>
      <c r="CE364" s="224">
        <f t="shared" ca="1" si="402"/>
        <v>-503.11508322964517</v>
      </c>
      <c r="CF364" s="223">
        <f t="shared" ca="1" si="403"/>
        <v>-2.5356892540530112</v>
      </c>
      <c r="CG364" s="225">
        <f t="shared" ca="1" si="404"/>
        <v>-536.12615432952498</v>
      </c>
      <c r="CH364" s="226">
        <f t="shared" ca="1" si="448"/>
        <v>536.12615432952498</v>
      </c>
      <c r="CI364" s="217">
        <f t="shared" ca="1" si="405"/>
        <v>-3.3817714426176781</v>
      </c>
      <c r="CJ364" s="218">
        <f t="shared" ca="1" si="406"/>
        <v>-17.702525445947924</v>
      </c>
      <c r="CK364" s="219">
        <f t="shared" ca="1" si="407"/>
        <v>-627.15715914970542</v>
      </c>
      <c r="CL364" s="218">
        <f t="shared" ca="1" si="408"/>
        <v>-3.1876878654663869</v>
      </c>
      <c r="CM364" s="227">
        <f t="shared" ca="1" si="409"/>
        <v>-683.58002771712609</v>
      </c>
      <c r="CN364" s="228">
        <f t="shared" ca="1" si="449"/>
        <v>683.58002771712609</v>
      </c>
      <c r="CO364" s="222">
        <f t="shared" ca="1" si="410"/>
        <v>-4.0019069365128308</v>
      </c>
      <c r="CP364" s="223">
        <f t="shared" ca="1" si="411"/>
        <v>-21.084931525712985</v>
      </c>
      <c r="CQ364" s="224">
        <f t="shared" ca="1" si="412"/>
        <v>-749.79079483971748</v>
      </c>
      <c r="CR364" s="223">
        <f t="shared" ca="1" si="413"/>
        <v>-3.8503632668897581</v>
      </c>
      <c r="CS364" s="225">
        <f t="shared" ca="1" si="414"/>
        <v>-841.2704934431016</v>
      </c>
      <c r="CT364" s="226">
        <f t="shared" ca="1" si="450"/>
        <v>841.2704934431016</v>
      </c>
      <c r="CU364" s="217">
        <f t="shared" ca="1" si="415"/>
        <v>-4.5919815571945737</v>
      </c>
      <c r="CV364" s="218">
        <f t="shared" ca="1" si="416"/>
        <v>-24.373921928504739</v>
      </c>
      <c r="CW364" s="219">
        <f t="shared" ca="1" si="417"/>
        <v>-870.47153791892538</v>
      </c>
      <c r="CX364" s="218">
        <f t="shared" ca="1" si="418"/>
        <v>-4.5241872074534513</v>
      </c>
      <c r="CY364" s="227">
        <f t="shared" ca="1" si="419"/>
        <v>-1012.8783854004797</v>
      </c>
      <c r="CZ364" s="228">
        <f t="shared" ca="1" si="451"/>
        <v>1012.8783854004797</v>
      </c>
      <c r="DA364" s="222">
        <f t="shared" ca="1" si="420"/>
        <v>-5.1474920122309307</v>
      </c>
      <c r="DB364" s="223">
        <f t="shared" ca="1" si="421"/>
        <v>-27.547740034538215</v>
      </c>
      <c r="DC364" s="224">
        <f t="shared" ca="1" si="422"/>
        <v>-988.49784738369419</v>
      </c>
      <c r="DD364" s="223">
        <f t="shared" ca="1" si="423"/>
        <v>-5.2083352249761674</v>
      </c>
      <c r="DE364" s="225">
        <f t="shared" ca="1" si="424"/>
        <v>-1203.6177118190844</v>
      </c>
      <c r="DF364" s="226">
        <f t="shared" ca="1" si="452"/>
        <v>1203.6177118190844</v>
      </c>
      <c r="DG364" s="217">
        <f t="shared" ca="1" si="425"/>
        <v>-5.6641719536657629</v>
      </c>
      <c r="DH364" s="218">
        <f t="shared" ca="1" si="426"/>
        <v>-30.581625741636962</v>
      </c>
      <c r="DI364" s="219">
        <f t="shared" ca="1" si="427"/>
        <v>-1102.976722223382</v>
      </c>
      <c r="DJ364" s="218">
        <f t="shared" ca="1" si="428"/>
        <v>-5.900128549120609</v>
      </c>
      <c r="DK364" s="227">
        <f t="shared" ca="1" si="429"/>
        <v>-1421.5464259950745</v>
      </c>
      <c r="DL364" s="228">
        <f t="shared" ca="1" si="453"/>
        <v>1421.5464259950745</v>
      </c>
      <c r="DM364" s="222">
        <f t="shared" ca="1" si="430"/>
        <v>-6.1380269433018499</v>
      </c>
      <c r="DN364" s="223">
        <f t="shared" ca="1" si="431"/>
        <v>-33.447397545621364</v>
      </c>
      <c r="DO364" s="224">
        <f t="shared" ca="1" si="432"/>
        <v>-1212.7904701913044</v>
      </c>
      <c r="DP364" s="223">
        <f t="shared" ca="1" si="433"/>
        <v>-6.5943262233417954</v>
      </c>
      <c r="DQ364" s="225">
        <f t="shared" ca="1" si="434"/>
        <v>-1680.6908631154113</v>
      </c>
      <c r="DR364" s="226">
        <f t="shared" ca="1" si="454"/>
        <v>1680.6908631154113</v>
      </c>
      <c r="DS364" s="217">
        <f t="shared" ca="1" si="435"/>
        <v>-6.5653689762119063</v>
      </c>
      <c r="DT364" s="218">
        <f t="shared" ca="1" si="436"/>
        <v>-36.113182696730448</v>
      </c>
      <c r="DU364" s="219">
        <f t="shared" ca="1" si="437"/>
        <v>-1316.5700761793621</v>
      </c>
      <c r="DV364" s="218">
        <f t="shared" ca="1" si="438"/>
        <v>-7.2822989687203972</v>
      </c>
      <c r="DW364" s="227">
        <f t="shared" ca="1" si="439"/>
        <v>-2010.3100620764269</v>
      </c>
      <c r="DX364" s="228">
        <f t="shared" ca="1" si="455"/>
        <v>2010.3100620764269</v>
      </c>
      <c r="DY364" s="222">
        <f t="shared" ca="1" si="440"/>
        <v>-6.9428500404508018</v>
      </c>
      <c r="DZ364" s="223">
        <f t="shared" ca="1" si="441"/>
        <v>-38.543436582665059</v>
      </c>
      <c r="EA364" s="224">
        <f t="shared" ca="1" si="442"/>
        <v>-1412.6840959096755</v>
      </c>
      <c r="EB364" s="223">
        <f t="shared" ca="1" si="443"/>
        <v>-7.9511942416377224</v>
      </c>
      <c r="EC364" s="225">
        <f t="shared" ca="1" si="444"/>
        <v>-2495.9722674440518</v>
      </c>
      <c r="ED364" s="226">
        <f t="shared" ca="1" si="456"/>
        <v>2495.9722674440518</v>
      </c>
      <c r="EE364" s="18">
        <v>-2495.9722674440463</v>
      </c>
    </row>
    <row r="365" spans="16:135" x14ac:dyDescent="0.3">
      <c r="P365" s="5"/>
      <c r="Q365" s="5"/>
      <c r="X365" s="105"/>
      <c r="Y365" s="105"/>
      <c r="Z365" s="105"/>
      <c r="AA365" s="105">
        <f ca="1">AH365-DF365</f>
        <v>0</v>
      </c>
      <c r="AC365" s="302">
        <f>AC364+$BE$22</f>
        <v>3380</v>
      </c>
      <c r="AD365" s="332">
        <v>2488.0210732024088</v>
      </c>
      <c r="AE365" s="332">
        <v>2003.0277631077072</v>
      </c>
      <c r="AF365" s="334">
        <v>1674.0965368920658</v>
      </c>
      <c r="AG365" s="332">
        <v>1415.6462974459553</v>
      </c>
      <c r="AH365" s="332">
        <v>1198.4093765941088</v>
      </c>
      <c r="AI365" s="332">
        <v>1008.3541981930257</v>
      </c>
      <c r="AJ365" s="332">
        <v>837.42013017621036</v>
      </c>
      <c r="AK365" s="332">
        <v>680.39233985166049</v>
      </c>
      <c r="AL365" s="332">
        <v>533.59046507547191</v>
      </c>
      <c r="AM365" s="332">
        <v>394.23073561854687</v>
      </c>
      <c r="AN365" s="332">
        <v>260.0778052382978</v>
      </c>
      <c r="AO365" s="332">
        <v>129.23432310207326</v>
      </c>
      <c r="AP365" s="332" t="e">
        <v>#DIV/0!</v>
      </c>
      <c r="AQ365" s="335">
        <v>-129.23432310207326</v>
      </c>
      <c r="AR365" s="335">
        <v>-260.0778052382978</v>
      </c>
      <c r="AS365" s="335">
        <v>-394.23073561854687</v>
      </c>
      <c r="AT365" s="335">
        <v>-533.59046507547191</v>
      </c>
      <c r="AU365" s="335">
        <v>-680.39233985166049</v>
      </c>
      <c r="AV365" s="335">
        <v>-837.42013017621036</v>
      </c>
      <c r="AW365" s="335">
        <v>-1008.3541981930257</v>
      </c>
      <c r="AX365" s="335">
        <v>-1198.4093765941088</v>
      </c>
      <c r="AY365" s="335">
        <v>-1415.6462974459553</v>
      </c>
      <c r="AZ365" s="335">
        <v>-1674.0965368920658</v>
      </c>
      <c r="BA365" s="335">
        <v>-2003.0277631077072</v>
      </c>
      <c r="BB365" s="202">
        <v>-2488.0210732024088</v>
      </c>
      <c r="BC365" s="323">
        <f ca="1">BO365-BD365</f>
        <v>0</v>
      </c>
      <c r="BD365" s="320">
        <f ca="1"/>
        <v>-129.23432310207326</v>
      </c>
      <c r="BE365" s="302">
        <f ca="1">MIN($AF$15,BE364+$BE$22)</f>
        <v>3380</v>
      </c>
      <c r="BF365" s="215">
        <f t="shared" ca="1" si="386"/>
        <v>2</v>
      </c>
      <c r="BG365" s="317">
        <f ca="1">INDEX(N$8:N$12,$BF365)</f>
        <v>365</v>
      </c>
      <c r="BH365" s="128">
        <f ca="1">INDEX(O$8:O$12,$BF365)</f>
        <v>0.45</v>
      </c>
      <c r="BI365" s="104">
        <f t="shared" ca="1" si="387"/>
        <v>1886</v>
      </c>
      <c r="BJ365" s="216">
        <f t="shared" si="385"/>
        <v>0</v>
      </c>
      <c r="BK365" s="217">
        <f ca="1">DEGREES(ASIN($BG365*BL$23))</f>
        <v>-0.69702848180855392</v>
      </c>
      <c r="BL365" s="218">
        <f ca="1">DEGREES(ASIN(BL$23*$BI365))</f>
        <v>-3.6039192418201775</v>
      </c>
      <c r="BM365" s="219">
        <f ca="1">IF($BH365&gt;0,(COS(RADIANS(BK365))-COS(RADIANS(BL365)))/(BL$23*$BH365),$BE365*SIN(RADIANS(BK365)))</f>
        <v>-126.92063478222931</v>
      </c>
      <c r="BN365" s="218">
        <f t="shared" ca="1" si="388"/>
        <v>-0.62907905432419398</v>
      </c>
      <c r="BO365" s="220">
        <f t="shared" ca="1" si="389"/>
        <v>-129.23432310207326</v>
      </c>
      <c r="BP365" s="221">
        <f t="shared" ca="1" si="445"/>
        <v>129.23432310207326</v>
      </c>
      <c r="BQ365" s="222">
        <f t="shared" ca="1" si="390"/>
        <v>-1.3888539075648563</v>
      </c>
      <c r="BR365" s="223">
        <f t="shared" ca="1" si="391"/>
        <v>-7.1945684926130369</v>
      </c>
      <c r="BS365" s="224">
        <f t="shared" ca="1" si="392"/>
        <v>-253.65174355964754</v>
      </c>
      <c r="BT365" s="223">
        <f t="shared" ca="1" si="393"/>
        <v>-1.2608007893473427</v>
      </c>
      <c r="BU365" s="225">
        <f t="shared" ca="1" si="394"/>
        <v>-260.0778052382978</v>
      </c>
      <c r="BV365" s="226">
        <f t="shared" ca="1" si="446"/>
        <v>260.0778052382978</v>
      </c>
      <c r="BW365" s="217">
        <f t="shared" ca="1" si="395"/>
        <v>-2.0703060144699528</v>
      </c>
      <c r="BX365" s="218">
        <f t="shared" ca="1" si="396"/>
        <v>-10.75830452927929</v>
      </c>
      <c r="BY365" s="219">
        <f t="shared" ca="1" si="397"/>
        <v>-379.98228564395856</v>
      </c>
      <c r="BZ365" s="218">
        <f t="shared" ca="1" si="398"/>
        <v>-1.897712612234784</v>
      </c>
      <c r="CA365" s="227">
        <f t="shared" ca="1" si="399"/>
        <v>-394.23073561854687</v>
      </c>
      <c r="CB365" s="228">
        <f t="shared" ca="1" si="447"/>
        <v>394.23073561854687</v>
      </c>
      <c r="CC365" s="222">
        <f t="shared" ca="1" si="400"/>
        <v>-2.7362803166611838</v>
      </c>
      <c r="CD365" s="223">
        <f t="shared" ca="1" si="401"/>
        <v>-14.280726562209182</v>
      </c>
      <c r="CE365" s="224">
        <f t="shared" ca="1" si="402"/>
        <v>-505.65723627461722</v>
      </c>
      <c r="CF365" s="223">
        <f t="shared" ca="1" si="403"/>
        <v>-2.5421530449720535</v>
      </c>
      <c r="CG365" s="225">
        <f t="shared" ca="1" si="404"/>
        <v>-533.59046507547191</v>
      </c>
      <c r="CH365" s="226">
        <f t="shared" ca="1" si="448"/>
        <v>533.59046507547191</v>
      </c>
      <c r="CI365" s="217">
        <f t="shared" ca="1" si="405"/>
        <v>-3.3817714426176781</v>
      </c>
      <c r="CJ365" s="218">
        <f t="shared" ca="1" si="406"/>
        <v>-17.746270824660609</v>
      </c>
      <c r="CK365" s="219">
        <f t="shared" ca="1" si="407"/>
        <v>-630.35325886840928</v>
      </c>
      <c r="CL365" s="218">
        <f t="shared" ca="1" si="408"/>
        <v>-3.1960997187038629</v>
      </c>
      <c r="CM365" s="227">
        <f t="shared" ca="1" si="409"/>
        <v>-680.3923398516597</v>
      </c>
      <c r="CN365" s="228">
        <f t="shared" ca="1" si="449"/>
        <v>680.3923398516597</v>
      </c>
      <c r="CO365" s="222">
        <f t="shared" ca="1" si="410"/>
        <v>-4.0019069365128308</v>
      </c>
      <c r="CP365" s="223">
        <f t="shared" ca="1" si="411"/>
        <v>-21.137776863354436</v>
      </c>
      <c r="CQ365" s="224">
        <f t="shared" ca="1" si="412"/>
        <v>-753.65175061400532</v>
      </c>
      <c r="CR365" s="223">
        <f t="shared" ca="1" si="413"/>
        <v>-3.8609557742878451</v>
      </c>
      <c r="CS365" s="225">
        <f t="shared" ca="1" si="414"/>
        <v>-837.42013017621184</v>
      </c>
      <c r="CT365" s="226">
        <f t="shared" ca="1" si="450"/>
        <v>837.42013017621184</v>
      </c>
      <c r="CU365" s="217">
        <f t="shared" ca="1" si="415"/>
        <v>-4.5919815571945737</v>
      </c>
      <c r="CV365" s="218">
        <f t="shared" ca="1" si="416"/>
        <v>-24.436023748976801</v>
      </c>
      <c r="CW365" s="219">
        <f t="shared" ca="1" si="417"/>
        <v>-875.00878565965172</v>
      </c>
      <c r="CX365" s="218">
        <f t="shared" ca="1" si="418"/>
        <v>-4.5372477407263432</v>
      </c>
      <c r="CY365" s="227">
        <f t="shared" ca="1" si="419"/>
        <v>-1008.3541981930263</v>
      </c>
      <c r="CZ365" s="228">
        <f t="shared" ca="1" si="451"/>
        <v>1008.3541981930263</v>
      </c>
      <c r="DA365" s="222">
        <f t="shared" ca="1" si="420"/>
        <v>-5.1474920122309307</v>
      </c>
      <c r="DB365" s="223">
        <f t="shared" ca="1" si="421"/>
        <v>-27.619244322489763</v>
      </c>
      <c r="DC365" s="224">
        <f t="shared" ca="1" si="422"/>
        <v>-993.72205300021415</v>
      </c>
      <c r="DD365" s="223">
        <f t="shared" ca="1" si="423"/>
        <v>-5.2242056165199529</v>
      </c>
      <c r="DE365" s="225">
        <f t="shared" ca="1" si="424"/>
        <v>-1198.4093765941084</v>
      </c>
      <c r="DF365" s="226">
        <f t="shared" ca="1" si="452"/>
        <v>1198.4093765941084</v>
      </c>
      <c r="DG365" s="217">
        <f t="shared" ca="1" si="425"/>
        <v>-5.6641719536657629</v>
      </c>
      <c r="DH365" s="218">
        <f t="shared" ca="1" si="426"/>
        <v>-30.662642478611708</v>
      </c>
      <c r="DI365" s="219">
        <f t="shared" ca="1" si="427"/>
        <v>-1108.8959211980002</v>
      </c>
      <c r="DJ365" s="218">
        <f t="shared" ca="1" si="428"/>
        <v>-5.9191989746182117</v>
      </c>
      <c r="DK365" s="227">
        <f t="shared" ca="1" si="429"/>
        <v>-1415.6462974459539</v>
      </c>
      <c r="DL365" s="228">
        <f t="shared" ca="1" si="453"/>
        <v>1415.6462974459539</v>
      </c>
      <c r="DM365" s="222">
        <f t="shared" ca="1" si="430"/>
        <v>-6.1380269433018499</v>
      </c>
      <c r="DN365" s="223">
        <f t="shared" ca="1" si="431"/>
        <v>-33.537965417471575</v>
      </c>
      <c r="DO365" s="224">
        <f t="shared" ca="1" si="432"/>
        <v>-1219.4074890507311</v>
      </c>
      <c r="DP365" s="223">
        <f t="shared" ca="1" si="433"/>
        <v>-6.6170188594267074</v>
      </c>
      <c r="DQ365" s="225">
        <f t="shared" ca="1" si="434"/>
        <v>-1674.0965368920695</v>
      </c>
      <c r="DR365" s="226">
        <f t="shared" ca="1" si="454"/>
        <v>1674.0965368920695</v>
      </c>
      <c r="DS365" s="217">
        <f t="shared" ca="1" si="435"/>
        <v>-6.5653689762119063</v>
      </c>
      <c r="DT365" s="218">
        <f t="shared" ca="1" si="436"/>
        <v>-36.21322227458726</v>
      </c>
      <c r="DU365" s="219">
        <f t="shared" ca="1" si="437"/>
        <v>-1323.8791118250231</v>
      </c>
      <c r="DV365" s="218">
        <f t="shared" ca="1" si="438"/>
        <v>-7.3090356456609697</v>
      </c>
      <c r="DW365" s="227">
        <f t="shared" ca="1" si="439"/>
        <v>-2003.0277631077065</v>
      </c>
      <c r="DX365" s="228">
        <f t="shared" ca="1" si="455"/>
        <v>2003.0277631077065</v>
      </c>
      <c r="DY365" s="222">
        <f t="shared" ca="1" si="440"/>
        <v>-6.9428500404508018</v>
      </c>
      <c r="DZ365" s="223">
        <f t="shared" ca="1" si="441"/>
        <v>-38.652691773070586</v>
      </c>
      <c r="EA365" s="224">
        <f t="shared" ca="1" si="442"/>
        <v>-1420.6664378722614</v>
      </c>
      <c r="EB365" s="223">
        <f t="shared" ca="1" si="443"/>
        <v>-7.982341962585906</v>
      </c>
      <c r="EC365" s="225">
        <f t="shared" ca="1" si="444"/>
        <v>-2488.0210732024143</v>
      </c>
      <c r="ED365" s="226">
        <f t="shared" ca="1" si="456"/>
        <v>2488.0210732024143</v>
      </c>
      <c r="EE365" s="18">
        <v>-2488.0210732024088</v>
      </c>
    </row>
    <row r="366" spans="16:135" x14ac:dyDescent="0.3">
      <c r="P366" s="5"/>
      <c r="Q366" s="5"/>
      <c r="X366" s="105"/>
      <c r="Y366" s="105"/>
      <c r="Z366" s="105"/>
      <c r="AA366" s="105">
        <f ca="1">AH366-DF366</f>
        <v>0</v>
      </c>
      <c r="AC366" s="302">
        <f>AC365+$BE$22</f>
        <v>3390</v>
      </c>
      <c r="AD366" s="332">
        <v>2480.0387312398234</v>
      </c>
      <c r="AE366" s="332">
        <v>1995.7187274620462</v>
      </c>
      <c r="AF366" s="334">
        <v>1667.4795180326391</v>
      </c>
      <c r="AG366" s="332">
        <v>1409.7270984713361</v>
      </c>
      <c r="AH366" s="332">
        <v>1193.1851709775888</v>
      </c>
      <c r="AI366" s="332">
        <v>1003.8169504522994</v>
      </c>
      <c r="AJ366" s="332">
        <v>833.55917440192252</v>
      </c>
      <c r="AK366" s="332">
        <v>677.19624013295663</v>
      </c>
      <c r="AL366" s="332">
        <v>531.04831203049991</v>
      </c>
      <c r="AM366" s="332">
        <v>392.33302300631209</v>
      </c>
      <c r="AN366" s="332">
        <v>258.81700444895046</v>
      </c>
      <c r="AO366" s="332">
        <v>128.60524404774907</v>
      </c>
      <c r="AP366" s="332" t="e">
        <v>#DIV/0!</v>
      </c>
      <c r="AQ366" s="335">
        <v>-128.60524404774907</v>
      </c>
      <c r="AR366" s="335">
        <v>-258.81700444895046</v>
      </c>
      <c r="AS366" s="335">
        <v>-392.33302300631209</v>
      </c>
      <c r="AT366" s="335">
        <v>-531.04831203049991</v>
      </c>
      <c r="AU366" s="335">
        <v>-677.19624013295663</v>
      </c>
      <c r="AV366" s="335">
        <v>-833.55917440192252</v>
      </c>
      <c r="AW366" s="335">
        <v>-1003.8169504522994</v>
      </c>
      <c r="AX366" s="335">
        <v>-1193.1851709775888</v>
      </c>
      <c r="AY366" s="335">
        <v>-1409.7270984713361</v>
      </c>
      <c r="AZ366" s="335">
        <v>-1667.4795180326391</v>
      </c>
      <c r="BA366" s="335">
        <v>-1995.7187274620462</v>
      </c>
      <c r="BB366" s="202">
        <v>-2480.0387312398234</v>
      </c>
      <c r="BC366" s="323">
        <f ca="1">BO366-BD366</f>
        <v>0</v>
      </c>
      <c r="BD366" s="320">
        <f ca="1"/>
        <v>-128.60524404774907</v>
      </c>
      <c r="BE366" s="302">
        <f ca="1">MIN($AF$15,BE365+$BE$22)</f>
        <v>3390</v>
      </c>
      <c r="BF366" s="215">
        <f t="shared" ca="1" si="386"/>
        <v>2</v>
      </c>
      <c r="BG366" s="317">
        <f ca="1">INDEX(N$8:N$12,$BF366)</f>
        <v>365</v>
      </c>
      <c r="BH366" s="128">
        <f ca="1">INDEX(O$8:O$12,$BF366)</f>
        <v>0.45</v>
      </c>
      <c r="BI366" s="104">
        <f t="shared" ca="1" si="387"/>
        <v>1890.5</v>
      </c>
      <c r="BJ366" s="216">
        <f t="shared" si="385"/>
        <v>0</v>
      </c>
      <c r="BK366" s="217">
        <f ca="1">DEGREES(ASIN($BG366*BL$23))</f>
        <v>-0.69702848180855392</v>
      </c>
      <c r="BL366" s="218">
        <f ca="1">DEGREES(ASIN(BL$23*$BI366))</f>
        <v>-3.6125295999601503</v>
      </c>
      <c r="BM366" s="219">
        <f ca="1">IF($BH366&gt;0,(COS(RADIANS(BK366))-COS(RADIANS(BL366)))/(BL$23*$BH366),$BE366*SIN(RADIANS(BK366)))</f>
        <v>-127.55122258183867</v>
      </c>
      <c r="BN366" s="218">
        <f t="shared" ca="1" si="388"/>
        <v>-0.63058779960935851</v>
      </c>
      <c r="BO366" s="220">
        <f t="shared" ca="1" si="389"/>
        <v>-128.60524404774907</v>
      </c>
      <c r="BP366" s="221">
        <f t="shared" ca="1" si="445"/>
        <v>128.60524404774907</v>
      </c>
      <c r="BQ366" s="222">
        <f t="shared" ca="1" si="390"/>
        <v>-1.3888539075648563</v>
      </c>
      <c r="BR366" s="223">
        <f t="shared" ca="1" si="391"/>
        <v>-7.2118258725934012</v>
      </c>
      <c r="BS366" s="224">
        <f t="shared" ca="1" si="392"/>
        <v>-254.91560426714005</v>
      </c>
      <c r="BT366" s="223">
        <f t="shared" ca="1" si="393"/>
        <v>-1.2638607074925119</v>
      </c>
      <c r="BU366" s="225">
        <f t="shared" ca="1" si="394"/>
        <v>-258.81700444895046</v>
      </c>
      <c r="BV366" s="226">
        <f t="shared" ca="1" si="446"/>
        <v>258.81700444895046</v>
      </c>
      <c r="BW366" s="217">
        <f t="shared" ca="1" si="395"/>
        <v>-2.0703060144699528</v>
      </c>
      <c r="BX366" s="218">
        <f t="shared" ca="1" si="396"/>
        <v>-10.784280974999511</v>
      </c>
      <c r="BY366" s="219">
        <f t="shared" ca="1" si="397"/>
        <v>-381.88469547775793</v>
      </c>
      <c r="BZ366" s="218">
        <f t="shared" ca="1" si="398"/>
        <v>-1.9024098337993678</v>
      </c>
      <c r="CA366" s="227">
        <f t="shared" ca="1" si="399"/>
        <v>-392.33302300631209</v>
      </c>
      <c r="CB366" s="228">
        <f t="shared" ca="1" si="447"/>
        <v>392.33302300631209</v>
      </c>
      <c r="CC366" s="222">
        <f t="shared" ca="1" si="400"/>
        <v>-2.7362803166611838</v>
      </c>
      <c r="CD366" s="223">
        <f t="shared" ca="1" si="401"/>
        <v>-14.315526678674223</v>
      </c>
      <c r="CE366" s="224">
        <f t="shared" ca="1" si="402"/>
        <v>-508.20585610485745</v>
      </c>
      <c r="CF366" s="223">
        <f t="shared" ca="1" si="403"/>
        <v>-2.5486198302402272</v>
      </c>
      <c r="CG366" s="225">
        <f t="shared" ca="1" si="404"/>
        <v>-531.04831203049991</v>
      </c>
      <c r="CH366" s="226">
        <f t="shared" ca="1" si="448"/>
        <v>531.04831203049991</v>
      </c>
      <c r="CI366" s="217">
        <f t="shared" ca="1" si="405"/>
        <v>-3.3817714426176781</v>
      </c>
      <c r="CJ366" s="218">
        <f t="shared" ca="1" si="406"/>
        <v>-17.790026894899718</v>
      </c>
      <c r="CK366" s="219">
        <f t="shared" ca="1" si="407"/>
        <v>-633.55777660065178</v>
      </c>
      <c r="CL366" s="218">
        <f t="shared" ca="1" si="408"/>
        <v>-3.2045177322424934</v>
      </c>
      <c r="CM366" s="227">
        <f t="shared" ca="1" si="409"/>
        <v>-677.19624013295584</v>
      </c>
      <c r="CN366" s="228">
        <f t="shared" ca="1" si="449"/>
        <v>677.19624013295584</v>
      </c>
      <c r="CO366" s="222">
        <f t="shared" ca="1" si="410"/>
        <v>-4.0019069365128308</v>
      </c>
      <c r="CP366" s="223">
        <f t="shared" ca="1" si="411"/>
        <v>-21.190641052082206</v>
      </c>
      <c r="CQ366" s="224">
        <f t="shared" ca="1" si="412"/>
        <v>-757.52331021790735</v>
      </c>
      <c r="CR366" s="223">
        <f t="shared" ca="1" si="413"/>
        <v>-3.8715596039020284</v>
      </c>
      <c r="CS366" s="225">
        <f t="shared" ca="1" si="414"/>
        <v>-833.559174401924</v>
      </c>
      <c r="CT366" s="226">
        <f t="shared" ca="1" si="450"/>
        <v>833.559174401924</v>
      </c>
      <c r="CU366" s="217">
        <f t="shared" ca="1" si="415"/>
        <v>-4.5919815571945737</v>
      </c>
      <c r="CV366" s="218">
        <f t="shared" ca="1" si="416"/>
        <v>-24.498156169204201</v>
      </c>
      <c r="CW366" s="219">
        <f t="shared" ca="1" si="417"/>
        <v>-879.55911321677956</v>
      </c>
      <c r="CX366" s="218">
        <f t="shared" ca="1" si="418"/>
        <v>-4.5503275571278436</v>
      </c>
      <c r="CY366" s="227">
        <f t="shared" ca="1" si="419"/>
        <v>-1003.8169504522999</v>
      </c>
      <c r="CZ366" s="228">
        <f t="shared" ca="1" si="451"/>
        <v>1003.8169504522999</v>
      </c>
      <c r="DA366" s="222">
        <f t="shared" ca="1" si="420"/>
        <v>-5.1474920122309307</v>
      </c>
      <c r="DB366" s="223">
        <f t="shared" ca="1" si="421"/>
        <v>-27.690795330767763</v>
      </c>
      <c r="DC366" s="224">
        <f t="shared" ca="1" si="422"/>
        <v>-998.96216007993758</v>
      </c>
      <c r="DD366" s="223">
        <f t="shared" ca="1" si="423"/>
        <v>-5.2401070797234297</v>
      </c>
      <c r="DE366" s="225">
        <f t="shared" ca="1" si="424"/>
        <v>-1193.1851709775883</v>
      </c>
      <c r="DF366" s="226">
        <f t="shared" ca="1" si="452"/>
        <v>1193.1851709775883</v>
      </c>
      <c r="DG366" s="217">
        <f t="shared" ca="1" si="425"/>
        <v>-5.6641719536657629</v>
      </c>
      <c r="DH366" s="218">
        <f t="shared" ca="1" si="426"/>
        <v>-30.743727191454347</v>
      </c>
      <c r="DI366" s="219">
        <f t="shared" ca="1" si="427"/>
        <v>-1114.834238543139</v>
      </c>
      <c r="DJ366" s="218">
        <f t="shared" ca="1" si="428"/>
        <v>-5.9383173451387847</v>
      </c>
      <c r="DK366" s="227">
        <f t="shared" ca="1" si="429"/>
        <v>-1409.7270984713357</v>
      </c>
      <c r="DL366" s="228">
        <f t="shared" ca="1" si="453"/>
        <v>1409.7270984713357</v>
      </c>
      <c r="DM366" s="222">
        <f t="shared" ca="1" si="430"/>
        <v>-6.1380269433018499</v>
      </c>
      <c r="DN366" s="223">
        <f t="shared" ca="1" si="431"/>
        <v>-33.628628281892205</v>
      </c>
      <c r="DO366" s="224">
        <f t="shared" ca="1" si="432"/>
        <v>-1226.047271864983</v>
      </c>
      <c r="DP366" s="223">
        <f t="shared" ca="1" si="433"/>
        <v>-6.6397828142519302</v>
      </c>
      <c r="DQ366" s="225">
        <f t="shared" ca="1" si="434"/>
        <v>-1667.4795180326428</v>
      </c>
      <c r="DR366" s="226">
        <f t="shared" ca="1" si="454"/>
        <v>1667.4795180326428</v>
      </c>
      <c r="DS366" s="217">
        <f t="shared" ca="1" si="435"/>
        <v>-6.5653689762119063</v>
      </c>
      <c r="DT366" s="218">
        <f t="shared" ca="1" si="436"/>
        <v>-36.313389918281096</v>
      </c>
      <c r="DU366" s="219">
        <f t="shared" ca="1" si="437"/>
        <v>-1331.2149867062715</v>
      </c>
      <c r="DV366" s="218">
        <f t="shared" ca="1" si="438"/>
        <v>-7.3358748812484009</v>
      </c>
      <c r="DW366" s="227">
        <f t="shared" ca="1" si="439"/>
        <v>-1995.7187274620455</v>
      </c>
      <c r="DX366" s="228">
        <f t="shared" ca="1" si="455"/>
        <v>1995.7187274620455</v>
      </c>
      <c r="DY366" s="222">
        <f t="shared" ca="1" si="440"/>
        <v>-6.9428500404508018</v>
      </c>
      <c r="DZ366" s="223">
        <f t="shared" ca="1" si="441"/>
        <v>-38.762113843726368</v>
      </c>
      <c r="EA366" s="224">
        <f t="shared" ca="1" si="442"/>
        <v>-1428.680070114169</v>
      </c>
      <c r="EB366" s="223">
        <f t="shared" ca="1" si="443"/>
        <v>-8.0136322419075441</v>
      </c>
      <c r="EC366" s="225">
        <f t="shared" ca="1" si="444"/>
        <v>-2480.0387312398284</v>
      </c>
      <c r="ED366" s="226">
        <f t="shared" ca="1" si="456"/>
        <v>2480.0387312398284</v>
      </c>
      <c r="EE366" s="18">
        <v>-2480.0387312398234</v>
      </c>
    </row>
    <row r="367" spans="16:135" x14ac:dyDescent="0.3">
      <c r="P367" s="5"/>
      <c r="Q367" s="5"/>
      <c r="X367" s="105"/>
      <c r="Y367" s="105"/>
      <c r="Z367" s="105"/>
      <c r="AA367" s="105">
        <f ca="1">AH367-DF367</f>
        <v>0</v>
      </c>
      <c r="AC367" s="302">
        <f>AC366+$BE$22</f>
        <v>3400</v>
      </c>
      <c r="AD367" s="332">
        <v>2472.0250989979145</v>
      </c>
      <c r="AE367" s="332">
        <v>1988.3828525807978</v>
      </c>
      <c r="AF367" s="334">
        <v>1660.8397352183872</v>
      </c>
      <c r="AG367" s="332">
        <v>1403.7887811261992</v>
      </c>
      <c r="AH367" s="332">
        <v>1187.9450638978653</v>
      </c>
      <c r="AI367" s="332">
        <v>999.26662289517151</v>
      </c>
      <c r="AJ367" s="332">
        <v>829.68761479802049</v>
      </c>
      <c r="AK367" s="332">
        <v>673.99172240071414</v>
      </c>
      <c r="AL367" s="332">
        <v>528.49969220025969</v>
      </c>
      <c r="AM367" s="332">
        <v>390.43061317251272</v>
      </c>
      <c r="AN367" s="332">
        <v>257.55314374145792</v>
      </c>
      <c r="AO367" s="332">
        <v>127.97465624813972</v>
      </c>
      <c r="AP367" s="332" t="e">
        <v>#DIV/0!</v>
      </c>
      <c r="AQ367" s="335">
        <v>-127.97465624813972</v>
      </c>
      <c r="AR367" s="335">
        <v>-257.55314374145792</v>
      </c>
      <c r="AS367" s="335">
        <v>-390.43061317251272</v>
      </c>
      <c r="AT367" s="335">
        <v>-528.49969220025969</v>
      </c>
      <c r="AU367" s="335">
        <v>-673.99172240071414</v>
      </c>
      <c r="AV367" s="335">
        <v>-829.68761479802049</v>
      </c>
      <c r="AW367" s="335">
        <v>-999.26662289517151</v>
      </c>
      <c r="AX367" s="335">
        <v>-1187.9450638978653</v>
      </c>
      <c r="AY367" s="335">
        <v>-1403.7887811261992</v>
      </c>
      <c r="AZ367" s="335">
        <v>-1660.8397352183872</v>
      </c>
      <c r="BA367" s="335">
        <v>-1988.3828525807978</v>
      </c>
      <c r="BB367" s="202">
        <v>-2472.0250989979145</v>
      </c>
      <c r="BC367" s="323">
        <f ca="1">BO367-BD367</f>
        <v>0</v>
      </c>
      <c r="BD367" s="320">
        <f ca="1"/>
        <v>-127.97465624813972</v>
      </c>
      <c r="BE367" s="302">
        <f ca="1">MIN($AF$15,BE366+$BE$22)</f>
        <v>3400</v>
      </c>
      <c r="BF367" s="215">
        <f t="shared" ca="1" si="386"/>
        <v>2</v>
      </c>
      <c r="BG367" s="317">
        <f ca="1">INDEX(N$8:N$12,$BF367)</f>
        <v>365</v>
      </c>
      <c r="BH367" s="128">
        <f ca="1">INDEX(O$8:O$12,$BF367)</f>
        <v>0.45</v>
      </c>
      <c r="BI367" s="104">
        <f t="shared" ca="1" si="387"/>
        <v>1895</v>
      </c>
      <c r="BJ367" s="216">
        <f t="shared" si="385"/>
        <v>0</v>
      </c>
      <c r="BK367" s="217">
        <f ca="1">DEGREES(ASIN($BG367*BL$23))</f>
        <v>-0.69702848180855392</v>
      </c>
      <c r="BL367" s="218">
        <f ca="1">DEGREES(ASIN(BL$23*$BI367))</f>
        <v>-3.6211400397938549</v>
      </c>
      <c r="BM367" s="219">
        <f ca="1">IF($BH367&gt;0,(COS(RADIANS(BK367))-COS(RADIANS(BL367)))/(BL$23*$BH367),$BE367*SIN(RADIANS(BK367)))</f>
        <v>-128.18331916961537</v>
      </c>
      <c r="BN367" s="218">
        <f t="shared" ca="1" si="388"/>
        <v>-0.63209658777670086</v>
      </c>
      <c r="BO367" s="220">
        <f t="shared" ca="1" si="389"/>
        <v>-127.97465624813972</v>
      </c>
      <c r="BP367" s="221">
        <f t="shared" ca="1" si="445"/>
        <v>127.97465624813972</v>
      </c>
      <c r="BQ367" s="222">
        <f t="shared" ca="1" si="390"/>
        <v>-1.3888539075648563</v>
      </c>
      <c r="BR367" s="223">
        <f t="shared" ca="1" si="391"/>
        <v>-7.2290839103350786</v>
      </c>
      <c r="BS367" s="224">
        <f t="shared" ca="1" si="392"/>
        <v>-256.18252524224687</v>
      </c>
      <c r="BT367" s="223">
        <f t="shared" ca="1" si="393"/>
        <v>-1.2669209751068138</v>
      </c>
      <c r="BU367" s="225">
        <f t="shared" ca="1" si="394"/>
        <v>-257.55314374145792</v>
      </c>
      <c r="BV367" s="226">
        <f t="shared" ca="1" si="446"/>
        <v>257.55314374145792</v>
      </c>
      <c r="BW367" s="217">
        <f t="shared" ca="1" si="395"/>
        <v>-2.0703060144699528</v>
      </c>
      <c r="BX367" s="218">
        <f t="shared" ca="1" si="396"/>
        <v>-10.810259664159259</v>
      </c>
      <c r="BY367" s="219">
        <f t="shared" ca="1" si="397"/>
        <v>-383.79180374868844</v>
      </c>
      <c r="BZ367" s="218">
        <f t="shared" ca="1" si="398"/>
        <v>-1.9071082709305074</v>
      </c>
      <c r="CA367" s="227">
        <f t="shared" ca="1" si="399"/>
        <v>-390.43061317251272</v>
      </c>
      <c r="CB367" s="228">
        <f t="shared" ca="1" si="447"/>
        <v>390.43061317251272</v>
      </c>
      <c r="CC367" s="222">
        <f t="shared" ca="1" si="400"/>
        <v>-2.7362803166611838</v>
      </c>
      <c r="CD367" s="223">
        <f t="shared" ca="1" si="401"/>
        <v>-14.350332189773619</v>
      </c>
      <c r="CE367" s="224">
        <f t="shared" ca="1" si="402"/>
        <v>-510.76094572418083</v>
      </c>
      <c r="CF367" s="223">
        <f t="shared" ca="1" si="403"/>
        <v>-2.5550896193233825</v>
      </c>
      <c r="CG367" s="225">
        <f t="shared" ca="1" si="404"/>
        <v>-528.49969220025969</v>
      </c>
      <c r="CH367" s="226">
        <f t="shared" ca="1" si="448"/>
        <v>528.49969220025969</v>
      </c>
      <c r="CI367" s="217">
        <f t="shared" ca="1" si="405"/>
        <v>-3.3817714426176781</v>
      </c>
      <c r="CJ367" s="218">
        <f t="shared" ca="1" si="406"/>
        <v>-17.833793690046328</v>
      </c>
      <c r="CK367" s="219">
        <f t="shared" ca="1" si="407"/>
        <v>-636.77071852900497</v>
      </c>
      <c r="CL367" s="218">
        <f t="shared" ca="1" si="408"/>
        <v>-3.2129419283531888</v>
      </c>
      <c r="CM367" s="227">
        <f t="shared" ca="1" si="409"/>
        <v>-673.99172240071334</v>
      </c>
      <c r="CN367" s="228">
        <f t="shared" ca="1" si="449"/>
        <v>673.99172240071334</v>
      </c>
      <c r="CO367" s="222">
        <f t="shared" ca="1" si="410"/>
        <v>-4.0019069365128308</v>
      </c>
      <c r="CP367" s="223">
        <f t="shared" ca="1" si="411"/>
        <v>-21.243524157135578</v>
      </c>
      <c r="CQ367" s="224">
        <f t="shared" ca="1" si="412"/>
        <v>-761.4054850209402</v>
      </c>
      <c r="CR367" s="223">
        <f t="shared" ca="1" si="413"/>
        <v>-3.8821748030328536</v>
      </c>
      <c r="CS367" s="225">
        <f t="shared" ca="1" si="414"/>
        <v>-829.68761479802197</v>
      </c>
      <c r="CT367" s="226">
        <f t="shared" ca="1" si="450"/>
        <v>829.68761479802197</v>
      </c>
      <c r="CU367" s="217">
        <f t="shared" ca="1" si="415"/>
        <v>-4.5919815571945737</v>
      </c>
      <c r="CV367" s="218">
        <f t="shared" ca="1" si="416"/>
        <v>-24.560319307637659</v>
      </c>
      <c r="CW367" s="219">
        <f t="shared" ca="1" si="417"/>
        <v>-884.12253996716993</v>
      </c>
      <c r="CX367" s="218">
        <f t="shared" ca="1" si="418"/>
        <v>-4.5634267503903629</v>
      </c>
      <c r="CY367" s="227">
        <f t="shared" ca="1" si="419"/>
        <v>-999.26662289517208</v>
      </c>
      <c r="CZ367" s="228">
        <f t="shared" ca="1" si="451"/>
        <v>999.26662289517208</v>
      </c>
      <c r="DA367" s="222">
        <f t="shared" ca="1" si="420"/>
        <v>-5.1474920122309307</v>
      </c>
      <c r="DB367" s="223">
        <f t="shared" ca="1" si="421"/>
        <v>-27.762393262875666</v>
      </c>
      <c r="DC367" s="224">
        <f t="shared" ca="1" si="422"/>
        <v>-1004.218199870636</v>
      </c>
      <c r="DD367" s="223">
        <f t="shared" ca="1" si="423"/>
        <v>-5.2560397906984235</v>
      </c>
      <c r="DE367" s="225">
        <f t="shared" ca="1" si="424"/>
        <v>-1187.9450638978649</v>
      </c>
      <c r="DF367" s="226">
        <f t="shared" ca="1" si="452"/>
        <v>1187.9450638978649</v>
      </c>
      <c r="DG367" s="217">
        <f t="shared" ca="1" si="425"/>
        <v>-5.6641719536657629</v>
      </c>
      <c r="DH367" s="218">
        <f t="shared" ca="1" si="426"/>
        <v>-30.824880214360054</v>
      </c>
      <c r="DI367" s="219">
        <f t="shared" ca="1" si="427"/>
        <v>-1120.7917225203105</v>
      </c>
      <c r="DJ367" s="218">
        <f t="shared" ca="1" si="428"/>
        <v>-5.9574839771714778</v>
      </c>
      <c r="DK367" s="227">
        <f t="shared" ca="1" si="429"/>
        <v>-1403.7887811261969</v>
      </c>
      <c r="DL367" s="228">
        <f t="shared" ca="1" si="453"/>
        <v>1403.7887811261969</v>
      </c>
      <c r="DM367" s="222">
        <f t="shared" ca="1" si="430"/>
        <v>-6.1380269433018499</v>
      </c>
      <c r="DN367" s="223">
        <f t="shared" ca="1" si="431"/>
        <v>-33.719386666138931</v>
      </c>
      <c r="DO367" s="224">
        <f t="shared" ca="1" si="432"/>
        <v>-1232.7098904988745</v>
      </c>
      <c r="DP367" s="223">
        <f t="shared" ca="1" si="433"/>
        <v>-6.6626186338914977</v>
      </c>
      <c r="DQ367" s="225">
        <f t="shared" ca="1" si="434"/>
        <v>-1660.8397352183908</v>
      </c>
      <c r="DR367" s="226">
        <f t="shared" ca="1" si="454"/>
        <v>1660.8397352183908</v>
      </c>
      <c r="DS367" s="217">
        <f t="shared" ca="1" si="435"/>
        <v>-6.5653689762119063</v>
      </c>
      <c r="DT367" s="218">
        <f t="shared" ca="1" si="436"/>
        <v>-36.413686428240503</v>
      </c>
      <c r="DU367" s="219">
        <f t="shared" ca="1" si="437"/>
        <v>-1338.5778042864636</v>
      </c>
      <c r="DV367" s="218">
        <f t="shared" ca="1" si="438"/>
        <v>-7.3628175801920861</v>
      </c>
      <c r="DW367" s="227">
        <f t="shared" ca="1" si="439"/>
        <v>-1988.3828525807971</v>
      </c>
      <c r="DX367" s="228">
        <f t="shared" ca="1" si="455"/>
        <v>1988.3828525807971</v>
      </c>
      <c r="DY367" s="222">
        <f t="shared" ca="1" si="440"/>
        <v>-6.9428500404508018</v>
      </c>
      <c r="DZ367" s="223">
        <f t="shared" ca="1" si="441"/>
        <v>-38.871703962602659</v>
      </c>
      <c r="EA367" s="224">
        <f t="shared" ca="1" si="442"/>
        <v>-1436.7251366290277</v>
      </c>
      <c r="EB367" s="223">
        <f t="shared" ca="1" si="443"/>
        <v>-8.0450665148587177</v>
      </c>
      <c r="EC367" s="225">
        <f t="shared" ca="1" si="444"/>
        <v>-2472.0250989979208</v>
      </c>
      <c r="ED367" s="226">
        <f t="shared" ca="1" si="456"/>
        <v>2472.0250989979208</v>
      </c>
      <c r="EE367" s="18">
        <v>-2472.0250989979145</v>
      </c>
    </row>
    <row r="368" spans="16:135" x14ac:dyDescent="0.3">
      <c r="P368" s="5"/>
      <c r="Q368" s="5"/>
      <c r="X368" s="105"/>
      <c r="Y368" s="105"/>
      <c r="Z368" s="105"/>
      <c r="AA368" s="105">
        <f ca="1">AH368-DF368</f>
        <v>0</v>
      </c>
      <c r="AC368" s="302">
        <f>AC367+$BE$22</f>
        <v>3410</v>
      </c>
      <c r="AD368" s="332">
        <v>2463.9800324830558</v>
      </c>
      <c r="AE368" s="332">
        <v>1981.0200350006057</v>
      </c>
      <c r="AF368" s="334">
        <v>1654.1771165844948</v>
      </c>
      <c r="AG368" s="332">
        <v>1397.8312971490268</v>
      </c>
      <c r="AH368" s="332">
        <v>1182.6890241071669</v>
      </c>
      <c r="AI368" s="332">
        <v>994.70319614478115</v>
      </c>
      <c r="AJ368" s="332">
        <v>825.80543999498764</v>
      </c>
      <c r="AK368" s="332">
        <v>670.77878047236095</v>
      </c>
      <c r="AL368" s="332">
        <v>525.94460258093625</v>
      </c>
      <c r="AM368" s="332">
        <v>388.52350490158221</v>
      </c>
      <c r="AN368" s="332">
        <v>256.2862227663511</v>
      </c>
      <c r="AO368" s="332">
        <v>127.34255966036302</v>
      </c>
      <c r="AP368" s="332" t="e">
        <v>#DIV/0!</v>
      </c>
      <c r="AQ368" s="335">
        <v>-127.34255966036302</v>
      </c>
      <c r="AR368" s="335">
        <v>-256.2862227663511</v>
      </c>
      <c r="AS368" s="335">
        <v>-388.52350490158221</v>
      </c>
      <c r="AT368" s="335">
        <v>-525.94460258093625</v>
      </c>
      <c r="AU368" s="335">
        <v>-670.77878047236095</v>
      </c>
      <c r="AV368" s="335">
        <v>-825.80543999498764</v>
      </c>
      <c r="AW368" s="335">
        <v>-994.70319614478115</v>
      </c>
      <c r="AX368" s="335">
        <v>-1182.6890241071669</v>
      </c>
      <c r="AY368" s="335">
        <v>-1397.8312971490268</v>
      </c>
      <c r="AZ368" s="335">
        <v>-1654.1771165844948</v>
      </c>
      <c r="BA368" s="335">
        <v>-1981.0200350006057</v>
      </c>
      <c r="BB368" s="202">
        <v>-2463.9800324830558</v>
      </c>
      <c r="BC368" s="323">
        <f ca="1">BO368-BD368</f>
        <v>0</v>
      </c>
      <c r="BD368" s="320">
        <f ca="1"/>
        <v>-127.34255966036302</v>
      </c>
      <c r="BE368" s="302">
        <f ca="1">MIN($AF$15,BE367+$BE$22)</f>
        <v>3410</v>
      </c>
      <c r="BF368" s="215">
        <f t="shared" ca="1" si="386"/>
        <v>2</v>
      </c>
      <c r="BG368" s="317">
        <f ca="1">INDEX(N$8:N$12,$BF368)</f>
        <v>365</v>
      </c>
      <c r="BH368" s="128">
        <f ca="1">INDEX(O$8:O$12,$BF368)</f>
        <v>0.45</v>
      </c>
      <c r="BI368" s="104">
        <f t="shared" ca="1" si="387"/>
        <v>1899.5</v>
      </c>
      <c r="BJ368" s="216">
        <f t="shared" si="385"/>
        <v>0</v>
      </c>
      <c r="BK368" s="217">
        <f ca="1">DEGREES(ASIN($BG368*BL$23))</f>
        <v>-0.69702848180855392</v>
      </c>
      <c r="BL368" s="218">
        <f ca="1">DEGREES(ASIN(BL$23*$BI368))</f>
        <v>-3.6297505615180823</v>
      </c>
      <c r="BM368" s="219">
        <f ca="1">IF($BH368&gt;0,(COS(RADIANS(BK368))-COS(RADIANS(BL368)))/(BL$23*$BH368),$BE368*SIN(RADIANS(BK368)))</f>
        <v>-128.81692458856008</v>
      </c>
      <c r="BN368" s="218">
        <f t="shared" ca="1" si="388"/>
        <v>-0.63360541894471112</v>
      </c>
      <c r="BO368" s="220">
        <f t="shared" ca="1" si="389"/>
        <v>-127.34255966036302</v>
      </c>
      <c r="BP368" s="221">
        <f t="shared" ca="1" si="445"/>
        <v>127.34255966036302</v>
      </c>
      <c r="BQ368" s="222">
        <f t="shared" ca="1" si="390"/>
        <v>-1.3888539075648563</v>
      </c>
      <c r="BR368" s="223">
        <f t="shared" ca="1" si="391"/>
        <v>-7.2463426074792414</v>
      </c>
      <c r="BS368" s="224">
        <f t="shared" ca="1" si="392"/>
        <v>-257.45250683532879</v>
      </c>
      <c r="BT368" s="223">
        <f t="shared" ca="1" si="393"/>
        <v>-1.2699815930819227</v>
      </c>
      <c r="BU368" s="225">
        <f t="shared" ca="1" si="394"/>
        <v>-256.2862227663511</v>
      </c>
      <c r="BV368" s="226">
        <f t="shared" ca="1" si="446"/>
        <v>256.2862227663511</v>
      </c>
      <c r="BW368" s="217">
        <f t="shared" ca="1" si="395"/>
        <v>-2.0703060144699528</v>
      </c>
      <c r="BX368" s="218">
        <f t="shared" ca="1" si="396"/>
        <v>-10.83624060268208</v>
      </c>
      <c r="BY368" s="219">
        <f t="shared" ca="1" si="397"/>
        <v>-385.70361167574663</v>
      </c>
      <c r="BZ368" s="218">
        <f t="shared" ca="1" si="398"/>
        <v>-1.9118079270581916</v>
      </c>
      <c r="CA368" s="227">
        <f t="shared" ca="1" si="399"/>
        <v>-388.52350490158221</v>
      </c>
      <c r="CB368" s="228">
        <f t="shared" ca="1" si="447"/>
        <v>388.52350490158221</v>
      </c>
      <c r="CC368" s="222">
        <f t="shared" ca="1" si="400"/>
        <v>-2.7362803166611838</v>
      </c>
      <c r="CD368" s="223">
        <f t="shared" ca="1" si="401"/>
        <v>-14.385143110866879</v>
      </c>
      <c r="CE368" s="224">
        <f t="shared" ca="1" si="402"/>
        <v>-513.32250814590566</v>
      </c>
      <c r="CF368" s="223">
        <f t="shared" ca="1" si="403"/>
        <v>-2.5615624217248296</v>
      </c>
      <c r="CG368" s="225">
        <f t="shared" ca="1" si="404"/>
        <v>-525.94460258093625</v>
      </c>
      <c r="CH368" s="226">
        <f t="shared" ca="1" si="448"/>
        <v>525.94460258093625</v>
      </c>
      <c r="CI368" s="217">
        <f t="shared" ca="1" si="405"/>
        <v>-3.3817714426176781</v>
      </c>
      <c r="CJ368" s="218">
        <f t="shared" ca="1" si="406"/>
        <v>-17.877571243547489</v>
      </c>
      <c r="CK368" s="219">
        <f t="shared" ca="1" si="407"/>
        <v>-639.99209085836901</v>
      </c>
      <c r="CL368" s="218">
        <f t="shared" ca="1" si="408"/>
        <v>-3.2213723293640442</v>
      </c>
      <c r="CM368" s="227">
        <f t="shared" ca="1" si="409"/>
        <v>-670.77878047236015</v>
      </c>
      <c r="CN368" s="228">
        <f t="shared" ca="1" si="449"/>
        <v>670.77878047236015</v>
      </c>
      <c r="CO368" s="222">
        <f t="shared" ca="1" si="410"/>
        <v>-4.0019069365128308</v>
      </c>
      <c r="CP368" s="223">
        <f t="shared" ca="1" si="411"/>
        <v>-21.296426243935112</v>
      </c>
      <c r="CQ368" s="224">
        <f t="shared" ca="1" si="412"/>
        <v>-765.29828644012662</v>
      </c>
      <c r="CR368" s="223">
        <f t="shared" ca="1" si="413"/>
        <v>-3.8928014191864122</v>
      </c>
      <c r="CS368" s="225">
        <f t="shared" ca="1" si="414"/>
        <v>-825.80543999498911</v>
      </c>
      <c r="CT368" s="226">
        <f t="shared" ca="1" si="450"/>
        <v>825.80543999498911</v>
      </c>
      <c r="CU368" s="217">
        <f t="shared" ca="1" si="415"/>
        <v>-4.5919815571945737</v>
      </c>
      <c r="CV368" s="218">
        <f t="shared" ca="1" si="416"/>
        <v>-24.622513283165745</v>
      </c>
      <c r="CW368" s="219">
        <f t="shared" ca="1" si="417"/>
        <v>-888.69908538192487</v>
      </c>
      <c r="CX368" s="218">
        <f t="shared" ca="1" si="418"/>
        <v>-4.5765454147549463</v>
      </c>
      <c r="CY368" s="227">
        <f t="shared" ca="1" si="419"/>
        <v>-994.70319614478171</v>
      </c>
      <c r="CZ368" s="228">
        <f t="shared" ca="1" si="451"/>
        <v>994.70319614478171</v>
      </c>
      <c r="DA368" s="222">
        <f t="shared" ca="1" si="420"/>
        <v>-5.1474920122309307</v>
      </c>
      <c r="DB368" s="223">
        <f t="shared" ca="1" si="421"/>
        <v>-27.834038323278484</v>
      </c>
      <c r="DC368" s="224">
        <f t="shared" ca="1" si="422"/>
        <v>-1009.4902037973935</v>
      </c>
      <c r="DD368" s="223">
        <f t="shared" ca="1" si="423"/>
        <v>-5.2720039267575203</v>
      </c>
      <c r="DE368" s="225">
        <f t="shared" ca="1" si="424"/>
        <v>-1182.6890241071665</v>
      </c>
      <c r="DF368" s="226">
        <f t="shared" ca="1" si="452"/>
        <v>1182.6890241071665</v>
      </c>
      <c r="DG368" s="217">
        <f t="shared" ca="1" si="425"/>
        <v>-5.6641719536657629</v>
      </c>
      <c r="DH368" s="218">
        <f t="shared" ca="1" si="426"/>
        <v>-30.906101883482968</v>
      </c>
      <c r="DI368" s="219">
        <f t="shared" ca="1" si="427"/>
        <v>-1126.7684217101639</v>
      </c>
      <c r="DJ368" s="218">
        <f t="shared" ca="1" si="428"/>
        <v>-5.9766991898534343</v>
      </c>
      <c r="DK368" s="227">
        <f t="shared" ca="1" si="429"/>
        <v>-1397.8312971490254</v>
      </c>
      <c r="DL368" s="228">
        <f t="shared" ca="1" si="453"/>
        <v>1397.8312971490254</v>
      </c>
      <c r="DM368" s="222">
        <f t="shared" ca="1" si="430"/>
        <v>-6.1380269433018499</v>
      </c>
      <c r="DN368" s="223">
        <f t="shared" ca="1" si="431"/>
        <v>-33.81024110121102</v>
      </c>
      <c r="DO368" s="224">
        <f t="shared" ca="1" si="432"/>
        <v>-1239.39541736876</v>
      </c>
      <c r="DP368" s="223">
        <f t="shared" ca="1" si="433"/>
        <v>-6.685526869885507</v>
      </c>
      <c r="DQ368" s="225">
        <f t="shared" ca="1" si="434"/>
        <v>-1654.1771165844993</v>
      </c>
      <c r="DR368" s="226">
        <f t="shared" ca="1" si="454"/>
        <v>1654.1771165844993</v>
      </c>
      <c r="DS368" s="217">
        <f t="shared" ca="1" si="435"/>
        <v>-6.5653689762119063</v>
      </c>
      <c r="DT368" s="218">
        <f t="shared" ca="1" si="436"/>
        <v>-36.51411261163873</v>
      </c>
      <c r="DU368" s="219">
        <f t="shared" ca="1" si="437"/>
        <v>-1345.9676689443727</v>
      </c>
      <c r="DV368" s="218">
        <f t="shared" ca="1" si="438"/>
        <v>-7.3898646579091292</v>
      </c>
      <c r="DW368" s="227">
        <f t="shared" ca="1" si="439"/>
        <v>-1981.020035000605</v>
      </c>
      <c r="DX368" s="228">
        <f t="shared" ca="1" si="455"/>
        <v>1981.020035000605</v>
      </c>
      <c r="DY368" s="222">
        <f t="shared" ca="1" si="440"/>
        <v>-6.9428500404508018</v>
      </c>
      <c r="DZ368" s="223">
        <f t="shared" ca="1" si="441"/>
        <v>-38.981463309131016</v>
      </c>
      <c r="EA368" s="224">
        <f t="shared" ca="1" si="442"/>
        <v>-1444.8017828653949</v>
      </c>
      <c r="EB368" s="223">
        <f t="shared" ca="1" si="443"/>
        <v>-8.0766462363671963</v>
      </c>
      <c r="EC368" s="225">
        <f t="shared" ca="1" si="444"/>
        <v>-2463.9800324830621</v>
      </c>
      <c r="ED368" s="226">
        <f t="shared" ca="1" si="456"/>
        <v>2463.9800324830621</v>
      </c>
      <c r="EE368" s="18">
        <v>-2463.9800324830558</v>
      </c>
    </row>
    <row r="369" spans="16:135" x14ac:dyDescent="0.3">
      <c r="P369" s="5"/>
      <c r="Q369" s="5"/>
      <c r="X369" s="105"/>
      <c r="Y369" s="105"/>
      <c r="Z369" s="105"/>
      <c r="AA369" s="105">
        <f ca="1">AH369-DF369</f>
        <v>0</v>
      </c>
      <c r="AC369" s="302">
        <f>AC368+$BE$22</f>
        <v>3420</v>
      </c>
      <c r="AD369" s="332">
        <v>2455.9033862466895</v>
      </c>
      <c r="AE369" s="332">
        <v>1973.6301703426959</v>
      </c>
      <c r="AF369" s="334">
        <v>1647.4915897146102</v>
      </c>
      <c r="AG369" s="332">
        <v>1391.8545979591734</v>
      </c>
      <c r="AH369" s="332">
        <v>1177.4170201804093</v>
      </c>
      <c r="AI369" s="332">
        <v>990.1266507300262</v>
      </c>
      <c r="AJ369" s="332">
        <v>821.91263857580122</v>
      </c>
      <c r="AK369" s="332">
        <v>667.55740814299691</v>
      </c>
      <c r="AL369" s="332">
        <v>523.38304015921142</v>
      </c>
      <c r="AM369" s="332">
        <v>386.61169697452402</v>
      </c>
      <c r="AN369" s="332">
        <v>255.01624117326915</v>
      </c>
      <c r="AO369" s="332">
        <v>126.70895424141831</v>
      </c>
      <c r="AP369" s="332" t="e">
        <v>#DIV/0!</v>
      </c>
      <c r="AQ369" s="335">
        <v>-126.70895424141831</v>
      </c>
      <c r="AR369" s="335">
        <v>-255.01624117326915</v>
      </c>
      <c r="AS369" s="335">
        <v>-386.61169697452402</v>
      </c>
      <c r="AT369" s="335">
        <v>-523.38304015921142</v>
      </c>
      <c r="AU369" s="335">
        <v>-667.55740814299691</v>
      </c>
      <c r="AV369" s="335">
        <v>-821.91263857580122</v>
      </c>
      <c r="AW369" s="335">
        <v>-990.1266507300262</v>
      </c>
      <c r="AX369" s="335">
        <v>-1177.4170201804093</v>
      </c>
      <c r="AY369" s="335">
        <v>-1391.8545979591734</v>
      </c>
      <c r="AZ369" s="335">
        <v>-1647.4915897146102</v>
      </c>
      <c r="BA369" s="335">
        <v>-1973.6301703426959</v>
      </c>
      <c r="BB369" s="202">
        <v>-2455.9033862466895</v>
      </c>
      <c r="BC369" s="323">
        <f ca="1">BO369-BD369</f>
        <v>0</v>
      </c>
      <c r="BD369" s="320">
        <f ca="1"/>
        <v>-126.70895424141831</v>
      </c>
      <c r="BE369" s="302">
        <f ca="1">MIN($AF$15,BE368+$BE$22)</f>
        <v>3420</v>
      </c>
      <c r="BF369" s="215">
        <f t="shared" ca="1" si="386"/>
        <v>2</v>
      </c>
      <c r="BG369" s="317">
        <f ca="1">INDEX(N$8:N$12,$BF369)</f>
        <v>365</v>
      </c>
      <c r="BH369" s="128">
        <f ca="1">INDEX(O$8:O$12,$BF369)</f>
        <v>0.45</v>
      </c>
      <c r="BI369" s="104">
        <f t="shared" ca="1" si="387"/>
        <v>1904</v>
      </c>
      <c r="BJ369" s="216">
        <f t="shared" si="385"/>
        <v>0</v>
      </c>
      <c r="BK369" s="217">
        <f ca="1">DEGREES(ASIN($BG369*BL$23))</f>
        <v>-0.69702848180855392</v>
      </c>
      <c r="BL369" s="218">
        <f ca="1">DEGREES(ASIN(BL$23*$BI369))</f>
        <v>-3.6383611653296399</v>
      </c>
      <c r="BM369" s="219">
        <f ca="1">IF($BH369&gt;0,(COS(RADIANS(BK369))-COS(RADIANS(BL369)))/(BL$23*$BH369),$BE369*SIN(RADIANS(BK369)))</f>
        <v>-129.45203888177701</v>
      </c>
      <c r="BN369" s="218">
        <f t="shared" ca="1" si="388"/>
        <v>-0.63511429321692958</v>
      </c>
      <c r="BO369" s="220">
        <f t="shared" ca="1" si="389"/>
        <v>-126.70895424141831</v>
      </c>
      <c r="BP369" s="221">
        <f t="shared" ca="1" si="445"/>
        <v>126.70895424141831</v>
      </c>
      <c r="BQ369" s="222">
        <f t="shared" ca="1" si="390"/>
        <v>-1.3888539075648563</v>
      </c>
      <c r="BR369" s="223">
        <f t="shared" ca="1" si="391"/>
        <v>-7.2636019656676121</v>
      </c>
      <c r="BS369" s="224">
        <f t="shared" ca="1" si="392"/>
        <v>-258.72554939766047</v>
      </c>
      <c r="BT369" s="223">
        <f t="shared" ca="1" si="393"/>
        <v>-1.2730425623316819</v>
      </c>
      <c r="BU369" s="225">
        <f t="shared" ca="1" si="394"/>
        <v>-255.01624117326915</v>
      </c>
      <c r="BV369" s="226">
        <f t="shared" ca="1" si="446"/>
        <v>255.01624117326915</v>
      </c>
      <c r="BW369" s="217">
        <f t="shared" ca="1" si="395"/>
        <v>-2.0703060144699528</v>
      </c>
      <c r="BX369" s="218">
        <f t="shared" ca="1" si="396"/>
        <v>-10.862223796495941</v>
      </c>
      <c r="BY369" s="219">
        <f t="shared" ca="1" si="397"/>
        <v>-387.62012048135148</v>
      </c>
      <c r="BZ369" s="218">
        <f t="shared" ca="1" si="398"/>
        <v>-1.9165088056048489</v>
      </c>
      <c r="CA369" s="227">
        <f t="shared" ca="1" si="399"/>
        <v>-386.61169697452402</v>
      </c>
      <c r="CB369" s="228">
        <f t="shared" ca="1" si="447"/>
        <v>386.61169697452402</v>
      </c>
      <c r="CC369" s="222">
        <f t="shared" ca="1" si="400"/>
        <v>-2.7362803166611838</v>
      </c>
      <c r="CD369" s="223">
        <f t="shared" ca="1" si="401"/>
        <v>-14.419959457333443</v>
      </c>
      <c r="CE369" s="224">
        <f t="shared" ca="1" si="402"/>
        <v>-515.89054639285143</v>
      </c>
      <c r="CF369" s="223">
        <f t="shared" ca="1" si="403"/>
        <v>-2.5680382469457754</v>
      </c>
      <c r="CG369" s="225">
        <f t="shared" ca="1" si="404"/>
        <v>-523.38304015921142</v>
      </c>
      <c r="CH369" s="226">
        <f t="shared" ca="1" si="448"/>
        <v>523.38304015921142</v>
      </c>
      <c r="CI369" s="217">
        <f t="shared" ca="1" si="405"/>
        <v>-3.3817714426176781</v>
      </c>
      <c r="CJ369" s="218">
        <f t="shared" ca="1" si="406"/>
        <v>-17.921359588916527</v>
      </c>
      <c r="CK369" s="219">
        <f t="shared" ca="1" si="407"/>
        <v>-643.22189981604527</v>
      </c>
      <c r="CL369" s="218">
        <f t="shared" ca="1" si="408"/>
        <v>-3.229808957676255</v>
      </c>
      <c r="CM369" s="227">
        <f t="shared" ca="1" si="409"/>
        <v>-667.55740814299611</v>
      </c>
      <c r="CN369" s="228">
        <f t="shared" ca="1" si="449"/>
        <v>667.55740814299611</v>
      </c>
      <c r="CO369" s="222">
        <f t="shared" ca="1" si="410"/>
        <v>-4.0019069365128308</v>
      </c>
      <c r="CP369" s="223">
        <f t="shared" ca="1" si="411"/>
        <v>-21.349347378083628</v>
      </c>
      <c r="CQ369" s="224">
        <f t="shared" ca="1" si="412"/>
        <v>-769.20172594018231</v>
      </c>
      <c r="CR369" s="223">
        <f t="shared" ca="1" si="413"/>
        <v>-3.903439500055697</v>
      </c>
      <c r="CS369" s="225">
        <f t="shared" ca="1" si="414"/>
        <v>-821.9126385758027</v>
      </c>
      <c r="CT369" s="226">
        <f t="shared" ca="1" si="450"/>
        <v>821.9126385758027</v>
      </c>
      <c r="CU369" s="217">
        <f t="shared" ca="1" si="415"/>
        <v>-4.5919815571945737</v>
      </c>
      <c r="CV369" s="218">
        <f t="shared" ca="1" si="416"/>
        <v>-24.684738215117651</v>
      </c>
      <c r="CW369" s="219">
        <f t="shared" ca="1" si="417"/>
        <v>-893.28876902689319</v>
      </c>
      <c r="CX369" s="218">
        <f t="shared" ca="1" si="418"/>
        <v>-4.5896836449683178</v>
      </c>
      <c r="CY369" s="227">
        <f t="shared" ca="1" si="419"/>
        <v>-990.12665073002677</v>
      </c>
      <c r="CZ369" s="228">
        <f t="shared" ca="1" si="451"/>
        <v>990.12665073002677</v>
      </c>
      <c r="DA369" s="222">
        <f t="shared" ca="1" si="420"/>
        <v>-5.1474920122309307</v>
      </c>
      <c r="DB369" s="223">
        <f t="shared" ca="1" si="421"/>
        <v>-27.905730717410094</v>
      </c>
      <c r="DC369" s="224">
        <f t="shared" ca="1" si="422"/>
        <v>-1014.7782034638126</v>
      </c>
      <c r="DD369" s="223">
        <f t="shared" ca="1" si="423"/>
        <v>-5.2879996664190685</v>
      </c>
      <c r="DE369" s="225">
        <f t="shared" ca="1" si="424"/>
        <v>-1177.4170201804091</v>
      </c>
      <c r="DF369" s="226">
        <f t="shared" ca="1" si="452"/>
        <v>1177.4170201804091</v>
      </c>
      <c r="DG369" s="217">
        <f t="shared" ca="1" si="425"/>
        <v>-5.6641719536657629</v>
      </c>
      <c r="DH369" s="218">
        <f t="shared" ca="1" si="426"/>
        <v>-30.987392536953891</v>
      </c>
      <c r="DI369" s="219">
        <f t="shared" ca="1" si="427"/>
        <v>-1132.7643850151562</v>
      </c>
      <c r="DJ369" s="218">
        <f t="shared" ca="1" si="428"/>
        <v>-5.9959633049923013</v>
      </c>
      <c r="DK369" s="227">
        <f t="shared" ca="1" si="429"/>
        <v>-1391.854597959172</v>
      </c>
      <c r="DL369" s="228">
        <f t="shared" ca="1" si="453"/>
        <v>1391.854597959172</v>
      </c>
      <c r="DM369" s="222">
        <f t="shared" ca="1" si="430"/>
        <v>-6.1380269433018499</v>
      </c>
      <c r="DN369" s="223">
        <f t="shared" ca="1" si="431"/>
        <v>-33.901192121891128</v>
      </c>
      <c r="DO369" s="224">
        <f t="shared" ca="1" si="432"/>
        <v>-1246.1039254480884</v>
      </c>
      <c r="DP369" s="223">
        <f t="shared" ca="1" si="433"/>
        <v>-6.7085080793283396</v>
      </c>
      <c r="DQ369" s="225">
        <f t="shared" ca="1" si="434"/>
        <v>-1647.4915897146138</v>
      </c>
      <c r="DR369" s="226">
        <f t="shared" ca="1" si="454"/>
        <v>1647.4915897146138</v>
      </c>
      <c r="DS369" s="217">
        <f t="shared" ca="1" si="435"/>
        <v>-6.5653689762119063</v>
      </c>
      <c r="DT369" s="218">
        <f t="shared" ca="1" si="436"/>
        <v>-36.614669282477244</v>
      </c>
      <c r="DU369" s="219">
        <f t="shared" ca="1" si="437"/>
        <v>-1353.3846859850516</v>
      </c>
      <c r="DV369" s="218">
        <f t="shared" ca="1" si="438"/>
        <v>-7.4170170406789566</v>
      </c>
      <c r="DW369" s="227">
        <f t="shared" ca="1" si="439"/>
        <v>-1973.6301703426959</v>
      </c>
      <c r="DX369" s="228">
        <f t="shared" ca="1" si="455"/>
        <v>1973.6301703426959</v>
      </c>
      <c r="DY369" s="222">
        <f t="shared" ca="1" si="440"/>
        <v>-6.9428500404508018</v>
      </c>
      <c r="DZ369" s="223">
        <f t="shared" ca="1" si="441"/>
        <v>-39.091393074367531</v>
      </c>
      <c r="EA369" s="224">
        <f t="shared" ca="1" si="442"/>
        <v>-1452.9101557467995</v>
      </c>
      <c r="EB369" s="223">
        <f t="shared" ca="1" si="443"/>
        <v>-8.1083728814046481</v>
      </c>
      <c r="EC369" s="225">
        <f t="shared" ca="1" si="444"/>
        <v>-2455.9033862466949</v>
      </c>
      <c r="ED369" s="226">
        <f t="shared" ca="1" si="456"/>
        <v>2455.9033862466949</v>
      </c>
      <c r="EE369" s="18">
        <v>-2455.9033862466895</v>
      </c>
    </row>
    <row r="370" spans="16:135" x14ac:dyDescent="0.3">
      <c r="P370" s="5"/>
      <c r="Q370" s="5"/>
      <c r="X370" s="105"/>
      <c r="Y370" s="105"/>
      <c r="Z370" s="105"/>
      <c r="AA370" s="105">
        <f ca="1">AH370-DF370</f>
        <v>0</v>
      </c>
      <c r="AC370" s="302">
        <f>AC369+$BE$22</f>
        <v>3430</v>
      </c>
      <c r="AD370" s="332">
        <v>2447.7950133652848</v>
      </c>
      <c r="AE370" s="332">
        <v>1966.2131533020186</v>
      </c>
      <c r="AF370" s="334">
        <v>1640.7830816352819</v>
      </c>
      <c r="AG370" s="332">
        <v>1385.8586346541811</v>
      </c>
      <c r="AH370" s="332">
        <v>1172.1290205139912</v>
      </c>
      <c r="AI370" s="332">
        <v>985.53696708505788</v>
      </c>
      <c r="AJ370" s="332">
        <v>818.00919907574553</v>
      </c>
      <c r="AK370" s="332">
        <v>664.32759918532065</v>
      </c>
      <c r="AL370" s="332">
        <v>520.81500191226564</v>
      </c>
      <c r="AM370" s="332">
        <v>384.69518816891917</v>
      </c>
      <c r="AN370" s="332">
        <v>253.74319861093747</v>
      </c>
      <c r="AO370" s="332">
        <v>126.07383994820138</v>
      </c>
      <c r="AP370" s="332" t="e">
        <v>#DIV/0!</v>
      </c>
      <c r="AQ370" s="335">
        <v>-126.07383994820138</v>
      </c>
      <c r="AR370" s="335">
        <v>-253.74319861093747</v>
      </c>
      <c r="AS370" s="335">
        <v>-384.69518816891917</v>
      </c>
      <c r="AT370" s="335">
        <v>-520.81500191226564</v>
      </c>
      <c r="AU370" s="335">
        <v>-664.32759918532065</v>
      </c>
      <c r="AV370" s="335">
        <v>-818.00919907574553</v>
      </c>
      <c r="AW370" s="335">
        <v>-985.53696708505788</v>
      </c>
      <c r="AX370" s="335">
        <v>-1172.1290205139912</v>
      </c>
      <c r="AY370" s="335">
        <v>-1385.8586346541811</v>
      </c>
      <c r="AZ370" s="335">
        <v>-1640.7830816352819</v>
      </c>
      <c r="BA370" s="335">
        <v>-1966.2131533020186</v>
      </c>
      <c r="BB370" s="202">
        <v>-2447.7950133652848</v>
      </c>
      <c r="BC370" s="323">
        <f ca="1">BO370-BD370</f>
        <v>0</v>
      </c>
      <c r="BD370" s="320">
        <f ca="1"/>
        <v>-126.07383994820138</v>
      </c>
      <c r="BE370" s="302">
        <f ca="1">MIN($AF$15,BE369+$BE$22)</f>
        <v>3430</v>
      </c>
      <c r="BF370" s="215">
        <f t="shared" ca="1" si="386"/>
        <v>2</v>
      </c>
      <c r="BG370" s="317">
        <f ca="1">INDEX(N$8:N$12,$BF370)</f>
        <v>365</v>
      </c>
      <c r="BH370" s="128">
        <f ca="1">INDEX(O$8:O$12,$BF370)</f>
        <v>0.45</v>
      </c>
      <c r="BI370" s="104">
        <f t="shared" ca="1" si="387"/>
        <v>1908.5</v>
      </c>
      <c r="BJ370" s="216">
        <f t="shared" si="385"/>
        <v>0</v>
      </c>
      <c r="BK370" s="217">
        <f ca="1">DEGREES(ASIN($BG370*BL$23))</f>
        <v>-0.69702848180855392</v>
      </c>
      <c r="BL370" s="218">
        <f ca="1">DEGREES(ASIN(BL$23*$BI370))</f>
        <v>-3.6469718514253522</v>
      </c>
      <c r="BM370" s="219">
        <f ca="1">IF($BH370&gt;0,(COS(RADIANS(BK370))-COS(RADIANS(BL370)))/(BL$23*$BH370),$BE370*SIN(RADIANS(BK370)))</f>
        <v>-130.0886620924741</v>
      </c>
      <c r="BN370" s="218">
        <f t="shared" ca="1" si="388"/>
        <v>-0.63662321069708128</v>
      </c>
      <c r="BO370" s="220">
        <f t="shared" ca="1" si="389"/>
        <v>-126.07383994820138</v>
      </c>
      <c r="BP370" s="221">
        <f t="shared" ca="1" si="445"/>
        <v>126.07383994820138</v>
      </c>
      <c r="BQ370" s="222">
        <f t="shared" ca="1" si="390"/>
        <v>-1.3888539075648563</v>
      </c>
      <c r="BR370" s="223">
        <f t="shared" ca="1" si="391"/>
        <v>-7.2808619865424644</v>
      </c>
      <c r="BS370" s="224">
        <f t="shared" ca="1" si="392"/>
        <v>-260.00165328140469</v>
      </c>
      <c r="BT370" s="223">
        <f t="shared" ca="1" si="393"/>
        <v>-1.2761038837442129</v>
      </c>
      <c r="BU370" s="225">
        <f t="shared" ca="1" si="394"/>
        <v>-253.74319861093747</v>
      </c>
      <c r="BV370" s="226">
        <f t="shared" ca="1" si="446"/>
        <v>253.74319861093747</v>
      </c>
      <c r="BW370" s="217">
        <f t="shared" ca="1" si="395"/>
        <v>-2.0703060144699528</v>
      </c>
      <c r="BX370" s="218">
        <f t="shared" ca="1" si="396"/>
        <v>-10.888209251533231</v>
      </c>
      <c r="BY370" s="219">
        <f t="shared" ca="1" si="397"/>
        <v>-389.5413313913545</v>
      </c>
      <c r="BZ370" s="218">
        <f t="shared" ca="1" si="398"/>
        <v>-1.9212109100030261</v>
      </c>
      <c r="CA370" s="227">
        <f t="shared" ca="1" si="399"/>
        <v>-384.69518816891917</v>
      </c>
      <c r="CB370" s="228">
        <f t="shared" ca="1" si="447"/>
        <v>384.69518816891917</v>
      </c>
      <c r="CC370" s="222">
        <f t="shared" ca="1" si="400"/>
        <v>-2.7362803166611838</v>
      </c>
      <c r="CD370" s="223">
        <f t="shared" ca="1" si="401"/>
        <v>-14.454781244572757</v>
      </c>
      <c r="CE370" s="224">
        <f t="shared" ca="1" si="402"/>
        <v>-518.46506349737706</v>
      </c>
      <c r="CF370" s="223">
        <f t="shared" ca="1" si="403"/>
        <v>-2.5745171045256257</v>
      </c>
      <c r="CG370" s="225">
        <f t="shared" ca="1" si="404"/>
        <v>-520.81500191226564</v>
      </c>
      <c r="CH370" s="226">
        <f t="shared" ca="1" si="448"/>
        <v>520.81500191226564</v>
      </c>
      <c r="CI370" s="217">
        <f t="shared" ca="1" si="405"/>
        <v>-3.3817714426176781</v>
      </c>
      <c r="CJ370" s="218">
        <f t="shared" ca="1" si="406"/>
        <v>-17.965158759733292</v>
      </c>
      <c r="CK370" s="219">
        <f t="shared" ca="1" si="407"/>
        <v>-646.4601516518062</v>
      </c>
      <c r="CL370" s="218">
        <f t="shared" ca="1" si="408"/>
        <v>-3.2382518357609342</v>
      </c>
      <c r="CM370" s="227">
        <f t="shared" ca="1" si="409"/>
        <v>-664.32759918531985</v>
      </c>
      <c r="CN370" s="228">
        <f t="shared" ca="1" si="449"/>
        <v>664.32759918531985</v>
      </c>
      <c r="CO370" s="222">
        <f t="shared" ca="1" si="410"/>
        <v>-4.0019069365128308</v>
      </c>
      <c r="CP370" s="223">
        <f t="shared" ca="1" si="411"/>
        <v>-21.402287625367173</v>
      </c>
      <c r="CQ370" s="224">
        <f t="shared" ca="1" si="412"/>
        <v>-773.11581503371974</v>
      </c>
      <c r="CR370" s="223">
        <f t="shared" ca="1" si="413"/>
        <v>-3.9140890935374273</v>
      </c>
      <c r="CS370" s="225">
        <f t="shared" ca="1" si="414"/>
        <v>-818.00919907574701</v>
      </c>
      <c r="CT370" s="226">
        <f t="shared" ca="1" si="450"/>
        <v>818.00919907574701</v>
      </c>
      <c r="CU370" s="217">
        <f t="shared" ca="1" si="415"/>
        <v>-4.5919815571945737</v>
      </c>
      <c r="CV370" s="218">
        <f t="shared" ca="1" si="416"/>
        <v>-24.746994223266</v>
      </c>
      <c r="CW370" s="219">
        <f t="shared" ca="1" si="417"/>
        <v>-897.89161056319392</v>
      </c>
      <c r="CX370" s="218">
        <f t="shared" ca="1" si="418"/>
        <v>-4.6028415363007298</v>
      </c>
      <c r="CY370" s="227">
        <f t="shared" ca="1" si="419"/>
        <v>-985.53696708505845</v>
      </c>
      <c r="CZ370" s="228">
        <f t="shared" ca="1" si="451"/>
        <v>985.53696708505845</v>
      </c>
      <c r="DA370" s="222">
        <f t="shared" ca="1" si="420"/>
        <v>-5.1474920122309307</v>
      </c>
      <c r="DB370" s="223">
        <f t="shared" ca="1" si="421"/>
        <v>-27.97747065168064</v>
      </c>
      <c r="DC370" s="224">
        <f t="shared" ca="1" si="422"/>
        <v>-1020.0822306532403</v>
      </c>
      <c r="DD370" s="223">
        <f t="shared" ca="1" si="423"/>
        <v>-5.3040271894277566</v>
      </c>
      <c r="DE370" s="225">
        <f t="shared" ca="1" si="424"/>
        <v>-1172.1290205139899</v>
      </c>
      <c r="DF370" s="226">
        <f t="shared" ca="1" si="452"/>
        <v>1172.1290205139899</v>
      </c>
      <c r="DG370" s="217">
        <f t="shared" ca="1" si="425"/>
        <v>-5.6641719536657629</v>
      </c>
      <c r="DH370" s="218">
        <f t="shared" ca="1" si="426"/>
        <v>-31.068752514898176</v>
      </c>
      <c r="DI370" s="219">
        <f t="shared" ca="1" si="427"/>
        <v>-1138.7796616622509</v>
      </c>
      <c r="DJ370" s="218">
        <f t="shared" ca="1" si="428"/>
        <v>-6.0152766470946517</v>
      </c>
      <c r="DK370" s="227">
        <f t="shared" ca="1" si="429"/>
        <v>-1385.8586346541797</v>
      </c>
      <c r="DL370" s="228">
        <f t="shared" ca="1" si="453"/>
        <v>1385.8586346541797</v>
      </c>
      <c r="DM370" s="222">
        <f t="shared" ca="1" si="430"/>
        <v>-6.1380269433018499</v>
      </c>
      <c r="DN370" s="223">
        <f t="shared" ca="1" si="431"/>
        <v>-33.992240266785693</v>
      </c>
      <c r="DO370" s="224">
        <f t="shared" ca="1" si="432"/>
        <v>-1252.8354882730284</v>
      </c>
      <c r="DP370" s="223">
        <f t="shared" ca="1" si="433"/>
        <v>-6.7315628249400561</v>
      </c>
      <c r="DQ370" s="225">
        <f t="shared" ca="1" si="434"/>
        <v>-1640.7830816352855</v>
      </c>
      <c r="DR370" s="226">
        <f t="shared" ca="1" si="454"/>
        <v>1640.7830816352855</v>
      </c>
      <c r="DS370" s="217">
        <f t="shared" ca="1" si="435"/>
        <v>-6.5653689762119063</v>
      </c>
      <c r="DT370" s="218">
        <f t="shared" ca="1" si="436"/>
        <v>-36.715357261670434</v>
      </c>
      <c r="DU370" s="219">
        <f t="shared" ca="1" si="437"/>
        <v>-1360.8289616508662</v>
      </c>
      <c r="DV370" s="218">
        <f t="shared" ca="1" si="438"/>
        <v>-7.4442756658145299</v>
      </c>
      <c r="DW370" s="227">
        <f t="shared" ca="1" si="439"/>
        <v>-1966.213153302017</v>
      </c>
      <c r="DX370" s="228">
        <f t="shared" ca="1" si="455"/>
        <v>1966.213153302017</v>
      </c>
      <c r="DY370" s="222">
        <f t="shared" ca="1" si="440"/>
        <v>-6.9428500404508018</v>
      </c>
      <c r="DZ370" s="223">
        <f t="shared" ca="1" si="441"/>
        <v>-39.201494461158958</v>
      </c>
      <c r="EA370" s="224">
        <f t="shared" ca="1" si="442"/>
        <v>-1461.0504036921425</v>
      </c>
      <c r="EB370" s="223">
        <f t="shared" ca="1" si="443"/>
        <v>-8.1402479453429351</v>
      </c>
      <c r="EC370" s="225">
        <f t="shared" ca="1" si="444"/>
        <v>-2447.7950133652903</v>
      </c>
      <c r="ED370" s="226">
        <f t="shared" ca="1" si="456"/>
        <v>2447.7950133652903</v>
      </c>
      <c r="EE370" s="18">
        <v>-2447.7950133652848</v>
      </c>
    </row>
    <row r="371" spans="16:135" x14ac:dyDescent="0.3">
      <c r="P371" s="5"/>
      <c r="Q371" s="5"/>
      <c r="X371" s="105"/>
      <c r="Y371" s="105"/>
      <c r="Z371" s="105"/>
      <c r="AA371" s="105">
        <f ca="1">AH371-DF371</f>
        <v>0</v>
      </c>
      <c r="AC371" s="302">
        <f>AC370+$BE$22</f>
        <v>3440</v>
      </c>
      <c r="AD371" s="332">
        <v>2439.6547654199421</v>
      </c>
      <c r="AE371" s="332">
        <v>1958.7688776362031</v>
      </c>
      <c r="AF371" s="334">
        <v>1634.0515188103418</v>
      </c>
      <c r="AG371" s="332">
        <v>1379.8433580070864</v>
      </c>
      <c r="AH371" s="332">
        <v>1166.8249933245625</v>
      </c>
      <c r="AI371" s="332">
        <v>980.93412554875829</v>
      </c>
      <c r="AJ371" s="332">
        <v>814.0951099822081</v>
      </c>
      <c r="AK371" s="332">
        <v>661.08934734955972</v>
      </c>
      <c r="AL371" s="332">
        <v>518.24048480774002</v>
      </c>
      <c r="AM371" s="332">
        <v>382.77397725891615</v>
      </c>
      <c r="AN371" s="332">
        <v>252.46709472719326</v>
      </c>
      <c r="AO371" s="332">
        <v>125.4372167375043</v>
      </c>
      <c r="AP371" s="332" t="e">
        <v>#DIV/0!</v>
      </c>
      <c r="AQ371" s="335">
        <v>-125.4372167375043</v>
      </c>
      <c r="AR371" s="335">
        <v>-252.46709472719326</v>
      </c>
      <c r="AS371" s="335">
        <v>-382.77397725891615</v>
      </c>
      <c r="AT371" s="335">
        <v>-518.24048480774002</v>
      </c>
      <c r="AU371" s="335">
        <v>-661.08934734955972</v>
      </c>
      <c r="AV371" s="335">
        <v>-814.0951099822081</v>
      </c>
      <c r="AW371" s="335">
        <v>-980.93412554875829</v>
      </c>
      <c r="AX371" s="335">
        <v>-1166.8249933245625</v>
      </c>
      <c r="AY371" s="335">
        <v>-1379.8433580070864</v>
      </c>
      <c r="AZ371" s="335">
        <v>-1634.0515188103418</v>
      </c>
      <c r="BA371" s="335">
        <v>-1958.7688776362031</v>
      </c>
      <c r="BB371" s="202">
        <v>-2439.6547654199421</v>
      </c>
      <c r="BC371" s="323">
        <f ca="1">BO371-BD371</f>
        <v>0</v>
      </c>
      <c r="BD371" s="320">
        <f ca="1"/>
        <v>-125.4372167375043</v>
      </c>
      <c r="BE371" s="302">
        <f ca="1">MIN($AF$15,BE370+$BE$22)</f>
        <v>3440</v>
      </c>
      <c r="BF371" s="215">
        <f t="shared" ca="1" si="386"/>
        <v>2</v>
      </c>
      <c r="BG371" s="317">
        <f ca="1">INDEX(N$8:N$12,$BF371)</f>
        <v>365</v>
      </c>
      <c r="BH371" s="128">
        <f ca="1">INDEX(O$8:O$12,$BF371)</f>
        <v>0.45</v>
      </c>
      <c r="BI371" s="104">
        <f t="shared" ca="1" si="387"/>
        <v>1913</v>
      </c>
      <c r="BJ371" s="216">
        <f t="shared" si="385"/>
        <v>0</v>
      </c>
      <c r="BK371" s="217">
        <f ca="1">DEGREES(ASIN($BG371*BL$23))</f>
        <v>-0.69702848180855392</v>
      </c>
      <c r="BL371" s="218">
        <f ca="1">DEGREES(ASIN(BL$23*$BI371))</f>
        <v>-3.6555826200020616</v>
      </c>
      <c r="BM371" s="219">
        <f ca="1">IF($BH371&gt;0,(COS(RADIANS(BK371))-COS(RADIANS(BL371)))/(BL$23*$BH371),$BE371*SIN(RADIANS(BK371)))</f>
        <v>-130.72679426396283</v>
      </c>
      <c r="BN371" s="218">
        <f t="shared" ca="1" si="388"/>
        <v>-0.63813217148873491</v>
      </c>
      <c r="BO371" s="220">
        <f t="shared" ca="1" si="389"/>
        <v>-125.4372167375043</v>
      </c>
      <c r="BP371" s="221">
        <f t="shared" ca="1" si="445"/>
        <v>125.4372167375043</v>
      </c>
      <c r="BQ371" s="222">
        <f t="shared" ca="1" si="390"/>
        <v>-1.3888539075648563</v>
      </c>
      <c r="BR371" s="223">
        <f t="shared" ca="1" si="391"/>
        <v>-7.2981226717466372</v>
      </c>
      <c r="BS371" s="224">
        <f t="shared" ca="1" si="392"/>
        <v>-261.28081883963819</v>
      </c>
      <c r="BT371" s="223">
        <f t="shared" ca="1" si="393"/>
        <v>-1.2791655582335011</v>
      </c>
      <c r="BU371" s="225">
        <f t="shared" ca="1" si="394"/>
        <v>-252.46709472719326</v>
      </c>
      <c r="BV371" s="226">
        <f t="shared" ca="1" si="446"/>
        <v>252.46709472719326</v>
      </c>
      <c r="BW371" s="217">
        <f t="shared" ca="1" si="395"/>
        <v>-2.0703060144699528</v>
      </c>
      <c r="BX371" s="218">
        <f t="shared" ca="1" si="396"/>
        <v>-10.914196973730787</v>
      </c>
      <c r="BY371" s="219">
        <f t="shared" ca="1" si="397"/>
        <v>-391.46724563503966</v>
      </c>
      <c r="BZ371" s="218">
        <f t="shared" ca="1" si="398"/>
        <v>-1.9259142436851562</v>
      </c>
      <c r="CA371" s="227">
        <f t="shared" ca="1" si="399"/>
        <v>-382.77397725891615</v>
      </c>
      <c r="CB371" s="228">
        <f t="shared" ca="1" si="447"/>
        <v>382.77397725891615</v>
      </c>
      <c r="CC371" s="222">
        <f t="shared" ca="1" si="400"/>
        <v>-2.7362803166611838</v>
      </c>
      <c r="CD371" s="223">
        <f t="shared" ca="1" si="401"/>
        <v>-14.489608488004341</v>
      </c>
      <c r="CE371" s="224">
        <f t="shared" ca="1" si="402"/>
        <v>-521.04606250139193</v>
      </c>
      <c r="CF371" s="223">
        <f t="shared" ca="1" si="403"/>
        <v>-2.5809990040148705</v>
      </c>
      <c r="CG371" s="225">
        <f t="shared" ca="1" si="404"/>
        <v>-518.24048480774002</v>
      </c>
      <c r="CH371" s="226">
        <f t="shared" ca="1" si="448"/>
        <v>518.24048480774002</v>
      </c>
      <c r="CI371" s="217">
        <f t="shared" ca="1" si="405"/>
        <v>-3.3817714426176781</v>
      </c>
      <c r="CJ371" s="218">
        <f t="shared" ca="1" si="406"/>
        <v>-18.008968789644502</v>
      </c>
      <c r="CK371" s="219">
        <f t="shared" ca="1" si="407"/>
        <v>-649.7068526379569</v>
      </c>
      <c r="CL371" s="218">
        <f t="shared" ca="1" si="408"/>
        <v>-3.2467009861506995</v>
      </c>
      <c r="CM371" s="227">
        <f t="shared" ca="1" si="409"/>
        <v>-661.08934734955892</v>
      </c>
      <c r="CN371" s="228">
        <f t="shared" ca="1" si="449"/>
        <v>661.08934734955892</v>
      </c>
      <c r="CO371" s="222">
        <f t="shared" ca="1" si="410"/>
        <v>-4.0019069365128308</v>
      </c>
      <c r="CP371" s="223">
        <f t="shared" ca="1" si="411"/>
        <v>-21.455247051755975</v>
      </c>
      <c r="CQ371" s="224">
        <f t="shared" ca="1" si="412"/>
        <v>-777.04056528144599</v>
      </c>
      <c r="CR371" s="223">
        <f t="shared" ca="1" si="413"/>
        <v>-3.9247502477262515</v>
      </c>
      <c r="CS371" s="225">
        <f t="shared" ca="1" si="414"/>
        <v>-814.09510998220958</v>
      </c>
      <c r="CT371" s="226">
        <f t="shared" ca="1" si="450"/>
        <v>814.09510998220958</v>
      </c>
      <c r="CU371" s="217">
        <f t="shared" ca="1" si="415"/>
        <v>-4.5919815571945737</v>
      </c>
      <c r="CV371" s="218">
        <f t="shared" ca="1" si="416"/>
        <v>-24.80928142782966</v>
      </c>
      <c r="CW371" s="219">
        <f t="shared" ca="1" si="417"/>
        <v>-902.50762974772454</v>
      </c>
      <c r="CX371" s="218">
        <f t="shared" ca="1" si="418"/>
        <v>-4.6160191845306144</v>
      </c>
      <c r="CY371" s="227">
        <f t="shared" ca="1" si="419"/>
        <v>-980.93412554875772</v>
      </c>
      <c r="CZ371" s="228">
        <f t="shared" ca="1" si="451"/>
        <v>980.93412554875772</v>
      </c>
      <c r="DA371" s="222">
        <f t="shared" ca="1" si="420"/>
        <v>-5.1474920122309307</v>
      </c>
      <c r="DB371" s="223">
        <f t="shared" ca="1" si="421"/>
        <v>-28.049258333483944</v>
      </c>
      <c r="DC371" s="224">
        <f t="shared" ca="1" si="422"/>
        <v>-1025.4023173300025</v>
      </c>
      <c r="DD371" s="223">
        <f t="shared" ca="1" si="423"/>
        <v>-5.3200866767621164</v>
      </c>
      <c r="DE371" s="225">
        <f t="shared" ca="1" si="424"/>
        <v>-1166.824993324562</v>
      </c>
      <c r="DF371" s="226">
        <f t="shared" ca="1" si="452"/>
        <v>1166.824993324562</v>
      </c>
      <c r="DG371" s="217">
        <f t="shared" ca="1" si="425"/>
        <v>-5.6641719536657629</v>
      </c>
      <c r="DH371" s="218">
        <f t="shared" ca="1" si="426"/>
        <v>-31.150182159453806</v>
      </c>
      <c r="DI371" s="219">
        <f t="shared" ca="1" si="427"/>
        <v>-1144.8143012056598</v>
      </c>
      <c r="DJ371" s="218">
        <f t="shared" ca="1" si="428"/>
        <v>-6.0346395434089573</v>
      </c>
      <c r="DK371" s="227">
        <f t="shared" ca="1" si="429"/>
        <v>-1379.843358007085</v>
      </c>
      <c r="DL371" s="228">
        <f t="shared" ca="1" si="453"/>
        <v>1379.843358007085</v>
      </c>
      <c r="DM371" s="222">
        <f t="shared" ca="1" si="430"/>
        <v>-6.1380269433018499</v>
      </c>
      <c r="DN371" s="223">
        <f t="shared" ca="1" si="431"/>
        <v>-34.083386078365741</v>
      </c>
      <c r="DO371" s="224">
        <f t="shared" ca="1" si="432"/>
        <v>-1259.5901799481605</v>
      </c>
      <c r="DP371" s="223">
        <f t="shared" ca="1" si="433"/>
        <v>-6.7546916751321078</v>
      </c>
      <c r="DQ371" s="225">
        <f t="shared" ca="1" si="434"/>
        <v>-1634.0515188103454</v>
      </c>
      <c r="DR371" s="226">
        <f t="shared" ca="1" si="454"/>
        <v>1634.0515188103454</v>
      </c>
      <c r="DS371" s="217">
        <f t="shared" ca="1" si="435"/>
        <v>-6.5653689762119063</v>
      </c>
      <c r="DT371" s="218">
        <f t="shared" ca="1" si="436"/>
        <v>-36.816177377131908</v>
      </c>
      <c r="DU371" s="219">
        <f t="shared" ca="1" si="437"/>
        <v>-1368.3006031327157</v>
      </c>
      <c r="DV371" s="218">
        <f t="shared" ca="1" si="438"/>
        <v>-7.4716414818494741</v>
      </c>
      <c r="DW371" s="227">
        <f t="shared" ca="1" si="439"/>
        <v>-1958.7688776362024</v>
      </c>
      <c r="DX371" s="228">
        <f t="shared" ca="1" si="455"/>
        <v>1958.7688776362024</v>
      </c>
      <c r="DY371" s="222">
        <f t="shared" ca="1" si="440"/>
        <v>-6.9428500404508018</v>
      </c>
      <c r="DZ371" s="223">
        <f t="shared" ca="1" si="441"/>
        <v>-39.311768684311886</v>
      </c>
      <c r="EA371" s="224">
        <f t="shared" ca="1" si="442"/>
        <v>-1469.222676636462</v>
      </c>
      <c r="EB371" s="223">
        <f t="shared" ca="1" si="443"/>
        <v>-8.1722729443195021</v>
      </c>
      <c r="EC371" s="225">
        <f t="shared" ca="1" si="444"/>
        <v>-2439.6547654199471</v>
      </c>
      <c r="ED371" s="226">
        <f t="shared" ca="1" si="456"/>
        <v>2439.6547654199471</v>
      </c>
      <c r="EE371" s="18">
        <v>-2439.6547654199421</v>
      </c>
    </row>
    <row r="372" spans="16:135" x14ac:dyDescent="0.3">
      <c r="P372" s="5"/>
      <c r="Q372" s="5"/>
      <c r="X372" s="105"/>
      <c r="Y372" s="105"/>
      <c r="Z372" s="105"/>
      <c r="AA372" s="105">
        <f ca="1">AH372-DF372</f>
        <v>0</v>
      </c>
      <c r="AC372" s="302">
        <f>AC371+$BE$22</f>
        <v>3450</v>
      </c>
      <c r="AD372" s="332">
        <v>2431.4824924756235</v>
      </c>
      <c r="AE372" s="332">
        <v>1951.2972361543536</v>
      </c>
      <c r="AF372" s="334">
        <v>1627.2968271352097</v>
      </c>
      <c r="AG372" s="332">
        <v>1373.8087184636775</v>
      </c>
      <c r="AH372" s="332">
        <v>1161.5049066478002</v>
      </c>
      <c r="AI372" s="332">
        <v>976.31810636422654</v>
      </c>
      <c r="AJ372" s="332">
        <v>810.17035973448185</v>
      </c>
      <c r="AK372" s="332">
        <v>657.84264636340902</v>
      </c>
      <c r="AL372" s="332">
        <v>515.65948580372515</v>
      </c>
      <c r="AM372" s="332">
        <v>380.84806301523099</v>
      </c>
      <c r="AN372" s="332">
        <v>251.18792916895976</v>
      </c>
      <c r="AO372" s="332">
        <v>124.79908456601557</v>
      </c>
      <c r="AP372" s="332" t="e">
        <v>#DIV/0!</v>
      </c>
      <c r="AQ372" s="335">
        <v>-124.79908456601557</v>
      </c>
      <c r="AR372" s="335">
        <v>-251.18792916895976</v>
      </c>
      <c r="AS372" s="335">
        <v>-380.84806301523099</v>
      </c>
      <c r="AT372" s="335">
        <v>-515.65948580372515</v>
      </c>
      <c r="AU372" s="335">
        <v>-657.84264636340902</v>
      </c>
      <c r="AV372" s="335">
        <v>-810.17035973448185</v>
      </c>
      <c r="AW372" s="335">
        <v>-976.31810636422654</v>
      </c>
      <c r="AX372" s="335">
        <v>-1161.5049066478002</v>
      </c>
      <c r="AY372" s="335">
        <v>-1373.8087184636775</v>
      </c>
      <c r="AZ372" s="335">
        <v>-1627.2968271352097</v>
      </c>
      <c r="BA372" s="335">
        <v>-1951.2972361543536</v>
      </c>
      <c r="BB372" s="202">
        <v>-2431.4824924756235</v>
      </c>
      <c r="BC372" s="323">
        <f ca="1">BO372-BD372</f>
        <v>0</v>
      </c>
      <c r="BD372" s="320">
        <f ca="1"/>
        <v>-124.79908456601557</v>
      </c>
      <c r="BE372" s="302">
        <f ca="1">MIN($AF$15,BE371+$BE$22)</f>
        <v>3450</v>
      </c>
      <c r="BF372" s="215">
        <f t="shared" ca="1" si="386"/>
        <v>2</v>
      </c>
      <c r="BG372" s="317">
        <f ca="1">INDEX(N$8:N$12,$BF372)</f>
        <v>365</v>
      </c>
      <c r="BH372" s="128">
        <f ca="1">INDEX(O$8:O$12,$BF372)</f>
        <v>0.45</v>
      </c>
      <c r="BI372" s="104">
        <f t="shared" ca="1" si="387"/>
        <v>1917.5</v>
      </c>
      <c r="BJ372" s="216">
        <f t="shared" si="385"/>
        <v>0</v>
      </c>
      <c r="BK372" s="217">
        <f ca="1">DEGREES(ASIN($BG372*BL$23))</f>
        <v>-0.69702848180855392</v>
      </c>
      <c r="BL372" s="218">
        <f ca="1">DEGREES(ASIN(BL$23*$BI372))</f>
        <v>-3.6641934712566258</v>
      </c>
      <c r="BM372" s="219">
        <f ca="1">IF($BH372&gt;0,(COS(RADIANS(BK372))-COS(RADIANS(BL372)))/(BL$23*$BH372),$BE372*SIN(RADIANS(BK372)))</f>
        <v>-131.36643543965099</v>
      </c>
      <c r="BN372" s="218">
        <f t="shared" ca="1" si="388"/>
        <v>-0.63964117568815482</v>
      </c>
      <c r="BO372" s="220">
        <f t="shared" ca="1" si="389"/>
        <v>-124.79908456601557</v>
      </c>
      <c r="BP372" s="221">
        <f t="shared" ca="1" si="445"/>
        <v>124.79908456601557</v>
      </c>
      <c r="BQ372" s="222">
        <f t="shared" ca="1" si="390"/>
        <v>-1.3888539075648563</v>
      </c>
      <c r="BR372" s="223">
        <f t="shared" ca="1" si="391"/>
        <v>-7.3153840229235145</v>
      </c>
      <c r="BS372" s="224">
        <f t="shared" ca="1" si="392"/>
        <v>-262.56304642632182</v>
      </c>
      <c r="BT372" s="223">
        <f t="shared" ca="1" si="393"/>
        <v>-1.2822275866836321</v>
      </c>
      <c r="BU372" s="225">
        <f t="shared" ca="1" si="394"/>
        <v>-251.18792916895976</v>
      </c>
      <c r="BV372" s="226">
        <f t="shared" ca="1" si="446"/>
        <v>251.18792916895976</v>
      </c>
      <c r="BW372" s="217">
        <f t="shared" ca="1" si="395"/>
        <v>-2.0703060144699528</v>
      </c>
      <c r="BX372" s="218">
        <f t="shared" ca="1" si="396"/>
        <v>-10.940186969029895</v>
      </c>
      <c r="BY372" s="219">
        <f t="shared" ca="1" si="397"/>
        <v>-393.39786444513334</v>
      </c>
      <c r="BZ372" s="218">
        <f t="shared" ca="1" si="398"/>
        <v>-1.9306188100936765</v>
      </c>
      <c r="CA372" s="227">
        <f t="shared" ca="1" si="399"/>
        <v>-380.84806301523099</v>
      </c>
      <c r="CB372" s="228">
        <f t="shared" ca="1" si="447"/>
        <v>380.84806301523099</v>
      </c>
      <c r="CC372" s="222">
        <f t="shared" ca="1" si="400"/>
        <v>-2.7362803166611838</v>
      </c>
      <c r="CD372" s="223">
        <f t="shared" ca="1" si="401"/>
        <v>-14.524441203067862</v>
      </c>
      <c r="CE372" s="224">
        <f t="shared" ca="1" si="402"/>
        <v>-523.63354645637094</v>
      </c>
      <c r="CF372" s="223">
        <f t="shared" ca="1" si="403"/>
        <v>-2.5874839549790067</v>
      </c>
      <c r="CG372" s="225">
        <f t="shared" ca="1" si="404"/>
        <v>-515.65948580372515</v>
      </c>
      <c r="CH372" s="226">
        <f t="shared" ca="1" si="448"/>
        <v>515.65948580372515</v>
      </c>
      <c r="CI372" s="217">
        <f t="shared" ca="1" si="405"/>
        <v>-3.3817714426176781</v>
      </c>
      <c r="CJ372" s="218">
        <f t="shared" ca="1" si="406"/>
        <v>-18.052789712363996</v>
      </c>
      <c r="CK372" s="219">
        <f t="shared" ca="1" si="407"/>
        <v>-652.96200906940794</v>
      </c>
      <c r="CL372" s="218">
        <f t="shared" ca="1" si="408"/>
        <v>-3.2551564314510415</v>
      </c>
      <c r="CM372" s="227">
        <f t="shared" ca="1" si="409"/>
        <v>-657.84264636340822</v>
      </c>
      <c r="CN372" s="228">
        <f t="shared" ca="1" si="449"/>
        <v>657.84264636340822</v>
      </c>
      <c r="CO372" s="222">
        <f t="shared" ca="1" si="410"/>
        <v>-4.0019069365128308</v>
      </c>
      <c r="CP372" s="223">
        <f t="shared" ca="1" si="411"/>
        <v>-21.508225723405438</v>
      </c>
      <c r="CQ372" s="224">
        <f t="shared" ca="1" si="412"/>
        <v>-780.97598829236847</v>
      </c>
      <c r="CR372" s="223">
        <f t="shared" ca="1" si="413"/>
        <v>-3.9354230109224773</v>
      </c>
      <c r="CS372" s="225">
        <f t="shared" ca="1" si="414"/>
        <v>-810.17035973448333</v>
      </c>
      <c r="CT372" s="226">
        <f t="shared" ca="1" si="450"/>
        <v>810.17035973448333</v>
      </c>
      <c r="CU372" s="217">
        <f t="shared" ca="1" si="415"/>
        <v>-4.5919815571945737</v>
      </c>
      <c r="CV372" s="218">
        <f t="shared" ca="1" si="416"/>
        <v>-24.871599949476604</v>
      </c>
      <c r="CW372" s="219">
        <f t="shared" ca="1" si="417"/>
        <v>-907.13684643369299</v>
      </c>
      <c r="CX372" s="218">
        <f t="shared" ca="1" si="418"/>
        <v>-4.6292166859684585</v>
      </c>
      <c r="CY372" s="227">
        <f t="shared" ca="1" si="419"/>
        <v>-976.31810636422711</v>
      </c>
      <c r="CZ372" s="228">
        <f t="shared" ca="1" si="451"/>
        <v>976.31810636422711</v>
      </c>
      <c r="DA372" s="222">
        <f t="shared" ca="1" si="420"/>
        <v>-5.1474920122309307</v>
      </c>
      <c r="DB372" s="223">
        <f t="shared" ca="1" si="421"/>
        <v>-28.121093971205067</v>
      </c>
      <c r="DC372" s="224">
        <f t="shared" ca="1" si="422"/>
        <v>-1030.7384956406431</v>
      </c>
      <c r="DD372" s="223">
        <f t="shared" ca="1" si="423"/>
        <v>-5.3361783106406619</v>
      </c>
      <c r="DE372" s="225">
        <f t="shared" ca="1" si="424"/>
        <v>-1161.5049066477998</v>
      </c>
      <c r="DF372" s="226">
        <f t="shared" ca="1" si="452"/>
        <v>1161.5049066477998</v>
      </c>
      <c r="DG372" s="217">
        <f t="shared" ca="1" si="425"/>
        <v>-5.6641719536657629</v>
      </c>
      <c r="DH372" s="218">
        <f t="shared" ca="1" si="426"/>
        <v>-31.231681814789667</v>
      </c>
      <c r="DI372" s="219">
        <f t="shared" ca="1" si="427"/>
        <v>-1150.8683535295968</v>
      </c>
      <c r="DJ372" s="218">
        <f t="shared" ca="1" si="428"/>
        <v>-6.0540523239369577</v>
      </c>
      <c r="DK372" s="227">
        <f t="shared" ca="1" si="429"/>
        <v>-1373.8087184636761</v>
      </c>
      <c r="DL372" s="228">
        <f t="shared" ca="1" si="453"/>
        <v>1373.8087184636761</v>
      </c>
      <c r="DM372" s="222">
        <f t="shared" ca="1" si="430"/>
        <v>-6.1380269433018499</v>
      </c>
      <c r="DN372" s="223">
        <f t="shared" ca="1" si="431"/>
        <v>-34.174630103008298</v>
      </c>
      <c r="DO372" s="224">
        <f t="shared" ca="1" si="432"/>
        <v>-1266.3680751522559</v>
      </c>
      <c r="DP372" s="223">
        <f t="shared" ca="1" si="433"/>
        <v>-6.77789520409533</v>
      </c>
      <c r="DQ372" s="225">
        <f t="shared" ca="1" si="434"/>
        <v>-1627.2968271352133</v>
      </c>
      <c r="DR372" s="226">
        <f t="shared" ca="1" si="454"/>
        <v>1627.2968271352133</v>
      </c>
      <c r="DS372" s="217">
        <f t="shared" ca="1" si="435"/>
        <v>-6.5653689762119063</v>
      </c>
      <c r="DT372" s="218">
        <f t="shared" ca="1" si="436"/>
        <v>-36.917130463861845</v>
      </c>
      <c r="DU372" s="219">
        <f t="shared" ca="1" si="437"/>
        <v>-1375.7997185814086</v>
      </c>
      <c r="DV372" s="218">
        <f t="shared" ca="1" si="438"/>
        <v>-7.499115448692919</v>
      </c>
      <c r="DW372" s="227">
        <f t="shared" ca="1" si="439"/>
        <v>-1951.297236154353</v>
      </c>
      <c r="DX372" s="228">
        <f t="shared" ca="1" si="455"/>
        <v>1951.297236154353</v>
      </c>
      <c r="DY372" s="222">
        <f t="shared" ca="1" si="440"/>
        <v>-6.9428500404508018</v>
      </c>
      <c r="DZ372" s="223">
        <f t="shared" ca="1" si="441"/>
        <v>-39.422216970765014</v>
      </c>
      <c r="EA372" s="224">
        <f t="shared" ca="1" si="442"/>
        <v>-1477.4271260520807</v>
      </c>
      <c r="EB372" s="223">
        <f t="shared" ca="1" si="443"/>
        <v>-8.2044494156186829</v>
      </c>
      <c r="EC372" s="225">
        <f t="shared" ca="1" si="444"/>
        <v>-2431.4824924756276</v>
      </c>
      <c r="ED372" s="226">
        <f t="shared" ca="1" si="456"/>
        <v>2431.4824924756276</v>
      </c>
      <c r="EE372" s="18">
        <v>-2431.4824924756235</v>
      </c>
    </row>
    <row r="373" spans="16:135" x14ac:dyDescent="0.3">
      <c r="P373" s="5"/>
      <c r="Q373" s="5"/>
      <c r="X373" s="105"/>
      <c r="Y373" s="105"/>
      <c r="Z373" s="105"/>
      <c r="AA373" s="105">
        <f ca="1">AH373-DF373</f>
        <v>0</v>
      </c>
      <c r="AC373" s="302">
        <f>AC372+$BE$22</f>
        <v>3460</v>
      </c>
      <c r="AD373" s="332">
        <v>2423.2780430600042</v>
      </c>
      <c r="AE373" s="332">
        <v>1943.7981207056607</v>
      </c>
      <c r="AF373" s="334">
        <v>1620.5189319311144</v>
      </c>
      <c r="AG373" s="332">
        <v>1367.7546661397405</v>
      </c>
      <c r="AH373" s="332">
        <v>1156.1687283371596</v>
      </c>
      <c r="AI373" s="332">
        <v>971.68888967825808</v>
      </c>
      <c r="AJ373" s="332">
        <v>806.23493672355937</v>
      </c>
      <c r="AK373" s="332">
        <v>654.58748993195945</v>
      </c>
      <c r="AL373" s="332">
        <v>513.07200184874614</v>
      </c>
      <c r="AM373" s="332">
        <v>378.91744420513731</v>
      </c>
      <c r="AN373" s="332">
        <v>249.90570158227612</v>
      </c>
      <c r="AO373" s="332">
        <v>124.15944339032741</v>
      </c>
      <c r="AP373" s="332" t="e">
        <v>#DIV/0!</v>
      </c>
      <c r="AQ373" s="335">
        <v>-124.15944339032741</v>
      </c>
      <c r="AR373" s="335">
        <v>-249.90570158227612</v>
      </c>
      <c r="AS373" s="335">
        <v>-378.91744420513731</v>
      </c>
      <c r="AT373" s="335">
        <v>-513.07200184874614</v>
      </c>
      <c r="AU373" s="335">
        <v>-654.58748993195945</v>
      </c>
      <c r="AV373" s="335">
        <v>-806.23493672355937</v>
      </c>
      <c r="AW373" s="335">
        <v>-971.68888967825808</v>
      </c>
      <c r="AX373" s="335">
        <v>-1156.1687283371596</v>
      </c>
      <c r="AY373" s="335">
        <v>-1367.7546661397405</v>
      </c>
      <c r="AZ373" s="335">
        <v>-1620.5189319311144</v>
      </c>
      <c r="BA373" s="335">
        <v>-1943.7981207056607</v>
      </c>
      <c r="BB373" s="202">
        <v>-2423.2780430600042</v>
      </c>
      <c r="BC373" s="323">
        <f ca="1">BO373-BD373</f>
        <v>0</v>
      </c>
      <c r="BD373" s="320">
        <f ca="1"/>
        <v>-124.15944339032741</v>
      </c>
      <c r="BE373" s="302">
        <f ca="1">MIN($AF$15,BE372+$BE$22)</f>
        <v>3460</v>
      </c>
      <c r="BF373" s="215">
        <f t="shared" ca="1" si="386"/>
        <v>2</v>
      </c>
      <c r="BG373" s="317">
        <f ca="1">INDEX(N$8:N$12,$BF373)</f>
        <v>365</v>
      </c>
      <c r="BH373" s="128">
        <f ca="1">INDEX(O$8:O$12,$BF373)</f>
        <v>0.45</v>
      </c>
      <c r="BI373" s="104">
        <f t="shared" ca="1" si="387"/>
        <v>1922</v>
      </c>
      <c r="BJ373" s="216">
        <f t="shared" si="385"/>
        <v>0</v>
      </c>
      <c r="BK373" s="217">
        <f ca="1">DEGREES(ASIN($BG373*BL$23))</f>
        <v>-0.69702848180855392</v>
      </c>
      <c r="BL373" s="218">
        <f ca="1">DEGREES(ASIN(BL$23*$BI373))</f>
        <v>-3.6728044053859201</v>
      </c>
      <c r="BM373" s="219">
        <f ca="1">IF($BH373&gt;0,(COS(RADIANS(BK373))-COS(RADIANS(BL373)))/(BL$23*$BH373),$BE373*SIN(RADIANS(BK373)))</f>
        <v>-132.00758566305734</v>
      </c>
      <c r="BN373" s="218">
        <f t="shared" ca="1" si="388"/>
        <v>-0.64115022340635619</v>
      </c>
      <c r="BO373" s="220">
        <f t="shared" ca="1" si="389"/>
        <v>-124.15944339032741</v>
      </c>
      <c r="BP373" s="221">
        <f t="shared" ca="1" si="445"/>
        <v>124.15944339032741</v>
      </c>
      <c r="BQ373" s="222">
        <f t="shared" ca="1" si="390"/>
        <v>-1.3888539075648563</v>
      </c>
      <c r="BR373" s="223">
        <f t="shared" ca="1" si="391"/>
        <v>-7.3326460417170543</v>
      </c>
      <c r="BS373" s="224">
        <f t="shared" ca="1" si="392"/>
        <v>-263.84833639633791</v>
      </c>
      <c r="BT373" s="223">
        <f t="shared" ca="1" si="393"/>
        <v>-1.2852899700160947</v>
      </c>
      <c r="BU373" s="225">
        <f t="shared" ca="1" si="394"/>
        <v>-249.90570158227612</v>
      </c>
      <c r="BV373" s="226">
        <f t="shared" ca="1" si="446"/>
        <v>249.90570158227612</v>
      </c>
      <c r="BW373" s="217">
        <f t="shared" ca="1" si="395"/>
        <v>-2.0703060144699528</v>
      </c>
      <c r="BX373" s="218">
        <f t="shared" ca="1" si="396"/>
        <v>-10.966179243376319</v>
      </c>
      <c r="BY373" s="219">
        <f t="shared" ca="1" si="397"/>
        <v>-395.33318905780692</v>
      </c>
      <c r="BZ373" s="218">
        <f t="shared" ca="1" si="398"/>
        <v>-1.9353246126735826</v>
      </c>
      <c r="CA373" s="227">
        <f t="shared" ca="1" si="399"/>
        <v>-378.91744420513731</v>
      </c>
      <c r="CB373" s="228">
        <f t="shared" ca="1" si="447"/>
        <v>378.91744420513731</v>
      </c>
      <c r="CC373" s="222">
        <f t="shared" ca="1" si="400"/>
        <v>-2.7362803166611838</v>
      </c>
      <c r="CD373" s="223">
        <f t="shared" ca="1" si="401"/>
        <v>-14.559279405223215</v>
      </c>
      <c r="CE373" s="224">
        <f t="shared" ca="1" si="402"/>
        <v>-526.22751842338482</v>
      </c>
      <c r="CF373" s="223">
        <f t="shared" ca="1" si="403"/>
        <v>-2.5939719670138857</v>
      </c>
      <c r="CG373" s="225">
        <f t="shared" ca="1" si="404"/>
        <v>-513.07200184874614</v>
      </c>
      <c r="CH373" s="226">
        <f t="shared" ca="1" si="448"/>
        <v>513.07200184874614</v>
      </c>
      <c r="CI373" s="217">
        <f t="shared" ca="1" si="405"/>
        <v>-3.3817714426176781</v>
      </c>
      <c r="CJ373" s="218">
        <f t="shared" ca="1" si="406"/>
        <v>-18.096621561673036</v>
      </c>
      <c r="CK373" s="219">
        <f t="shared" ca="1" si="407"/>
        <v>-656.22562726374144</v>
      </c>
      <c r="CL373" s="218">
        <f t="shared" ca="1" si="408"/>
        <v>-3.2636181943335032</v>
      </c>
      <c r="CM373" s="227">
        <f t="shared" ca="1" si="409"/>
        <v>-654.58748993195718</v>
      </c>
      <c r="CN373" s="228">
        <f t="shared" ca="1" si="449"/>
        <v>654.58748993195718</v>
      </c>
      <c r="CO373" s="222">
        <f t="shared" ca="1" si="410"/>
        <v>-4.0019069365128308</v>
      </c>
      <c r="CP373" s="223">
        <f t="shared" ca="1" si="411"/>
        <v>-21.561223706657099</v>
      </c>
      <c r="CQ373" s="224">
        <f t="shared" ca="1" si="412"/>
        <v>-784.9220957239894</v>
      </c>
      <c r="CR373" s="223">
        <f t="shared" ca="1" si="413"/>
        <v>-3.9461074316209306</v>
      </c>
      <c r="CS373" s="225">
        <f t="shared" ca="1" si="414"/>
        <v>-806.23493672356085</v>
      </c>
      <c r="CT373" s="226">
        <f t="shared" ca="1" si="450"/>
        <v>806.23493672356085</v>
      </c>
      <c r="CU373" s="217">
        <f t="shared" ca="1" si="415"/>
        <v>-4.5919815571945737</v>
      </c>
      <c r="CV373" s="218">
        <f t="shared" ca="1" si="416"/>
        <v>-24.93394990932677</v>
      </c>
      <c r="CW373" s="219">
        <f t="shared" ca="1" si="417"/>
        <v>-911.77928057114059</v>
      </c>
      <c r="CX373" s="218">
        <f t="shared" ca="1" si="418"/>
        <v>-4.6424341374475944</v>
      </c>
      <c r="CY373" s="227">
        <f t="shared" ca="1" si="419"/>
        <v>-971.68888967825865</v>
      </c>
      <c r="CZ373" s="228">
        <f t="shared" ca="1" si="451"/>
        <v>971.68888967825865</v>
      </c>
      <c r="DA373" s="222">
        <f t="shared" ca="1" si="420"/>
        <v>-5.1474920122309307</v>
      </c>
      <c r="DB373" s="223">
        <f t="shared" ca="1" si="421"/>
        <v>-28.192977774227867</v>
      </c>
      <c r="DC373" s="224">
        <f t="shared" ca="1" si="422"/>
        <v>-1036.0907979151893</v>
      </c>
      <c r="DD373" s="223">
        <f t="shared" ca="1" si="423"/>
        <v>-5.3523022745462185</v>
      </c>
      <c r="DE373" s="225">
        <f t="shared" ca="1" si="424"/>
        <v>-1156.1687283371591</v>
      </c>
      <c r="DF373" s="226">
        <f t="shared" ca="1" si="452"/>
        <v>1156.1687283371591</v>
      </c>
      <c r="DG373" s="217">
        <f t="shared" ca="1" si="425"/>
        <v>-5.6641719536657629</v>
      </c>
      <c r="DH373" s="218">
        <f t="shared" ca="1" si="426"/>
        <v>-31.313251827124159</v>
      </c>
      <c r="DI373" s="219">
        <f t="shared" ca="1" si="427"/>
        <v>-1156.9418688510843</v>
      </c>
      <c r="DJ373" s="218">
        <f t="shared" ca="1" si="428"/>
        <v>-6.0735153214875481</v>
      </c>
      <c r="DK373" s="227">
        <f t="shared" ca="1" si="429"/>
        <v>-1367.7546661397391</v>
      </c>
      <c r="DL373" s="228">
        <f t="shared" ca="1" si="453"/>
        <v>1367.7546661397391</v>
      </c>
      <c r="DM373" s="222">
        <f t="shared" ca="1" si="430"/>
        <v>-6.1380269433018499</v>
      </c>
      <c r="DN373" s="223">
        <f t="shared" ca="1" si="431"/>
        <v>-34.265972891038473</v>
      </c>
      <c r="DO373" s="224">
        <f t="shared" ca="1" si="432"/>
        <v>-1273.1692491441306</v>
      </c>
      <c r="DP373" s="223">
        <f t="shared" ca="1" si="433"/>
        <v>-6.801173991874748</v>
      </c>
      <c r="DQ373" s="225">
        <f t="shared" ca="1" si="434"/>
        <v>-1620.518931931118</v>
      </c>
      <c r="DR373" s="226">
        <f t="shared" ca="1" si="454"/>
        <v>1620.518931931118</v>
      </c>
      <c r="DS373" s="217">
        <f t="shared" ca="1" si="435"/>
        <v>-6.5653689762119063</v>
      </c>
      <c r="DT373" s="218">
        <f t="shared" ca="1" si="436"/>
        <v>-37.018217364035998</v>
      </c>
      <c r="DU373" s="219">
        <f t="shared" ca="1" si="437"/>
        <v>-1383.326417119235</v>
      </c>
      <c r="DV373" s="218">
        <f t="shared" ca="1" si="438"/>
        <v>-7.5266985378264053</v>
      </c>
      <c r="DW373" s="227">
        <f t="shared" ca="1" si="439"/>
        <v>-1943.79812070566</v>
      </c>
      <c r="DX373" s="228">
        <f t="shared" ca="1" si="455"/>
        <v>1943.79812070566</v>
      </c>
      <c r="DY373" s="222">
        <f t="shared" ca="1" si="440"/>
        <v>-6.9428500404508018</v>
      </c>
      <c r="DZ373" s="223">
        <f t="shared" ca="1" si="441"/>
        <v>-39.532840559764622</v>
      </c>
      <c r="EA373" s="224">
        <f t="shared" ca="1" si="442"/>
        <v>-1485.663904970143</v>
      </c>
      <c r="EB373" s="223">
        <f t="shared" ca="1" si="443"/>
        <v>-8.2367789180623276</v>
      </c>
      <c r="EC373" s="225">
        <f t="shared" ca="1" si="444"/>
        <v>-2423.2780430600087</v>
      </c>
      <c r="ED373" s="226">
        <f t="shared" ca="1" si="456"/>
        <v>2423.2780430600087</v>
      </c>
      <c r="EE373" s="18">
        <v>-2423.2780430600042</v>
      </c>
    </row>
    <row r="374" spans="16:135" x14ac:dyDescent="0.3">
      <c r="P374" s="5"/>
      <c r="Q374" s="5"/>
      <c r="X374" s="105"/>
      <c r="Y374" s="105"/>
      <c r="Z374" s="105"/>
      <c r="AA374" s="105">
        <f ca="1">AH374-DF374</f>
        <v>0</v>
      </c>
      <c r="AC374" s="302">
        <f>AC373+$BE$22</f>
        <v>3470</v>
      </c>
      <c r="AD374" s="332">
        <v>2415.0412641419412</v>
      </c>
      <c r="AE374" s="332">
        <v>1936.2714221678343</v>
      </c>
      <c r="AF374" s="334">
        <v>1613.7177579392396</v>
      </c>
      <c r="AG374" s="332">
        <v>1361.6811508182529</v>
      </c>
      <c r="AH374" s="332">
        <v>1150.8164260626133</v>
      </c>
      <c r="AI374" s="332">
        <v>967.04645554081048</v>
      </c>
      <c r="AJ374" s="332">
        <v>802.28882929193844</v>
      </c>
      <c r="AK374" s="332">
        <v>651.32387173762447</v>
      </c>
      <c r="AL374" s="332">
        <v>510.4780298817322</v>
      </c>
      <c r="AM374" s="332">
        <v>376.98211959246373</v>
      </c>
      <c r="AN374" s="332">
        <v>248.62041161226003</v>
      </c>
      <c r="AO374" s="332">
        <v>123.51829316692105</v>
      </c>
      <c r="AP374" s="332" t="e">
        <v>#DIV/0!</v>
      </c>
      <c r="AQ374" s="335">
        <v>-123.51829316692105</v>
      </c>
      <c r="AR374" s="335">
        <v>-248.62041161226003</v>
      </c>
      <c r="AS374" s="335">
        <v>-376.98211959246373</v>
      </c>
      <c r="AT374" s="335">
        <v>-510.4780298817322</v>
      </c>
      <c r="AU374" s="335">
        <v>-651.32387173762447</v>
      </c>
      <c r="AV374" s="335">
        <v>-802.28882929193844</v>
      </c>
      <c r="AW374" s="335">
        <v>-967.04645554081048</v>
      </c>
      <c r="AX374" s="335">
        <v>-1150.8164260626133</v>
      </c>
      <c r="AY374" s="335">
        <v>-1361.6811508182529</v>
      </c>
      <c r="AZ374" s="335">
        <v>-1613.7177579392396</v>
      </c>
      <c r="BA374" s="335">
        <v>-1936.2714221678343</v>
      </c>
      <c r="BB374" s="202">
        <v>-2415.0412641419412</v>
      </c>
      <c r="BC374" s="323">
        <f ca="1">BO374-BD374</f>
        <v>0</v>
      </c>
      <c r="BD374" s="320">
        <f ca="1"/>
        <v>-123.51829316692105</v>
      </c>
      <c r="BE374" s="302">
        <f ca="1">MIN($AF$15,BE373+$BE$22)</f>
        <v>3470</v>
      </c>
      <c r="BF374" s="215">
        <f t="shared" ca="1" si="386"/>
        <v>2</v>
      </c>
      <c r="BG374" s="317">
        <f ca="1">INDEX(N$8:N$12,$BF374)</f>
        <v>365</v>
      </c>
      <c r="BH374" s="128">
        <f ca="1">INDEX(O$8:O$12,$BF374)</f>
        <v>0.45</v>
      </c>
      <c r="BI374" s="104">
        <f t="shared" ca="1" si="387"/>
        <v>1926.5</v>
      </c>
      <c r="BJ374" s="216">
        <f t="shared" si="385"/>
        <v>0</v>
      </c>
      <c r="BK374" s="217">
        <f ca="1">DEGREES(ASIN($BG374*BL$23))</f>
        <v>-0.69702848180855392</v>
      </c>
      <c r="BL374" s="218">
        <f ca="1">DEGREES(ASIN(BL$23*$BI374))</f>
        <v>-3.681415422586837</v>
      </c>
      <c r="BM374" s="219">
        <f ca="1">IF($BH374&gt;0,(COS(RADIANS(BK374))-COS(RADIANS(BL374)))/(BL$23*$BH374),$BE374*SIN(RADIANS(BK374)))</f>
        <v>-132.65024497781175</v>
      </c>
      <c r="BN374" s="218">
        <f t="shared" ca="1" si="388"/>
        <v>-0.64265931475441107</v>
      </c>
      <c r="BO374" s="220">
        <f t="shared" ca="1" si="389"/>
        <v>-123.51829316692105</v>
      </c>
      <c r="BP374" s="221">
        <f t="shared" ca="1" si="445"/>
        <v>123.51829316692105</v>
      </c>
      <c r="BQ374" s="222">
        <f t="shared" ca="1" si="390"/>
        <v>-1.3888539075648563</v>
      </c>
      <c r="BR374" s="223">
        <f t="shared" ca="1" si="391"/>
        <v>-7.3499087297717578</v>
      </c>
      <c r="BS374" s="224">
        <f t="shared" ca="1" si="392"/>
        <v>-265.13668910545692</v>
      </c>
      <c r="BT374" s="223">
        <f t="shared" ca="1" si="393"/>
        <v>-1.2883527091190103</v>
      </c>
      <c r="BU374" s="225">
        <f t="shared" ca="1" si="394"/>
        <v>-248.62041161226003</v>
      </c>
      <c r="BV374" s="226">
        <f t="shared" ca="1" si="446"/>
        <v>248.62041161226003</v>
      </c>
      <c r="BW374" s="217">
        <f t="shared" ca="1" si="395"/>
        <v>-2.0703060144699528</v>
      </c>
      <c r="BX374" s="218">
        <f t="shared" ca="1" si="396"/>
        <v>-10.992173802720306</v>
      </c>
      <c r="BY374" s="219">
        <f t="shared" ca="1" si="397"/>
        <v>-397.27322071267912</v>
      </c>
      <c r="BZ374" s="218">
        <f t="shared" ca="1" si="398"/>
        <v>-1.9400316548722003</v>
      </c>
      <c r="CA374" s="227">
        <f t="shared" ca="1" si="399"/>
        <v>-376.98211959246373</v>
      </c>
      <c r="CB374" s="228">
        <f t="shared" ca="1" si="447"/>
        <v>376.98211959246373</v>
      </c>
      <c r="CC374" s="222">
        <f t="shared" ca="1" si="400"/>
        <v>-2.7362803166611838</v>
      </c>
      <c r="CD374" s="223">
        <f t="shared" ca="1" si="401"/>
        <v>-14.594123109950596</v>
      </c>
      <c r="CE374" s="224">
        <f t="shared" ca="1" si="402"/>
        <v>-528.82798147310928</v>
      </c>
      <c r="CF374" s="223">
        <f t="shared" ca="1" si="403"/>
        <v>-2.6004630497244534</v>
      </c>
      <c r="CG374" s="225">
        <f t="shared" ca="1" si="404"/>
        <v>-510.4780298817322</v>
      </c>
      <c r="CH374" s="226">
        <f t="shared" ca="1" si="448"/>
        <v>510.4780298817322</v>
      </c>
      <c r="CI374" s="217">
        <f t="shared" ca="1" si="405"/>
        <v>-3.3817714426176781</v>
      </c>
      <c r="CJ374" s="218">
        <f t="shared" ca="1" si="406"/>
        <v>-18.140464371420638</v>
      </c>
      <c r="CK374" s="219">
        <f t="shared" ca="1" si="407"/>
        <v>-659.49771356128531</v>
      </c>
      <c r="CL374" s="218">
        <f t="shared" ca="1" si="408"/>
        <v>-3.2720862975438649</v>
      </c>
      <c r="CM374" s="227">
        <f t="shared" ca="1" si="409"/>
        <v>-651.32387173762368</v>
      </c>
      <c r="CN374" s="228">
        <f t="shared" ca="1" si="449"/>
        <v>651.32387173762368</v>
      </c>
      <c r="CO374" s="222">
        <f t="shared" ca="1" si="410"/>
        <v>-4.0019069365128308</v>
      </c>
      <c r="CP374" s="223">
        <f t="shared" ca="1" si="411"/>
        <v>-21.614241068039632</v>
      </c>
      <c r="CQ374" s="224">
        <f t="shared" ca="1" si="412"/>
        <v>-788.87889928251525</v>
      </c>
      <c r="CR374" s="223">
        <f t="shared" ca="1" si="413"/>
        <v>-3.9568035585258485</v>
      </c>
      <c r="CS374" s="225">
        <f t="shared" ca="1" si="414"/>
        <v>-802.28882929193992</v>
      </c>
      <c r="CT374" s="226">
        <f t="shared" ca="1" si="450"/>
        <v>802.28882929193992</v>
      </c>
      <c r="CU374" s="217">
        <f t="shared" ca="1" si="415"/>
        <v>-4.5919815571945737</v>
      </c>
      <c r="CV374" s="218">
        <f t="shared" ca="1" si="416"/>
        <v>-24.996331428954932</v>
      </c>
      <c r="CW374" s="219">
        <f t="shared" ca="1" si="417"/>
        <v>-916.43495220747241</v>
      </c>
      <c r="CX374" s="218">
        <f t="shared" ca="1" si="418"/>
        <v>-4.6556716363318174</v>
      </c>
      <c r="CY374" s="227">
        <f t="shared" ca="1" si="419"/>
        <v>-967.04645554081105</v>
      </c>
      <c r="CZ374" s="228">
        <f t="shared" ca="1" si="451"/>
        <v>967.04645554081105</v>
      </c>
      <c r="DA374" s="222">
        <f t="shared" ca="1" si="420"/>
        <v>-5.1474920122309307</v>
      </c>
      <c r="DB374" s="223">
        <f t="shared" ca="1" si="421"/>
        <v>-28.264909952942656</v>
      </c>
      <c r="DC374" s="224">
        <f t="shared" ca="1" si="422"/>
        <v>-1041.4592566684121</v>
      </c>
      <c r="DD374" s="223">
        <f t="shared" ca="1" si="423"/>
        <v>-5.3684587532227397</v>
      </c>
      <c r="DE374" s="225">
        <f t="shared" ca="1" si="424"/>
        <v>-1150.8164260626129</v>
      </c>
      <c r="DF374" s="226">
        <f t="shared" ca="1" si="452"/>
        <v>1150.8164260626129</v>
      </c>
      <c r="DG374" s="217">
        <f t="shared" ca="1" si="425"/>
        <v>-5.6641719536657629</v>
      </c>
      <c r="DH374" s="218">
        <f t="shared" ca="1" si="426"/>
        <v>-31.394892544743765</v>
      </c>
      <c r="DI374" s="219">
        <f t="shared" ca="1" si="427"/>
        <v>-1163.0348977227711</v>
      </c>
      <c r="DJ374" s="218">
        <f t="shared" ca="1" si="428"/>
        <v>-6.0930288716867835</v>
      </c>
      <c r="DK374" s="227">
        <f t="shared" ca="1" si="429"/>
        <v>-1361.6811508182516</v>
      </c>
      <c r="DL374" s="228">
        <f t="shared" ca="1" si="453"/>
        <v>1361.6811508182516</v>
      </c>
      <c r="DM374" s="222">
        <f t="shared" ca="1" si="430"/>
        <v>-6.1380269433018499</v>
      </c>
      <c r="DN374" s="223">
        <f t="shared" ca="1" si="431"/>
        <v>-34.357414996771887</v>
      </c>
      <c r="DO374" s="224">
        <f t="shared" ca="1" si="432"/>
        <v>-1279.9937777685736</v>
      </c>
      <c r="DP374" s="223">
        <f t="shared" ca="1" si="433"/>
        <v>-6.824528624443019</v>
      </c>
      <c r="DQ374" s="225">
        <f t="shared" ca="1" si="434"/>
        <v>-1613.7177579392433</v>
      </c>
      <c r="DR374" s="226">
        <f t="shared" ca="1" si="454"/>
        <v>1613.7177579392433</v>
      </c>
      <c r="DS374" s="217">
        <f t="shared" ca="1" si="435"/>
        <v>-6.5653689762119063</v>
      </c>
      <c r="DT374" s="218">
        <f t="shared" ca="1" si="436"/>
        <v>-37.119438927095963</v>
      </c>
      <c r="DU374" s="219">
        <f t="shared" ca="1" si="437"/>
        <v>-1390.8808088517158</v>
      </c>
      <c r="DV374" s="218">
        <f t="shared" ca="1" si="438"/>
        <v>-7.5543917324807808</v>
      </c>
      <c r="DW374" s="227">
        <f t="shared" ca="1" si="439"/>
        <v>-1936.2714221678336</v>
      </c>
      <c r="DX374" s="228">
        <f t="shared" ca="1" si="455"/>
        <v>1936.2714221678336</v>
      </c>
      <c r="DY374" s="222">
        <f t="shared" ca="1" si="440"/>
        <v>-6.9428500404508018</v>
      </c>
      <c r="DZ374" s="223">
        <f t="shared" ca="1" si="441"/>
        <v>-39.643640703043232</v>
      </c>
      <c r="EA374" s="224">
        <f t="shared" ca="1" si="442"/>
        <v>-1493.9331680025391</v>
      </c>
      <c r="EB374" s="223">
        <f t="shared" ca="1" si="443"/>
        <v>-8.2692630323961112</v>
      </c>
      <c r="EC374" s="225">
        <f t="shared" ca="1" si="444"/>
        <v>-2415.0412641419462</v>
      </c>
      <c r="ED374" s="226">
        <f t="shared" ca="1" si="456"/>
        <v>2415.0412641419462</v>
      </c>
      <c r="EE374" s="18">
        <v>-2415.0412641419412</v>
      </c>
    </row>
    <row r="375" spans="16:135" x14ac:dyDescent="0.3">
      <c r="P375" s="5"/>
      <c r="Q375" s="5"/>
      <c r="X375" s="105"/>
      <c r="Y375" s="105"/>
      <c r="Z375" s="105"/>
      <c r="AA375" s="105">
        <f ca="1">AH375-DF375</f>
        <v>0</v>
      </c>
      <c r="AC375" s="302">
        <f>AC374+$BE$22</f>
        <v>3480</v>
      </c>
      <c r="AD375" s="332">
        <v>2406.7720011095457</v>
      </c>
      <c r="AE375" s="332">
        <v>1928.7170304353535</v>
      </c>
      <c r="AF375" s="334">
        <v>1606.8932293147966</v>
      </c>
      <c r="AG375" s="332">
        <v>1355.5881219465662</v>
      </c>
      <c r="AH375" s="332">
        <v>1145.4479673093906</v>
      </c>
      <c r="AI375" s="332">
        <v>962.39078390447867</v>
      </c>
      <c r="AJ375" s="332">
        <v>798.33202573341259</v>
      </c>
      <c r="AK375" s="332">
        <v>648.05178544008061</v>
      </c>
      <c r="AL375" s="332">
        <v>507.87756683200774</v>
      </c>
      <c r="AM375" s="332">
        <v>375.04208793759153</v>
      </c>
      <c r="AN375" s="332">
        <v>247.33205890314102</v>
      </c>
      <c r="AO375" s="332">
        <v>122.87563385216664</v>
      </c>
      <c r="AP375" s="332" t="e">
        <v>#DIV/0!</v>
      </c>
      <c r="AQ375" s="335">
        <v>-122.87563385216664</v>
      </c>
      <c r="AR375" s="335">
        <v>-247.33205890314102</v>
      </c>
      <c r="AS375" s="335">
        <v>-375.04208793759153</v>
      </c>
      <c r="AT375" s="335">
        <v>-507.87756683200774</v>
      </c>
      <c r="AU375" s="335">
        <v>-648.05178544008061</v>
      </c>
      <c r="AV375" s="335">
        <v>-798.33202573341259</v>
      </c>
      <c r="AW375" s="335">
        <v>-962.39078390447867</v>
      </c>
      <c r="AX375" s="335">
        <v>-1145.4479673093906</v>
      </c>
      <c r="AY375" s="335">
        <v>-1355.5881219465662</v>
      </c>
      <c r="AZ375" s="335">
        <v>-1606.8932293147966</v>
      </c>
      <c r="BA375" s="335">
        <v>-1928.7170304353535</v>
      </c>
      <c r="BB375" s="202">
        <v>-2406.7720011095457</v>
      </c>
      <c r="BC375" s="323">
        <f ca="1">BO375-BD375</f>
        <v>0</v>
      </c>
      <c r="BD375" s="320">
        <f ca="1"/>
        <v>-122.87563385216664</v>
      </c>
      <c r="BE375" s="302">
        <f ca="1">MIN($AF$15,BE374+$BE$22)</f>
        <v>3480</v>
      </c>
      <c r="BF375" s="215">
        <f t="shared" ca="1" si="386"/>
        <v>2</v>
      </c>
      <c r="BG375" s="317">
        <f ca="1">INDEX(N$8:N$12,$BF375)</f>
        <v>365</v>
      </c>
      <c r="BH375" s="128">
        <f ca="1">INDEX(O$8:O$12,$BF375)</f>
        <v>0.45</v>
      </c>
      <c r="BI375" s="104">
        <f t="shared" ca="1" si="387"/>
        <v>1931</v>
      </c>
      <c r="BJ375" s="216">
        <f t="shared" si="385"/>
        <v>0</v>
      </c>
      <c r="BK375" s="217">
        <f ca="1">DEGREES(ASIN($BG375*BL$23))</f>
        <v>-0.69702848180855392</v>
      </c>
      <c r="BL375" s="218">
        <f ca="1">DEGREES(ASIN(BL$23*$BI375))</f>
        <v>-3.6900265230562845</v>
      </c>
      <c r="BM375" s="219">
        <f ca="1">IF($BH375&gt;0,(COS(RADIANS(BK375))-COS(RADIANS(BL375)))/(BL$23*$BH375),$BE375*SIN(RADIANS(BK375)))</f>
        <v>-133.29441342763289</v>
      </c>
      <c r="BN375" s="218">
        <f t="shared" ca="1" si="388"/>
        <v>-0.6441684498211373</v>
      </c>
      <c r="BO375" s="220">
        <f t="shared" ca="1" si="389"/>
        <v>-122.87563385216664</v>
      </c>
      <c r="BP375" s="221">
        <f t="shared" ca="1" si="445"/>
        <v>122.87563385216664</v>
      </c>
      <c r="BQ375" s="222">
        <f t="shared" ca="1" si="390"/>
        <v>-1.3888539075648563</v>
      </c>
      <c r="BR375" s="223">
        <f t="shared" ca="1" si="391"/>
        <v>-7.3671720887326986</v>
      </c>
      <c r="BS375" s="224">
        <f t="shared" ca="1" si="392"/>
        <v>-266.42810491035931</v>
      </c>
      <c r="BT375" s="223">
        <f t="shared" ca="1" si="393"/>
        <v>-1.2914158049023854</v>
      </c>
      <c r="BU375" s="225">
        <f t="shared" ca="1" si="394"/>
        <v>-247.33205890314102</v>
      </c>
      <c r="BV375" s="226">
        <f t="shared" ca="1" si="446"/>
        <v>247.33205890314102</v>
      </c>
      <c r="BW375" s="217">
        <f t="shared" ca="1" si="395"/>
        <v>-2.0703060144699528</v>
      </c>
      <c r="BX375" s="218">
        <f t="shared" ca="1" si="396"/>
        <v>-11.018170653016591</v>
      </c>
      <c r="BY375" s="219">
        <f t="shared" ca="1" si="397"/>
        <v>-399.2179606528162</v>
      </c>
      <c r="BZ375" s="218">
        <f t="shared" ca="1" si="398"/>
        <v>-1.9447399401370831</v>
      </c>
      <c r="CA375" s="227">
        <f t="shared" ca="1" si="399"/>
        <v>-375.04208793759153</v>
      </c>
      <c r="CB375" s="228">
        <f t="shared" ca="1" si="447"/>
        <v>375.04208793759153</v>
      </c>
      <c r="CC375" s="222">
        <f t="shared" ca="1" si="400"/>
        <v>-2.7362803166611838</v>
      </c>
      <c r="CD375" s="223">
        <f t="shared" ca="1" si="401"/>
        <v>-14.628972332750559</v>
      </c>
      <c r="CE375" s="224">
        <f t="shared" ca="1" si="402"/>
        <v>-531.43493868585188</v>
      </c>
      <c r="CF375" s="223">
        <f t="shared" ca="1" si="403"/>
        <v>-2.6069572127425999</v>
      </c>
      <c r="CG375" s="225">
        <f t="shared" ca="1" si="404"/>
        <v>-507.87756683200774</v>
      </c>
      <c r="CH375" s="226">
        <f t="shared" ca="1" si="448"/>
        <v>507.87756683200774</v>
      </c>
      <c r="CI375" s="217">
        <f t="shared" ca="1" si="405"/>
        <v>-3.3817714426176781</v>
      </c>
      <c r="CJ375" s="218">
        <f t="shared" ca="1" si="406"/>
        <v>-18.18431817552381</v>
      </c>
      <c r="CK375" s="219">
        <f t="shared" ca="1" si="407"/>
        <v>-662.77827432517654</v>
      </c>
      <c r="CL375" s="218">
        <f t="shared" ca="1" si="408"/>
        <v>-3.2805607638912306</v>
      </c>
      <c r="CM375" s="227">
        <f t="shared" ca="1" si="409"/>
        <v>-648.05178544007981</v>
      </c>
      <c r="CN375" s="228">
        <f t="shared" ca="1" si="449"/>
        <v>648.05178544007981</v>
      </c>
      <c r="CO375" s="222">
        <f t="shared" ca="1" si="410"/>
        <v>-4.0019069365128308</v>
      </c>
      <c r="CP375" s="223">
        <f t="shared" ca="1" si="411"/>
        <v>-21.667277874269836</v>
      </c>
      <c r="CQ375" s="224">
        <f t="shared" ca="1" si="412"/>
        <v>-792.84641072305874</v>
      </c>
      <c r="CR375" s="223">
        <f t="shared" ca="1" si="413"/>
        <v>-3.9675114405434897</v>
      </c>
      <c r="CS375" s="225">
        <f t="shared" ca="1" si="414"/>
        <v>-798.33202573341407</v>
      </c>
      <c r="CT375" s="226">
        <f t="shared" ca="1" si="450"/>
        <v>798.33202573341407</v>
      </c>
      <c r="CU375" s="217">
        <f t="shared" ca="1" si="415"/>
        <v>-4.5919815571945737</v>
      </c>
      <c r="CV375" s="218">
        <f t="shared" ca="1" si="416"/>
        <v>-25.058744630393637</v>
      </c>
      <c r="CW375" s="219">
        <f t="shared" ca="1" si="417"/>
        <v>-921.10388148799393</v>
      </c>
      <c r="CX375" s="218">
        <f t="shared" ca="1" si="418"/>
        <v>-4.6689292805215246</v>
      </c>
      <c r="CY375" s="227">
        <f t="shared" ca="1" si="419"/>
        <v>-962.39078390447924</v>
      </c>
      <c r="CZ375" s="228">
        <f t="shared" ca="1" si="451"/>
        <v>962.39078390447924</v>
      </c>
      <c r="DA375" s="222">
        <f t="shared" ca="1" si="420"/>
        <v>-5.1474920122309307</v>
      </c>
      <c r="DB375" s="223">
        <f t="shared" ca="1" si="421"/>
        <v>-28.336890718753931</v>
      </c>
      <c r="DC375" s="224">
        <f t="shared" ca="1" si="422"/>
        <v>-1046.8439046011126</v>
      </c>
      <c r="DD375" s="223">
        <f t="shared" ca="1" si="423"/>
        <v>-5.3846479327005454</v>
      </c>
      <c r="DE375" s="225">
        <f t="shared" ca="1" si="424"/>
        <v>-1145.4479673093902</v>
      </c>
      <c r="DF375" s="226">
        <f t="shared" ca="1" si="452"/>
        <v>1145.4479673093902</v>
      </c>
      <c r="DG375" s="217">
        <f t="shared" ca="1" si="425"/>
        <v>-5.6641719536657629</v>
      </c>
      <c r="DH375" s="218">
        <f t="shared" ca="1" si="426"/>
        <v>-31.476604318022105</v>
      </c>
      <c r="DI375" s="219">
        <f t="shared" ca="1" si="427"/>
        <v>-1169.1474910358015</v>
      </c>
      <c r="DJ375" s="218">
        <f t="shared" ca="1" si="428"/>
        <v>-6.112593313030402</v>
      </c>
      <c r="DK375" s="227">
        <f t="shared" ca="1" si="429"/>
        <v>-1355.5881219465648</v>
      </c>
      <c r="DL375" s="228">
        <f t="shared" ca="1" si="453"/>
        <v>1355.5881219465648</v>
      </c>
      <c r="DM375" s="222">
        <f t="shared" ca="1" si="430"/>
        <v>-6.1380269433018499</v>
      </c>
      <c r="DN375" s="223">
        <f t="shared" ca="1" si="431"/>
        <v>-34.448956978557867</v>
      </c>
      <c r="DO375" s="224">
        <f t="shared" ca="1" si="432"/>
        <v>-1286.8417374623623</v>
      </c>
      <c r="DP375" s="223">
        <f t="shared" ca="1" si="433"/>
        <v>-6.8479596937886527</v>
      </c>
      <c r="DQ375" s="225">
        <f t="shared" ca="1" si="434"/>
        <v>-1606.8932293148002</v>
      </c>
      <c r="DR375" s="226">
        <f t="shared" ca="1" si="454"/>
        <v>1606.8932293148002</v>
      </c>
      <c r="DS375" s="217">
        <f t="shared" ca="1" si="435"/>
        <v>-6.5653689762119063</v>
      </c>
      <c r="DT375" s="218">
        <f t="shared" ca="1" si="436"/>
        <v>-37.220796009840974</v>
      </c>
      <c r="DU375" s="219">
        <f t="shared" ca="1" si="437"/>
        <v>-1398.4630048795407</v>
      </c>
      <c r="DV375" s="218">
        <f t="shared" ca="1" si="438"/>
        <v>-7.5821960278249207</v>
      </c>
      <c r="DW375" s="227">
        <f t="shared" ca="1" si="439"/>
        <v>-1928.7170304353529</v>
      </c>
      <c r="DX375" s="228">
        <f t="shared" ca="1" si="455"/>
        <v>1928.7170304353529</v>
      </c>
      <c r="DY375" s="222">
        <f t="shared" ca="1" si="440"/>
        <v>-6.9428500404508018</v>
      </c>
      <c r="DZ375" s="223">
        <f t="shared" ca="1" si="441"/>
        <v>-39.754618665001644</v>
      </c>
      <c r="EA375" s="224">
        <f t="shared" ca="1" si="442"/>
        <v>-1502.2350713642388</v>
      </c>
      <c r="EB375" s="223">
        <f t="shared" ca="1" si="443"/>
        <v>-8.3019033616997149</v>
      </c>
      <c r="EC375" s="225">
        <f t="shared" ca="1" si="444"/>
        <v>-2406.7720011095503</v>
      </c>
      <c r="ED375" s="226">
        <f t="shared" ca="1" si="456"/>
        <v>2406.7720011095503</v>
      </c>
      <c r="EE375" s="18">
        <v>-2406.7720011095457</v>
      </c>
    </row>
    <row r="376" spans="16:135" x14ac:dyDescent="0.3">
      <c r="P376" s="5"/>
      <c r="Q376" s="5"/>
      <c r="X376" s="105"/>
      <c r="Y376" s="105"/>
      <c r="Z376" s="105"/>
      <c r="AA376" s="105">
        <f ca="1">AH376-DF376</f>
        <v>0</v>
      </c>
      <c r="AC376" s="302">
        <f>AC375+$BE$22</f>
        <v>3490</v>
      </c>
      <c r="AD376" s="332">
        <v>2398.470097747846</v>
      </c>
      <c r="AE376" s="332">
        <v>1921.1348344075286</v>
      </c>
      <c r="AF376" s="334">
        <v>1600.0452696210079</v>
      </c>
      <c r="AG376" s="332">
        <v>1349.4755286335358</v>
      </c>
      <c r="AH376" s="332">
        <v>1140.0633193766901</v>
      </c>
      <c r="AI376" s="332">
        <v>957.72185462395828</v>
      </c>
      <c r="AJ376" s="332">
        <v>794.3645142928691</v>
      </c>
      <c r="AK376" s="332">
        <v>644.77122467618938</v>
      </c>
      <c r="AL376" s="332">
        <v>505.27060961926514</v>
      </c>
      <c r="AM376" s="332">
        <v>373.09734799745445</v>
      </c>
      <c r="AN376" s="332">
        <v>246.04064309823863</v>
      </c>
      <c r="AO376" s="332">
        <v>122.23146540234551</v>
      </c>
      <c r="AP376" s="332" t="e">
        <v>#DIV/0!</v>
      </c>
      <c r="AQ376" s="335">
        <v>-122.23146540234551</v>
      </c>
      <c r="AR376" s="335">
        <v>-246.04064309823863</v>
      </c>
      <c r="AS376" s="335">
        <v>-373.09734799745445</v>
      </c>
      <c r="AT376" s="335">
        <v>-505.27060961926514</v>
      </c>
      <c r="AU376" s="335">
        <v>-644.77122467618938</v>
      </c>
      <c r="AV376" s="335">
        <v>-794.3645142928691</v>
      </c>
      <c r="AW376" s="335">
        <v>-957.72185462395828</v>
      </c>
      <c r="AX376" s="335">
        <v>-1140.0633193766901</v>
      </c>
      <c r="AY376" s="335">
        <v>-1349.4755286335358</v>
      </c>
      <c r="AZ376" s="335">
        <v>-1600.0452696210079</v>
      </c>
      <c r="BA376" s="335">
        <v>-1921.1348344075286</v>
      </c>
      <c r="BB376" s="202">
        <v>-2398.470097747846</v>
      </c>
      <c r="BC376" s="323">
        <f ca="1">BO376-BD376</f>
        <v>0</v>
      </c>
      <c r="BD376" s="320">
        <f ca="1"/>
        <v>-122.23146540234551</v>
      </c>
      <c r="BE376" s="302">
        <f ca="1">MIN($AF$15,BE375+$BE$22)</f>
        <v>3490</v>
      </c>
      <c r="BF376" s="215">
        <f t="shared" ca="1" si="386"/>
        <v>2</v>
      </c>
      <c r="BG376" s="317">
        <f ca="1">INDEX(N$8:N$12,$BF376)</f>
        <v>365</v>
      </c>
      <c r="BH376" s="128">
        <f ca="1">INDEX(O$8:O$12,$BF376)</f>
        <v>0.45</v>
      </c>
      <c r="BI376" s="104">
        <f t="shared" ca="1" si="387"/>
        <v>1935.5</v>
      </c>
      <c r="BJ376" s="216">
        <f t="shared" si="385"/>
        <v>0</v>
      </c>
      <c r="BK376" s="217">
        <f ca="1">DEGREES(ASIN($BG376*BL$23))</f>
        <v>-0.69702848180855392</v>
      </c>
      <c r="BL376" s="218">
        <f ca="1">DEGREES(ASIN(BL$23*$BI376))</f>
        <v>-3.6986377069911924</v>
      </c>
      <c r="BM376" s="219">
        <f ca="1">IF($BH376&gt;0,(COS(RADIANS(BK376))-COS(RADIANS(BL376)))/(BL$23*$BH376),$BE376*SIN(RADIANS(BK376)))</f>
        <v>-133.94009105636522</v>
      </c>
      <c r="BN376" s="218">
        <f t="shared" ca="1" si="388"/>
        <v>-0.64567762873232937</v>
      </c>
      <c r="BO376" s="220">
        <f t="shared" ca="1" si="389"/>
        <v>-122.23146540234551</v>
      </c>
      <c r="BP376" s="221">
        <f t="shared" ca="1" si="445"/>
        <v>122.23146540234551</v>
      </c>
      <c r="BQ376" s="222">
        <f t="shared" ca="1" si="390"/>
        <v>-1.3888539075648563</v>
      </c>
      <c r="BR376" s="223">
        <f t="shared" ca="1" si="391"/>
        <v>-7.3844361202455131</v>
      </c>
      <c r="BS376" s="224">
        <f t="shared" ca="1" si="392"/>
        <v>-267.72258416862479</v>
      </c>
      <c r="BT376" s="223">
        <f t="shared" ca="1" si="393"/>
        <v>-1.2944792582654827</v>
      </c>
      <c r="BU376" s="225">
        <f t="shared" ca="1" si="394"/>
        <v>-246.04064309823863</v>
      </c>
      <c r="BV376" s="226">
        <f t="shared" ca="1" si="446"/>
        <v>246.04064309823863</v>
      </c>
      <c r="BW376" s="217">
        <f t="shared" ca="1" si="395"/>
        <v>-2.0703060144699528</v>
      </c>
      <c r="BX376" s="218">
        <f t="shared" ca="1" si="396"/>
        <v>-11.044169800224431</v>
      </c>
      <c r="BY376" s="219">
        <f t="shared" ca="1" si="397"/>
        <v>-401.16741012474671</v>
      </c>
      <c r="BZ376" s="218">
        <f t="shared" ca="1" si="398"/>
        <v>-1.9494494719305067</v>
      </c>
      <c r="CA376" s="227">
        <f t="shared" ca="1" si="399"/>
        <v>-373.09734799745445</v>
      </c>
      <c r="CB376" s="228">
        <f t="shared" ca="1" si="447"/>
        <v>373.09734799745445</v>
      </c>
      <c r="CC376" s="222">
        <f t="shared" ca="1" si="400"/>
        <v>-2.7362803166611838</v>
      </c>
      <c r="CD376" s="223">
        <f t="shared" ca="1" si="401"/>
        <v>-14.663827089144119</v>
      </c>
      <c r="CE376" s="224">
        <f t="shared" ca="1" si="402"/>
        <v>-534.04839315157051</v>
      </c>
      <c r="CF376" s="223">
        <f t="shared" ca="1" si="403"/>
        <v>-2.6134544657186325</v>
      </c>
      <c r="CG376" s="225">
        <f t="shared" ca="1" si="404"/>
        <v>-505.27060961926514</v>
      </c>
      <c r="CH376" s="226">
        <f t="shared" ca="1" si="448"/>
        <v>505.27060961926514</v>
      </c>
      <c r="CI376" s="217">
        <f t="shared" ca="1" si="405"/>
        <v>-3.3817714426176781</v>
      </c>
      <c r="CJ376" s="218">
        <f t="shared" ca="1" si="406"/>
        <v>-18.228183007967889</v>
      </c>
      <c r="CK376" s="219">
        <f t="shared" ca="1" si="407"/>
        <v>-666.06731594143537</v>
      </c>
      <c r="CL376" s="218">
        <f t="shared" ca="1" si="408"/>
        <v>-3.2890416162588281</v>
      </c>
      <c r="CM376" s="227">
        <f t="shared" ca="1" si="409"/>
        <v>-644.77122467618858</v>
      </c>
      <c r="CN376" s="228">
        <f t="shared" ca="1" si="449"/>
        <v>644.77122467618858</v>
      </c>
      <c r="CO376" s="222">
        <f t="shared" ca="1" si="410"/>
        <v>-4.0019069365128308</v>
      </c>
      <c r="CP376" s="223">
        <f t="shared" ca="1" si="411"/>
        <v>-21.720334192253617</v>
      </c>
      <c r="CQ376" s="224">
        <f t="shared" ca="1" si="412"/>
        <v>-796.82464184984588</v>
      </c>
      <c r="CR376" s="223">
        <f t="shared" ca="1" si="413"/>
        <v>-3.9782311267871364</v>
      </c>
      <c r="CS376" s="225">
        <f t="shared" ca="1" si="414"/>
        <v>-794.36451429287058</v>
      </c>
      <c r="CT376" s="226">
        <f t="shared" ca="1" si="450"/>
        <v>794.36451429287058</v>
      </c>
      <c r="CU376" s="217">
        <f t="shared" ca="1" si="415"/>
        <v>-4.5919815571945737</v>
      </c>
      <c r="CV376" s="218">
        <f t="shared" ca="1" si="416"/>
        <v>-25.121189636136116</v>
      </c>
      <c r="CW376" s="219">
        <f t="shared" ca="1" si="417"/>
        <v>-925.78608865644981</v>
      </c>
      <c r="CX376" s="218">
        <f t="shared" ca="1" si="418"/>
        <v>-4.682207168455875</v>
      </c>
      <c r="CY376" s="227">
        <f t="shared" ca="1" si="419"/>
        <v>-957.72185462395771</v>
      </c>
      <c r="CZ376" s="228">
        <f t="shared" ca="1" si="451"/>
        <v>957.72185462395771</v>
      </c>
      <c r="DA376" s="222">
        <f t="shared" ca="1" si="420"/>
        <v>-5.1474920122309307</v>
      </c>
      <c r="DB376" s="223">
        <f t="shared" ca="1" si="421"/>
        <v>-28.408920284088211</v>
      </c>
      <c r="DC376" s="224">
        <f t="shared" ca="1" si="422"/>
        <v>-1052.2447746014157</v>
      </c>
      <c r="DD376" s="223">
        <f t="shared" ca="1" si="423"/>
        <v>-5.4008700003030299</v>
      </c>
      <c r="DE376" s="225">
        <f t="shared" ca="1" si="424"/>
        <v>-1140.0633193766896</v>
      </c>
      <c r="DF376" s="226">
        <f t="shared" ca="1" si="452"/>
        <v>1140.0633193766896</v>
      </c>
      <c r="DG376" s="217">
        <f t="shared" ca="1" si="425"/>
        <v>-5.6641719536657629</v>
      </c>
      <c r="DH376" s="218">
        <f t="shared" ca="1" si="426"/>
        <v>-31.558387499439007</v>
      </c>
      <c r="DI376" s="219">
        <f t="shared" ca="1" si="427"/>
        <v>-1175.2797000226974</v>
      </c>
      <c r="DJ376" s="218">
        <f t="shared" ca="1" si="428"/>
        <v>-6.1322089868958756</v>
      </c>
      <c r="DK376" s="227">
        <f t="shared" ca="1" si="429"/>
        <v>-1349.4755286335344</v>
      </c>
      <c r="DL376" s="228">
        <f t="shared" ca="1" si="453"/>
        <v>1349.4755286335344</v>
      </c>
      <c r="DM376" s="222">
        <f t="shared" ca="1" si="430"/>
        <v>-6.1380269433018499</v>
      </c>
      <c r="DN376" s="223">
        <f t="shared" ca="1" si="431"/>
        <v>-34.540599398823176</v>
      </c>
      <c r="DO376" s="224">
        <f t="shared" ca="1" si="432"/>
        <v>-1293.7132052603556</v>
      </c>
      <c r="DP376" s="223">
        <f t="shared" ca="1" si="433"/>
        <v>-6.8714677979933185</v>
      </c>
      <c r="DQ376" s="225">
        <f t="shared" ca="1" si="434"/>
        <v>-1600.0452696210116</v>
      </c>
      <c r="DR376" s="226">
        <f t="shared" ca="1" si="454"/>
        <v>1600.0452696210116</v>
      </c>
      <c r="DS376" s="217">
        <f t="shared" ca="1" si="435"/>
        <v>-6.5653689762119063</v>
      </c>
      <c r="DT376" s="218">
        <f t="shared" ca="1" si="436"/>
        <v>-37.3222894765211</v>
      </c>
      <c r="DU376" s="219">
        <f t="shared" ca="1" si="437"/>
        <v>-1406.0731173106931</v>
      </c>
      <c r="DV376" s="218">
        <f t="shared" ca="1" si="438"/>
        <v>-7.6101124311524018</v>
      </c>
      <c r="DW376" s="227">
        <f t="shared" ca="1" si="439"/>
        <v>-1921.1348344075279</v>
      </c>
      <c r="DX376" s="228">
        <f t="shared" ca="1" si="455"/>
        <v>1921.1348344075279</v>
      </c>
      <c r="DY376" s="222">
        <f t="shared" ca="1" si="440"/>
        <v>-6.9428500404508018</v>
      </c>
      <c r="DZ376" s="223">
        <f t="shared" ca="1" si="441"/>
        <v>-39.865775722894298</v>
      </c>
      <c r="EA376" s="224">
        <f t="shared" ca="1" si="442"/>
        <v>-1510.5697728960367</v>
      </c>
      <c r="EB376" s="223">
        <f t="shared" ca="1" si="443"/>
        <v>-8.3347015317979185</v>
      </c>
      <c r="EC376" s="225">
        <f t="shared" ca="1" si="444"/>
        <v>-2398.4700977478506</v>
      </c>
      <c r="ED376" s="226">
        <f t="shared" ca="1" si="456"/>
        <v>2398.4700977478506</v>
      </c>
      <c r="EE376" s="18">
        <v>-2398.470097747846</v>
      </c>
    </row>
    <row r="377" spans="16:135" x14ac:dyDescent="0.3">
      <c r="P377" s="5"/>
      <c r="Q377" s="5"/>
      <c r="X377" s="105"/>
      <c r="Y377" s="105"/>
      <c r="Z377" s="105"/>
      <c r="AA377" s="105">
        <f ca="1">AH377-DF377</f>
        <v>0</v>
      </c>
      <c r="AC377" s="302">
        <f>AC376+$BE$22</f>
        <v>3500</v>
      </c>
      <c r="AD377" s="332">
        <v>2390.1353962160474</v>
      </c>
      <c r="AE377" s="332">
        <v>1913.5247219763762</v>
      </c>
      <c r="AF377" s="334">
        <v>1593.1738018230146</v>
      </c>
      <c r="AG377" s="332">
        <v>1343.3433196466399</v>
      </c>
      <c r="AH377" s="332">
        <v>1134.662449376387</v>
      </c>
      <c r="AI377" s="332">
        <v>953.03964745550127</v>
      </c>
      <c r="AJ377" s="332">
        <v>790.38628316608197</v>
      </c>
      <c r="AK377" s="332">
        <v>641.48218305993055</v>
      </c>
      <c r="AL377" s="332">
        <v>502.65715515354651</v>
      </c>
      <c r="AM377" s="332">
        <v>371.14789852552394</v>
      </c>
      <c r="AN377" s="332">
        <v>244.74616383997315</v>
      </c>
      <c r="AO377" s="332">
        <v>121.58578777361318</v>
      </c>
      <c r="AP377" s="332" t="e">
        <v>#DIV/0!</v>
      </c>
      <c r="AQ377" s="335">
        <v>-121.58578777361318</v>
      </c>
      <c r="AR377" s="335">
        <v>-244.74616383997315</v>
      </c>
      <c r="AS377" s="335">
        <v>-371.14789852552394</v>
      </c>
      <c r="AT377" s="335">
        <v>-502.65715515354651</v>
      </c>
      <c r="AU377" s="335">
        <v>-641.48218305993055</v>
      </c>
      <c r="AV377" s="335">
        <v>-790.38628316608197</v>
      </c>
      <c r="AW377" s="335">
        <v>-953.03964745550127</v>
      </c>
      <c r="AX377" s="335">
        <v>-1134.662449376387</v>
      </c>
      <c r="AY377" s="335">
        <v>-1343.3433196466399</v>
      </c>
      <c r="AZ377" s="335">
        <v>-1593.1738018230146</v>
      </c>
      <c r="BA377" s="335">
        <v>-1913.5247219763762</v>
      </c>
      <c r="BB377" s="202">
        <v>-2390.1353962160474</v>
      </c>
      <c r="BC377" s="323">
        <f ca="1">BO377-BD377</f>
        <v>0</v>
      </c>
      <c r="BD377" s="320">
        <f ca="1"/>
        <v>-121.58578777361318</v>
      </c>
      <c r="BE377" s="302">
        <f ca="1">MIN($AF$15,BE376+$BE$22)</f>
        <v>3500</v>
      </c>
      <c r="BF377" s="215">
        <f t="shared" ca="1" si="386"/>
        <v>2</v>
      </c>
      <c r="BG377" s="317">
        <f ca="1">INDEX(N$8:N$12,$BF377)</f>
        <v>365</v>
      </c>
      <c r="BH377" s="128">
        <f ca="1">INDEX(O$8:O$12,$BF377)</f>
        <v>0.45</v>
      </c>
      <c r="BI377" s="104">
        <f t="shared" ca="1" si="387"/>
        <v>1940</v>
      </c>
      <c r="BJ377" s="216">
        <f t="shared" si="385"/>
        <v>0</v>
      </c>
      <c r="BK377" s="217">
        <f ca="1">DEGREES(ASIN($BG377*BL$23))</f>
        <v>-0.69702848180855392</v>
      </c>
      <c r="BL377" s="218">
        <f ca="1">DEGREES(ASIN(BL$23*$BI377))</f>
        <v>-3.7072489745885009</v>
      </c>
      <c r="BM377" s="219">
        <f ca="1">IF($BH377&gt;0,(COS(RADIANS(BK377))-COS(RADIANS(BL377)))/(BL$23*$BH377),$BE377*SIN(RADIANS(BK377)))</f>
        <v>-134.58727790793469</v>
      </c>
      <c r="BN377" s="218">
        <f t="shared" ca="1" si="388"/>
        <v>-0.64718685156947231</v>
      </c>
      <c r="BO377" s="220">
        <f t="shared" ca="1" si="389"/>
        <v>-121.58578777361318</v>
      </c>
      <c r="BP377" s="221">
        <f t="shared" ca="1" si="445"/>
        <v>121.58578777361318</v>
      </c>
      <c r="BQ377" s="222">
        <f t="shared" ca="1" si="390"/>
        <v>-1.3888539075648563</v>
      </c>
      <c r="BR377" s="223">
        <f t="shared" ca="1" si="391"/>
        <v>-7.401700825956401</v>
      </c>
      <c r="BS377" s="224">
        <f t="shared" ca="1" si="392"/>
        <v>-269.02012723874333</v>
      </c>
      <c r="BT377" s="223">
        <f t="shared" ca="1" si="393"/>
        <v>-1.297543070118536</v>
      </c>
      <c r="BU377" s="225">
        <f t="shared" ca="1" si="394"/>
        <v>-244.74616383997315</v>
      </c>
      <c r="BV377" s="226">
        <f t="shared" ca="1" si="446"/>
        <v>244.74616383997315</v>
      </c>
      <c r="BW377" s="217">
        <f t="shared" ca="1" si="395"/>
        <v>-2.0703060144699528</v>
      </c>
      <c r="BX377" s="218">
        <f t="shared" ca="1" si="396"/>
        <v>-11.070171250307602</v>
      </c>
      <c r="BY377" s="219">
        <f t="shared" ca="1" si="397"/>
        <v>-403.12157037845412</v>
      </c>
      <c r="BZ377" s="218">
        <f t="shared" ca="1" si="398"/>
        <v>-1.9541602537074141</v>
      </c>
      <c r="CA377" s="227">
        <f t="shared" ca="1" si="399"/>
        <v>-371.14789852552394</v>
      </c>
      <c r="CB377" s="228">
        <f t="shared" ca="1" si="447"/>
        <v>371.14789852552394</v>
      </c>
      <c r="CC377" s="222">
        <f t="shared" ca="1" si="400"/>
        <v>-2.7362803166611838</v>
      </c>
      <c r="CD377" s="223">
        <f t="shared" ca="1" si="401"/>
        <v>-14.698687394672792</v>
      </c>
      <c r="CE377" s="224">
        <f t="shared" ca="1" si="402"/>
        <v>-536.6683479698869</v>
      </c>
      <c r="CF377" s="223">
        <f t="shared" ca="1" si="403"/>
        <v>-2.619954818316387</v>
      </c>
      <c r="CG377" s="225">
        <f t="shared" ca="1" si="404"/>
        <v>-502.65715515354651</v>
      </c>
      <c r="CH377" s="226">
        <f t="shared" ca="1" si="448"/>
        <v>502.65715515354651</v>
      </c>
      <c r="CI377" s="217">
        <f t="shared" ca="1" si="405"/>
        <v>-3.3817714426176781</v>
      </c>
      <c r="CJ377" s="218">
        <f t="shared" ca="1" si="406"/>
        <v>-18.272058902806851</v>
      </c>
      <c r="CK377" s="219">
        <f t="shared" ca="1" si="407"/>
        <v>-669.3648448190329</v>
      </c>
      <c r="CL377" s="218">
        <f t="shared" ca="1" si="408"/>
        <v>-3.2975288775975287</v>
      </c>
      <c r="CM377" s="227">
        <f t="shared" ca="1" si="409"/>
        <v>-641.48218305992975</v>
      </c>
      <c r="CN377" s="228">
        <f t="shared" ca="1" si="449"/>
        <v>641.48218305992975</v>
      </c>
      <c r="CO377" s="222">
        <f t="shared" ca="1" si="410"/>
        <v>-4.0019069365128308</v>
      </c>
      <c r="CP377" s="223">
        <f t="shared" ca="1" si="411"/>
        <v>-21.773410089087008</v>
      </c>
      <c r="CQ377" s="224">
        <f t="shared" ca="1" si="412"/>
        <v>-800.81360451642445</v>
      </c>
      <c r="CR377" s="223">
        <f t="shared" ca="1" si="413"/>
        <v>-3.9889626665785727</v>
      </c>
      <c r="CS377" s="225">
        <f t="shared" ca="1" si="414"/>
        <v>-790.38628316608344</v>
      </c>
      <c r="CT377" s="226">
        <f t="shared" ca="1" si="450"/>
        <v>790.38628316608344</v>
      </c>
      <c r="CU377" s="217">
        <f t="shared" ca="1" si="415"/>
        <v>-4.5919815571945737</v>
      </c>
      <c r="CV377" s="218">
        <f t="shared" ca="1" si="416"/>
        <v>-25.183666569139255</v>
      </c>
      <c r="CW377" s="219">
        <f t="shared" ca="1" si="417"/>
        <v>-930.48159405556726</v>
      </c>
      <c r="CX377" s="218">
        <f t="shared" ca="1" si="418"/>
        <v>-4.6955053991174509</v>
      </c>
      <c r="CY377" s="227">
        <f t="shared" ca="1" si="419"/>
        <v>-953.03964745550184</v>
      </c>
      <c r="CZ377" s="228">
        <f t="shared" ca="1" si="451"/>
        <v>953.03964745550184</v>
      </c>
      <c r="DA377" s="222">
        <f t="shared" ca="1" si="420"/>
        <v>-5.1474920122309307</v>
      </c>
      <c r="DB377" s="223">
        <f t="shared" ca="1" si="421"/>
        <v>-28.480998862401858</v>
      </c>
      <c r="DC377" s="224">
        <f t="shared" ca="1" si="422"/>
        <v>-1057.6618997460691</v>
      </c>
      <c r="DD377" s="223">
        <f t="shared" ca="1" si="423"/>
        <v>-5.4171251446534825</v>
      </c>
      <c r="DE377" s="225">
        <f t="shared" ca="1" si="424"/>
        <v>-1134.6624493763866</v>
      </c>
      <c r="DF377" s="226">
        <f t="shared" ca="1" si="452"/>
        <v>1134.6624493763866</v>
      </c>
      <c r="DG377" s="217">
        <f t="shared" ca="1" si="425"/>
        <v>-5.6641719536657629</v>
      </c>
      <c r="DH377" s="218">
        <f t="shared" ca="1" si="426"/>
        <v>-31.640242443599888</v>
      </c>
      <c r="DI377" s="219">
        <f t="shared" ca="1" si="427"/>
        <v>-1181.4315762602951</v>
      </c>
      <c r="DJ377" s="218">
        <f t="shared" ca="1" si="428"/>
        <v>-6.1518762375976621</v>
      </c>
      <c r="DK377" s="227">
        <f t="shared" ca="1" si="429"/>
        <v>-1343.3433196466385</v>
      </c>
      <c r="DL377" s="228">
        <f t="shared" ca="1" si="453"/>
        <v>1343.3433196466385</v>
      </c>
      <c r="DM377" s="222">
        <f t="shared" ca="1" si="430"/>
        <v>-6.1380269433018499</v>
      </c>
      <c r="DN377" s="223">
        <f t="shared" ca="1" si="431"/>
        <v>-34.632342824116307</v>
      </c>
      <c r="DO377" s="224">
        <f t="shared" ca="1" si="432"/>
        <v>-1300.6082588016718</v>
      </c>
      <c r="DP377" s="223">
        <f t="shared" ca="1" si="433"/>
        <v>-6.8950535413162015</v>
      </c>
      <c r="DQ377" s="225">
        <f t="shared" ca="1" si="434"/>
        <v>-1593.1738018230183</v>
      </c>
      <c r="DR377" s="226">
        <f t="shared" ca="1" si="454"/>
        <v>1593.1738018230183</v>
      </c>
      <c r="DS377" s="217">
        <f t="shared" ca="1" si="435"/>
        <v>-6.5653689762119063</v>
      </c>
      <c r="DT377" s="218">
        <f t="shared" ca="1" si="436"/>
        <v>-37.423920198932052</v>
      </c>
      <c r="DU377" s="219">
        <f t="shared" ca="1" si="437"/>
        <v>-1413.7112592727747</v>
      </c>
      <c r="DV377" s="218">
        <f t="shared" ca="1" si="438"/>
        <v>-7.6381419620815905</v>
      </c>
      <c r="DW377" s="227">
        <f t="shared" ca="1" si="439"/>
        <v>-1913.5247219763755</v>
      </c>
      <c r="DX377" s="228">
        <f t="shared" ca="1" si="455"/>
        <v>1913.5247219763755</v>
      </c>
      <c r="DY377" s="222">
        <f t="shared" ca="1" si="440"/>
        <v>-6.9428500404508018</v>
      </c>
      <c r="DZ377" s="223">
        <f t="shared" ca="1" si="441"/>
        <v>-39.97711316701826</v>
      </c>
      <c r="EA377" s="224">
        <f t="shared" ca="1" si="442"/>
        <v>-1518.9374320877298</v>
      </c>
      <c r="EB377" s="223">
        <f t="shared" ca="1" si="443"/>
        <v>-8.3676591916930647</v>
      </c>
      <c r="EC377" s="225">
        <f t="shared" ca="1" si="444"/>
        <v>-2390.1353962160529</v>
      </c>
      <c r="ED377" s="226">
        <f t="shared" ca="1" si="456"/>
        <v>2390.1353962160529</v>
      </c>
      <c r="EE377" s="18">
        <v>-2390.1353962160474</v>
      </c>
    </row>
    <row r="378" spans="16:135" x14ac:dyDescent="0.3">
      <c r="P378" s="5"/>
      <c r="Q378" s="5"/>
      <c r="X378" s="105"/>
      <c r="Y378" s="105"/>
      <c r="Z378" s="105"/>
      <c r="AA378" s="105">
        <f ca="1">AH378-DF378</f>
        <v>0</v>
      </c>
      <c r="AC378" s="302">
        <f>AC377+$BE$22</f>
        <v>3510</v>
      </c>
      <c r="AD378" s="332">
        <v>2381.7677370243555</v>
      </c>
      <c r="AE378" s="332">
        <v>1905.8865800142939</v>
      </c>
      <c r="AF378" s="334">
        <v>1586.2787482816984</v>
      </c>
      <c r="AG378" s="332">
        <v>1337.1914434090422</v>
      </c>
      <c r="AH378" s="332">
        <v>1129.2453242317345</v>
      </c>
      <c r="AI378" s="332">
        <v>948.34414205638382</v>
      </c>
      <c r="AJ378" s="332">
        <v>786.39732049950339</v>
      </c>
      <c r="AK378" s="332">
        <v>638.18465418233302</v>
      </c>
      <c r="AL378" s="332">
        <v>500.03720033523012</v>
      </c>
      <c r="AM378" s="332">
        <v>369.19373827181653</v>
      </c>
      <c r="AN378" s="332">
        <v>243.44862076985461</v>
      </c>
      <c r="AO378" s="332">
        <v>120.9386009220437</v>
      </c>
      <c r="AP378" s="332" t="e">
        <v>#DIV/0!</v>
      </c>
      <c r="AQ378" s="335">
        <v>-120.9386009220437</v>
      </c>
      <c r="AR378" s="335">
        <v>-243.44862076985461</v>
      </c>
      <c r="AS378" s="335">
        <v>-369.19373827181653</v>
      </c>
      <c r="AT378" s="335">
        <v>-500.03720033523012</v>
      </c>
      <c r="AU378" s="335">
        <v>-638.18465418233302</v>
      </c>
      <c r="AV378" s="335">
        <v>-786.39732049950339</v>
      </c>
      <c r="AW378" s="335">
        <v>-948.34414205638382</v>
      </c>
      <c r="AX378" s="335">
        <v>-1129.2453242317345</v>
      </c>
      <c r="AY378" s="335">
        <v>-1337.1914434090422</v>
      </c>
      <c r="AZ378" s="335">
        <v>-1586.2787482816984</v>
      </c>
      <c r="BA378" s="335">
        <v>-1905.8865800142939</v>
      </c>
      <c r="BB378" s="202">
        <v>-2381.7677370243555</v>
      </c>
      <c r="BC378" s="323">
        <f ca="1">BO378-BD378</f>
        <v>0</v>
      </c>
      <c r="BD378" s="320">
        <f ca="1"/>
        <v>-120.9386009220437</v>
      </c>
      <c r="BE378" s="302">
        <f ca="1">MIN($AF$15,BE377+$BE$22)</f>
        <v>3510</v>
      </c>
      <c r="BF378" s="215">
        <f t="shared" ca="1" si="386"/>
        <v>2</v>
      </c>
      <c r="BG378" s="317">
        <f ca="1">INDEX(N$8:N$12,$BF378)</f>
        <v>365</v>
      </c>
      <c r="BH378" s="128">
        <f ca="1">INDEX(O$8:O$12,$BF378)</f>
        <v>0.45</v>
      </c>
      <c r="BI378" s="104">
        <f t="shared" ca="1" si="387"/>
        <v>1944.5</v>
      </c>
      <c r="BJ378" s="216">
        <f t="shared" si="385"/>
        <v>0</v>
      </c>
      <c r="BK378" s="217">
        <f ca="1">DEGREES(ASIN($BG378*BL$23))</f>
        <v>-0.69702848180855392</v>
      </c>
      <c r="BL378" s="218">
        <f ca="1">DEGREES(ASIN(BL$23*$BI378))</f>
        <v>-3.715860326045171</v>
      </c>
      <c r="BM378" s="219">
        <f ca="1">IF($BH378&gt;0,(COS(RADIANS(BK378))-COS(RADIANS(BL378)))/(BL$23*$BH378),$BE378*SIN(RADIANS(BK378)))</f>
        <v>-135.23597402638566</v>
      </c>
      <c r="BN378" s="218">
        <f t="shared" ca="1" si="388"/>
        <v>-0.64869611845097097</v>
      </c>
      <c r="BO378" s="220">
        <f t="shared" ca="1" si="389"/>
        <v>-120.9386009220437</v>
      </c>
      <c r="BP378" s="221">
        <f t="shared" ca="1" si="445"/>
        <v>120.9386009220437</v>
      </c>
      <c r="BQ378" s="222">
        <f t="shared" ca="1" si="390"/>
        <v>-1.3888539075648563</v>
      </c>
      <c r="BR378" s="223">
        <f t="shared" ca="1" si="391"/>
        <v>-7.4189662075121303</v>
      </c>
      <c r="BS378" s="224">
        <f t="shared" ca="1" si="392"/>
        <v>-270.32073448010397</v>
      </c>
      <c r="BT378" s="223">
        <f t="shared" ca="1" si="393"/>
        <v>-1.3006072413606375</v>
      </c>
      <c r="BU378" s="225">
        <f t="shared" ca="1" si="394"/>
        <v>-243.44862076985461</v>
      </c>
      <c r="BV378" s="226">
        <f t="shared" ca="1" si="446"/>
        <v>243.44862076985461</v>
      </c>
      <c r="BW378" s="217">
        <f t="shared" ca="1" si="395"/>
        <v>-2.0703060144699528</v>
      </c>
      <c r="BX378" s="218">
        <f t="shared" ca="1" si="396"/>
        <v>-11.096175009234424</v>
      </c>
      <c r="BY378" s="219">
        <f t="shared" ca="1" si="397"/>
        <v>-405.08044266739188</v>
      </c>
      <c r="BZ378" s="218">
        <f t="shared" ca="1" si="398"/>
        <v>-1.958872288937755</v>
      </c>
      <c r="CA378" s="227">
        <f t="shared" ca="1" si="399"/>
        <v>-369.19373827181653</v>
      </c>
      <c r="CB378" s="228">
        <f t="shared" ca="1" si="447"/>
        <v>369.19373827181653</v>
      </c>
      <c r="CC378" s="222">
        <f t="shared" ca="1" si="400"/>
        <v>-2.7362803166611838</v>
      </c>
      <c r="CD378" s="223">
        <f t="shared" ca="1" si="401"/>
        <v>-14.733553264898712</v>
      </c>
      <c r="CE378" s="224">
        <f t="shared" ca="1" si="402"/>
        <v>-539.29480625011638</v>
      </c>
      <c r="CF378" s="223">
        <f t="shared" ca="1" si="403"/>
        <v>-2.6264582802294854</v>
      </c>
      <c r="CG378" s="225">
        <f t="shared" ca="1" si="404"/>
        <v>-500.03720033523012</v>
      </c>
      <c r="CH378" s="226">
        <f t="shared" ca="1" si="448"/>
        <v>500.03720033523012</v>
      </c>
      <c r="CI378" s="217">
        <f t="shared" ca="1" si="405"/>
        <v>-3.3817714426176781</v>
      </c>
      <c r="CJ378" s="218">
        <f t="shared" ca="1" si="406"/>
        <v>-18.315945894163569</v>
      </c>
      <c r="CK378" s="219">
        <f t="shared" ca="1" si="407"/>
        <v>-672.67086738996409</v>
      </c>
      <c r="CL378" s="218">
        <f t="shared" ca="1" si="408"/>
        <v>-3.3060225709311908</v>
      </c>
      <c r="CM378" s="227">
        <f t="shared" ca="1" si="409"/>
        <v>-638.18465418233222</v>
      </c>
      <c r="CN378" s="228">
        <f t="shared" ca="1" si="449"/>
        <v>638.18465418233222</v>
      </c>
      <c r="CO378" s="222">
        <f t="shared" ca="1" si="410"/>
        <v>-4.0019069365128308</v>
      </c>
      <c r="CP378" s="223">
        <f t="shared" ca="1" si="411"/>
        <v>-21.826505632057188</v>
      </c>
      <c r="CQ378" s="224">
        <f t="shared" ca="1" si="412"/>
        <v>-804.81331062587003</v>
      </c>
      <c r="CR378" s="223">
        <f t="shared" ca="1" si="413"/>
        <v>-3.999706109445583</v>
      </c>
      <c r="CS378" s="225">
        <f t="shared" ca="1" si="414"/>
        <v>-786.39732049950487</v>
      </c>
      <c r="CT378" s="226">
        <f t="shared" ca="1" si="450"/>
        <v>786.39732049950487</v>
      </c>
      <c r="CU378" s="217">
        <f t="shared" ca="1" si="415"/>
        <v>-4.5919815571945737</v>
      </c>
      <c r="CV378" s="218">
        <f t="shared" ca="1" si="416"/>
        <v>-25.24617555282655</v>
      </c>
      <c r="CW378" s="219">
        <f t="shared" ca="1" si="417"/>
        <v>-935.1904181276069</v>
      </c>
      <c r="CX378" s="218">
        <f t="shared" ca="1" si="418"/>
        <v>-4.708824072039647</v>
      </c>
      <c r="CY378" s="227">
        <f t="shared" ca="1" si="419"/>
        <v>-948.34414205638438</v>
      </c>
      <c r="CZ378" s="228">
        <f t="shared" ca="1" si="451"/>
        <v>948.34414205638438</v>
      </c>
      <c r="DA378" s="222">
        <f t="shared" ca="1" si="420"/>
        <v>-5.1474920122309307</v>
      </c>
      <c r="DB378" s="223">
        <f t="shared" ca="1" si="421"/>
        <v>-28.553126668189051</v>
      </c>
      <c r="DC378" s="224">
        <f t="shared" ca="1" si="422"/>
        <v>-1063.0953133017679</v>
      </c>
      <c r="DD378" s="223">
        <f t="shared" ca="1" si="423"/>
        <v>-5.4334135556987349</v>
      </c>
      <c r="DE378" s="225">
        <f t="shared" ca="1" si="424"/>
        <v>-1129.2453242317331</v>
      </c>
      <c r="DF378" s="226">
        <f t="shared" ca="1" si="452"/>
        <v>1129.2453242317331</v>
      </c>
      <c r="DG378" s="217">
        <f t="shared" ca="1" si="425"/>
        <v>-5.6641719536657629</v>
      </c>
      <c r="DH378" s="218">
        <f t="shared" ca="1" si="426"/>
        <v>-31.722169507255352</v>
      </c>
      <c r="DI378" s="219">
        <f t="shared" ca="1" si="427"/>
        <v>-1187.6031716726955</v>
      </c>
      <c r="DJ378" s="218">
        <f t="shared" ca="1" si="428"/>
        <v>-6.1715954124003929</v>
      </c>
      <c r="DK378" s="227">
        <f t="shared" ca="1" si="429"/>
        <v>-1337.1914434090409</v>
      </c>
      <c r="DL378" s="228">
        <f t="shared" ca="1" si="453"/>
        <v>1337.1914434090409</v>
      </c>
      <c r="DM378" s="222">
        <f t="shared" ca="1" si="430"/>
        <v>-6.1380269433018499</v>
      </c>
      <c r="DN378" s="223">
        <f t="shared" ca="1" si="431"/>
        <v>-34.72418782515242</v>
      </c>
      <c r="DO378" s="224">
        <f t="shared" ca="1" si="432"/>
        <v>-1307.5269763359506</v>
      </c>
      <c r="DP378" s="223">
        <f t="shared" ca="1" si="433"/>
        <v>-6.9187175342788123</v>
      </c>
      <c r="DQ378" s="225">
        <f t="shared" ca="1" si="434"/>
        <v>-1586.2787482817021</v>
      </c>
      <c r="DR378" s="226">
        <f t="shared" ca="1" si="454"/>
        <v>1586.2787482817021</v>
      </c>
      <c r="DS378" s="217">
        <f t="shared" ca="1" si="435"/>
        <v>-6.5653689762119063</v>
      </c>
      <c r="DT378" s="218">
        <f t="shared" ca="1" si="436"/>
        <v>-37.525689056511425</v>
      </c>
      <c r="DU378" s="219">
        <f t="shared" ca="1" si="437"/>
        <v>-1421.3775449255288</v>
      </c>
      <c r="DV378" s="218">
        <f t="shared" ca="1" si="438"/>
        <v>-7.6662856527541408</v>
      </c>
      <c r="DW378" s="227">
        <f t="shared" ca="1" si="439"/>
        <v>-1905.8865800142939</v>
      </c>
      <c r="DX378" s="228">
        <f t="shared" ca="1" si="455"/>
        <v>1905.8865800142939</v>
      </c>
      <c r="DY378" s="222">
        <f t="shared" ca="1" si="440"/>
        <v>-6.9428500404508018</v>
      </c>
      <c r="DZ378" s="223">
        <f t="shared" ca="1" si="441"/>
        <v>-40.088632300905502</v>
      </c>
      <c r="EA378" s="224">
        <f t="shared" ca="1" si="442"/>
        <v>-1527.3382101017044</v>
      </c>
      <c r="EB378" s="223">
        <f t="shared" ca="1" si="443"/>
        <v>-8.4007780139745591</v>
      </c>
      <c r="EC378" s="225">
        <f t="shared" ca="1" si="444"/>
        <v>-2381.76773702436</v>
      </c>
      <c r="ED378" s="226">
        <f t="shared" ca="1" si="456"/>
        <v>2381.76773702436</v>
      </c>
      <c r="EE378" s="18">
        <v>-2381.7677370243555</v>
      </c>
    </row>
    <row r="379" spans="16:135" x14ac:dyDescent="0.3">
      <c r="P379" s="5"/>
      <c r="Q379" s="5"/>
      <c r="X379" s="105"/>
      <c r="Y379" s="105"/>
      <c r="Z379" s="105"/>
      <c r="AA379" s="105">
        <f ca="1">AH379-DF379</f>
        <v>0</v>
      </c>
      <c r="AC379" s="302">
        <f>AC378+$BE$22</f>
        <v>3520</v>
      </c>
      <c r="AD379" s="332">
        <v>2373.3669590103809</v>
      </c>
      <c r="AE379" s="332">
        <v>1898.2202943615405</v>
      </c>
      <c r="AF379" s="334">
        <v>1579.3600307474196</v>
      </c>
      <c r="AG379" s="332">
        <v>1331.0198479966418</v>
      </c>
      <c r="AH379" s="332">
        <v>1123.8119106760348</v>
      </c>
      <c r="AI379" s="332">
        <v>943.63531798434417</v>
      </c>
      <c r="AJ379" s="332">
        <v>782.39761439005781</v>
      </c>
      <c r="AK379" s="332">
        <v>634.87863161140183</v>
      </c>
      <c r="AL379" s="332">
        <v>497.41074205500064</v>
      </c>
      <c r="AM379" s="332">
        <v>367.23486598287877</v>
      </c>
      <c r="AN379" s="332">
        <v>242.14801352849398</v>
      </c>
      <c r="AO379" s="332">
        <v>120.28990480359273</v>
      </c>
      <c r="AP379" s="332" t="e">
        <v>#DIV/0!</v>
      </c>
      <c r="AQ379" s="335">
        <v>-120.28990480359273</v>
      </c>
      <c r="AR379" s="335">
        <v>-242.14801352849398</v>
      </c>
      <c r="AS379" s="335">
        <v>-367.23486598287877</v>
      </c>
      <c r="AT379" s="335">
        <v>-497.41074205500064</v>
      </c>
      <c r="AU379" s="335">
        <v>-634.87863161140183</v>
      </c>
      <c r="AV379" s="335">
        <v>-782.39761439005781</v>
      </c>
      <c r="AW379" s="335">
        <v>-943.63531798434417</v>
      </c>
      <c r="AX379" s="335">
        <v>-1123.8119106760348</v>
      </c>
      <c r="AY379" s="335">
        <v>-1331.0198479966418</v>
      </c>
      <c r="AZ379" s="335">
        <v>-1579.3600307474196</v>
      </c>
      <c r="BA379" s="335">
        <v>-1898.2202943615405</v>
      </c>
      <c r="BB379" s="202">
        <v>-2373.3669590103809</v>
      </c>
      <c r="BC379" s="323">
        <f ca="1">BO379-BD379</f>
        <v>0</v>
      </c>
      <c r="BD379" s="320">
        <f ca="1"/>
        <v>-120.28990480359273</v>
      </c>
      <c r="BE379" s="302">
        <f ca="1">MIN($AF$15,BE378+$BE$22)</f>
        <v>3520</v>
      </c>
      <c r="BF379" s="215">
        <f t="shared" ca="1" si="386"/>
        <v>2</v>
      </c>
      <c r="BG379" s="317">
        <f ca="1">INDEX(N$8:N$12,$BF379)</f>
        <v>365</v>
      </c>
      <c r="BH379" s="128">
        <f ca="1">INDEX(O$8:O$12,$BF379)</f>
        <v>0.45</v>
      </c>
      <c r="BI379" s="104">
        <f t="shared" ca="1" si="387"/>
        <v>1949</v>
      </c>
      <c r="BJ379" s="216">
        <f t="shared" si="385"/>
        <v>0</v>
      </c>
      <c r="BK379" s="217">
        <f ca="1">DEGREES(ASIN($BG379*BL$23))</f>
        <v>-0.69702848180855392</v>
      </c>
      <c r="BL379" s="218">
        <f ca="1">DEGREES(ASIN(BL$23*$BI379))</f>
        <v>-3.7244717615581808</v>
      </c>
      <c r="BM379" s="219">
        <f ca="1">IF($BH379&gt;0,(COS(RADIANS(BK379))-COS(RADIANS(BL379)))/(BL$23*$BH379),$BE379*SIN(RADIANS(BK379)))</f>
        <v>-135.88617945586611</v>
      </c>
      <c r="BN379" s="218">
        <f t="shared" ca="1" si="388"/>
        <v>-0.6502054294804509</v>
      </c>
      <c r="BO379" s="220">
        <f t="shared" ca="1" si="389"/>
        <v>-120.28990480359273</v>
      </c>
      <c r="BP379" s="221">
        <f t="shared" ca="1" si="445"/>
        <v>120.28990480359273</v>
      </c>
      <c r="BQ379" s="222">
        <f t="shared" ca="1" si="390"/>
        <v>-1.3888539075648563</v>
      </c>
      <c r="BR379" s="223">
        <f t="shared" ca="1" si="391"/>
        <v>-7.4362322665600322</v>
      </c>
      <c r="BS379" s="224">
        <f t="shared" ca="1" si="392"/>
        <v>-271.62440625300604</v>
      </c>
      <c r="BT379" s="223">
        <f t="shared" ca="1" si="393"/>
        <v>-1.3036717729020779</v>
      </c>
      <c r="BU379" s="225">
        <f t="shared" ca="1" si="394"/>
        <v>-242.14801352849398</v>
      </c>
      <c r="BV379" s="226">
        <f t="shared" ca="1" si="446"/>
        <v>242.14801352849398</v>
      </c>
      <c r="BW379" s="217">
        <f t="shared" ca="1" si="395"/>
        <v>-2.0703060144699528</v>
      </c>
      <c r="BX379" s="218">
        <f t="shared" ca="1" si="396"/>
        <v>-11.122181082977766</v>
      </c>
      <c r="BY379" s="219">
        <f t="shared" ca="1" si="397"/>
        <v>-407.04402824847818</v>
      </c>
      <c r="BZ379" s="218">
        <f t="shared" ca="1" si="398"/>
        <v>-1.9635855810863063</v>
      </c>
      <c r="CA379" s="227">
        <f t="shared" ca="1" si="399"/>
        <v>-367.23486598287877</v>
      </c>
      <c r="CB379" s="228">
        <f t="shared" ca="1" si="447"/>
        <v>367.23486598287877</v>
      </c>
      <c r="CC379" s="222">
        <f t="shared" ca="1" si="400"/>
        <v>-2.7362803166611838</v>
      </c>
      <c r="CD379" s="223">
        <f t="shared" ca="1" si="401"/>
        <v>-14.768424715404658</v>
      </c>
      <c r="CE379" s="224">
        <f t="shared" ca="1" si="402"/>
        <v>-541.92777111128339</v>
      </c>
      <c r="CF379" s="223">
        <f t="shared" ca="1" si="403"/>
        <v>-2.6329648611670109</v>
      </c>
      <c r="CG379" s="225">
        <f t="shared" ca="1" si="404"/>
        <v>-497.41074205500064</v>
      </c>
      <c r="CH379" s="226">
        <f t="shared" ca="1" si="448"/>
        <v>497.41074205500064</v>
      </c>
      <c r="CI379" s="217">
        <f t="shared" ca="1" si="405"/>
        <v>-3.3817714426176781</v>
      </c>
      <c r="CJ379" s="218">
        <f t="shared" ca="1" si="406"/>
        <v>-18.359844016230152</v>
      </c>
      <c r="CK379" s="219">
        <f t="shared" ca="1" si="407"/>
        <v>-675.98539010931358</v>
      </c>
      <c r="CL379" s="218">
        <f t="shared" ca="1" si="408"/>
        <v>-3.3145227193494975</v>
      </c>
      <c r="CM379" s="227">
        <f t="shared" ca="1" si="409"/>
        <v>-634.87863161140103</v>
      </c>
      <c r="CN379" s="228">
        <f t="shared" ca="1" si="449"/>
        <v>634.87863161140103</v>
      </c>
      <c r="CO379" s="222">
        <f t="shared" ca="1" si="410"/>
        <v>-4.0019069365128308</v>
      </c>
      <c r="CP379" s="223">
        <f t="shared" ca="1" si="411"/>
        <v>-21.879620888643466</v>
      </c>
      <c r="CQ379" s="224">
        <f t="shared" ca="1" si="412"/>
        <v>-808.82377213099869</v>
      </c>
      <c r="CR379" s="223">
        <f t="shared" ca="1" si="413"/>
        <v>-4.0104615051286601</v>
      </c>
      <c r="CS379" s="225">
        <f t="shared" ca="1" si="414"/>
        <v>-782.39761439005929</v>
      </c>
      <c r="CT379" s="226">
        <f t="shared" ca="1" si="450"/>
        <v>782.39761439005929</v>
      </c>
      <c r="CU379" s="217">
        <f t="shared" ca="1" si="415"/>
        <v>-4.5919815571945737</v>
      </c>
      <c r="CV379" s="218">
        <f t="shared" ca="1" si="416"/>
        <v>-25.308716711091115</v>
      </c>
      <c r="CW379" s="219">
        <f t="shared" ca="1" si="417"/>
        <v>-939.91258141490778</v>
      </c>
      <c r="CX379" s="218">
        <f t="shared" ca="1" si="418"/>
        <v>-4.722163287300873</v>
      </c>
      <c r="CY379" s="227">
        <f t="shared" ca="1" si="419"/>
        <v>-943.63531798434474</v>
      </c>
      <c r="CZ379" s="228">
        <f t="shared" ca="1" si="451"/>
        <v>943.63531798434474</v>
      </c>
      <c r="DA379" s="222">
        <f t="shared" ca="1" si="420"/>
        <v>-5.1474920122309307</v>
      </c>
      <c r="DB379" s="223">
        <f t="shared" ca="1" si="421"/>
        <v>-28.625303916989829</v>
      </c>
      <c r="DC379" s="224">
        <f t="shared" ca="1" si="422"/>
        <v>-1068.5450487264823</v>
      </c>
      <c r="DD379" s="223">
        <f t="shared" ca="1" si="423"/>
        <v>-5.4497354247143903</v>
      </c>
      <c r="DE379" s="225">
        <f t="shared" ca="1" si="424"/>
        <v>-1123.8119106760344</v>
      </c>
      <c r="DF379" s="226">
        <f t="shared" ca="1" si="452"/>
        <v>1123.8119106760344</v>
      </c>
      <c r="DG379" s="217">
        <f t="shared" ca="1" si="425"/>
        <v>-5.6641719536657629</v>
      </c>
      <c r="DH379" s="218">
        <f t="shared" ca="1" si="426"/>
        <v>-31.804169049320986</v>
      </c>
      <c r="DI379" s="219">
        <f t="shared" ca="1" si="427"/>
        <v>-1193.7945385342628</v>
      </c>
      <c r="DJ379" s="218">
        <f t="shared" ca="1" si="428"/>
        <v>-6.1913668615673032</v>
      </c>
      <c r="DK379" s="227">
        <f t="shared" ca="1" si="429"/>
        <v>-1331.0198479966405</v>
      </c>
      <c r="DL379" s="228">
        <f t="shared" ca="1" si="453"/>
        <v>1331.0198479966405</v>
      </c>
      <c r="DM379" s="222">
        <f t="shared" ca="1" si="430"/>
        <v>-6.1380269433018499</v>
      </c>
      <c r="DN379" s="223">
        <f t="shared" ca="1" si="431"/>
        <v>-34.816134976858883</v>
      </c>
      <c r="DO379" s="224">
        <f t="shared" ca="1" si="432"/>
        <v>-1314.4694367297002</v>
      </c>
      <c r="DP379" s="223">
        <f t="shared" ca="1" si="433"/>
        <v>-6.9424603937495704</v>
      </c>
      <c r="DQ379" s="225">
        <f t="shared" ca="1" si="434"/>
        <v>-1579.3600307474233</v>
      </c>
      <c r="DR379" s="226">
        <f t="shared" ca="1" si="454"/>
        <v>1579.3600307474233</v>
      </c>
      <c r="DS379" s="217">
        <f t="shared" ca="1" si="435"/>
        <v>-6.5653689762119063</v>
      </c>
      <c r="DT379" s="218">
        <f t="shared" ca="1" si="436"/>
        <v>-37.62759693643649</v>
      </c>
      <c r="DU379" s="219">
        <f t="shared" ca="1" si="437"/>
        <v>-1429.0720894735553</v>
      </c>
      <c r="DV379" s="218">
        <f t="shared" ca="1" si="438"/>
        <v>-7.6945445480264425</v>
      </c>
      <c r="DW379" s="227">
        <f t="shared" ca="1" si="439"/>
        <v>-1898.2202943615398</v>
      </c>
      <c r="DX379" s="228">
        <f t="shared" ca="1" si="455"/>
        <v>1898.2202943615398</v>
      </c>
      <c r="DY379" s="222">
        <f t="shared" ca="1" si="440"/>
        <v>-6.9428500404508018</v>
      </c>
      <c r="DZ379" s="223">
        <f t="shared" ca="1" si="441"/>
        <v>-40.200334441519068</v>
      </c>
      <c r="EA379" s="224">
        <f t="shared" ca="1" si="442"/>
        <v>-1535.7722697969889</v>
      </c>
      <c r="EB379" s="223">
        <f t="shared" ca="1" si="443"/>
        <v>-8.4340596952845317</v>
      </c>
      <c r="EC379" s="225">
        <f t="shared" ca="1" si="444"/>
        <v>-2373.3669590103855</v>
      </c>
      <c r="ED379" s="226">
        <f t="shared" ca="1" si="456"/>
        <v>2373.3669590103855</v>
      </c>
      <c r="EE379" s="18">
        <v>-2373.3669590103809</v>
      </c>
    </row>
    <row r="380" spans="16:135" x14ac:dyDescent="0.3">
      <c r="P380" s="5"/>
      <c r="Q380" s="5"/>
      <c r="X380" s="105"/>
      <c r="Y380" s="105"/>
      <c r="Z380" s="105"/>
      <c r="AA380" s="105">
        <f ca="1">AH380-DF380</f>
        <v>0</v>
      </c>
      <c r="AC380" s="302">
        <f>AC379+$BE$22</f>
        <v>3530</v>
      </c>
      <c r="AD380" s="332">
        <v>2364.9328993150966</v>
      </c>
      <c r="AE380" s="332">
        <v>1890.525749813514</v>
      </c>
      <c r="AF380" s="334">
        <v>1572.4175703536691</v>
      </c>
      <c r="AG380" s="332">
        <v>1324.8284811350736</v>
      </c>
      <c r="AH380" s="332">
        <v>1118.3621752513204</v>
      </c>
      <c r="AI380" s="332">
        <v>938.9131546970433</v>
      </c>
      <c r="AJ380" s="332">
        <v>778.38715288492915</v>
      </c>
      <c r="AK380" s="332">
        <v>631.56410889205233</v>
      </c>
      <c r="AL380" s="332">
        <v>494.77777719383363</v>
      </c>
      <c r="AM380" s="332">
        <v>365.27128040179247</v>
      </c>
      <c r="AN380" s="332">
        <v>240.8443417555919</v>
      </c>
      <c r="AO380" s="332">
        <v>119.63969937411228</v>
      </c>
      <c r="AP380" s="332" t="e">
        <v>#DIV/0!</v>
      </c>
      <c r="AQ380" s="335">
        <v>-119.63969937411228</v>
      </c>
      <c r="AR380" s="335">
        <v>-240.8443417555919</v>
      </c>
      <c r="AS380" s="335">
        <v>-365.27128040179247</v>
      </c>
      <c r="AT380" s="335">
        <v>-494.77777719383363</v>
      </c>
      <c r="AU380" s="335">
        <v>-631.56410889205233</v>
      </c>
      <c r="AV380" s="335">
        <v>-778.38715288492915</v>
      </c>
      <c r="AW380" s="335">
        <v>-938.9131546970433</v>
      </c>
      <c r="AX380" s="335">
        <v>-1118.3621752513204</v>
      </c>
      <c r="AY380" s="335">
        <v>-1324.8284811350736</v>
      </c>
      <c r="AZ380" s="335">
        <v>-1572.4175703536691</v>
      </c>
      <c r="BA380" s="335">
        <v>-1890.525749813514</v>
      </c>
      <c r="BB380" s="202">
        <v>-2364.9328993150966</v>
      </c>
      <c r="BC380" s="323">
        <f ca="1">BO380-BD380</f>
        <v>0</v>
      </c>
      <c r="BD380" s="320">
        <f ca="1"/>
        <v>-119.63969937411228</v>
      </c>
      <c r="BE380" s="302">
        <f ca="1">MIN($AF$15,BE379+$BE$22)</f>
        <v>3530</v>
      </c>
      <c r="BF380" s="215">
        <f t="shared" ca="1" si="386"/>
        <v>2</v>
      </c>
      <c r="BG380" s="317">
        <f ca="1">INDEX(N$8:N$12,$BF380)</f>
        <v>365</v>
      </c>
      <c r="BH380" s="128">
        <f ca="1">INDEX(O$8:O$12,$BF380)</f>
        <v>0.45</v>
      </c>
      <c r="BI380" s="104">
        <f t="shared" ca="1" si="387"/>
        <v>1953.5</v>
      </c>
      <c r="BJ380" s="216">
        <f t="shared" si="385"/>
        <v>0</v>
      </c>
      <c r="BK380" s="217">
        <f ca="1">DEGREES(ASIN($BG380*BL$23))</f>
        <v>-0.69702848180855392</v>
      </c>
      <c r="BL380" s="218">
        <f ca="1">DEGREES(ASIN(BL$23*$BI380))</f>
        <v>-3.7330832813245247</v>
      </c>
      <c r="BM380" s="219">
        <f ca="1">IF($BH380&gt;0,(COS(RADIANS(BK380))-COS(RADIANS(BL380)))/(BL$23*$BH380),$BE380*SIN(RADIANS(BK380)))</f>
        <v>-136.53789424062032</v>
      </c>
      <c r="BN380" s="218">
        <f t="shared" ca="1" si="388"/>
        <v>-0.65171478475420486</v>
      </c>
      <c r="BO380" s="220">
        <f t="shared" ca="1" si="389"/>
        <v>-119.63969937411228</v>
      </c>
      <c r="BP380" s="221">
        <f t="shared" ca="1" si="445"/>
        <v>119.63969937411228</v>
      </c>
      <c r="BQ380" s="222">
        <f t="shared" ca="1" si="390"/>
        <v>-1.3888539075648563</v>
      </c>
      <c r="BR380" s="223">
        <f t="shared" ca="1" si="391"/>
        <v>-7.453499004748009</v>
      </c>
      <c r="BS380" s="224">
        <f t="shared" ca="1" si="392"/>
        <v>-272.9311429186443</v>
      </c>
      <c r="BT380" s="223">
        <f t="shared" ca="1" si="393"/>
        <v>-1.3067366656382546</v>
      </c>
      <c r="BU380" s="225">
        <f t="shared" ca="1" si="394"/>
        <v>-240.8443417555919</v>
      </c>
      <c r="BV380" s="226">
        <f t="shared" ca="1" si="446"/>
        <v>240.8443417555919</v>
      </c>
      <c r="BW380" s="217">
        <f t="shared" ca="1" si="395"/>
        <v>-2.0703060144699528</v>
      </c>
      <c r="BX380" s="218">
        <f t="shared" ca="1" si="396"/>
        <v>-11.148189477515064</v>
      </c>
      <c r="BY380" s="219">
        <f t="shared" ca="1" si="397"/>
        <v>-409.01232838210359</v>
      </c>
      <c r="BZ380" s="218">
        <f t="shared" ca="1" si="398"/>
        <v>-1.9683001336254051</v>
      </c>
      <c r="CA380" s="227">
        <f t="shared" ca="1" si="399"/>
        <v>-365.27128040179247</v>
      </c>
      <c r="CB380" s="228">
        <f t="shared" ca="1" si="447"/>
        <v>365.27128040179247</v>
      </c>
      <c r="CC380" s="222">
        <f t="shared" ca="1" si="400"/>
        <v>-2.7362803166611838</v>
      </c>
      <c r="CD380" s="223">
        <f t="shared" ca="1" si="401"/>
        <v>-14.803301761794172</v>
      </c>
      <c r="CE380" s="224">
        <f t="shared" ca="1" si="402"/>
        <v>-544.56724568213826</v>
      </c>
      <c r="CF380" s="223">
        <f t="shared" ca="1" si="403"/>
        <v>-2.6394745708548726</v>
      </c>
      <c r="CG380" s="225">
        <f t="shared" ca="1" si="404"/>
        <v>-494.77777719383363</v>
      </c>
      <c r="CH380" s="226">
        <f t="shared" ca="1" si="448"/>
        <v>494.77777719383363</v>
      </c>
      <c r="CI380" s="217">
        <f t="shared" ca="1" si="405"/>
        <v>-3.3817714426176781</v>
      </c>
      <c r="CJ380" s="218">
        <f t="shared" ca="1" si="406"/>
        <v>-18.403753303268228</v>
      </c>
      <c r="CK380" s="219">
        <f t="shared" ca="1" si="407"/>
        <v>-679.30841945533655</v>
      </c>
      <c r="CL380" s="218">
        <f t="shared" ca="1" si="408"/>
        <v>-3.3230293460229632</v>
      </c>
      <c r="CM380" s="227">
        <f t="shared" ca="1" si="409"/>
        <v>-631.56410889205154</v>
      </c>
      <c r="CN380" s="228">
        <f t="shared" ca="1" si="449"/>
        <v>631.56410889205154</v>
      </c>
      <c r="CO380" s="222">
        <f t="shared" ca="1" si="410"/>
        <v>-4.0019069365128308</v>
      </c>
      <c r="CP380" s="223">
        <f t="shared" ca="1" si="411"/>
        <v>-21.932755926518322</v>
      </c>
      <c r="CQ380" s="224">
        <f t="shared" ca="1" si="412"/>
        <v>-812.84500103457935</v>
      </c>
      <c r="CR380" s="223">
        <f t="shared" ca="1" si="413"/>
        <v>-4.0212289035806634</v>
      </c>
      <c r="CS380" s="225">
        <f t="shared" ca="1" si="414"/>
        <v>-778.38715288493063</v>
      </c>
      <c r="CT380" s="226">
        <f t="shared" ca="1" si="450"/>
        <v>778.38715288493063</v>
      </c>
      <c r="CU380" s="217">
        <f t="shared" ca="1" si="415"/>
        <v>-4.5919815571945737</v>
      </c>
      <c r="CV380" s="218">
        <f t="shared" ca="1" si="416"/>
        <v>-25.371290168298714</v>
      </c>
      <c r="CW380" s="219">
        <f t="shared" ca="1" si="417"/>
        <v>-944.64810456045348</v>
      </c>
      <c r="CX380" s="218">
        <f t="shared" ca="1" si="418"/>
        <v>-4.7355231455456988</v>
      </c>
      <c r="CY380" s="227">
        <f t="shared" ca="1" si="419"/>
        <v>-938.91315469704386</v>
      </c>
      <c r="CZ380" s="228">
        <f t="shared" ca="1" si="451"/>
        <v>938.91315469704386</v>
      </c>
      <c r="DA380" s="222">
        <f t="shared" ca="1" si="420"/>
        <v>-5.1474920122309307</v>
      </c>
      <c r="DB380" s="223">
        <f t="shared" ca="1" si="421"/>
        <v>-28.697530825398157</v>
      </c>
      <c r="DC380" s="224">
        <f t="shared" ca="1" si="422"/>
        <v>-1074.0111396707994</v>
      </c>
      <c r="DD380" s="223">
        <f t="shared" ca="1" si="423"/>
        <v>-5.4660909443171022</v>
      </c>
      <c r="DE380" s="225">
        <f t="shared" ca="1" si="424"/>
        <v>-1118.36217525132</v>
      </c>
      <c r="DF380" s="226">
        <f t="shared" ca="1" si="452"/>
        <v>1118.36217525132</v>
      </c>
      <c r="DG380" s="217">
        <f t="shared" ca="1" si="425"/>
        <v>-5.6641719536657629</v>
      </c>
      <c r="DH380" s="218">
        <f t="shared" ca="1" si="426"/>
        <v>-31.886241430897435</v>
      </c>
      <c r="DI380" s="219">
        <f t="shared" ca="1" si="427"/>
        <v>-1200.0057294726528</v>
      </c>
      <c r="DJ380" s="218">
        <f t="shared" ca="1" si="428"/>
        <v>-6.2111909383900183</v>
      </c>
      <c r="DK380" s="227">
        <f t="shared" ca="1" si="429"/>
        <v>-1324.8284811350732</v>
      </c>
      <c r="DL380" s="228">
        <f t="shared" ca="1" si="453"/>
        <v>1324.8284811350732</v>
      </c>
      <c r="DM380" s="222">
        <f t="shared" ca="1" si="430"/>
        <v>-6.1380269433018499</v>
      </c>
      <c r="DN380" s="223">
        <f t="shared" ca="1" si="431"/>
        <v>-34.908184858421464</v>
      </c>
      <c r="DO380" s="224">
        <f t="shared" ca="1" si="432"/>
        <v>-1321.435719472734</v>
      </c>
      <c r="DP380" s="223">
        <f t="shared" ca="1" si="433"/>
        <v>-6.9662827430338439</v>
      </c>
      <c r="DQ380" s="225">
        <f t="shared" ca="1" si="434"/>
        <v>-1572.4175703536737</v>
      </c>
      <c r="DR380" s="226">
        <f t="shared" ca="1" si="454"/>
        <v>1572.4175703536737</v>
      </c>
      <c r="DS380" s="217">
        <f t="shared" ca="1" si="435"/>
        <v>-6.5653689762119063</v>
      </c>
      <c r="DT380" s="218">
        <f t="shared" ca="1" si="436"/>
        <v>-37.729644733723788</v>
      </c>
      <c r="DU380" s="219">
        <f t="shared" ca="1" si="437"/>
        <v>-1436.7950091792488</v>
      </c>
      <c r="DV380" s="218">
        <f t="shared" ca="1" si="438"/>
        <v>-7.7229197056935845</v>
      </c>
      <c r="DW380" s="227">
        <f t="shared" ca="1" si="439"/>
        <v>-1890.5257498135134</v>
      </c>
      <c r="DX380" s="228">
        <f t="shared" ca="1" si="455"/>
        <v>1890.5257498135134</v>
      </c>
      <c r="DY380" s="222">
        <f t="shared" ca="1" si="440"/>
        <v>-6.9428500404508018</v>
      </c>
      <c r="DZ380" s="223">
        <f t="shared" ca="1" si="441"/>
        <v>-40.312220919452827</v>
      </c>
      <c r="EA380" s="224">
        <f t="shared" ca="1" si="442"/>
        <v>-1544.2397757537472</v>
      </c>
      <c r="EB380" s="223">
        <f t="shared" ca="1" si="443"/>
        <v>-8.4675059567582593</v>
      </c>
      <c r="EC380" s="225">
        <f t="shared" ca="1" si="444"/>
        <v>-2364.9328993151012</v>
      </c>
      <c r="ED380" s="226">
        <f t="shared" ca="1" si="456"/>
        <v>2364.9328993151012</v>
      </c>
      <c r="EE380" s="18">
        <v>-2364.9328993150966</v>
      </c>
    </row>
    <row r="381" spans="16:135" x14ac:dyDescent="0.3">
      <c r="P381" s="5"/>
      <c r="Q381" s="5"/>
      <c r="X381" s="105"/>
      <c r="Y381" s="105"/>
      <c r="Z381" s="105"/>
      <c r="AA381" s="105">
        <f ca="1">AH381-DF381</f>
        <v>0</v>
      </c>
      <c r="AC381" s="302">
        <f>AC380+$BE$22</f>
        <v>3540</v>
      </c>
      <c r="AD381" s="332">
        <v>2356.465393358339</v>
      </c>
      <c r="AE381" s="332">
        <v>1882.8028301078211</v>
      </c>
      <c r="AF381" s="334">
        <v>1565.4512876106362</v>
      </c>
      <c r="AG381" s="332">
        <v>1318.6172901966845</v>
      </c>
      <c r="AH381" s="332">
        <v>1112.8960843070033</v>
      </c>
      <c r="AI381" s="332">
        <v>934.17763155149873</v>
      </c>
      <c r="AJ381" s="332">
        <v>774.36592398134849</v>
      </c>
      <c r="AK381" s="332">
        <v>628.24107954602937</v>
      </c>
      <c r="AL381" s="332">
        <v>492.13830262297876</v>
      </c>
      <c r="AM381" s="332">
        <v>363.30298026816706</v>
      </c>
      <c r="AN381" s="332">
        <v>239.53760508995364</v>
      </c>
      <c r="AO381" s="332">
        <v>118.98798458935808</v>
      </c>
      <c r="AP381" s="332" t="e">
        <v>#DIV/0!</v>
      </c>
      <c r="AQ381" s="335">
        <v>-118.98798458935808</v>
      </c>
      <c r="AR381" s="335">
        <v>-239.53760508995364</v>
      </c>
      <c r="AS381" s="335">
        <v>-363.30298026816706</v>
      </c>
      <c r="AT381" s="335">
        <v>-492.13830262297876</v>
      </c>
      <c r="AU381" s="335">
        <v>-628.24107954602937</v>
      </c>
      <c r="AV381" s="335">
        <v>-774.36592398134849</v>
      </c>
      <c r="AW381" s="335">
        <v>-934.17763155149873</v>
      </c>
      <c r="AX381" s="335">
        <v>-1112.8960843070033</v>
      </c>
      <c r="AY381" s="335">
        <v>-1318.6172901966845</v>
      </c>
      <c r="AZ381" s="335">
        <v>-1565.4512876106362</v>
      </c>
      <c r="BA381" s="335">
        <v>-1882.8028301078211</v>
      </c>
      <c r="BB381" s="202">
        <v>-2356.465393358339</v>
      </c>
      <c r="BC381" s="323">
        <f ca="1">BO381-BD381</f>
        <v>0</v>
      </c>
      <c r="BD381" s="320">
        <f ca="1"/>
        <v>-118.98798458935808</v>
      </c>
      <c r="BE381" s="302">
        <f ca="1">MIN($AF$15,BE380+$BE$22)</f>
        <v>3540</v>
      </c>
      <c r="BF381" s="215">
        <f t="shared" ca="1" si="386"/>
        <v>2</v>
      </c>
      <c r="BG381" s="317">
        <f ca="1">INDEX(N$8:N$12,$BF381)</f>
        <v>365</v>
      </c>
      <c r="BH381" s="128">
        <f ca="1">INDEX(O$8:O$12,$BF381)</f>
        <v>0.45</v>
      </c>
      <c r="BI381" s="104">
        <f t="shared" ca="1" si="387"/>
        <v>1958</v>
      </c>
      <c r="BJ381" s="216">
        <f t="shared" si="385"/>
        <v>0</v>
      </c>
      <c r="BK381" s="217">
        <f ca="1">DEGREES(ASIN($BG381*BL$23))</f>
        <v>-0.69702848180855392</v>
      </c>
      <c r="BL381" s="218">
        <f ca="1">DEGREES(ASIN(BL$23*$BI381))</f>
        <v>-3.7416948855412149</v>
      </c>
      <c r="BM381" s="219">
        <f ca="1">IF($BH381&gt;0,(COS(RADIANS(BK381))-COS(RADIANS(BL381)))/(BL$23*$BH381),$BE381*SIN(RADIANS(BK381)))</f>
        <v>-137.19111842500354</v>
      </c>
      <c r="BN381" s="218">
        <f t="shared" ca="1" si="388"/>
        <v>-0.65322418438321961</v>
      </c>
      <c r="BO381" s="220">
        <f t="shared" ca="1" si="389"/>
        <v>-118.98798458935808</v>
      </c>
      <c r="BP381" s="221">
        <f t="shared" ca="1" si="445"/>
        <v>118.98798458935808</v>
      </c>
      <c r="BQ381" s="222">
        <f t="shared" ca="1" si="390"/>
        <v>-1.3888539075648563</v>
      </c>
      <c r="BR381" s="223">
        <f t="shared" ca="1" si="391"/>
        <v>-7.4707664237245348</v>
      </c>
      <c r="BS381" s="224">
        <f t="shared" ca="1" si="392"/>
        <v>-274.24094483913484</v>
      </c>
      <c r="BT381" s="223">
        <f t="shared" ca="1" si="393"/>
        <v>-1.3098019204905427</v>
      </c>
      <c r="BU381" s="225">
        <f t="shared" ca="1" si="394"/>
        <v>-239.53760508995364</v>
      </c>
      <c r="BV381" s="226">
        <f t="shared" ca="1" si="446"/>
        <v>239.53760508995364</v>
      </c>
      <c r="BW381" s="217">
        <f t="shared" ca="1" si="395"/>
        <v>-2.0703060144699528</v>
      </c>
      <c r="BX381" s="218">
        <f t="shared" ca="1" si="396"/>
        <v>-11.174200198828334</v>
      </c>
      <c r="BY381" s="219">
        <f t="shared" ca="1" si="397"/>
        <v>-410.98534433214104</v>
      </c>
      <c r="BZ381" s="218">
        <f t="shared" ca="1" si="398"/>
        <v>-1.9730159500374498</v>
      </c>
      <c r="CA381" s="227">
        <f t="shared" ca="1" si="399"/>
        <v>-363.30298026816706</v>
      </c>
      <c r="CB381" s="228">
        <f t="shared" ca="1" si="447"/>
        <v>363.30298026816706</v>
      </c>
      <c r="CC381" s="222">
        <f t="shared" ca="1" si="400"/>
        <v>-2.7362803166611838</v>
      </c>
      <c r="CD381" s="223">
        <f t="shared" ca="1" si="401"/>
        <v>-14.838184419691608</v>
      </c>
      <c r="CE381" s="224">
        <f t="shared" ca="1" si="402"/>
        <v>-547.2132331011818</v>
      </c>
      <c r="CF381" s="223">
        <f t="shared" ca="1" si="403"/>
        <v>-2.6459874190435357</v>
      </c>
      <c r="CG381" s="225">
        <f t="shared" ca="1" si="404"/>
        <v>-492.13830262297876</v>
      </c>
      <c r="CH381" s="226">
        <f t="shared" ca="1" si="448"/>
        <v>492.13830262297876</v>
      </c>
      <c r="CI381" s="217">
        <f t="shared" ca="1" si="405"/>
        <v>-3.3817714426176781</v>
      </c>
      <c r="CJ381" s="218">
        <f t="shared" ca="1" si="406"/>
        <v>-18.447673789609269</v>
      </c>
      <c r="CK381" s="219">
        <f t="shared" ca="1" si="407"/>
        <v>-682.63996192951947</v>
      </c>
      <c r="CL381" s="218">
        <f t="shared" ca="1" si="408"/>
        <v>-3.3315424741829247</v>
      </c>
      <c r="CM381" s="227">
        <f t="shared" ca="1" si="409"/>
        <v>-628.24107954602857</v>
      </c>
      <c r="CN381" s="228">
        <f t="shared" ca="1" si="449"/>
        <v>628.24107954602857</v>
      </c>
      <c r="CO381" s="222">
        <f t="shared" ca="1" si="410"/>
        <v>-4.0019069365128308</v>
      </c>
      <c r="CP381" s="223">
        <f t="shared" ca="1" si="411"/>
        <v>-21.98591081354845</v>
      </c>
      <c r="CQ381" s="224">
        <f t="shared" ca="1" si="412"/>
        <v>-816.8770093895406</v>
      </c>
      <c r="CR381" s="223">
        <f t="shared" ca="1" si="413"/>
        <v>-4.0320083549612491</v>
      </c>
      <c r="CS381" s="225">
        <f t="shared" ca="1" si="414"/>
        <v>-774.36592398134997</v>
      </c>
      <c r="CT381" s="226">
        <f t="shared" ca="1" si="450"/>
        <v>774.36592398134997</v>
      </c>
      <c r="CU381" s="217">
        <f t="shared" ca="1" si="415"/>
        <v>-4.5919815571945737</v>
      </c>
      <c r="CV381" s="218">
        <f t="shared" ca="1" si="416"/>
        <v>-25.433896049290787</v>
      </c>
      <c r="CW381" s="219">
        <f t="shared" ca="1" si="417"/>
        <v>-949.39700830842287</v>
      </c>
      <c r="CX381" s="218">
        <f t="shared" ca="1" si="418"/>
        <v>-4.7489037479693934</v>
      </c>
      <c r="CY381" s="227">
        <f t="shared" ca="1" si="419"/>
        <v>-934.17763155149817</v>
      </c>
      <c r="CZ381" s="228">
        <f t="shared" ca="1" si="451"/>
        <v>934.17763155149817</v>
      </c>
      <c r="DA381" s="222">
        <f t="shared" ca="1" si="420"/>
        <v>-5.1474920122309307</v>
      </c>
      <c r="DB381" s="223">
        <f t="shared" ca="1" si="421"/>
        <v>-28.769807611070149</v>
      </c>
      <c r="DC381" s="224">
        <f t="shared" ca="1" si="422"/>
        <v>-1079.4936199792853</v>
      </c>
      <c r="DD381" s="223">
        <f t="shared" ca="1" si="423"/>
        <v>-5.4824803084859468</v>
      </c>
      <c r="DE381" s="225">
        <f t="shared" ca="1" si="424"/>
        <v>-1112.8960843070029</v>
      </c>
      <c r="DF381" s="226">
        <f t="shared" ca="1" si="452"/>
        <v>1112.8960843070029</v>
      </c>
      <c r="DG381" s="217">
        <f t="shared" ca="1" si="425"/>
        <v>-5.6641719536657629</v>
      </c>
      <c r="DH381" s="218">
        <f t="shared" ca="1" si="426"/>
        <v>-31.968387015290631</v>
      </c>
      <c r="DI381" s="219">
        <f t="shared" ca="1" si="427"/>
        <v>-1206.2367974718713</v>
      </c>
      <c r="DJ381" s="218">
        <f t="shared" ca="1" si="428"/>
        <v>-6.2310679992185669</v>
      </c>
      <c r="DK381" s="227">
        <f t="shared" ca="1" si="429"/>
        <v>-1318.6172901966831</v>
      </c>
      <c r="DL381" s="228">
        <f t="shared" ca="1" si="453"/>
        <v>1318.6172901966831</v>
      </c>
      <c r="DM381" s="222">
        <f t="shared" ca="1" si="430"/>
        <v>-6.1380269433018499</v>
      </c>
      <c r="DN381" s="223">
        <f t="shared" ca="1" si="431"/>
        <v>-35.000338053331141</v>
      </c>
      <c r="DO381" s="224">
        <f t="shared" ca="1" si="432"/>
        <v>-1328.4259046846933</v>
      </c>
      <c r="DP381" s="223">
        <f t="shared" ca="1" si="433"/>
        <v>-6.9901852119592149</v>
      </c>
      <c r="DQ381" s="225">
        <f t="shared" ca="1" si="434"/>
        <v>-1565.4512876106398</v>
      </c>
      <c r="DR381" s="226">
        <f t="shared" ca="1" si="454"/>
        <v>1565.4512876106398</v>
      </c>
      <c r="DS381" s="217">
        <f t="shared" ca="1" si="435"/>
        <v>-6.5653689762119063</v>
      </c>
      <c r="DT381" s="218">
        <f t="shared" ca="1" si="436"/>
        <v>-37.831833351329983</v>
      </c>
      <c r="DU381" s="219">
        <f t="shared" ca="1" si="437"/>
        <v>-1444.5464213759287</v>
      </c>
      <c r="DV381" s="218">
        <f t="shared" ca="1" si="438"/>
        <v>-7.7514121966798939</v>
      </c>
      <c r="DW381" s="227">
        <f t="shared" ca="1" si="439"/>
        <v>-1882.8028301078198</v>
      </c>
      <c r="DX381" s="228">
        <f t="shared" ca="1" si="455"/>
        <v>1882.8028301078198</v>
      </c>
      <c r="DY381" s="222">
        <f t="shared" ca="1" si="440"/>
        <v>-6.9428500404508018</v>
      </c>
      <c r="DZ381" s="223">
        <f t="shared" ca="1" si="441"/>
        <v>-40.424293079135055</v>
      </c>
      <c r="EA381" s="224">
        <f t="shared" ca="1" si="442"/>
        <v>-1552.7408942982393</v>
      </c>
      <c r="EB381" s="223">
        <f t="shared" ca="1" si="443"/>
        <v>-8.5011185444921011</v>
      </c>
      <c r="EC381" s="225">
        <f t="shared" ca="1" si="444"/>
        <v>-2356.4653933583431</v>
      </c>
      <c r="ED381" s="226">
        <f t="shared" ca="1" si="456"/>
        <v>2356.4653933583431</v>
      </c>
      <c r="EE381" s="18">
        <v>-2356.465393358339</v>
      </c>
    </row>
    <row r="382" spans="16:135" x14ac:dyDescent="0.3">
      <c r="P382" s="5"/>
      <c r="Q382" s="5"/>
      <c r="X382" s="105"/>
      <c r="Y382" s="105"/>
      <c r="Z382" s="105"/>
      <c r="AA382" s="105">
        <f ca="1">AH382-DF382</f>
        <v>0</v>
      </c>
      <c r="AC382" s="302">
        <f>AC381+$BE$22</f>
        <v>3550</v>
      </c>
      <c r="AD382" s="332">
        <v>2347.9642748138467</v>
      </c>
      <c r="AE382" s="332">
        <v>1875.0514179111406</v>
      </c>
      <c r="AF382" s="334">
        <v>1558.461102398677</v>
      </c>
      <c r="AG382" s="332">
        <v>1312.386222197465</v>
      </c>
      <c r="AH382" s="332">
        <v>1107.4136039985174</v>
      </c>
      <c r="AI382" s="332">
        <v>929.4287278035282</v>
      </c>
      <c r="AJ382" s="332">
        <v>770.33391562638724</v>
      </c>
      <c r="AK382" s="332">
        <v>624.90953707184644</v>
      </c>
      <c r="AL382" s="332">
        <v>489.49231520393522</v>
      </c>
      <c r="AM382" s="332">
        <v>361.32996431812961</v>
      </c>
      <c r="AN382" s="332">
        <v>238.2278031694631</v>
      </c>
      <c r="AO382" s="332">
        <v>118.33476040497486</v>
      </c>
      <c r="AP382" s="332" t="e">
        <v>#DIV/0!</v>
      </c>
      <c r="AQ382" s="335">
        <v>-118.33476040497486</v>
      </c>
      <c r="AR382" s="335">
        <v>-238.2278031694631</v>
      </c>
      <c r="AS382" s="335">
        <v>-361.32996431812961</v>
      </c>
      <c r="AT382" s="335">
        <v>-489.49231520393522</v>
      </c>
      <c r="AU382" s="335">
        <v>-624.90953707184644</v>
      </c>
      <c r="AV382" s="335">
        <v>-770.33391562638724</v>
      </c>
      <c r="AW382" s="335">
        <v>-929.4287278035282</v>
      </c>
      <c r="AX382" s="335">
        <v>-1107.4136039985174</v>
      </c>
      <c r="AY382" s="335">
        <v>-1312.386222197465</v>
      </c>
      <c r="AZ382" s="335">
        <v>-1558.461102398677</v>
      </c>
      <c r="BA382" s="335">
        <v>-1875.0514179111406</v>
      </c>
      <c r="BB382" s="202">
        <v>-2347.9642748138467</v>
      </c>
      <c r="BC382" s="323">
        <f ca="1">BO382-BD382</f>
        <v>0</v>
      </c>
      <c r="BD382" s="320">
        <f ca="1"/>
        <v>-118.33476040497486</v>
      </c>
      <c r="BE382" s="302">
        <f ca="1">MIN($AF$15,BE381+$BE$22)</f>
        <v>3550</v>
      </c>
      <c r="BF382" s="215">
        <f t="shared" ca="1" si="386"/>
        <v>2</v>
      </c>
      <c r="BG382" s="317">
        <f ca="1">INDEX(N$8:N$12,$BF382)</f>
        <v>365</v>
      </c>
      <c r="BH382" s="128">
        <f ca="1">INDEX(O$8:O$12,$BF382)</f>
        <v>0.45</v>
      </c>
      <c r="BI382" s="104">
        <f t="shared" ca="1" si="387"/>
        <v>1962.5</v>
      </c>
      <c r="BJ382" s="216">
        <f t="shared" si="385"/>
        <v>0</v>
      </c>
      <c r="BK382" s="217">
        <f ca="1">DEGREES(ASIN($BG382*BL$23))</f>
        <v>-0.69702848180855392</v>
      </c>
      <c r="BL382" s="218">
        <f ca="1">DEGREES(ASIN(BL$23*$BI382))</f>
        <v>-3.7503065744052813</v>
      </c>
      <c r="BM382" s="219">
        <f ca="1">IF($BH382&gt;0,(COS(RADIANS(BK382))-COS(RADIANS(BL382)))/(BL$23*$BH382),$BE382*SIN(RADIANS(BK382)))</f>
        <v>-137.84585205347466</v>
      </c>
      <c r="BN382" s="218">
        <f t="shared" ca="1" si="388"/>
        <v>-0.65473362847112071</v>
      </c>
      <c r="BO382" s="220">
        <f t="shared" ca="1" si="389"/>
        <v>-118.33476040497486</v>
      </c>
      <c r="BP382" s="221">
        <f t="shared" ca="1" si="445"/>
        <v>118.33476040497486</v>
      </c>
      <c r="BQ382" s="222">
        <f t="shared" ca="1" si="390"/>
        <v>-1.3888539075648563</v>
      </c>
      <c r="BR382" s="223">
        <f t="shared" ca="1" si="391"/>
        <v>-7.4880345251386604</v>
      </c>
      <c r="BS382" s="224">
        <f t="shared" ca="1" si="392"/>
        <v>-275.55381237748543</v>
      </c>
      <c r="BT382" s="223">
        <f t="shared" ca="1" si="393"/>
        <v>-1.3128675383505879</v>
      </c>
      <c r="BU382" s="225">
        <f t="shared" ca="1" si="394"/>
        <v>-238.2278031694631</v>
      </c>
      <c r="BV382" s="226">
        <f t="shared" ca="1" si="446"/>
        <v>238.2278031694631</v>
      </c>
      <c r="BW382" s="217">
        <f t="shared" ca="1" si="395"/>
        <v>-2.0703060144699528</v>
      </c>
      <c r="BX382" s="218">
        <f t="shared" ca="1" si="396"/>
        <v>-11.200213252904192</v>
      </c>
      <c r="BY382" s="219">
        <f t="shared" ca="1" si="397"/>
        <v>-412.96307736593832</v>
      </c>
      <c r="BZ382" s="218">
        <f t="shared" ca="1" si="398"/>
        <v>-1.9777330337972785</v>
      </c>
      <c r="CA382" s="227">
        <f t="shared" ca="1" si="399"/>
        <v>-361.32996431812961</v>
      </c>
      <c r="CB382" s="228">
        <f t="shared" ca="1" si="447"/>
        <v>361.32996431812961</v>
      </c>
      <c r="CC382" s="222">
        <f t="shared" ca="1" si="400"/>
        <v>-2.7362803166611838</v>
      </c>
      <c r="CD382" s="223">
        <f t="shared" ca="1" si="401"/>
        <v>-14.873072704742212</v>
      </c>
      <c r="CE382" s="224">
        <f t="shared" ca="1" si="402"/>
        <v>-549.86573651668391</v>
      </c>
      <c r="CF382" s="223">
        <f t="shared" ca="1" si="403"/>
        <v>-2.6525034155021103</v>
      </c>
      <c r="CG382" s="225">
        <f t="shared" ca="1" si="404"/>
        <v>-489.49231520393522</v>
      </c>
      <c r="CH382" s="226">
        <f t="shared" ca="1" si="448"/>
        <v>489.49231520393522</v>
      </c>
      <c r="CI382" s="217">
        <f t="shared" ca="1" si="405"/>
        <v>-3.3817714426176781</v>
      </c>
      <c r="CJ382" s="218">
        <f t="shared" ca="1" si="406"/>
        <v>-18.491605509654871</v>
      </c>
      <c r="CK382" s="219">
        <f t="shared" ca="1" si="407"/>
        <v>-685.98002405666023</v>
      </c>
      <c r="CL382" s="218">
        <f t="shared" ca="1" si="408"/>
        <v>-3.3400621271407545</v>
      </c>
      <c r="CM382" s="227">
        <f t="shared" ca="1" si="409"/>
        <v>-624.90953707184565</v>
      </c>
      <c r="CN382" s="228">
        <f t="shared" ca="1" si="449"/>
        <v>624.90953707184565</v>
      </c>
      <c r="CO382" s="222">
        <f t="shared" ca="1" si="410"/>
        <v>-4.0019069365128308</v>
      </c>
      <c r="CP382" s="223">
        <f t="shared" ca="1" si="411"/>
        <v>-22.039085617795749</v>
      </c>
      <c r="CQ382" s="224">
        <f t="shared" ca="1" si="412"/>
        <v>-820.91980929919214</v>
      </c>
      <c r="CR382" s="223">
        <f t="shared" ca="1" si="413"/>
        <v>-4.042799909651535</v>
      </c>
      <c r="CS382" s="225">
        <f t="shared" ca="1" si="414"/>
        <v>-770.33391562638872</v>
      </c>
      <c r="CT382" s="226">
        <f t="shared" ca="1" si="450"/>
        <v>770.33391562638872</v>
      </c>
      <c r="CU382" s="217">
        <f t="shared" ca="1" si="415"/>
        <v>-4.5919815571945737</v>
      </c>
      <c r="CV382" s="218">
        <f t="shared" ca="1" si="416"/>
        <v>-25.496534479387542</v>
      </c>
      <c r="CW382" s="219">
        <f t="shared" ca="1" si="417"/>
        <v>-954.15931350476433</v>
      </c>
      <c r="CX382" s="218">
        <f t="shared" ca="1" si="418"/>
        <v>-4.7623051963414582</v>
      </c>
      <c r="CY382" s="227">
        <f t="shared" ca="1" si="419"/>
        <v>-929.42872780352877</v>
      </c>
      <c r="CZ382" s="228">
        <f t="shared" ca="1" si="451"/>
        <v>929.42872780352877</v>
      </c>
      <c r="DA382" s="222">
        <f t="shared" ca="1" si="420"/>
        <v>-5.1474920122309307</v>
      </c>
      <c r="DB382" s="223">
        <f t="shared" ca="1" si="421"/>
        <v>-28.842134492732271</v>
      </c>
      <c r="DC382" s="224">
        <f t="shared" ca="1" si="422"/>
        <v>-1084.9925236918441</v>
      </c>
      <c r="DD382" s="223">
        <f t="shared" ca="1" si="423"/>
        <v>-5.4989037125587856</v>
      </c>
      <c r="DE382" s="225">
        <f t="shared" ca="1" si="424"/>
        <v>-1107.4136039985169</v>
      </c>
      <c r="DF382" s="226">
        <f t="shared" ca="1" si="452"/>
        <v>1107.4136039985169</v>
      </c>
      <c r="DG382" s="217">
        <f t="shared" ca="1" si="425"/>
        <v>-5.6641719536657629</v>
      </c>
      <c r="DH382" s="218">
        <f t="shared" ca="1" si="426"/>
        <v>-32.050606168032303</v>
      </c>
      <c r="DI382" s="219">
        <f t="shared" ca="1" si="427"/>
        <v>-1212.4877958753798</v>
      </c>
      <c r="DJ382" s="218">
        <f t="shared" ca="1" si="428"/>
        <v>-6.2509984035084472</v>
      </c>
      <c r="DK382" s="227">
        <f t="shared" ca="1" si="429"/>
        <v>-1312.3862221974646</v>
      </c>
      <c r="DL382" s="228">
        <f t="shared" ca="1" si="453"/>
        <v>1312.3862221974646</v>
      </c>
      <c r="DM382" s="222">
        <f t="shared" ca="1" si="430"/>
        <v>-6.1380269433018499</v>
      </c>
      <c r="DN382" s="223">
        <f t="shared" ca="1" si="431"/>
        <v>-35.092595149431553</v>
      </c>
      <c r="DO382" s="224">
        <f t="shared" ca="1" si="432"/>
        <v>-1335.4400731216638</v>
      </c>
      <c r="DP382" s="223">
        <f t="shared" ca="1" si="433"/>
        <v>-7.0141684369705217</v>
      </c>
      <c r="DQ382" s="225">
        <f t="shared" ca="1" si="434"/>
        <v>-1558.4611023986806</v>
      </c>
      <c r="DR382" s="226">
        <f t="shared" ca="1" si="454"/>
        <v>1558.4611023986806</v>
      </c>
      <c r="DS382" s="217">
        <f t="shared" ca="1" si="435"/>
        <v>-6.5653689762119063</v>
      </c>
      <c r="DT382" s="218">
        <f t="shared" ca="1" si="436"/>
        <v>-37.934163700254807</v>
      </c>
      <c r="DU382" s="219">
        <f t="shared" ca="1" si="437"/>
        <v>-1452.3264444812032</v>
      </c>
      <c r="DV382" s="218">
        <f t="shared" ca="1" si="438"/>
        <v>-7.7800231052744948</v>
      </c>
      <c r="DW382" s="227">
        <f t="shared" ca="1" si="439"/>
        <v>-1875.0514179111399</v>
      </c>
      <c r="DX382" s="228">
        <f t="shared" ca="1" si="455"/>
        <v>1875.0514179111399</v>
      </c>
      <c r="DY382" s="222">
        <f t="shared" ca="1" si="440"/>
        <v>-6.9428500404508018</v>
      </c>
      <c r="DZ382" s="223">
        <f t="shared" ca="1" si="441"/>
        <v>-40.536552279035867</v>
      </c>
      <c r="EA382" s="224">
        <f t="shared" ca="1" si="442"/>
        <v>-1561.2757935282489</v>
      </c>
      <c r="EB382" s="223">
        <f t="shared" ca="1" si="443"/>
        <v>-8.5348992300096143</v>
      </c>
      <c r="EC382" s="225">
        <f t="shared" ca="1" si="444"/>
        <v>-2347.9642748138508</v>
      </c>
      <c r="ED382" s="226">
        <f t="shared" ca="1" si="456"/>
        <v>2347.9642748138508</v>
      </c>
      <c r="EE382" s="18">
        <v>-2347.9642748138467</v>
      </c>
    </row>
    <row r="383" spans="16:135" x14ac:dyDescent="0.3">
      <c r="P383" s="5"/>
      <c r="Q383" s="5"/>
      <c r="X383" s="105"/>
      <c r="Y383" s="105"/>
      <c r="Z383" s="105"/>
      <c r="AA383" s="105">
        <f ca="1">AH383-DF383</f>
        <v>0</v>
      </c>
      <c r="AC383" s="302">
        <f>AC382+$BE$22</f>
        <v>3560</v>
      </c>
      <c r="AD383" s="332">
        <v>2339.4293755838366</v>
      </c>
      <c r="AE383" s="332">
        <v>1867.271394805867</v>
      </c>
      <c r="AF383" s="334">
        <v>1551.4469339617065</v>
      </c>
      <c r="AG383" s="332">
        <v>1306.1352237939575</v>
      </c>
      <c r="AH383" s="332">
        <v>1101.9147002859586</v>
      </c>
      <c r="AI383" s="332">
        <v>924.66642260718675</v>
      </c>
      <c r="AJ383" s="332">
        <v>766.2911157167357</v>
      </c>
      <c r="AK383" s="332">
        <v>621.56947494470569</v>
      </c>
      <c r="AL383" s="332">
        <v>486.83981178843311</v>
      </c>
      <c r="AM383" s="332">
        <v>359.35223128433233</v>
      </c>
      <c r="AN383" s="332">
        <v>236.91493563111251</v>
      </c>
      <c r="AO383" s="332">
        <v>117.68002677650374</v>
      </c>
      <c r="AP383" s="332" t="e">
        <v>#DIV/0!</v>
      </c>
      <c r="AQ383" s="335">
        <v>-117.68002677650374</v>
      </c>
      <c r="AR383" s="335">
        <v>-236.91493563111251</v>
      </c>
      <c r="AS383" s="335">
        <v>-359.35223128433233</v>
      </c>
      <c r="AT383" s="335">
        <v>-486.83981178843311</v>
      </c>
      <c r="AU383" s="335">
        <v>-621.56947494470569</v>
      </c>
      <c r="AV383" s="335">
        <v>-766.2911157167357</v>
      </c>
      <c r="AW383" s="335">
        <v>-924.66642260718675</v>
      </c>
      <c r="AX383" s="335">
        <v>-1101.9147002859586</v>
      </c>
      <c r="AY383" s="335">
        <v>-1306.1352237939575</v>
      </c>
      <c r="AZ383" s="335">
        <v>-1551.4469339617065</v>
      </c>
      <c r="BA383" s="335">
        <v>-1867.271394805867</v>
      </c>
      <c r="BB383" s="202">
        <v>-2339.4293755838366</v>
      </c>
      <c r="BC383" s="323">
        <f ca="1">BO383-BD383</f>
        <v>0</v>
      </c>
      <c r="BD383" s="320">
        <f ca="1"/>
        <v>-117.68002677650374</v>
      </c>
      <c r="BE383" s="302">
        <f ca="1">MIN($AF$15,BE382+$BE$22)</f>
        <v>3560</v>
      </c>
      <c r="BF383" s="215">
        <f t="shared" ca="1" si="386"/>
        <v>2</v>
      </c>
      <c r="BG383" s="317">
        <f ca="1">INDEX(N$8:N$12,$BF383)</f>
        <v>365</v>
      </c>
      <c r="BH383" s="128">
        <f ca="1">INDEX(O$8:O$12,$BF383)</f>
        <v>0.45</v>
      </c>
      <c r="BI383" s="104">
        <f t="shared" ca="1" si="387"/>
        <v>1967</v>
      </c>
      <c r="BJ383" s="216">
        <f t="shared" si="385"/>
        <v>0</v>
      </c>
      <c r="BK383" s="217">
        <f ca="1">DEGREES(ASIN($BG383*BL$23))</f>
        <v>-0.69702848180855392</v>
      </c>
      <c r="BL383" s="218">
        <f ca="1">DEGREES(ASIN(BL$23*$BI383))</f>
        <v>-3.7589183481137702</v>
      </c>
      <c r="BM383" s="219">
        <f ca="1">IF($BH383&gt;0,(COS(RADIANS(BK383))-COS(RADIANS(BL383)))/(BL$23*$BH383),$BE383*SIN(RADIANS(BK383)))</f>
        <v>-138.50209517060361</v>
      </c>
      <c r="BN383" s="218">
        <f t="shared" ca="1" si="388"/>
        <v>-0.65624311712895178</v>
      </c>
      <c r="BO383" s="220">
        <f t="shared" ca="1" si="389"/>
        <v>-117.68002677650374</v>
      </c>
      <c r="BP383" s="221">
        <f t="shared" ca="1" si="445"/>
        <v>117.68002677650374</v>
      </c>
      <c r="BQ383" s="222">
        <f t="shared" ca="1" si="390"/>
        <v>-1.3888539075648563</v>
      </c>
      <c r="BR383" s="223">
        <f t="shared" ca="1" si="391"/>
        <v>-7.5053033106400013</v>
      </c>
      <c r="BS383" s="224">
        <f t="shared" ca="1" si="392"/>
        <v>-276.86974589762167</v>
      </c>
      <c r="BT383" s="223">
        <f t="shared" ca="1" si="393"/>
        <v>-1.315933520136241</v>
      </c>
      <c r="BU383" s="225">
        <f t="shared" ca="1" si="394"/>
        <v>-236.91493563111251</v>
      </c>
      <c r="BV383" s="226">
        <f t="shared" ca="1" si="446"/>
        <v>236.91493563111251</v>
      </c>
      <c r="BW383" s="217">
        <f t="shared" ca="1" si="395"/>
        <v>-2.0703060144699528</v>
      </c>
      <c r="BX383" s="218">
        <f t="shared" ca="1" si="396"/>
        <v>-11.226228645733855</v>
      </c>
      <c r="BY383" s="219">
        <f t="shared" ca="1" si="397"/>
        <v>-414.9455287543355</v>
      </c>
      <c r="BZ383" s="218">
        <f t="shared" ca="1" si="398"/>
        <v>-1.9824513883971804</v>
      </c>
      <c r="CA383" s="227">
        <f t="shared" ca="1" si="399"/>
        <v>-359.35223128433233</v>
      </c>
      <c r="CB383" s="228">
        <f t="shared" ca="1" si="447"/>
        <v>359.35223128433233</v>
      </c>
      <c r="CC383" s="222">
        <f t="shared" ca="1" si="400"/>
        <v>-2.7362803166611838</v>
      </c>
      <c r="CD383" s="223">
        <f t="shared" ca="1" si="401"/>
        <v>-14.907966632612208</v>
      </c>
      <c r="CE383" s="224">
        <f t="shared" ca="1" si="402"/>
        <v>-552.52475908670863</v>
      </c>
      <c r="CF383" s="223">
        <f t="shared" ca="1" si="403"/>
        <v>-2.6590225700247174</v>
      </c>
      <c r="CG383" s="225">
        <f t="shared" ca="1" si="404"/>
        <v>-486.83981178843311</v>
      </c>
      <c r="CH383" s="226">
        <f t="shared" ca="1" si="448"/>
        <v>486.83981178843311</v>
      </c>
      <c r="CI383" s="217">
        <f t="shared" ca="1" si="405"/>
        <v>-3.3817714426176781</v>
      </c>
      <c r="CJ383" s="218">
        <f t="shared" ca="1" si="406"/>
        <v>-18.53554849787708</v>
      </c>
      <c r="CK383" s="219">
        <f t="shared" ca="1" si="407"/>
        <v>-689.32861238493604</v>
      </c>
      <c r="CL383" s="218">
        <f t="shared" ca="1" si="408"/>
        <v>-3.3485883282758095</v>
      </c>
      <c r="CM383" s="227">
        <f t="shared" ca="1" si="409"/>
        <v>-621.56947494470489</v>
      </c>
      <c r="CN383" s="228">
        <f t="shared" ca="1" si="449"/>
        <v>621.56947494470489</v>
      </c>
      <c r="CO383" s="222">
        <f t="shared" ca="1" si="410"/>
        <v>-4.0019069365128308</v>
      </c>
      <c r="CP383" s="223">
        <f t="shared" ca="1" si="411"/>
        <v>-22.092280407518409</v>
      </c>
      <c r="CQ383" s="224">
        <f t="shared" ca="1" si="412"/>
        <v>-824.97341291743714</v>
      </c>
      <c r="CR383" s="223">
        <f t="shared" ca="1" si="413"/>
        <v>-4.0536036182450061</v>
      </c>
      <c r="CS383" s="225">
        <f t="shared" ca="1" si="414"/>
        <v>-766.29111571673718</v>
      </c>
      <c r="CT383" s="226">
        <f t="shared" ca="1" si="450"/>
        <v>766.29111571673718</v>
      </c>
      <c r="CU383" s="217">
        <f t="shared" ca="1" si="415"/>
        <v>-4.5919815571945737</v>
      </c>
      <c r="CV383" s="218">
        <f t="shared" ca="1" si="416"/>
        <v>-25.559205584391009</v>
      </c>
      <c r="CW383" s="219">
        <f t="shared" ca="1" si="417"/>
        <v>-958.935041097762</v>
      </c>
      <c r="CX383" s="218">
        <f t="shared" ca="1" si="418"/>
        <v>-4.7757275929976686</v>
      </c>
      <c r="CY383" s="227">
        <f t="shared" ca="1" si="419"/>
        <v>-924.66642260718731</v>
      </c>
      <c r="CZ383" s="228">
        <f t="shared" ca="1" si="451"/>
        <v>924.66642260718731</v>
      </c>
      <c r="DA383" s="222">
        <f t="shared" ca="1" si="420"/>
        <v>-5.1474920122309307</v>
      </c>
      <c r="DB383" s="223">
        <f t="shared" ca="1" si="421"/>
        <v>-28.914511690189723</v>
      </c>
      <c r="DC383" s="224">
        <f t="shared" ca="1" si="422"/>
        <v>-1090.5078850451118</v>
      </c>
      <c r="DD383" s="223">
        <f t="shared" ca="1" si="423"/>
        <v>-5.5153613532677355</v>
      </c>
      <c r="DE383" s="225">
        <f t="shared" ca="1" si="424"/>
        <v>-1101.9147002859581</v>
      </c>
      <c r="DF383" s="226">
        <f t="shared" ca="1" si="452"/>
        <v>1101.9147002859581</v>
      </c>
      <c r="DG383" s="217">
        <f t="shared" ca="1" si="425"/>
        <v>-5.6641719536657629</v>
      </c>
      <c r="DH383" s="218">
        <f t="shared" ca="1" si="426"/>
        <v>-32.132899256900764</v>
      </c>
      <c r="DI383" s="219">
        <f t="shared" ca="1" si="427"/>
        <v>-1218.758778389222</v>
      </c>
      <c r="DJ383" s="218">
        <f t="shared" ca="1" si="428"/>
        <v>-6.2709825138422275</v>
      </c>
      <c r="DK383" s="227">
        <f t="shared" ca="1" si="429"/>
        <v>-1306.1352237939561</v>
      </c>
      <c r="DL383" s="228">
        <f t="shared" ca="1" si="453"/>
        <v>1306.1352237939561</v>
      </c>
      <c r="DM383" s="222">
        <f t="shared" ca="1" si="430"/>
        <v>-6.1380269433018499</v>
      </c>
      <c r="DN383" s="223">
        <f t="shared" ca="1" si="431"/>
        <v>-35.18495673896718</v>
      </c>
      <c r="DO383" s="224">
        <f t="shared" ca="1" si="432"/>
        <v>-1342.4783061828816</v>
      </c>
      <c r="DP383" s="223">
        <f t="shared" ca="1" si="433"/>
        <v>-7.0382330612178521</v>
      </c>
      <c r="DQ383" s="225">
        <f t="shared" ca="1" si="434"/>
        <v>-1551.4469339617101</v>
      </c>
      <c r="DR383" s="226">
        <f t="shared" ca="1" si="454"/>
        <v>1551.4469339617101</v>
      </c>
      <c r="DS383" s="217">
        <f t="shared" ca="1" si="435"/>
        <v>-6.5653689762119063</v>
      </c>
      <c r="DT383" s="218">
        <f t="shared" ca="1" si="436"/>
        <v>-38.036636699645314</v>
      </c>
      <c r="DU383" s="219">
        <f t="shared" ca="1" si="437"/>
        <v>-1460.1351980105294</v>
      </c>
      <c r="DV383" s="218">
        <f t="shared" ca="1" si="438"/>
        <v>-7.8087535293261681</v>
      </c>
      <c r="DW383" s="227">
        <f t="shared" ca="1" si="439"/>
        <v>-1867.2713948058654</v>
      </c>
      <c r="DX383" s="228">
        <f t="shared" ca="1" si="455"/>
        <v>1867.2713948058654</v>
      </c>
      <c r="DY383" s="222">
        <f t="shared" ca="1" si="440"/>
        <v>-6.9428500404508018</v>
      </c>
      <c r="DZ383" s="223">
        <f t="shared" ca="1" si="441"/>
        <v>-40.648999891878752</v>
      </c>
      <c r="EA383" s="224">
        <f t="shared" ca="1" si="442"/>
        <v>-1569.844643339005</v>
      </c>
      <c r="EB383" s="223">
        <f t="shared" ca="1" si="443"/>
        <v>-8.5688498107560918</v>
      </c>
      <c r="EC383" s="225">
        <f t="shared" ca="1" si="444"/>
        <v>-2339.4293755838412</v>
      </c>
      <c r="ED383" s="226">
        <f t="shared" ca="1" si="456"/>
        <v>2339.4293755838412</v>
      </c>
      <c r="EE383" s="18">
        <v>-2339.4293755838366</v>
      </c>
    </row>
    <row r="384" spans="16:135" x14ac:dyDescent="0.3">
      <c r="P384" s="5"/>
      <c r="Q384" s="5"/>
      <c r="X384" s="105"/>
      <c r="Y384" s="105"/>
      <c r="Z384" s="105"/>
      <c r="AA384" s="105">
        <f ca="1">AH384-DF384</f>
        <v>0</v>
      </c>
      <c r="AC384" s="302">
        <f>AC383+$BE$22</f>
        <v>3570</v>
      </c>
      <c r="AD384" s="332">
        <v>2330.8605257730806</v>
      </c>
      <c r="AE384" s="332">
        <v>1859.4626412765399</v>
      </c>
      <c r="AF384" s="334">
        <v>1544.4087009004893</v>
      </c>
      <c r="AG384" s="332">
        <v>1299.8642412801153</v>
      </c>
      <c r="AH384" s="332">
        <v>1096.3993389326909</v>
      </c>
      <c r="AI384" s="332">
        <v>919.89069501419021</v>
      </c>
      <c r="AJ384" s="332">
        <v>762.2375120984907</v>
      </c>
      <c r="AK384" s="332">
        <v>618.22088661642988</v>
      </c>
      <c r="AL384" s="332">
        <v>484.18078921840839</v>
      </c>
      <c r="AM384" s="332">
        <v>357.36977989593515</v>
      </c>
      <c r="AN384" s="332">
        <v>235.59900211097627</v>
      </c>
      <c r="AO384" s="332">
        <v>117.02378365937479</v>
      </c>
      <c r="AP384" s="332" t="e">
        <v>#DIV/0!</v>
      </c>
      <c r="AQ384" s="335">
        <v>-117.02378365937479</v>
      </c>
      <c r="AR384" s="335">
        <v>-235.59900211097627</v>
      </c>
      <c r="AS384" s="335">
        <v>-357.36977989593515</v>
      </c>
      <c r="AT384" s="335">
        <v>-484.18078921840839</v>
      </c>
      <c r="AU384" s="335">
        <v>-618.22088661642988</v>
      </c>
      <c r="AV384" s="335">
        <v>-762.2375120984907</v>
      </c>
      <c r="AW384" s="335">
        <v>-919.89069501419021</v>
      </c>
      <c r="AX384" s="335">
        <v>-1096.3993389326909</v>
      </c>
      <c r="AY384" s="335">
        <v>-1299.8642412801153</v>
      </c>
      <c r="AZ384" s="335">
        <v>-1544.4087009004893</v>
      </c>
      <c r="BA384" s="335">
        <v>-1859.4626412765399</v>
      </c>
      <c r="BB384" s="202">
        <v>-2330.8605257730806</v>
      </c>
      <c r="BC384" s="323">
        <f ca="1">BO384-BD384</f>
        <v>0</v>
      </c>
      <c r="BD384" s="320">
        <f ca="1"/>
        <v>-117.02378365937479</v>
      </c>
      <c r="BE384" s="302">
        <f ca="1">MIN($AF$15,BE383+$BE$22)</f>
        <v>3570</v>
      </c>
      <c r="BF384" s="215">
        <f t="shared" ca="1" si="386"/>
        <v>2</v>
      </c>
      <c r="BG384" s="317">
        <f ca="1">INDEX(N$8:N$12,$BF384)</f>
        <v>365</v>
      </c>
      <c r="BH384" s="128">
        <f ca="1">INDEX(O$8:O$12,$BF384)</f>
        <v>0.45</v>
      </c>
      <c r="BI384" s="104">
        <f t="shared" ca="1" si="387"/>
        <v>1971.5</v>
      </c>
      <c r="BJ384" s="216">
        <f t="shared" si="385"/>
        <v>0</v>
      </c>
      <c r="BK384" s="217">
        <f ca="1">DEGREES(ASIN($BG384*BL$23))</f>
        <v>-0.69702848180855392</v>
      </c>
      <c r="BL384" s="218">
        <f ca="1">DEGREES(ASIN(BL$23*$BI384))</f>
        <v>-3.7675302068637477</v>
      </c>
      <c r="BM384" s="219">
        <f ca="1">IF($BH384&gt;0,(COS(RADIANS(BK384))-COS(RADIANS(BL384)))/(BL$23*$BH384),$BE384*SIN(RADIANS(BK384)))</f>
        <v>-139.15984782104917</v>
      </c>
      <c r="BN384" s="218">
        <f t="shared" ca="1" si="388"/>
        <v>-0.65775265044555908</v>
      </c>
      <c r="BO384" s="220">
        <f t="shared" ca="1" si="389"/>
        <v>-117.02378365937479</v>
      </c>
      <c r="BP384" s="221">
        <f t="shared" ca="1" si="445"/>
        <v>117.02378365937479</v>
      </c>
      <c r="BQ384" s="222">
        <f t="shared" ca="1" si="390"/>
        <v>-1.3888539075648563</v>
      </c>
      <c r="BR384" s="223">
        <f t="shared" ca="1" si="391"/>
        <v>-7.5225727818787576</v>
      </c>
      <c r="BS384" s="224">
        <f t="shared" ca="1" si="392"/>
        <v>-278.18874576436809</v>
      </c>
      <c r="BT384" s="223">
        <f t="shared" ca="1" si="393"/>
        <v>-1.3189998667464238</v>
      </c>
      <c r="BU384" s="225">
        <f t="shared" ca="1" si="394"/>
        <v>-235.59900211097627</v>
      </c>
      <c r="BV384" s="226">
        <f t="shared" ca="1" si="446"/>
        <v>235.59900211097627</v>
      </c>
      <c r="BW384" s="217">
        <f t="shared" ca="1" si="395"/>
        <v>-2.0703060144699528</v>
      </c>
      <c r="BX384" s="218">
        <f t="shared" ca="1" si="396"/>
        <v>-11.252246383313171</v>
      </c>
      <c r="BY384" s="219">
        <f t="shared" ca="1" si="397"/>
        <v>-416.93269977165744</v>
      </c>
      <c r="BZ384" s="218">
        <f t="shared" ca="1" si="398"/>
        <v>-1.9871710173219412</v>
      </c>
      <c r="CA384" s="227">
        <f t="shared" ca="1" si="399"/>
        <v>-357.36977989593515</v>
      </c>
      <c r="CB384" s="228">
        <f t="shared" ca="1" si="447"/>
        <v>357.36977989593515</v>
      </c>
      <c r="CC384" s="222">
        <f t="shared" ca="1" si="400"/>
        <v>-2.7362803166611838</v>
      </c>
      <c r="CD384" s="223">
        <f t="shared" ca="1" si="401"/>
        <v>-14.942866218988861</v>
      </c>
      <c r="CE384" s="224">
        <f t="shared" ca="1" si="402"/>
        <v>-555.19030397912309</v>
      </c>
      <c r="CF384" s="223">
        <f t="shared" ca="1" si="403"/>
        <v>-2.6655448924144594</v>
      </c>
      <c r="CG384" s="225">
        <f t="shared" ca="1" si="404"/>
        <v>-484.18078921840839</v>
      </c>
      <c r="CH384" s="226">
        <f t="shared" ca="1" si="448"/>
        <v>484.18078921840839</v>
      </c>
      <c r="CI384" s="217">
        <f t="shared" ca="1" si="405"/>
        <v>-3.3817714426176781</v>
      </c>
      <c r="CJ384" s="218">
        <f t="shared" ca="1" si="406"/>
        <v>-18.579502788818704</v>
      </c>
      <c r="CK384" s="219">
        <f t="shared" ca="1" si="407"/>
        <v>-692.68573348597715</v>
      </c>
      <c r="CL384" s="218">
        <f t="shared" ca="1" si="408"/>
        <v>-3.3571211010411162</v>
      </c>
      <c r="CM384" s="227">
        <f t="shared" ca="1" si="409"/>
        <v>-618.22088661642908</v>
      </c>
      <c r="CN384" s="228">
        <f t="shared" ca="1" si="449"/>
        <v>618.22088661642908</v>
      </c>
      <c r="CO384" s="222">
        <f t="shared" ca="1" si="410"/>
        <v>-4.0019069365128308</v>
      </c>
      <c r="CP384" s="223">
        <f t="shared" ca="1" si="411"/>
        <v>-22.145495251171919</v>
      </c>
      <c r="CQ384" s="224">
        <f t="shared" ca="1" si="412"/>
        <v>-829.03783244898682</v>
      </c>
      <c r="CR384" s="223">
        <f t="shared" ca="1" si="413"/>
        <v>-4.0644195315496745</v>
      </c>
      <c r="CS384" s="225">
        <f t="shared" ca="1" si="414"/>
        <v>-762.23751209849218</v>
      </c>
      <c r="CT384" s="226">
        <f t="shared" ca="1" si="450"/>
        <v>762.23751209849218</v>
      </c>
      <c r="CU384" s="217">
        <f t="shared" ca="1" si="415"/>
        <v>-4.5919815571945737</v>
      </c>
      <c r="CV384" s="218">
        <f t="shared" ca="1" si="416"/>
        <v>-25.621909490588195</v>
      </c>
      <c r="CW384" s="219">
        <f t="shared" ca="1" si="417"/>
        <v>-963.72421213860537</v>
      </c>
      <c r="CX384" s="218">
        <f t="shared" ca="1" si="418"/>
        <v>-4.789171040843371</v>
      </c>
      <c r="CY384" s="227">
        <f t="shared" ca="1" si="419"/>
        <v>-919.89069501418965</v>
      </c>
      <c r="CZ384" s="228">
        <f t="shared" ca="1" si="451"/>
        <v>919.89069501418965</v>
      </c>
      <c r="DA384" s="222">
        <f t="shared" ca="1" si="420"/>
        <v>-5.1474920122309307</v>
      </c>
      <c r="DB384" s="223">
        <f t="shared" ca="1" si="421"/>
        <v>-28.986939424334807</v>
      </c>
      <c r="DC384" s="224">
        <f t="shared" ca="1" si="422"/>
        <v>-1096.039738473841</v>
      </c>
      <c r="DD384" s="223">
        <f t="shared" ca="1" si="423"/>
        <v>-5.5318534287291641</v>
      </c>
      <c r="DE384" s="225">
        <f t="shared" ca="1" si="424"/>
        <v>-1096.3993389326904</v>
      </c>
      <c r="DF384" s="226">
        <f t="shared" ca="1" si="452"/>
        <v>1096.3993389326904</v>
      </c>
      <c r="DG384" s="217">
        <f t="shared" ca="1" si="425"/>
        <v>-5.6641719536657629</v>
      </c>
      <c r="DH384" s="218">
        <f t="shared" ca="1" si="426"/>
        <v>-32.215266651941874</v>
      </c>
      <c r="DI384" s="219">
        <f t="shared" ca="1" si="427"/>
        <v>-1225.049799085205</v>
      </c>
      <c r="DJ384" s="218">
        <f t="shared" ca="1" si="428"/>
        <v>-6.2910206959829793</v>
      </c>
      <c r="DK384" s="227">
        <f t="shared" ca="1" si="429"/>
        <v>-1299.8642412801139</v>
      </c>
      <c r="DL384" s="228">
        <f t="shared" ca="1" si="453"/>
        <v>1299.8642412801139</v>
      </c>
      <c r="DM384" s="222">
        <f t="shared" ca="1" si="430"/>
        <v>-6.1380269433018499</v>
      </c>
      <c r="DN384" s="223">
        <f t="shared" ca="1" si="431"/>
        <v>-35.27742341863209</v>
      </c>
      <c r="DO384" s="224">
        <f t="shared" ca="1" si="432"/>
        <v>-1349.5406859175293</v>
      </c>
      <c r="DP384" s="223">
        <f t="shared" ca="1" si="433"/>
        <v>-7.0623797346477204</v>
      </c>
      <c r="DQ384" s="225">
        <f t="shared" ca="1" si="434"/>
        <v>-1544.4087009004922</v>
      </c>
      <c r="DR384" s="226">
        <f t="shared" ca="1" si="454"/>
        <v>1544.4087009004922</v>
      </c>
      <c r="DS384" s="217">
        <f t="shared" ca="1" si="435"/>
        <v>-6.5653689762119063</v>
      </c>
      <c r="DT384" s="218">
        <f t="shared" ca="1" si="436"/>
        <v>-38.139253276902139</v>
      </c>
      <c r="DU384" s="219">
        <f t="shared" ca="1" si="437"/>
        <v>-1467.9728025910219</v>
      </c>
      <c r="DV384" s="218">
        <f t="shared" ca="1" si="438"/>
        <v>-7.8376045804925525</v>
      </c>
      <c r="DW384" s="227">
        <f t="shared" ca="1" si="439"/>
        <v>-1859.4626412765392</v>
      </c>
      <c r="DX384" s="228">
        <f t="shared" ca="1" si="455"/>
        <v>1859.4626412765392</v>
      </c>
      <c r="DY384" s="222">
        <f t="shared" ca="1" si="440"/>
        <v>-6.9428500404508018</v>
      </c>
      <c r="DZ384" s="223">
        <f t="shared" ca="1" si="441"/>
        <v>-40.761637304856087</v>
      </c>
      <c r="EA384" s="224">
        <f t="shared" ca="1" si="442"/>
        <v>-1578.4476154495947</v>
      </c>
      <c r="EB384" s="223">
        <f t="shared" ca="1" si="443"/>
        <v>-8.6029721105896897</v>
      </c>
      <c r="EC384" s="225">
        <f t="shared" ca="1" si="444"/>
        <v>-2330.8605257730851</v>
      </c>
      <c r="ED384" s="226">
        <f t="shared" ca="1" si="456"/>
        <v>2330.8605257730851</v>
      </c>
      <c r="EE384" s="18">
        <v>-2330.8605257730806</v>
      </c>
    </row>
    <row r="385" spans="16:135" x14ac:dyDescent="0.3">
      <c r="P385" s="5"/>
      <c r="Q385" s="5"/>
      <c r="X385" s="105"/>
      <c r="Y385" s="105"/>
      <c r="Z385" s="105"/>
      <c r="AA385" s="105">
        <f ca="1">AH385-DF385</f>
        <v>0</v>
      </c>
      <c r="AC385" s="302">
        <f>AC384+$BE$22</f>
        <v>3580</v>
      </c>
      <c r="AD385" s="332">
        <v>2322.2575536624913</v>
      </c>
      <c r="AE385" s="332">
        <v>1851.6250366960473</v>
      </c>
      <c r="AF385" s="334">
        <v>1537.3463211658409</v>
      </c>
      <c r="AG385" s="332">
        <v>1293.5732205841332</v>
      </c>
      <c r="AH385" s="332">
        <v>1090.8674855039617</v>
      </c>
      <c r="AI385" s="332">
        <v>915.10152397334571</v>
      </c>
      <c r="AJ385" s="332">
        <v>758.17309256694102</v>
      </c>
      <c r="AK385" s="332">
        <v>614.86376551538876</v>
      </c>
      <c r="AL385" s="332">
        <v>481.51524432599393</v>
      </c>
      <c r="AM385" s="332">
        <v>355.38260887861321</v>
      </c>
      <c r="AN385" s="332">
        <v>234.28000224422985</v>
      </c>
      <c r="AO385" s="332">
        <v>116.36603100892923</v>
      </c>
      <c r="AP385" s="332" t="e">
        <v>#DIV/0!</v>
      </c>
      <c r="AQ385" s="335">
        <v>-116.36603100892923</v>
      </c>
      <c r="AR385" s="335">
        <v>-234.28000224422985</v>
      </c>
      <c r="AS385" s="335">
        <v>-355.38260887861321</v>
      </c>
      <c r="AT385" s="335">
        <v>-481.51524432599393</v>
      </c>
      <c r="AU385" s="335">
        <v>-614.86376551538876</v>
      </c>
      <c r="AV385" s="335">
        <v>-758.17309256694102</v>
      </c>
      <c r="AW385" s="335">
        <v>-915.10152397334571</v>
      </c>
      <c r="AX385" s="335">
        <v>-1090.8674855039617</v>
      </c>
      <c r="AY385" s="335">
        <v>-1293.5732205841332</v>
      </c>
      <c r="AZ385" s="335">
        <v>-1537.3463211658409</v>
      </c>
      <c r="BA385" s="335">
        <v>-1851.6250366960473</v>
      </c>
      <c r="BB385" s="202">
        <v>-2322.2575536624913</v>
      </c>
      <c r="BC385" s="323">
        <f ca="1">BO385-BD385</f>
        <v>0</v>
      </c>
      <c r="BD385" s="320">
        <f ca="1"/>
        <v>-116.36603100892923</v>
      </c>
      <c r="BE385" s="302">
        <f ca="1">MIN($AF$15,BE384+$BE$22)</f>
        <v>3580</v>
      </c>
      <c r="BF385" s="215">
        <f t="shared" ca="1" si="386"/>
        <v>2</v>
      </c>
      <c r="BG385" s="317">
        <f ca="1">INDEX(N$8:N$12,$BF385)</f>
        <v>365</v>
      </c>
      <c r="BH385" s="128">
        <f ca="1">INDEX(O$8:O$12,$BF385)</f>
        <v>0.45</v>
      </c>
      <c r="BI385" s="104">
        <f t="shared" ca="1" si="387"/>
        <v>1976</v>
      </c>
      <c r="BJ385" s="216">
        <f t="shared" si="385"/>
        <v>0</v>
      </c>
      <c r="BK385" s="217">
        <f ca="1">DEGREES(ASIN($BG385*BL$23))</f>
        <v>-0.69702848180855392</v>
      </c>
      <c r="BL385" s="218">
        <f ca="1">DEGREES(ASIN(BL$23*$BI385))</f>
        <v>-3.7761421508522921</v>
      </c>
      <c r="BM385" s="219">
        <f ca="1">IF($BH385&gt;0,(COS(RADIANS(BK385))-COS(RADIANS(BL385)))/(BL$23*$BH385),$BE385*SIN(RADIANS(BK385)))</f>
        <v>-139.81911004958113</v>
      </c>
      <c r="BN385" s="218">
        <f t="shared" ca="1" si="388"/>
        <v>-0.65926222853195782</v>
      </c>
      <c r="BO385" s="220">
        <f t="shared" ca="1" si="389"/>
        <v>-116.36603100892923</v>
      </c>
      <c r="BP385" s="221">
        <f t="shared" ca="1" si="445"/>
        <v>116.36603100892923</v>
      </c>
      <c r="BQ385" s="222">
        <f t="shared" ca="1" si="390"/>
        <v>-1.3888539075648563</v>
      </c>
      <c r="BR385" s="223">
        <f t="shared" ca="1" si="391"/>
        <v>-7.5398429405056966</v>
      </c>
      <c r="BS385" s="224">
        <f t="shared" ca="1" si="392"/>
        <v>-279.51081234347072</v>
      </c>
      <c r="BT385" s="223">
        <f t="shared" ca="1" si="393"/>
        <v>-1.3220665791026249</v>
      </c>
      <c r="BU385" s="225">
        <f t="shared" ca="1" si="394"/>
        <v>-234.28000224422985</v>
      </c>
      <c r="BV385" s="226">
        <f t="shared" ca="1" si="446"/>
        <v>234.28000224422985</v>
      </c>
      <c r="BW385" s="217">
        <f t="shared" ca="1" si="395"/>
        <v>-2.0703060144699528</v>
      </c>
      <c r="BX385" s="218">
        <f t="shared" ca="1" si="396"/>
        <v>-11.278266471642615</v>
      </c>
      <c r="BY385" s="219">
        <f t="shared" ca="1" si="397"/>
        <v>-418.92459169572635</v>
      </c>
      <c r="BZ385" s="218">
        <f t="shared" ca="1" si="398"/>
        <v>-1.9918919240689092</v>
      </c>
      <c r="CA385" s="227">
        <f t="shared" ca="1" si="399"/>
        <v>-355.38260887861321</v>
      </c>
      <c r="CB385" s="228">
        <f t="shared" ca="1" si="447"/>
        <v>355.38260887861321</v>
      </c>
      <c r="CC385" s="222">
        <f t="shared" ca="1" si="400"/>
        <v>-2.7362803166611838</v>
      </c>
      <c r="CD385" s="223">
        <f t="shared" ca="1" si="401"/>
        <v>-14.977771479580564</v>
      </c>
      <c r="CE385" s="224">
        <f t="shared" ca="1" si="402"/>
        <v>-557.8623743716297</v>
      </c>
      <c r="CF385" s="223">
        <f t="shared" ca="1" si="403"/>
        <v>-2.6720703925066118</v>
      </c>
      <c r="CG385" s="225">
        <f t="shared" ca="1" si="404"/>
        <v>-481.51524432599393</v>
      </c>
      <c r="CH385" s="226">
        <f t="shared" ca="1" si="448"/>
        <v>481.51524432599393</v>
      </c>
      <c r="CI385" s="217">
        <f t="shared" ca="1" si="405"/>
        <v>-3.3817714426176781</v>
      </c>
      <c r="CJ385" s="218">
        <f t="shared" ca="1" si="406"/>
        <v>-18.623468417093605</v>
      </c>
      <c r="CK385" s="219">
        <f t="shared" ca="1" si="407"/>
        <v>-696.05139395494302</v>
      </c>
      <c r="CL385" s="218">
        <f t="shared" ca="1" si="408"/>
        <v>-3.3656604689658707</v>
      </c>
      <c r="CM385" s="227">
        <f t="shared" ca="1" si="409"/>
        <v>-614.86376551538797</v>
      </c>
      <c r="CN385" s="228">
        <f t="shared" ca="1" si="449"/>
        <v>614.86376551538797</v>
      </c>
      <c r="CO385" s="222">
        <f t="shared" ca="1" si="410"/>
        <v>-4.0019069365128308</v>
      </c>
      <c r="CP385" s="223">
        <f t="shared" ca="1" si="411"/>
        <v>-22.198730217410148</v>
      </c>
      <c r="CQ385" s="224">
        <f t="shared" ca="1" si="412"/>
        <v>-833.11308014958331</v>
      </c>
      <c r="CR385" s="223">
        <f t="shared" ca="1" si="413"/>
        <v>-4.075247700596492</v>
      </c>
      <c r="CS385" s="225">
        <f t="shared" ca="1" si="414"/>
        <v>-758.1730925669425</v>
      </c>
      <c r="CT385" s="226">
        <f t="shared" ca="1" si="450"/>
        <v>758.1730925669425</v>
      </c>
      <c r="CU385" s="217">
        <f t="shared" ca="1" si="415"/>
        <v>-4.5919815571945737</v>
      </c>
      <c r="CV385" s="218">
        <f t="shared" ca="1" si="416"/>
        <v>-25.684646324754198</v>
      </c>
      <c r="CW385" s="219">
        <f t="shared" ca="1" si="417"/>
        <v>-968.52684778197874</v>
      </c>
      <c r="CX385" s="218">
        <f t="shared" ca="1" si="418"/>
        <v>-4.8026356433733781</v>
      </c>
      <c r="CY385" s="227">
        <f t="shared" ca="1" si="419"/>
        <v>-915.10152397334627</v>
      </c>
      <c r="CZ385" s="228">
        <f t="shared" ca="1" si="451"/>
        <v>915.10152397334627</v>
      </c>
      <c r="DA385" s="222">
        <f t="shared" ca="1" si="420"/>
        <v>-5.1474920122309307</v>
      </c>
      <c r="DB385" s="223">
        <f t="shared" ca="1" si="421"/>
        <v>-29.059417917155489</v>
      </c>
      <c r="DC385" s="224">
        <f t="shared" ca="1" si="422"/>
        <v>-1101.5881186123195</v>
      </c>
      <c r="DD385" s="223">
        <f t="shared" ca="1" si="423"/>
        <v>-5.5483801384784783</v>
      </c>
      <c r="DE385" s="225">
        <f t="shared" ca="1" si="424"/>
        <v>-1090.8674855039612</v>
      </c>
      <c r="DF385" s="226">
        <f t="shared" ca="1" si="452"/>
        <v>1090.8674855039612</v>
      </c>
      <c r="DG385" s="217">
        <f t="shared" ca="1" si="425"/>
        <v>-5.6641719536657629</v>
      </c>
      <c r="DH385" s="218">
        <f t="shared" ca="1" si="426"/>
        <v>-32.297708725490267</v>
      </c>
      <c r="DI385" s="219">
        <f t="shared" ca="1" si="427"/>
        <v>-1231.3609124041002</v>
      </c>
      <c r="DJ385" s="218">
        <f t="shared" ca="1" si="428"/>
        <v>-6.3111133188951953</v>
      </c>
      <c r="DK385" s="227">
        <f t="shared" ca="1" si="429"/>
        <v>-1293.5732205841309</v>
      </c>
      <c r="DL385" s="228">
        <f t="shared" ca="1" si="453"/>
        <v>1293.5732205841309</v>
      </c>
      <c r="DM385" s="222">
        <f t="shared" ca="1" si="430"/>
        <v>-6.1380269433018499</v>
      </c>
      <c r="DN385" s="223">
        <f t="shared" ca="1" si="431"/>
        <v>-35.369995789619445</v>
      </c>
      <c r="DO385" s="224">
        <f t="shared" ca="1" si="432"/>
        <v>-1356.6272950316381</v>
      </c>
      <c r="DP385" s="223">
        <f t="shared" ca="1" si="433"/>
        <v>-7.0866091141087963</v>
      </c>
      <c r="DQ385" s="225">
        <f t="shared" ca="1" si="434"/>
        <v>-1537.3463211658445</v>
      </c>
      <c r="DR385" s="226">
        <f t="shared" ca="1" si="454"/>
        <v>1537.3463211658445</v>
      </c>
      <c r="DS385" s="217">
        <f t="shared" ca="1" si="435"/>
        <v>-6.5653689762119063</v>
      </c>
      <c r="DT385" s="218">
        <f t="shared" ca="1" si="436"/>
        <v>-38.242014367787355</v>
      </c>
      <c r="DU385" s="219">
        <f t="shared" ca="1" si="437"/>
        <v>-1475.8393799754665</v>
      </c>
      <c r="DV385" s="218">
        <f t="shared" ca="1" si="438"/>
        <v>-7.8665773844445539</v>
      </c>
      <c r="DW385" s="227">
        <f t="shared" ca="1" si="439"/>
        <v>-1851.6250366960467</v>
      </c>
      <c r="DX385" s="228">
        <f t="shared" ca="1" si="455"/>
        <v>1851.6250366960467</v>
      </c>
      <c r="DY385" s="222">
        <f t="shared" ca="1" si="440"/>
        <v>-6.9428500404508018</v>
      </c>
      <c r="DZ385" s="223">
        <f t="shared" ca="1" si="441"/>
        <v>-40.874465919848774</v>
      </c>
      <c r="EA385" s="224">
        <f t="shared" ca="1" si="442"/>
        <v>-1587.0848834298783</v>
      </c>
      <c r="EB385" s="223">
        <f t="shared" ca="1" si="443"/>
        <v>-8.6372679802836956</v>
      </c>
      <c r="EC385" s="225">
        <f t="shared" ca="1" si="444"/>
        <v>-2322.2575536624954</v>
      </c>
      <c r="ED385" s="226">
        <f t="shared" ca="1" si="456"/>
        <v>2322.2575536624954</v>
      </c>
      <c r="EE385" s="18">
        <v>-2322.2575536624913</v>
      </c>
    </row>
    <row r="386" spans="16:135" x14ac:dyDescent="0.3">
      <c r="P386" s="5"/>
      <c r="Q386" s="5"/>
      <c r="X386" s="105"/>
      <c r="Y386" s="105"/>
      <c r="Z386" s="105"/>
      <c r="AA386" s="105">
        <f ca="1">AH386-DF386</f>
        <v>0</v>
      </c>
      <c r="AC386" s="302">
        <f>AC385+$BE$22</f>
        <v>3590</v>
      </c>
      <c r="AD386" s="332">
        <v>2313.6202856822069</v>
      </c>
      <c r="AE386" s="332">
        <v>1843.7584593116028</v>
      </c>
      <c r="AF386" s="334">
        <v>1530.2597120517321</v>
      </c>
      <c r="AG386" s="332">
        <v>1287.262107265238</v>
      </c>
      <c r="AH386" s="332">
        <v>1085.3191053654832</v>
      </c>
      <c r="AI386" s="332">
        <v>910.29888832997233</v>
      </c>
      <c r="AJ386" s="332">
        <v>754.09784486634453</v>
      </c>
      <c r="AK386" s="332">
        <v>611.49810504642289</v>
      </c>
      <c r="AL386" s="332">
        <v>478.84317393348732</v>
      </c>
      <c r="AM386" s="332">
        <v>353.3907169545443</v>
      </c>
      <c r="AN386" s="332">
        <v>232.95793566512722</v>
      </c>
      <c r="AO386" s="332">
        <v>115.70676878039727</v>
      </c>
      <c r="AP386" s="332" t="e">
        <v>#DIV/0!</v>
      </c>
      <c r="AQ386" s="335">
        <v>-115.70676878039727</v>
      </c>
      <c r="AR386" s="335">
        <v>-232.95793566512722</v>
      </c>
      <c r="AS386" s="335">
        <v>-353.3907169545443</v>
      </c>
      <c r="AT386" s="335">
        <v>-478.84317393348732</v>
      </c>
      <c r="AU386" s="335">
        <v>-611.49810504642289</v>
      </c>
      <c r="AV386" s="335">
        <v>-754.09784486634453</v>
      </c>
      <c r="AW386" s="335">
        <v>-910.29888832997233</v>
      </c>
      <c r="AX386" s="335">
        <v>-1085.3191053654832</v>
      </c>
      <c r="AY386" s="335">
        <v>-1287.262107265238</v>
      </c>
      <c r="AZ386" s="335">
        <v>-1530.2597120517321</v>
      </c>
      <c r="BA386" s="335">
        <v>-1843.7584593116028</v>
      </c>
      <c r="BB386" s="202">
        <v>-2313.6202856822069</v>
      </c>
      <c r="BC386" s="323">
        <f ca="1">BO386-BD386</f>
        <v>0</v>
      </c>
      <c r="BD386" s="320">
        <f ca="1"/>
        <v>-115.70676878039727</v>
      </c>
      <c r="BE386" s="302">
        <f ca="1">MIN($AF$15,BE385+$BE$22)</f>
        <v>3590</v>
      </c>
      <c r="BF386" s="215">
        <f t="shared" ca="1" si="386"/>
        <v>2</v>
      </c>
      <c r="BG386" s="317">
        <f ca="1">INDEX(N$8:N$12,$BF386)</f>
        <v>365</v>
      </c>
      <c r="BH386" s="128">
        <f ca="1">INDEX(O$8:O$12,$BF386)</f>
        <v>0.45</v>
      </c>
      <c r="BI386" s="104">
        <f t="shared" ca="1" si="387"/>
        <v>1980.5</v>
      </c>
      <c r="BJ386" s="216">
        <f t="shared" si="385"/>
        <v>0</v>
      </c>
      <c r="BK386" s="217">
        <f ca="1">DEGREES(ASIN($BG386*BL$23))</f>
        <v>-0.69702848180855392</v>
      </c>
      <c r="BL386" s="218">
        <f ca="1">DEGREES(ASIN(BL$23*$BI386))</f>
        <v>-3.7847541802765035</v>
      </c>
      <c r="BM386" s="219">
        <f ca="1">IF($BH386&gt;0,(COS(RADIANS(BK386))-COS(RADIANS(BL386)))/(BL$23*$BH386),$BE386*SIN(RADIANS(BK386)))</f>
        <v>-140.47988190108774</v>
      </c>
      <c r="BN386" s="218">
        <f t="shared" ca="1" si="388"/>
        <v>-0.66077185150660966</v>
      </c>
      <c r="BO386" s="220">
        <f t="shared" ca="1" si="389"/>
        <v>-115.70676878039727</v>
      </c>
      <c r="BP386" s="221">
        <f t="shared" ca="1" si="445"/>
        <v>115.70676878039727</v>
      </c>
      <c r="BQ386" s="222">
        <f t="shared" ca="1" si="390"/>
        <v>-1.3888539075648563</v>
      </c>
      <c r="BR386" s="223">
        <f t="shared" ca="1" si="391"/>
        <v>-7.5571137881721713</v>
      </c>
      <c r="BS386" s="224">
        <f t="shared" ca="1" si="392"/>
        <v>-280.83594600156732</v>
      </c>
      <c r="BT386" s="223">
        <f t="shared" ca="1" si="393"/>
        <v>-1.325133658096604</v>
      </c>
      <c r="BU386" s="225">
        <f t="shared" ca="1" si="394"/>
        <v>-232.95793566512722</v>
      </c>
      <c r="BV386" s="226">
        <f t="shared" ca="1" si="446"/>
        <v>232.95793566512722</v>
      </c>
      <c r="BW386" s="217">
        <f t="shared" ca="1" si="395"/>
        <v>-2.0703060144699528</v>
      </c>
      <c r="BX386" s="218">
        <f t="shared" ca="1" si="396"/>
        <v>-11.304288916727318</v>
      </c>
      <c r="BY386" s="219">
        <f t="shared" ca="1" si="397"/>
        <v>-420.92120580786161</v>
      </c>
      <c r="BZ386" s="218">
        <f t="shared" ca="1" si="398"/>
        <v>-1.9966141121352621</v>
      </c>
      <c r="CA386" s="227">
        <f t="shared" ca="1" si="399"/>
        <v>-353.3907169545443</v>
      </c>
      <c r="CB386" s="228">
        <f t="shared" ca="1" si="447"/>
        <v>353.3907169545443</v>
      </c>
      <c r="CC386" s="222">
        <f t="shared" ca="1" si="400"/>
        <v>-2.7362803166611838</v>
      </c>
      <c r="CD386" s="223">
        <f t="shared" ca="1" si="401"/>
        <v>-15.012682430116904</v>
      </c>
      <c r="CE386" s="224">
        <f t="shared" ca="1" si="402"/>
        <v>-560.54097345178502</v>
      </c>
      <c r="CF386" s="223">
        <f t="shared" ca="1" si="403"/>
        <v>-2.6785990801553226</v>
      </c>
      <c r="CG386" s="225">
        <f t="shared" ca="1" si="404"/>
        <v>-478.84317393348732</v>
      </c>
      <c r="CH386" s="226">
        <f t="shared" ca="1" si="448"/>
        <v>478.84317393348732</v>
      </c>
      <c r="CI386" s="217">
        <f t="shared" ca="1" si="405"/>
        <v>-3.3817714426176781</v>
      </c>
      <c r="CJ386" s="218">
        <f t="shared" ca="1" si="406"/>
        <v>-18.667445417387032</v>
      </c>
      <c r="CK386" s="219">
        <f t="shared" ca="1" si="407"/>
        <v>-699.42560041059119</v>
      </c>
      <c r="CL386" s="218">
        <f t="shared" ca="1" si="408"/>
        <v>-3.3742064556481637</v>
      </c>
      <c r="CM386" s="227">
        <f t="shared" ca="1" si="409"/>
        <v>-611.4981050464221</v>
      </c>
      <c r="CN386" s="228">
        <f t="shared" ca="1" si="449"/>
        <v>611.4981050464221</v>
      </c>
      <c r="CO386" s="222">
        <f t="shared" ca="1" si="410"/>
        <v>-4.0019069365128308</v>
      </c>
      <c r="CP386" s="223">
        <f t="shared" ca="1" si="411"/>
        <v>-22.251985375086392</v>
      </c>
      <c r="CQ386" s="224">
        <f t="shared" ca="1" si="412"/>
        <v>-837.199168326218</v>
      </c>
      <c r="CR386" s="223">
        <f t="shared" ca="1" si="413"/>
        <v>-4.0860881766346893</v>
      </c>
      <c r="CS386" s="225">
        <f t="shared" ca="1" si="414"/>
        <v>-754.09784486634601</v>
      </c>
      <c r="CT386" s="226">
        <f t="shared" ca="1" si="450"/>
        <v>754.09784486634601</v>
      </c>
      <c r="CU386" s="217">
        <f t="shared" ca="1" si="415"/>
        <v>-4.5919815571945737</v>
      </c>
      <c r="CV386" s="218">
        <f t="shared" ca="1" si="416"/>
        <v>-25.747416214155376</v>
      </c>
      <c r="CW386" s="219">
        <f t="shared" ca="1" si="417"/>
        <v>-973.34296928663355</v>
      </c>
      <c r="CX386" s="218">
        <f t="shared" ca="1" si="418"/>
        <v>-4.8161215046548023</v>
      </c>
      <c r="CY386" s="227">
        <f t="shared" ca="1" si="419"/>
        <v>-910.2988883299729</v>
      </c>
      <c r="CZ386" s="228">
        <f t="shared" ca="1" si="451"/>
        <v>910.2988883299729</v>
      </c>
      <c r="DA386" s="222">
        <f t="shared" ca="1" si="420"/>
        <v>-5.1474920122309307</v>
      </c>
      <c r="DB386" s="223">
        <f t="shared" ca="1" si="421"/>
        <v>-29.131947391743886</v>
      </c>
      <c r="DC386" s="224">
        <f t="shared" ca="1" si="422"/>
        <v>-1107.1530602957876</v>
      </c>
      <c r="DD386" s="223">
        <f t="shared" ca="1" si="423"/>
        <v>-5.5649416834680778</v>
      </c>
      <c r="DE386" s="225">
        <f t="shared" ca="1" si="424"/>
        <v>-1085.3191053654828</v>
      </c>
      <c r="DF386" s="226">
        <f t="shared" ca="1" si="452"/>
        <v>1085.3191053654828</v>
      </c>
      <c r="DG386" s="217">
        <f t="shared" ca="1" si="425"/>
        <v>-5.6641719536657629</v>
      </c>
      <c r="DH386" s="218">
        <f t="shared" ca="1" si="426"/>
        <v>-32.380225852190804</v>
      </c>
      <c r="DI386" s="219">
        <f t="shared" ca="1" si="427"/>
        <v>-1237.6921731588886</v>
      </c>
      <c r="DJ386" s="218">
        <f t="shared" ca="1" si="428"/>
        <v>-6.3312607547884454</v>
      </c>
      <c r="DK386" s="227">
        <f t="shared" ca="1" si="429"/>
        <v>-1287.2621072652357</v>
      </c>
      <c r="DL386" s="228">
        <f t="shared" ca="1" si="453"/>
        <v>1287.2621072652357</v>
      </c>
      <c r="DM386" s="222">
        <f t="shared" ca="1" si="430"/>
        <v>-6.1380269433018499</v>
      </c>
      <c r="DN386" s="223">
        <f t="shared" ca="1" si="431"/>
        <v>-35.462674457671774</v>
      </c>
      <c r="DO386" s="224">
        <f t="shared" ca="1" si="432"/>
        <v>-1363.7382168950762</v>
      </c>
      <c r="DP386" s="223">
        <f t="shared" ca="1" si="433"/>
        <v>-7.1109218634380795</v>
      </c>
      <c r="DQ386" s="225">
        <f t="shared" ca="1" si="434"/>
        <v>-1530.2597120517357</v>
      </c>
      <c r="DR386" s="226">
        <f t="shared" ca="1" si="454"/>
        <v>1530.2597120517357</v>
      </c>
      <c r="DS386" s="217">
        <f t="shared" ca="1" si="435"/>
        <v>-6.5653689762119063</v>
      </c>
      <c r="DT386" s="218">
        <f t="shared" ca="1" si="436"/>
        <v>-38.344920916534214</v>
      </c>
      <c r="DU386" s="219">
        <f t="shared" ca="1" si="437"/>
        <v>-1483.735053056577</v>
      </c>
      <c r="DV386" s="218">
        <f t="shared" ca="1" si="438"/>
        <v>-7.8956730811105444</v>
      </c>
      <c r="DW386" s="227">
        <f t="shared" ca="1" si="439"/>
        <v>-1843.7584593116021</v>
      </c>
      <c r="DX386" s="228">
        <f t="shared" ca="1" si="455"/>
        <v>1843.7584593116021</v>
      </c>
      <c r="DY386" s="222">
        <f t="shared" ca="1" si="440"/>
        <v>-6.9428500404508018</v>
      </c>
      <c r="DZ386" s="223">
        <f t="shared" ca="1" si="441"/>
        <v>-40.987487153650349</v>
      </c>
      <c r="EA386" s="224">
        <f t="shared" ca="1" si="442"/>
        <v>-1595.7566227279387</v>
      </c>
      <c r="EB386" s="223">
        <f t="shared" ca="1" si="443"/>
        <v>-8.6717392980604018</v>
      </c>
      <c r="EC386" s="225">
        <f t="shared" ca="1" si="444"/>
        <v>-2313.6202856822115</v>
      </c>
      <c r="ED386" s="226">
        <f t="shared" ca="1" si="456"/>
        <v>2313.6202856822115</v>
      </c>
      <c r="EE386" s="18">
        <v>-2313.6202856822069</v>
      </c>
    </row>
    <row r="387" spans="16:135" x14ac:dyDescent="0.3">
      <c r="P387" s="5"/>
      <c r="Q387" s="5"/>
      <c r="X387" s="105"/>
      <c r="Y387" s="105"/>
      <c r="Z387" s="105"/>
      <c r="AA387" s="105">
        <f ca="1">AH387-DF387</f>
        <v>0</v>
      </c>
      <c r="AC387" s="302">
        <f>AC386+$BE$22</f>
        <v>3600</v>
      </c>
      <c r="AD387" s="332">
        <v>2304.9485463841474</v>
      </c>
      <c r="AE387" s="332">
        <v>1835.8627862304922</v>
      </c>
      <c r="AF387" s="334">
        <v>1523.148790188294</v>
      </c>
      <c r="AG387" s="332">
        <v>1280.9308465104486</v>
      </c>
      <c r="AH387" s="332">
        <v>1079.7541636820151</v>
      </c>
      <c r="AI387" s="332">
        <v>905.48276682531753</v>
      </c>
      <c r="AJ387" s="332">
        <v>750.01175668970984</v>
      </c>
      <c r="AK387" s="332">
        <v>608.12389859077473</v>
      </c>
      <c r="AL387" s="332">
        <v>476.16457485333382</v>
      </c>
      <c r="AM387" s="332">
        <v>351.39410284240904</v>
      </c>
      <c r="AN387" s="332">
        <v>231.63280200703062</v>
      </c>
      <c r="AO387" s="332">
        <v>115.04599692889066</v>
      </c>
      <c r="AP387" s="332" t="e">
        <v>#DIV/0!</v>
      </c>
      <c r="AQ387" s="335">
        <v>-115.04599692889066</v>
      </c>
      <c r="AR387" s="335">
        <v>-231.63280200703062</v>
      </c>
      <c r="AS387" s="335">
        <v>-351.39410284240904</v>
      </c>
      <c r="AT387" s="335">
        <v>-476.16457485333382</v>
      </c>
      <c r="AU387" s="335">
        <v>-608.12389859077473</v>
      </c>
      <c r="AV387" s="335">
        <v>-750.01175668970984</v>
      </c>
      <c r="AW387" s="335">
        <v>-905.48276682531753</v>
      </c>
      <c r="AX387" s="335">
        <v>-1079.7541636820151</v>
      </c>
      <c r="AY387" s="335">
        <v>-1280.9308465104486</v>
      </c>
      <c r="AZ387" s="335">
        <v>-1523.148790188294</v>
      </c>
      <c r="BA387" s="335">
        <v>-1835.8627862304922</v>
      </c>
      <c r="BB387" s="202">
        <v>-2304.9485463841474</v>
      </c>
      <c r="BC387" s="323">
        <f ca="1">BO387-BD387</f>
        <v>0</v>
      </c>
      <c r="BD387" s="320">
        <f ca="1"/>
        <v>-115.04599692889066</v>
      </c>
      <c r="BE387" s="302">
        <f ca="1">MIN($AF$15,BE386+$BE$22)</f>
        <v>3600</v>
      </c>
      <c r="BF387" s="215">
        <f t="shared" ca="1" si="386"/>
        <v>2</v>
      </c>
      <c r="BG387" s="317">
        <f ca="1">INDEX(N$8:N$12,$BF387)</f>
        <v>365</v>
      </c>
      <c r="BH387" s="128">
        <f ca="1">INDEX(O$8:O$12,$BF387)</f>
        <v>0.45</v>
      </c>
      <c r="BI387" s="104">
        <f t="shared" ca="1" si="387"/>
        <v>1985</v>
      </c>
      <c r="BJ387" s="216">
        <f t="shared" si="385"/>
        <v>0</v>
      </c>
      <c r="BK387" s="217">
        <f ca="1">DEGREES(ASIN($BG387*BL$23))</f>
        <v>-0.69702848180855392</v>
      </c>
      <c r="BL387" s="218">
        <f ca="1">DEGREES(ASIN(BL$23*$BI387))</f>
        <v>-3.7933662953335001</v>
      </c>
      <c r="BM387" s="219">
        <f ca="1">IF($BH387&gt;0,(COS(RADIANS(BK387))-COS(RADIANS(BL387)))/(BL$23*$BH387),$BE387*SIN(RADIANS(BK387)))</f>
        <v>-141.14216342053868</v>
      </c>
      <c r="BN387" s="218">
        <f t="shared" ca="1" si="388"/>
        <v>-0.66228151945094282</v>
      </c>
      <c r="BO387" s="220">
        <f t="shared" ca="1" si="389"/>
        <v>-115.04599692889066</v>
      </c>
      <c r="BP387" s="221">
        <f t="shared" ca="1" si="445"/>
        <v>115.04599692889066</v>
      </c>
      <c r="BQ387" s="222">
        <f t="shared" ca="1" si="390"/>
        <v>-1.3888539075648563</v>
      </c>
      <c r="BR387" s="223">
        <f t="shared" ca="1" si="391"/>
        <v>-7.5743853265301144</v>
      </c>
      <c r="BS387" s="224">
        <f t="shared" ca="1" si="392"/>
        <v>-282.16414710622064</v>
      </c>
      <c r="BT387" s="223">
        <f t="shared" ca="1" si="393"/>
        <v>-1.3282011046533171</v>
      </c>
      <c r="BU387" s="225">
        <f t="shared" ca="1" si="394"/>
        <v>-231.63280200703062</v>
      </c>
      <c r="BV387" s="226">
        <f t="shared" ca="1" si="446"/>
        <v>231.63280200703062</v>
      </c>
      <c r="BW387" s="217">
        <f t="shared" ca="1" si="395"/>
        <v>-2.0703060144699528</v>
      </c>
      <c r="BX387" s="218">
        <f t="shared" ca="1" si="396"/>
        <v>-11.330313724577083</v>
      </c>
      <c r="BY387" s="219">
        <f t="shared" ca="1" si="397"/>
        <v>-422.92254339288502</v>
      </c>
      <c r="BZ387" s="218">
        <f t="shared" ca="1" si="398"/>
        <v>-2.001337585023407</v>
      </c>
      <c r="CA387" s="227">
        <f t="shared" ca="1" si="399"/>
        <v>-351.39410284240904</v>
      </c>
      <c r="CB387" s="228">
        <f t="shared" ca="1" si="447"/>
        <v>351.39410284240904</v>
      </c>
      <c r="CC387" s="222">
        <f t="shared" ca="1" si="400"/>
        <v>-2.7362803166611838</v>
      </c>
      <c r="CD387" s="223">
        <f t="shared" ca="1" si="401"/>
        <v>-15.04759908634875</v>
      </c>
      <c r="CE387" s="224">
        <f t="shared" ca="1" si="402"/>
        <v>-563.22610441700965</v>
      </c>
      <c r="CF387" s="223">
        <f t="shared" ca="1" si="403"/>
        <v>-2.68513096522463</v>
      </c>
      <c r="CG387" s="225">
        <f t="shared" ca="1" si="404"/>
        <v>-476.164574853332</v>
      </c>
      <c r="CH387" s="226">
        <f t="shared" ca="1" si="448"/>
        <v>476.164574853332</v>
      </c>
      <c r="CI387" s="217">
        <f t="shared" ca="1" si="405"/>
        <v>-3.3817714426176781</v>
      </c>
      <c r="CJ387" s="218">
        <f t="shared" ca="1" si="406"/>
        <v>-18.71143382445592</v>
      </c>
      <c r="CK387" s="219">
        <f t="shared" ca="1" si="407"/>
        <v>-702.80835949535356</v>
      </c>
      <c r="CL387" s="218">
        <f t="shared" ca="1" si="408"/>
        <v>-3.3827590847623696</v>
      </c>
      <c r="CM387" s="227">
        <f t="shared" ca="1" si="409"/>
        <v>-608.12389859077393</v>
      </c>
      <c r="CN387" s="228">
        <f t="shared" ca="1" si="449"/>
        <v>608.12389859077393</v>
      </c>
      <c r="CO387" s="222">
        <f t="shared" ca="1" si="410"/>
        <v>-4.0019069365128308</v>
      </c>
      <c r="CP387" s="223">
        <f t="shared" ca="1" si="411"/>
        <v>-22.305260793254426</v>
      </c>
      <c r="CQ387" s="224">
        <f t="shared" ca="1" si="412"/>
        <v>-841.29610933734818</v>
      </c>
      <c r="CR387" s="223">
        <f t="shared" ca="1" si="413"/>
        <v>-4.0969410111301841</v>
      </c>
      <c r="CS387" s="225">
        <f t="shared" ca="1" si="414"/>
        <v>-750.01175668971132</v>
      </c>
      <c r="CT387" s="226">
        <f t="shared" ca="1" si="450"/>
        <v>750.01175668971132</v>
      </c>
      <c r="CU387" s="217">
        <f t="shared" ca="1" si="415"/>
        <v>-4.5919815571945737</v>
      </c>
      <c r="CV387" s="218">
        <f t="shared" ca="1" si="416"/>
        <v>-25.810219286552538</v>
      </c>
      <c r="CW387" s="219">
        <f t="shared" ca="1" si="417"/>
        <v>-978.17259801598414</v>
      </c>
      <c r="CX387" s="218">
        <f t="shared" ca="1" si="418"/>
        <v>-4.8296287293505884</v>
      </c>
      <c r="CY387" s="227">
        <f t="shared" ca="1" si="419"/>
        <v>-905.48276682531809</v>
      </c>
      <c r="CZ387" s="228">
        <f t="shared" ca="1" si="451"/>
        <v>905.48276682531809</v>
      </c>
      <c r="DA387" s="222">
        <f t="shared" ca="1" si="420"/>
        <v>-5.1474920122309307</v>
      </c>
      <c r="DB387" s="223">
        <f t="shared" ca="1" si="421"/>
        <v>-29.204528072304999</v>
      </c>
      <c r="DC387" s="224">
        <f t="shared" ca="1" si="422"/>
        <v>-1112.7345985618772</v>
      </c>
      <c r="DD387" s="223">
        <f t="shared" ca="1" si="423"/>
        <v>-5.5815382660896375</v>
      </c>
      <c r="DE387" s="225">
        <f t="shared" ca="1" si="424"/>
        <v>-1079.7541636820147</v>
      </c>
      <c r="DF387" s="226">
        <f t="shared" ca="1" si="452"/>
        <v>1079.7541636820147</v>
      </c>
      <c r="DG387" s="217">
        <f t="shared" ca="1" si="425"/>
        <v>-5.6641719536657629</v>
      </c>
      <c r="DH387" s="218">
        <f t="shared" ca="1" si="426"/>
        <v>-32.462818409020436</v>
      </c>
      <c r="DI387" s="219">
        <f t="shared" ca="1" si="427"/>
        <v>-1244.0436365380569</v>
      </c>
      <c r="DJ387" s="218">
        <f t="shared" ca="1" si="428"/>
        <v>-6.3514633791683082</v>
      </c>
      <c r="DK387" s="227">
        <f t="shared" ca="1" si="429"/>
        <v>-1280.9308465104473</v>
      </c>
      <c r="DL387" s="228">
        <f t="shared" ca="1" si="453"/>
        <v>1280.9308465104473</v>
      </c>
      <c r="DM387" s="222">
        <f t="shared" ca="1" si="430"/>
        <v>-6.1380269433018499</v>
      </c>
      <c r="DN387" s="223">
        <f t="shared" ca="1" si="431"/>
        <v>-35.555460033131716</v>
      </c>
      <c r="DO387" s="224">
        <f t="shared" ca="1" si="432"/>
        <v>-1370.8735355486353</v>
      </c>
      <c r="DP387" s="223">
        <f t="shared" ca="1" si="433"/>
        <v>-7.1353186535591249</v>
      </c>
      <c r="DQ387" s="225">
        <f t="shared" ca="1" si="434"/>
        <v>-1523.1487901882977</v>
      </c>
      <c r="DR387" s="226">
        <f t="shared" ca="1" si="454"/>
        <v>1523.1487901882977</v>
      </c>
      <c r="DS387" s="217">
        <f t="shared" ca="1" si="435"/>
        <v>-6.5653689762119063</v>
      </c>
      <c r="DT387" s="218">
        <f t="shared" ca="1" si="436"/>
        <v>-38.447973875958681</v>
      </c>
      <c r="DU387" s="219">
        <f t="shared" ca="1" si="437"/>
        <v>-1491.6599458814935</v>
      </c>
      <c r="DV387" s="218">
        <f t="shared" ca="1" si="438"/>
        <v>-7.9248928249164692</v>
      </c>
      <c r="DW387" s="227">
        <f t="shared" ca="1" si="439"/>
        <v>-1835.8627862304916</v>
      </c>
      <c r="DX387" s="228">
        <f t="shared" ca="1" si="455"/>
        <v>1835.8627862304916</v>
      </c>
      <c r="DY387" s="222">
        <f t="shared" ca="1" si="440"/>
        <v>-6.9428500404508018</v>
      </c>
      <c r="DZ387" s="223">
        <f t="shared" ca="1" si="441"/>
        <v>-41.100702438195256</v>
      </c>
      <c r="EA387" s="224">
        <f t="shared" ca="1" si="442"/>
        <v>-1604.4630106980444</v>
      </c>
      <c r="EB387" s="223">
        <f t="shared" ca="1" si="443"/>
        <v>-8.7063879701056521</v>
      </c>
      <c r="EC387" s="225">
        <f t="shared" ca="1" si="444"/>
        <v>-2304.9485463841511</v>
      </c>
      <c r="ED387" s="226">
        <f t="shared" ca="1" si="456"/>
        <v>2304.9485463841511</v>
      </c>
      <c r="EE387" s="18">
        <v>-2304.9485463841474</v>
      </c>
    </row>
    <row r="388" spans="16:135" x14ac:dyDescent="0.3">
      <c r="P388" s="5"/>
      <c r="Q388" s="5"/>
      <c r="X388" s="105"/>
      <c r="Y388" s="105"/>
      <c r="Z388" s="105"/>
      <c r="AA388" s="105">
        <f ca="1">AH388-DF388</f>
        <v>0</v>
      </c>
      <c r="AC388" s="302">
        <f>AC387+$BE$22</f>
        <v>3610</v>
      </c>
      <c r="AD388" s="332">
        <v>2296.2421584140402</v>
      </c>
      <c r="AE388" s="332">
        <v>1827.9378934055758</v>
      </c>
      <c r="AF388" s="334">
        <v>1516.0134715347349</v>
      </c>
      <c r="AG388" s="332">
        <v>1274.5793831312803</v>
      </c>
      <c r="AH388" s="332">
        <v>1074.1726254159255</v>
      </c>
      <c r="AI388" s="332">
        <v>900.65313809596694</v>
      </c>
      <c r="AJ388" s="332">
        <v>745.91481567857966</v>
      </c>
      <c r="AK388" s="332">
        <v>604.74113950601236</v>
      </c>
      <c r="AL388" s="332">
        <v>473.47944388810737</v>
      </c>
      <c r="AM388" s="332">
        <v>349.39276525738563</v>
      </c>
      <c r="AN388" s="332">
        <v>230.3046009023773</v>
      </c>
      <c r="AO388" s="332">
        <v>114.38371540943972</v>
      </c>
      <c r="AP388" s="332" t="e">
        <v>#DIV/0!</v>
      </c>
      <c r="AQ388" s="335">
        <v>-114.38371540943972</v>
      </c>
      <c r="AR388" s="335">
        <v>-230.3046009023773</v>
      </c>
      <c r="AS388" s="335">
        <v>-349.39276525738563</v>
      </c>
      <c r="AT388" s="335">
        <v>-473.47944388810737</v>
      </c>
      <c r="AU388" s="335">
        <v>-604.74113950601236</v>
      </c>
      <c r="AV388" s="335">
        <v>-745.91481567857966</v>
      </c>
      <c r="AW388" s="335">
        <v>-900.65313809596694</v>
      </c>
      <c r="AX388" s="335">
        <v>-1074.1726254159255</v>
      </c>
      <c r="AY388" s="335">
        <v>-1274.5793831312803</v>
      </c>
      <c r="AZ388" s="335">
        <v>-1516.0134715347349</v>
      </c>
      <c r="BA388" s="335">
        <v>-1827.9378934055758</v>
      </c>
      <c r="BB388" s="202">
        <v>-2296.2421584140402</v>
      </c>
      <c r="BC388" s="323">
        <f ca="1">BO388-BD388</f>
        <v>0</v>
      </c>
      <c r="BD388" s="320">
        <f ca="1"/>
        <v>-114.38371540943972</v>
      </c>
      <c r="BE388" s="302">
        <f ca="1">MIN($AF$15,BE387+$BE$22)</f>
        <v>3610</v>
      </c>
      <c r="BF388" s="215">
        <f t="shared" ca="1" si="386"/>
        <v>2</v>
      </c>
      <c r="BG388" s="317">
        <f ca="1">INDEX(N$8:N$12,$BF388)</f>
        <v>365</v>
      </c>
      <c r="BH388" s="128">
        <f ca="1">INDEX(O$8:O$12,$BF388)</f>
        <v>0.45</v>
      </c>
      <c r="BI388" s="104">
        <f t="shared" ca="1" si="387"/>
        <v>1989.5</v>
      </c>
      <c r="BJ388" s="216">
        <f t="shared" si="385"/>
        <v>0</v>
      </c>
      <c r="BK388" s="217">
        <f ca="1">DEGREES(ASIN($BG388*BL$23))</f>
        <v>-0.69702848180855392</v>
      </c>
      <c r="BL388" s="218">
        <f ca="1">DEGREES(ASIN(BL$23*$BI388))</f>
        <v>-3.8019784962204142</v>
      </c>
      <c r="BM388" s="219">
        <f ca="1">IF($BH388&gt;0,(COS(RADIANS(BK388))-COS(RADIANS(BL388)))/(BL$23*$BH388),$BE388*SIN(RADIANS(BK388)))</f>
        <v>-141.80595465302946</v>
      </c>
      <c r="BN388" s="218">
        <f t="shared" ca="1" si="388"/>
        <v>-0.6637912324907802</v>
      </c>
      <c r="BO388" s="220">
        <f t="shared" ca="1" si="389"/>
        <v>-114.38371540943972</v>
      </c>
      <c r="BP388" s="221">
        <f t="shared" ca="1" si="445"/>
        <v>114.38371540943972</v>
      </c>
      <c r="BQ388" s="222">
        <f t="shared" ca="1" si="390"/>
        <v>-1.3888539075648563</v>
      </c>
      <c r="BR388" s="223">
        <f t="shared" ca="1" si="391"/>
        <v>-7.5916575572320371</v>
      </c>
      <c r="BS388" s="224">
        <f t="shared" ca="1" si="392"/>
        <v>-283.49541602589267</v>
      </c>
      <c r="BT388" s="223">
        <f t="shared" ca="1" si="393"/>
        <v>-1.3312689196720271</v>
      </c>
      <c r="BU388" s="225">
        <f t="shared" ca="1" si="394"/>
        <v>-230.3046009023773</v>
      </c>
      <c r="BV388" s="226">
        <f t="shared" ca="1" si="446"/>
        <v>230.3046009023773</v>
      </c>
      <c r="BW388" s="217">
        <f t="shared" ca="1" si="395"/>
        <v>-2.0703060144699528</v>
      </c>
      <c r="BX388" s="218">
        <f t="shared" ca="1" si="396"/>
        <v>-11.35634090120638</v>
      </c>
      <c r="BY388" s="219">
        <f t="shared" ca="1" si="397"/>
        <v>-424.92860573913055</v>
      </c>
      <c r="BZ388" s="218">
        <f t="shared" ca="1" si="398"/>
        <v>-2.0060623462455283</v>
      </c>
      <c r="CA388" s="227">
        <f t="shared" ca="1" si="399"/>
        <v>-349.39276525738563</v>
      </c>
      <c r="CB388" s="228">
        <f t="shared" ca="1" si="447"/>
        <v>349.39276525738563</v>
      </c>
      <c r="CC388" s="222">
        <f t="shared" ca="1" si="400"/>
        <v>-2.7362803166611838</v>
      </c>
      <c r="CD388" s="223">
        <f t="shared" ca="1" si="401"/>
        <v>-15.082521464048327</v>
      </c>
      <c r="CE388" s="224">
        <f t="shared" ca="1" si="402"/>
        <v>-565.91777047462494</v>
      </c>
      <c r="CF388" s="223">
        <f t="shared" ca="1" si="403"/>
        <v>-2.6916660576152935</v>
      </c>
      <c r="CG388" s="225">
        <f t="shared" ca="1" si="404"/>
        <v>-473.47944388810737</v>
      </c>
      <c r="CH388" s="226">
        <f t="shared" ca="1" si="448"/>
        <v>473.47944388810737</v>
      </c>
      <c r="CI388" s="217">
        <f t="shared" ca="1" si="405"/>
        <v>-3.3817714426176781</v>
      </c>
      <c r="CJ388" s="218">
        <f t="shared" ca="1" si="406"/>
        <v>-18.755433673129193</v>
      </c>
      <c r="CK388" s="219">
        <f t="shared" ca="1" si="407"/>
        <v>-706.19967787541225</v>
      </c>
      <c r="CL388" s="218">
        <f t="shared" ca="1" si="408"/>
        <v>-3.3913183800586921</v>
      </c>
      <c r="CM388" s="227">
        <f t="shared" ca="1" si="409"/>
        <v>-604.74113950601156</v>
      </c>
      <c r="CN388" s="228">
        <f t="shared" ca="1" si="449"/>
        <v>604.74113950601156</v>
      </c>
      <c r="CO388" s="222">
        <f t="shared" ca="1" si="410"/>
        <v>-4.0019069365128308</v>
      </c>
      <c r="CP388" s="223">
        <f t="shared" ca="1" si="411"/>
        <v>-22.358556541169598</v>
      </c>
      <c r="CQ388" s="224">
        <f t="shared" ca="1" si="412"/>
        <v>-845.40391559312684</v>
      </c>
      <c r="CR388" s="223">
        <f t="shared" ca="1" si="413"/>
        <v>-4.1078062557786552</v>
      </c>
      <c r="CS388" s="225">
        <f t="shared" ca="1" si="414"/>
        <v>-745.91481567858114</v>
      </c>
      <c r="CT388" s="226">
        <f t="shared" ca="1" si="450"/>
        <v>745.91481567858114</v>
      </c>
      <c r="CU388" s="217">
        <f t="shared" ca="1" si="415"/>
        <v>-4.5919815571945737</v>
      </c>
      <c r="CV388" s="218">
        <f t="shared" ca="1" si="416"/>
        <v>-25.873055670204153</v>
      </c>
      <c r="CW388" s="219">
        <f t="shared" ca="1" si="417"/>
        <v>-983.01575543869706</v>
      </c>
      <c r="CX388" s="218">
        <f t="shared" ca="1" si="418"/>
        <v>-4.8431574227129204</v>
      </c>
      <c r="CY388" s="227">
        <f t="shared" ca="1" si="419"/>
        <v>-900.65313809596751</v>
      </c>
      <c r="CZ388" s="228">
        <f t="shared" ca="1" si="451"/>
        <v>900.65313809596751</v>
      </c>
      <c r="DA388" s="222">
        <f t="shared" ca="1" si="420"/>
        <v>-5.1474920122309307</v>
      </c>
      <c r="DB388" s="223">
        <f t="shared" ca="1" si="421"/>
        <v>-29.277160184165442</v>
      </c>
      <c r="DC388" s="224">
        <f t="shared" ca="1" si="422"/>
        <v>-1118.3327686520624</v>
      </c>
      <c r="DD388" s="223">
        <f t="shared" ca="1" si="423"/>
        <v>-5.5981700901852491</v>
      </c>
      <c r="DE388" s="225">
        <f t="shared" ca="1" si="424"/>
        <v>-1074.172625415925</v>
      </c>
      <c r="DF388" s="226">
        <f t="shared" ca="1" si="452"/>
        <v>1074.172625415925</v>
      </c>
      <c r="DG388" s="217">
        <f t="shared" ca="1" si="425"/>
        <v>-5.6641719536657629</v>
      </c>
      <c r="DH388" s="218">
        <f t="shared" ca="1" si="426"/>
        <v>-32.545486775310025</v>
      </c>
      <c r="DI388" s="219">
        <f t="shared" ca="1" si="427"/>
        <v>-1250.4153581089051</v>
      </c>
      <c r="DJ388" s="218">
        <f t="shared" ca="1" si="428"/>
        <v>-6.3717215708481945</v>
      </c>
      <c r="DK388" s="227">
        <f t="shared" ca="1" si="429"/>
        <v>-1274.579383131279</v>
      </c>
      <c r="DL388" s="228">
        <f t="shared" ca="1" si="453"/>
        <v>1274.579383131279</v>
      </c>
      <c r="DM388" s="222">
        <f t="shared" ca="1" si="430"/>
        <v>-6.1380269433018499</v>
      </c>
      <c r="DN388" s="223">
        <f t="shared" ca="1" si="431"/>
        <v>-35.648353130993762</v>
      </c>
      <c r="DO388" s="224">
        <f t="shared" ca="1" si="432"/>
        <v>-1378.0333357112277</v>
      </c>
      <c r="DP388" s="223">
        <f t="shared" ca="1" si="433"/>
        <v>-7.1598001625923189</v>
      </c>
      <c r="DQ388" s="225">
        <f t="shared" ca="1" si="434"/>
        <v>-1516.0134715347385</v>
      </c>
      <c r="DR388" s="226">
        <f t="shared" ca="1" si="454"/>
        <v>1516.0134715347385</v>
      </c>
      <c r="DS388" s="217">
        <f t="shared" ca="1" si="435"/>
        <v>-6.5653689762119063</v>
      </c>
      <c r="DT388" s="218">
        <f t="shared" ca="1" si="436"/>
        <v>-38.551174207572892</v>
      </c>
      <c r="DU388" s="219">
        <f t="shared" ca="1" si="437"/>
        <v>-1499.6141836665108</v>
      </c>
      <c r="DV388" s="218">
        <f t="shared" ca="1" si="438"/>
        <v>-7.9542377850173125</v>
      </c>
      <c r="DW388" s="227">
        <f t="shared" ca="1" si="439"/>
        <v>-1827.9378934055751</v>
      </c>
      <c r="DX388" s="228">
        <f t="shared" ca="1" si="455"/>
        <v>1827.9378934055751</v>
      </c>
      <c r="DY388" s="222">
        <f t="shared" ca="1" si="440"/>
        <v>-6.9428500404508018</v>
      </c>
      <c r="DZ388" s="223">
        <f t="shared" ca="1" si="441"/>
        <v>-41.214113220791745</v>
      </c>
      <c r="EA388" s="224">
        <f t="shared" ca="1" si="442"/>
        <v>-1613.2042266291762</v>
      </c>
      <c r="EB388" s="223">
        <f t="shared" ca="1" si="443"/>
        <v>-8.7412159311318192</v>
      </c>
      <c r="EC388" s="225">
        <f t="shared" ca="1" si="444"/>
        <v>-2296.2421584140457</v>
      </c>
      <c r="ED388" s="226">
        <f t="shared" ca="1" si="456"/>
        <v>2296.2421584140457</v>
      </c>
      <c r="EE388" s="18">
        <v>-2296.2421584140402</v>
      </c>
    </row>
    <row r="389" spans="16:135" x14ac:dyDescent="0.3">
      <c r="P389" s="5"/>
      <c r="Q389" s="5"/>
      <c r="X389" s="105"/>
      <c r="Y389" s="105"/>
      <c r="Z389" s="105"/>
      <c r="AA389" s="105">
        <f ca="1">AH389-DF389</f>
        <v>0</v>
      </c>
      <c r="AC389" s="302">
        <f>AC388+$BE$22</f>
        <v>3620</v>
      </c>
      <c r="AD389" s="332">
        <v>2287.5009424829091</v>
      </c>
      <c r="AE389" s="332">
        <v>1819.9836556205591</v>
      </c>
      <c r="AF389" s="334">
        <v>1508.8536713721426</v>
      </c>
      <c r="AG389" s="332">
        <v>1268.2076615604321</v>
      </c>
      <c r="AH389" s="332">
        <v>1068.5744553257402</v>
      </c>
      <c r="AI389" s="332">
        <v>895.80998067325515</v>
      </c>
      <c r="AJ389" s="332">
        <v>741.807009422801</v>
      </c>
      <c r="AK389" s="332">
        <v>601.34982112595367</v>
      </c>
      <c r="AL389" s="332">
        <v>470.78777783049208</v>
      </c>
      <c r="AM389" s="332">
        <v>347.38670291114011</v>
      </c>
      <c r="AN389" s="332">
        <v>228.97333198270528</v>
      </c>
      <c r="AO389" s="332">
        <v>113.71992417694894</v>
      </c>
      <c r="AP389" s="332" t="e">
        <v>#DIV/0!</v>
      </c>
      <c r="AQ389" s="335">
        <v>-113.71992417694894</v>
      </c>
      <c r="AR389" s="335">
        <v>-228.97333198270528</v>
      </c>
      <c r="AS389" s="335">
        <v>-347.38670291114011</v>
      </c>
      <c r="AT389" s="335">
        <v>-470.78777783049208</v>
      </c>
      <c r="AU389" s="335">
        <v>-601.34982112595367</v>
      </c>
      <c r="AV389" s="335">
        <v>-741.807009422801</v>
      </c>
      <c r="AW389" s="335">
        <v>-895.80998067325515</v>
      </c>
      <c r="AX389" s="335">
        <v>-1068.5744553257402</v>
      </c>
      <c r="AY389" s="335">
        <v>-1268.2076615604321</v>
      </c>
      <c r="AZ389" s="335">
        <v>-1508.8536713721426</v>
      </c>
      <c r="BA389" s="335">
        <v>-1819.9836556205591</v>
      </c>
      <c r="BB389" s="202">
        <v>-2287.5009424829091</v>
      </c>
      <c r="BC389" s="323">
        <f ca="1">BO389-BD389</f>
        <v>0</v>
      </c>
      <c r="BD389" s="320">
        <f ca="1"/>
        <v>-113.71992417694894</v>
      </c>
      <c r="BE389" s="302">
        <f ca="1">MIN($AF$15,BE388+$BE$22)</f>
        <v>3620</v>
      </c>
      <c r="BF389" s="215">
        <f t="shared" ca="1" si="386"/>
        <v>2</v>
      </c>
      <c r="BG389" s="317">
        <f ca="1">INDEX(N$8:N$12,$BF389)</f>
        <v>365</v>
      </c>
      <c r="BH389" s="128">
        <f ca="1">INDEX(O$8:O$12,$BF389)</f>
        <v>0.45</v>
      </c>
      <c r="BI389" s="104">
        <f t="shared" ca="1" si="387"/>
        <v>1994</v>
      </c>
      <c r="BJ389" s="216">
        <f t="shared" si="385"/>
        <v>0</v>
      </c>
      <c r="BK389" s="217">
        <f ca="1">DEGREES(ASIN($BG389*BL$23))</f>
        <v>-0.69702848180855392</v>
      </c>
      <c r="BL389" s="218">
        <f ca="1">DEGREES(ASIN(BL$23*$BI389))</f>
        <v>-3.8105907831343964</v>
      </c>
      <c r="BM389" s="219">
        <f ca="1">IF($BH389&gt;0,(COS(RADIANS(BK389))-COS(RADIANS(BL389)))/(BL$23*$BH389),$BE389*SIN(RADIANS(BK389)))</f>
        <v>-142.4712556437444</v>
      </c>
      <c r="BN389" s="218">
        <f t="shared" ca="1" si="388"/>
        <v>-0.66530099071493964</v>
      </c>
      <c r="BO389" s="220">
        <f t="shared" ca="1" si="389"/>
        <v>-113.71992417694894</v>
      </c>
      <c r="BP389" s="221">
        <f t="shared" ca="1" si="445"/>
        <v>113.71992417694894</v>
      </c>
      <c r="BQ389" s="222">
        <f t="shared" ca="1" si="390"/>
        <v>-1.3888539075648563</v>
      </c>
      <c r="BR389" s="223">
        <f t="shared" ca="1" si="391"/>
        <v>-7.6089304819310337</v>
      </c>
      <c r="BS389" s="224">
        <f t="shared" ca="1" si="392"/>
        <v>-284.82975312995552</v>
      </c>
      <c r="BT389" s="223">
        <f t="shared" ca="1" si="393"/>
        <v>-1.334337104062854</v>
      </c>
      <c r="BU389" s="225">
        <f t="shared" ca="1" si="394"/>
        <v>-228.97333198270528</v>
      </c>
      <c r="BV389" s="226">
        <f t="shared" ca="1" si="446"/>
        <v>228.97333198270528</v>
      </c>
      <c r="BW389" s="217">
        <f t="shared" ca="1" si="395"/>
        <v>-2.0703060144699528</v>
      </c>
      <c r="BX389" s="218">
        <f t="shared" ca="1" si="396"/>
        <v>-11.382370452634378</v>
      </c>
      <c r="BY389" s="219">
        <f t="shared" ca="1" si="397"/>
        <v>-426.93939413843935</v>
      </c>
      <c r="BZ389" s="218">
        <f t="shared" ca="1" si="398"/>
        <v>-2.010788399308808</v>
      </c>
      <c r="CA389" s="227">
        <f t="shared" ca="1" si="399"/>
        <v>-347.38670291114011</v>
      </c>
      <c r="CB389" s="228">
        <f t="shared" ca="1" si="447"/>
        <v>347.38670291114011</v>
      </c>
      <c r="CC389" s="222">
        <f t="shared" ca="1" si="400"/>
        <v>-2.7362803166611838</v>
      </c>
      <c r="CD389" s="223">
        <f t="shared" ca="1" si="401"/>
        <v>-15.117449579009284</v>
      </c>
      <c r="CE389" s="224">
        <f t="shared" ca="1" si="402"/>
        <v>-568.61597484186336</v>
      </c>
      <c r="CF389" s="223">
        <f t="shared" ca="1" si="403"/>
        <v>-2.6982043672384179</v>
      </c>
      <c r="CG389" s="225">
        <f t="shared" ca="1" si="404"/>
        <v>-470.78777783049208</v>
      </c>
      <c r="CH389" s="226">
        <f t="shared" ca="1" si="448"/>
        <v>470.78777783049208</v>
      </c>
      <c r="CI389" s="217">
        <f t="shared" ca="1" si="405"/>
        <v>-3.3817714426176781</v>
      </c>
      <c r="CJ389" s="218">
        <f t="shared" ca="1" si="406"/>
        <v>-18.799444998308129</v>
      </c>
      <c r="CK389" s="219">
        <f t="shared" ca="1" si="407"/>
        <v>-709.59956224076905</v>
      </c>
      <c r="CL389" s="218">
        <f t="shared" ca="1" si="408"/>
        <v>-3.3998843653567974</v>
      </c>
      <c r="CM389" s="227">
        <f t="shared" ca="1" si="409"/>
        <v>-601.34982112595287</v>
      </c>
      <c r="CN389" s="228">
        <f t="shared" ca="1" si="449"/>
        <v>601.34982112595287</v>
      </c>
      <c r="CO389" s="222">
        <f t="shared" ca="1" si="410"/>
        <v>-4.0019069365128308</v>
      </c>
      <c r="CP389" s="223">
        <f t="shared" ca="1" si="411"/>
        <v>-22.411872688289904</v>
      </c>
      <c r="CQ389" s="224">
        <f t="shared" ca="1" si="412"/>
        <v>-849.52259955562067</v>
      </c>
      <c r="CR389" s="223">
        <f t="shared" ca="1" si="413"/>
        <v>-4.118683962493833</v>
      </c>
      <c r="CS389" s="225">
        <f t="shared" ca="1" si="414"/>
        <v>-741.80700942280248</v>
      </c>
      <c r="CT389" s="226">
        <f t="shared" ca="1" si="450"/>
        <v>741.80700942280248</v>
      </c>
      <c r="CU389" s="217">
        <f t="shared" ca="1" si="415"/>
        <v>-4.5919815571945737</v>
      </c>
      <c r="CV389" s="218">
        <f t="shared" ca="1" si="416"/>
        <v>-25.93592549386959</v>
      </c>
      <c r="CW389" s="219">
        <f t="shared" ca="1" si="417"/>
        <v>-987.87246312928835</v>
      </c>
      <c r="CX389" s="218">
        <f t="shared" ca="1" si="418"/>
        <v>-4.8567076905912927</v>
      </c>
      <c r="CY389" s="227">
        <f t="shared" ca="1" si="419"/>
        <v>-895.80998067325459</v>
      </c>
      <c r="CZ389" s="228">
        <f t="shared" ca="1" si="451"/>
        <v>895.80998067325459</v>
      </c>
      <c r="DA389" s="222">
        <f t="shared" ca="1" si="420"/>
        <v>-5.1474920122309307</v>
      </c>
      <c r="DB389" s="223">
        <f t="shared" ca="1" si="421"/>
        <v>-29.349843953782234</v>
      </c>
      <c r="DC389" s="224">
        <f t="shared" ca="1" si="422"/>
        <v>-1123.9476060131219</v>
      </c>
      <c r="DD389" s="223">
        <f t="shared" ca="1" si="423"/>
        <v>-5.6148373610594717</v>
      </c>
      <c r="DE389" s="225">
        <f t="shared" ca="1" si="424"/>
        <v>-1068.5744553257398</v>
      </c>
      <c r="DF389" s="226">
        <f t="shared" ca="1" si="452"/>
        <v>1068.5744553257398</v>
      </c>
      <c r="DG389" s="217">
        <f t="shared" ca="1" si="425"/>
        <v>-5.6641719536657629</v>
      </c>
      <c r="DH389" s="218">
        <f t="shared" ca="1" si="426"/>
        <v>-32.628231332766703</v>
      </c>
      <c r="DI389" s="219">
        <f t="shared" ca="1" si="427"/>
        <v>-1256.8073938209197</v>
      </c>
      <c r="DJ389" s="218">
        <f t="shared" ca="1" si="428"/>
        <v>-6.3920357120146036</v>
      </c>
      <c r="DK389" s="227">
        <f t="shared" ca="1" si="429"/>
        <v>-1268.2076615604308</v>
      </c>
      <c r="DL389" s="228">
        <f t="shared" ca="1" si="453"/>
        <v>1268.2076615604308</v>
      </c>
      <c r="DM389" s="222">
        <f t="shared" ca="1" si="430"/>
        <v>-6.1380269433018499</v>
      </c>
      <c r="DN389" s="223">
        <f t="shared" ca="1" si="431"/>
        <v>-35.741354370956586</v>
      </c>
      <c r="DO389" s="224">
        <f t="shared" ca="1" si="432"/>
        <v>-1385.2177027871735</v>
      </c>
      <c r="DP389" s="223">
        <f t="shared" ca="1" si="433"/>
        <v>-7.1843670759458291</v>
      </c>
      <c r="DQ389" s="225">
        <f t="shared" ca="1" si="434"/>
        <v>-1508.8536713721462</v>
      </c>
      <c r="DR389" s="226">
        <f t="shared" ca="1" si="454"/>
        <v>1508.8536713721462</v>
      </c>
      <c r="DS389" s="217">
        <f t="shared" ca="1" si="435"/>
        <v>-6.5653689762119063</v>
      </c>
      <c r="DT389" s="218">
        <f t="shared" ca="1" si="436"/>
        <v>-38.654522881700458</v>
      </c>
      <c r="DU389" s="219">
        <f t="shared" ca="1" si="437"/>
        <v>-1507.5978928120614</v>
      </c>
      <c r="DV389" s="218">
        <f t="shared" ca="1" si="438"/>
        <v>-7.9837091455506197</v>
      </c>
      <c r="DW389" s="227">
        <f t="shared" ca="1" si="439"/>
        <v>-1819.9836556205578</v>
      </c>
      <c r="DX389" s="228">
        <f t="shared" ca="1" si="455"/>
        <v>1819.9836556205578</v>
      </c>
      <c r="DY389" s="222">
        <f t="shared" ca="1" si="440"/>
        <v>-6.9428500404508018</v>
      </c>
      <c r="DZ389" s="223">
        <f t="shared" ca="1" si="441"/>
        <v>-41.327720964359237</v>
      </c>
      <c r="EA389" s="224">
        <f t="shared" ca="1" si="442"/>
        <v>-1621.9804517740911</v>
      </c>
      <c r="EB389" s="223">
        <f t="shared" ca="1" si="443"/>
        <v>-8.7762251449148607</v>
      </c>
      <c r="EC389" s="225">
        <f t="shared" ca="1" si="444"/>
        <v>-2287.5009424829141</v>
      </c>
      <c r="ED389" s="226">
        <f t="shared" ca="1" si="456"/>
        <v>2287.5009424829141</v>
      </c>
      <c r="EE389" s="18">
        <v>-2287.5009424829091</v>
      </c>
    </row>
    <row r="390" spans="16:135" x14ac:dyDescent="0.3">
      <c r="P390" s="5"/>
      <c r="Q390" s="5"/>
      <c r="X390" s="105"/>
      <c r="Y390" s="105"/>
      <c r="Z390" s="105"/>
      <c r="AA390" s="105">
        <f ca="1">AH390-DF390</f>
        <v>0</v>
      </c>
      <c r="AC390" s="302">
        <f>AC389+$BE$22</f>
        <v>3630</v>
      </c>
      <c r="AD390" s="332">
        <v>2278.7247173379942</v>
      </c>
      <c r="AE390" s="332">
        <v>1811.9999464750085</v>
      </c>
      <c r="AF390" s="334">
        <v>1501.6693042961977</v>
      </c>
      <c r="AG390" s="332">
        <v>1261.8156258484175</v>
      </c>
      <c r="AH390" s="332">
        <v>1062.9596179646808</v>
      </c>
      <c r="AI390" s="332">
        <v>890.95327298266272</v>
      </c>
      <c r="AJ390" s="332">
        <v>737.68832546030717</v>
      </c>
      <c r="AK390" s="332">
        <v>597.94993676059687</v>
      </c>
      <c r="AL390" s="332">
        <v>468.08957346325366</v>
      </c>
      <c r="AM390" s="332">
        <v>345.3759145118313</v>
      </c>
      <c r="AN390" s="332">
        <v>227.63899487864242</v>
      </c>
      <c r="AO390" s="332">
        <v>113.054623186234</v>
      </c>
      <c r="AP390" s="332" t="e">
        <v>#DIV/0!</v>
      </c>
      <c r="AQ390" s="335">
        <v>-113.054623186234</v>
      </c>
      <c r="AR390" s="335">
        <v>-227.63899487864242</v>
      </c>
      <c r="AS390" s="335">
        <v>-345.3759145118313</v>
      </c>
      <c r="AT390" s="335">
        <v>-468.08957346325366</v>
      </c>
      <c r="AU390" s="335">
        <v>-597.94993676059687</v>
      </c>
      <c r="AV390" s="335">
        <v>-737.68832546030717</v>
      </c>
      <c r="AW390" s="335">
        <v>-890.95327298266272</v>
      </c>
      <c r="AX390" s="335">
        <v>-1062.9596179646808</v>
      </c>
      <c r="AY390" s="335">
        <v>-1261.8156258484175</v>
      </c>
      <c r="AZ390" s="335">
        <v>-1501.6693042961977</v>
      </c>
      <c r="BA390" s="335">
        <v>-1811.9999464750085</v>
      </c>
      <c r="BB390" s="202">
        <v>-2278.7247173379942</v>
      </c>
      <c r="BC390" s="323">
        <f ca="1">BO390-BD390</f>
        <v>0</v>
      </c>
      <c r="BD390" s="320">
        <f ca="1"/>
        <v>-113.054623186234</v>
      </c>
      <c r="BE390" s="302">
        <f ca="1">MIN($AF$15,BE389+$BE$22)</f>
        <v>3630</v>
      </c>
      <c r="BF390" s="215">
        <f t="shared" ca="1" si="386"/>
        <v>2</v>
      </c>
      <c r="BG390" s="317">
        <f ca="1">INDEX(N$8:N$12,$BF390)</f>
        <v>365</v>
      </c>
      <c r="BH390" s="128">
        <f ca="1">INDEX(O$8:O$12,$BF390)</f>
        <v>0.45</v>
      </c>
      <c r="BI390" s="104">
        <f t="shared" ca="1" si="387"/>
        <v>1998.5</v>
      </c>
      <c r="BJ390" s="216">
        <f t="shared" si="385"/>
        <v>0</v>
      </c>
      <c r="BK390" s="217">
        <f ca="1">DEGREES(ASIN($BG390*BL$23))</f>
        <v>-0.69702848180855392</v>
      </c>
      <c r="BL390" s="218">
        <f ca="1">DEGREES(ASIN(BL$23*$BI390))</f>
        <v>-3.8192031562726192</v>
      </c>
      <c r="BM390" s="219">
        <f ca="1">IF($BH390&gt;0,(COS(RADIANS(BK390))-COS(RADIANS(BL390)))/(BL$23*$BH390),$BE390*SIN(RADIANS(BK390)))</f>
        <v>-143.13806643797889</v>
      </c>
      <c r="BN390" s="218">
        <f t="shared" ca="1" si="388"/>
        <v>-0.66681079423449319</v>
      </c>
      <c r="BO390" s="220">
        <f t="shared" ca="1" si="389"/>
        <v>-113.054623186234</v>
      </c>
      <c r="BP390" s="221">
        <f t="shared" ca="1" si="445"/>
        <v>113.054623186234</v>
      </c>
      <c r="BQ390" s="222">
        <f t="shared" ca="1" si="390"/>
        <v>-1.3888539075648563</v>
      </c>
      <c r="BR390" s="223">
        <f t="shared" ca="1" si="391"/>
        <v>-7.6262041022807852</v>
      </c>
      <c r="BS390" s="224">
        <f t="shared" ca="1" si="392"/>
        <v>-286.16715878870292</v>
      </c>
      <c r="BT390" s="223">
        <f t="shared" ca="1" si="393"/>
        <v>-1.3374056587474001</v>
      </c>
      <c r="BU390" s="225">
        <f t="shared" ca="1" si="394"/>
        <v>-227.63899487864242</v>
      </c>
      <c r="BV390" s="226">
        <f t="shared" ca="1" si="446"/>
        <v>227.63899487864242</v>
      </c>
      <c r="BW390" s="217">
        <f t="shared" ca="1" si="395"/>
        <v>-2.0703060144699528</v>
      </c>
      <c r="BX390" s="218">
        <f t="shared" ca="1" si="396"/>
        <v>-11.408402384884948</v>
      </c>
      <c r="BY390" s="219">
        <f t="shared" ca="1" si="397"/>
        <v>-428.95490988616746</v>
      </c>
      <c r="BZ390" s="218">
        <f t="shared" ca="1" si="398"/>
        <v>-2.0155157477281023</v>
      </c>
      <c r="CA390" s="227">
        <f t="shared" ca="1" si="399"/>
        <v>-345.3759145118313</v>
      </c>
      <c r="CB390" s="228">
        <f t="shared" ca="1" si="447"/>
        <v>345.3759145118313</v>
      </c>
      <c r="CC390" s="222">
        <f t="shared" ca="1" si="400"/>
        <v>-2.7362803166611838</v>
      </c>
      <c r="CD390" s="223">
        <f t="shared" ca="1" si="401"/>
        <v>-15.152383447046779</v>
      </c>
      <c r="CE390" s="224">
        <f t="shared" ca="1" si="402"/>
        <v>-571.32072074588893</v>
      </c>
      <c r="CF390" s="223">
        <f t="shared" ca="1" si="403"/>
        <v>-2.7047459040255717</v>
      </c>
      <c r="CG390" s="225">
        <f t="shared" ca="1" si="404"/>
        <v>-468.08957346325366</v>
      </c>
      <c r="CH390" s="226">
        <f t="shared" ca="1" si="448"/>
        <v>468.08957346325366</v>
      </c>
      <c r="CI390" s="217">
        <f t="shared" ca="1" si="405"/>
        <v>-3.3817714426176781</v>
      </c>
      <c r="CJ390" s="218">
        <f t="shared" ca="1" si="406"/>
        <v>-18.843467834966606</v>
      </c>
      <c r="CK390" s="219">
        <f t="shared" ca="1" si="407"/>
        <v>-713.00801930532896</v>
      </c>
      <c r="CL390" s="218">
        <f t="shared" ca="1" si="408"/>
        <v>-3.4084570645599115</v>
      </c>
      <c r="CM390" s="227">
        <f t="shared" ca="1" si="409"/>
        <v>-597.94993676059607</v>
      </c>
      <c r="CN390" s="228">
        <f t="shared" ca="1" si="449"/>
        <v>597.94993676059607</v>
      </c>
      <c r="CO390" s="222">
        <f t="shared" ca="1" si="410"/>
        <v>-4.0019069365128308</v>
      </c>
      <c r="CP390" s="223">
        <f t="shared" ca="1" si="411"/>
        <v>-22.465209304277046</v>
      </c>
      <c r="CQ390" s="224">
        <f t="shared" ca="1" si="412"/>
        <v>-853.65217373903954</v>
      </c>
      <c r="CR390" s="223">
        <f t="shared" ca="1" si="413"/>
        <v>-4.1295741834188675</v>
      </c>
      <c r="CS390" s="225">
        <f t="shared" ca="1" si="414"/>
        <v>-737.68832546030865</v>
      </c>
      <c r="CT390" s="226">
        <f t="shared" ca="1" si="450"/>
        <v>737.68832546030865</v>
      </c>
      <c r="CU390" s="217">
        <f t="shared" ca="1" si="415"/>
        <v>-4.5919815571945737</v>
      </c>
      <c r="CV390" s="218">
        <f t="shared" ca="1" si="416"/>
        <v>-25.99882888681238</v>
      </c>
      <c r="CW390" s="219">
        <f t="shared" ca="1" si="417"/>
        <v>-992.74274276872939</v>
      </c>
      <c r="CX390" s="218">
        <f t="shared" ca="1" si="418"/>
        <v>-4.870279639441037</v>
      </c>
      <c r="CY390" s="227">
        <f t="shared" ca="1" si="419"/>
        <v>-890.95327298266329</v>
      </c>
      <c r="CZ390" s="228">
        <f t="shared" ca="1" si="451"/>
        <v>890.95327298266329</v>
      </c>
      <c r="DA390" s="222">
        <f t="shared" ca="1" si="420"/>
        <v>-5.1474920122309307</v>
      </c>
      <c r="DB390" s="223">
        <f t="shared" ca="1" si="421"/>
        <v>-29.422579608751757</v>
      </c>
      <c r="DC390" s="224">
        <f t="shared" ca="1" si="422"/>
        <v>-1129.5791462986247</v>
      </c>
      <c r="DD390" s="223">
        <f t="shared" ca="1" si="423"/>
        <v>-5.6315402855027514</v>
      </c>
      <c r="DE390" s="225">
        <f t="shared" ca="1" si="424"/>
        <v>-1062.9596179646803</v>
      </c>
      <c r="DF390" s="226">
        <f t="shared" ca="1" si="452"/>
        <v>1062.9596179646803</v>
      </c>
      <c r="DG390" s="217">
        <f t="shared" ca="1" si="425"/>
        <v>-5.6641719536657629</v>
      </c>
      <c r="DH390" s="218">
        <f t="shared" ca="1" si="426"/>
        <v>-32.711052465496394</v>
      </c>
      <c r="DI390" s="219">
        <f t="shared" ca="1" si="427"/>
        <v>-1263.2198000091712</v>
      </c>
      <c r="DJ390" s="218">
        <f t="shared" ca="1" si="428"/>
        <v>-6.4124061882514525</v>
      </c>
      <c r="DK390" s="227">
        <f t="shared" ca="1" si="429"/>
        <v>-1261.8156258484162</v>
      </c>
      <c r="DL390" s="228">
        <f t="shared" ca="1" si="453"/>
        <v>1261.8156258484162</v>
      </c>
      <c r="DM390" s="222">
        <f t="shared" ca="1" si="430"/>
        <v>-6.1380269433018499</v>
      </c>
      <c r="DN390" s="223">
        <f t="shared" ca="1" si="431"/>
        <v>-35.834464377476088</v>
      </c>
      <c r="DO390" s="224">
        <f t="shared" ca="1" si="432"/>
        <v>-1392.4267228735955</v>
      </c>
      <c r="DP390" s="223">
        <f t="shared" ca="1" si="433"/>
        <v>-7.2090200864220151</v>
      </c>
      <c r="DQ390" s="225">
        <f t="shared" ca="1" si="434"/>
        <v>-1501.6693042962004</v>
      </c>
      <c r="DR390" s="226">
        <f t="shared" ca="1" si="454"/>
        <v>1501.6693042962004</v>
      </c>
      <c r="DS390" s="217">
        <f t="shared" ca="1" si="435"/>
        <v>-6.5653689762119063</v>
      </c>
      <c r="DT390" s="218">
        <f t="shared" ca="1" si="436"/>
        <v>-38.758020877593744</v>
      </c>
      <c r="DU390" s="219">
        <f t="shared" ca="1" si="437"/>
        <v>-1515.6112009179458</v>
      </c>
      <c r="DV390" s="218">
        <f t="shared" ca="1" si="438"/>
        <v>-8.0133081058843345</v>
      </c>
      <c r="DW390" s="227">
        <f t="shared" ca="1" si="439"/>
        <v>-1811.9999464750072</v>
      </c>
      <c r="DX390" s="228">
        <f t="shared" ca="1" si="455"/>
        <v>1811.9999464750072</v>
      </c>
      <c r="DY390" s="222">
        <f t="shared" ca="1" si="440"/>
        <v>-6.9428500404508018</v>
      </c>
      <c r="DZ390" s="223">
        <f t="shared" ca="1" si="441"/>
        <v>-41.441527147670548</v>
      </c>
      <c r="EA390" s="224">
        <f t="shared" ca="1" si="442"/>
        <v>-1630.7918693789779</v>
      </c>
      <c r="EB390" s="223">
        <f t="shared" ca="1" si="443"/>
        <v>-8.8114176048868558</v>
      </c>
      <c r="EC390" s="225">
        <f t="shared" ca="1" si="444"/>
        <v>-2278.7247173379992</v>
      </c>
      <c r="ED390" s="226">
        <f t="shared" ca="1" si="456"/>
        <v>2278.7247173379992</v>
      </c>
      <c r="EE390" s="18">
        <v>-2278.7247173379942</v>
      </c>
    </row>
    <row r="391" spans="16:135" x14ac:dyDescent="0.3">
      <c r="P391" s="5"/>
      <c r="Q391" s="5"/>
      <c r="X391" s="105"/>
      <c r="Y391" s="105"/>
      <c r="Z391" s="105"/>
      <c r="AA391" s="105">
        <f ca="1">AH391-DF391</f>
        <v>0</v>
      </c>
      <c r="AC391" s="302">
        <f>AC390+$BE$22</f>
        <v>3640</v>
      </c>
      <c r="AD391" s="332">
        <v>2269.913299733108</v>
      </c>
      <c r="AE391" s="332">
        <v>1803.9866383691235</v>
      </c>
      <c r="AF391" s="334">
        <v>1494.4602842097747</v>
      </c>
      <c r="AG391" s="332">
        <v>1255.4032196601661</v>
      </c>
      <c r="AH391" s="332">
        <v>1057.3280776791792</v>
      </c>
      <c r="AI391" s="332">
        <v>886.08299334322169</v>
      </c>
      <c r="AJ391" s="332">
        <v>733.5587512768883</v>
      </c>
      <c r="AK391" s="332">
        <v>594.54147969603696</v>
      </c>
      <c r="AL391" s="332">
        <v>465.38482755922809</v>
      </c>
      <c r="AM391" s="332">
        <v>343.36039876410319</v>
      </c>
      <c r="AN391" s="332">
        <v>226.30158921989502</v>
      </c>
      <c r="AO391" s="332">
        <v>112.3878123919995</v>
      </c>
      <c r="AP391" s="332" t="e">
        <v>#DIV/0!</v>
      </c>
      <c r="AQ391" s="335">
        <v>-112.3878123919995</v>
      </c>
      <c r="AR391" s="335">
        <v>-226.30158921989502</v>
      </c>
      <c r="AS391" s="335">
        <v>-343.36039876410319</v>
      </c>
      <c r="AT391" s="335">
        <v>-465.38482755922809</v>
      </c>
      <c r="AU391" s="335">
        <v>-594.54147969603696</v>
      </c>
      <c r="AV391" s="335">
        <v>-733.5587512768883</v>
      </c>
      <c r="AW391" s="335">
        <v>-886.08299334322169</v>
      </c>
      <c r="AX391" s="335">
        <v>-1057.3280776791792</v>
      </c>
      <c r="AY391" s="335">
        <v>-1255.4032196601661</v>
      </c>
      <c r="AZ391" s="335">
        <v>-1494.4602842097747</v>
      </c>
      <c r="BA391" s="335">
        <v>-1803.9866383691235</v>
      </c>
      <c r="BB391" s="202">
        <v>-2269.913299733108</v>
      </c>
      <c r="BC391" s="323">
        <f ca="1">BO391-BD391</f>
        <v>0</v>
      </c>
      <c r="BD391" s="320">
        <f ca="1"/>
        <v>-112.3878123919995</v>
      </c>
      <c r="BE391" s="302">
        <f ca="1">MIN($AF$15,BE390+$BE$22)</f>
        <v>3640</v>
      </c>
      <c r="BF391" s="215">
        <f t="shared" ca="1" si="386"/>
        <v>2</v>
      </c>
      <c r="BG391" s="317">
        <f ca="1">INDEX(N$8:N$12,$BF391)</f>
        <v>365</v>
      </c>
      <c r="BH391" s="128">
        <f ca="1">INDEX(O$8:O$12,$BF391)</f>
        <v>0.45</v>
      </c>
      <c r="BI391" s="104">
        <f t="shared" ca="1" si="387"/>
        <v>2003</v>
      </c>
      <c r="BJ391" s="216">
        <f t="shared" si="385"/>
        <v>0</v>
      </c>
      <c r="BK391" s="217">
        <f ca="1">DEGREES(ASIN($BG391*BL$23))</f>
        <v>-0.69702848180855392</v>
      </c>
      <c r="BL391" s="218">
        <f ca="1">DEGREES(ASIN(BL$23*$BI391))</f>
        <v>-3.8278156158322676</v>
      </c>
      <c r="BM391" s="219">
        <f ca="1">IF($BH391&gt;0,(COS(RADIANS(BK391))-COS(RADIANS(BL391)))/(BL$23*$BH391),$BE391*SIN(RADIANS(BK391)))</f>
        <v>-143.80638708113932</v>
      </c>
      <c r="BN391" s="218">
        <f t="shared" ca="1" si="388"/>
        <v>-0.66832064316042761</v>
      </c>
      <c r="BO391" s="220">
        <f t="shared" ca="1" si="389"/>
        <v>-112.3878123919995</v>
      </c>
      <c r="BP391" s="221">
        <f t="shared" ca="1" si="445"/>
        <v>112.3878123919995</v>
      </c>
      <c r="BQ391" s="222">
        <f t="shared" ca="1" si="390"/>
        <v>-1.3888539075648563</v>
      </c>
      <c r="BR391" s="223">
        <f t="shared" ca="1" si="391"/>
        <v>-7.6434784199355548</v>
      </c>
      <c r="BS391" s="224">
        <f t="shared" ca="1" si="392"/>
        <v>-287.50763337332751</v>
      </c>
      <c r="BT391" s="223">
        <f t="shared" ca="1" si="393"/>
        <v>-1.3404745846245874</v>
      </c>
      <c r="BU391" s="225">
        <f t="shared" ca="1" si="394"/>
        <v>-226.30158921989502</v>
      </c>
      <c r="BV391" s="226">
        <f t="shared" ca="1" si="446"/>
        <v>226.30158921989502</v>
      </c>
      <c r="BW391" s="217">
        <f t="shared" ca="1" si="395"/>
        <v>-2.0703060144699528</v>
      </c>
      <c r="BX391" s="218">
        <f t="shared" ca="1" si="396"/>
        <v>-11.434436703986695</v>
      </c>
      <c r="BY391" s="219">
        <f t="shared" ca="1" si="397"/>
        <v>-430.97515428119544</v>
      </c>
      <c r="BZ391" s="218">
        <f t="shared" ca="1" si="398"/>
        <v>-2.0202443950279871</v>
      </c>
      <c r="CA391" s="227">
        <f t="shared" ca="1" si="399"/>
        <v>-343.36039876410319</v>
      </c>
      <c r="CB391" s="228">
        <f t="shared" ca="1" si="447"/>
        <v>343.36039876410319</v>
      </c>
      <c r="CC391" s="222">
        <f t="shared" ca="1" si="400"/>
        <v>-2.7362803166611838</v>
      </c>
      <c r="CD391" s="223">
        <f t="shared" ca="1" si="401"/>
        <v>-15.187323083997562</v>
      </c>
      <c r="CE391" s="224">
        <f t="shared" ca="1" si="402"/>
        <v>-574.0320114238292</v>
      </c>
      <c r="CF391" s="223">
        <f t="shared" ca="1" si="403"/>
        <v>-2.7112906779402692</v>
      </c>
      <c r="CG391" s="225">
        <f t="shared" ca="1" si="404"/>
        <v>-465.38482755922809</v>
      </c>
      <c r="CH391" s="226">
        <f t="shared" ca="1" si="448"/>
        <v>465.38482755922809</v>
      </c>
      <c r="CI391" s="217">
        <f t="shared" ca="1" si="405"/>
        <v>-3.3817714426176781</v>
      </c>
      <c r="CJ391" s="218">
        <f t="shared" ca="1" si="406"/>
        <v>-18.887502218151479</v>
      </c>
      <c r="CK391" s="219">
        <f t="shared" ca="1" si="407"/>
        <v>-716.42505580696445</v>
      </c>
      <c r="CL391" s="218">
        <f t="shared" ca="1" si="408"/>
        <v>-3.4170365016354936</v>
      </c>
      <c r="CM391" s="227">
        <f t="shared" ca="1" si="409"/>
        <v>-594.54147969603616</v>
      </c>
      <c r="CN391" s="228">
        <f t="shared" ca="1" si="449"/>
        <v>594.54147969603616</v>
      </c>
      <c r="CO391" s="222">
        <f t="shared" ca="1" si="410"/>
        <v>-4.0019069365128308</v>
      </c>
      <c r="CP391" s="223">
        <f t="shared" ca="1" si="411"/>
        <v>-22.518566458997558</v>
      </c>
      <c r="CQ391" s="224">
        <f t="shared" ca="1" si="412"/>
        <v>-857.79265070996121</v>
      </c>
      <c r="CR391" s="223">
        <f t="shared" ca="1" si="413"/>
        <v>-4.140476970921668</v>
      </c>
      <c r="CS391" s="225">
        <f t="shared" ca="1" si="414"/>
        <v>-733.55875127688978</v>
      </c>
      <c r="CT391" s="226">
        <f t="shared" ca="1" si="450"/>
        <v>733.55875127688978</v>
      </c>
      <c r="CU391" s="217">
        <f t="shared" ca="1" si="415"/>
        <v>-4.5919815571945737</v>
      </c>
      <c r="CV391" s="218">
        <f t="shared" ca="1" si="416"/>
        <v>-26.061765978803493</v>
      </c>
      <c r="CW391" s="219">
        <f t="shared" ca="1" si="417"/>
        <v>-997.62661614504964</v>
      </c>
      <c r="CX391" s="218">
        <f t="shared" ca="1" si="418"/>
        <v>-4.8838733763202526</v>
      </c>
      <c r="CY391" s="227">
        <f t="shared" ca="1" si="419"/>
        <v>-886.08299334322226</v>
      </c>
      <c r="CZ391" s="228">
        <f t="shared" ca="1" si="451"/>
        <v>886.08299334322226</v>
      </c>
      <c r="DA391" s="222">
        <f t="shared" ca="1" si="420"/>
        <v>-5.1474920122309307</v>
      </c>
      <c r="DB391" s="223">
        <f t="shared" ca="1" si="421"/>
        <v>-29.495367377818713</v>
      </c>
      <c r="DC391" s="224">
        <f t="shared" ca="1" si="422"/>
        <v>-1135.2274253704134</v>
      </c>
      <c r="DD391" s="223">
        <f t="shared" ca="1" si="423"/>
        <v>-5.6482790717886928</v>
      </c>
      <c r="DE391" s="225">
        <f t="shared" ca="1" si="424"/>
        <v>-1057.3280776791776</v>
      </c>
      <c r="DF391" s="226">
        <f t="shared" ca="1" si="452"/>
        <v>1057.3280776791776</v>
      </c>
      <c r="DG391" s="217">
        <f t="shared" ca="1" si="425"/>
        <v>-5.6641719536657629</v>
      </c>
      <c r="DH391" s="218">
        <f t="shared" ca="1" si="426"/>
        <v>-32.793950560026524</v>
      </c>
      <c r="DI391" s="219">
        <f t="shared" ca="1" si="427"/>
        <v>-1269.6526333977579</v>
      </c>
      <c r="DJ391" s="218">
        <f t="shared" ca="1" si="428"/>
        <v>-6.4328333885866869</v>
      </c>
      <c r="DK391" s="227">
        <f t="shared" ca="1" si="429"/>
        <v>-1255.4032196601647</v>
      </c>
      <c r="DL391" s="228">
        <f t="shared" ca="1" si="453"/>
        <v>1255.4032196601647</v>
      </c>
      <c r="DM391" s="222">
        <f t="shared" ca="1" si="430"/>
        <v>-6.1380269433018499</v>
      </c>
      <c r="DN391" s="223">
        <f t="shared" ca="1" si="431"/>
        <v>-35.927683779819318</v>
      </c>
      <c r="DO391" s="224">
        <f t="shared" ca="1" si="432"/>
        <v>-1399.6604827679241</v>
      </c>
      <c r="DP391" s="223">
        <f t="shared" ca="1" si="433"/>
        <v>-7.2337598943286139</v>
      </c>
      <c r="DQ391" s="225">
        <f t="shared" ca="1" si="434"/>
        <v>-1494.4602842097784</v>
      </c>
      <c r="DR391" s="226">
        <f t="shared" ca="1" si="454"/>
        <v>1494.4602842097784</v>
      </c>
      <c r="DS391" s="217">
        <f t="shared" ca="1" si="435"/>
        <v>-6.5653689762119063</v>
      </c>
      <c r="DT391" s="218">
        <f t="shared" ca="1" si="436"/>
        <v>-38.861669183553268</v>
      </c>
      <c r="DU391" s="219">
        <f t="shared" ca="1" si="437"/>
        <v>-1523.6542367988318</v>
      </c>
      <c r="DV391" s="218">
        <f t="shared" ca="1" si="438"/>
        <v>-8.0430358808860092</v>
      </c>
      <c r="DW391" s="227">
        <f t="shared" ca="1" si="439"/>
        <v>-1803.9866383691228</v>
      </c>
      <c r="DX391" s="228">
        <f t="shared" ca="1" si="455"/>
        <v>1803.9866383691228</v>
      </c>
      <c r="DY391" s="222">
        <f t="shared" ca="1" si="440"/>
        <v>-6.9428500404508018</v>
      </c>
      <c r="DZ391" s="223">
        <f t="shared" ca="1" si="441"/>
        <v>-41.555533265598775</v>
      </c>
      <c r="EA391" s="224">
        <f t="shared" ca="1" si="442"/>
        <v>-1639.6386647136837</v>
      </c>
      <c r="EB391" s="223">
        <f t="shared" ca="1" si="443"/>
        <v>-8.8467953347058028</v>
      </c>
      <c r="EC391" s="225">
        <f t="shared" ca="1" si="444"/>
        <v>-2269.9132997331121</v>
      </c>
      <c r="ED391" s="226">
        <f t="shared" ca="1" si="456"/>
        <v>2269.9132997331121</v>
      </c>
      <c r="EE391" s="18">
        <v>-2269.913299733108</v>
      </c>
    </row>
    <row r="392" spans="16:135" x14ac:dyDescent="0.3">
      <c r="P392" s="5"/>
      <c r="Q392" s="5"/>
      <c r="X392" s="105"/>
      <c r="Y392" s="105"/>
      <c r="Z392" s="105"/>
      <c r="AA392" s="105">
        <f ca="1">AH392-DF392</f>
        <v>0</v>
      </c>
      <c r="AC392" s="302">
        <f>AC391+$BE$22</f>
        <v>3650</v>
      </c>
      <c r="AD392" s="332">
        <v>2261.0665043984022</v>
      </c>
      <c r="AE392" s="332">
        <v>1795.9436024882375</v>
      </c>
      <c r="AF392" s="334">
        <v>1487.2265243154461</v>
      </c>
      <c r="AG392" s="332">
        <v>1248.9703862715794</v>
      </c>
      <c r="AH392" s="332">
        <v>1051.6797986073893</v>
      </c>
      <c r="AI392" s="332">
        <v>881.19911996690143</v>
      </c>
      <c r="AJ392" s="332">
        <v>729.41827430596663</v>
      </c>
      <c r="AK392" s="332">
        <v>591.12444319439999</v>
      </c>
      <c r="AL392" s="332">
        <v>462.67353688128782</v>
      </c>
      <c r="AM392" s="332">
        <v>341.34015436907521</v>
      </c>
      <c r="AN392" s="332">
        <v>224.96111463527043</v>
      </c>
      <c r="AO392" s="332">
        <v>111.71949174883908</v>
      </c>
      <c r="AP392" s="332" t="e">
        <v>#DIV/0!</v>
      </c>
      <c r="AQ392" s="335">
        <v>-111.71949174883908</v>
      </c>
      <c r="AR392" s="335">
        <v>-224.96111463527043</v>
      </c>
      <c r="AS392" s="335">
        <v>-341.34015436907521</v>
      </c>
      <c r="AT392" s="335">
        <v>-462.67353688128782</v>
      </c>
      <c r="AU392" s="335">
        <v>-591.12444319439999</v>
      </c>
      <c r="AV392" s="335">
        <v>-729.41827430596663</v>
      </c>
      <c r="AW392" s="335">
        <v>-881.19911996690143</v>
      </c>
      <c r="AX392" s="335">
        <v>-1051.6797986073893</v>
      </c>
      <c r="AY392" s="335">
        <v>-1248.9703862715794</v>
      </c>
      <c r="AZ392" s="335">
        <v>-1487.2265243154461</v>
      </c>
      <c r="BA392" s="335">
        <v>-1795.9436024882375</v>
      </c>
      <c r="BB392" s="202">
        <v>-2261.0665043984022</v>
      </c>
      <c r="BC392" s="323">
        <f ca="1">BO392-BD392</f>
        <v>0</v>
      </c>
      <c r="BD392" s="320">
        <f ca="1"/>
        <v>-111.71949174883908</v>
      </c>
      <c r="BE392" s="302">
        <f ca="1">MIN($AF$15,BE391+$BE$22)</f>
        <v>3650</v>
      </c>
      <c r="BF392" s="215">
        <f t="shared" ca="1" si="386"/>
        <v>2</v>
      </c>
      <c r="BG392" s="317">
        <f ca="1">INDEX(N$8:N$12,$BF392)</f>
        <v>365</v>
      </c>
      <c r="BH392" s="128">
        <f ca="1">INDEX(O$8:O$12,$BF392)</f>
        <v>0.45</v>
      </c>
      <c r="BI392" s="104">
        <f t="shared" ca="1" si="387"/>
        <v>2007.5</v>
      </c>
      <c r="BJ392" s="216">
        <f t="shared" si="385"/>
        <v>0</v>
      </c>
      <c r="BK392" s="217">
        <f ca="1">DEGREES(ASIN($BG392*BL$23))</f>
        <v>-0.69702848180855392</v>
      </c>
      <c r="BL392" s="218">
        <f ca="1">DEGREES(ASIN(BL$23*$BI392))</f>
        <v>-3.8364281620105452</v>
      </c>
      <c r="BM392" s="219">
        <f ca="1">IF($BH392&gt;0,(COS(RADIANS(BK392))-COS(RADIANS(BL392)))/(BL$23*$BH392),$BE392*SIN(RADIANS(BK392)))</f>
        <v>-144.47621761871355</v>
      </c>
      <c r="BN392" s="218">
        <f t="shared" ca="1" si="388"/>
        <v>-0.66983053757422795</v>
      </c>
      <c r="BO392" s="220">
        <f t="shared" ca="1" si="389"/>
        <v>-111.71949174883908</v>
      </c>
      <c r="BP392" s="221">
        <f t="shared" ca="1" si="445"/>
        <v>111.71949174883908</v>
      </c>
      <c r="BQ392" s="222">
        <f t="shared" ca="1" si="390"/>
        <v>-1.3888539075648563</v>
      </c>
      <c r="BR392" s="223">
        <f t="shared" ca="1" si="391"/>
        <v>-7.6607534365501966</v>
      </c>
      <c r="BS392" s="224">
        <f t="shared" ca="1" si="392"/>
        <v>-288.85117725593966</v>
      </c>
      <c r="BT392" s="223">
        <f t="shared" ca="1" si="393"/>
        <v>-1.3435438826121526</v>
      </c>
      <c r="BU392" s="225">
        <f t="shared" ca="1" si="394"/>
        <v>-224.96111463527043</v>
      </c>
      <c r="BV392" s="226">
        <f t="shared" ca="1" si="446"/>
        <v>224.96111463527043</v>
      </c>
      <c r="BW392" s="217">
        <f t="shared" ca="1" si="395"/>
        <v>-2.0703060144699528</v>
      </c>
      <c r="BX392" s="218">
        <f t="shared" ca="1" si="396"/>
        <v>-11.460473415972949</v>
      </c>
      <c r="BY392" s="219">
        <f t="shared" ca="1" si="397"/>
        <v>-433.00012862592621</v>
      </c>
      <c r="BZ392" s="218">
        <f t="shared" ca="1" si="398"/>
        <v>-2.0249743447307651</v>
      </c>
      <c r="CA392" s="227">
        <f t="shared" ca="1" si="399"/>
        <v>-341.34015436907521</v>
      </c>
      <c r="CB392" s="228">
        <f t="shared" ca="1" si="447"/>
        <v>341.34015436907521</v>
      </c>
      <c r="CC392" s="222">
        <f t="shared" ca="1" si="400"/>
        <v>-2.7362803166611838</v>
      </c>
      <c r="CD392" s="223">
        <f t="shared" ca="1" si="401"/>
        <v>-15.222268505720034</v>
      </c>
      <c r="CE392" s="224">
        <f t="shared" ca="1" si="402"/>
        <v>-576.7498501227808</v>
      </c>
      <c r="CF392" s="223">
        <f t="shared" ca="1" si="403"/>
        <v>-2.7178386989515957</v>
      </c>
      <c r="CG392" s="225">
        <f t="shared" ca="1" si="404"/>
        <v>-462.67353688128782</v>
      </c>
      <c r="CH392" s="226">
        <f t="shared" ca="1" si="448"/>
        <v>462.67353688128782</v>
      </c>
      <c r="CI392" s="217">
        <f t="shared" ca="1" si="405"/>
        <v>-3.3817714426176781</v>
      </c>
      <c r="CJ392" s="218">
        <f t="shared" ca="1" si="406"/>
        <v>-18.931548182982883</v>
      </c>
      <c r="CK392" s="219">
        <f t="shared" ca="1" si="407"/>
        <v>-719.85067850760515</v>
      </c>
      <c r="CL392" s="218">
        <f t="shared" ca="1" si="408"/>
        <v>-3.4256227006407016</v>
      </c>
      <c r="CM392" s="227">
        <f t="shared" ca="1" si="409"/>
        <v>-591.12444319440067</v>
      </c>
      <c r="CN392" s="228">
        <f t="shared" ca="1" si="449"/>
        <v>591.12444319440067</v>
      </c>
      <c r="CO392" s="222">
        <f t="shared" ca="1" si="410"/>
        <v>-4.0019069365128308</v>
      </c>
      <c r="CP392" s="223">
        <f t="shared" ca="1" si="411"/>
        <v>-22.571944222523875</v>
      </c>
      <c r="CQ392" s="224">
        <f t="shared" ca="1" si="412"/>
        <v>-861.94404308755998</v>
      </c>
      <c r="CR392" s="223">
        <f t="shared" ca="1" si="413"/>
        <v>-4.1513923775987678</v>
      </c>
      <c r="CS392" s="225">
        <f t="shared" ca="1" si="414"/>
        <v>-729.41827430596811</v>
      </c>
      <c r="CT392" s="226">
        <f t="shared" ca="1" si="450"/>
        <v>729.41827430596811</v>
      </c>
      <c r="CU392" s="217">
        <f t="shared" ca="1" si="415"/>
        <v>-4.5919815571945737</v>
      </c>
      <c r="CV392" s="218">
        <f t="shared" ca="1" si="416"/>
        <v>-26.124736900124663</v>
      </c>
      <c r="CW392" s="219">
        <f t="shared" ca="1" si="417"/>
        <v>-1002.5241051539507</v>
      </c>
      <c r="CX392" s="218">
        <f t="shared" ca="1" si="418"/>
        <v>-4.8974890089010614</v>
      </c>
      <c r="CY392" s="227">
        <f t="shared" ca="1" si="419"/>
        <v>-881.199119966902</v>
      </c>
      <c r="CZ392" s="228">
        <f t="shared" ca="1" si="451"/>
        <v>881.199119966902</v>
      </c>
      <c r="DA392" s="222">
        <f t="shared" ca="1" si="420"/>
        <v>-5.1474920122309307</v>
      </c>
      <c r="DB392" s="223">
        <f t="shared" ca="1" si="421"/>
        <v>-29.568207490885239</v>
      </c>
      <c r="DC392" s="224">
        <f t="shared" ca="1" si="422"/>
        <v>-1140.8924793001247</v>
      </c>
      <c r="DD392" s="223">
        <f t="shared" ca="1" si="423"/>
        <v>-5.6650539297113482</v>
      </c>
      <c r="DE392" s="225">
        <f t="shared" ca="1" si="424"/>
        <v>-1051.6797986073889</v>
      </c>
      <c r="DF392" s="226">
        <f t="shared" ca="1" si="452"/>
        <v>1051.6797986073889</v>
      </c>
      <c r="DG392" s="217">
        <f t="shared" ca="1" si="425"/>
        <v>-5.6641719536657629</v>
      </c>
      <c r="DH392" s="218">
        <f t="shared" ca="1" si="426"/>
        <v>-32.876926005329146</v>
      </c>
      <c r="DI392" s="219">
        <f t="shared" ca="1" si="427"/>
        <v>-1276.1059511032909</v>
      </c>
      <c r="DJ392" s="218">
        <f t="shared" ca="1" si="428"/>
        <v>-6.4533177055329816</v>
      </c>
      <c r="DK392" s="227">
        <f t="shared" ca="1" si="429"/>
        <v>-1248.970386271578</v>
      </c>
      <c r="DL392" s="228">
        <f t="shared" ca="1" si="453"/>
        <v>1248.970386271578</v>
      </c>
      <c r="DM392" s="222">
        <f t="shared" ca="1" si="430"/>
        <v>-6.1380269433018499</v>
      </c>
      <c r="DN392" s="223">
        <f t="shared" ca="1" si="431"/>
        <v>-36.021013212119129</v>
      </c>
      <c r="DO392" s="224">
        <f t="shared" ca="1" si="432"/>
        <v>-1406.9190699755047</v>
      </c>
      <c r="DP392" s="223">
        <f t="shared" ca="1" si="433"/>
        <v>-7.2585872075806037</v>
      </c>
      <c r="DQ392" s="225">
        <f t="shared" ca="1" si="434"/>
        <v>-1487.2265243154498</v>
      </c>
      <c r="DR392" s="226">
        <f t="shared" ca="1" si="454"/>
        <v>1487.2265243154498</v>
      </c>
      <c r="DS392" s="217">
        <f t="shared" ca="1" si="435"/>
        <v>-6.5653689762119063</v>
      </c>
      <c r="DT392" s="218">
        <f t="shared" ca="1" si="436"/>
        <v>-38.965468797048828</v>
      </c>
      <c r="DU392" s="219">
        <f t="shared" ca="1" si="437"/>
        <v>-1531.7271304999927</v>
      </c>
      <c r="DV392" s="218">
        <f t="shared" ca="1" si="438"/>
        <v>-8.072893701160865</v>
      </c>
      <c r="DW392" s="227">
        <f t="shared" ca="1" si="439"/>
        <v>-1795.9436024882368</v>
      </c>
      <c r="DX392" s="228">
        <f t="shared" ca="1" si="455"/>
        <v>1795.9436024882368</v>
      </c>
      <c r="DY392" s="222">
        <f t="shared" ca="1" si="440"/>
        <v>-6.9428500404508018</v>
      </c>
      <c r="DZ392" s="223">
        <f t="shared" ca="1" si="441"/>
        <v>-41.669740829369189</v>
      </c>
      <c r="EA392" s="224">
        <f t="shared" ca="1" si="442"/>
        <v>-1648.5210251025435</v>
      </c>
      <c r="EB392" s="223">
        <f t="shared" ca="1" si="443"/>
        <v>-8.8823603888597518</v>
      </c>
      <c r="EC392" s="225">
        <f t="shared" ca="1" si="444"/>
        <v>-2261.0665043984063</v>
      </c>
      <c r="ED392" s="226">
        <f t="shared" ca="1" si="456"/>
        <v>2261.0665043984063</v>
      </c>
      <c r="EE392" s="18">
        <v>-2261.0665043984022</v>
      </c>
    </row>
    <row r="393" spans="16:135" x14ac:dyDescent="0.3">
      <c r="P393" s="5"/>
      <c r="Q393" s="5"/>
      <c r="X393" s="105"/>
      <c r="Y393" s="105"/>
      <c r="Z393" s="105"/>
      <c r="AA393" s="105">
        <f ca="1">AH393-DF393</f>
        <v>0</v>
      </c>
      <c r="AC393" s="302">
        <f>AC392+$BE$22</f>
        <v>3660</v>
      </c>
      <c r="AD393" s="332">
        <v>2252.1841440095423</v>
      </c>
      <c r="AE393" s="332">
        <v>1787.8707087870766</v>
      </c>
      <c r="AF393" s="334">
        <v>1479.9679371078655</v>
      </c>
      <c r="AG393" s="332">
        <v>1242.5170685660464</v>
      </c>
      <c r="AH393" s="332">
        <v>1046.014744677678</v>
      </c>
      <c r="AI393" s="332">
        <v>876.30163095800037</v>
      </c>
      <c r="AJ393" s="332">
        <v>725.26688192836787</v>
      </c>
      <c r="AK393" s="332">
        <v>587.69882049376076</v>
      </c>
      <c r="AL393" s="332">
        <v>459.95569818233622</v>
      </c>
      <c r="AM393" s="332">
        <v>339.31518002434444</v>
      </c>
      <c r="AN393" s="332">
        <v>223.61757075265828</v>
      </c>
      <c r="AO393" s="332">
        <v>111.04966121126485</v>
      </c>
      <c r="AP393" s="332" t="e">
        <v>#DIV/0!</v>
      </c>
      <c r="AQ393" s="335">
        <v>-111.04966121126485</v>
      </c>
      <c r="AR393" s="335">
        <v>-223.61757075265828</v>
      </c>
      <c r="AS393" s="335">
        <v>-339.31518002434444</v>
      </c>
      <c r="AT393" s="335">
        <v>-459.95569818233622</v>
      </c>
      <c r="AU393" s="335">
        <v>-587.69882049376076</v>
      </c>
      <c r="AV393" s="335">
        <v>-725.26688192836787</v>
      </c>
      <c r="AW393" s="335">
        <v>-876.30163095800037</v>
      </c>
      <c r="AX393" s="335">
        <v>-1046.014744677678</v>
      </c>
      <c r="AY393" s="335">
        <v>-1242.5170685660464</v>
      </c>
      <c r="AZ393" s="335">
        <v>-1479.9679371078655</v>
      </c>
      <c r="BA393" s="335">
        <v>-1787.8707087870766</v>
      </c>
      <c r="BB393" s="202">
        <v>-2252.1841440095423</v>
      </c>
      <c r="BC393" s="323">
        <f ca="1">BO393-BD393</f>
        <v>0</v>
      </c>
      <c r="BD393" s="320">
        <f ca="1"/>
        <v>-111.04966121126485</v>
      </c>
      <c r="BE393" s="302">
        <f ca="1">MIN($AF$15,BE392+$BE$22)</f>
        <v>3660</v>
      </c>
      <c r="BF393" s="215">
        <f t="shared" ca="1" si="386"/>
        <v>2</v>
      </c>
      <c r="BG393" s="317">
        <f ca="1">INDEX(N$8:N$12,$BF393)</f>
        <v>365</v>
      </c>
      <c r="BH393" s="128">
        <f ca="1">INDEX(O$8:O$12,$BF393)</f>
        <v>0.45</v>
      </c>
      <c r="BI393" s="104">
        <f t="shared" ca="1" si="387"/>
        <v>2012</v>
      </c>
      <c r="BJ393" s="216">
        <f t="shared" si="385"/>
        <v>0</v>
      </c>
      <c r="BK393" s="217">
        <f ca="1">DEGREES(ASIN($BG393*BL$23))</f>
        <v>-0.69702848180855392</v>
      </c>
      <c r="BL393" s="218">
        <f ca="1">DEGREES(ASIN(BL$23*$BI393))</f>
        <v>-3.8450407950046768</v>
      </c>
      <c r="BM393" s="219">
        <f ca="1">IF($BH393&gt;0,(COS(RADIANS(BK393))-COS(RADIANS(BL393)))/(BL$23*$BH393),$BE393*SIN(RADIANS(BK393)))</f>
        <v>-145.14755809633004</v>
      </c>
      <c r="BN393" s="218">
        <f t="shared" ca="1" si="388"/>
        <v>-0.6713404776164964</v>
      </c>
      <c r="BO393" s="220">
        <f t="shared" ca="1" si="389"/>
        <v>-111.04966121126485</v>
      </c>
      <c r="BP393" s="221">
        <f t="shared" ca="1" si="445"/>
        <v>111.04966121126485</v>
      </c>
      <c r="BQ393" s="222">
        <f t="shared" ca="1" si="390"/>
        <v>-1.3888539075648563</v>
      </c>
      <c r="BR393" s="223">
        <f t="shared" ca="1" si="391"/>
        <v>-7.6780291537801562</v>
      </c>
      <c r="BS393" s="224">
        <f t="shared" ca="1" si="392"/>
        <v>-290.1977908095601</v>
      </c>
      <c r="BT393" s="223">
        <f t="shared" ca="1" si="393"/>
        <v>-1.3466135536204433</v>
      </c>
      <c r="BU393" s="225">
        <f t="shared" ca="1" si="394"/>
        <v>-223.61757075265828</v>
      </c>
      <c r="BV393" s="226">
        <f t="shared" ca="1" si="446"/>
        <v>223.61757075265828</v>
      </c>
      <c r="BW393" s="217">
        <f t="shared" ca="1" si="395"/>
        <v>-2.0703060144699528</v>
      </c>
      <c r="BX393" s="218">
        <f t="shared" ca="1" si="396"/>
        <v>-11.486512526881789</v>
      </c>
      <c r="BY393" s="219">
        <f t="shared" ca="1" si="397"/>
        <v>-435.02983422629228</v>
      </c>
      <c r="BZ393" s="218">
        <f t="shared" ca="1" si="398"/>
        <v>-2.0297056003660714</v>
      </c>
      <c r="CA393" s="227">
        <f t="shared" ca="1" si="399"/>
        <v>-339.31518002434444</v>
      </c>
      <c r="CB393" s="228">
        <f t="shared" ca="1" si="447"/>
        <v>339.31518002434444</v>
      </c>
      <c r="CC393" s="222">
        <f t="shared" ca="1" si="400"/>
        <v>-2.7362803166611838</v>
      </c>
      <c r="CD393" s="223">
        <f t="shared" ca="1" si="401"/>
        <v>-15.257219728094357</v>
      </c>
      <c r="CE393" s="224">
        <f t="shared" ca="1" si="402"/>
        <v>-579.47424009984195</v>
      </c>
      <c r="CF393" s="223">
        <f t="shared" ca="1" si="403"/>
        <v>-2.7243899770611506</v>
      </c>
      <c r="CG393" s="225">
        <f t="shared" ca="1" si="404"/>
        <v>-459.95569818233622</v>
      </c>
      <c r="CH393" s="226">
        <f t="shared" ca="1" si="448"/>
        <v>459.95569818233622</v>
      </c>
      <c r="CI393" s="217">
        <f t="shared" ca="1" si="405"/>
        <v>-3.3817714426176781</v>
      </c>
      <c r="CJ393" s="218">
        <f t="shared" ca="1" si="406"/>
        <v>-18.975605764654542</v>
      </c>
      <c r="CK393" s="219">
        <f t="shared" ca="1" si="407"/>
        <v>-723.28489419329787</v>
      </c>
      <c r="CL393" s="218">
        <f t="shared" ca="1" si="408"/>
        <v>-3.4342156856927204</v>
      </c>
      <c r="CM393" s="227">
        <f t="shared" ca="1" si="409"/>
        <v>-587.69882049375997</v>
      </c>
      <c r="CN393" s="228">
        <f t="shared" ca="1" si="449"/>
        <v>587.69882049375997</v>
      </c>
      <c r="CO393" s="222">
        <f t="shared" ca="1" si="410"/>
        <v>-4.0019069365128308</v>
      </c>
      <c r="CP393" s="223">
        <f t="shared" ca="1" si="411"/>
        <v>-22.62534266513547</v>
      </c>
      <c r="CQ393" s="224">
        <f t="shared" ca="1" si="412"/>
        <v>-866.10636354383587</v>
      </c>
      <c r="CR393" s="223">
        <f t="shared" ca="1" si="413"/>
        <v>-4.1623204562758929</v>
      </c>
      <c r="CS393" s="225">
        <f t="shared" ca="1" si="414"/>
        <v>-725.26688192836934</v>
      </c>
      <c r="CT393" s="226">
        <f t="shared" ca="1" si="450"/>
        <v>725.26688192836934</v>
      </c>
      <c r="CU393" s="217">
        <f t="shared" ca="1" si="415"/>
        <v>-4.5919815571945737</v>
      </c>
      <c r="CV393" s="218">
        <f t="shared" ca="1" si="416"/>
        <v>-26.187741781571741</v>
      </c>
      <c r="CW393" s="219">
        <f t="shared" ca="1" si="417"/>
        <v>-1007.4352317994226</v>
      </c>
      <c r="CX393" s="218">
        <f t="shared" ca="1" si="418"/>
        <v>-4.9111266454718816</v>
      </c>
      <c r="CY393" s="227">
        <f t="shared" ca="1" si="419"/>
        <v>-876.30163095800094</v>
      </c>
      <c r="CZ393" s="228">
        <f t="shared" ca="1" si="451"/>
        <v>876.30163095800094</v>
      </c>
      <c r="DA393" s="222">
        <f t="shared" ca="1" si="420"/>
        <v>-5.1474920122309307</v>
      </c>
      <c r="DB393" s="223">
        <f t="shared" ca="1" si="421"/>
        <v>-29.641100179020096</v>
      </c>
      <c r="DC393" s="224">
        <f t="shared" ca="1" si="422"/>
        <v>-1146.5743443707042</v>
      </c>
      <c r="DD393" s="223">
        <f t="shared" ca="1" si="423"/>
        <v>-5.6818650705795335</v>
      </c>
      <c r="DE393" s="225">
        <f t="shared" ca="1" si="424"/>
        <v>-1046.0147446776775</v>
      </c>
      <c r="DF393" s="226">
        <f t="shared" ca="1" si="452"/>
        <v>1046.0147446776775</v>
      </c>
      <c r="DG393" s="217">
        <f t="shared" ca="1" si="425"/>
        <v>-5.6641719536657629</v>
      </c>
      <c r="DH393" s="218">
        <f t="shared" ca="1" si="426"/>
        <v>-32.959979192844237</v>
      </c>
      <c r="DI393" s="219">
        <f t="shared" ca="1" si="427"/>
        <v>-1282.5798106384175</v>
      </c>
      <c r="DJ393" s="218">
        <f t="shared" ca="1" si="428"/>
        <v>-6.4738595351266213</v>
      </c>
      <c r="DK393" s="227">
        <f t="shared" ca="1" si="429"/>
        <v>-1242.5170685660451</v>
      </c>
      <c r="DL393" s="228">
        <f t="shared" ca="1" si="453"/>
        <v>1242.5170685660451</v>
      </c>
      <c r="DM393" s="222">
        <f t="shared" ca="1" si="430"/>
        <v>-6.1380269433018499</v>
      </c>
      <c r="DN393" s="223">
        <f t="shared" ca="1" si="431"/>
        <v>-36.114453313429507</v>
      </c>
      <c r="DO393" s="224">
        <f t="shared" ca="1" si="432"/>
        <v>-1414.2025727173097</v>
      </c>
      <c r="DP393" s="223">
        <f t="shared" ca="1" si="433"/>
        <v>-7.2835027418050231</v>
      </c>
      <c r="DQ393" s="225">
        <f t="shared" ca="1" si="434"/>
        <v>-1479.9679371078691</v>
      </c>
      <c r="DR393" s="226">
        <f t="shared" ca="1" si="454"/>
        <v>1479.9679371078691</v>
      </c>
      <c r="DS393" s="217">
        <f t="shared" ca="1" si="435"/>
        <v>-6.5653689762119063</v>
      </c>
      <c r="DT393" s="218">
        <f t="shared" ca="1" si="436"/>
        <v>-39.06942072484307</v>
      </c>
      <c r="DU393" s="219">
        <f t="shared" ca="1" si="437"/>
        <v>-1539.8300133133391</v>
      </c>
      <c r="DV393" s="218">
        <f t="shared" ca="1" si="438"/>
        <v>-8.1028828133464685</v>
      </c>
      <c r="DW393" s="227">
        <f t="shared" ca="1" si="439"/>
        <v>-1787.870708787076</v>
      </c>
      <c r="DX393" s="228">
        <f t="shared" ca="1" si="455"/>
        <v>1787.870708787076</v>
      </c>
      <c r="DY393" s="222">
        <f t="shared" ca="1" si="440"/>
        <v>-6.9428500404508018</v>
      </c>
      <c r="DZ393" s="223">
        <f t="shared" ca="1" si="441"/>
        <v>-41.784151366816175</v>
      </c>
      <c r="EA393" s="224">
        <f t="shared" ca="1" si="442"/>
        <v>-1657.4391399558247</v>
      </c>
      <c r="EB393" s="223">
        <f t="shared" ca="1" si="443"/>
        <v>-8.9181148532811676</v>
      </c>
      <c r="EC393" s="225">
        <f t="shared" ca="1" si="444"/>
        <v>-2252.1841440095463</v>
      </c>
      <c r="ED393" s="226">
        <f t="shared" ca="1" si="456"/>
        <v>2252.1841440095463</v>
      </c>
      <c r="EE393" s="18">
        <v>-2252.1841440095423</v>
      </c>
    </row>
    <row r="394" spans="16:135" x14ac:dyDescent="0.3">
      <c r="P394" s="5"/>
      <c r="Q394" s="5"/>
      <c r="X394" s="105"/>
      <c r="Y394" s="105"/>
      <c r="Z394" s="105"/>
      <c r="AA394" s="105">
        <f ca="1">AH394-DF394</f>
        <v>0</v>
      </c>
      <c r="AC394" s="302">
        <f>AC393+$BE$22</f>
        <v>3670</v>
      </c>
      <c r="AD394" s="332">
        <v>2243.2660291562606</v>
      </c>
      <c r="AE394" s="332">
        <v>1779.7678259737295</v>
      </c>
      <c r="AF394" s="334">
        <v>1472.6844343660605</v>
      </c>
      <c r="AG394" s="332">
        <v>1236.0432090309198</v>
      </c>
      <c r="AH394" s="332">
        <v>1040.3328796070984</v>
      </c>
      <c r="AI394" s="332">
        <v>871.39050431252849</v>
      </c>
      <c r="AJ394" s="332">
        <v>721.10456147209197</v>
      </c>
      <c r="AK394" s="332">
        <v>584.26460480806804</v>
      </c>
      <c r="AL394" s="332">
        <v>457.23130820527507</v>
      </c>
      <c r="AM394" s="332">
        <v>337.28547442397837</v>
      </c>
      <c r="AN394" s="332">
        <v>222.27095719903784</v>
      </c>
      <c r="AO394" s="332">
        <v>110.37832073364835</v>
      </c>
      <c r="AP394" s="332" t="e">
        <v>#DIV/0!</v>
      </c>
      <c r="AQ394" s="335">
        <v>-110.37832073364835</v>
      </c>
      <c r="AR394" s="335">
        <v>-222.27095719903784</v>
      </c>
      <c r="AS394" s="335">
        <v>-337.28547442397837</v>
      </c>
      <c r="AT394" s="335">
        <v>-457.23130820527507</v>
      </c>
      <c r="AU394" s="335">
        <v>-584.26460480806804</v>
      </c>
      <c r="AV394" s="335">
        <v>-721.10456147209197</v>
      </c>
      <c r="AW394" s="335">
        <v>-871.39050431252849</v>
      </c>
      <c r="AX394" s="335">
        <v>-1040.3328796070984</v>
      </c>
      <c r="AY394" s="335">
        <v>-1236.0432090309198</v>
      </c>
      <c r="AZ394" s="335">
        <v>-1472.6844343660605</v>
      </c>
      <c r="BA394" s="335">
        <v>-1779.7678259737295</v>
      </c>
      <c r="BB394" s="202">
        <v>-2243.2660291562606</v>
      </c>
      <c r="BC394" s="323">
        <f ca="1">BO394-BD394</f>
        <v>0</v>
      </c>
      <c r="BD394" s="320">
        <f ca="1"/>
        <v>-110.37832073364835</v>
      </c>
      <c r="BE394" s="302">
        <f ca="1">MIN($AF$15,BE393+$BE$22)</f>
        <v>3670</v>
      </c>
      <c r="BF394" s="215">
        <f t="shared" ca="1" si="386"/>
        <v>2</v>
      </c>
      <c r="BG394" s="317">
        <f ca="1">INDEX(N$8:N$12,$BF394)</f>
        <v>365</v>
      </c>
      <c r="BH394" s="128">
        <f ca="1">INDEX(O$8:O$12,$BF394)</f>
        <v>0.45</v>
      </c>
      <c r="BI394" s="104">
        <f t="shared" ca="1" si="387"/>
        <v>2016.5</v>
      </c>
      <c r="BJ394" s="216">
        <f t="shared" si="385"/>
        <v>0</v>
      </c>
      <c r="BK394" s="217">
        <f ca="1">DEGREES(ASIN($BG394*BL$23))</f>
        <v>-0.69702848180855392</v>
      </c>
      <c r="BL394" s="218">
        <f ca="1">DEGREES(ASIN(BL$23*$BI394))</f>
        <v>-3.8536535150118998</v>
      </c>
      <c r="BM394" s="219">
        <f ca="1">IF($BH394&gt;0,(COS(RADIANS(BK394))-COS(RADIANS(BL394)))/(BL$23*$BH394),$BE394*SIN(RADIANS(BK394)))</f>
        <v>-145.82040855968393</v>
      </c>
      <c r="BN394" s="218">
        <f t="shared" ca="1" si="388"/>
        <v>-0.67285046335388188</v>
      </c>
      <c r="BO394" s="220">
        <f t="shared" ca="1" si="389"/>
        <v>-110.37832073364835</v>
      </c>
      <c r="BP394" s="221">
        <f t="shared" ca="1" si="445"/>
        <v>110.37832073364835</v>
      </c>
      <c r="BQ394" s="222">
        <f t="shared" ca="1" si="390"/>
        <v>-1.3888539075648563</v>
      </c>
      <c r="BR394" s="223">
        <f t="shared" ca="1" si="391"/>
        <v>-7.6953055732814599</v>
      </c>
      <c r="BS394" s="224">
        <f t="shared" ca="1" si="392"/>
        <v>-291.54747440812719</v>
      </c>
      <c r="BT394" s="223">
        <f t="shared" ca="1" si="393"/>
        <v>-1.3496835985670828</v>
      </c>
      <c r="BU394" s="225">
        <f t="shared" ca="1" si="394"/>
        <v>-222.27095719903784</v>
      </c>
      <c r="BV394" s="226">
        <f t="shared" ca="1" si="446"/>
        <v>222.27095719903784</v>
      </c>
      <c r="BW394" s="217">
        <f t="shared" ca="1" si="395"/>
        <v>-2.0703060144699528</v>
      </c>
      <c r="BX394" s="218">
        <f t="shared" ca="1" si="396"/>
        <v>-11.512554042756067</v>
      </c>
      <c r="BY394" s="219">
        <f t="shared" ca="1" si="397"/>
        <v>-437.06427239176099</v>
      </c>
      <c r="BZ394" s="218">
        <f t="shared" ca="1" si="398"/>
        <v>-2.034438165468714</v>
      </c>
      <c r="CA394" s="227">
        <f t="shared" ca="1" si="399"/>
        <v>-337.28547442397837</v>
      </c>
      <c r="CB394" s="228">
        <f t="shared" ca="1" si="447"/>
        <v>337.28547442397837</v>
      </c>
      <c r="CC394" s="222">
        <f t="shared" ca="1" si="400"/>
        <v>-2.7362803166611838</v>
      </c>
      <c r="CD394" s="223">
        <f t="shared" ca="1" si="401"/>
        <v>-15.292176767022495</v>
      </c>
      <c r="CE394" s="224">
        <f t="shared" ca="1" si="402"/>
        <v>-582.20518462213101</v>
      </c>
      <c r="CF394" s="223">
        <f t="shared" ca="1" si="403"/>
        <v>-2.7309445222890645</v>
      </c>
      <c r="CG394" s="225">
        <f t="shared" ca="1" si="404"/>
        <v>-457.23130820527507</v>
      </c>
      <c r="CH394" s="226">
        <f t="shared" ca="1" si="448"/>
        <v>457.23130820527507</v>
      </c>
      <c r="CI394" s="217">
        <f t="shared" ca="1" si="405"/>
        <v>-3.3817714426176781</v>
      </c>
      <c r="CJ394" s="218">
        <f t="shared" ca="1" si="406"/>
        <v>-19.019674998434102</v>
      </c>
      <c r="CK394" s="219">
        <f t="shared" ca="1" si="407"/>
        <v>-726.72770967429824</v>
      </c>
      <c r="CL394" s="218">
        <f t="shared" ca="1" si="408"/>
        <v>-3.4428154810003662</v>
      </c>
      <c r="CM394" s="227">
        <f t="shared" ca="1" si="409"/>
        <v>-584.26460480806725</v>
      </c>
      <c r="CN394" s="228">
        <f t="shared" ca="1" si="449"/>
        <v>584.26460480806725</v>
      </c>
      <c r="CO394" s="222">
        <f t="shared" ca="1" si="410"/>
        <v>-4.0019069365128308</v>
      </c>
      <c r="CP394" s="223">
        <f t="shared" ca="1" si="411"/>
        <v>-22.678761857319916</v>
      </c>
      <c r="CQ394" s="224">
        <f t="shared" ca="1" si="412"/>
        <v>-870.27962480384713</v>
      </c>
      <c r="CR394" s="223">
        <f t="shared" ca="1" si="413"/>
        <v>-4.1732612600112589</v>
      </c>
      <c r="CS394" s="225">
        <f t="shared" ca="1" si="414"/>
        <v>-721.10456147209345</v>
      </c>
      <c r="CT394" s="226">
        <f t="shared" ca="1" si="450"/>
        <v>721.10456147209345</v>
      </c>
      <c r="CU394" s="217">
        <f t="shared" ca="1" si="415"/>
        <v>-4.5919815571945737</v>
      </c>
      <c r="CV394" s="218">
        <f t="shared" ca="1" si="416"/>
        <v>-26.250780754458024</v>
      </c>
      <c r="CW394" s="219">
        <f t="shared" ca="1" si="417"/>
        <v>-1012.360018194366</v>
      </c>
      <c r="CX394" s="218">
        <f t="shared" ca="1" si="418"/>
        <v>-4.9247863949434532</v>
      </c>
      <c r="CY394" s="227">
        <f t="shared" ca="1" si="419"/>
        <v>-871.39050431252906</v>
      </c>
      <c r="CZ394" s="228">
        <f t="shared" ca="1" si="451"/>
        <v>871.39050431252906</v>
      </c>
      <c r="DA394" s="222">
        <f t="shared" ca="1" si="420"/>
        <v>-5.1474920122309307</v>
      </c>
      <c r="DB394" s="223">
        <f t="shared" ca="1" si="421"/>
        <v>-29.714045674467897</v>
      </c>
      <c r="DC394" s="224">
        <f t="shared" ca="1" si="422"/>
        <v>-1152.2730570779463</v>
      </c>
      <c r="DD394" s="223">
        <f t="shared" ca="1" si="423"/>
        <v>-5.6987127072420662</v>
      </c>
      <c r="DE394" s="225">
        <f t="shared" ca="1" si="424"/>
        <v>-1040.332879607098</v>
      </c>
      <c r="DF394" s="226">
        <f t="shared" ca="1" si="452"/>
        <v>1040.332879607098</v>
      </c>
      <c r="DG394" s="217">
        <f t="shared" ca="1" si="425"/>
        <v>-5.6641719536657629</v>
      </c>
      <c r="DH394" s="218">
        <f t="shared" ca="1" si="426"/>
        <v>-33.043110516503319</v>
      </c>
      <c r="DI394" s="219">
        <f t="shared" ca="1" si="427"/>
        <v>-1289.0742699153896</v>
      </c>
      <c r="DJ394" s="218">
        <f t="shared" ca="1" si="428"/>
        <v>-6.4944592769720657</v>
      </c>
      <c r="DK394" s="227">
        <f t="shared" ca="1" si="429"/>
        <v>-1236.0432090309184</v>
      </c>
      <c r="DL394" s="228">
        <f t="shared" ca="1" si="453"/>
        <v>1236.0432090309184</v>
      </c>
      <c r="DM394" s="222">
        <f t="shared" ca="1" si="430"/>
        <v>-6.1380269433018499</v>
      </c>
      <c r="DN394" s="223">
        <f t="shared" ca="1" si="431"/>
        <v>-36.208004727781862</v>
      </c>
      <c r="DO394" s="224">
        <f t="shared" ca="1" si="432"/>
        <v>-1421.5110799377705</v>
      </c>
      <c r="DP394" s="223">
        <f t="shared" ca="1" si="433"/>
        <v>-7.3085072204607968</v>
      </c>
      <c r="DQ394" s="225">
        <f t="shared" ca="1" si="434"/>
        <v>-1472.6844343660641</v>
      </c>
      <c r="DR394" s="226">
        <f t="shared" ca="1" si="454"/>
        <v>1472.6844343660641</v>
      </c>
      <c r="DS394" s="217">
        <f t="shared" ca="1" si="435"/>
        <v>-6.5653689762119063</v>
      </c>
      <c r="DT394" s="218">
        <f t="shared" ca="1" si="436"/>
        <v>-39.173525983116967</v>
      </c>
      <c r="DU394" s="219">
        <f t="shared" ca="1" si="437"/>
        <v>-1547.9630177937086</v>
      </c>
      <c r="DV394" s="218">
        <f t="shared" ca="1" si="438"/>
        <v>-8.1330044803694364</v>
      </c>
      <c r="DW394" s="227">
        <f t="shared" ca="1" si="439"/>
        <v>-1779.7678259737295</v>
      </c>
      <c r="DX394" s="228">
        <f t="shared" ca="1" si="455"/>
        <v>1779.7678259737295</v>
      </c>
      <c r="DY394" s="222">
        <f t="shared" ca="1" si="440"/>
        <v>-6.9428500404508018</v>
      </c>
      <c r="DZ394" s="223">
        <f t="shared" ca="1" si="441"/>
        <v>-41.898766422645352</v>
      </c>
      <c r="EA394" s="224">
        <f t="shared" ca="1" si="442"/>
        <v>-1666.3932008017996</v>
      </c>
      <c r="EB394" s="223">
        <f t="shared" ca="1" si="443"/>
        <v>-8.9540608459749365</v>
      </c>
      <c r="EC394" s="225">
        <f t="shared" ca="1" si="444"/>
        <v>-2243.2660291562652</v>
      </c>
      <c r="ED394" s="226">
        <f t="shared" ca="1" si="456"/>
        <v>2243.2660291562652</v>
      </c>
      <c r="EE394" s="18">
        <v>-2243.2660291562606</v>
      </c>
    </row>
    <row r="395" spans="16:135" x14ac:dyDescent="0.3">
      <c r="P395" s="5"/>
      <c r="Q395" s="5"/>
      <c r="X395" s="105"/>
      <c r="Y395" s="105"/>
      <c r="Z395" s="105"/>
      <c r="AA395" s="105">
        <f ca="1">AH395-DF395</f>
        <v>0</v>
      </c>
      <c r="AC395" s="302">
        <f>AC394+$BE$22</f>
        <v>3680</v>
      </c>
      <c r="AD395" s="332">
        <v>2234.3119683102859</v>
      </c>
      <c r="AE395" s="332">
        <v>1771.6348214933607</v>
      </c>
      <c r="AF395" s="334">
        <v>1465.3759271455997</v>
      </c>
      <c r="AG395" s="332">
        <v>1229.5487497539486</v>
      </c>
      <c r="AH395" s="332">
        <v>1034.6341668998555</v>
      </c>
      <c r="AI395" s="332">
        <v>866.46571791758504</v>
      </c>
      <c r="AJ395" s="332">
        <v>716.93130021208071</v>
      </c>
      <c r="AK395" s="332">
        <v>580.82178932706768</v>
      </c>
      <c r="AL395" s="332">
        <v>454.50036368298601</v>
      </c>
      <c r="AM395" s="332">
        <v>335.25103625850966</v>
      </c>
      <c r="AN395" s="332">
        <v>220.92127360047076</v>
      </c>
      <c r="AO395" s="332">
        <v>109.70547027029447</v>
      </c>
      <c r="AP395" s="332" t="e">
        <v>#DIV/0!</v>
      </c>
      <c r="AQ395" s="335">
        <v>-109.70547027029447</v>
      </c>
      <c r="AR395" s="335">
        <v>-220.92127360047076</v>
      </c>
      <c r="AS395" s="335">
        <v>-335.25103625850966</v>
      </c>
      <c r="AT395" s="335">
        <v>-454.50036368298601</v>
      </c>
      <c r="AU395" s="335">
        <v>-580.82178932706768</v>
      </c>
      <c r="AV395" s="335">
        <v>-716.93130021208071</v>
      </c>
      <c r="AW395" s="335">
        <v>-866.46571791758504</v>
      </c>
      <c r="AX395" s="335">
        <v>-1034.6341668998555</v>
      </c>
      <c r="AY395" s="335">
        <v>-1229.5487497539486</v>
      </c>
      <c r="AZ395" s="335">
        <v>-1465.3759271455997</v>
      </c>
      <c r="BA395" s="335">
        <v>-1771.6348214933607</v>
      </c>
      <c r="BB395" s="202">
        <v>-2234.3119683102859</v>
      </c>
      <c r="BC395" s="323">
        <f ca="1">BO395-BD395</f>
        <v>0</v>
      </c>
      <c r="BD395" s="320">
        <f ca="1"/>
        <v>-109.70547027029447</v>
      </c>
      <c r="BE395" s="302">
        <f ca="1">MIN($AF$15,BE394+$BE$22)</f>
        <v>3680</v>
      </c>
      <c r="BF395" s="215">
        <f t="shared" ca="1" si="386"/>
        <v>2</v>
      </c>
      <c r="BG395" s="317">
        <f ca="1">INDEX(N$8:N$12,$BF395)</f>
        <v>365</v>
      </c>
      <c r="BH395" s="128">
        <f ca="1">INDEX(O$8:O$12,$BF395)</f>
        <v>0.45</v>
      </c>
      <c r="BI395" s="104">
        <f t="shared" ca="1" si="387"/>
        <v>2021</v>
      </c>
      <c r="BJ395" s="216">
        <f t="shared" si="385"/>
        <v>0</v>
      </c>
      <c r="BK395" s="217">
        <f ca="1">DEGREES(ASIN($BG395*BL$23))</f>
        <v>-0.69702848180855392</v>
      </c>
      <c r="BL395" s="218">
        <f ca="1">DEGREES(ASIN(BL$23*$BI395))</f>
        <v>-3.8622663222294742</v>
      </c>
      <c r="BM395" s="219">
        <f ca="1">IF($BH395&gt;0,(COS(RADIANS(BK395))-COS(RADIANS(BL395)))/(BL$23*$BH395),$BE395*SIN(RADIANS(BK395)))</f>
        <v>-146.49476905460352</v>
      </c>
      <c r="BN395" s="218">
        <f t="shared" ca="1" si="388"/>
        <v>-0.67436049491959693</v>
      </c>
      <c r="BO395" s="220">
        <f t="shared" ca="1" si="389"/>
        <v>-109.70547027029447</v>
      </c>
      <c r="BP395" s="221">
        <f t="shared" ca="1" si="445"/>
        <v>109.70547027029447</v>
      </c>
      <c r="BQ395" s="222">
        <f t="shared" ca="1" si="390"/>
        <v>-1.3888539075648563</v>
      </c>
      <c r="BR395" s="223">
        <f t="shared" ca="1" si="391"/>
        <v>-7.7125826967107356</v>
      </c>
      <c r="BS395" s="224">
        <f t="shared" ca="1" si="392"/>
        <v>-292.90022842648949</v>
      </c>
      <c r="BT395" s="223">
        <f t="shared" ca="1" si="393"/>
        <v>-1.3527540183623046</v>
      </c>
      <c r="BU395" s="225">
        <f t="shared" ca="1" si="394"/>
        <v>-220.92127360047076</v>
      </c>
      <c r="BV395" s="226">
        <f t="shared" ca="1" si="446"/>
        <v>220.92127360047076</v>
      </c>
      <c r="BW395" s="217">
        <f t="shared" ca="1" si="395"/>
        <v>-2.0703060144699528</v>
      </c>
      <c r="BX395" s="218">
        <f t="shared" ca="1" si="396"/>
        <v>-11.538597969643403</v>
      </c>
      <c r="BY395" s="219">
        <f t="shared" ca="1" si="397"/>
        <v>-439.1034444353366</v>
      </c>
      <c r="BZ395" s="218">
        <f t="shared" ca="1" si="398"/>
        <v>-2.0391720435756042</v>
      </c>
      <c r="CA395" s="227">
        <f t="shared" ca="1" si="399"/>
        <v>-335.25103625850966</v>
      </c>
      <c r="CB395" s="228">
        <f t="shared" ca="1" si="447"/>
        <v>335.25103625850966</v>
      </c>
      <c r="CC395" s="222">
        <f t="shared" ca="1" si="400"/>
        <v>-2.7362803166611838</v>
      </c>
      <c r="CD395" s="223">
        <f t="shared" ca="1" si="401"/>
        <v>-15.327139638428324</v>
      </c>
      <c r="CE395" s="224">
        <f t="shared" ca="1" si="402"/>
        <v>-584.94268696680706</v>
      </c>
      <c r="CF395" s="223">
        <f t="shared" ca="1" si="403"/>
        <v>-2.7375023446760451</v>
      </c>
      <c r="CG395" s="225">
        <f t="shared" ca="1" si="404"/>
        <v>-454.50036368298601</v>
      </c>
      <c r="CH395" s="226">
        <f t="shared" ca="1" si="448"/>
        <v>454.50036368298601</v>
      </c>
      <c r="CI395" s="217">
        <f t="shared" ca="1" si="405"/>
        <v>-3.3817714426176781</v>
      </c>
      <c r="CJ395" s="218">
        <f t="shared" ca="1" si="406"/>
        <v>-19.063755919663461</v>
      </c>
      <c r="CK395" s="219">
        <f t="shared" ca="1" si="407"/>
        <v>-730.17913178514038</v>
      </c>
      <c r="CL395" s="218">
        <f t="shared" ca="1" si="408"/>
        <v>-3.4514221108421452</v>
      </c>
      <c r="CM395" s="227">
        <f t="shared" ca="1" si="409"/>
        <v>-580.82178932706688</v>
      </c>
      <c r="CN395" s="228">
        <f t="shared" ca="1" si="449"/>
        <v>580.82178932706688</v>
      </c>
      <c r="CO395" s="222">
        <f t="shared" ca="1" si="410"/>
        <v>-4.0019069365128308</v>
      </c>
      <c r="CP395" s="223">
        <f t="shared" ca="1" si="411"/>
        <v>-22.732201869774059</v>
      </c>
      <c r="CQ395" s="224">
        <f t="shared" ca="1" si="412"/>
        <v>-874.46383964594486</v>
      </c>
      <c r="CR395" s="223">
        <f t="shared" ca="1" si="413"/>
        <v>-4.184214842097731</v>
      </c>
      <c r="CS395" s="225">
        <f t="shared" ca="1" si="414"/>
        <v>-716.93130021208219</v>
      </c>
      <c r="CT395" s="226">
        <f t="shared" ca="1" si="450"/>
        <v>716.93130021208219</v>
      </c>
      <c r="CU395" s="217">
        <f t="shared" ca="1" si="415"/>
        <v>-4.5919815571945737</v>
      </c>
      <c r="CV395" s="218">
        <f t="shared" ca="1" si="416"/>
        <v>-26.313853950617666</v>
      </c>
      <c r="CW395" s="219">
        <f t="shared" ca="1" si="417"/>
        <v>-1017.2984865612178</v>
      </c>
      <c r="CX395" s="218">
        <f t="shared" ca="1" si="418"/>
        <v>-4.9384683668517937</v>
      </c>
      <c r="CY395" s="227">
        <f t="shared" ca="1" si="419"/>
        <v>-866.46571791758561</v>
      </c>
      <c r="CZ395" s="228">
        <f t="shared" ca="1" si="451"/>
        <v>866.46571791758561</v>
      </c>
      <c r="DA395" s="222">
        <f t="shared" ca="1" si="420"/>
        <v>-5.1474920122309307</v>
      </c>
      <c r="DB395" s="223">
        <f t="shared" ca="1" si="421"/>
        <v>-29.787044210658483</v>
      </c>
      <c r="DC395" s="224">
        <f t="shared" ca="1" si="422"/>
        <v>-1157.9886541320514</v>
      </c>
      <c r="DD395" s="223">
        <f t="shared" ca="1" si="423"/>
        <v>-5.7155970541050465</v>
      </c>
      <c r="DE395" s="225">
        <f t="shared" ca="1" si="424"/>
        <v>-1034.6341668998559</v>
      </c>
      <c r="DF395" s="226">
        <f t="shared" ca="1" si="452"/>
        <v>1034.6341668998559</v>
      </c>
      <c r="DG395" s="217">
        <f t="shared" ca="1" si="425"/>
        <v>-5.6641719536657629</v>
      </c>
      <c r="DH395" s="218">
        <f t="shared" ca="1" si="426"/>
        <v>-33.126320372753355</v>
      </c>
      <c r="DI395" s="219">
        <f t="shared" ca="1" si="427"/>
        <v>-1295.5893872496724</v>
      </c>
      <c r="DJ395" s="218">
        <f t="shared" ca="1" si="428"/>
        <v>-6.515117334282877</v>
      </c>
      <c r="DK395" s="227">
        <f t="shared" ca="1" si="429"/>
        <v>-1229.5487497539464</v>
      </c>
      <c r="DL395" s="228">
        <f t="shared" ca="1" si="453"/>
        <v>1229.5487497539464</v>
      </c>
      <c r="DM395" s="222">
        <f t="shared" ca="1" si="430"/>
        <v>-6.1380269433018499</v>
      </c>
      <c r="DN395" s="223">
        <f t="shared" ca="1" si="431"/>
        <v>-36.301668104242104</v>
      </c>
      <c r="DO395" s="224">
        <f t="shared" ca="1" si="432"/>
        <v>-1428.8446813127211</v>
      </c>
      <c r="DP395" s="223">
        <f t="shared" ca="1" si="433"/>
        <v>-7.3336013749506037</v>
      </c>
      <c r="DQ395" s="225">
        <f t="shared" ca="1" si="434"/>
        <v>-1465.3759271456033</v>
      </c>
      <c r="DR395" s="226">
        <f t="shared" ca="1" si="454"/>
        <v>1465.3759271456033</v>
      </c>
      <c r="DS395" s="217">
        <f t="shared" ca="1" si="435"/>
        <v>-6.5653689762119063</v>
      </c>
      <c r="DT395" s="218">
        <f t="shared" ca="1" si="436"/>
        <v>-39.277785597597401</v>
      </c>
      <c r="DU395" s="219">
        <f t="shared" ca="1" si="437"/>
        <v>-1556.1262777754355</v>
      </c>
      <c r="DV395" s="218">
        <f t="shared" ca="1" si="438"/>
        <v>-8.1632599817269238</v>
      </c>
      <c r="DW395" s="227">
        <f t="shared" ca="1" si="439"/>
        <v>-1771.6348214933601</v>
      </c>
      <c r="DX395" s="228">
        <f t="shared" ca="1" si="455"/>
        <v>1771.6348214933601</v>
      </c>
      <c r="DY395" s="222">
        <f t="shared" ca="1" si="440"/>
        <v>-6.9428500404508018</v>
      </c>
      <c r="DZ395" s="223">
        <f t="shared" ca="1" si="441"/>
        <v>-42.013587558700983</v>
      </c>
      <c r="EA395" s="224">
        <f t="shared" ca="1" si="442"/>
        <v>-1675.3834013194628</v>
      </c>
      <c r="EB395" s="223">
        <f t="shared" ca="1" si="443"/>
        <v>-8.9902005176631974</v>
      </c>
      <c r="EC395" s="225">
        <f t="shared" ca="1" si="444"/>
        <v>-2234.3119683102905</v>
      </c>
      <c r="ED395" s="226">
        <f t="shared" ca="1" si="456"/>
        <v>2234.3119683102905</v>
      </c>
      <c r="EE395" s="18">
        <v>-2234.3119683102859</v>
      </c>
    </row>
    <row r="396" spans="16:135" x14ac:dyDescent="0.3">
      <c r="P396" s="5"/>
      <c r="Q396" s="5"/>
      <c r="X396" s="105"/>
      <c r="Y396" s="105"/>
      <c r="Z396" s="105"/>
      <c r="AA396" s="105">
        <f ca="1">AH396-DF396</f>
        <v>0</v>
      </c>
      <c r="AC396" s="302">
        <f>AC395+$BE$22</f>
        <v>3690</v>
      </c>
      <c r="AD396" s="332">
        <v>2225.3217677926227</v>
      </c>
      <c r="AE396" s="332">
        <v>1763.4715615116338</v>
      </c>
      <c r="AF396" s="334">
        <v>1458.0423257706491</v>
      </c>
      <c r="AG396" s="332">
        <v>1223.0336324196649</v>
      </c>
      <c r="AH396" s="332">
        <v>1028.9185698457513</v>
      </c>
      <c r="AI396" s="332">
        <v>861.52724955073325</v>
      </c>
      <c r="AJ396" s="332">
        <v>712.74708536998298</v>
      </c>
      <c r="AK396" s="332">
        <v>577.37036721622553</v>
      </c>
      <c r="AL396" s="332">
        <v>451.76286133830996</v>
      </c>
      <c r="AM396" s="332">
        <v>333.21186421493405</v>
      </c>
      <c r="AN396" s="332">
        <v>219.56851958210845</v>
      </c>
      <c r="AO396" s="332">
        <v>109.03110977537487</v>
      </c>
      <c r="AP396" s="332" t="e">
        <v>#DIV/0!</v>
      </c>
      <c r="AQ396" s="335">
        <v>-109.03110977537487</v>
      </c>
      <c r="AR396" s="335">
        <v>-219.56851958210845</v>
      </c>
      <c r="AS396" s="335">
        <v>-333.21186421493405</v>
      </c>
      <c r="AT396" s="335">
        <v>-451.76286133830996</v>
      </c>
      <c r="AU396" s="335">
        <v>-577.37036721622553</v>
      </c>
      <c r="AV396" s="335">
        <v>-712.74708536998298</v>
      </c>
      <c r="AW396" s="335">
        <v>-861.52724955073325</v>
      </c>
      <c r="AX396" s="335">
        <v>-1028.9185698457513</v>
      </c>
      <c r="AY396" s="335">
        <v>-1223.0336324196649</v>
      </c>
      <c r="AZ396" s="335">
        <v>-1458.0423257706491</v>
      </c>
      <c r="BA396" s="335">
        <v>-1763.4715615116338</v>
      </c>
      <c r="BB396" s="202">
        <v>-2225.3217677926227</v>
      </c>
      <c r="BC396" s="323">
        <f ca="1">BO396-BD396</f>
        <v>0</v>
      </c>
      <c r="BD396" s="320">
        <f ca="1"/>
        <v>-109.03110977537487</v>
      </c>
      <c r="BE396" s="302">
        <f ca="1">MIN($AF$15,BE395+$BE$22)</f>
        <v>3690</v>
      </c>
      <c r="BF396" s="215">
        <f t="shared" ca="1" si="386"/>
        <v>2</v>
      </c>
      <c r="BG396" s="317">
        <f ca="1">INDEX(N$8:N$12,$BF396)</f>
        <v>365</v>
      </c>
      <c r="BH396" s="128">
        <f ca="1">INDEX(O$8:O$12,$BF396)</f>
        <v>0.45</v>
      </c>
      <c r="BI396" s="104">
        <f t="shared" ca="1" si="387"/>
        <v>2025.5</v>
      </c>
      <c r="BJ396" s="216">
        <f t="shared" si="385"/>
        <v>0</v>
      </c>
      <c r="BK396" s="217">
        <f ca="1">DEGREES(ASIN($BG396*BL$23))</f>
        <v>-0.69702848180855392</v>
      </c>
      <c r="BL396" s="218">
        <f ca="1">DEGREES(ASIN(BL$23*$BI396))</f>
        <v>-3.8708792168546751</v>
      </c>
      <c r="BM396" s="219">
        <f ca="1">IF($BH396&gt;0,(COS(RADIANS(BK396))-COS(RADIANS(BL396)))/(BL$23*$BH396),$BE396*SIN(RADIANS(BK396)))</f>
        <v>-147.17063962701343</v>
      </c>
      <c r="BN396" s="218">
        <f t="shared" ca="1" si="388"/>
        <v>-0.67587057240990589</v>
      </c>
      <c r="BO396" s="220">
        <f t="shared" ca="1" si="389"/>
        <v>-109.03110977537487</v>
      </c>
      <c r="BP396" s="221">
        <f t="shared" ca="1" si="445"/>
        <v>109.03110977537487</v>
      </c>
      <c r="BQ396" s="222">
        <f t="shared" ca="1" si="390"/>
        <v>-1.3888539075648563</v>
      </c>
      <c r="BR396" s="223">
        <f t="shared" ca="1" si="391"/>
        <v>-7.7298605257252024</v>
      </c>
      <c r="BS396" s="224">
        <f t="shared" ca="1" si="392"/>
        <v>-294.25605324040595</v>
      </c>
      <c r="BT396" s="223">
        <f t="shared" ca="1" si="393"/>
        <v>-1.3558248139164562</v>
      </c>
      <c r="BU396" s="225">
        <f t="shared" ca="1" si="394"/>
        <v>-219.56851958210845</v>
      </c>
      <c r="BV396" s="226">
        <f t="shared" ca="1" si="446"/>
        <v>219.56851958210845</v>
      </c>
      <c r="BW396" s="217">
        <f t="shared" ca="1" si="395"/>
        <v>-2.0703060144699528</v>
      </c>
      <c r="BX396" s="218">
        <f t="shared" ca="1" si="396"/>
        <v>-11.564644313596222</v>
      </c>
      <c r="BY396" s="219">
        <f t="shared" ca="1" si="397"/>
        <v>-441.14735167356571</v>
      </c>
      <c r="BZ396" s="218">
        <f t="shared" ca="1" si="398"/>
        <v>-2.0439072382291101</v>
      </c>
      <c r="CA396" s="227">
        <f t="shared" ca="1" si="399"/>
        <v>-333.21186421493405</v>
      </c>
      <c r="CB396" s="228">
        <f t="shared" ca="1" si="447"/>
        <v>333.21186421493405</v>
      </c>
      <c r="CC396" s="222">
        <f t="shared" ca="1" si="400"/>
        <v>-2.7362803166611838</v>
      </c>
      <c r="CD396" s="223">
        <f t="shared" ca="1" si="401"/>
        <v>-15.362108358257693</v>
      </c>
      <c r="CE396" s="224">
        <f t="shared" ca="1" si="402"/>
        <v>-587.68675042108919</v>
      </c>
      <c r="CF396" s="223">
        <f t="shared" ca="1" si="403"/>
        <v>-2.7440634542821272</v>
      </c>
      <c r="CG396" s="225">
        <f t="shared" ca="1" si="404"/>
        <v>-451.76286133830996</v>
      </c>
      <c r="CH396" s="226">
        <f t="shared" ca="1" si="448"/>
        <v>451.76286133830996</v>
      </c>
      <c r="CI396" s="217">
        <f t="shared" ca="1" si="405"/>
        <v>-3.3817714426176781</v>
      </c>
      <c r="CJ396" s="218">
        <f t="shared" ca="1" si="406"/>
        <v>-19.107848563759074</v>
      </c>
      <c r="CK396" s="219">
        <f t="shared" ca="1" si="407"/>
        <v>-733.6391673847105</v>
      </c>
      <c r="CL396" s="218">
        <f t="shared" ca="1" si="408"/>
        <v>-3.4600355995701193</v>
      </c>
      <c r="CM396" s="227">
        <f t="shared" ca="1" si="409"/>
        <v>-577.37036721622474</v>
      </c>
      <c r="CN396" s="228">
        <f t="shared" ca="1" si="449"/>
        <v>577.37036721622474</v>
      </c>
      <c r="CO396" s="222">
        <f t="shared" ca="1" si="410"/>
        <v>-4.0019069365128308</v>
      </c>
      <c r="CP396" s="223">
        <f t="shared" ca="1" si="411"/>
        <v>-22.7856627734051</v>
      </c>
      <c r="CQ396" s="224">
        <f t="shared" ca="1" si="412"/>
        <v>-878.659020902002</v>
      </c>
      <c r="CR396" s="223">
        <f t="shared" ca="1" si="413"/>
        <v>-4.1951812560571398</v>
      </c>
      <c r="CS396" s="225">
        <f t="shared" ca="1" si="414"/>
        <v>-712.74708536998446</v>
      </c>
      <c r="CT396" s="226">
        <f t="shared" ca="1" si="450"/>
        <v>712.74708536998446</v>
      </c>
      <c r="CU396" s="217">
        <f t="shared" ca="1" si="415"/>
        <v>-4.5919815571945737</v>
      </c>
      <c r="CV396" s="218">
        <f t="shared" ca="1" si="416"/>
        <v>-26.376961502409102</v>
      </c>
      <c r="CW396" s="219">
        <f t="shared" ca="1" si="417"/>
        <v>-1022.2506592325873</v>
      </c>
      <c r="CX396" s="218">
        <f t="shared" ca="1" si="418"/>
        <v>-4.9521726713694534</v>
      </c>
      <c r="CY396" s="227">
        <f t="shared" ca="1" si="419"/>
        <v>-861.52724955073381</v>
      </c>
      <c r="CZ396" s="228">
        <f t="shared" ca="1" si="451"/>
        <v>861.52724955073381</v>
      </c>
      <c r="DA396" s="222">
        <f t="shared" ca="1" si="420"/>
        <v>-5.1474920122309307</v>
      </c>
      <c r="DB396" s="223">
        <f t="shared" ca="1" si="421"/>
        <v>-29.860096022216375</v>
      </c>
      <c r="DC396" s="224">
        <f t="shared" ca="1" si="422"/>
        <v>-1163.7211724591905</v>
      </c>
      <c r="DD396" s="223">
        <f t="shared" ca="1" si="423"/>
        <v>-5.7325183271391325</v>
      </c>
      <c r="DE396" s="225">
        <f t="shared" ca="1" si="424"/>
        <v>-1028.9185698457509</v>
      </c>
      <c r="DF396" s="226">
        <f t="shared" ca="1" si="452"/>
        <v>1028.9185698457509</v>
      </c>
      <c r="DG396" s="217">
        <f t="shared" ca="1" si="425"/>
        <v>-5.6641719536657629</v>
      </c>
      <c r="DH396" s="218">
        <f t="shared" ca="1" si="426"/>
        <v>-33.209609160580918</v>
      </c>
      <c r="DI396" s="219">
        <f t="shared" ca="1" si="427"/>
        <v>-1302.1252213636003</v>
      </c>
      <c r="DJ396" s="218">
        <f t="shared" ca="1" si="428"/>
        <v>-6.5358341139278764</v>
      </c>
      <c r="DK396" s="227">
        <f t="shared" ca="1" si="429"/>
        <v>-1223.0336324196635</v>
      </c>
      <c r="DL396" s="228">
        <f t="shared" ca="1" si="453"/>
        <v>1223.0336324196635</v>
      </c>
      <c r="DM396" s="222">
        <f t="shared" ca="1" si="430"/>
        <v>-6.1380269433018499</v>
      </c>
      <c r="DN396" s="223">
        <f t="shared" ca="1" si="431"/>
        <v>-36.395444096968411</v>
      </c>
      <c r="DO396" s="224">
        <f t="shared" ca="1" si="432"/>
        <v>-1436.2034672574478</v>
      </c>
      <c r="DP396" s="223">
        <f t="shared" ca="1" si="433"/>
        <v>-7.3587859447266055</v>
      </c>
      <c r="DQ396" s="225">
        <f t="shared" ca="1" si="434"/>
        <v>-1458.0423257706527</v>
      </c>
      <c r="DR396" s="226">
        <f t="shared" ca="1" si="454"/>
        <v>1458.0423257706527</v>
      </c>
      <c r="DS396" s="217">
        <f t="shared" ca="1" si="435"/>
        <v>-6.5653689762119063</v>
      </c>
      <c r="DT396" s="218">
        <f t="shared" ca="1" si="436"/>
        <v>-39.382200603687224</v>
      </c>
      <c r="DU396" s="219">
        <f t="shared" ca="1" si="437"/>
        <v>-1564.319928389212</v>
      </c>
      <c r="DV396" s="218">
        <f t="shared" ca="1" si="438"/>
        <v>-8.1936506137765264</v>
      </c>
      <c r="DW396" s="227">
        <f t="shared" ca="1" si="439"/>
        <v>-1763.4715615116331</v>
      </c>
      <c r="DX396" s="228">
        <f t="shared" ca="1" si="455"/>
        <v>1763.4715615116331</v>
      </c>
      <c r="DY396" s="222">
        <f t="shared" ca="1" si="440"/>
        <v>-6.9428500404508018</v>
      </c>
      <c r="DZ396" s="223">
        <f t="shared" ca="1" si="441"/>
        <v>-42.128616354238815</v>
      </c>
      <c r="EA396" s="224">
        <f t="shared" ca="1" si="442"/>
        <v>-1684.409937371905</v>
      </c>
      <c r="EB396" s="223">
        <f t="shared" ca="1" si="443"/>
        <v>-9.0265360524422249</v>
      </c>
      <c r="EC396" s="225">
        <f t="shared" ca="1" si="444"/>
        <v>-2225.3217677926273</v>
      </c>
      <c r="ED396" s="226">
        <f t="shared" ca="1" si="456"/>
        <v>2225.3217677926273</v>
      </c>
      <c r="EE396" s="18">
        <v>-2225.3217677926227</v>
      </c>
    </row>
    <row r="397" spans="16:135" x14ac:dyDescent="0.3">
      <c r="P397" s="5"/>
      <c r="Q397" s="5"/>
      <c r="X397" s="105"/>
      <c r="Y397" s="105"/>
      <c r="Z397" s="105"/>
      <c r="AA397" s="105">
        <f ca="1">AH397-DF397</f>
        <v>0</v>
      </c>
      <c r="AC397" s="302">
        <f>AC396+$BE$22</f>
        <v>3700</v>
      </c>
      <c r="AD397" s="332">
        <v>2216.2952317401805</v>
      </c>
      <c r="AE397" s="332">
        <v>1755.2779108978573</v>
      </c>
      <c r="AF397" s="334">
        <v>1450.6835398259225</v>
      </c>
      <c r="AG397" s="332">
        <v>1216.497798305737</v>
      </c>
      <c r="AH397" s="332">
        <v>1023.1860515186121</v>
      </c>
      <c r="AI397" s="332">
        <v>856.57507687936379</v>
      </c>
      <c r="AJ397" s="332">
        <v>708.55190411392584</v>
      </c>
      <c r="AK397" s="332">
        <v>573.91033161665541</v>
      </c>
      <c r="AL397" s="332">
        <v>449.01879788402783</v>
      </c>
      <c r="AM397" s="332">
        <v>331.16795697670494</v>
      </c>
      <c r="AN397" s="332">
        <v>218.21269476819199</v>
      </c>
      <c r="AO397" s="332">
        <v>108.35523920296497</v>
      </c>
      <c r="AP397" s="332" t="e">
        <v>#DIV/0!</v>
      </c>
      <c r="AQ397" s="335">
        <v>-108.35523920296497</v>
      </c>
      <c r="AR397" s="335">
        <v>-218.21269476819199</v>
      </c>
      <c r="AS397" s="335">
        <v>-331.16795697670494</v>
      </c>
      <c r="AT397" s="335">
        <v>-449.01879788402783</v>
      </c>
      <c r="AU397" s="335">
        <v>-573.91033161665541</v>
      </c>
      <c r="AV397" s="335">
        <v>-708.55190411392584</v>
      </c>
      <c r="AW397" s="335">
        <v>-856.57507687936379</v>
      </c>
      <c r="AX397" s="335">
        <v>-1023.1860515186121</v>
      </c>
      <c r="AY397" s="335">
        <v>-1216.497798305737</v>
      </c>
      <c r="AZ397" s="335">
        <v>-1450.6835398259225</v>
      </c>
      <c r="BA397" s="335">
        <v>-1755.2779108978573</v>
      </c>
      <c r="BB397" s="202">
        <v>-2216.2952317401805</v>
      </c>
      <c r="BC397" s="323">
        <f ca="1">BO397-BD397</f>
        <v>0</v>
      </c>
      <c r="BD397" s="320">
        <f ca="1"/>
        <v>-108.35523920296497</v>
      </c>
      <c r="BE397" s="302">
        <f ca="1">MIN($AF$15,BE396+$BE$22)</f>
        <v>3700</v>
      </c>
      <c r="BF397" s="215">
        <f t="shared" ca="1" si="386"/>
        <v>2</v>
      </c>
      <c r="BG397" s="317">
        <f ca="1">INDEX(N$8:N$12,$BF397)</f>
        <v>365</v>
      </c>
      <c r="BH397" s="128">
        <f ca="1">INDEX(O$8:O$12,$BF397)</f>
        <v>0.45</v>
      </c>
      <c r="BI397" s="104">
        <f t="shared" ca="1" si="387"/>
        <v>2030</v>
      </c>
      <c r="BJ397" s="216">
        <f t="shared" si="385"/>
        <v>0</v>
      </c>
      <c r="BK397" s="217">
        <f ca="1">DEGREES(ASIN($BG397*BL$23))</f>
        <v>-0.69702848180855392</v>
      </c>
      <c r="BL397" s="218">
        <f ca="1">DEGREES(ASIN(BL$23*$BI397))</f>
        <v>-3.8794921990847961</v>
      </c>
      <c r="BM397" s="219">
        <f ca="1">IF($BH397&gt;0,(COS(RADIANS(BK397))-COS(RADIANS(BL397)))/(BL$23*$BH397),$BE397*SIN(RADIANS(BK397)))</f>
        <v>-147.84802032294186</v>
      </c>
      <c r="BN397" s="218">
        <f t="shared" ca="1" si="388"/>
        <v>-0.67738069592843431</v>
      </c>
      <c r="BO397" s="220">
        <f t="shared" ca="1" si="389"/>
        <v>-108.35523920296497</v>
      </c>
      <c r="BP397" s="221">
        <f t="shared" ca="1" si="445"/>
        <v>108.35523920296497</v>
      </c>
      <c r="BQ397" s="222">
        <f t="shared" ca="1" si="390"/>
        <v>-1.3888539075648563</v>
      </c>
      <c r="BR397" s="223">
        <f t="shared" ca="1" si="391"/>
        <v>-7.7471390619826694</v>
      </c>
      <c r="BS397" s="224">
        <f t="shared" ca="1" si="392"/>
        <v>-295.61494922655305</v>
      </c>
      <c r="BT397" s="223">
        <f t="shared" ca="1" si="393"/>
        <v>-1.3588959861471039</v>
      </c>
      <c r="BU397" s="225">
        <f t="shared" ca="1" si="394"/>
        <v>-218.21269476819199</v>
      </c>
      <c r="BV397" s="226">
        <f t="shared" ca="1" si="446"/>
        <v>218.21269476819199</v>
      </c>
      <c r="BW397" s="217">
        <f t="shared" ca="1" si="395"/>
        <v>-2.0703060144699528</v>
      </c>
      <c r="BX397" s="218">
        <f t="shared" ca="1" si="396"/>
        <v>-11.590693080671748</v>
      </c>
      <c r="BY397" s="219">
        <f t="shared" ca="1" si="397"/>
        <v>-443.19599542654703</v>
      </c>
      <c r="BZ397" s="218">
        <f t="shared" ca="1" si="398"/>
        <v>-2.0486437529813202</v>
      </c>
      <c r="CA397" s="227">
        <f t="shared" ca="1" si="399"/>
        <v>-331.16795697670494</v>
      </c>
      <c r="CB397" s="228">
        <f t="shared" ca="1" si="447"/>
        <v>331.16795697670494</v>
      </c>
      <c r="CC397" s="222">
        <f t="shared" ca="1" si="400"/>
        <v>-2.7362803166611838</v>
      </c>
      <c r="CD397" s="223">
        <f t="shared" ca="1" si="401"/>
        <v>-15.397082942478509</v>
      </c>
      <c r="CE397" s="224">
        <f t="shared" ca="1" si="402"/>
        <v>-590.43737828228461</v>
      </c>
      <c r="CF397" s="223">
        <f t="shared" ca="1" si="403"/>
        <v>-2.7506278611954258</v>
      </c>
      <c r="CG397" s="225">
        <f t="shared" ca="1" si="404"/>
        <v>-449.01879788402783</v>
      </c>
      <c r="CH397" s="226">
        <f t="shared" ca="1" si="448"/>
        <v>449.01879788402783</v>
      </c>
      <c r="CI397" s="217">
        <f t="shared" ca="1" si="405"/>
        <v>-3.3817714426176781</v>
      </c>
      <c r="CJ397" s="218">
        <f t="shared" ca="1" si="406"/>
        <v>-19.151952966212324</v>
      </c>
      <c r="CK397" s="219">
        <f t="shared" ca="1" si="407"/>
        <v>-737.10782335633428</v>
      </c>
      <c r="CL397" s="218">
        <f t="shared" ca="1" si="408"/>
        <v>-3.4686559716237753</v>
      </c>
      <c r="CM397" s="227">
        <f t="shared" ca="1" si="409"/>
        <v>-573.91033161665462</v>
      </c>
      <c r="CN397" s="228">
        <f t="shared" ca="1" si="449"/>
        <v>573.91033161665462</v>
      </c>
      <c r="CO397" s="222">
        <f t="shared" ca="1" si="410"/>
        <v>-4.0019069365128308</v>
      </c>
      <c r="CP397" s="223">
        <f t="shared" ca="1" si="411"/>
        <v>-22.839144639331749</v>
      </c>
      <c r="CQ397" s="224">
        <f t="shared" ca="1" si="412"/>
        <v>-882.86518145765524</v>
      </c>
      <c r="CR397" s="223">
        <f t="shared" ca="1" si="413"/>
        <v>-4.2061605556532413</v>
      </c>
      <c r="CS397" s="225">
        <f t="shared" ca="1" si="414"/>
        <v>-708.55190411392732</v>
      </c>
      <c r="CT397" s="226">
        <f t="shared" ca="1" si="450"/>
        <v>708.55190411392732</v>
      </c>
      <c r="CU397" s="217">
        <f t="shared" ca="1" si="415"/>
        <v>-4.5919815571945737</v>
      </c>
      <c r="CV397" s="218">
        <f t="shared" ca="1" si="416"/>
        <v>-26.440103542718504</v>
      </c>
      <c r="CW397" s="219">
        <f t="shared" ca="1" si="417"/>
        <v>-1027.2165586518872</v>
      </c>
      <c r="CX397" s="218">
        <f t="shared" ca="1" si="418"/>
        <v>-4.9658994192999444</v>
      </c>
      <c r="CY397" s="227">
        <f t="shared" ca="1" si="419"/>
        <v>-856.57507687936436</v>
      </c>
      <c r="CZ397" s="228">
        <f t="shared" ca="1" si="451"/>
        <v>856.57507687936436</v>
      </c>
      <c r="DA397" s="222">
        <f t="shared" ca="1" si="420"/>
        <v>-5.1474920122309307</v>
      </c>
      <c r="DB397" s="223">
        <f t="shared" ca="1" si="421"/>
        <v>-29.933201344970314</v>
      </c>
      <c r="DC397" s="224">
        <f t="shared" ca="1" si="422"/>
        <v>-1169.4706492030912</v>
      </c>
      <c r="DD397" s="223">
        <f t="shared" ca="1" si="423"/>
        <v>-5.7494767439006864</v>
      </c>
      <c r="DE397" s="225">
        <f t="shared" ca="1" si="424"/>
        <v>-1023.1860515186119</v>
      </c>
      <c r="DF397" s="226">
        <f t="shared" ca="1" si="452"/>
        <v>1023.1860515186119</v>
      </c>
      <c r="DG397" s="217">
        <f t="shared" ca="1" si="425"/>
        <v>-5.6641719536657629</v>
      </c>
      <c r="DH397" s="218">
        <f t="shared" ca="1" si="426"/>
        <v>-33.292977281536707</v>
      </c>
      <c r="DI397" s="219">
        <f t="shared" ca="1" si="427"/>
        <v>-1308.6818313900769</v>
      </c>
      <c r="DJ397" s="218">
        <f t="shared" ca="1" si="428"/>
        <v>-6.5566100264766192</v>
      </c>
      <c r="DK397" s="227">
        <f t="shared" ca="1" si="429"/>
        <v>-1216.4977983057356</v>
      </c>
      <c r="DL397" s="228">
        <f t="shared" ca="1" si="453"/>
        <v>1216.4977983057356</v>
      </c>
      <c r="DM397" s="222">
        <f t="shared" ca="1" si="430"/>
        <v>-6.1380269433018499</v>
      </c>
      <c r="DN397" s="223">
        <f t="shared" ca="1" si="431"/>
        <v>-36.489333365270014</v>
      </c>
      <c r="DO397" s="224">
        <f t="shared" ca="1" si="432"/>
        <v>-1443.5875289348658</v>
      </c>
      <c r="DP397" s="223">
        <f t="shared" ca="1" si="433"/>
        <v>-7.3840616774180035</v>
      </c>
      <c r="DQ397" s="225">
        <f t="shared" ca="1" si="434"/>
        <v>-1450.6835398259261</v>
      </c>
      <c r="DR397" s="226">
        <f t="shared" ca="1" si="454"/>
        <v>1450.6835398259261</v>
      </c>
      <c r="DS397" s="217">
        <f t="shared" ca="1" si="435"/>
        <v>-6.5653689762119063</v>
      </c>
      <c r="DT397" s="218">
        <f t="shared" ca="1" si="436"/>
        <v>-39.486772046597288</v>
      </c>
      <c r="DU397" s="219">
        <f t="shared" ca="1" si="437"/>
        <v>-1572.5441060792371</v>
      </c>
      <c r="DV397" s="218">
        <f t="shared" ca="1" si="438"/>
        <v>-8.2241776900250443</v>
      </c>
      <c r="DW397" s="227">
        <f t="shared" ca="1" si="439"/>
        <v>-1755.2779108978566</v>
      </c>
      <c r="DX397" s="228">
        <f t="shared" ca="1" si="455"/>
        <v>1755.2779108978566</v>
      </c>
      <c r="DY397" s="222">
        <f t="shared" ca="1" si="440"/>
        <v>-6.9428500404508018</v>
      </c>
      <c r="DZ397" s="223">
        <f t="shared" ca="1" si="441"/>
        <v>-42.243854406204541</v>
      </c>
      <c r="EA397" s="224">
        <f t="shared" ca="1" si="442"/>
        <v>-1693.4730070403696</v>
      </c>
      <c r="EB397" s="223">
        <f t="shared" ca="1" si="443"/>
        <v>-9.06306966846455</v>
      </c>
      <c r="EC397" s="225">
        <f t="shared" ca="1" si="444"/>
        <v>-2216.295231740185</v>
      </c>
      <c r="ED397" s="226">
        <f t="shared" ca="1" si="456"/>
        <v>2216.295231740185</v>
      </c>
      <c r="EE397" s="18">
        <v>-2216.2952317401805</v>
      </c>
    </row>
    <row r="398" spans="16:135" x14ac:dyDescent="0.3">
      <c r="P398" s="5"/>
      <c r="Q398" s="5"/>
      <c r="X398" s="105"/>
      <c r="Y398" s="105"/>
      <c r="Z398" s="105"/>
      <c r="AA398" s="105">
        <f ca="1">AH398-DF398</f>
        <v>0</v>
      </c>
      <c r="AC398" s="302">
        <f>AC397+$BE$22</f>
        <v>3710</v>
      </c>
      <c r="AD398" s="332">
        <v>2207.2321620717157</v>
      </c>
      <c r="AE398" s="332">
        <v>1747.0537332078322</v>
      </c>
      <c r="AF398" s="334">
        <v>1443.2994781485045</v>
      </c>
      <c r="AG398" s="332">
        <v>1209.9411882792594</v>
      </c>
      <c r="AH398" s="332">
        <v>1017.4365747747114</v>
      </c>
      <c r="AI398" s="332">
        <v>851.60917746006385</v>
      </c>
      <c r="AJ398" s="332">
        <v>704.34574355827385</v>
      </c>
      <c r="AK398" s="332">
        <v>570.44167564503164</v>
      </c>
      <c r="AL398" s="332">
        <v>446.26817002283241</v>
      </c>
      <c r="AM398" s="332">
        <v>329.11931322372362</v>
      </c>
      <c r="AN398" s="332">
        <v>216.85379878204489</v>
      </c>
      <c r="AO398" s="332">
        <v>107.67785850703653</v>
      </c>
      <c r="AP398" s="332" t="e">
        <v>#DIV/0!</v>
      </c>
      <c r="AQ398" s="335">
        <v>-107.67785850703653</v>
      </c>
      <c r="AR398" s="335">
        <v>-216.85379878204489</v>
      </c>
      <c r="AS398" s="335">
        <v>-329.11931322372362</v>
      </c>
      <c r="AT398" s="335">
        <v>-446.26817002283241</v>
      </c>
      <c r="AU398" s="335">
        <v>-570.44167564503164</v>
      </c>
      <c r="AV398" s="335">
        <v>-704.34574355827385</v>
      </c>
      <c r="AW398" s="335">
        <v>-851.60917746006385</v>
      </c>
      <c r="AX398" s="335">
        <v>-1017.4365747747114</v>
      </c>
      <c r="AY398" s="335">
        <v>-1209.9411882792594</v>
      </c>
      <c r="AZ398" s="335">
        <v>-1443.2994781485045</v>
      </c>
      <c r="BA398" s="335">
        <v>-1747.0537332078322</v>
      </c>
      <c r="BB398" s="202">
        <v>-2207.2321620717157</v>
      </c>
      <c r="BC398" s="323">
        <f ca="1">BO398-BD398</f>
        <v>0</v>
      </c>
      <c r="BD398" s="320">
        <f ca="1"/>
        <v>-107.67785850703653</v>
      </c>
      <c r="BE398" s="302">
        <f ca="1">MIN($AF$15,BE397+$BE$22)</f>
        <v>3710</v>
      </c>
      <c r="BF398" s="215">
        <f t="shared" ca="1" si="386"/>
        <v>2</v>
      </c>
      <c r="BG398" s="317">
        <f ca="1">INDEX(N$8:N$12,$BF398)</f>
        <v>365</v>
      </c>
      <c r="BH398" s="128">
        <f ca="1">INDEX(O$8:O$12,$BF398)</f>
        <v>0.45</v>
      </c>
      <c r="BI398" s="104">
        <f t="shared" ca="1" si="387"/>
        <v>2034.5</v>
      </c>
      <c r="BJ398" s="216">
        <f t="shared" si="385"/>
        <v>0</v>
      </c>
      <c r="BK398" s="217">
        <f ca="1">DEGREES(ASIN($BG398*BL$23))</f>
        <v>-0.69702848180855392</v>
      </c>
      <c r="BL398" s="218">
        <f ca="1">DEGREES(ASIN(BL$23*$BI398))</f>
        <v>-3.8881052691171507</v>
      </c>
      <c r="BM398" s="219">
        <f ca="1">IF($BH398&gt;0,(COS(RADIANS(BK398))-COS(RADIANS(BL398)))/(BL$23*$BH398),$BE398*SIN(RADIANS(BK398)))</f>
        <v>-148.52691118850586</v>
      </c>
      <c r="BN398" s="218">
        <f t="shared" ca="1" si="388"/>
        <v>-0.67889086556400002</v>
      </c>
      <c r="BO398" s="220">
        <f t="shared" ca="1" si="389"/>
        <v>-107.67785850703653</v>
      </c>
      <c r="BP398" s="221">
        <f t="shared" ca="1" si="445"/>
        <v>107.67785850703653</v>
      </c>
      <c r="BQ398" s="222">
        <f t="shared" ca="1" si="390"/>
        <v>-1.3888539075648563</v>
      </c>
      <c r="BR398" s="223">
        <f t="shared" ca="1" si="391"/>
        <v>-7.7644183071415513</v>
      </c>
      <c r="BS398" s="224">
        <f t="shared" ca="1" si="392"/>
        <v>-296.97691676252509</v>
      </c>
      <c r="BT398" s="223">
        <f t="shared" ca="1" si="393"/>
        <v>-1.3619675359720418</v>
      </c>
      <c r="BU398" s="225">
        <f t="shared" ca="1" si="394"/>
        <v>-216.85379878204489</v>
      </c>
      <c r="BV398" s="226">
        <f t="shared" ca="1" si="446"/>
        <v>216.85379878204489</v>
      </c>
      <c r="BW398" s="217">
        <f t="shared" ca="1" si="395"/>
        <v>-2.0703060144699528</v>
      </c>
      <c r="BX398" s="218">
        <f t="shared" ca="1" si="396"/>
        <v>-11.616744276932028</v>
      </c>
      <c r="BY398" s="219">
        <f t="shared" ca="1" si="397"/>
        <v>-445.24937701792135</v>
      </c>
      <c r="BZ398" s="218">
        <f t="shared" ca="1" si="398"/>
        <v>-2.0533815913743183</v>
      </c>
      <c r="CA398" s="227">
        <f t="shared" ca="1" si="399"/>
        <v>-329.11931322372362</v>
      </c>
      <c r="CB398" s="228">
        <f t="shared" ca="1" si="447"/>
        <v>329.11931322372362</v>
      </c>
      <c r="CC398" s="222">
        <f t="shared" ca="1" si="400"/>
        <v>-2.7362803166611838</v>
      </c>
      <c r="CD398" s="223">
        <f t="shared" ca="1" si="401"/>
        <v>-15.432063407080809</v>
      </c>
      <c r="CE398" s="224">
        <f t="shared" ca="1" si="402"/>
        <v>-593.19457385780163</v>
      </c>
      <c r="CF398" s="223">
        <f t="shared" ca="1" si="403"/>
        <v>-2.7571955755170166</v>
      </c>
      <c r="CG398" s="225">
        <f t="shared" ca="1" si="404"/>
        <v>-446.26817002283241</v>
      </c>
      <c r="CH398" s="226">
        <f t="shared" ca="1" si="448"/>
        <v>446.26817002283241</v>
      </c>
      <c r="CI398" s="217">
        <f t="shared" ca="1" si="405"/>
        <v>-3.3817714426176781</v>
      </c>
      <c r="CJ398" s="218">
        <f t="shared" ca="1" si="406"/>
        <v>-19.19606916258979</v>
      </c>
      <c r="CK398" s="219">
        <f t="shared" ca="1" si="407"/>
        <v>-740.58510660784941</v>
      </c>
      <c r="CL398" s="218">
        <f t="shared" ca="1" si="408"/>
        <v>-3.4772832515151322</v>
      </c>
      <c r="CM398" s="227">
        <f t="shared" ca="1" si="409"/>
        <v>-570.44167564503084</v>
      </c>
      <c r="CN398" s="228">
        <f t="shared" ca="1" si="449"/>
        <v>570.44167564503084</v>
      </c>
      <c r="CO398" s="222">
        <f t="shared" ca="1" si="410"/>
        <v>-4.0019069365128308</v>
      </c>
      <c r="CP398" s="223">
        <f t="shared" ca="1" si="411"/>
        <v>-22.892647538885353</v>
      </c>
      <c r="CQ398" s="224">
        <f t="shared" ca="1" si="412"/>
        <v>-887.08233425253627</v>
      </c>
      <c r="CR398" s="223">
        <f t="shared" ca="1" si="413"/>
        <v>-4.2171527948810308</v>
      </c>
      <c r="CS398" s="225">
        <f t="shared" ca="1" si="414"/>
        <v>-704.34574355827408</v>
      </c>
      <c r="CT398" s="226">
        <f t="shared" ca="1" si="450"/>
        <v>704.34574355827408</v>
      </c>
      <c r="CU398" s="217">
        <f t="shared" ca="1" si="415"/>
        <v>-4.5919815571945737</v>
      </c>
      <c r="CV398" s="218">
        <f t="shared" ca="1" si="416"/>
        <v>-26.503280204963197</v>
      </c>
      <c r="CW398" s="219">
        <f t="shared" ca="1" si="417"/>
        <v>-1032.1962073739778</v>
      </c>
      <c r="CX398" s="218">
        <f t="shared" ca="1" si="418"/>
        <v>-4.9796487220905874</v>
      </c>
      <c r="CY398" s="227">
        <f t="shared" ca="1" si="419"/>
        <v>-851.60917746006442</v>
      </c>
      <c r="CZ398" s="228">
        <f t="shared" ca="1" si="451"/>
        <v>851.60917746006442</v>
      </c>
      <c r="DA398" s="222">
        <f t="shared" ca="1" si="420"/>
        <v>-5.1474920122309307</v>
      </c>
      <c r="DB398" s="223">
        <f t="shared" ca="1" si="421"/>
        <v>-30.006360415962885</v>
      </c>
      <c r="DC398" s="224">
        <f t="shared" ca="1" si="422"/>
        <v>-1175.237121726638</v>
      </c>
      <c r="DD398" s="223">
        <f t="shared" ca="1" si="423"/>
        <v>-5.7664725235467813</v>
      </c>
      <c r="DE398" s="225">
        <f t="shared" ca="1" si="424"/>
        <v>-1017.4365747747112</v>
      </c>
      <c r="DF398" s="226">
        <f t="shared" ca="1" si="452"/>
        <v>1017.4365747747112</v>
      </c>
      <c r="DG398" s="217">
        <f t="shared" ca="1" si="425"/>
        <v>-5.6641719536657629</v>
      </c>
      <c r="DH398" s="218">
        <f t="shared" ca="1" si="426"/>
        <v>-33.376425139760272</v>
      </c>
      <c r="DI398" s="219">
        <f t="shared" ca="1" si="427"/>
        <v>-1315.2592768763125</v>
      </c>
      <c r="DJ398" s="218">
        <f t="shared" ca="1" si="428"/>
        <v>-6.5774454862355469</v>
      </c>
      <c r="DK398" s="227">
        <f t="shared" ca="1" si="429"/>
        <v>-1209.941188279259</v>
      </c>
      <c r="DL398" s="228">
        <f t="shared" ca="1" si="453"/>
        <v>1209.941188279259</v>
      </c>
      <c r="DM398" s="222">
        <f t="shared" ca="1" si="430"/>
        <v>-6.1380269433018499</v>
      </c>
      <c r="DN398" s="223">
        <f t="shared" ca="1" si="431"/>
        <v>-36.583336573666777</v>
      </c>
      <c r="DO398" s="224">
        <f t="shared" ca="1" si="432"/>
        <v>-1450.9969582638121</v>
      </c>
      <c r="DP398" s="223">
        <f t="shared" ca="1" si="433"/>
        <v>-7.4094293289463167</v>
      </c>
      <c r="DQ398" s="225">
        <f t="shared" ca="1" si="434"/>
        <v>-1443.2994781485081</v>
      </c>
      <c r="DR398" s="226">
        <f t="shared" ca="1" si="454"/>
        <v>1443.2994781485081</v>
      </c>
      <c r="DS398" s="217">
        <f t="shared" ca="1" si="435"/>
        <v>-6.5653689762119063</v>
      </c>
      <c r="DT398" s="218">
        <f t="shared" ca="1" si="436"/>
        <v>-39.591500981480962</v>
      </c>
      <c r="DU398" s="219">
        <f t="shared" ca="1" si="437"/>
        <v>-1580.7989486206604</v>
      </c>
      <c r="DV398" s="218">
        <f t="shared" ca="1" si="438"/>
        <v>-8.2548425414233861</v>
      </c>
      <c r="DW398" s="227">
        <f t="shared" ca="1" si="439"/>
        <v>-1747.0537332078316</v>
      </c>
      <c r="DX398" s="228">
        <f t="shared" ca="1" si="455"/>
        <v>1747.0537332078316</v>
      </c>
      <c r="DY398" s="222">
        <f t="shared" ca="1" si="440"/>
        <v>-6.9428500404508018</v>
      </c>
      <c r="DZ398" s="223">
        <f t="shared" ca="1" si="441"/>
        <v>-42.359303329517907</v>
      </c>
      <c r="EA398" s="224">
        <f t="shared" ca="1" si="442"/>
        <v>-1702.5728106589947</v>
      </c>
      <c r="EB398" s="223">
        <f t="shared" ca="1" si="443"/>
        <v>-9.0998036186251738</v>
      </c>
      <c r="EC398" s="225">
        <f t="shared" ca="1" si="444"/>
        <v>-2207.2321620717207</v>
      </c>
      <c r="ED398" s="226">
        <f t="shared" ca="1" si="456"/>
        <v>2207.2321620717207</v>
      </c>
      <c r="EE398" s="18">
        <v>-2207.2321620717157</v>
      </c>
    </row>
    <row r="399" spans="16:135" x14ac:dyDescent="0.3">
      <c r="P399" s="5"/>
      <c r="Q399" s="5"/>
      <c r="X399" s="105"/>
      <c r="Y399" s="105"/>
      <c r="Z399" s="105"/>
      <c r="AA399" s="105">
        <f ca="1">AH399-DF399</f>
        <v>0</v>
      </c>
      <c r="AC399" s="302">
        <f>AC398+$BE$22</f>
        <v>3720</v>
      </c>
      <c r="AD399" s="332">
        <v>2198.132358453091</v>
      </c>
      <c r="AE399" s="332">
        <v>1738.7988906664089</v>
      </c>
      <c r="AF399" s="334">
        <v>1435.8900488195582</v>
      </c>
      <c r="AG399" s="332">
        <v>1203.3637427930248</v>
      </c>
      <c r="AH399" s="332">
        <v>1011.6701022511637</v>
      </c>
      <c r="AI399" s="332">
        <v>846.62952873797212</v>
      </c>
      <c r="AJ399" s="332">
        <v>700.12859076339157</v>
      </c>
      <c r="AK399" s="332">
        <v>566.96439239351503</v>
      </c>
      <c r="AL399" s="332">
        <v>443.51097444731539</v>
      </c>
      <c r="AM399" s="332">
        <v>327.0659316323493</v>
      </c>
      <c r="AN399" s="332">
        <v>215.49183124607285</v>
      </c>
      <c r="AO399" s="332">
        <v>106.99896764147253</v>
      </c>
      <c r="AP399" s="332" t="e">
        <v>#DIV/0!</v>
      </c>
      <c r="AQ399" s="335">
        <v>-106.99896764147253</v>
      </c>
      <c r="AR399" s="335">
        <v>-215.49183124607285</v>
      </c>
      <c r="AS399" s="335">
        <v>-327.0659316323493</v>
      </c>
      <c r="AT399" s="335">
        <v>-443.51097444731539</v>
      </c>
      <c r="AU399" s="335">
        <v>-566.96439239351503</v>
      </c>
      <c r="AV399" s="335">
        <v>-700.12859076339157</v>
      </c>
      <c r="AW399" s="335">
        <v>-846.62952873797212</v>
      </c>
      <c r="AX399" s="335">
        <v>-1011.6701022511637</v>
      </c>
      <c r="AY399" s="335">
        <v>-1203.3637427930248</v>
      </c>
      <c r="AZ399" s="335">
        <v>-1435.8900488195582</v>
      </c>
      <c r="BA399" s="335">
        <v>-1738.7988906664089</v>
      </c>
      <c r="BB399" s="202">
        <v>-2198.132358453091</v>
      </c>
      <c r="BC399" s="323">
        <f ca="1">BO399-BD399</f>
        <v>0</v>
      </c>
      <c r="BD399" s="320">
        <f ca="1"/>
        <v>-106.99896764147253</v>
      </c>
      <c r="BE399" s="302">
        <f ca="1">MIN($AF$15,BE398+$BE$22)</f>
        <v>3720</v>
      </c>
      <c r="BF399" s="215">
        <f t="shared" ca="1" si="386"/>
        <v>2</v>
      </c>
      <c r="BG399" s="317">
        <f ca="1">INDEX(N$8:N$12,$BF399)</f>
        <v>365</v>
      </c>
      <c r="BH399" s="128">
        <f ca="1">INDEX(O$8:O$12,$BF399)</f>
        <v>0.45</v>
      </c>
      <c r="BI399" s="104">
        <f t="shared" ca="1" si="387"/>
        <v>2039</v>
      </c>
      <c r="BJ399" s="216">
        <f t="shared" si="385"/>
        <v>0</v>
      </c>
      <c r="BK399" s="217">
        <f ca="1">DEGREES(ASIN($BG399*BL$23))</f>
        <v>-0.69702848180855392</v>
      </c>
      <c r="BL399" s="218">
        <f ca="1">DEGREES(ASIN(BL$23*$BI399))</f>
        <v>-3.8967184271490649</v>
      </c>
      <c r="BM399" s="219">
        <f ca="1">IF($BH399&gt;0,(COS(RADIANS(BK399))-COS(RADIANS(BL399)))/(BL$23*$BH399),$BE399*SIN(RADIANS(BK399)))</f>
        <v>-149.2073122699631</v>
      </c>
      <c r="BN399" s="218">
        <f t="shared" ca="1" si="388"/>
        <v>-0.68040108145723366</v>
      </c>
      <c r="BO399" s="220">
        <f t="shared" ca="1" si="389"/>
        <v>-106.99896764147253</v>
      </c>
      <c r="BP399" s="221">
        <f t="shared" ca="1" si="445"/>
        <v>106.99896764147253</v>
      </c>
      <c r="BQ399" s="222">
        <f t="shared" ca="1" si="390"/>
        <v>-1.3888539075648563</v>
      </c>
      <c r="BR399" s="223">
        <f t="shared" ca="1" si="391"/>
        <v>-7.7816982628608562</v>
      </c>
      <c r="BS399" s="224">
        <f t="shared" ca="1" si="392"/>
        <v>-298.34195622683029</v>
      </c>
      <c r="BT399" s="223">
        <f t="shared" ca="1" si="393"/>
        <v>-1.3650394643051982</v>
      </c>
      <c r="BU399" s="225">
        <f t="shared" ca="1" si="394"/>
        <v>-215.49183124607285</v>
      </c>
      <c r="BV399" s="226">
        <f t="shared" ca="1" si="446"/>
        <v>215.49183124607285</v>
      </c>
      <c r="BW399" s="217">
        <f t="shared" ca="1" si="395"/>
        <v>-2.0703060144699528</v>
      </c>
      <c r="BX399" s="218">
        <f t="shared" ca="1" si="396"/>
        <v>-11.642797908443946</v>
      </c>
      <c r="BY399" s="219">
        <f t="shared" ca="1" si="397"/>
        <v>-447.3074977748941</v>
      </c>
      <c r="BZ399" s="218">
        <f t="shared" ca="1" si="398"/>
        <v>-2.0581207569727553</v>
      </c>
      <c r="CA399" s="227">
        <f t="shared" ca="1" si="399"/>
        <v>-327.0659316323493</v>
      </c>
      <c r="CB399" s="228">
        <f t="shared" ca="1" si="447"/>
        <v>327.0659316323493</v>
      </c>
      <c r="CC399" s="222">
        <f t="shared" ca="1" si="400"/>
        <v>-2.7362803166611838</v>
      </c>
      <c r="CD399" s="223">
        <f t="shared" ca="1" si="401"/>
        <v>-15.467049768076864</v>
      </c>
      <c r="CE399" s="224">
        <f t="shared" ca="1" si="402"/>
        <v>-595.95834046517837</v>
      </c>
      <c r="CF399" s="223">
        <f t="shared" ca="1" si="403"/>
        <v>-2.7637666073767377</v>
      </c>
      <c r="CG399" s="225">
        <f t="shared" ca="1" si="404"/>
        <v>-443.51097444731539</v>
      </c>
      <c r="CH399" s="226">
        <f t="shared" ca="1" si="448"/>
        <v>443.51097444731539</v>
      </c>
      <c r="CI399" s="217">
        <f t="shared" ca="1" si="405"/>
        <v>-3.3817714426176781</v>
      </c>
      <c r="CJ399" s="218">
        <f t="shared" ca="1" si="406"/>
        <v>-19.240197188533642</v>
      </c>
      <c r="CK399" s="219">
        <f t="shared" ca="1" si="407"/>
        <v>-744.07102407168543</v>
      </c>
      <c r="CL399" s="218">
        <f t="shared" ca="1" si="408"/>
        <v>-3.4859174638360173</v>
      </c>
      <c r="CM399" s="227">
        <f t="shared" ca="1" si="409"/>
        <v>-566.96439239351571</v>
      </c>
      <c r="CN399" s="228">
        <f t="shared" ca="1" si="449"/>
        <v>566.96439239351571</v>
      </c>
      <c r="CO399" s="222">
        <f t="shared" ca="1" si="410"/>
        <v>-4.0019069365128308</v>
      </c>
      <c r="CP399" s="223">
        <f t="shared" ca="1" si="411"/>
        <v>-22.946171543611047</v>
      </c>
      <c r="CQ399" s="224">
        <f t="shared" ca="1" si="412"/>
        <v>-891.31049228051688</v>
      </c>
      <c r="CR399" s="223">
        <f t="shared" ca="1" si="413"/>
        <v>-4.2281580279806121</v>
      </c>
      <c r="CS399" s="225">
        <f t="shared" ca="1" si="414"/>
        <v>-700.12859076339305</v>
      </c>
      <c r="CT399" s="226">
        <f t="shared" ca="1" si="450"/>
        <v>700.12859076339305</v>
      </c>
      <c r="CU399" s="217">
        <f t="shared" ca="1" si="415"/>
        <v>-4.5919815571945737</v>
      </c>
      <c r="CV399" s="218">
        <f t="shared" ca="1" si="416"/>
        <v>-26.566491623095249</v>
      </c>
      <c r="CW399" s="219">
        <f t="shared" ca="1" si="417"/>
        <v>-1037.1896280658195</v>
      </c>
      <c r="CX399" s="218">
        <f t="shared" ca="1" si="418"/>
        <v>-4.9934206918417203</v>
      </c>
      <c r="CY399" s="227">
        <f t="shared" ca="1" si="419"/>
        <v>-846.62952873797383</v>
      </c>
      <c r="CZ399" s="228">
        <f t="shared" ca="1" si="451"/>
        <v>846.62952873797383</v>
      </c>
      <c r="DA399" s="222">
        <f t="shared" ca="1" si="420"/>
        <v>-5.1474920122309307</v>
      </c>
      <c r="DB399" s="223">
        <f t="shared" ca="1" si="421"/>
        <v>-30.079573473460268</v>
      </c>
      <c r="DC399" s="224">
        <f t="shared" ca="1" si="422"/>
        <v>-1181.0206276134904</v>
      </c>
      <c r="DD399" s="223">
        <f t="shared" ca="1" si="423"/>
        <v>-5.7835058868524811</v>
      </c>
      <c r="DE399" s="225">
        <f t="shared" ca="1" si="424"/>
        <v>-1011.6701022511644</v>
      </c>
      <c r="DF399" s="226">
        <f t="shared" ca="1" si="452"/>
        <v>1011.6701022511644</v>
      </c>
      <c r="DG399" s="217">
        <f t="shared" ca="1" si="425"/>
        <v>-5.6641719536657629</v>
      </c>
      <c r="DH399" s="218">
        <f t="shared" ca="1" si="426"/>
        <v>-33.459953142005105</v>
      </c>
      <c r="DI399" s="219">
        <f t="shared" ca="1" si="427"/>
        <v>-1321.8576177876141</v>
      </c>
      <c r="DJ399" s="218">
        <f t="shared" ca="1" si="428"/>
        <v>-6.5983409113016478</v>
      </c>
      <c r="DK399" s="227">
        <f t="shared" ca="1" si="429"/>
        <v>-1203.3637427930234</v>
      </c>
      <c r="DL399" s="228">
        <f t="shared" ca="1" si="453"/>
        <v>1203.3637427930234</v>
      </c>
      <c r="DM399" s="222">
        <f t="shared" ca="1" si="430"/>
        <v>-6.1380269433018499</v>
      </c>
      <c r="DN399" s="223">
        <f t="shared" ca="1" si="431"/>
        <v>-36.677454391949617</v>
      </c>
      <c r="DO399" s="224">
        <f t="shared" ca="1" si="432"/>
        <v>-1458.4318479274561</v>
      </c>
      <c r="DP399" s="223">
        <f t="shared" ca="1" si="433"/>
        <v>-7.4348896636440713</v>
      </c>
      <c r="DQ399" s="225">
        <f t="shared" ca="1" si="434"/>
        <v>-1435.8900488195618</v>
      </c>
      <c r="DR399" s="226">
        <f t="shared" ca="1" si="454"/>
        <v>1435.8900488195618</v>
      </c>
      <c r="DS399" s="217">
        <f t="shared" ca="1" si="435"/>
        <v>-6.5653689762119063</v>
      </c>
      <c r="DT399" s="218">
        <f t="shared" ca="1" si="436"/>
        <v>-39.696388473570948</v>
      </c>
      <c r="DU399" s="219">
        <f t="shared" ca="1" si="437"/>
        <v>-1589.0845951373333</v>
      </c>
      <c r="DV399" s="218">
        <f t="shared" ca="1" si="438"/>
        <v>-8.2856465166728412</v>
      </c>
      <c r="DW399" s="227">
        <f t="shared" ca="1" si="439"/>
        <v>-1738.7988906664082</v>
      </c>
      <c r="DX399" s="228">
        <f t="shared" ca="1" si="455"/>
        <v>1738.7988906664082</v>
      </c>
      <c r="DY399" s="222">
        <f t="shared" ca="1" si="440"/>
        <v>-6.9428500404508018</v>
      </c>
      <c r="DZ399" s="223">
        <f t="shared" ca="1" si="441"/>
        <v>-42.474964757362699</v>
      </c>
      <c r="EA399" s="224">
        <f t="shared" ca="1" si="442"/>
        <v>-1711.7095508502721</v>
      </c>
      <c r="EB399" s="223">
        <f t="shared" ca="1" si="443"/>
        <v>-9.1367401912773403</v>
      </c>
      <c r="EC399" s="225">
        <f t="shared" ca="1" si="444"/>
        <v>-2198.1323584530955</v>
      </c>
      <c r="ED399" s="226">
        <f t="shared" ca="1" si="456"/>
        <v>2198.1323584530955</v>
      </c>
      <c r="EE399" s="18">
        <v>-2198.132358453091</v>
      </c>
    </row>
    <row r="400" spans="16:135" x14ac:dyDescent="0.3">
      <c r="P400" s="5"/>
      <c r="Q400" s="5"/>
      <c r="X400" s="105"/>
      <c r="Y400" s="105"/>
      <c r="Z400" s="105"/>
      <c r="AA400" s="105">
        <f ca="1">AH400-DF400</f>
        <v>0</v>
      </c>
      <c r="AC400" s="302">
        <f>AC399+$BE$22</f>
        <v>3730</v>
      </c>
      <c r="AD400" s="332">
        <v>2188.995618261813</v>
      </c>
      <c r="AE400" s="332">
        <v>1730.5132441497367</v>
      </c>
      <c r="AF400" s="334">
        <v>1428.4551591559141</v>
      </c>
      <c r="AG400" s="332">
        <v>1196.7654018817223</v>
      </c>
      <c r="AH400" s="332">
        <v>1005.8865963643121</v>
      </c>
      <c r="AI400" s="332">
        <v>841.63610804613268</v>
      </c>
      <c r="AJ400" s="332">
        <v>695.90043273541096</v>
      </c>
      <c r="AK400" s="332">
        <v>563.47847492968049</v>
      </c>
      <c r="AL400" s="332">
        <v>440.74720783993865</v>
      </c>
      <c r="AM400" s="332">
        <v>325.00781087537655</v>
      </c>
      <c r="AN400" s="332">
        <v>214.12679178176765</v>
      </c>
      <c r="AO400" s="332">
        <v>106.3185665600153</v>
      </c>
      <c r="AP400" s="332" t="e">
        <v>#DIV/0!</v>
      </c>
      <c r="AQ400" s="335">
        <v>-106.3185665600153</v>
      </c>
      <c r="AR400" s="335">
        <v>-214.12679178176765</v>
      </c>
      <c r="AS400" s="335">
        <v>-325.00781087537655</v>
      </c>
      <c r="AT400" s="335">
        <v>-440.74720783993865</v>
      </c>
      <c r="AU400" s="335">
        <v>-563.47847492968049</v>
      </c>
      <c r="AV400" s="335">
        <v>-695.90043273541096</v>
      </c>
      <c r="AW400" s="335">
        <v>-841.63610804613268</v>
      </c>
      <c r="AX400" s="335">
        <v>-1005.8865963643121</v>
      </c>
      <c r="AY400" s="335">
        <v>-1196.7654018817223</v>
      </c>
      <c r="AZ400" s="335">
        <v>-1428.4551591559141</v>
      </c>
      <c r="BA400" s="335">
        <v>-1730.5132441497367</v>
      </c>
      <c r="BB400" s="202">
        <v>-2188.995618261813</v>
      </c>
      <c r="BC400" s="323">
        <f ca="1">BO400-BD400</f>
        <v>0</v>
      </c>
      <c r="BD400" s="320">
        <f ca="1"/>
        <v>-106.3185665600153</v>
      </c>
      <c r="BE400" s="302">
        <f ca="1">MIN($AF$15,BE399+$BE$22)</f>
        <v>3730</v>
      </c>
      <c r="BF400" s="215">
        <f t="shared" ca="1" si="386"/>
        <v>2</v>
      </c>
      <c r="BG400" s="317">
        <f ca="1">INDEX(N$8:N$12,$BF400)</f>
        <v>365</v>
      </c>
      <c r="BH400" s="128">
        <f ca="1">INDEX(O$8:O$12,$BF400)</f>
        <v>0.45</v>
      </c>
      <c r="BI400" s="104">
        <f t="shared" ca="1" si="387"/>
        <v>2043.5</v>
      </c>
      <c r="BJ400" s="216">
        <f t="shared" si="385"/>
        <v>0</v>
      </c>
      <c r="BK400" s="217">
        <f ca="1">DEGREES(ASIN($BG400*BL$23))</f>
        <v>-0.69702848180855392</v>
      </c>
      <c r="BL400" s="218">
        <f ca="1">DEGREES(ASIN(BL$23*$BI400))</f>
        <v>-3.9053316733778889</v>
      </c>
      <c r="BM400" s="219">
        <f ca="1">IF($BH400&gt;0,(COS(RADIANS(BK400))-COS(RADIANS(BL400)))/(BL$23*$BH400),$BE400*SIN(RADIANS(BK400)))</f>
        <v>-149.88922361363791</v>
      </c>
      <c r="BN400" s="218">
        <f t="shared" ca="1" si="388"/>
        <v>-0.68191134367481254</v>
      </c>
      <c r="BO400" s="220">
        <f t="shared" ca="1" si="389"/>
        <v>-106.3185665600153</v>
      </c>
      <c r="BP400" s="221">
        <f t="shared" ca="1" si="445"/>
        <v>106.3185665600153</v>
      </c>
      <c r="BQ400" s="222">
        <f t="shared" ca="1" si="390"/>
        <v>-1.3888539075648563</v>
      </c>
      <c r="BR400" s="223">
        <f t="shared" ca="1" si="391"/>
        <v>-7.7989789308001871</v>
      </c>
      <c r="BS400" s="224">
        <f t="shared" ca="1" si="392"/>
        <v>-299.71006799889091</v>
      </c>
      <c r="BT400" s="223">
        <f t="shared" ca="1" si="393"/>
        <v>-1.3681117720606153</v>
      </c>
      <c r="BU400" s="225">
        <f t="shared" ca="1" si="394"/>
        <v>-214.12679178176765</v>
      </c>
      <c r="BV400" s="226">
        <f t="shared" ca="1" si="446"/>
        <v>214.12679178176765</v>
      </c>
      <c r="BW400" s="217">
        <f t="shared" ca="1" si="395"/>
        <v>-2.0703060144699528</v>
      </c>
      <c r="BX400" s="218">
        <f t="shared" ca="1" si="396"/>
        <v>-11.66885398127924</v>
      </c>
      <c r="BY400" s="219">
        <f t="shared" ca="1" si="397"/>
        <v>-449.37035902822527</v>
      </c>
      <c r="BZ400" s="218">
        <f t="shared" ca="1" si="398"/>
        <v>-2.0628612533311639</v>
      </c>
      <c r="CA400" s="227">
        <f t="shared" ca="1" si="399"/>
        <v>-325.00781087537655</v>
      </c>
      <c r="CB400" s="228">
        <f t="shared" ca="1" si="447"/>
        <v>325.00781087537655</v>
      </c>
      <c r="CC400" s="222">
        <f t="shared" ca="1" si="400"/>
        <v>-2.7362803166611838</v>
      </c>
      <c r="CD400" s="223">
        <f t="shared" ca="1" si="401"/>
        <v>-15.502042041501218</v>
      </c>
      <c r="CE400" s="224">
        <f t="shared" ca="1" si="402"/>
        <v>-598.72868143210314</v>
      </c>
      <c r="CF400" s="223">
        <f t="shared" ca="1" si="403"/>
        <v>-2.7703409669247776</v>
      </c>
      <c r="CG400" s="225">
        <f t="shared" ca="1" si="404"/>
        <v>-440.74720783993865</v>
      </c>
      <c r="CH400" s="226">
        <f t="shared" ca="1" si="448"/>
        <v>440.74720783993865</v>
      </c>
      <c r="CI400" s="217">
        <f t="shared" ca="1" si="405"/>
        <v>-3.3817714426176781</v>
      </c>
      <c r="CJ400" s="218">
        <f t="shared" ca="1" si="406"/>
        <v>-19.284337079761915</v>
      </c>
      <c r="CK400" s="219">
        <f t="shared" ca="1" si="407"/>
        <v>-747.56558270493849</v>
      </c>
      <c r="CL400" s="218">
        <f t="shared" ca="1" si="408"/>
        <v>-3.4945586332530638</v>
      </c>
      <c r="CM400" s="227">
        <f t="shared" ca="1" si="409"/>
        <v>-563.47847492967969</v>
      </c>
      <c r="CN400" s="228">
        <f t="shared" ca="1" si="449"/>
        <v>563.47847492967969</v>
      </c>
      <c r="CO400" s="222">
        <f t="shared" ca="1" si="410"/>
        <v>-4.0019069365128308</v>
      </c>
      <c r="CP400" s="223">
        <f t="shared" ca="1" si="411"/>
        <v>-22.999716725268907</v>
      </c>
      <c r="CQ400" s="224">
        <f t="shared" ca="1" si="412"/>
        <v>-895.54966858994396</v>
      </c>
      <c r="CR400" s="223">
        <f t="shared" ca="1" si="413"/>
        <v>-4.23917630942708</v>
      </c>
      <c r="CS400" s="225">
        <f t="shared" ca="1" si="414"/>
        <v>-695.90043273541244</v>
      </c>
      <c r="CT400" s="226">
        <f t="shared" ca="1" si="450"/>
        <v>695.90043273541244</v>
      </c>
      <c r="CU400" s="217">
        <f t="shared" ca="1" si="415"/>
        <v>-4.5919815571945737</v>
      </c>
      <c r="CV400" s="218">
        <f t="shared" ca="1" si="416"/>
        <v>-26.629737931604915</v>
      </c>
      <c r="CW400" s="219">
        <f t="shared" ca="1" si="417"/>
        <v>-1042.1968435071144</v>
      </c>
      <c r="CX400" s="218">
        <f t="shared" ca="1" si="418"/>
        <v>-5.0072154412948748</v>
      </c>
      <c r="CY400" s="227">
        <f t="shared" ca="1" si="419"/>
        <v>-841.63610804613211</v>
      </c>
      <c r="CZ400" s="228">
        <f t="shared" ca="1" si="451"/>
        <v>841.63610804613211</v>
      </c>
      <c r="DA400" s="222">
        <f t="shared" ca="1" si="420"/>
        <v>-5.1474920122309307</v>
      </c>
      <c r="DB400" s="223">
        <f t="shared" ca="1" si="421"/>
        <v>-30.152840756962057</v>
      </c>
      <c r="DC400" s="224">
        <f t="shared" ca="1" si="422"/>
        <v>-1186.8212046697111</v>
      </c>
      <c r="DD400" s="223">
        <f t="shared" ca="1" si="423"/>
        <v>-5.800577056220618</v>
      </c>
      <c r="DE400" s="225">
        <f t="shared" ca="1" si="424"/>
        <v>-1005.8865963643119</v>
      </c>
      <c r="DF400" s="226">
        <f t="shared" ca="1" si="452"/>
        <v>1005.8865963643119</v>
      </c>
      <c r="DG400" s="217">
        <f t="shared" ca="1" si="425"/>
        <v>-5.6641719536657629</v>
      </c>
      <c r="DH400" s="218">
        <f t="shared" ca="1" si="426"/>
        <v>-33.543561697664025</v>
      </c>
      <c r="DI400" s="219">
        <f t="shared" ca="1" si="427"/>
        <v>-1328.4769145112227</v>
      </c>
      <c r="DJ400" s="218">
        <f t="shared" ca="1" si="428"/>
        <v>-6.6192967236086133</v>
      </c>
      <c r="DK400" s="227">
        <f t="shared" ca="1" si="429"/>
        <v>-1196.7654018817218</v>
      </c>
      <c r="DL400" s="228">
        <f t="shared" ca="1" si="453"/>
        <v>1196.7654018817218</v>
      </c>
      <c r="DM400" s="222">
        <f t="shared" ca="1" si="430"/>
        <v>-6.1380269433018499</v>
      </c>
      <c r="DN400" s="223">
        <f t="shared" ca="1" si="431"/>
        <v>-36.771687495241835</v>
      </c>
      <c r="DO400" s="224">
        <f t="shared" ca="1" si="432"/>
        <v>-1465.8922913818342</v>
      </c>
      <c r="DP400" s="223">
        <f t="shared" ca="1" si="433"/>
        <v>-7.4604434543780371</v>
      </c>
      <c r="DQ400" s="225">
        <f t="shared" ca="1" si="434"/>
        <v>-1428.4551591559177</v>
      </c>
      <c r="DR400" s="226">
        <f t="shared" ca="1" si="454"/>
        <v>1428.4551591559177</v>
      </c>
      <c r="DS400" s="217">
        <f t="shared" ca="1" si="435"/>
        <v>-6.5653689762119063</v>
      </c>
      <c r="DT400" s="218">
        <f t="shared" ca="1" si="436"/>
        <v>-39.801435598318513</v>
      </c>
      <c r="DU400" s="219">
        <f t="shared" ca="1" si="437"/>
        <v>-1597.4011861198665</v>
      </c>
      <c r="DV400" s="218">
        <f t="shared" ca="1" si="438"/>
        <v>-8.316590982533171</v>
      </c>
      <c r="DW400" s="227">
        <f t="shared" ca="1" si="439"/>
        <v>-1730.5132441497353</v>
      </c>
      <c r="DX400" s="228">
        <f t="shared" ca="1" si="455"/>
        <v>1730.5132441497353</v>
      </c>
      <c r="DY400" s="222">
        <f t="shared" ca="1" si="440"/>
        <v>-6.9428500404508018</v>
      </c>
      <c r="DZ400" s="223">
        <f t="shared" ca="1" si="441"/>
        <v>-42.59084034148286</v>
      </c>
      <c r="EA400" s="224">
        <f t="shared" ca="1" si="442"/>
        <v>-1720.8834325612397</v>
      </c>
      <c r="EB400" s="223">
        <f t="shared" ca="1" si="443"/>
        <v>-9.1738817109676347</v>
      </c>
      <c r="EC400" s="225">
        <f t="shared" ca="1" si="444"/>
        <v>-2188.995618261818</v>
      </c>
      <c r="ED400" s="226">
        <f t="shared" ca="1" si="456"/>
        <v>2188.995618261818</v>
      </c>
      <c r="EE400" s="18">
        <v>-2188.995618261813</v>
      </c>
    </row>
    <row r="401" spans="16:135" x14ac:dyDescent="0.3">
      <c r="P401" s="5"/>
      <c r="Q401" s="5"/>
      <c r="X401" s="105"/>
      <c r="Y401" s="105"/>
      <c r="Z401" s="105"/>
      <c r="AA401" s="105">
        <f ca="1">AH401-DF401</f>
        <v>0</v>
      </c>
      <c r="AC401" s="302">
        <f>AC400+$BE$22</f>
        <v>3740</v>
      </c>
      <c r="AD401" s="332">
        <v>2179.8217365508453</v>
      </c>
      <c r="AE401" s="332">
        <v>1722.1966531672028</v>
      </c>
      <c r="AF401" s="334">
        <v>1420.9947157015361</v>
      </c>
      <c r="AG401" s="332">
        <v>1190.1461051581155</v>
      </c>
      <c r="AH401" s="332">
        <v>1000.0860193080915</v>
      </c>
      <c r="AI401" s="332">
        <v>836.6288926048378</v>
      </c>
      <c r="AJ401" s="332">
        <v>691.66125642598251</v>
      </c>
      <c r="AK401" s="332">
        <v>559.98391629642742</v>
      </c>
      <c r="AL401" s="332">
        <v>437.97686687301388</v>
      </c>
      <c r="AM401" s="332">
        <v>322.94494962204539</v>
      </c>
      <c r="AN401" s="332">
        <v>212.75868000970704</v>
      </c>
      <c r="AO401" s="332">
        <v>105.63665521634049</v>
      </c>
      <c r="AP401" s="332" t="e">
        <v>#DIV/0!</v>
      </c>
      <c r="AQ401" s="335">
        <v>-105.63665521634049</v>
      </c>
      <c r="AR401" s="335">
        <v>-212.75868000970704</v>
      </c>
      <c r="AS401" s="335">
        <v>-322.94494962204539</v>
      </c>
      <c r="AT401" s="335">
        <v>-437.97686687301388</v>
      </c>
      <c r="AU401" s="335">
        <v>-559.98391629642742</v>
      </c>
      <c r="AV401" s="335">
        <v>-691.66125642598251</v>
      </c>
      <c r="AW401" s="335">
        <v>-836.6288926048378</v>
      </c>
      <c r="AX401" s="335">
        <v>-1000.0860193080915</v>
      </c>
      <c r="AY401" s="335">
        <v>-1190.1461051581155</v>
      </c>
      <c r="AZ401" s="335">
        <v>-1420.9947157015361</v>
      </c>
      <c r="BA401" s="335">
        <v>-1722.1966531672028</v>
      </c>
      <c r="BB401" s="202">
        <v>-2179.8217365508453</v>
      </c>
      <c r="BC401" s="323">
        <f ca="1">BO401-BD401</f>
        <v>0</v>
      </c>
      <c r="BD401" s="320">
        <f ca="1"/>
        <v>-105.63665521634049</v>
      </c>
      <c r="BE401" s="302">
        <f ca="1">MIN($AF$15,BE400+$BE$22)</f>
        <v>3740</v>
      </c>
      <c r="BF401" s="215">
        <f t="shared" ca="1" si="386"/>
        <v>2</v>
      </c>
      <c r="BG401" s="317">
        <f ca="1">INDEX(N$8:N$12,$BF401)</f>
        <v>365</v>
      </c>
      <c r="BH401" s="128">
        <f ca="1">INDEX(O$8:O$12,$BF401)</f>
        <v>0.45</v>
      </c>
      <c r="BI401" s="104">
        <f t="shared" ca="1" si="387"/>
        <v>2048</v>
      </c>
      <c r="BJ401" s="216">
        <f t="shared" si="385"/>
        <v>0</v>
      </c>
      <c r="BK401" s="217">
        <f ca="1">DEGREES(ASIN($BG401*BL$23))</f>
        <v>-0.69702848180855392</v>
      </c>
      <c r="BL401" s="218">
        <f ca="1">DEGREES(ASIN(BL$23*$BI401))</f>
        <v>-3.9139450080009888</v>
      </c>
      <c r="BM401" s="219">
        <f ca="1">IF($BH401&gt;0,(COS(RADIANS(BK401))-COS(RADIANS(BL401)))/(BL$23*$BH401),$BE401*SIN(RADIANS(BK401)))</f>
        <v>-150.57264526598783</v>
      </c>
      <c r="BN401" s="218">
        <f t="shared" ca="1" si="388"/>
        <v>-0.68342165234992081</v>
      </c>
      <c r="BO401" s="220">
        <f t="shared" ca="1" si="389"/>
        <v>-105.63665521634049</v>
      </c>
      <c r="BP401" s="221">
        <f t="shared" ca="1" si="445"/>
        <v>105.63665521634049</v>
      </c>
      <c r="BQ401" s="222">
        <f t="shared" ca="1" si="390"/>
        <v>-1.3888539075648563</v>
      </c>
      <c r="BR401" s="223">
        <f t="shared" ca="1" si="391"/>
        <v>-7.8162603126197574</v>
      </c>
      <c r="BS401" s="224">
        <f t="shared" ca="1" si="392"/>
        <v>-301.08125245904671</v>
      </c>
      <c r="BT401" s="223">
        <f t="shared" ca="1" si="393"/>
        <v>-1.3711844601558028</v>
      </c>
      <c r="BU401" s="225">
        <f t="shared" ca="1" si="394"/>
        <v>-212.75868000970704</v>
      </c>
      <c r="BV401" s="226">
        <f t="shared" ca="1" si="446"/>
        <v>212.75868000970704</v>
      </c>
      <c r="BW401" s="217">
        <f t="shared" ca="1" si="395"/>
        <v>-2.0703060144699528</v>
      </c>
      <c r="BX401" s="218">
        <f t="shared" ca="1" si="396"/>
        <v>-11.694912501514503</v>
      </c>
      <c r="BY401" s="219">
        <f t="shared" ca="1" si="397"/>
        <v>-451.43796211224947</v>
      </c>
      <c r="BZ401" s="218">
        <f t="shared" ca="1" si="398"/>
        <v>-2.0676030840241992</v>
      </c>
      <c r="CA401" s="227">
        <f t="shared" ca="1" si="399"/>
        <v>-322.94494962204539</v>
      </c>
      <c r="CB401" s="228">
        <f t="shared" ca="1" si="447"/>
        <v>322.94494962204539</v>
      </c>
      <c r="CC401" s="222">
        <f t="shared" ca="1" si="400"/>
        <v>-2.7362803166611838</v>
      </c>
      <c r="CD401" s="223">
        <f t="shared" ca="1" si="401"/>
        <v>-15.537040243410818</v>
      </c>
      <c r="CE401" s="224">
        <f t="shared" ca="1" si="402"/>
        <v>-601.50560009643345</v>
      </c>
      <c r="CF401" s="223">
        <f t="shared" ca="1" si="403"/>
        <v>-2.7769186643303101</v>
      </c>
      <c r="CG401" s="225">
        <f t="shared" ca="1" si="404"/>
        <v>-437.97686687301388</v>
      </c>
      <c r="CH401" s="226">
        <f t="shared" ca="1" si="448"/>
        <v>437.97686687301388</v>
      </c>
      <c r="CI401" s="217">
        <f t="shared" ca="1" si="405"/>
        <v>-3.3817714426176781</v>
      </c>
      <c r="CJ401" s="218">
        <f t="shared" ca="1" si="406"/>
        <v>-19.328488872068885</v>
      </c>
      <c r="CK401" s="219">
        <f t="shared" ca="1" si="407"/>
        <v>-751.06878948945996</v>
      </c>
      <c r="CL401" s="218">
        <f t="shared" ca="1" si="408"/>
        <v>-3.5032067845214669</v>
      </c>
      <c r="CM401" s="227">
        <f t="shared" ca="1" si="409"/>
        <v>-559.98391629642663</v>
      </c>
      <c r="CN401" s="228">
        <f t="shared" ca="1" si="449"/>
        <v>559.98391629642663</v>
      </c>
      <c r="CO401" s="222">
        <f t="shared" ca="1" si="410"/>
        <v>-4.0019069365128308</v>
      </c>
      <c r="CP401" s="223">
        <f t="shared" ca="1" si="411"/>
        <v>-23.053283155835111</v>
      </c>
      <c r="CQ401" s="224">
        <f t="shared" ca="1" si="412"/>
        <v>-899.7998762838896</v>
      </c>
      <c r="CR401" s="223">
        <f t="shared" ca="1" si="413"/>
        <v>-4.2502076939456401</v>
      </c>
      <c r="CS401" s="225">
        <f t="shared" ca="1" si="414"/>
        <v>-691.66125642598536</v>
      </c>
      <c r="CT401" s="226">
        <f t="shared" ca="1" si="450"/>
        <v>691.66125642598536</v>
      </c>
      <c r="CU401" s="217">
        <f t="shared" ca="1" si="415"/>
        <v>-4.5919815571945737</v>
      </c>
      <c r="CV401" s="218">
        <f t="shared" ca="1" si="416"/>
        <v>-26.693019265524228</v>
      </c>
      <c r="CW401" s="219">
        <f t="shared" ca="1" si="417"/>
        <v>-1047.2178765909748</v>
      </c>
      <c r="CX401" s="218">
        <f t="shared" ca="1" si="418"/>
        <v>-5.0210330838604023</v>
      </c>
      <c r="CY401" s="227">
        <f t="shared" ca="1" si="419"/>
        <v>-836.62889260483723</v>
      </c>
      <c r="CZ401" s="228">
        <f t="shared" ca="1" si="451"/>
        <v>836.62889260483723</v>
      </c>
      <c r="DA401" s="222">
        <f t="shared" ca="1" si="420"/>
        <v>-5.1474920122309307</v>
      </c>
      <c r="DB401" s="223">
        <f t="shared" ca="1" si="421"/>
        <v>-30.226162507211196</v>
      </c>
      <c r="DC401" s="224">
        <f t="shared" ca="1" si="422"/>
        <v>-1192.638890925419</v>
      </c>
      <c r="DD401" s="223">
        <f t="shared" ca="1" si="423"/>
        <v>-5.8176862557079403</v>
      </c>
      <c r="DE401" s="225">
        <f t="shared" ca="1" si="424"/>
        <v>-1000.0860193080913</v>
      </c>
      <c r="DF401" s="226">
        <f t="shared" ca="1" si="452"/>
        <v>1000.0860193080913</v>
      </c>
      <c r="DG401" s="217">
        <f t="shared" ca="1" si="425"/>
        <v>-5.6641719536657629</v>
      </c>
      <c r="DH401" s="218">
        <f t="shared" ca="1" si="426"/>
        <v>-33.627251218794854</v>
      </c>
      <c r="DI401" s="219">
        <f t="shared" ca="1" si="427"/>
        <v>-1335.1172278601873</v>
      </c>
      <c r="DJ401" s="218">
        <f t="shared" ca="1" si="428"/>
        <v>-6.6403133489645825</v>
      </c>
      <c r="DK401" s="227">
        <f t="shared" ca="1" si="429"/>
        <v>-1190.1461051581132</v>
      </c>
      <c r="DL401" s="228">
        <f t="shared" ca="1" si="453"/>
        <v>1190.1461051581132</v>
      </c>
      <c r="DM401" s="222">
        <f t="shared" ca="1" si="430"/>
        <v>-6.1380269433018499</v>
      </c>
      <c r="DN401" s="223">
        <f t="shared" ca="1" si="431"/>
        <v>-36.866036564061432</v>
      </c>
      <c r="DO401" s="224">
        <f t="shared" ca="1" si="432"/>
        <v>-1473.3783828645187</v>
      </c>
      <c r="DP401" s="223">
        <f t="shared" ca="1" si="433"/>
        <v>-7.4860914826845146</v>
      </c>
      <c r="DQ401" s="225">
        <f t="shared" ca="1" si="434"/>
        <v>-1420.9947157015397</v>
      </c>
      <c r="DR401" s="226">
        <f t="shared" ca="1" si="454"/>
        <v>1420.9947157015397</v>
      </c>
      <c r="DS401" s="217">
        <f t="shared" ca="1" si="435"/>
        <v>-6.5653689762119063</v>
      </c>
      <c r="DT401" s="218">
        <f t="shared" ca="1" si="436"/>
        <v>-39.906643441535138</v>
      </c>
      <c r="DU401" s="219">
        <f t="shared" ca="1" si="437"/>
        <v>-1605.7488634440083</v>
      </c>
      <c r="DV401" s="218">
        <f t="shared" ca="1" si="438"/>
        <v>-8.3476773241418414</v>
      </c>
      <c r="DW401" s="227">
        <f t="shared" ca="1" si="439"/>
        <v>-1722.1966531672022</v>
      </c>
      <c r="DX401" s="228">
        <f t="shared" ca="1" si="455"/>
        <v>1722.1966531672022</v>
      </c>
      <c r="DY401" s="222">
        <f t="shared" ca="1" si="440"/>
        <v>-6.9428500404508018</v>
      </c>
      <c r="DZ401" s="223">
        <f t="shared" ca="1" si="441"/>
        <v>-42.7069317524845</v>
      </c>
      <c r="EA401" s="224">
        <f t="shared" ca="1" si="442"/>
        <v>-1730.0946631004017</v>
      </c>
      <c r="EB401" s="223">
        <f t="shared" ca="1" si="443"/>
        <v>-9.2112305391619884</v>
      </c>
      <c r="EC401" s="225">
        <f t="shared" ca="1" si="444"/>
        <v>-2179.8217365508503</v>
      </c>
      <c r="ED401" s="226">
        <f t="shared" ca="1" si="456"/>
        <v>2179.8217365508503</v>
      </c>
      <c r="EE401" s="18">
        <v>-2179.8217365508453</v>
      </c>
    </row>
    <row r="402" spans="16:135" x14ac:dyDescent="0.3">
      <c r="P402" s="5"/>
      <c r="Q402" s="5"/>
      <c r="X402" s="105"/>
      <c r="Y402" s="105"/>
      <c r="Z402" s="105"/>
      <c r="AA402" s="105">
        <f ca="1">AH402-DF402</f>
        <v>1.3642420526593924E-12</v>
      </c>
      <c r="AC402" s="302">
        <f>AC401+$BE$22</f>
        <v>3750</v>
      </c>
      <c r="AD402" s="332">
        <v>2170.6105060116843</v>
      </c>
      <c r="AE402" s="332">
        <v>1713.8489758430601</v>
      </c>
      <c r="AF402" s="334">
        <v>1413.5086242188515</v>
      </c>
      <c r="AG402" s="332">
        <v>1183.50579180915</v>
      </c>
      <c r="AH402" s="332">
        <v>994.26833305238472</v>
      </c>
      <c r="AI402" s="332">
        <v>831.60785952097626</v>
      </c>
      <c r="AJ402" s="332">
        <v>687.41104873203949</v>
      </c>
      <c r="AK402" s="332">
        <v>556.48070951190596</v>
      </c>
      <c r="AL402" s="332">
        <v>435.19994820868357</v>
      </c>
      <c r="AM402" s="332">
        <v>320.87734653802119</v>
      </c>
      <c r="AN402" s="332">
        <v>211.38749554955123</v>
      </c>
      <c r="AO402" s="332">
        <v>104.95323356399057</v>
      </c>
      <c r="AP402" s="332" t="e">
        <v>#DIV/0!</v>
      </c>
      <c r="AQ402" s="335">
        <v>-104.95323356399057</v>
      </c>
      <c r="AR402" s="335">
        <v>-211.38749554955123</v>
      </c>
      <c r="AS402" s="335">
        <v>-320.87734653802119</v>
      </c>
      <c r="AT402" s="335">
        <v>-435.19994820868357</v>
      </c>
      <c r="AU402" s="335">
        <v>-556.48070951190596</v>
      </c>
      <c r="AV402" s="335">
        <v>-687.41104873203949</v>
      </c>
      <c r="AW402" s="335">
        <v>-831.60785952097626</v>
      </c>
      <c r="AX402" s="335">
        <v>-994.26833305238472</v>
      </c>
      <c r="AY402" s="335">
        <v>-1183.50579180915</v>
      </c>
      <c r="AZ402" s="335">
        <v>-1413.5086242188515</v>
      </c>
      <c r="BA402" s="335">
        <v>-1713.8489758430601</v>
      </c>
      <c r="BB402" s="202">
        <v>-2170.6105060116843</v>
      </c>
      <c r="BC402" s="323">
        <f ca="1">BO402-BD402</f>
        <v>0</v>
      </c>
      <c r="BD402" s="320">
        <f ca="1"/>
        <v>-104.95323356399057</v>
      </c>
      <c r="BE402" s="302">
        <f ca="1">MIN($AF$15,BE401+$BE$22)</f>
        <v>3750</v>
      </c>
      <c r="BF402" s="215">
        <f t="shared" ca="1" si="386"/>
        <v>2</v>
      </c>
      <c r="BG402" s="317">
        <f ca="1">INDEX(N$8:N$12,$BF402)</f>
        <v>365</v>
      </c>
      <c r="BH402" s="128">
        <f ca="1">INDEX(O$8:O$12,$BF402)</f>
        <v>0.45</v>
      </c>
      <c r="BI402" s="104">
        <f t="shared" ca="1" si="387"/>
        <v>2052.5</v>
      </c>
      <c r="BJ402" s="216">
        <f t="shared" si="385"/>
        <v>0</v>
      </c>
      <c r="BK402" s="217">
        <f ca="1">DEGREES(ASIN($BG402*BL$23))</f>
        <v>-0.69702848180855392</v>
      </c>
      <c r="BL402" s="218">
        <f ca="1">DEGREES(ASIN(BL$23*$BI402))</f>
        <v>-3.9225584312157475</v>
      </c>
      <c r="BM402" s="219">
        <f ca="1">IF($BH402&gt;0,(COS(RADIANS(BK402))-COS(RADIANS(BL402)))/(BL$23*$BH402),$BE402*SIN(RADIANS(BK402)))</f>
        <v>-151.25757727356665</v>
      </c>
      <c r="BN402" s="218">
        <f t="shared" ca="1" si="388"/>
        <v>-0.68493200757882278</v>
      </c>
      <c r="BO402" s="220">
        <f t="shared" ca="1" si="389"/>
        <v>-104.95323356399057</v>
      </c>
      <c r="BP402" s="221">
        <f t="shared" ca="1" si="445"/>
        <v>104.95323356399057</v>
      </c>
      <c r="BQ402" s="222">
        <f t="shared" ca="1" si="390"/>
        <v>-1.3888539075648563</v>
      </c>
      <c r="BR402" s="223">
        <f t="shared" ca="1" si="391"/>
        <v>-7.8335424099803754</v>
      </c>
      <c r="BS402" s="224">
        <f t="shared" ca="1" si="392"/>
        <v>-302.45550998855913</v>
      </c>
      <c r="BT402" s="223">
        <f t="shared" ca="1" si="393"/>
        <v>-1.3742575295124198</v>
      </c>
      <c r="BU402" s="225">
        <f t="shared" ca="1" si="394"/>
        <v>-211.38749554955123</v>
      </c>
      <c r="BV402" s="226">
        <f t="shared" ca="1" si="446"/>
        <v>211.38749554955123</v>
      </c>
      <c r="BW402" s="217">
        <f t="shared" ca="1" si="395"/>
        <v>-2.0703060144699528</v>
      </c>
      <c r="BX402" s="218">
        <f t="shared" ca="1" si="396"/>
        <v>-11.720973475231224</v>
      </c>
      <c r="BY402" s="219">
        <f t="shared" ca="1" si="397"/>
        <v>-453.51030836485592</v>
      </c>
      <c r="BZ402" s="218">
        <f t="shared" ca="1" si="398"/>
        <v>-2.0723462526064509</v>
      </c>
      <c r="CA402" s="227">
        <f t="shared" ca="1" si="399"/>
        <v>-320.87734653802119</v>
      </c>
      <c r="CB402" s="228">
        <f t="shared" ca="1" si="447"/>
        <v>320.87734653802119</v>
      </c>
      <c r="CC402" s="222">
        <f t="shared" ca="1" si="400"/>
        <v>-2.7362803166611838</v>
      </c>
      <c r="CD402" s="223">
        <f t="shared" ca="1" si="401"/>
        <v>-15.57204438988504</v>
      </c>
      <c r="CE402" s="224">
        <f t="shared" ca="1" si="402"/>
        <v>-604.28909980622075</v>
      </c>
      <c r="CF402" s="223">
        <f t="shared" ca="1" si="403"/>
        <v>-2.7834997097872929</v>
      </c>
      <c r="CG402" s="225">
        <f t="shared" ca="1" si="404"/>
        <v>-435.19994820868357</v>
      </c>
      <c r="CH402" s="226">
        <f t="shared" ca="1" si="448"/>
        <v>435.19994820868357</v>
      </c>
      <c r="CI402" s="217">
        <f t="shared" ca="1" si="405"/>
        <v>-3.3817714426176781</v>
      </c>
      <c r="CJ402" s="218">
        <f t="shared" ca="1" si="406"/>
        <v>-19.372652601325377</v>
      </c>
      <c r="CK402" s="219">
        <f t="shared" ca="1" si="407"/>
        <v>-754.58065143192937</v>
      </c>
      <c r="CL402" s="218">
        <f t="shared" ca="1" si="408"/>
        <v>-3.5118619424694089</v>
      </c>
      <c r="CM402" s="227">
        <f t="shared" ca="1" si="409"/>
        <v>-556.48070951190516</v>
      </c>
      <c r="CN402" s="228">
        <f t="shared" ca="1" si="449"/>
        <v>556.48070951190516</v>
      </c>
      <c r="CO402" s="222">
        <f t="shared" ca="1" si="410"/>
        <v>-4.0019069365128308</v>
      </c>
      <c r="CP402" s="223">
        <f t="shared" ca="1" si="411"/>
        <v>-23.106870907503083</v>
      </c>
      <c r="CQ402" s="224">
        <f t="shared" ca="1" si="412"/>
        <v>-904.06112852038098</v>
      </c>
      <c r="CR402" s="223">
        <f t="shared" ca="1" si="413"/>
        <v>-4.261252236491373</v>
      </c>
      <c r="CS402" s="225">
        <f t="shared" ca="1" si="414"/>
        <v>-687.41104873203972</v>
      </c>
      <c r="CT402" s="226">
        <f t="shared" ca="1" si="450"/>
        <v>687.41104873203972</v>
      </c>
      <c r="CU402" s="217">
        <f t="shared" ca="1" si="415"/>
        <v>-4.5919815571945737</v>
      </c>
      <c r="CV402" s="218">
        <f t="shared" ca="1" si="416"/>
        <v>-26.756335760430606</v>
      </c>
      <c r="CW402" s="219">
        <f t="shared" ca="1" si="417"/>
        <v>-1052.2527503245826</v>
      </c>
      <c r="CX402" s="218">
        <f t="shared" ca="1" si="418"/>
        <v>-5.0348737336078102</v>
      </c>
      <c r="CY402" s="227">
        <f t="shared" ca="1" si="419"/>
        <v>-831.60785952097683</v>
      </c>
      <c r="CZ402" s="228">
        <f t="shared" ca="1" si="451"/>
        <v>831.60785952097683</v>
      </c>
      <c r="DA402" s="222">
        <f t="shared" ca="1" si="420"/>
        <v>-5.1474920122309307</v>
      </c>
      <c r="DB402" s="223">
        <f t="shared" ca="1" si="421"/>
        <v>-30.299538966203954</v>
      </c>
      <c r="DC402" s="224">
        <f t="shared" ca="1" si="422"/>
        <v>-1198.4737246364482</v>
      </c>
      <c r="DD402" s="223">
        <f t="shared" ca="1" si="423"/>
        <v>-5.834833711029205</v>
      </c>
      <c r="DE402" s="225">
        <f t="shared" ca="1" si="424"/>
        <v>-994.26833305238335</v>
      </c>
      <c r="DF402" s="226">
        <f t="shared" ca="1" si="452"/>
        <v>994.26833305238335</v>
      </c>
      <c r="DG402" s="217">
        <f t="shared" ca="1" si="425"/>
        <v>-5.6641719536657629</v>
      </c>
      <c r="DH402" s="218">
        <f t="shared" ca="1" si="426"/>
        <v>-33.711022120146453</v>
      </c>
      <c r="DI402" s="219">
        <f t="shared" ca="1" si="427"/>
        <v>-1341.778619077302</v>
      </c>
      <c r="DJ402" s="218">
        <f t="shared" ca="1" si="428"/>
        <v>-6.6613912171146694</v>
      </c>
      <c r="DK402" s="227">
        <f t="shared" ca="1" si="429"/>
        <v>-1183.5057918091486</v>
      </c>
      <c r="DL402" s="228">
        <f t="shared" ca="1" si="453"/>
        <v>1183.5057918091486</v>
      </c>
      <c r="DM402" s="222">
        <f t="shared" ca="1" si="430"/>
        <v>-6.1380269433018499</v>
      </c>
      <c r="DN402" s="223">
        <f t="shared" ca="1" si="431"/>
        <v>-36.960502284384212</v>
      </c>
      <c r="DO402" s="224">
        <f t="shared" ca="1" si="432"/>
        <v>-1480.8902174034019</v>
      </c>
      <c r="DP402" s="223">
        <f t="shared" ca="1" si="433"/>
        <v>-7.5118345388832495</v>
      </c>
      <c r="DQ402" s="225">
        <f t="shared" ca="1" si="434"/>
        <v>-1413.5086242188552</v>
      </c>
      <c r="DR402" s="226">
        <f t="shared" ca="1" si="454"/>
        <v>1413.5086242188552</v>
      </c>
      <c r="DS402" s="217">
        <f t="shared" ca="1" si="435"/>
        <v>-6.5653689762119063</v>
      </c>
      <c r="DT402" s="218">
        <f t="shared" ca="1" si="436"/>
        <v>-40.012013099536823</v>
      </c>
      <c r="DU402" s="219">
        <f t="shared" ca="1" si="437"/>
        <v>-1614.1277703893463</v>
      </c>
      <c r="DV402" s="218">
        <f t="shared" ca="1" si="438"/>
        <v>-8.3789069453380307</v>
      </c>
      <c r="DW402" s="227">
        <f t="shared" ca="1" si="439"/>
        <v>-1713.8489758430603</v>
      </c>
      <c r="DX402" s="228">
        <f t="shared" ca="1" si="455"/>
        <v>1713.8489758430603</v>
      </c>
      <c r="DY402" s="222">
        <f t="shared" ca="1" si="440"/>
        <v>-6.9428500404508018</v>
      </c>
      <c r="DZ402" s="223">
        <f t="shared" ca="1" si="441"/>
        <v>-42.823240680144437</v>
      </c>
      <c r="EA402" s="224">
        <f t="shared" ca="1" si="442"/>
        <v>-1739.3434521754316</v>
      </c>
      <c r="EB402" s="223">
        <f t="shared" ca="1" si="443"/>
        <v>-9.2487890750298902</v>
      </c>
      <c r="EC402" s="225">
        <f t="shared" ca="1" si="444"/>
        <v>-2170.6105060116884</v>
      </c>
      <c r="ED402" s="226">
        <f t="shared" ca="1" si="456"/>
        <v>2170.6105060116884</v>
      </c>
      <c r="EE402" s="18">
        <v>-2170.6105060116843</v>
      </c>
    </row>
    <row r="403" spans="16:135" x14ac:dyDescent="0.3">
      <c r="P403" s="5"/>
      <c r="Q403" s="5"/>
      <c r="X403" s="105"/>
      <c r="Y403" s="105"/>
      <c r="Z403" s="105"/>
      <c r="AA403" s="105">
        <f ca="1">AH403-DF403</f>
        <v>0</v>
      </c>
      <c r="AC403" s="302">
        <f>AC402+$BE$22</f>
        <v>3760</v>
      </c>
      <c r="AD403" s="332">
        <v>2161.3617169366539</v>
      </c>
      <c r="AE403" s="332">
        <v>1705.4700688977239</v>
      </c>
      <c r="AF403" s="334">
        <v>1405.996789679969</v>
      </c>
      <c r="AG403" s="332">
        <v>1176.8444005920353</v>
      </c>
      <c r="AH403" s="332">
        <v>988.43349934135438</v>
      </c>
      <c r="AI403" s="332">
        <v>826.57298578736845</v>
      </c>
      <c r="AJ403" s="332">
        <v>683.14979649554823</v>
      </c>
      <c r="AK403" s="332">
        <v>552.96884756943803</v>
      </c>
      <c r="AL403" s="332">
        <v>432.41644849889627</v>
      </c>
      <c r="AM403" s="332">
        <v>318.80500028541474</v>
      </c>
      <c r="AN403" s="332">
        <v>210.01323802003881</v>
      </c>
      <c r="AO403" s="332">
        <v>104.26830155641174</v>
      </c>
      <c r="AP403" s="332" t="e">
        <v>#DIV/0!</v>
      </c>
      <c r="AQ403" s="335">
        <v>-104.26830155641174</v>
      </c>
      <c r="AR403" s="335">
        <v>-210.01323802003881</v>
      </c>
      <c r="AS403" s="335">
        <v>-318.80500028541474</v>
      </c>
      <c r="AT403" s="335">
        <v>-432.41644849889627</v>
      </c>
      <c r="AU403" s="335">
        <v>-552.96884756943803</v>
      </c>
      <c r="AV403" s="335">
        <v>-683.14979649554823</v>
      </c>
      <c r="AW403" s="335">
        <v>-826.57298578736845</v>
      </c>
      <c r="AX403" s="335">
        <v>-988.43349934135438</v>
      </c>
      <c r="AY403" s="335">
        <v>-1176.8444005920353</v>
      </c>
      <c r="AZ403" s="335">
        <v>-1405.996789679969</v>
      </c>
      <c r="BA403" s="335">
        <v>-1705.4700688977239</v>
      </c>
      <c r="BB403" s="202">
        <v>-2161.3617169366539</v>
      </c>
      <c r="BC403" s="323">
        <f ca="1">BO403-BD403</f>
        <v>0</v>
      </c>
      <c r="BD403" s="320">
        <f ca="1"/>
        <v>-104.26830155641174</v>
      </c>
      <c r="BE403" s="302">
        <f ca="1">MIN($AF$15,BE402+$BE$22)</f>
        <v>3760</v>
      </c>
      <c r="BF403" s="215">
        <f t="shared" ca="1" si="386"/>
        <v>2</v>
      </c>
      <c r="BG403" s="317">
        <f ca="1">INDEX(N$8:N$12,$BF403)</f>
        <v>365</v>
      </c>
      <c r="BH403" s="128">
        <f ca="1">INDEX(O$8:O$12,$BF403)</f>
        <v>0.45</v>
      </c>
      <c r="BI403" s="104">
        <f t="shared" ca="1" si="387"/>
        <v>2057</v>
      </c>
      <c r="BJ403" s="216">
        <f t="shared" si="385"/>
        <v>0</v>
      </c>
      <c r="BK403" s="217">
        <f ca="1">DEGREES(ASIN($BG403*BL$23))</f>
        <v>-0.69702848180855392</v>
      </c>
      <c r="BL403" s="218">
        <f ca="1">DEGREES(ASIN(BL$23*$BI403))</f>
        <v>-3.9311719432195678</v>
      </c>
      <c r="BM403" s="219">
        <f ca="1">IF($BH403&gt;0,(COS(RADIANS(BK403))-COS(RADIANS(BL403)))/(BL$23*$BH403),$BE403*SIN(RADIANS(BK403)))</f>
        <v>-151.94401968301699</v>
      </c>
      <c r="BN403" s="218">
        <f t="shared" ca="1" si="388"/>
        <v>-0.6864424094503363</v>
      </c>
      <c r="BO403" s="220">
        <f t="shared" ca="1" si="389"/>
        <v>-104.26830155641174</v>
      </c>
      <c r="BP403" s="221">
        <f t="shared" ca="1" si="445"/>
        <v>104.26830155641174</v>
      </c>
      <c r="BQ403" s="222">
        <f t="shared" ca="1" si="390"/>
        <v>-1.3888539075648563</v>
      </c>
      <c r="BR403" s="223">
        <f t="shared" ca="1" si="391"/>
        <v>-7.8508252245434607</v>
      </c>
      <c r="BS403" s="224">
        <f t="shared" ca="1" si="392"/>
        <v>-303.83284096959596</v>
      </c>
      <c r="BT403" s="223">
        <f t="shared" ca="1" si="393"/>
        <v>-1.3773309810368346</v>
      </c>
      <c r="BU403" s="225">
        <f t="shared" ca="1" si="394"/>
        <v>-210.01323802003881</v>
      </c>
      <c r="BV403" s="226">
        <f t="shared" ca="1" si="446"/>
        <v>210.01323802003881</v>
      </c>
      <c r="BW403" s="217">
        <f t="shared" ca="1" si="395"/>
        <v>-2.0703060144699528</v>
      </c>
      <c r="BX403" s="218">
        <f t="shared" ca="1" si="396"/>
        <v>-11.747036908515765</v>
      </c>
      <c r="BY403" s="219">
        <f t="shared" ca="1" si="397"/>
        <v>-455.58739912752327</v>
      </c>
      <c r="BZ403" s="218">
        <f t="shared" ca="1" si="398"/>
        <v>-2.0770907626673534</v>
      </c>
      <c r="CA403" s="227">
        <f t="shared" ca="1" si="399"/>
        <v>-318.80500028541474</v>
      </c>
      <c r="CB403" s="228">
        <f t="shared" ca="1" si="447"/>
        <v>318.80500028541474</v>
      </c>
      <c r="CC403" s="222">
        <f t="shared" ca="1" si="400"/>
        <v>-2.7362803166611838</v>
      </c>
      <c r="CD403" s="223">
        <f t="shared" ca="1" si="401"/>
        <v>-15.607054497025821</v>
      </c>
      <c r="CE403" s="224">
        <f t="shared" ca="1" si="402"/>
        <v>-607.07918391973067</v>
      </c>
      <c r="CF403" s="223">
        <f t="shared" ca="1" si="403"/>
        <v>-2.7900841135099199</v>
      </c>
      <c r="CG403" s="225">
        <f t="shared" ca="1" si="404"/>
        <v>-432.41644849889627</v>
      </c>
      <c r="CH403" s="226">
        <f t="shared" ca="1" si="448"/>
        <v>432.41644849889627</v>
      </c>
      <c r="CI403" s="217">
        <f t="shared" ca="1" si="405"/>
        <v>-3.3817714426176781</v>
      </c>
      <c r="CJ403" s="218">
        <f t="shared" ca="1" si="406"/>
        <v>-19.416828303479125</v>
      </c>
      <c r="CK403" s="219">
        <f t="shared" ca="1" si="407"/>
        <v>-758.10117556393277</v>
      </c>
      <c r="CL403" s="218">
        <f t="shared" ca="1" si="408"/>
        <v>-3.520524132003402</v>
      </c>
      <c r="CM403" s="227">
        <f t="shared" ca="1" si="409"/>
        <v>-552.96884756943575</v>
      </c>
      <c r="CN403" s="228">
        <f t="shared" ca="1" si="449"/>
        <v>552.96884756943575</v>
      </c>
      <c r="CO403" s="222">
        <f t="shared" ca="1" si="410"/>
        <v>-4.0019069365128308</v>
      </c>
      <c r="CP403" s="223">
        <f t="shared" ca="1" si="411"/>
        <v>-23.160480052684697</v>
      </c>
      <c r="CQ403" s="224">
        <f t="shared" ca="1" si="412"/>
        <v>-908.33343851265806</v>
      </c>
      <c r="CR403" s="223">
        <f t="shared" ca="1" si="413"/>
        <v>-4.2723099922770871</v>
      </c>
      <c r="CS403" s="225">
        <f t="shared" ca="1" si="414"/>
        <v>-683.14979649554834</v>
      </c>
      <c r="CT403" s="226">
        <f t="shared" ca="1" si="450"/>
        <v>683.14979649554834</v>
      </c>
      <c r="CU403" s="217">
        <f t="shared" ca="1" si="415"/>
        <v>-4.5919815571945737</v>
      </c>
      <c r="CV403" s="218">
        <f t="shared" ca="1" si="416"/>
        <v>-26.819687552450407</v>
      </c>
      <c r="CW403" s="219">
        <f t="shared" ca="1" si="417"/>
        <v>-1057.3014878298557</v>
      </c>
      <c r="CX403" s="218">
        <f t="shared" ca="1" si="418"/>
        <v>-5.0487375052730386</v>
      </c>
      <c r="CY403" s="227">
        <f t="shared" ca="1" si="419"/>
        <v>-826.57298578736902</v>
      </c>
      <c r="CZ403" s="228">
        <f t="shared" ca="1" si="451"/>
        <v>826.57298578736902</v>
      </c>
      <c r="DA403" s="222">
        <f t="shared" ca="1" si="420"/>
        <v>-5.1474920122309307</v>
      </c>
      <c r="DB403" s="223">
        <f t="shared" ca="1" si="421"/>
        <v>-30.37297037720014</v>
      </c>
      <c r="DC403" s="224">
        <f t="shared" ca="1" si="422"/>
        <v>-1204.3257442860415</v>
      </c>
      <c r="DD403" s="223">
        <f t="shared" ca="1" si="423"/>
        <v>-5.8520196495933305</v>
      </c>
      <c r="DE403" s="225">
        <f t="shared" ca="1" si="424"/>
        <v>-988.43349934135415</v>
      </c>
      <c r="DF403" s="226">
        <f t="shared" ca="1" si="452"/>
        <v>988.43349934135415</v>
      </c>
      <c r="DG403" s="217">
        <f t="shared" ca="1" si="425"/>
        <v>-5.6641719536657629</v>
      </c>
      <c r="DH403" s="218">
        <f t="shared" ca="1" si="426"/>
        <v>-33.794874819185004</v>
      </c>
      <c r="DI403" s="219">
        <f t="shared" ca="1" si="427"/>
        <v>-1348.4611498390757</v>
      </c>
      <c r="DJ403" s="218">
        <f t="shared" ca="1" si="428"/>
        <v>-6.6825307617737053</v>
      </c>
      <c r="DK403" s="227">
        <f t="shared" ca="1" si="429"/>
        <v>-1176.8444005920339</v>
      </c>
      <c r="DL403" s="228">
        <f t="shared" ca="1" si="453"/>
        <v>1176.8444005920339</v>
      </c>
      <c r="DM403" s="222">
        <f t="shared" ca="1" si="430"/>
        <v>-6.1380269433018499</v>
      </c>
      <c r="DN403" s="223">
        <f t="shared" ca="1" si="431"/>
        <v>-37.055085347707902</v>
      </c>
      <c r="DO403" s="224">
        <f t="shared" ca="1" si="432"/>
        <v>-1488.4278908256135</v>
      </c>
      <c r="DP403" s="223">
        <f t="shared" ca="1" si="433"/>
        <v>-7.5376734222115829</v>
      </c>
      <c r="DQ403" s="225">
        <f t="shared" ca="1" si="434"/>
        <v>-1405.9967896799719</v>
      </c>
      <c r="DR403" s="226">
        <f t="shared" ca="1" si="454"/>
        <v>1405.9967896799719</v>
      </c>
      <c r="DS403" s="217">
        <f t="shared" ca="1" si="435"/>
        <v>-6.5653689762119063</v>
      </c>
      <c r="DT403" s="218">
        <f t="shared" ca="1" si="436"/>
        <v>-40.117545679290693</v>
      </c>
      <c r="DU403" s="219">
        <f t="shared" ca="1" si="437"/>
        <v>-1622.5380516583275</v>
      </c>
      <c r="DV403" s="218">
        <f t="shared" ca="1" si="438"/>
        <v>-8.4102812689811799</v>
      </c>
      <c r="DW403" s="227">
        <f t="shared" ca="1" si="439"/>
        <v>-1705.4700688977223</v>
      </c>
      <c r="DX403" s="228">
        <f t="shared" ca="1" si="455"/>
        <v>1705.4700688977223</v>
      </c>
      <c r="DY403" s="222">
        <f t="shared" ca="1" si="440"/>
        <v>-6.9428500404508018</v>
      </c>
      <c r="DZ403" s="223">
        <f t="shared" ca="1" si="441"/>
        <v>-42.939768833725203</v>
      </c>
      <c r="EA403" s="224">
        <f t="shared" ca="1" si="442"/>
        <v>-1748.6300119316625</v>
      </c>
      <c r="EB403" s="223">
        <f t="shared" ca="1" si="443"/>
        <v>-9.2865597562308722</v>
      </c>
      <c r="EC403" s="225">
        <f t="shared" ca="1" si="444"/>
        <v>-2161.3617169366585</v>
      </c>
      <c r="ED403" s="226">
        <f t="shared" ca="1" si="456"/>
        <v>2161.3617169366585</v>
      </c>
      <c r="EE403" s="18">
        <v>-2161.3617169366539</v>
      </c>
    </row>
    <row r="404" spans="16:135" x14ac:dyDescent="0.3">
      <c r="P404" s="5"/>
      <c r="Q404" s="5"/>
      <c r="X404" s="105"/>
      <c r="Y404" s="105"/>
      <c r="Z404" s="105"/>
      <c r="AA404" s="105">
        <f ca="1">AH404-DF404</f>
        <v>0</v>
      </c>
      <c r="AC404" s="302">
        <f>AC403+$BE$22</f>
        <v>3770</v>
      </c>
      <c r="AD404" s="332">
        <v>2152.075157180423</v>
      </c>
      <c r="AE404" s="332">
        <v>1697.0597876287418</v>
      </c>
      <c r="AF404" s="334">
        <v>1398.4591162577567</v>
      </c>
      <c r="AG404" s="332">
        <v>1170.1618698302616</v>
      </c>
      <c r="AH404" s="332">
        <v>982.58147969176105</v>
      </c>
      <c r="AI404" s="332">
        <v>821.52424828209541</v>
      </c>
      <c r="AJ404" s="332">
        <v>678.87748650326978</v>
      </c>
      <c r="AK404" s="332">
        <v>549.44832343743315</v>
      </c>
      <c r="AL404" s="332">
        <v>429.62636438538635</v>
      </c>
      <c r="AM404" s="332">
        <v>316.72790952274738</v>
      </c>
      <c r="AN404" s="332">
        <v>208.63590703900198</v>
      </c>
      <c r="AO404" s="332">
        <v>103.58185914696141</v>
      </c>
      <c r="AP404" s="332" t="e">
        <v>#DIV/0!</v>
      </c>
      <c r="AQ404" s="335">
        <v>-103.58185914696141</v>
      </c>
      <c r="AR404" s="335">
        <v>-208.63590703900198</v>
      </c>
      <c r="AS404" s="335">
        <v>-316.72790952274738</v>
      </c>
      <c r="AT404" s="335">
        <v>-429.62636438538635</v>
      </c>
      <c r="AU404" s="335">
        <v>-549.44832343743315</v>
      </c>
      <c r="AV404" s="335">
        <v>-678.87748650326978</v>
      </c>
      <c r="AW404" s="335">
        <v>-821.52424828209541</v>
      </c>
      <c r="AX404" s="335">
        <v>-982.58147969176105</v>
      </c>
      <c r="AY404" s="335">
        <v>-1170.1618698302616</v>
      </c>
      <c r="AZ404" s="335">
        <v>-1398.4591162577567</v>
      </c>
      <c r="BA404" s="335">
        <v>-1697.0597876287418</v>
      </c>
      <c r="BB404" s="202">
        <v>-2152.075157180423</v>
      </c>
      <c r="BC404" s="323">
        <f ca="1">BO404-BD404</f>
        <v>0</v>
      </c>
      <c r="BD404" s="320">
        <f ca="1"/>
        <v>-103.58185914696141</v>
      </c>
      <c r="BE404" s="302">
        <f ca="1">MIN($AF$15,BE403+$BE$22)</f>
        <v>3770</v>
      </c>
      <c r="BF404" s="215">
        <f t="shared" ca="1" si="386"/>
        <v>2</v>
      </c>
      <c r="BG404" s="317">
        <f ca="1">INDEX(N$8:N$12,$BF404)</f>
        <v>365</v>
      </c>
      <c r="BH404" s="128">
        <f ca="1">INDEX(O$8:O$12,$BF404)</f>
        <v>0.45</v>
      </c>
      <c r="BI404" s="104">
        <f t="shared" ca="1" si="387"/>
        <v>2061.5</v>
      </c>
      <c r="BJ404" s="216">
        <f t="shared" si="385"/>
        <v>0</v>
      </c>
      <c r="BK404" s="217">
        <f ca="1">DEGREES(ASIN($BG404*BL$23))</f>
        <v>-0.69702848180855392</v>
      </c>
      <c r="BL404" s="218">
        <f ca="1">DEGREES(ASIN(BL$23*$BI404))</f>
        <v>-3.9397855442098693</v>
      </c>
      <c r="BM404" s="219">
        <f ca="1">IF($BH404&gt;0,(COS(RADIANS(BK404))-COS(RADIANS(BL404)))/(BL$23*$BH404),$BE404*SIN(RADIANS(BK404)))</f>
        <v>-152.63197254110727</v>
      </c>
      <c r="BN404" s="218">
        <f t="shared" ca="1" si="388"/>
        <v>-0.68795285809028428</v>
      </c>
      <c r="BO404" s="220">
        <f t="shared" ca="1" si="389"/>
        <v>-103.58185914696141</v>
      </c>
      <c r="BP404" s="221">
        <f t="shared" ca="1" si="445"/>
        <v>103.58185914696141</v>
      </c>
      <c r="BQ404" s="222">
        <f t="shared" ca="1" si="390"/>
        <v>-1.3888539075648563</v>
      </c>
      <c r="BR404" s="223">
        <f t="shared" ca="1" si="391"/>
        <v>-7.8681087579710312</v>
      </c>
      <c r="BS404" s="224">
        <f t="shared" ca="1" si="392"/>
        <v>-305.21324578525758</v>
      </c>
      <c r="BT404" s="223">
        <f t="shared" ca="1" si="393"/>
        <v>-1.3804048156616204</v>
      </c>
      <c r="BU404" s="225">
        <f t="shared" ca="1" si="394"/>
        <v>-208.63590703900198</v>
      </c>
      <c r="BV404" s="226">
        <f t="shared" ca="1" si="446"/>
        <v>208.63590703900198</v>
      </c>
      <c r="BW404" s="217">
        <f t="shared" ca="1" si="395"/>
        <v>-2.0703060144699528</v>
      </c>
      <c r="BX404" s="218">
        <f t="shared" ca="1" si="396"/>
        <v>-11.773102807459418</v>
      </c>
      <c r="BY404" s="219">
        <f t="shared" ca="1" si="397"/>
        <v>-457.66923574529989</v>
      </c>
      <c r="BZ404" s="218">
        <f t="shared" ca="1" si="398"/>
        <v>-2.0818366177766165</v>
      </c>
      <c r="CA404" s="227">
        <f t="shared" ca="1" si="399"/>
        <v>-316.72790952274738</v>
      </c>
      <c r="CB404" s="228">
        <f t="shared" ca="1" si="447"/>
        <v>316.72790952274738</v>
      </c>
      <c r="CC404" s="222">
        <f t="shared" ca="1" si="400"/>
        <v>-2.7362803166611838</v>
      </c>
      <c r="CD404" s="223">
        <f t="shared" ca="1" si="401"/>
        <v>-15.642070580957705</v>
      </c>
      <c r="CE404" s="224">
        <f t="shared" ca="1" si="402"/>
        <v>-609.87585580547</v>
      </c>
      <c r="CF404" s="223">
        <f t="shared" ca="1" si="403"/>
        <v>-2.7966718857393289</v>
      </c>
      <c r="CG404" s="225">
        <f t="shared" ca="1" si="404"/>
        <v>-429.62636438538635</v>
      </c>
      <c r="CH404" s="226">
        <f t="shared" ca="1" si="448"/>
        <v>429.62636438538635</v>
      </c>
      <c r="CI404" s="217">
        <f t="shared" ca="1" si="405"/>
        <v>-3.3817714426176781</v>
      </c>
      <c r="CJ404" s="218">
        <f t="shared" ca="1" si="406"/>
        <v>-19.461016014555092</v>
      </c>
      <c r="CK404" s="219">
        <f t="shared" ca="1" si="407"/>
        <v>-761.63036894205231</v>
      </c>
      <c r="CL404" s="218">
        <f t="shared" ca="1" si="408"/>
        <v>-3.5291933781195439</v>
      </c>
      <c r="CM404" s="227">
        <f t="shared" ca="1" si="409"/>
        <v>-549.44832343743235</v>
      </c>
      <c r="CN404" s="228">
        <f t="shared" ca="1" si="449"/>
        <v>549.44832343743235</v>
      </c>
      <c r="CO404" s="222">
        <f t="shared" ca="1" si="410"/>
        <v>-4.0019069365128308</v>
      </c>
      <c r="CP404" s="223">
        <f t="shared" ca="1" si="411"/>
        <v>-23.214110664011461</v>
      </c>
      <c r="CQ404" s="224">
        <f t="shared" ca="1" si="412"/>
        <v>-912.61681952941933</v>
      </c>
      <c r="CR404" s="223">
        <f t="shared" ca="1" si="413"/>
        <v>-4.2833810167612683</v>
      </c>
      <c r="CS404" s="225">
        <f t="shared" ca="1" si="414"/>
        <v>-678.87748650327126</v>
      </c>
      <c r="CT404" s="226">
        <f t="shared" ca="1" si="450"/>
        <v>678.87748650327126</v>
      </c>
      <c r="CU404" s="217">
        <f t="shared" ca="1" si="415"/>
        <v>-4.5919815571945737</v>
      </c>
      <c r="CV404" s="218">
        <f t="shared" ca="1" si="416"/>
        <v>-26.883074778262632</v>
      </c>
      <c r="CW404" s="219">
        <f t="shared" ca="1" si="417"/>
        <v>-1062.3641123441246</v>
      </c>
      <c r="CX404" s="218">
        <f t="shared" ca="1" si="418"/>
        <v>-5.0626245142689186</v>
      </c>
      <c r="CY404" s="227">
        <f t="shared" ca="1" si="419"/>
        <v>-821.52424828209598</v>
      </c>
      <c r="CZ404" s="228">
        <f t="shared" ca="1" si="451"/>
        <v>821.52424828209598</v>
      </c>
      <c r="DA404" s="222">
        <f t="shared" ca="1" si="420"/>
        <v>-5.1474920122309307</v>
      </c>
      <c r="DB404" s="223">
        <f t="shared" ca="1" si="421"/>
        <v>-30.446456984733228</v>
      </c>
      <c r="DC404" s="224">
        <f t="shared" ca="1" si="422"/>
        <v>-1210.1949885865326</v>
      </c>
      <c r="DD404" s="223">
        <f t="shared" ca="1" si="423"/>
        <v>-5.8692443004911183</v>
      </c>
      <c r="DE404" s="225">
        <f t="shared" ca="1" si="424"/>
        <v>-982.58147969176082</v>
      </c>
      <c r="DF404" s="226">
        <f t="shared" ca="1" si="452"/>
        <v>982.58147969176082</v>
      </c>
      <c r="DG404" s="217">
        <f t="shared" ca="1" si="425"/>
        <v>-5.6641719536657629</v>
      </c>
      <c r="DH404" s="218">
        <f t="shared" ca="1" si="426"/>
        <v>-33.878809736120701</v>
      </c>
      <c r="DI404" s="219">
        <f t="shared" ca="1" si="427"/>
        <v>-1355.164882259762</v>
      </c>
      <c r="DJ404" s="218">
        <f t="shared" ca="1" si="428"/>
        <v>-6.703732420686265</v>
      </c>
      <c r="DK404" s="227">
        <f t="shared" ca="1" si="429"/>
        <v>-1170.1618698302602</v>
      </c>
      <c r="DL404" s="228">
        <f t="shared" ca="1" si="453"/>
        <v>1170.1618698302602</v>
      </c>
      <c r="DM404" s="222">
        <f t="shared" ca="1" si="430"/>
        <v>-6.1380269433018499</v>
      </c>
      <c r="DN404" s="223">
        <f t="shared" ca="1" si="431"/>
        <v>-37.149786451117308</v>
      </c>
      <c r="DO404" s="224">
        <f t="shared" ca="1" si="432"/>
        <v>-1495.9914997665824</v>
      </c>
      <c r="DP404" s="223">
        <f t="shared" ca="1" si="433"/>
        <v>-7.5636089409688338</v>
      </c>
      <c r="DQ404" s="225">
        <f t="shared" ca="1" si="434"/>
        <v>-1398.4591162577603</v>
      </c>
      <c r="DR404" s="226">
        <f t="shared" ca="1" si="454"/>
        <v>1398.4591162577603</v>
      </c>
      <c r="DS404" s="217">
        <f t="shared" ca="1" si="435"/>
        <v>-6.5653689762119063</v>
      </c>
      <c r="DT404" s="218">
        <f t="shared" ca="1" si="436"/>
        <v>-40.223242298564536</v>
      </c>
      <c r="DU404" s="219">
        <f t="shared" ca="1" si="437"/>
        <v>-1630.9798533956387</v>
      </c>
      <c r="DV404" s="218">
        <f t="shared" ca="1" si="438"/>
        <v>-8.4418017373111525</v>
      </c>
      <c r="DW404" s="227">
        <f t="shared" ca="1" si="439"/>
        <v>-1697.0597876287411</v>
      </c>
      <c r="DX404" s="228">
        <f t="shared" ca="1" si="455"/>
        <v>1697.0597876287411</v>
      </c>
      <c r="DY404" s="222">
        <f t="shared" ca="1" si="440"/>
        <v>-6.9428500404508018</v>
      </c>
      <c r="DZ404" s="223">
        <f t="shared" ca="1" si="441"/>
        <v>-43.056517942296558</v>
      </c>
      <c r="EA404" s="224">
        <f t="shared" ca="1" si="442"/>
        <v>-1757.9545569913664</v>
      </c>
      <c r="EB404" s="223">
        <f t="shared" ca="1" si="443"/>
        <v>-9.3245450597039508</v>
      </c>
      <c r="EC404" s="225">
        <f t="shared" ca="1" si="444"/>
        <v>-2152.0751571804276</v>
      </c>
      <c r="ED404" s="226">
        <f t="shared" ca="1" si="456"/>
        <v>2152.0751571804276</v>
      </c>
      <c r="EE404" s="18">
        <v>-2152.075157180423</v>
      </c>
    </row>
    <row r="405" spans="16:135" x14ac:dyDescent="0.3">
      <c r="P405" s="5"/>
      <c r="Q405" s="5"/>
      <c r="X405" s="105"/>
      <c r="Y405" s="105"/>
      <c r="Z405" s="105"/>
      <c r="AA405" s="105">
        <f ca="1">AH405-DF405</f>
        <v>0</v>
      </c>
      <c r="AC405" s="302">
        <f>AC404+$BE$22</f>
        <v>3780</v>
      </c>
      <c r="AD405" s="332">
        <v>2142.7506121207193</v>
      </c>
      <c r="AE405" s="332">
        <v>1688.6179858914313</v>
      </c>
      <c r="AF405" s="334">
        <v>1390.8955073167879</v>
      </c>
      <c r="AG405" s="332">
        <v>1163.4581374095744</v>
      </c>
      <c r="AH405" s="332">
        <v>976.71223539126993</v>
      </c>
      <c r="AI405" s="332">
        <v>816.4616237678265</v>
      </c>
      <c r="AJ405" s="332">
        <v>674.59410548650851</v>
      </c>
      <c r="AK405" s="332">
        <v>545.9191300593136</v>
      </c>
      <c r="AL405" s="332">
        <v>426.82969249964702</v>
      </c>
      <c r="AM405" s="332">
        <v>314.64607290497077</v>
      </c>
      <c r="AN405" s="332">
        <v>207.25550222334036</v>
      </c>
      <c r="AO405" s="332">
        <v>102.89390628887112</v>
      </c>
      <c r="AP405" s="332" t="e">
        <v>#DIV/0!</v>
      </c>
      <c r="AQ405" s="335">
        <v>-102.89390628887112</v>
      </c>
      <c r="AR405" s="335">
        <v>-207.25550222334036</v>
      </c>
      <c r="AS405" s="335">
        <v>-314.64607290497077</v>
      </c>
      <c r="AT405" s="335">
        <v>-426.82969249964702</v>
      </c>
      <c r="AU405" s="335">
        <v>-545.9191300593136</v>
      </c>
      <c r="AV405" s="335">
        <v>-674.59410548650851</v>
      </c>
      <c r="AW405" s="335">
        <v>-816.4616237678265</v>
      </c>
      <c r="AX405" s="335">
        <v>-976.71223539126993</v>
      </c>
      <c r="AY405" s="335">
        <v>-1163.4581374095744</v>
      </c>
      <c r="AZ405" s="335">
        <v>-1390.8955073167879</v>
      </c>
      <c r="BA405" s="335">
        <v>-1688.6179858914313</v>
      </c>
      <c r="BB405" s="202">
        <v>-2142.7506121207193</v>
      </c>
      <c r="BC405" s="323">
        <f ca="1">BO405-BD405</f>
        <v>0</v>
      </c>
      <c r="BD405" s="320">
        <f ca="1"/>
        <v>-102.89390628887112</v>
      </c>
      <c r="BE405" s="302">
        <f ca="1">MIN($AF$15,BE404+$BE$22)</f>
        <v>3780</v>
      </c>
      <c r="BF405" s="215">
        <f t="shared" ca="1" si="386"/>
        <v>2</v>
      </c>
      <c r="BG405" s="317">
        <f ca="1">INDEX(N$8:N$12,$BF405)</f>
        <v>365</v>
      </c>
      <c r="BH405" s="128">
        <f ca="1">INDEX(O$8:O$12,$BF405)</f>
        <v>0.45</v>
      </c>
      <c r="BI405" s="104">
        <f t="shared" ca="1" si="387"/>
        <v>2066</v>
      </c>
      <c r="BJ405" s="216">
        <f t="shared" si="385"/>
        <v>0</v>
      </c>
      <c r="BK405" s="217">
        <f ca="1">DEGREES(ASIN($BG405*BL$23))</f>
        <v>-0.69702848180855392</v>
      </c>
      <c r="BL405" s="218">
        <f ca="1">DEGREES(ASIN(BL$23*$BI405))</f>
        <v>-3.9483992343840919</v>
      </c>
      <c r="BM405" s="219">
        <f ca="1">IF($BH405&gt;0,(COS(RADIANS(BK405))-COS(RADIANS(BL405)))/(BL$23*$BH405),$BE405*SIN(RADIANS(BK405)))</f>
        <v>-153.32143589470962</v>
      </c>
      <c r="BN405" s="218">
        <f t="shared" ca="1" si="388"/>
        <v>-0.68946335360234912</v>
      </c>
      <c r="BO405" s="220">
        <f t="shared" ca="1" si="389"/>
        <v>-102.89390628887112</v>
      </c>
      <c r="BP405" s="221">
        <f t="shared" ca="1" si="445"/>
        <v>102.89390628887112</v>
      </c>
      <c r="BQ405" s="222">
        <f t="shared" ca="1" si="390"/>
        <v>-1.3888539075648563</v>
      </c>
      <c r="BR405" s="223">
        <f t="shared" ca="1" si="391"/>
        <v>-7.885393011925717</v>
      </c>
      <c r="BS405" s="224">
        <f t="shared" ca="1" si="392"/>
        <v>-306.59672481955465</v>
      </c>
      <c r="BT405" s="223">
        <f t="shared" ca="1" si="393"/>
        <v>-1.3834790342970678</v>
      </c>
      <c r="BU405" s="225">
        <f t="shared" ca="1" si="394"/>
        <v>-207.25550222334036</v>
      </c>
      <c r="BV405" s="226">
        <f t="shared" ca="1" si="446"/>
        <v>207.25550222334036</v>
      </c>
      <c r="BW405" s="217">
        <f t="shared" ca="1" si="395"/>
        <v>-2.0703060144699528</v>
      </c>
      <c r="BX405" s="218">
        <f t="shared" ca="1" si="396"/>
        <v>-11.799171178158385</v>
      </c>
      <c r="BY405" s="219">
        <f t="shared" ca="1" si="397"/>
        <v>-459.75581956682106</v>
      </c>
      <c r="BZ405" s="218">
        <f t="shared" ca="1" si="398"/>
        <v>-2.0865838215211738</v>
      </c>
      <c r="CA405" s="227">
        <f t="shared" ca="1" si="399"/>
        <v>-314.64607290497077</v>
      </c>
      <c r="CB405" s="228">
        <f t="shared" ca="1" si="447"/>
        <v>314.64607290497077</v>
      </c>
      <c r="CC405" s="222">
        <f t="shared" ca="1" si="400"/>
        <v>-2.7362803166611838</v>
      </c>
      <c r="CD405" s="223">
        <f t="shared" ca="1" si="401"/>
        <v>-15.677092657827936</v>
      </c>
      <c r="CE405" s="224">
        <f t="shared" ca="1" si="402"/>
        <v>-612.67911884219927</v>
      </c>
      <c r="CF405" s="223">
        <f t="shared" ca="1" si="403"/>
        <v>-2.8032630367292768</v>
      </c>
      <c r="CG405" s="225">
        <f t="shared" ca="1" si="404"/>
        <v>-426.82969249964702</v>
      </c>
      <c r="CH405" s="226">
        <f t="shared" ca="1" si="448"/>
        <v>426.82969249964702</v>
      </c>
      <c r="CI405" s="217">
        <f t="shared" ca="1" si="405"/>
        <v>-3.3817714426176781</v>
      </c>
      <c r="CJ405" s="218">
        <f t="shared" ca="1" si="406"/>
        <v>-19.50521577065582</v>
      </c>
      <c r="CK405" s="219">
        <f t="shared" ca="1" si="407"/>
        <v>-765.1682386479398</v>
      </c>
      <c r="CL405" s="218">
        <f t="shared" ca="1" si="408"/>
        <v>-3.5378697058874877</v>
      </c>
      <c r="CM405" s="227">
        <f t="shared" ca="1" si="409"/>
        <v>-545.91913005931281</v>
      </c>
      <c r="CN405" s="228">
        <f t="shared" ca="1" si="449"/>
        <v>545.91913005931281</v>
      </c>
      <c r="CO405" s="222">
        <f t="shared" ca="1" si="410"/>
        <v>-4.0019069365128308</v>
      </c>
      <c r="CP405" s="223">
        <f t="shared" ca="1" si="411"/>
        <v>-23.267762814335672</v>
      </c>
      <c r="CQ405" s="224">
        <f t="shared" ca="1" si="412"/>
        <v>-916.91128489506264</v>
      </c>
      <c r="CR405" s="223">
        <f t="shared" ca="1" si="413"/>
        <v>-4.2944653656433047</v>
      </c>
      <c r="CS405" s="225">
        <f t="shared" ca="1" si="414"/>
        <v>-674.59410548650999</v>
      </c>
      <c r="CT405" s="226">
        <f t="shared" ca="1" si="450"/>
        <v>674.59410548650999</v>
      </c>
      <c r="CU405" s="217">
        <f t="shared" ca="1" si="415"/>
        <v>-4.5919815571945737</v>
      </c>
      <c r="CV405" s="218">
        <f t="shared" ca="1" si="416"/>
        <v>-26.946497575102551</v>
      </c>
      <c r="CW405" s="219">
        <f t="shared" ca="1" si="417"/>
        <v>-1067.4406472208125</v>
      </c>
      <c r="CX405" s="218">
        <f t="shared" ca="1" si="418"/>
        <v>-5.0765348766879015</v>
      </c>
      <c r="CY405" s="227">
        <f t="shared" ca="1" si="419"/>
        <v>-816.46162376782706</v>
      </c>
      <c r="CZ405" s="228">
        <f t="shared" ca="1" si="451"/>
        <v>816.46162376782706</v>
      </c>
      <c r="DA405" s="222">
        <f t="shared" ca="1" si="420"/>
        <v>-5.1474920122309307</v>
      </c>
      <c r="DB405" s="223">
        <f t="shared" ca="1" si="421"/>
        <v>-30.519999034620795</v>
      </c>
      <c r="DC405" s="224">
        <f t="shared" ca="1" si="422"/>
        <v>-1216.0814964810795</v>
      </c>
      <c r="DD405" s="223">
        <f t="shared" ca="1" si="423"/>
        <v>-5.8865078945468667</v>
      </c>
      <c r="DE405" s="225">
        <f t="shared" ca="1" si="424"/>
        <v>-976.7122353912697</v>
      </c>
      <c r="DF405" s="226">
        <f t="shared" ca="1" si="452"/>
        <v>976.7122353912697</v>
      </c>
      <c r="DG405" s="217">
        <f t="shared" ca="1" si="425"/>
        <v>-5.6641719536657629</v>
      </c>
      <c r="DH405" s="218">
        <f t="shared" ca="1" si="426"/>
        <v>-33.962827293934673</v>
      </c>
      <c r="DI405" s="219">
        <f t="shared" ca="1" si="427"/>
        <v>-1361.88987889543</v>
      </c>
      <c r="DJ405" s="218">
        <f t="shared" ca="1" si="428"/>
        <v>-6.7249966356680488</v>
      </c>
      <c r="DK405" s="227">
        <f t="shared" ca="1" si="429"/>
        <v>-1163.458137409574</v>
      </c>
      <c r="DL405" s="228">
        <f t="shared" ca="1" si="453"/>
        <v>1163.458137409574</v>
      </c>
      <c r="DM405" s="222">
        <f t="shared" ca="1" si="430"/>
        <v>-6.1380269433018499</v>
      </c>
      <c r="DN405" s="223">
        <f t="shared" ca="1" si="431"/>
        <v>-37.244606297350252</v>
      </c>
      <c r="DO405" s="224">
        <f t="shared" ca="1" si="432"/>
        <v>-1503.5811416792146</v>
      </c>
      <c r="DP405" s="223">
        <f t="shared" ca="1" si="433"/>
        <v>-7.5896419126322598</v>
      </c>
      <c r="DQ405" s="225">
        <f t="shared" ca="1" si="434"/>
        <v>-1390.8955073167915</v>
      </c>
      <c r="DR405" s="226">
        <f t="shared" ca="1" si="454"/>
        <v>1390.8955073167915</v>
      </c>
      <c r="DS405" s="217">
        <f t="shared" ca="1" si="435"/>
        <v>-6.5653689762119063</v>
      </c>
      <c r="DT405" s="218">
        <f t="shared" ca="1" si="436"/>
        <v>-40.329104086078807</v>
      </c>
      <c r="DU405" s="219">
        <f t="shared" ca="1" si="437"/>
        <v>-1639.4533232079109</v>
      </c>
      <c r="DV405" s="218">
        <f t="shared" ca="1" si="438"/>
        <v>-8.4734698122722421</v>
      </c>
      <c r="DW405" s="227">
        <f t="shared" ca="1" si="439"/>
        <v>-1688.61798589143</v>
      </c>
      <c r="DX405" s="228">
        <f t="shared" ca="1" si="455"/>
        <v>1688.61798589143</v>
      </c>
      <c r="DY405" s="222">
        <f t="shared" ca="1" si="440"/>
        <v>-6.9428500404508018</v>
      </c>
      <c r="DZ405" s="223">
        <f t="shared" ca="1" si="441"/>
        <v>-43.173489755063997</v>
      </c>
      <c r="EA405" s="224">
        <f t="shared" ca="1" si="442"/>
        <v>-1767.3173044938783</v>
      </c>
      <c r="EB405" s="223">
        <f t="shared" ca="1" si="443"/>
        <v>-9.3627475025118656</v>
      </c>
      <c r="EC405" s="225">
        <f t="shared" ca="1" si="444"/>
        <v>-2142.7506121207239</v>
      </c>
      <c r="ED405" s="226">
        <f t="shared" ca="1" si="456"/>
        <v>2142.7506121207239</v>
      </c>
      <c r="EE405" s="18">
        <v>-2142.7506121207193</v>
      </c>
    </row>
    <row r="406" spans="16:135" x14ac:dyDescent="0.3">
      <c r="P406" s="5"/>
      <c r="Q406" s="5"/>
      <c r="X406" s="105"/>
      <c r="Y406" s="105"/>
      <c r="Z406" s="105"/>
      <c r="AA406" s="105">
        <f ca="1">AH406-DF406</f>
        <v>1.1368683772161603E-12</v>
      </c>
      <c r="AC406" s="302">
        <f>AC405+$BE$22</f>
        <v>3790</v>
      </c>
      <c r="AD406" s="332">
        <v>2133.3878646182075</v>
      </c>
      <c r="AE406" s="332">
        <v>1680.1445160791584</v>
      </c>
      <c r="AF406" s="334">
        <v>1383.3058654041556</v>
      </c>
      <c r="AG406" s="332">
        <v>1156.7331407739073</v>
      </c>
      <c r="AH406" s="332">
        <v>970.82572749672397</v>
      </c>
      <c r="AI406" s="332">
        <v>811.38508889113859</v>
      </c>
      <c r="AJ406" s="332">
        <v>670.29964012086521</v>
      </c>
      <c r="AK406" s="332">
        <v>542.38126035342611</v>
      </c>
      <c r="AL406" s="332">
        <v>424.02642946291775</v>
      </c>
      <c r="AM406" s="332">
        <v>312.55948908344959</v>
      </c>
      <c r="AN406" s="332">
        <v>205.87202318904329</v>
      </c>
      <c r="AO406" s="332">
        <v>102.20444293526877</v>
      </c>
      <c r="AP406" s="332" t="e">
        <v>#DIV/0!</v>
      </c>
      <c r="AQ406" s="335">
        <v>-102.20444293526877</v>
      </c>
      <c r="AR406" s="335">
        <v>-205.87202318904329</v>
      </c>
      <c r="AS406" s="335">
        <v>-312.55948908344959</v>
      </c>
      <c r="AT406" s="335">
        <v>-424.02642946291775</v>
      </c>
      <c r="AU406" s="335">
        <v>-542.38126035342611</v>
      </c>
      <c r="AV406" s="335">
        <v>-670.29964012086521</v>
      </c>
      <c r="AW406" s="335">
        <v>-811.38508889113859</v>
      </c>
      <c r="AX406" s="335">
        <v>-970.82572749672397</v>
      </c>
      <c r="AY406" s="335">
        <v>-1156.7331407739073</v>
      </c>
      <c r="AZ406" s="335">
        <v>-1383.3058654041556</v>
      </c>
      <c r="BA406" s="335">
        <v>-1680.1445160791584</v>
      </c>
      <c r="BB406" s="202">
        <v>-2133.3878646182075</v>
      </c>
      <c r="BC406" s="323">
        <f ca="1">BO406-BD406</f>
        <v>0</v>
      </c>
      <c r="BD406" s="320">
        <f ca="1"/>
        <v>-102.20444293526877</v>
      </c>
      <c r="BE406" s="302">
        <f ca="1">MIN($AF$15,BE405+$BE$22)</f>
        <v>3790</v>
      </c>
      <c r="BF406" s="215">
        <f t="shared" ca="1" si="386"/>
        <v>2</v>
      </c>
      <c r="BG406" s="317">
        <f ca="1">INDEX(N$8:N$12,$BF406)</f>
        <v>365</v>
      </c>
      <c r="BH406" s="128">
        <f ca="1">INDEX(O$8:O$12,$BF406)</f>
        <v>0.45</v>
      </c>
      <c r="BI406" s="104">
        <f t="shared" ca="1" si="387"/>
        <v>2070.5</v>
      </c>
      <c r="BJ406" s="216">
        <f t="shared" si="385"/>
        <v>0</v>
      </c>
      <c r="BK406" s="217">
        <f ca="1">DEGREES(ASIN($BG406*BL$23))</f>
        <v>-0.69702848180855392</v>
      </c>
      <c r="BL406" s="218">
        <f ca="1">DEGREES(ASIN(BL$23*$BI406))</f>
        <v>-3.9570130139396902</v>
      </c>
      <c r="BM406" s="219">
        <f ca="1">IF($BH406&gt;0,(COS(RADIANS(BK406))-COS(RADIANS(BL406)))/(BL$23*$BH406),$BE406*SIN(RADIANS(BK406)))</f>
        <v>-154.01240979077755</v>
      </c>
      <c r="BN406" s="218">
        <f t="shared" ca="1" si="388"/>
        <v>-0.69097389606793058</v>
      </c>
      <c r="BO406" s="220">
        <f t="shared" ca="1" si="389"/>
        <v>-102.20444293526877</v>
      </c>
      <c r="BP406" s="221">
        <f t="shared" ca="1" si="445"/>
        <v>102.20444293526877</v>
      </c>
      <c r="BQ406" s="222">
        <f t="shared" ca="1" si="390"/>
        <v>-1.3888539075648563</v>
      </c>
      <c r="BR406" s="223">
        <f t="shared" ca="1" si="391"/>
        <v>-7.9026779880707583</v>
      </c>
      <c r="BS406" s="224">
        <f t="shared" ca="1" si="392"/>
        <v>-307.98327845741557</v>
      </c>
      <c r="BT406" s="223">
        <f t="shared" ca="1" si="393"/>
        <v>-1.3865536378609136</v>
      </c>
      <c r="BU406" s="225">
        <f t="shared" ca="1" si="394"/>
        <v>-205.87202318904329</v>
      </c>
      <c r="BV406" s="226">
        <f t="shared" ca="1" si="446"/>
        <v>205.87202318904329</v>
      </c>
      <c r="BW406" s="217">
        <f t="shared" ca="1" si="395"/>
        <v>-2.0703060144699528</v>
      </c>
      <c r="BX406" s="218">
        <f t="shared" ca="1" si="396"/>
        <v>-11.825242026713807</v>
      </c>
      <c r="BY406" s="219">
        <f t="shared" ca="1" si="397"/>
        <v>-461.84715194430908</v>
      </c>
      <c r="BZ406" s="218">
        <f t="shared" ca="1" si="398"/>
        <v>-2.0913323774880155</v>
      </c>
      <c r="CA406" s="227">
        <f t="shared" ca="1" si="399"/>
        <v>-312.55948908344959</v>
      </c>
      <c r="CB406" s="228">
        <f t="shared" ca="1" si="447"/>
        <v>312.55948908344959</v>
      </c>
      <c r="CC406" s="222">
        <f t="shared" ca="1" si="400"/>
        <v>-2.7362803166611838</v>
      </c>
      <c r="CD406" s="223">
        <f t="shared" ca="1" si="401"/>
        <v>-15.712120743806544</v>
      </c>
      <c r="CE406" s="224">
        <f t="shared" ca="1" si="402"/>
        <v>-615.48897641896565</v>
      </c>
      <c r="CF406" s="223">
        <f t="shared" ca="1" si="403"/>
        <v>-2.809857576766376</v>
      </c>
      <c r="CG406" s="225">
        <f t="shared" ca="1" si="404"/>
        <v>-424.02642946291775</v>
      </c>
      <c r="CH406" s="226">
        <f t="shared" ca="1" si="448"/>
        <v>424.02642946291775</v>
      </c>
      <c r="CI406" s="217">
        <f t="shared" ca="1" si="405"/>
        <v>-3.3817714426176781</v>
      </c>
      <c r="CJ406" s="218">
        <f t="shared" ca="1" si="406"/>
        <v>-19.549427607961761</v>
      </c>
      <c r="CK406" s="219">
        <f t="shared" ca="1" si="407"/>
        <v>-768.71479178839888</v>
      </c>
      <c r="CL406" s="218">
        <f t="shared" ca="1" si="408"/>
        <v>-3.546553140459082</v>
      </c>
      <c r="CM406" s="227">
        <f t="shared" ca="1" si="409"/>
        <v>-542.38126035342532</v>
      </c>
      <c r="CN406" s="228">
        <f t="shared" ca="1" si="449"/>
        <v>542.38126035342532</v>
      </c>
      <c r="CO406" s="222">
        <f t="shared" ca="1" si="410"/>
        <v>-4.0019069365128308</v>
      </c>
      <c r="CP406" s="223">
        <f t="shared" ca="1" si="411"/>
        <v>-23.321436576731625</v>
      </c>
      <c r="CQ406" s="224">
        <f t="shared" ca="1" si="412"/>
        <v>-921.21684798993942</v>
      </c>
      <c r="CR406" s="223">
        <f t="shared" ca="1" si="413"/>
        <v>-4.3055630948767885</v>
      </c>
      <c r="CS406" s="225">
        <f t="shared" ca="1" si="414"/>
        <v>-670.29964012086668</v>
      </c>
      <c r="CT406" s="226">
        <f t="shared" ca="1" si="450"/>
        <v>670.29964012086668</v>
      </c>
      <c r="CU406" s="217">
        <f t="shared" ca="1" si="415"/>
        <v>-4.5919815571945737</v>
      </c>
      <c r="CV406" s="218">
        <f t="shared" ca="1" si="416"/>
        <v>-27.009956080765427</v>
      </c>
      <c r="CW406" s="219">
        <f t="shared" ca="1" si="417"/>
        <v>-1072.5311159301173</v>
      </c>
      <c r="CX406" s="218">
        <f t="shared" ca="1" si="418"/>
        <v>-5.0904687093047869</v>
      </c>
      <c r="CY406" s="227">
        <f t="shared" ca="1" si="419"/>
        <v>-811.38508889113916</v>
      </c>
      <c r="CZ406" s="228">
        <f t="shared" ca="1" si="451"/>
        <v>811.38508889113916</v>
      </c>
      <c r="DA406" s="222">
        <f t="shared" ca="1" si="420"/>
        <v>-5.1474920122309307</v>
      </c>
      <c r="DB406" s="223">
        <f t="shared" ca="1" si="421"/>
        <v>-30.593596773974841</v>
      </c>
      <c r="DC406" s="224">
        <f t="shared" ca="1" si="422"/>
        <v>-1221.9853071453842</v>
      </c>
      <c r="DD406" s="223">
        <f t="shared" ca="1" si="423"/>
        <v>-5.9038106643047286</v>
      </c>
      <c r="DE406" s="225">
        <f t="shared" ca="1" si="424"/>
        <v>-970.82572749672283</v>
      </c>
      <c r="DF406" s="226">
        <f t="shared" ca="1" si="452"/>
        <v>970.82572749672283</v>
      </c>
      <c r="DG406" s="217">
        <f t="shared" ca="1" si="425"/>
        <v>-5.6641719536657629</v>
      </c>
      <c r="DH406" s="218">
        <f t="shared" ca="1" si="426"/>
        <v>-34.04692791840634</v>
      </c>
      <c r="DI406" s="219">
        <f t="shared" ca="1" si="427"/>
        <v>-1368.636202748092</v>
      </c>
      <c r="DJ406" s="218">
        <f t="shared" ca="1" si="428"/>
        <v>-6.7463238526620444</v>
      </c>
      <c r="DK406" s="227">
        <f t="shared" ca="1" si="429"/>
        <v>-1156.7331407739059</v>
      </c>
      <c r="DL406" s="228">
        <f t="shared" ca="1" si="453"/>
        <v>1156.7331407739059</v>
      </c>
      <c r="DM406" s="222">
        <f t="shared" ca="1" si="430"/>
        <v>-6.1380269433018499</v>
      </c>
      <c r="DN406" s="223">
        <f t="shared" ca="1" si="431"/>
        <v>-37.339545594864674</v>
      </c>
      <c r="DO406" s="224">
        <f t="shared" ca="1" si="432"/>
        <v>-1511.1969148432211</v>
      </c>
      <c r="DP406" s="223">
        <f t="shared" ca="1" si="433"/>
        <v>-7.6157731640064412</v>
      </c>
      <c r="DQ406" s="225">
        <f t="shared" ca="1" si="434"/>
        <v>-1383.3058654041592</v>
      </c>
      <c r="DR406" s="226">
        <f t="shared" ca="1" si="454"/>
        <v>1383.3058654041592</v>
      </c>
      <c r="DS406" s="217">
        <f t="shared" ca="1" si="435"/>
        <v>-6.5653689762119063</v>
      </c>
      <c r="DT406" s="218">
        <f t="shared" ca="1" si="436"/>
        <v>-40.435132181661459</v>
      </c>
      <c r="DU406" s="219">
        <f t="shared" ca="1" si="437"/>
        <v>-1647.9586101837879</v>
      </c>
      <c r="DV406" s="218">
        <f t="shared" ca="1" si="438"/>
        <v>-8.5052869758769702</v>
      </c>
      <c r="DW406" s="227">
        <f t="shared" ca="1" si="439"/>
        <v>-1680.1445160791577</v>
      </c>
      <c r="DX406" s="228">
        <f t="shared" ca="1" si="455"/>
        <v>1680.1445160791577</v>
      </c>
      <c r="DY406" s="222">
        <f t="shared" ca="1" si="440"/>
        <v>-6.9428500404508018</v>
      </c>
      <c r="DZ406" s="223">
        <f t="shared" ca="1" si="441"/>
        <v>-43.29068604170407</v>
      </c>
      <c r="EA406" s="224">
        <f t="shared" ca="1" si="442"/>
        <v>-1776.7184741365536</v>
      </c>
      <c r="EB406" s="223">
        <f t="shared" ca="1" si="443"/>
        <v>-9.4011696426753133</v>
      </c>
      <c r="EC406" s="225">
        <f t="shared" ca="1" si="444"/>
        <v>-2133.387864618212</v>
      </c>
      <c r="ED406" s="226">
        <f t="shared" ca="1" si="456"/>
        <v>2133.387864618212</v>
      </c>
      <c r="EE406" s="18">
        <v>-2133.3878646182075</v>
      </c>
    </row>
    <row r="407" spans="16:135" x14ac:dyDescent="0.3">
      <c r="P407" s="5"/>
      <c r="Q407" s="5"/>
      <c r="X407" s="105"/>
      <c r="Y407" s="105"/>
      <c r="Z407" s="105"/>
      <c r="AA407" s="105">
        <f ca="1">AH407-DF407</f>
        <v>0</v>
      </c>
      <c r="AC407" s="302">
        <f>AC406+$BE$22</f>
        <v>3800</v>
      </c>
      <c r="AD407" s="332">
        <v>2123.9866949755324</v>
      </c>
      <c r="AE407" s="332">
        <v>1671.6392291032823</v>
      </c>
      <c r="AF407" s="334">
        <v>1375.6900922401492</v>
      </c>
      <c r="AG407" s="332">
        <v>1149.9868169212452</v>
      </c>
      <c r="AH407" s="332">
        <v>964.92191683241833</v>
      </c>
      <c r="AI407" s="332">
        <v>806.29462018183381</v>
      </c>
      <c r="AJ407" s="332">
        <v>665.99407702598842</v>
      </c>
      <c r="AK407" s="332">
        <v>538.83470721296703</v>
      </c>
      <c r="AL407" s="332">
        <v>421.21657188615137</v>
      </c>
      <c r="AM407" s="332">
        <v>310.46815670596158</v>
      </c>
      <c r="AN407" s="332">
        <v>204.48546955118238</v>
      </c>
      <c r="AO407" s="332">
        <v>101.51346903920084</v>
      </c>
      <c r="AP407" s="332" t="e">
        <v>#DIV/0!</v>
      </c>
      <c r="AQ407" s="335">
        <v>-101.51346903920084</v>
      </c>
      <c r="AR407" s="335">
        <v>-204.48546955118238</v>
      </c>
      <c r="AS407" s="335">
        <v>-310.46815670596158</v>
      </c>
      <c r="AT407" s="335">
        <v>-421.21657188615137</v>
      </c>
      <c r="AU407" s="335">
        <v>-538.83470721296703</v>
      </c>
      <c r="AV407" s="335">
        <v>-665.99407702598842</v>
      </c>
      <c r="AW407" s="335">
        <v>-806.29462018183381</v>
      </c>
      <c r="AX407" s="335">
        <v>-964.92191683241833</v>
      </c>
      <c r="AY407" s="335">
        <v>-1149.9868169212452</v>
      </c>
      <c r="AZ407" s="335">
        <v>-1375.6900922401492</v>
      </c>
      <c r="BA407" s="335">
        <v>-1671.6392291032823</v>
      </c>
      <c r="BB407" s="202">
        <v>-2123.9866949755324</v>
      </c>
      <c r="BC407" s="323">
        <f ca="1">BO407-BD407</f>
        <v>0</v>
      </c>
      <c r="BD407" s="320">
        <f ca="1"/>
        <v>-101.51346903920084</v>
      </c>
      <c r="BE407" s="302">
        <f ca="1">MIN($AF$15,BE406+$BE$22)</f>
        <v>3800</v>
      </c>
      <c r="BF407" s="215">
        <f t="shared" ca="1" si="386"/>
        <v>2</v>
      </c>
      <c r="BG407" s="317">
        <f ca="1">INDEX(N$8:N$12,$BF407)</f>
        <v>365</v>
      </c>
      <c r="BH407" s="128">
        <f ca="1">INDEX(O$8:O$12,$BF407)</f>
        <v>0.45</v>
      </c>
      <c r="BI407" s="104">
        <f t="shared" ca="1" si="387"/>
        <v>2075</v>
      </c>
      <c r="BJ407" s="216">
        <f t="shared" si="385"/>
        <v>0</v>
      </c>
      <c r="BK407" s="217">
        <f ca="1">DEGREES(ASIN($BG407*BL$23))</f>
        <v>-0.69702848180855392</v>
      </c>
      <c r="BL407" s="218">
        <f ca="1">DEGREES(ASIN(BL$23*$BI407))</f>
        <v>-3.9656268830741412</v>
      </c>
      <c r="BM407" s="219">
        <f ca="1">IF($BH407&gt;0,(COS(RADIANS(BK407))-COS(RADIANS(BL407)))/(BL$23*$BH407),$BE407*SIN(RADIANS(BK407)))</f>
        <v>-154.70489427640521</v>
      </c>
      <c r="BN407" s="218">
        <f t="shared" ca="1" si="388"/>
        <v>-0.6924844856276593</v>
      </c>
      <c r="BO407" s="220">
        <f t="shared" ca="1" si="389"/>
        <v>-101.51346903920084</v>
      </c>
      <c r="BP407" s="221">
        <f t="shared" ca="1" si="445"/>
        <v>101.51346903920084</v>
      </c>
      <c r="BQ407" s="222">
        <f t="shared" ca="1" si="390"/>
        <v>-1.3888539075648563</v>
      </c>
      <c r="BR407" s="223">
        <f t="shared" ca="1" si="391"/>
        <v>-7.9199636880700002</v>
      </c>
      <c r="BS407" s="224">
        <f t="shared" ca="1" si="392"/>
        <v>-309.37290708469749</v>
      </c>
      <c r="BT407" s="223">
        <f t="shared" ca="1" si="393"/>
        <v>-1.3896286272819225</v>
      </c>
      <c r="BU407" s="225">
        <f t="shared" ca="1" si="394"/>
        <v>-204.48546955118238</v>
      </c>
      <c r="BV407" s="226">
        <f t="shared" ca="1" si="446"/>
        <v>204.48546955118238</v>
      </c>
      <c r="BW407" s="217">
        <f t="shared" ca="1" si="395"/>
        <v>-2.0703060144699528</v>
      </c>
      <c r="BX407" s="218">
        <f t="shared" ca="1" si="396"/>
        <v>-11.851315359231787</v>
      </c>
      <c r="BY407" s="219">
        <f t="shared" ca="1" si="397"/>
        <v>-463.94323423357832</v>
      </c>
      <c r="BZ407" s="218">
        <f t="shared" ca="1" si="398"/>
        <v>-2.0960822892692477</v>
      </c>
      <c r="CA407" s="227">
        <f t="shared" ca="1" si="399"/>
        <v>-310.46815670596158</v>
      </c>
      <c r="CB407" s="228">
        <f t="shared" ca="1" si="447"/>
        <v>310.46815670596158</v>
      </c>
      <c r="CC407" s="222">
        <f t="shared" ca="1" si="400"/>
        <v>-2.7362803166611838</v>
      </c>
      <c r="CD407" s="223">
        <f t="shared" ca="1" si="401"/>
        <v>-15.747154855086416</v>
      </c>
      <c r="CE407" s="224">
        <f t="shared" ca="1" si="402"/>
        <v>-618.30543193511903</v>
      </c>
      <c r="CF407" s="223">
        <f t="shared" ca="1" si="403"/>
        <v>-2.8164555161533826</v>
      </c>
      <c r="CG407" s="225">
        <f t="shared" ca="1" si="404"/>
        <v>-421.21657188615137</v>
      </c>
      <c r="CH407" s="226">
        <f t="shared" ca="1" si="448"/>
        <v>421.21657188615137</v>
      </c>
      <c r="CI407" s="217">
        <f t="shared" ca="1" si="405"/>
        <v>-3.3817714426176781</v>
      </c>
      <c r="CJ407" s="218">
        <f t="shared" ca="1" si="406"/>
        <v>-19.593651562731623</v>
      </c>
      <c r="CK407" s="219">
        <f t="shared" ca="1" si="407"/>
        <v>-772.27003549547271</v>
      </c>
      <c r="CL407" s="218">
        <f t="shared" ca="1" si="408"/>
        <v>-3.5552437070738279</v>
      </c>
      <c r="CM407" s="227">
        <f t="shared" ca="1" si="409"/>
        <v>-538.83470721296624</v>
      </c>
      <c r="CN407" s="228">
        <f t="shared" ca="1" si="449"/>
        <v>538.83470721296624</v>
      </c>
      <c r="CO407" s="222">
        <f t="shared" ca="1" si="410"/>
        <v>-4.0019069365128308</v>
      </c>
      <c r="CP407" s="223">
        <f t="shared" ca="1" si="411"/>
        <v>-23.37513202449685</v>
      </c>
      <c r="CQ407" s="224">
        <f t="shared" ca="1" si="412"/>
        <v>-925.53352225061042</v>
      </c>
      <c r="CR407" s="223">
        <f t="shared" ca="1" si="413"/>
        <v>-4.3166742606709931</v>
      </c>
      <c r="CS407" s="225">
        <f t="shared" ca="1" si="414"/>
        <v>-665.9940770259899</v>
      </c>
      <c r="CT407" s="226">
        <f t="shared" ca="1" si="450"/>
        <v>665.9940770259899</v>
      </c>
      <c r="CU407" s="217">
        <f t="shared" ca="1" si="415"/>
        <v>-4.5919815571945737</v>
      </c>
      <c r="CV407" s="218">
        <f t="shared" ca="1" si="416"/>
        <v>-27.07345043361023</v>
      </c>
      <c r="CW407" s="219">
        <f t="shared" ca="1" si="417"/>
        <v>-1077.6355420597051</v>
      </c>
      <c r="CX407" s="218">
        <f t="shared" ca="1" si="418"/>
        <v>-5.1044261295878641</v>
      </c>
      <c r="CY407" s="227">
        <f t="shared" ca="1" si="419"/>
        <v>-806.29462018183438</v>
      </c>
      <c r="CZ407" s="228">
        <f t="shared" ca="1" si="451"/>
        <v>806.29462018183438</v>
      </c>
      <c r="DA407" s="222">
        <f t="shared" ca="1" si="420"/>
        <v>-5.1474920122309307</v>
      </c>
      <c r="DB407" s="223">
        <f t="shared" ca="1" si="421"/>
        <v>-30.667250451212421</v>
      </c>
      <c r="DC407" s="224">
        <f t="shared" ca="1" si="422"/>
        <v>-1227.9064599894521</v>
      </c>
      <c r="DD407" s="223">
        <f t="shared" ca="1" si="423"/>
        <v>-5.9211528440678194</v>
      </c>
      <c r="DE407" s="225">
        <f t="shared" ca="1" si="424"/>
        <v>-964.92191683241811</v>
      </c>
      <c r="DF407" s="226">
        <f t="shared" ca="1" si="452"/>
        <v>964.92191683241811</v>
      </c>
      <c r="DG407" s="217">
        <f t="shared" ca="1" si="425"/>
        <v>-5.6641719536657629</v>
      </c>
      <c r="DH407" s="218">
        <f t="shared" ca="1" si="426"/>
        <v>-34.131112038141069</v>
      </c>
      <c r="DI407" s="219">
        <f t="shared" ca="1" si="427"/>
        <v>-1375.4039172698826</v>
      </c>
      <c r="DJ407" s="218">
        <f t="shared" ca="1" si="428"/>
        <v>-6.7677145217905945</v>
      </c>
      <c r="DK407" s="227">
        <f t="shared" ca="1" si="429"/>
        <v>-1149.9868169212439</v>
      </c>
      <c r="DL407" s="228">
        <f t="shared" ca="1" si="453"/>
        <v>1149.9868169212439</v>
      </c>
      <c r="DM407" s="222">
        <f t="shared" ca="1" si="430"/>
        <v>-6.1380269433018499</v>
      </c>
      <c r="DN407" s="223">
        <f t="shared" ca="1" si="431"/>
        <v>-37.434605057906715</v>
      </c>
      <c r="DO407" s="224">
        <f t="shared" ca="1" si="432"/>
        <v>-1518.838918374586</v>
      </c>
      <c r="DP407" s="223">
        <f t="shared" ca="1" si="433"/>
        <v>-7.642003531364935</v>
      </c>
      <c r="DQ407" s="225">
        <f t="shared" ca="1" si="434"/>
        <v>-1375.6900922401528</v>
      </c>
      <c r="DR407" s="226">
        <f t="shared" ca="1" si="454"/>
        <v>1375.6900922401528</v>
      </c>
      <c r="DS407" s="217">
        <f t="shared" ca="1" si="435"/>
        <v>-6.5653689762119063</v>
      </c>
      <c r="DT407" s="218">
        <f t="shared" ca="1" si="436"/>
        <v>-40.541327736405549</v>
      </c>
      <c r="DU407" s="219">
        <f t="shared" ca="1" si="437"/>
        <v>-1656.4958649143493</v>
      </c>
      <c r="DV407" s="218">
        <f t="shared" ca="1" si="438"/>
        <v>-8.5372547305614717</v>
      </c>
      <c r="DW407" s="227">
        <f t="shared" ca="1" si="439"/>
        <v>-1671.6392291032807</v>
      </c>
      <c r="DX407" s="228">
        <f t="shared" ca="1" si="455"/>
        <v>1671.6392291032807</v>
      </c>
      <c r="DY407" s="222">
        <f t="shared" ca="1" si="440"/>
        <v>-6.9428500404508018</v>
      </c>
      <c r="DZ407" s="223">
        <f t="shared" ca="1" si="441"/>
        <v>-43.408108592707045</v>
      </c>
      <c r="EA407" s="224">
        <f t="shared" ca="1" si="442"/>
        <v>-1786.1582882166033</v>
      </c>
      <c r="EB407" s="223">
        <f t="shared" ca="1" si="443"/>
        <v>-9.4398140800497004</v>
      </c>
      <c r="EC407" s="225">
        <f t="shared" ca="1" si="444"/>
        <v>-2123.9866949755369</v>
      </c>
      <c r="ED407" s="226">
        <f t="shared" ca="1" si="456"/>
        <v>2123.9866949755369</v>
      </c>
      <c r="EE407" s="18">
        <v>-2123.9866949755324</v>
      </c>
    </row>
    <row r="408" spans="16:135" x14ac:dyDescent="0.3">
      <c r="P408" s="5"/>
      <c r="Q408" s="5"/>
      <c r="X408" s="105"/>
      <c r="Y408" s="105"/>
      <c r="Z408" s="105"/>
      <c r="AA408" s="105">
        <f ca="1">AH408-DF408</f>
        <v>0</v>
      </c>
      <c r="AC408" s="302">
        <f>AC407+$BE$22</f>
        <v>3810</v>
      </c>
      <c r="AD408" s="332">
        <v>2114.5468808954824</v>
      </c>
      <c r="AE408" s="332">
        <v>1663.1019743727209</v>
      </c>
      <c r="AF408" s="334">
        <v>1368.0480887087842</v>
      </c>
      <c r="AG408" s="332">
        <v>1143.2191023994546</v>
      </c>
      <c r="AH408" s="332">
        <v>959.00076398835051</v>
      </c>
      <c r="AI408" s="332">
        <v>801.19019405224594</v>
      </c>
      <c r="AJ408" s="332">
        <v>661.67740276531742</v>
      </c>
      <c r="AK408" s="332">
        <v>535.2794635058932</v>
      </c>
      <c r="AL408" s="332">
        <v>418.40011636999799</v>
      </c>
      <c r="AM408" s="332">
        <v>308.37207441669233</v>
      </c>
      <c r="AN408" s="332">
        <v>203.09584092390045</v>
      </c>
      <c r="AO408" s="332">
        <v>100.82098455357318</v>
      </c>
      <c r="AP408" s="332" t="e">
        <v>#DIV/0!</v>
      </c>
      <c r="AQ408" s="335">
        <v>-100.82098455357318</v>
      </c>
      <c r="AR408" s="335">
        <v>-203.09584092390045</v>
      </c>
      <c r="AS408" s="335">
        <v>-308.37207441669233</v>
      </c>
      <c r="AT408" s="335">
        <v>-418.40011636999799</v>
      </c>
      <c r="AU408" s="335">
        <v>-535.2794635058932</v>
      </c>
      <c r="AV408" s="335">
        <v>-661.67740276531742</v>
      </c>
      <c r="AW408" s="335">
        <v>-801.19019405224594</v>
      </c>
      <c r="AX408" s="335">
        <v>-959.00076398835051</v>
      </c>
      <c r="AY408" s="335">
        <v>-1143.2191023994546</v>
      </c>
      <c r="AZ408" s="335">
        <v>-1368.0480887087842</v>
      </c>
      <c r="BA408" s="335">
        <v>-1663.1019743727209</v>
      </c>
      <c r="BB408" s="202">
        <v>-2114.5468808954824</v>
      </c>
      <c r="BC408" s="323">
        <f ca="1">BO408-BD408</f>
        <v>0</v>
      </c>
      <c r="BD408" s="320">
        <f ca="1"/>
        <v>-100.82098455357318</v>
      </c>
      <c r="BE408" s="302">
        <f ca="1">MIN($AF$15,BE407+$BE$22)</f>
        <v>3810</v>
      </c>
      <c r="BF408" s="215">
        <f t="shared" ca="1" si="386"/>
        <v>2</v>
      </c>
      <c r="BG408" s="317">
        <f ca="1">INDEX(N$8:N$12,$BF408)</f>
        <v>365</v>
      </c>
      <c r="BH408" s="128">
        <f ca="1">INDEX(O$8:O$12,$BF408)</f>
        <v>0.45</v>
      </c>
      <c r="BI408" s="104">
        <f t="shared" ca="1" si="387"/>
        <v>2079.5</v>
      </c>
      <c r="BJ408" s="216">
        <f t="shared" si="385"/>
        <v>0</v>
      </c>
      <c r="BK408" s="217">
        <f ca="1">DEGREES(ASIN($BG408*BL$23))</f>
        <v>-0.69702848180855392</v>
      </c>
      <c r="BL408" s="218">
        <f ca="1">DEGREES(ASIN(BL$23*$BI408))</f>
        <v>-3.9742408419849378</v>
      </c>
      <c r="BM408" s="219">
        <f ca="1">IF($BH408&gt;0,(COS(RADIANS(BK408))-COS(RADIANS(BL408)))/(BL$23*$BH408),$BE408*SIN(RADIANS(BK408)))</f>
        <v>-155.39888939876079</v>
      </c>
      <c r="BN408" s="218">
        <f t="shared" ca="1" si="388"/>
        <v>-0.69399512235557381</v>
      </c>
      <c r="BO408" s="220">
        <f t="shared" ca="1" si="389"/>
        <v>-100.82098455357318</v>
      </c>
      <c r="BP408" s="221">
        <f t="shared" ca="1" si="445"/>
        <v>100.82098455357318</v>
      </c>
      <c r="BQ408" s="222">
        <f t="shared" ca="1" si="390"/>
        <v>-1.3888539075648563</v>
      </c>
      <c r="BR408" s="223">
        <f t="shared" ca="1" si="391"/>
        <v>-7.937250113587905</v>
      </c>
      <c r="BS408" s="224">
        <f t="shared" ca="1" si="392"/>
        <v>-310.76561108816782</v>
      </c>
      <c r="BT408" s="223">
        <f t="shared" ca="1" si="393"/>
        <v>-1.3927040034703282</v>
      </c>
      <c r="BU408" s="225">
        <f t="shared" ca="1" si="394"/>
        <v>-203.09584092390045</v>
      </c>
      <c r="BV408" s="226">
        <f t="shared" ca="1" si="446"/>
        <v>203.09584092390045</v>
      </c>
      <c r="BW408" s="217">
        <f t="shared" ca="1" si="395"/>
        <v>-2.0703060144699528</v>
      </c>
      <c r="BX408" s="218">
        <f t="shared" ca="1" si="396"/>
        <v>-11.877391181823379</v>
      </c>
      <c r="BY408" s="219">
        <f t="shared" ca="1" si="397"/>
        <v>-466.04406779404258</v>
      </c>
      <c r="BZ408" s="218">
        <f t="shared" ca="1" si="398"/>
        <v>-2.1008335604642525</v>
      </c>
      <c r="CA408" s="227">
        <f t="shared" ca="1" si="399"/>
        <v>-308.37207441669233</v>
      </c>
      <c r="CB408" s="228">
        <f t="shared" ca="1" si="447"/>
        <v>308.37207441669233</v>
      </c>
      <c r="CC408" s="222">
        <f t="shared" ca="1" si="400"/>
        <v>-2.7362803166611838</v>
      </c>
      <c r="CD408" s="223">
        <f t="shared" ca="1" si="401"/>
        <v>-15.782195007883397</v>
      </c>
      <c r="CE408" s="224">
        <f t="shared" ca="1" si="402"/>
        <v>-621.12848880033914</v>
      </c>
      <c r="CF408" s="223">
        <f t="shared" ca="1" si="403"/>
        <v>-2.82305686522011</v>
      </c>
      <c r="CG408" s="225">
        <f t="shared" ca="1" si="404"/>
        <v>-418.40011636999799</v>
      </c>
      <c r="CH408" s="226">
        <f t="shared" ca="1" si="448"/>
        <v>418.40011636999799</v>
      </c>
      <c r="CI408" s="217">
        <f t="shared" ca="1" si="405"/>
        <v>-3.3817714426176781</v>
      </c>
      <c r="CJ408" s="218">
        <f t="shared" ca="1" si="406"/>
        <v>-19.637887671302739</v>
      </c>
      <c r="CK408" s="219">
        <f t="shared" ca="1" si="407"/>
        <v>-775.83397692651931</v>
      </c>
      <c r="CL408" s="218">
        <f t="shared" ca="1" si="408"/>
        <v>-3.5639414310466009</v>
      </c>
      <c r="CM408" s="227">
        <f t="shared" ca="1" si="409"/>
        <v>-535.27946350589241</v>
      </c>
      <c r="CN408" s="228">
        <f t="shared" ca="1" si="449"/>
        <v>535.27946350589241</v>
      </c>
      <c r="CO408" s="222">
        <f t="shared" ca="1" si="410"/>
        <v>-4.0019069365128308</v>
      </c>
      <c r="CP408" s="223">
        <f t="shared" ca="1" si="411"/>
        <v>-23.428849231153265</v>
      </c>
      <c r="CQ408" s="224">
        <f t="shared" ca="1" si="412"/>
        <v>-929.86132117009345</v>
      </c>
      <c r="CR408" s="223">
        <f t="shared" ca="1" si="413"/>
        <v>-4.3277989194830297</v>
      </c>
      <c r="CS408" s="225">
        <f t="shared" ca="1" si="414"/>
        <v>-661.6774027653189</v>
      </c>
      <c r="CT408" s="226">
        <f t="shared" ca="1" si="450"/>
        <v>661.6774027653189</v>
      </c>
      <c r="CU408" s="217">
        <f t="shared" ca="1" si="415"/>
        <v>-4.5919815571945737</v>
      </c>
      <c r="CV408" s="218">
        <f t="shared" ca="1" si="416"/>
        <v>-27.136980772563415</v>
      </c>
      <c r="CW408" s="219">
        <f t="shared" ca="1" si="417"/>
        <v>-1082.7539493154081</v>
      </c>
      <c r="CX408" s="218">
        <f t="shared" ca="1" si="418"/>
        <v>-5.1184072557030049</v>
      </c>
      <c r="CY408" s="227">
        <f t="shared" ca="1" si="419"/>
        <v>-801.19019405224651</v>
      </c>
      <c r="CZ408" s="228">
        <f t="shared" ca="1" si="451"/>
        <v>801.19019405224651</v>
      </c>
      <c r="DA408" s="222">
        <f t="shared" ca="1" si="420"/>
        <v>-5.1474920122309307</v>
      </c>
      <c r="DB408" s="223">
        <f t="shared" ca="1" si="421"/>
        <v>-30.740960316066229</v>
      </c>
      <c r="DC408" s="224">
        <f t="shared" ca="1" si="422"/>
        <v>-1233.8449946593551</v>
      </c>
      <c r="DD408" s="223">
        <f t="shared" ca="1" si="423"/>
        <v>-5.9385346699029924</v>
      </c>
      <c r="DE408" s="225">
        <f t="shared" ca="1" si="424"/>
        <v>-959.00076398835029</v>
      </c>
      <c r="DF408" s="226">
        <f t="shared" ca="1" si="452"/>
        <v>959.00076398835029</v>
      </c>
      <c r="DG408" s="217">
        <f t="shared" ca="1" si="425"/>
        <v>-5.6641719536657629</v>
      </c>
      <c r="DH408" s="218">
        <f t="shared" ca="1" si="426"/>
        <v>-34.215380084598159</v>
      </c>
      <c r="DI408" s="219">
        <f t="shared" ca="1" si="427"/>
        <v>-1382.1930863672831</v>
      </c>
      <c r="DJ408" s="218">
        <f t="shared" ca="1" si="428"/>
        <v>-6.7891690974004177</v>
      </c>
      <c r="DK408" s="227">
        <f t="shared" ca="1" si="429"/>
        <v>-1143.2191023994533</v>
      </c>
      <c r="DL408" s="228">
        <f t="shared" ca="1" si="453"/>
        <v>1143.2191023994533</v>
      </c>
      <c r="DM408" s="222">
        <f t="shared" ca="1" si="430"/>
        <v>-6.1380269433018499</v>
      </c>
      <c r="DN408" s="223">
        <f t="shared" ca="1" si="431"/>
        <v>-37.529785406579734</v>
      </c>
      <c r="DO408" s="224">
        <f t="shared" ca="1" si="432"/>
        <v>-1526.5072522351672</v>
      </c>
      <c r="DP408" s="223">
        <f t="shared" ca="1" si="433"/>
        <v>-7.6683338605812423</v>
      </c>
      <c r="DQ408" s="225">
        <f t="shared" ca="1" si="434"/>
        <v>-1368.0480887087879</v>
      </c>
      <c r="DR408" s="226">
        <f t="shared" ca="1" si="454"/>
        <v>1368.0480887087879</v>
      </c>
      <c r="DS408" s="217">
        <f t="shared" ca="1" si="435"/>
        <v>-6.5653689762119063</v>
      </c>
      <c r="DT408" s="218">
        <f t="shared" ca="1" si="436"/>
        <v>-40.647691912829721</v>
      </c>
      <c r="DU408" s="219">
        <f t="shared" ca="1" si="437"/>
        <v>-1665.0652395139077</v>
      </c>
      <c r="DV408" s="218">
        <f t="shared" ca="1" si="438"/>
        <v>-8.5693745995583868</v>
      </c>
      <c r="DW408" s="227">
        <f t="shared" ca="1" si="439"/>
        <v>-1663.1019743727193</v>
      </c>
      <c r="DX408" s="228">
        <f t="shared" ca="1" si="455"/>
        <v>1663.1019743727193</v>
      </c>
      <c r="DY408" s="222">
        <f t="shared" ca="1" si="440"/>
        <v>-6.9428500404508018</v>
      </c>
      <c r="DZ408" s="223">
        <f t="shared" ca="1" si="441"/>
        <v>-43.525759219726822</v>
      </c>
      <c r="EA408" s="224">
        <f t="shared" ca="1" si="442"/>
        <v>-1795.6369716738207</v>
      </c>
      <c r="EB408" s="223">
        <f t="shared" ca="1" si="443"/>
        <v>-9.4786834572173575</v>
      </c>
      <c r="EC408" s="225">
        <f t="shared" ca="1" si="444"/>
        <v>-2114.546880895487</v>
      </c>
      <c r="ED408" s="226">
        <f t="shared" ca="1" si="456"/>
        <v>2114.546880895487</v>
      </c>
      <c r="EE408" s="18">
        <v>-2114.5468808954824</v>
      </c>
    </row>
    <row r="409" spans="16:135" x14ac:dyDescent="0.3">
      <c r="P409" s="5"/>
      <c r="Q409" s="5"/>
      <c r="X409" s="105"/>
      <c r="Y409" s="105"/>
      <c r="Z409" s="105"/>
      <c r="AA409" s="105">
        <f ca="1">AH409-DF409</f>
        <v>0</v>
      </c>
      <c r="AC409" s="302">
        <f>AC408+$BE$22</f>
        <v>3820</v>
      </c>
      <c r="AD409" s="332">
        <v>2105.0681974382651</v>
      </c>
      <c r="AE409" s="332">
        <v>1654.5325997731625</v>
      </c>
      <c r="AF409" s="334">
        <v>1360.379754848203</v>
      </c>
      <c r="AG409" s="332">
        <v>1136.4299333020542</v>
      </c>
      <c r="AH409" s="332">
        <v>953.06222931844752</v>
      </c>
      <c r="AI409" s="332">
        <v>796.07178679654294</v>
      </c>
      <c r="AJ409" s="332">
        <v>657.34960384583439</v>
      </c>
      <c r="AK409" s="332">
        <v>531.7155220748466</v>
      </c>
      <c r="AL409" s="332">
        <v>415.57705950477788</v>
      </c>
      <c r="AM409" s="332">
        <v>306.27124085622808</v>
      </c>
      <c r="AN409" s="332">
        <v>201.70313692043013</v>
      </c>
      <c r="AO409" s="332">
        <v>100.12698943121761</v>
      </c>
      <c r="AP409" s="332" t="e">
        <v>#DIV/0!</v>
      </c>
      <c r="AQ409" s="335">
        <v>-100.12698943121761</v>
      </c>
      <c r="AR409" s="335">
        <v>-201.70313692043013</v>
      </c>
      <c r="AS409" s="335">
        <v>-306.27124085622808</v>
      </c>
      <c r="AT409" s="335">
        <v>-415.57705950477788</v>
      </c>
      <c r="AU409" s="335">
        <v>-531.7155220748466</v>
      </c>
      <c r="AV409" s="335">
        <v>-657.34960384583439</v>
      </c>
      <c r="AW409" s="335">
        <v>-796.07178679654294</v>
      </c>
      <c r="AX409" s="335">
        <v>-953.06222931844752</v>
      </c>
      <c r="AY409" s="335">
        <v>-1136.4299333020542</v>
      </c>
      <c r="AZ409" s="335">
        <v>-1360.379754848203</v>
      </c>
      <c r="BA409" s="335">
        <v>-1654.5325997731625</v>
      </c>
      <c r="BB409" s="202">
        <v>-2105.0681974382651</v>
      </c>
      <c r="BC409" s="323">
        <f ca="1">BO409-BD409</f>
        <v>0</v>
      </c>
      <c r="BD409" s="320">
        <f ca="1"/>
        <v>-100.12698943121761</v>
      </c>
      <c r="BE409" s="302">
        <f ca="1">MIN($AF$15,BE408+$BE$22)</f>
        <v>3820</v>
      </c>
      <c r="BF409" s="215">
        <f t="shared" ca="1" si="386"/>
        <v>2</v>
      </c>
      <c r="BG409" s="317">
        <f ca="1">INDEX(N$8:N$12,$BF409)</f>
        <v>365</v>
      </c>
      <c r="BH409" s="128">
        <f ca="1">INDEX(O$8:O$12,$BF409)</f>
        <v>0.45</v>
      </c>
      <c r="BI409" s="104">
        <f t="shared" ca="1" si="387"/>
        <v>2084</v>
      </c>
      <c r="BJ409" s="216">
        <f t="shared" si="385"/>
        <v>0</v>
      </c>
      <c r="BK409" s="217">
        <f ca="1">DEGREES(ASIN($BG409*BL$23))</f>
        <v>-0.69702848180855392</v>
      </c>
      <c r="BL409" s="218">
        <f ca="1">DEGREES(ASIN(BL$23*$BI409))</f>
        <v>-3.9828548908695902</v>
      </c>
      <c r="BM409" s="219">
        <f ca="1">IF($BH409&gt;0,(COS(RADIANS(BK409))-COS(RADIANS(BL409)))/(BL$23*$BH409),$BE409*SIN(RADIANS(BK409)))</f>
        <v>-156.09439520513089</v>
      </c>
      <c r="BN409" s="218">
        <f t="shared" ca="1" si="388"/>
        <v>-0.69550580637010739</v>
      </c>
      <c r="BO409" s="220">
        <f t="shared" ca="1" si="389"/>
        <v>-100.12698943121761</v>
      </c>
      <c r="BP409" s="221">
        <f t="shared" ca="1" si="445"/>
        <v>100.12698943121761</v>
      </c>
      <c r="BQ409" s="222">
        <f t="shared" ca="1" si="390"/>
        <v>-1.3888539075648563</v>
      </c>
      <c r="BR409" s="223">
        <f t="shared" ca="1" si="391"/>
        <v>-7.954537266289547</v>
      </c>
      <c r="BS409" s="224">
        <f t="shared" ca="1" si="392"/>
        <v>-312.16139085552282</v>
      </c>
      <c r="BT409" s="223">
        <f t="shared" ca="1" si="393"/>
        <v>-1.395779767355009</v>
      </c>
      <c r="BU409" s="225">
        <f t="shared" ca="1" si="394"/>
        <v>-201.70313692043013</v>
      </c>
      <c r="BV409" s="226">
        <f t="shared" ca="1" si="446"/>
        <v>201.70313692043013</v>
      </c>
      <c r="BW409" s="217">
        <f t="shared" ca="1" si="395"/>
        <v>-2.0703060144699528</v>
      </c>
      <c r="BX409" s="218">
        <f t="shared" ca="1" si="396"/>
        <v>-11.903469500604636</v>
      </c>
      <c r="BY409" s="219">
        <f t="shared" ca="1" si="397"/>
        <v>-468.14965398871516</v>
      </c>
      <c r="BZ409" s="218">
        <f t="shared" ca="1" si="398"/>
        <v>-2.1055861946725827</v>
      </c>
      <c r="CA409" s="227">
        <f t="shared" ca="1" si="399"/>
        <v>-306.27124085622808</v>
      </c>
      <c r="CB409" s="228">
        <f t="shared" ca="1" si="447"/>
        <v>306.27124085622808</v>
      </c>
      <c r="CC409" s="222">
        <f t="shared" ca="1" si="400"/>
        <v>-2.7362803166611838</v>
      </c>
      <c r="CD409" s="223">
        <f t="shared" ca="1" si="401"/>
        <v>-15.81724121843634</v>
      </c>
      <c r="CE409" s="224">
        <f t="shared" ca="1" si="402"/>
        <v>-623.958150434652</v>
      </c>
      <c r="CF409" s="223">
        <f t="shared" ca="1" si="403"/>
        <v>-2.8296616343128562</v>
      </c>
      <c r="CG409" s="225">
        <f t="shared" ca="1" si="404"/>
        <v>-415.57705950477788</v>
      </c>
      <c r="CH409" s="226">
        <f t="shared" ca="1" si="448"/>
        <v>415.57705950477788</v>
      </c>
      <c r="CI409" s="217">
        <f t="shared" ca="1" si="405"/>
        <v>-3.3817714426176781</v>
      </c>
      <c r="CJ409" s="218">
        <f t="shared" ca="1" si="406"/>
        <v>-19.68213597009137</v>
      </c>
      <c r="CK409" s="219">
        <f t="shared" ca="1" si="407"/>
        <v>-779.40662326429788</v>
      </c>
      <c r="CL409" s="218">
        <f t="shared" ca="1" si="408"/>
        <v>-3.5726463377785649</v>
      </c>
      <c r="CM409" s="227">
        <f t="shared" ca="1" si="409"/>
        <v>-531.71552207484581</v>
      </c>
      <c r="CN409" s="228">
        <f t="shared" ca="1" si="449"/>
        <v>531.71552207484581</v>
      </c>
      <c r="CO409" s="222">
        <f t="shared" ca="1" si="410"/>
        <v>-4.0019069365128308</v>
      </c>
      <c r="CP409" s="223">
        <f t="shared" ca="1" si="411"/>
        <v>-23.482588270448446</v>
      </c>
      <c r="CQ409" s="224">
        <f t="shared" ca="1" si="412"/>
        <v>-934.20025829811959</v>
      </c>
      <c r="CR409" s="223">
        <f t="shared" ca="1" si="413"/>
        <v>-4.3389371280261457</v>
      </c>
      <c r="CS409" s="225">
        <f t="shared" ca="1" si="414"/>
        <v>-657.34960384583587</v>
      </c>
      <c r="CT409" s="226">
        <f t="shared" ca="1" si="450"/>
        <v>657.34960384583587</v>
      </c>
      <c r="CU409" s="217">
        <f t="shared" ca="1" si="415"/>
        <v>-4.5919815571945737</v>
      </c>
      <c r="CV409" s="218">
        <f t="shared" ca="1" si="416"/>
        <v>-27.200547237122684</v>
      </c>
      <c r="CW409" s="219">
        <f t="shared" ca="1" si="417"/>
        <v>-1087.8863615219207</v>
      </c>
      <c r="CX409" s="218">
        <f t="shared" ca="1" si="418"/>
        <v>-5.1324122065125266</v>
      </c>
      <c r="CY409" s="227">
        <f t="shared" ca="1" si="419"/>
        <v>-796.07178679654351</v>
      </c>
      <c r="CZ409" s="228">
        <f t="shared" ca="1" si="451"/>
        <v>796.07178679654351</v>
      </c>
      <c r="DA409" s="222">
        <f t="shared" ca="1" si="420"/>
        <v>-5.1474920122309307</v>
      </c>
      <c r="DB409" s="223">
        <f t="shared" ca="1" si="421"/>
        <v>-30.81472661959538</v>
      </c>
      <c r="DC409" s="224">
        <f t="shared" ca="1" si="422"/>
        <v>-1239.8009510390236</v>
      </c>
      <c r="DD409" s="223">
        <f t="shared" ca="1" si="423"/>
        <v>-5.9559563796685779</v>
      </c>
      <c r="DE409" s="225">
        <f t="shared" ca="1" si="424"/>
        <v>-953.06222931844729</v>
      </c>
      <c r="DF409" s="226">
        <f t="shared" ca="1" si="452"/>
        <v>953.06222931844729</v>
      </c>
      <c r="DG409" s="217">
        <f t="shared" ca="1" si="425"/>
        <v>-5.6641719536657629</v>
      </c>
      <c r="DH409" s="218">
        <f t="shared" ca="1" si="426"/>
        <v>-34.299732492119155</v>
      </c>
      <c r="DI409" s="219">
        <f t="shared" ca="1" si="427"/>
        <v>-1389.0037744054021</v>
      </c>
      <c r="DJ409" s="218">
        <f t="shared" ca="1" si="428"/>
        <v>-6.8106880381189967</v>
      </c>
      <c r="DK409" s="227">
        <f t="shared" ca="1" si="429"/>
        <v>-1136.4299333020529</v>
      </c>
      <c r="DL409" s="228">
        <f t="shared" ca="1" si="453"/>
        <v>1136.4299333020529</v>
      </c>
      <c r="DM409" s="222">
        <f t="shared" ca="1" si="430"/>
        <v>-6.1380269433018499</v>
      </c>
      <c r="DN409" s="223">
        <f t="shared" ca="1" si="431"/>
        <v>-37.625087366914471</v>
      </c>
      <c r="DO409" s="224">
        <f t="shared" ca="1" si="432"/>
        <v>-1534.2020172424518</v>
      </c>
      <c r="DP409" s="223">
        <f t="shared" ca="1" si="433"/>
        <v>-7.694765007284559</v>
      </c>
      <c r="DQ409" s="225">
        <f t="shared" ca="1" si="434"/>
        <v>-1360.3797548482066</v>
      </c>
      <c r="DR409" s="226">
        <f t="shared" ca="1" si="454"/>
        <v>1360.3797548482066</v>
      </c>
      <c r="DS409" s="217">
        <f t="shared" ca="1" si="435"/>
        <v>-6.5653689762119063</v>
      </c>
      <c r="DT409" s="218">
        <f t="shared" ca="1" si="436"/>
        <v>-40.75422588504162</v>
      </c>
      <c r="DU409" s="219">
        <f t="shared" ca="1" si="437"/>
        <v>-1673.666887641175</v>
      </c>
      <c r="DV409" s="218">
        <f t="shared" ca="1" si="438"/>
        <v>-8.6016481272672536</v>
      </c>
      <c r="DW409" s="227">
        <f t="shared" ca="1" si="439"/>
        <v>-1654.5325997731609</v>
      </c>
      <c r="DX409" s="228">
        <f t="shared" ca="1" si="455"/>
        <v>1654.5325997731609</v>
      </c>
      <c r="DY409" s="222">
        <f t="shared" ca="1" si="440"/>
        <v>-6.9428500404508018</v>
      </c>
      <c r="DZ409" s="223">
        <f t="shared" ca="1" si="441"/>
        <v>-43.64363975593843</v>
      </c>
      <c r="EA409" s="224">
        <f t="shared" ca="1" si="442"/>
        <v>-1805.1547521342181</v>
      </c>
      <c r="EB409" s="223">
        <f t="shared" ca="1" si="443"/>
        <v>-9.5177804603974892</v>
      </c>
      <c r="EC409" s="225">
        <f t="shared" ca="1" si="444"/>
        <v>-2105.0681974382696</v>
      </c>
      <c r="ED409" s="226">
        <f t="shared" ca="1" si="456"/>
        <v>2105.0681974382696</v>
      </c>
      <c r="EE409" s="18">
        <v>-2105.0681974382651</v>
      </c>
    </row>
    <row r="410" spans="16:135" x14ac:dyDescent="0.3">
      <c r="P410" s="5"/>
      <c r="Q410" s="5"/>
      <c r="X410" s="105"/>
      <c r="Y410" s="105"/>
      <c r="Z410" s="105"/>
      <c r="AA410" s="105">
        <f ca="1">AH410-DF410</f>
        <v>1.1368683772161603E-12</v>
      </c>
      <c r="AC410" s="302">
        <f>AC409+$BE$22</f>
        <v>3830</v>
      </c>
      <c r="AD410" s="332">
        <v>2095.5504169778678</v>
      </c>
      <c r="AE410" s="332">
        <v>1645.9309516458943</v>
      </c>
      <c r="AF410" s="334">
        <v>1352.6849898409184</v>
      </c>
      <c r="AG410" s="332">
        <v>1129.6192452639352</v>
      </c>
      <c r="AH410" s="332">
        <v>947.10627293877985</v>
      </c>
      <c r="AI410" s="332">
        <v>790.93937459003041</v>
      </c>
      <c r="AJ410" s="332">
        <v>653.01066671780825</v>
      </c>
      <c r="AK410" s="332">
        <v>528.14287573706804</v>
      </c>
      <c r="AL410" s="332">
        <v>412.74739787046502</v>
      </c>
      <c r="AM410" s="332">
        <v>304.16565466155549</v>
      </c>
      <c r="AN410" s="332">
        <v>200.30735715307512</v>
      </c>
      <c r="AO410" s="332">
        <v>99.431483624847502</v>
      </c>
      <c r="AP410" s="332" t="e">
        <v>#DIV/0!</v>
      </c>
      <c r="AQ410" s="335">
        <v>-99.431483624847502</v>
      </c>
      <c r="AR410" s="335">
        <v>-200.30735715307512</v>
      </c>
      <c r="AS410" s="335">
        <v>-304.16565466155549</v>
      </c>
      <c r="AT410" s="335">
        <v>-412.74739787046502</v>
      </c>
      <c r="AU410" s="335">
        <v>-528.14287573706804</v>
      </c>
      <c r="AV410" s="335">
        <v>-653.01066671780825</v>
      </c>
      <c r="AW410" s="335">
        <v>-790.93937459003041</v>
      </c>
      <c r="AX410" s="335">
        <v>-947.10627293877985</v>
      </c>
      <c r="AY410" s="335">
        <v>-1129.6192452639352</v>
      </c>
      <c r="AZ410" s="335">
        <v>-1352.6849898409184</v>
      </c>
      <c r="BA410" s="335">
        <v>-1645.9309516458943</v>
      </c>
      <c r="BB410" s="202">
        <v>-2095.5504169778678</v>
      </c>
      <c r="BC410" s="323">
        <f ca="1">BO410-BD410</f>
        <v>0</v>
      </c>
      <c r="BD410" s="320">
        <f ca="1"/>
        <v>-99.431483624847502</v>
      </c>
      <c r="BE410" s="302">
        <f ca="1">MIN($AF$15,BE409+$BE$22)</f>
        <v>3830</v>
      </c>
      <c r="BF410" s="215">
        <f t="shared" ca="1" si="386"/>
        <v>2</v>
      </c>
      <c r="BG410" s="317">
        <f ca="1">INDEX(N$8:N$12,$BF410)</f>
        <v>365</v>
      </c>
      <c r="BH410" s="128">
        <f ca="1">INDEX(O$8:O$12,$BF410)</f>
        <v>0.45</v>
      </c>
      <c r="BI410" s="104">
        <f t="shared" ca="1" si="387"/>
        <v>2088.5</v>
      </c>
      <c r="BJ410" s="216">
        <f t="shared" ref="BJ410:BJ473" si="457">BJ411</f>
        <v>0</v>
      </c>
      <c r="BK410" s="217">
        <f ca="1">DEGREES(ASIN($BG410*BL$23))</f>
        <v>-0.69702848180855392</v>
      </c>
      <c r="BL410" s="218">
        <f ca="1">DEGREES(ASIN(BL$23*$BI410))</f>
        <v>-3.9914690299256321</v>
      </c>
      <c r="BM410" s="219">
        <f ca="1">IF($BH410&gt;0,(COS(RADIANS(BK410))-COS(RADIANS(BL410)))/(BL$23*$BH410),$BE410*SIN(RADIANS(BK410)))</f>
        <v>-156.79141174291323</v>
      </c>
      <c r="BN410" s="218">
        <f t="shared" ca="1" si="388"/>
        <v>-0.69701653778233208</v>
      </c>
      <c r="BO410" s="220">
        <f t="shared" ca="1" si="389"/>
        <v>-99.431483624847502</v>
      </c>
      <c r="BP410" s="221">
        <f t="shared" ca="1" si="445"/>
        <v>99.431483624847502</v>
      </c>
      <c r="BQ410" s="222">
        <f t="shared" ca="1" si="390"/>
        <v>-1.3888539075648563</v>
      </c>
      <c r="BR410" s="223">
        <f t="shared" ca="1" si="391"/>
        <v>-7.9718251478406144</v>
      </c>
      <c r="BS410" s="224">
        <f t="shared" ca="1" si="392"/>
        <v>-313.56024677537658</v>
      </c>
      <c r="BT410" s="223">
        <f t="shared" ca="1" si="393"/>
        <v>-1.3988559198537587</v>
      </c>
      <c r="BU410" s="225">
        <f t="shared" ca="1" si="394"/>
        <v>-200.30735715307512</v>
      </c>
      <c r="BV410" s="226">
        <f t="shared" ca="1" si="446"/>
        <v>200.30735715307512</v>
      </c>
      <c r="BW410" s="217">
        <f t="shared" ca="1" si="395"/>
        <v>-2.0703060144699528</v>
      </c>
      <c r="BX410" s="218">
        <f t="shared" ca="1" si="396"/>
        <v>-11.929550321696599</v>
      </c>
      <c r="BY410" s="219">
        <f t="shared" ca="1" si="397"/>
        <v>-470.2599941842189</v>
      </c>
      <c r="BZ410" s="218">
        <f t="shared" ca="1" si="398"/>
        <v>-2.1103401955037384</v>
      </c>
      <c r="CA410" s="227">
        <f t="shared" ca="1" si="399"/>
        <v>-304.16565466155549</v>
      </c>
      <c r="CB410" s="228">
        <f t="shared" ca="1" si="447"/>
        <v>304.16565466155549</v>
      </c>
      <c r="CC410" s="222">
        <f t="shared" ca="1" si="400"/>
        <v>-2.7362803166611838</v>
      </c>
      <c r="CD410" s="223">
        <f t="shared" ca="1" si="401"/>
        <v>-15.852293503007221</v>
      </c>
      <c r="CE410" s="224">
        <f t="shared" ca="1" si="402"/>
        <v>-626.79442026845652</v>
      </c>
      <c r="CF410" s="223">
        <f t="shared" ca="1" si="403"/>
        <v>-2.836269833804522</v>
      </c>
      <c r="CG410" s="225">
        <f t="shared" ca="1" si="404"/>
        <v>-412.74739787046502</v>
      </c>
      <c r="CH410" s="226">
        <f t="shared" ca="1" si="448"/>
        <v>412.74739787046502</v>
      </c>
      <c r="CI410" s="217">
        <f t="shared" ca="1" si="405"/>
        <v>-3.3817714426176781</v>
      </c>
      <c r="CJ410" s="218">
        <f t="shared" ca="1" si="406"/>
        <v>-19.726396495593082</v>
      </c>
      <c r="CK410" s="219">
        <f t="shared" ca="1" si="407"/>
        <v>-782.98798171705073</v>
      </c>
      <c r="CL410" s="218">
        <f t="shared" ca="1" si="408"/>
        <v>-3.5813584527528519</v>
      </c>
      <c r="CM410" s="227">
        <f t="shared" ca="1" si="409"/>
        <v>-528.14287573706724</v>
      </c>
      <c r="CN410" s="228">
        <f t="shared" ca="1" si="449"/>
        <v>528.14287573706724</v>
      </c>
      <c r="CO410" s="222">
        <f t="shared" ca="1" si="410"/>
        <v>-4.0019069365128308</v>
      </c>
      <c r="CP410" s="223">
        <f t="shared" ca="1" si="411"/>
        <v>-23.536349216356829</v>
      </c>
      <c r="CQ410" s="224">
        <f t="shared" ca="1" si="412"/>
        <v>-938.5503472413933</v>
      </c>
      <c r="CR410" s="223">
        <f t="shared" ca="1" si="413"/>
        <v>-4.350088943273704</v>
      </c>
      <c r="CS410" s="225">
        <f t="shared" ca="1" si="414"/>
        <v>-653.01066671780973</v>
      </c>
      <c r="CT410" s="226">
        <f t="shared" ca="1" si="450"/>
        <v>653.01066671780973</v>
      </c>
      <c r="CU410" s="217">
        <f t="shared" ca="1" si="415"/>
        <v>-4.5919815571945737</v>
      </c>
      <c r="CV410" s="218">
        <f t="shared" ca="1" si="416"/>
        <v>-27.264149967360844</v>
      </c>
      <c r="CW410" s="219">
        <f t="shared" ca="1" si="417"/>
        <v>-1093.0328026235154</v>
      </c>
      <c r="CX410" s="218">
        <f t="shared" ca="1" si="418"/>
        <v>-5.1464411015947462</v>
      </c>
      <c r="CY410" s="227">
        <f t="shared" ca="1" si="419"/>
        <v>-790.93937459003098</v>
      </c>
      <c r="CZ410" s="228">
        <f t="shared" ca="1" si="451"/>
        <v>790.93937459003098</v>
      </c>
      <c r="DA410" s="222">
        <f t="shared" ca="1" si="420"/>
        <v>-5.1474920122309307</v>
      </c>
      <c r="DB410" s="223">
        <f t="shared" ca="1" si="421"/>
        <v>-30.888549614196279</v>
      </c>
      <c r="DC410" s="224">
        <f t="shared" ca="1" si="422"/>
        <v>-1245.7743692520467</v>
      </c>
      <c r="DD410" s="223">
        <f t="shared" ca="1" si="423"/>
        <v>-5.9734182130230238</v>
      </c>
      <c r="DE410" s="225">
        <f t="shared" ca="1" si="424"/>
        <v>-947.10627293877872</v>
      </c>
      <c r="DF410" s="226">
        <f t="shared" ca="1" si="452"/>
        <v>947.10627293877872</v>
      </c>
      <c r="DG410" s="217">
        <f t="shared" ca="1" si="425"/>
        <v>-5.6641719536657629</v>
      </c>
      <c r="DH410" s="218">
        <f t="shared" ca="1" si="426"/>
        <v>-34.384169697956594</v>
      </c>
      <c r="DI410" s="219">
        <f t="shared" ca="1" si="427"/>
        <v>-1395.8360462123151</v>
      </c>
      <c r="DJ410" s="218">
        <f t="shared" ca="1" si="428"/>
        <v>-6.8322718069130133</v>
      </c>
      <c r="DK410" s="227">
        <f t="shared" ca="1" si="429"/>
        <v>-1129.6192452639339</v>
      </c>
      <c r="DL410" s="228">
        <f t="shared" ca="1" si="453"/>
        <v>1129.6192452639339</v>
      </c>
      <c r="DM410" s="222">
        <f t="shared" ca="1" si="430"/>
        <v>-6.1380269433018499</v>
      </c>
      <c r="DN410" s="223">
        <f t="shared" ca="1" si="431"/>
        <v>-37.720511670940283</v>
      </c>
      <c r="DO410" s="224">
        <f t="shared" ca="1" si="432"/>
        <v>-1541.9233150794557</v>
      </c>
      <c r="DP410" s="223">
        <f t="shared" ca="1" si="433"/>
        <v>-7.7212978370039309</v>
      </c>
      <c r="DQ410" s="225">
        <f t="shared" ca="1" si="434"/>
        <v>-1352.6849898409221</v>
      </c>
      <c r="DR410" s="226">
        <f t="shared" ca="1" si="454"/>
        <v>1352.6849898409221</v>
      </c>
      <c r="DS410" s="217">
        <f t="shared" ca="1" si="435"/>
        <v>-6.5653689762119063</v>
      </c>
      <c r="DT410" s="218">
        <f t="shared" ca="1" si="436"/>
        <v>-40.860930838904274</v>
      </c>
      <c r="DU410" s="219">
        <f t="shared" ca="1" si="437"/>
        <v>-1682.3009645208215</v>
      </c>
      <c r="DV410" s="218">
        <f t="shared" ca="1" si="438"/>
        <v>-8.6340768796464999</v>
      </c>
      <c r="DW410" s="227">
        <f t="shared" ca="1" si="439"/>
        <v>-1645.9309516458936</v>
      </c>
      <c r="DX410" s="228">
        <f t="shared" ca="1" si="455"/>
        <v>1645.9309516458936</v>
      </c>
      <c r="DY410" s="222">
        <f t="shared" ca="1" si="440"/>
        <v>-6.9428500404508018</v>
      </c>
      <c r="DZ410" s="223">
        <f t="shared" ca="1" si="441"/>
        <v>-43.761752056403402</v>
      </c>
      <c r="EA410" s="224">
        <f t="shared" ca="1" si="442"/>
        <v>-1814.7118599546147</v>
      </c>
      <c r="EB410" s="223">
        <f t="shared" ca="1" si="443"/>
        <v>-9.5571078203965953</v>
      </c>
      <c r="EC410" s="225">
        <f t="shared" ca="1" si="444"/>
        <v>-2095.5504169778724</v>
      </c>
      <c r="ED410" s="226">
        <f t="shared" ca="1" si="456"/>
        <v>2095.5504169778724</v>
      </c>
      <c r="EE410" s="18">
        <v>-2095.5504169778678</v>
      </c>
    </row>
    <row r="411" spans="16:135" x14ac:dyDescent="0.3">
      <c r="P411" s="5"/>
      <c r="Q411" s="5"/>
      <c r="X411" s="105"/>
      <c r="Y411" s="105"/>
      <c r="Z411" s="105"/>
      <c r="AA411" s="105">
        <f ca="1">AH411-DF411</f>
        <v>1.3642420526593924E-12</v>
      </c>
      <c r="AC411" s="302">
        <f>AC410+$BE$22</f>
        <v>3840</v>
      </c>
      <c r="AD411" s="332">
        <v>2085.9933091574712</v>
      </c>
      <c r="AE411" s="332">
        <v>1637.2968747662478</v>
      </c>
      <c r="AF411" s="334">
        <v>1344.9636920039145</v>
      </c>
      <c r="AG411" s="332">
        <v>1122.7869734570213</v>
      </c>
      <c r="AH411" s="332">
        <v>941.13285472575706</v>
      </c>
      <c r="AI411" s="332">
        <v>785.79293348843566</v>
      </c>
      <c r="AJ411" s="332">
        <v>648.66057777453454</v>
      </c>
      <c r="AK411" s="332">
        <v>524.56151728431519</v>
      </c>
      <c r="AL411" s="332">
        <v>409.9111280366605</v>
      </c>
      <c r="AM411" s="332">
        <v>302.05531446605175</v>
      </c>
      <c r="AN411" s="332">
        <v>198.90850123322136</v>
      </c>
      <c r="AO411" s="332">
        <v>98.73446708706517</v>
      </c>
      <c r="AP411" s="332" t="e">
        <v>#DIV/0!</v>
      </c>
      <c r="AQ411" s="335">
        <v>-98.73446708706517</v>
      </c>
      <c r="AR411" s="335">
        <v>-198.90850123322136</v>
      </c>
      <c r="AS411" s="335">
        <v>-302.05531446605175</v>
      </c>
      <c r="AT411" s="335">
        <v>-409.9111280366605</v>
      </c>
      <c r="AU411" s="335">
        <v>-524.56151728431519</v>
      </c>
      <c r="AV411" s="335">
        <v>-648.66057777453454</v>
      </c>
      <c r="AW411" s="335">
        <v>-785.79293348843566</v>
      </c>
      <c r="AX411" s="335">
        <v>-941.13285472575706</v>
      </c>
      <c r="AY411" s="335">
        <v>-1122.7869734570213</v>
      </c>
      <c r="AZ411" s="335">
        <v>-1344.9636920039145</v>
      </c>
      <c r="BA411" s="335">
        <v>-1637.2968747662478</v>
      </c>
      <c r="BB411" s="202">
        <v>-2085.9933091574712</v>
      </c>
      <c r="BC411" s="323">
        <f ca="1">BO411-BD411</f>
        <v>0</v>
      </c>
      <c r="BD411" s="320">
        <f ca="1"/>
        <v>-98.73446708706517</v>
      </c>
      <c r="BE411" s="302">
        <f ca="1">MIN($AF$15,BE410+$BE$22)</f>
        <v>3840</v>
      </c>
      <c r="BF411" s="215">
        <f t="shared" ref="BF411:BF474" ca="1" si="458">MIN(MATCH(BE411,$L$7:$L$12,1), 4)</f>
        <v>2</v>
      </c>
      <c r="BG411" s="317">
        <f ca="1">INDEX(N$8:N$12,$BF411)</f>
        <v>365</v>
      </c>
      <c r="BH411" s="128">
        <f ca="1">INDEX(O$8:O$12,$BF411)</f>
        <v>0.45</v>
      </c>
      <c r="BI411" s="104">
        <f t="shared" ref="BI411:BI474" ca="1" si="459">BG411+BH411*BE411</f>
        <v>2093</v>
      </c>
      <c r="BJ411" s="216">
        <f t="shared" si="457"/>
        <v>0</v>
      </c>
      <c r="BK411" s="217">
        <f ca="1">DEGREES(ASIN($BG411*BL$23))</f>
        <v>-0.69702848180855392</v>
      </c>
      <c r="BL411" s="218">
        <f ca="1">DEGREES(ASIN(BL$23*$BI411))</f>
        <v>-4.0000832593506104</v>
      </c>
      <c r="BM411" s="219">
        <f ca="1">IF($BH411&gt;0,(COS(RADIANS(BK411))-COS(RADIANS(BL411)))/(BL$23*$BH411),$BE411*SIN(RADIANS(BK411)))</f>
        <v>-157.48993905959424</v>
      </c>
      <c r="BN411" s="218">
        <f t="shared" ref="BN411:BN474" ca="1" si="460">IF($BF410=$BF411,BM411-BM410,0.5*(BN410+BN412))</f>
        <v>-0.69852731668100887</v>
      </c>
      <c r="BO411" s="220">
        <f t="shared" ref="BO411:BO474" ca="1" si="461">BO412+BN411</f>
        <v>-98.73446708706517</v>
      </c>
      <c r="BP411" s="221">
        <f t="shared" ca="1" si="445"/>
        <v>98.73446708706517</v>
      </c>
      <c r="BQ411" s="222">
        <f t="shared" ref="BQ411:BQ474" ca="1" si="462">DEGREES(ASIN($BG411*BR$23))</f>
        <v>-1.3888539075648563</v>
      </c>
      <c r="BR411" s="223">
        <f t="shared" ref="BR411:BR474" ca="1" si="463">DEGREES(ASIN(BR$23*$BI411))</f>
        <v>-7.9891137599074149</v>
      </c>
      <c r="BS411" s="224">
        <f t="shared" ref="BS411:BS474" ca="1" si="464">IF($BH411&gt;0,(COS(RADIANS(BQ411))-COS(RADIANS(BR411)))/(BR$23*$BH411),$BE411*SIN(RADIANS(BQ411)))</f>
        <v>-314.96217923726806</v>
      </c>
      <c r="BT411" s="223">
        <f t="shared" ref="BT411:BT474" ca="1" si="465">IF($BF410=$BF411,BS411-BS410,0.5*(BT410+BT412))</f>
        <v>-1.4019324618914766</v>
      </c>
      <c r="BU411" s="225">
        <f t="shared" ref="BU411:BU474" ca="1" si="466">BU412+BT411</f>
        <v>-198.90850123322136</v>
      </c>
      <c r="BV411" s="226">
        <f t="shared" ca="1" si="446"/>
        <v>198.90850123322136</v>
      </c>
      <c r="BW411" s="217">
        <f t="shared" ref="BW411:BW474" ca="1" si="467">DEGREES(ASIN($BG411*BX$23))</f>
        <v>-2.0703060144699528</v>
      </c>
      <c r="BX411" s="218">
        <f t="shared" ref="BX411:BX474" ca="1" si="468">DEGREES(ASIN(BX$23*$BI411))</f>
        <v>-11.955633651225318</v>
      </c>
      <c r="BY411" s="219">
        <f t="shared" ref="BY411:BY474" ca="1" si="469">IF($BH411&gt;0,(COS(RADIANS(BW411))-COS(RADIANS(BX411)))/(BX$23*$BH411),$BE411*SIN(RADIANS(BW411)))</f>
        <v>-472.37508975078589</v>
      </c>
      <c r="BZ411" s="218">
        <f t="shared" ref="BZ411:BZ474" ca="1" si="470">IF($BF410=$BF411,BY411-BY410,0.5*(BZ410+BZ412))</f>
        <v>-2.1150955665669926</v>
      </c>
      <c r="CA411" s="227">
        <f t="shared" ref="CA411:CA474" ca="1" si="471">CA412+BZ411</f>
        <v>-302.05531446605175</v>
      </c>
      <c r="CB411" s="228">
        <f t="shared" ca="1" si="447"/>
        <v>302.05531446605175</v>
      </c>
      <c r="CC411" s="222">
        <f t="shared" ref="CC411:CC474" ca="1" si="472">DEGREES(ASIN($BG411*CD$23))</f>
        <v>-2.7362803166611838</v>
      </c>
      <c r="CD411" s="223">
        <f t="shared" ref="CD411:CD474" ca="1" si="473">DEGREES(ASIN(CD$23*$BI411))</f>
        <v>-15.88735187788121</v>
      </c>
      <c r="CE411" s="224">
        <f t="shared" ref="CE411:CE474" ca="1" si="474">IF($BH411&gt;0,(COS(RADIANS(CC411))-COS(RADIANS(CD411)))/(CD$23*$BH411),$BE411*SIN(RADIANS(CC411)))</f>
        <v>-629.63730174255318</v>
      </c>
      <c r="CF411" s="223">
        <f t="shared" ref="CF411:CF474" ca="1" si="475">IF($BF410=$BF411,CE411-CE410,0.5*(CF410+CF412))</f>
        <v>-2.8428814740966573</v>
      </c>
      <c r="CG411" s="225">
        <f t="shared" ref="CG411:CG474" ca="1" si="476">CG412+CF411</f>
        <v>-409.9111280366605</v>
      </c>
      <c r="CH411" s="226">
        <f t="shared" ca="1" si="448"/>
        <v>409.9111280366605</v>
      </c>
      <c r="CI411" s="217">
        <f t="shared" ref="CI411:CI474" ca="1" si="477">DEGREES(ASIN($BG411*CJ$23))</f>
        <v>-3.3817714426176781</v>
      </c>
      <c r="CJ411" s="218">
        <f t="shared" ref="CJ411:CJ474" ca="1" si="478">DEGREES(ASIN(CJ$23*$BI411))</f>
        <v>-19.770669284383093</v>
      </c>
      <c r="CK411" s="219">
        <f t="shared" ref="CK411:CK474" ca="1" si="479">IF($BH411&gt;0,(COS(RADIANS(CI411))-COS(RADIANS(CJ411)))/(CJ$23*$BH411),$BE411*SIN(RADIANS(CI411)))</f>
        <v>-786.57805951859052</v>
      </c>
      <c r="CL411" s="218">
        <f t="shared" ref="CL411:CL474" ca="1" si="480">IF($BF410=$BF411,CK411-CK410,0.5*(CL410+CL412))</f>
        <v>-3.5900778015397918</v>
      </c>
      <c r="CM411" s="227">
        <f t="shared" ref="CM411:CM474" ca="1" si="481">CM412+CL411</f>
        <v>-524.56151728431439</v>
      </c>
      <c r="CN411" s="228">
        <f t="shared" ca="1" si="449"/>
        <v>524.56151728431439</v>
      </c>
      <c r="CO411" s="222">
        <f t="shared" ref="CO411:CO474" ca="1" si="482">DEGREES(ASIN($BG411*CP$23))</f>
        <v>-4.0019069365128308</v>
      </c>
      <c r="CP411" s="223">
        <f t="shared" ref="CP411:CP474" ca="1" si="483">DEGREES(ASIN(CP$23*$BI411))</f>
        <v>-23.590132143080925</v>
      </c>
      <c r="CQ411" s="224">
        <f t="shared" ref="CQ411:CQ474" ca="1" si="484">IF($BH411&gt;0,(COS(RADIANS(CO411))-COS(RADIANS(CP411)))/(CP$23*$BH411),$BE411*SIN(RADIANS(CO411)))</f>
        <v>-942.91160166384498</v>
      </c>
      <c r="CR411" s="223">
        <f t="shared" ref="CR411:CR474" ca="1" si="485">IF($BF410=$BF411,CQ411-CQ410,0.5*(CR410+CR412))</f>
        <v>-4.3612544224516796</v>
      </c>
      <c r="CS411" s="225">
        <f t="shared" ref="CS411:CS474" ca="1" si="486">CS412+CR411</f>
        <v>-648.66057777453602</v>
      </c>
      <c r="CT411" s="226">
        <f t="shared" ca="1" si="450"/>
        <v>648.66057777453602</v>
      </c>
      <c r="CU411" s="217">
        <f t="shared" ref="CU411:CU474" ca="1" si="487">DEGREES(ASIN($BG411*CV$23))</f>
        <v>-4.5919815571945737</v>
      </c>
      <c r="CV411" s="218">
        <f t="shared" ref="CV411:CV474" ca="1" si="488">DEGREES(ASIN(CV$23*$BI411))</f>
        <v>-27.327789103929629</v>
      </c>
      <c r="CW411" s="219">
        <f t="shared" ref="CW411:CW474" ca="1" si="489">IF($BH411&gt;0,(COS(RADIANS(CU411))-COS(RADIANS(CV411)))/(CV$23*$BH411),$BE411*SIN(RADIANS(CU411)))</f>
        <v>-1098.1932966847517</v>
      </c>
      <c r="CX411" s="218">
        <f t="shared" ref="CX411:CX474" ca="1" si="490">IF($BF410=$BF411,CW411-CW410,0.5*(CX410+CX412))</f>
        <v>-5.1604940612362498</v>
      </c>
      <c r="CY411" s="227">
        <f t="shared" ref="CY411:CY474" ca="1" si="491">CY412+CX411</f>
        <v>-785.79293348843623</v>
      </c>
      <c r="CZ411" s="228">
        <f t="shared" ca="1" si="451"/>
        <v>785.79293348843623</v>
      </c>
      <c r="DA411" s="222">
        <f t="shared" ref="DA411:DA474" ca="1" si="492">DEGREES(ASIN($BG411*DB$23))</f>
        <v>-5.1474920122309307</v>
      </c>
      <c r="DB411" s="223">
        <f t="shared" ref="DB411:DB474" ca="1" si="493">DEGREES(ASIN(DB$23*$BI411))</f>
        <v>-30.962429553613557</v>
      </c>
      <c r="DC411" s="224">
        <f t="shared" ref="DC411:DC474" ca="1" si="494">IF($BH411&gt;0,(COS(RADIANS(DA411))-COS(RADIANS(DB411)))/(DB$23*$BH411),$BE411*SIN(RADIANS(DA411)))</f>
        <v>-1251.7652896634979</v>
      </c>
      <c r="DD411" s="223">
        <f t="shared" ref="DD411:DD474" ca="1" si="495">IF($BF410=$BF411,DC411-DC410,0.5*(DD410+DD412))</f>
        <v>-5.9909204114512704</v>
      </c>
      <c r="DE411" s="225">
        <f t="shared" ref="DE411:DE474" ca="1" si="496">DE412+DD411</f>
        <v>-941.13285472575569</v>
      </c>
      <c r="DF411" s="226">
        <f t="shared" ca="1" si="452"/>
        <v>941.13285472575569</v>
      </c>
      <c r="DG411" s="217">
        <f t="shared" ref="DG411:DG474" ca="1" si="497">DEGREES(ASIN($BG411*DH$23))</f>
        <v>-5.6641719536657629</v>
      </c>
      <c r="DH411" s="218">
        <f t="shared" ref="DH411:DH474" ca="1" si="498">DEGREES(ASIN(DH$23*$BI411))</f>
        <v>-34.468692142303084</v>
      </c>
      <c r="DI411" s="219">
        <f t="shared" ref="DI411:DI474" ca="1" si="499">IF($BH411&gt;0,(COS(RADIANS(DG411))-COS(RADIANS(DH411)))/(DH$23*$BH411),$BE411*SIN(RADIANS(DG411)))</f>
        <v>-1402.6899670834528</v>
      </c>
      <c r="DJ411" s="218">
        <f t="shared" ref="DJ411:DJ474" ca="1" si="500">IF($BF410=$BF411,DI411-DI410,0.5*(DJ410+DJ412))</f>
        <v>-6.8539208711376887</v>
      </c>
      <c r="DK411" s="227">
        <f t="shared" ref="DK411:DK474" ca="1" si="501">DK412+DJ411</f>
        <v>-1122.7869734570208</v>
      </c>
      <c r="DL411" s="228">
        <f t="shared" ca="1" si="453"/>
        <v>1122.7869734570208</v>
      </c>
      <c r="DM411" s="222">
        <f t="shared" ref="DM411:DM474" ca="1" si="502">DEGREES(ASIN($BG411*DN$23))</f>
        <v>-6.1380269433018499</v>
      </c>
      <c r="DN411" s="223">
        <f t="shared" ref="DN411:DN474" ca="1" si="503">DEGREES(ASIN(DN$23*$BI411))</f>
        <v>-37.816059056757425</v>
      </c>
      <c r="DO411" s="224">
        <f t="shared" ref="DO411:DO474" ca="1" si="504">IF($BH411&gt;0,(COS(RADIANS(DM411))-COS(RADIANS(DN411)))/(DN$23*$BH411),$BE411*SIN(RADIANS(DM411)))</f>
        <v>-1549.6712483047747</v>
      </c>
      <c r="DP411" s="223">
        <f t="shared" ref="DP411:DP474" ca="1" si="505">IF($BF410=$BF411,DO411-DO410,0.5*(DP410+DP412))</f>
        <v>-7.7479332253190023</v>
      </c>
      <c r="DQ411" s="225">
        <f t="shared" ref="DQ411:DQ474" ca="1" si="506">DQ412+DP411</f>
        <v>-1344.9636920039181</v>
      </c>
      <c r="DR411" s="226">
        <f t="shared" ca="1" si="454"/>
        <v>1344.9636920039181</v>
      </c>
      <c r="DS411" s="217">
        <f t="shared" ref="DS411:DS474" ca="1" si="507">DEGREES(ASIN($BG411*DT$23))</f>
        <v>-6.5653689762119063</v>
      </c>
      <c r="DT411" s="218">
        <f t="shared" ref="DT411:DT474" ca="1" si="508">DEGREES(ASIN(DT$23*$BI411))</f>
        <v>-40.967807972205591</v>
      </c>
      <c r="DU411" s="219">
        <f t="shared" ref="DU411:DU474" ca="1" si="509">IF($BH411&gt;0,(COS(RADIANS(DS411))-COS(RADIANS(DT411)))/(DT$23*$BH411),$BE411*SIN(RADIANS(DS411)))</f>
        <v>-1690.9676269654208</v>
      </c>
      <c r="DV411" s="218">
        <f t="shared" ref="DV411:DV474" ca="1" si="510">IF($BF410=$BF411,DU411-DU410,0.5*(DV410+DV412))</f>
        <v>-8.6666624445992966</v>
      </c>
      <c r="DW411" s="227">
        <f t="shared" ref="DW411:DW474" ca="1" si="511">DW412+DV411</f>
        <v>-1637.2968747662471</v>
      </c>
      <c r="DX411" s="228">
        <f t="shared" ca="1" si="455"/>
        <v>1637.2968747662471</v>
      </c>
      <c r="DY411" s="222">
        <f t="shared" ref="DY411:DY474" ca="1" si="512">DEGREES(ASIN($BG411*DZ$23))</f>
        <v>-6.9428500404508018</v>
      </c>
      <c r="DZ411" s="223">
        <f t="shared" ref="DZ411:DZ474" ca="1" si="513">DEGREES(ASIN(DZ$23*$BI411))</f>
        <v>-43.880097998442899</v>
      </c>
      <c r="EA411" s="224">
        <f t="shared" ref="EA411:EA474" ca="1" si="514">IF($BH411&gt;0,(COS(RADIANS(DY411))-COS(RADIANS(DZ411)))/(DZ$23*$BH411),$BE411*SIN(RADIANS(DY411)))</f>
        <v>-1824.3085282681784</v>
      </c>
      <c r="EB411" s="223">
        <f t="shared" ref="EB411:EB474" ca="1" si="515">IF($BF410=$BF411,EA411-EA410,0.5*(EB410+EB412))</f>
        <v>-9.5966683135636686</v>
      </c>
      <c r="EC411" s="225">
        <f t="shared" ref="EC411:EC474" ca="1" si="516">EC412+EB411</f>
        <v>-2085.9933091574758</v>
      </c>
      <c r="ED411" s="226">
        <f t="shared" ca="1" si="456"/>
        <v>2085.9933091574758</v>
      </c>
      <c r="EE411" s="18">
        <v>-2085.9933091574712</v>
      </c>
    </row>
    <row r="412" spans="16:135" x14ac:dyDescent="0.3">
      <c r="P412" s="5"/>
      <c r="Q412" s="5"/>
      <c r="X412" s="105"/>
      <c r="Y412" s="105"/>
      <c r="Z412" s="105"/>
      <c r="AA412" s="105">
        <f ca="1">AH412-DF412</f>
        <v>1.3642420526593924E-12</v>
      </c>
      <c r="AC412" s="302">
        <f>AC411+$BE$22</f>
        <v>3850</v>
      </c>
      <c r="AD412" s="332">
        <v>2076.3966408439087</v>
      </c>
      <c r="AE412" s="332">
        <v>1628.6302123216494</v>
      </c>
      <c r="AF412" s="334">
        <v>1337.2157587785964</v>
      </c>
      <c r="AG412" s="332">
        <v>1115.9330525858854</v>
      </c>
      <c r="AH412" s="332">
        <v>935.14193431430579</v>
      </c>
      <c r="AI412" s="332">
        <v>780.63243942719942</v>
      </c>
      <c r="AJ412" s="332">
        <v>644.29932335208287</v>
      </c>
      <c r="AK412" s="332">
        <v>520.97143948277539</v>
      </c>
      <c r="AL412" s="332">
        <v>407.06824656256384</v>
      </c>
      <c r="AM412" s="332">
        <v>299.94021889948476</v>
      </c>
      <c r="AN412" s="332">
        <v>197.50656877132988</v>
      </c>
      <c r="AO412" s="332">
        <v>98.035939770384161</v>
      </c>
      <c r="AP412" s="332" t="e">
        <v>#DIV/0!</v>
      </c>
      <c r="AQ412" s="335">
        <v>-98.035939770384161</v>
      </c>
      <c r="AR412" s="335">
        <v>-197.50656877132988</v>
      </c>
      <c r="AS412" s="335">
        <v>-299.94021889948476</v>
      </c>
      <c r="AT412" s="335">
        <v>-407.06824656256384</v>
      </c>
      <c r="AU412" s="335">
        <v>-520.97143948277539</v>
      </c>
      <c r="AV412" s="335">
        <v>-644.29932335208287</v>
      </c>
      <c r="AW412" s="335">
        <v>-780.63243942719942</v>
      </c>
      <c r="AX412" s="335">
        <v>-935.14193431430579</v>
      </c>
      <c r="AY412" s="335">
        <v>-1115.9330525858854</v>
      </c>
      <c r="AZ412" s="335">
        <v>-1337.2157587785964</v>
      </c>
      <c r="BA412" s="335">
        <v>-1628.6302123216494</v>
      </c>
      <c r="BB412" s="202">
        <v>-2076.3966408439087</v>
      </c>
      <c r="BC412" s="323">
        <f ca="1">BO412-BD412</f>
        <v>0</v>
      </c>
      <c r="BD412" s="320">
        <f ca="1"/>
        <v>-98.035939770384161</v>
      </c>
      <c r="BE412" s="302">
        <f ca="1">MIN($AF$15,BE411+$BE$22)</f>
        <v>3850</v>
      </c>
      <c r="BF412" s="215">
        <f t="shared" ca="1" si="458"/>
        <v>2</v>
      </c>
      <c r="BG412" s="317">
        <f ca="1">INDEX(N$8:N$12,$BF412)</f>
        <v>365</v>
      </c>
      <c r="BH412" s="128">
        <f ca="1">INDEX(O$8:O$12,$BF412)</f>
        <v>0.45</v>
      </c>
      <c r="BI412" s="104">
        <f t="shared" ca="1" si="459"/>
        <v>2097.5</v>
      </c>
      <c r="BJ412" s="216">
        <f t="shared" si="457"/>
        <v>0</v>
      </c>
      <c r="BK412" s="217">
        <f ca="1">DEGREES(ASIN($BG412*BL$23))</f>
        <v>-0.69702848180855392</v>
      </c>
      <c r="BL412" s="218">
        <f ca="1">DEGREES(ASIN(BL$23*$BI412))</f>
        <v>-4.0086975793420931</v>
      </c>
      <c r="BM412" s="219">
        <f ca="1">IF($BH412&gt;0,(COS(RADIANS(BK412))-COS(RADIANS(BL412)))/(BL$23*$BH412),$BE412*SIN(RADIANS(BK412)))</f>
        <v>-158.18997720277886</v>
      </c>
      <c r="BN412" s="218">
        <f t="shared" ca="1" si="460"/>
        <v>-0.70003814318462787</v>
      </c>
      <c r="BO412" s="220">
        <f t="shared" ca="1" si="461"/>
        <v>-98.035939770384161</v>
      </c>
      <c r="BP412" s="221">
        <f t="shared" ref="BP412:BP475" ca="1" si="517">-BO412</f>
        <v>98.035939770384161</v>
      </c>
      <c r="BQ412" s="222">
        <f t="shared" ca="1" si="462"/>
        <v>-1.3888539075648563</v>
      </c>
      <c r="BR412" s="223">
        <f t="shared" ca="1" si="463"/>
        <v>-8.0064031041568668</v>
      </c>
      <c r="BS412" s="224">
        <f t="shared" ca="1" si="464"/>
        <v>-316.36718863165413</v>
      </c>
      <c r="BT412" s="223">
        <f t="shared" ca="1" si="465"/>
        <v>-1.4050093943860702</v>
      </c>
      <c r="BU412" s="225">
        <f t="shared" ca="1" si="466"/>
        <v>-197.50656877132988</v>
      </c>
      <c r="BV412" s="226">
        <f t="shared" ref="BV412:BV475" ca="1" si="518">-BU412</f>
        <v>197.50656877132988</v>
      </c>
      <c r="BW412" s="217">
        <f t="shared" ca="1" si="467"/>
        <v>-2.0703060144699528</v>
      </c>
      <c r="BX412" s="218">
        <f t="shared" ca="1" si="468"/>
        <v>-11.981719495321876</v>
      </c>
      <c r="BY412" s="219">
        <f t="shared" ca="1" si="469"/>
        <v>-474.49494206226291</v>
      </c>
      <c r="BZ412" s="218">
        <f t="shared" ca="1" si="470"/>
        <v>-2.1198523114770182</v>
      </c>
      <c r="CA412" s="227">
        <f t="shared" ca="1" si="471"/>
        <v>-299.94021889948476</v>
      </c>
      <c r="CB412" s="228">
        <f t="shared" ref="CB412:CB475" ca="1" si="519">-CA412</f>
        <v>299.94021889948476</v>
      </c>
      <c r="CC412" s="222">
        <f t="shared" ca="1" si="472"/>
        <v>-2.7362803166611838</v>
      </c>
      <c r="CD412" s="223">
        <f t="shared" ca="1" si="473"/>
        <v>-15.922416359366748</v>
      </c>
      <c r="CE412" s="224">
        <f t="shared" ca="1" si="474"/>
        <v>-632.48679830815104</v>
      </c>
      <c r="CF412" s="223">
        <f t="shared" ca="1" si="475"/>
        <v>-2.8494965655978604</v>
      </c>
      <c r="CG412" s="225">
        <f t="shared" ca="1" si="476"/>
        <v>-407.06824656256384</v>
      </c>
      <c r="CH412" s="226">
        <f t="shared" ref="CH412:CH475" ca="1" si="520">-CG412</f>
        <v>407.06824656256384</v>
      </c>
      <c r="CI412" s="217">
        <f t="shared" ca="1" si="477"/>
        <v>-3.3817714426176781</v>
      </c>
      <c r="CJ412" s="218">
        <f t="shared" ca="1" si="478"/>
        <v>-19.814954373116613</v>
      </c>
      <c r="CK412" s="219">
        <f t="shared" ca="1" si="479"/>
        <v>-790.17686392837822</v>
      </c>
      <c r="CL412" s="218">
        <f t="shared" ca="1" si="480"/>
        <v>-3.5988044097877037</v>
      </c>
      <c r="CM412" s="227">
        <f t="shared" ca="1" si="481"/>
        <v>-520.9714394827746</v>
      </c>
      <c r="CN412" s="228">
        <f t="shared" ref="CN412:CN475" ca="1" si="521">-CM412</f>
        <v>520.9714394827746</v>
      </c>
      <c r="CO412" s="222">
        <f t="shared" ca="1" si="482"/>
        <v>-4.0019069365128308</v>
      </c>
      <c r="CP412" s="223">
        <f t="shared" ca="1" si="483"/>
        <v>-23.643937125052609</v>
      </c>
      <c r="CQ412" s="224">
        <f t="shared" ca="1" si="484"/>
        <v>-947.2840352868966</v>
      </c>
      <c r="CR412" s="223">
        <f t="shared" ca="1" si="485"/>
        <v>-4.3724336230516201</v>
      </c>
      <c r="CS412" s="225">
        <f t="shared" ca="1" si="486"/>
        <v>-644.29932335208434</v>
      </c>
      <c r="CT412" s="226">
        <f t="shared" ref="CT412:CT475" ca="1" si="522">-CS412</f>
        <v>644.29932335208434</v>
      </c>
      <c r="CU412" s="217">
        <f t="shared" ca="1" si="487"/>
        <v>-4.5919815571945737</v>
      </c>
      <c r="CV412" s="218">
        <f t="shared" ca="1" si="488"/>
        <v>-27.391464788063583</v>
      </c>
      <c r="CW412" s="219">
        <f t="shared" ca="1" si="489"/>
        <v>-1103.3678678911933</v>
      </c>
      <c r="CX412" s="218">
        <f t="shared" ca="1" si="490"/>
        <v>-5.1745712064416693</v>
      </c>
      <c r="CY412" s="227">
        <f t="shared" ca="1" si="491"/>
        <v>-780.63243942719998</v>
      </c>
      <c r="CZ412" s="228">
        <f t="shared" ref="CZ412:CZ475" ca="1" si="523">-CY412</f>
        <v>780.63243942719998</v>
      </c>
      <c r="DA412" s="222">
        <f t="shared" ca="1" si="492"/>
        <v>-5.1474920122309307</v>
      </c>
      <c r="DB412" s="223">
        <f t="shared" ca="1" si="493"/>
        <v>-31.036366692951198</v>
      </c>
      <c r="DC412" s="224">
        <f t="shared" ca="1" si="494"/>
        <v>-1257.7737528817772</v>
      </c>
      <c r="DD412" s="223">
        <f t="shared" ca="1" si="495"/>
        <v>-6.008463218279303</v>
      </c>
      <c r="DE412" s="225">
        <f t="shared" ca="1" si="496"/>
        <v>-935.14193431430442</v>
      </c>
      <c r="DF412" s="226">
        <f t="shared" ref="DF412:DF475" ca="1" si="524">-DE412</f>
        <v>935.14193431430442</v>
      </c>
      <c r="DG412" s="217">
        <f t="shared" ca="1" si="497"/>
        <v>-5.6641719536657629</v>
      </c>
      <c r="DH412" s="218">
        <f t="shared" ca="1" si="498"/>
        <v>-34.553300268320662</v>
      </c>
      <c r="DI412" s="219">
        <f t="shared" ca="1" si="499"/>
        <v>-1409.5656027860371</v>
      </c>
      <c r="DJ412" s="218">
        <f t="shared" ca="1" si="500"/>
        <v>-6.8756357025843045</v>
      </c>
      <c r="DK412" s="227">
        <f t="shared" ca="1" si="501"/>
        <v>-1115.9330525858832</v>
      </c>
      <c r="DL412" s="228">
        <f t="shared" ref="DL412:DL475" ca="1" si="525">-DK412</f>
        <v>1115.9330525858832</v>
      </c>
      <c r="DM412" s="222">
        <f t="shared" ca="1" si="502"/>
        <v>-6.1380269433018499</v>
      </c>
      <c r="DN412" s="223">
        <f t="shared" ca="1" si="503"/>
        <v>-37.911730268610391</v>
      </c>
      <c r="DO412" s="224">
        <f t="shared" ca="1" si="504"/>
        <v>-1557.4459203627828</v>
      </c>
      <c r="DP412" s="223">
        <f t="shared" ca="1" si="505"/>
        <v>-7.7746720580080364</v>
      </c>
      <c r="DQ412" s="225">
        <f t="shared" ca="1" si="506"/>
        <v>-1337.2157587785991</v>
      </c>
      <c r="DR412" s="226">
        <f t="shared" ref="DR412:DR475" ca="1" si="526">-DQ412</f>
        <v>1337.2157587785991</v>
      </c>
      <c r="DS412" s="217">
        <f t="shared" ca="1" si="507"/>
        <v>-6.5653689762119063</v>
      </c>
      <c r="DT412" s="218">
        <f t="shared" ca="1" si="508"/>
        <v>-41.074858494830863</v>
      </c>
      <c r="DU412" s="219">
        <f t="shared" ca="1" si="509"/>
        <v>-1699.6670333977984</v>
      </c>
      <c r="DV412" s="218">
        <f t="shared" ca="1" si="510"/>
        <v>-8.6994064323776001</v>
      </c>
      <c r="DW412" s="227">
        <f t="shared" ca="1" si="511"/>
        <v>-1628.6302123216478</v>
      </c>
      <c r="DX412" s="228">
        <f t="shared" ref="DX412:DX475" ca="1" si="527">-DW412</f>
        <v>1628.6302123216478</v>
      </c>
      <c r="DY412" s="222">
        <f t="shared" ca="1" si="512"/>
        <v>-6.9428500404508018</v>
      </c>
      <c r="DZ412" s="223">
        <f t="shared" ca="1" si="513"/>
        <v>-43.998679482019185</v>
      </c>
      <c r="EA412" s="224">
        <f t="shared" ca="1" si="514"/>
        <v>-1833.9449930309586</v>
      </c>
      <c r="EB412" s="223">
        <f t="shared" ca="1" si="515"/>
        <v>-9.6364647627801787</v>
      </c>
      <c r="EC412" s="225">
        <f t="shared" ca="1" si="516"/>
        <v>-2076.3966408439123</v>
      </c>
      <c r="ED412" s="226">
        <f t="shared" ref="ED412:ED475" ca="1" si="528">-EC412</f>
        <v>2076.3966408439123</v>
      </c>
      <c r="EE412" s="18">
        <v>-2076.3966408439087</v>
      </c>
    </row>
    <row r="413" spans="16:135" x14ac:dyDescent="0.3">
      <c r="P413" s="5"/>
      <c r="Q413" s="5"/>
      <c r="X413" s="105"/>
      <c r="Y413" s="105"/>
      <c r="Z413" s="105"/>
      <c r="AA413" s="105">
        <f ca="1">AH413-DF413</f>
        <v>0</v>
      </c>
      <c r="AC413" s="302">
        <f>AC412+$BE$22</f>
        <v>3860</v>
      </c>
      <c r="AD413" s="332">
        <v>2066.7601760811276</v>
      </c>
      <c r="AE413" s="332">
        <v>1619.93080588927</v>
      </c>
      <c r="AF413" s="334">
        <v>1329.4410867205875</v>
      </c>
      <c r="AG413" s="332">
        <v>1109.0574168833002</v>
      </c>
      <c r="AH413" s="332">
        <v>929.13347109602535</v>
      </c>
      <c r="AI413" s="332">
        <v>775.45786822075775</v>
      </c>
      <c r="AJ413" s="332">
        <v>639.92688972903125</v>
      </c>
      <c r="AK413" s="332">
        <v>517.37263507298769</v>
      </c>
      <c r="AL413" s="332">
        <v>404.21874999696598</v>
      </c>
      <c r="AM413" s="332">
        <v>297.82036658800774</v>
      </c>
      <c r="AN413" s="332">
        <v>196.10155937694381</v>
      </c>
      <c r="AO413" s="332">
        <v>97.335901627199533</v>
      </c>
      <c r="AP413" s="332" t="e">
        <v>#DIV/0!</v>
      </c>
      <c r="AQ413" s="335">
        <v>-97.335901627199533</v>
      </c>
      <c r="AR413" s="335">
        <v>-196.10155937694381</v>
      </c>
      <c r="AS413" s="335">
        <v>-297.82036658800774</v>
      </c>
      <c r="AT413" s="335">
        <v>-404.21874999696598</v>
      </c>
      <c r="AU413" s="335">
        <v>-517.37263507298769</v>
      </c>
      <c r="AV413" s="335">
        <v>-639.92688972903125</v>
      </c>
      <c r="AW413" s="335">
        <v>-775.45786822075775</v>
      </c>
      <c r="AX413" s="335">
        <v>-929.13347109602535</v>
      </c>
      <c r="AY413" s="335">
        <v>-1109.0574168833002</v>
      </c>
      <c r="AZ413" s="335">
        <v>-1329.4410867205875</v>
      </c>
      <c r="BA413" s="335">
        <v>-1619.93080588927</v>
      </c>
      <c r="BB413" s="202">
        <v>-2066.7601760811276</v>
      </c>
      <c r="BC413" s="323">
        <f ca="1">BO413-BD413</f>
        <v>0</v>
      </c>
      <c r="BD413" s="320">
        <f ca="1"/>
        <v>-97.335901627199533</v>
      </c>
      <c r="BE413" s="302">
        <f ca="1">MIN($AF$15,BE412+$BE$22)</f>
        <v>3860</v>
      </c>
      <c r="BF413" s="215">
        <f t="shared" ca="1" si="458"/>
        <v>2</v>
      </c>
      <c r="BG413" s="317">
        <f ca="1">INDEX(N$8:N$12,$BF413)</f>
        <v>365</v>
      </c>
      <c r="BH413" s="128">
        <f ca="1">INDEX(O$8:O$12,$BF413)</f>
        <v>0.45</v>
      </c>
      <c r="BI413" s="104">
        <f t="shared" ca="1" si="459"/>
        <v>2102</v>
      </c>
      <c r="BJ413" s="216">
        <f t="shared" si="457"/>
        <v>0</v>
      </c>
      <c r="BK413" s="217">
        <f ca="1">DEGREES(ASIN($BG413*BL$23))</f>
        <v>-0.69702848180855392</v>
      </c>
      <c r="BL413" s="218">
        <f ca="1">DEGREES(ASIN(BL$23*$BI413))</f>
        <v>-4.0173119900976646</v>
      </c>
      <c r="BM413" s="219">
        <f ca="1">IF($BH413&gt;0,(COS(RADIANS(BK413))-COS(RADIANS(BL413)))/(BL$23*$BH413),$BE413*SIN(RADIANS(BK413)))</f>
        <v>-158.89152622016829</v>
      </c>
      <c r="BN413" s="218">
        <f t="shared" ca="1" si="460"/>
        <v>-0.70154901738942499</v>
      </c>
      <c r="BO413" s="220">
        <f t="shared" ca="1" si="461"/>
        <v>-97.335901627199533</v>
      </c>
      <c r="BP413" s="221">
        <f t="shared" ca="1" si="517"/>
        <v>97.335901627199533</v>
      </c>
      <c r="BQ413" s="222">
        <f t="shared" ca="1" si="462"/>
        <v>-1.3888539075648563</v>
      </c>
      <c r="BR413" s="223">
        <f t="shared" ca="1" si="463"/>
        <v>-8.0236931822565207</v>
      </c>
      <c r="BS413" s="224">
        <f t="shared" ca="1" si="464"/>
        <v>-317.77527534992038</v>
      </c>
      <c r="BT413" s="223">
        <f t="shared" ca="1" si="465"/>
        <v>-1.4080867182662473</v>
      </c>
      <c r="BU413" s="225">
        <f t="shared" ca="1" si="466"/>
        <v>-196.10155937694381</v>
      </c>
      <c r="BV413" s="226">
        <f t="shared" ca="1" si="518"/>
        <v>196.10155937694381</v>
      </c>
      <c r="BW413" s="217">
        <f t="shared" ca="1" si="467"/>
        <v>-2.0703060144699528</v>
      </c>
      <c r="BX413" s="218">
        <f t="shared" ca="1" si="468"/>
        <v>-12.007807860122391</v>
      </c>
      <c r="BY413" s="219">
        <f t="shared" ca="1" si="469"/>
        <v>-476.619552496121</v>
      </c>
      <c r="BZ413" s="218">
        <f t="shared" ca="1" si="470"/>
        <v>-2.1246104338580949</v>
      </c>
      <c r="CA413" s="227">
        <f t="shared" ca="1" si="471"/>
        <v>-297.82036658800774</v>
      </c>
      <c r="CB413" s="228">
        <f t="shared" ca="1" si="519"/>
        <v>297.82036658800774</v>
      </c>
      <c r="CC413" s="222">
        <f t="shared" ca="1" si="472"/>
        <v>-2.7362803166611838</v>
      </c>
      <c r="CD413" s="223">
        <f t="shared" ca="1" si="473"/>
        <v>-15.957486963795635</v>
      </c>
      <c r="CE413" s="224">
        <f t="shared" ca="1" si="474"/>
        <v>-635.34291342690733</v>
      </c>
      <c r="CF413" s="223">
        <f t="shared" ca="1" si="475"/>
        <v>-2.8561151187562928</v>
      </c>
      <c r="CG413" s="225">
        <f t="shared" ca="1" si="476"/>
        <v>-404.21874999696598</v>
      </c>
      <c r="CH413" s="226">
        <f t="shared" ca="1" si="520"/>
        <v>404.21874999696598</v>
      </c>
      <c r="CI413" s="217">
        <f t="shared" ca="1" si="477"/>
        <v>-3.3817714426176781</v>
      </c>
      <c r="CJ413" s="218">
        <f t="shared" ca="1" si="478"/>
        <v>-19.859251798529204</v>
      </c>
      <c r="CK413" s="219">
        <f t="shared" ca="1" si="479"/>
        <v>-793.78440223161431</v>
      </c>
      <c r="CL413" s="218">
        <f t="shared" ca="1" si="480"/>
        <v>-3.6075383032360833</v>
      </c>
      <c r="CM413" s="227">
        <f t="shared" ca="1" si="481"/>
        <v>-517.3726350729869</v>
      </c>
      <c r="CN413" s="228">
        <f t="shared" ca="1" si="521"/>
        <v>517.3726350729869</v>
      </c>
      <c r="CO413" s="222">
        <f t="shared" ca="1" si="482"/>
        <v>-4.0019069365128308</v>
      </c>
      <c r="CP413" s="223">
        <f t="shared" ca="1" si="483"/>
        <v>-23.697764236934336</v>
      </c>
      <c r="CQ413" s="224">
        <f t="shared" ca="1" si="484"/>
        <v>-951.66766188972019</v>
      </c>
      <c r="CR413" s="223">
        <f t="shared" ca="1" si="485"/>
        <v>-4.3836266028235968</v>
      </c>
      <c r="CS413" s="225">
        <f t="shared" ca="1" si="486"/>
        <v>-639.92688972903272</v>
      </c>
      <c r="CT413" s="226">
        <f t="shared" ca="1" si="522"/>
        <v>639.92688972903272</v>
      </c>
      <c r="CU413" s="217">
        <f t="shared" ca="1" si="487"/>
        <v>-4.5919815571945737</v>
      </c>
      <c r="CV413" s="218">
        <f t="shared" ca="1" si="488"/>
        <v>-27.455177161584015</v>
      </c>
      <c r="CW413" s="219">
        <f t="shared" ca="1" si="489"/>
        <v>-1108.5565405501422</v>
      </c>
      <c r="CX413" s="218">
        <f t="shared" ca="1" si="490"/>
        <v>-5.1886726589489172</v>
      </c>
      <c r="CY413" s="227">
        <f t="shared" ca="1" si="491"/>
        <v>-775.45786822075831</v>
      </c>
      <c r="CZ413" s="228">
        <f t="shared" ca="1" si="523"/>
        <v>775.45786822075831</v>
      </c>
      <c r="DA413" s="222">
        <f t="shared" ca="1" si="492"/>
        <v>-5.1474920122309307</v>
      </c>
      <c r="DB413" s="223">
        <f t="shared" ca="1" si="493"/>
        <v>-31.110361288683716</v>
      </c>
      <c r="DC413" s="224">
        <f t="shared" ca="1" si="494"/>
        <v>-1263.7997997604721</v>
      </c>
      <c r="DD413" s="223">
        <f t="shared" ca="1" si="495"/>
        <v>-6.0260468786948422</v>
      </c>
      <c r="DE413" s="225">
        <f t="shared" ca="1" si="496"/>
        <v>-929.13347109602512</v>
      </c>
      <c r="DF413" s="226">
        <f t="shared" ca="1" si="524"/>
        <v>929.13347109602512</v>
      </c>
      <c r="DG413" s="217">
        <f t="shared" ca="1" si="497"/>
        <v>-5.6641719536657629</v>
      </c>
      <c r="DH413" s="218">
        <f t="shared" ca="1" si="498"/>
        <v>-34.637994522170672</v>
      </c>
      <c r="DI413" s="219">
        <f t="shared" ca="1" si="499"/>
        <v>-1416.4630195635928</v>
      </c>
      <c r="DJ413" s="218">
        <f t="shared" ca="1" si="500"/>
        <v>-6.8974167775556907</v>
      </c>
      <c r="DK413" s="227">
        <f t="shared" ca="1" si="501"/>
        <v>-1109.0574168832989</v>
      </c>
      <c r="DL413" s="228">
        <f t="shared" ca="1" si="525"/>
        <v>1109.0574168832989</v>
      </c>
      <c r="DM413" s="222">
        <f t="shared" ca="1" si="502"/>
        <v>-6.1380269433018499</v>
      </c>
      <c r="DN413" s="223">
        <f t="shared" ca="1" si="503"/>
        <v>-38.007526056962575</v>
      </c>
      <c r="DO413" s="224">
        <f t="shared" ca="1" si="504"/>
        <v>-1565.2474355940014</v>
      </c>
      <c r="DP413" s="223">
        <f t="shared" ca="1" si="505"/>
        <v>-7.8015152312186729</v>
      </c>
      <c r="DQ413" s="225">
        <f t="shared" ca="1" si="506"/>
        <v>-1329.4410867205911</v>
      </c>
      <c r="DR413" s="226">
        <f t="shared" ca="1" si="526"/>
        <v>1329.4410867205911</v>
      </c>
      <c r="DS413" s="217">
        <f t="shared" ca="1" si="507"/>
        <v>-6.5653689762119063</v>
      </c>
      <c r="DT413" s="218">
        <f t="shared" ca="1" si="508"/>
        <v>-41.18208362893867</v>
      </c>
      <c r="DU413" s="219">
        <f t="shared" ca="1" si="509"/>
        <v>-1708.3993438738025</v>
      </c>
      <c r="DV413" s="218">
        <f t="shared" ca="1" si="510"/>
        <v>-8.7323104760041588</v>
      </c>
      <c r="DW413" s="227">
        <f t="shared" ca="1" si="511"/>
        <v>-1619.9308058892702</v>
      </c>
      <c r="DX413" s="228">
        <f t="shared" ca="1" si="527"/>
        <v>1619.9308058892702</v>
      </c>
      <c r="DY413" s="222">
        <f t="shared" ca="1" si="512"/>
        <v>-6.9428500404508018</v>
      </c>
      <c r="DZ413" s="223">
        <f t="shared" ca="1" si="513"/>
        <v>-44.117498430125451</v>
      </c>
      <c r="EA413" s="224">
        <f t="shared" ca="1" si="514"/>
        <v>-1843.6214930694496</v>
      </c>
      <c r="EB413" s="223">
        <f t="shared" ca="1" si="515"/>
        <v>-9.6765000384909854</v>
      </c>
      <c r="EC413" s="225">
        <f t="shared" ca="1" si="516"/>
        <v>-2066.7601760811322</v>
      </c>
      <c r="ED413" s="226">
        <f t="shared" ca="1" si="528"/>
        <v>2066.7601760811322</v>
      </c>
      <c r="EE413" s="18">
        <v>-2066.7601760811276</v>
      </c>
    </row>
    <row r="414" spans="16:135" x14ac:dyDescent="0.3">
      <c r="P414" s="5"/>
      <c r="Q414" s="5"/>
      <c r="X414" s="105"/>
      <c r="Y414" s="105"/>
      <c r="Z414" s="105"/>
      <c r="AA414" s="105">
        <f ca="1">AH414-DF414</f>
        <v>0</v>
      </c>
      <c r="AC414" s="302">
        <f>AC413+$BE$22</f>
        <v>3870</v>
      </c>
      <c r="AD414" s="332">
        <v>2057.0836760426364</v>
      </c>
      <c r="AE414" s="332">
        <v>1611.1984954132668</v>
      </c>
      <c r="AF414" s="334">
        <v>1321.6395714893688</v>
      </c>
      <c r="AG414" s="332">
        <v>1102.1600001057445</v>
      </c>
      <c r="AH414" s="332">
        <v>923.1074242173305</v>
      </c>
      <c r="AI414" s="332">
        <v>770.26919556180997</v>
      </c>
      <c r="AJ414" s="332">
        <v>635.54326312620765</v>
      </c>
      <c r="AK414" s="332">
        <v>513.76509676975161</v>
      </c>
      <c r="AL414" s="332">
        <v>401.36263487820969</v>
      </c>
      <c r="AM414" s="332">
        <v>295.69575615414965</v>
      </c>
      <c r="AN414" s="332">
        <v>194.69347265867756</v>
      </c>
      <c r="AO414" s="332">
        <v>96.634352609810108</v>
      </c>
      <c r="AP414" s="332" t="e">
        <v>#DIV/0!</v>
      </c>
      <c r="AQ414" s="335">
        <v>-96.634352609810108</v>
      </c>
      <c r="AR414" s="335">
        <v>-194.69347265867756</v>
      </c>
      <c r="AS414" s="335">
        <v>-295.69575615414965</v>
      </c>
      <c r="AT414" s="335">
        <v>-401.36263487820969</v>
      </c>
      <c r="AU414" s="335">
        <v>-513.76509676975161</v>
      </c>
      <c r="AV414" s="335">
        <v>-635.54326312620765</v>
      </c>
      <c r="AW414" s="335">
        <v>-770.26919556180997</v>
      </c>
      <c r="AX414" s="335">
        <v>-923.1074242173305</v>
      </c>
      <c r="AY414" s="335">
        <v>-1102.1600001057445</v>
      </c>
      <c r="AZ414" s="335">
        <v>-1321.6395714893688</v>
      </c>
      <c r="BA414" s="335">
        <v>-1611.1984954132668</v>
      </c>
      <c r="BB414" s="202">
        <v>-2057.0836760426364</v>
      </c>
      <c r="BC414" s="323">
        <f ca="1">BO414-BD414</f>
        <v>0</v>
      </c>
      <c r="BD414" s="320">
        <f ca="1"/>
        <v>-96.634352609810108</v>
      </c>
      <c r="BE414" s="302">
        <f ca="1">MIN($AF$15,BE413+$BE$22)</f>
        <v>3870</v>
      </c>
      <c r="BF414" s="215">
        <f t="shared" ca="1" si="458"/>
        <v>2</v>
      </c>
      <c r="BG414" s="317">
        <f ca="1">INDEX(N$8:N$12,$BF414)</f>
        <v>365</v>
      </c>
      <c r="BH414" s="128">
        <f ca="1">INDEX(O$8:O$12,$BF414)</f>
        <v>0.45</v>
      </c>
      <c r="BI414" s="104">
        <f t="shared" ca="1" si="459"/>
        <v>2106.5</v>
      </c>
      <c r="BJ414" s="216">
        <f t="shared" si="457"/>
        <v>0</v>
      </c>
      <c r="BK414" s="217">
        <f ca="1">DEGREES(ASIN($BG414*BL$23))</f>
        <v>-0.69702848180855392</v>
      </c>
      <c r="BL414" s="218">
        <f ca="1">DEGREES(ASIN(BL$23*$BI414))</f>
        <v>-4.0259264918149311</v>
      </c>
      <c r="BM414" s="219">
        <f ca="1">IF($BH414&gt;0,(COS(RADIANS(BK414))-COS(RADIANS(BL414)))/(BL$23*$BH414),$BE414*SIN(RADIANS(BK414)))</f>
        <v>-159.59458615957467</v>
      </c>
      <c r="BN414" s="218">
        <f t="shared" ca="1" si="460"/>
        <v>-0.703059939406387</v>
      </c>
      <c r="BO414" s="220">
        <f t="shared" ca="1" si="461"/>
        <v>-96.634352609810108</v>
      </c>
      <c r="BP414" s="221">
        <f t="shared" ca="1" si="517"/>
        <v>96.634352609810108</v>
      </c>
      <c r="BQ414" s="222">
        <f t="shared" ca="1" si="462"/>
        <v>-1.3888539075648563</v>
      </c>
      <c r="BR414" s="223">
        <f t="shared" ca="1" si="463"/>
        <v>-8.0409839958745337</v>
      </c>
      <c r="BS414" s="224">
        <f t="shared" ca="1" si="464"/>
        <v>-319.18643978437007</v>
      </c>
      <c r="BT414" s="223">
        <f t="shared" ca="1" si="465"/>
        <v>-1.4111644344496881</v>
      </c>
      <c r="BU414" s="225">
        <f t="shared" ca="1" si="466"/>
        <v>-194.69347265867756</v>
      </c>
      <c r="BV414" s="226">
        <f t="shared" ca="1" si="518"/>
        <v>194.69347265867756</v>
      </c>
      <c r="BW414" s="217">
        <f t="shared" ca="1" si="467"/>
        <v>-2.0703060144699528</v>
      </c>
      <c r="BX414" s="218">
        <f t="shared" ca="1" si="468"/>
        <v>-12.033898751768044</v>
      </c>
      <c r="BY414" s="219">
        <f t="shared" ca="1" si="469"/>
        <v>-478.74892243345562</v>
      </c>
      <c r="BZ414" s="218">
        <f t="shared" ca="1" si="470"/>
        <v>-2.1293699373346158</v>
      </c>
      <c r="CA414" s="227">
        <f t="shared" ca="1" si="471"/>
        <v>-295.69575615414965</v>
      </c>
      <c r="CB414" s="228">
        <f t="shared" ca="1" si="519"/>
        <v>295.69575615414965</v>
      </c>
      <c r="CC414" s="222">
        <f t="shared" ca="1" si="472"/>
        <v>-2.7362803166611838</v>
      </c>
      <c r="CD414" s="223">
        <f t="shared" ca="1" si="473"/>
        <v>-15.992563707523113</v>
      </c>
      <c r="CE414" s="224">
        <f t="shared" ca="1" si="474"/>
        <v>-638.20565057094302</v>
      </c>
      <c r="CF414" s="223">
        <f t="shared" ca="1" si="475"/>
        <v>-2.862737144035691</v>
      </c>
      <c r="CG414" s="225">
        <f t="shared" ca="1" si="476"/>
        <v>-401.36263487820969</v>
      </c>
      <c r="CH414" s="226">
        <f t="shared" ca="1" si="520"/>
        <v>401.36263487820969</v>
      </c>
      <c r="CI414" s="217">
        <f t="shared" ca="1" si="477"/>
        <v>-3.3817714426176781</v>
      </c>
      <c r="CJ414" s="218">
        <f t="shared" ca="1" si="478"/>
        <v>-19.903561597437143</v>
      </c>
      <c r="CK414" s="219">
        <f t="shared" ca="1" si="479"/>
        <v>-797.40068173931866</v>
      </c>
      <c r="CL414" s="218">
        <f t="shared" ca="1" si="480"/>
        <v>-3.6162795077043484</v>
      </c>
      <c r="CM414" s="227">
        <f t="shared" ca="1" si="481"/>
        <v>-513.76509676975081</v>
      </c>
      <c r="CN414" s="228">
        <f t="shared" ca="1" si="521"/>
        <v>513.76509676975081</v>
      </c>
      <c r="CO414" s="222">
        <f t="shared" ca="1" si="482"/>
        <v>-4.0019069365128308</v>
      </c>
      <c r="CP414" s="223">
        <f t="shared" ca="1" si="483"/>
        <v>-23.751613553620391</v>
      </c>
      <c r="CQ414" s="224">
        <f t="shared" ca="1" si="484"/>
        <v>-956.06249530950447</v>
      </c>
      <c r="CR414" s="223">
        <f t="shared" ca="1" si="485"/>
        <v>-4.3948334197842769</v>
      </c>
      <c r="CS414" s="225">
        <f t="shared" ca="1" si="486"/>
        <v>-635.54326312620913</v>
      </c>
      <c r="CT414" s="226">
        <f t="shared" ca="1" si="522"/>
        <v>635.54326312620913</v>
      </c>
      <c r="CU414" s="217">
        <f t="shared" ca="1" si="487"/>
        <v>-4.5919815571945737</v>
      </c>
      <c r="CV414" s="218">
        <f t="shared" ca="1" si="488"/>
        <v>-27.518926366902875</v>
      </c>
      <c r="CW414" s="219">
        <f t="shared" ca="1" si="489"/>
        <v>-1113.7593390913614</v>
      </c>
      <c r="CX414" s="218">
        <f t="shared" ca="1" si="490"/>
        <v>-5.2027985412191811</v>
      </c>
      <c r="CY414" s="227">
        <f t="shared" ca="1" si="491"/>
        <v>-770.2691955618094</v>
      </c>
      <c r="CZ414" s="228">
        <f t="shared" ca="1" si="523"/>
        <v>770.2691955618094</v>
      </c>
      <c r="DA414" s="222">
        <f t="shared" ca="1" si="492"/>
        <v>-5.1474920122309307</v>
      </c>
      <c r="DB414" s="223">
        <f t="shared" ca="1" si="493"/>
        <v>-31.184413598667458</v>
      </c>
      <c r="DC414" s="224">
        <f t="shared" ca="1" si="494"/>
        <v>-1269.8434714002378</v>
      </c>
      <c r="DD414" s="223">
        <f t="shared" ca="1" si="495"/>
        <v>-6.0436716397657619</v>
      </c>
      <c r="DE414" s="225">
        <f t="shared" ca="1" si="496"/>
        <v>-923.10742421733028</v>
      </c>
      <c r="DF414" s="226">
        <f t="shared" ca="1" si="524"/>
        <v>923.10742421733028</v>
      </c>
      <c r="DG414" s="217">
        <f t="shared" ca="1" si="497"/>
        <v>-5.6641719536657629</v>
      </c>
      <c r="DH414" s="218">
        <f t="shared" ca="1" si="498"/>
        <v>-34.722775353043879</v>
      </c>
      <c r="DI414" s="219">
        <f t="shared" ca="1" si="499"/>
        <v>-1423.3822841404967</v>
      </c>
      <c r="DJ414" s="218">
        <f t="shared" ca="1" si="500"/>
        <v>-6.91926457690397</v>
      </c>
      <c r="DK414" s="227">
        <f t="shared" ca="1" si="501"/>
        <v>-1102.1600001057432</v>
      </c>
      <c r="DL414" s="228">
        <f t="shared" ca="1" si="525"/>
        <v>1102.1600001057432</v>
      </c>
      <c r="DM414" s="222">
        <f t="shared" ca="1" si="502"/>
        <v>-6.1380269433018499</v>
      </c>
      <c r="DN414" s="223">
        <f t="shared" ca="1" si="503"/>
        <v>-38.103447178571862</v>
      </c>
      <c r="DO414" s="224">
        <f t="shared" ca="1" si="504"/>
        <v>-1573.0758992456106</v>
      </c>
      <c r="DP414" s="223">
        <f t="shared" ca="1" si="505"/>
        <v>-7.8284636516091268</v>
      </c>
      <c r="DQ414" s="225">
        <f t="shared" ca="1" si="506"/>
        <v>-1321.6395714893724</v>
      </c>
      <c r="DR414" s="226">
        <f t="shared" ca="1" si="526"/>
        <v>1321.6395714893724</v>
      </c>
      <c r="DS414" s="217">
        <f t="shared" ca="1" si="507"/>
        <v>-6.5653689762119063</v>
      </c>
      <c r="DT414" s="218">
        <f t="shared" ca="1" si="508"/>
        <v>-41.289484609139841</v>
      </c>
      <c r="DU414" s="219">
        <f t="shared" ca="1" si="509"/>
        <v>-1717.1647201054745</v>
      </c>
      <c r="DV414" s="218">
        <f t="shared" ca="1" si="510"/>
        <v>-8.7653762316720076</v>
      </c>
      <c r="DW414" s="227">
        <f t="shared" ca="1" si="511"/>
        <v>-1611.1984954132661</v>
      </c>
      <c r="DX414" s="228">
        <f t="shared" ca="1" si="527"/>
        <v>1611.1984954132661</v>
      </c>
      <c r="DY414" s="222">
        <f t="shared" ca="1" si="512"/>
        <v>-6.9428500404508018</v>
      </c>
      <c r="DZ414" s="223">
        <f t="shared" ca="1" si="513"/>
        <v>-44.23655678918432</v>
      </c>
      <c r="EA414" s="224">
        <f t="shared" ca="1" si="514"/>
        <v>-1853.3382701291828</v>
      </c>
      <c r="EB414" s="223">
        <f t="shared" ca="1" si="515"/>
        <v>-9.7167770597332037</v>
      </c>
      <c r="EC414" s="225">
        <f t="shared" ca="1" si="516"/>
        <v>-2057.0836760426409</v>
      </c>
      <c r="ED414" s="226">
        <f t="shared" ca="1" si="528"/>
        <v>2057.0836760426409</v>
      </c>
      <c r="EE414" s="18">
        <v>-2057.0836760426364</v>
      </c>
    </row>
    <row r="415" spans="16:135" x14ac:dyDescent="0.3">
      <c r="P415" s="5"/>
      <c r="Q415" s="5"/>
      <c r="X415" s="105"/>
      <c r="Y415" s="105"/>
      <c r="Z415" s="105"/>
      <c r="AA415" s="105">
        <f ca="1">AH415-DF415</f>
        <v>0</v>
      </c>
      <c r="AC415" s="302">
        <f>AC414+$BE$22</f>
        <v>3880</v>
      </c>
      <c r="AD415" s="332">
        <v>2047.366898982905</v>
      </c>
      <c r="AE415" s="332">
        <v>1602.4331191815947</v>
      </c>
      <c r="AF415" s="334">
        <v>1313.8111078377597</v>
      </c>
      <c r="AG415" s="332">
        <v>1095.2407355288406</v>
      </c>
      <c r="AH415" s="332">
        <v>917.06375257756474</v>
      </c>
      <c r="AI415" s="332">
        <v>765.06639702058965</v>
      </c>
      <c r="AJ415" s="332">
        <v>631.14842970642337</v>
      </c>
      <c r="AK415" s="332">
        <v>510.14881726204726</v>
      </c>
      <c r="AL415" s="332">
        <v>398.499897734174</v>
      </c>
      <c r="AM415" s="332">
        <v>293.56638621681503</v>
      </c>
      <c r="AN415" s="332">
        <v>193.28230822422788</v>
      </c>
      <c r="AO415" s="332">
        <v>95.931292670403721</v>
      </c>
      <c r="AP415" s="332" t="e">
        <v>#DIV/0!</v>
      </c>
      <c r="AQ415" s="335">
        <v>-95.931292670403721</v>
      </c>
      <c r="AR415" s="335">
        <v>-193.28230822422788</v>
      </c>
      <c r="AS415" s="335">
        <v>-293.56638621681503</v>
      </c>
      <c r="AT415" s="335">
        <v>-398.499897734174</v>
      </c>
      <c r="AU415" s="335">
        <v>-510.14881726204726</v>
      </c>
      <c r="AV415" s="335">
        <v>-631.14842970642337</v>
      </c>
      <c r="AW415" s="335">
        <v>-765.06639702058965</v>
      </c>
      <c r="AX415" s="335">
        <v>-917.06375257756474</v>
      </c>
      <c r="AY415" s="335">
        <v>-1095.2407355288406</v>
      </c>
      <c r="AZ415" s="335">
        <v>-1313.8111078377597</v>
      </c>
      <c r="BA415" s="335">
        <v>-1602.4331191815947</v>
      </c>
      <c r="BB415" s="202">
        <v>-2047.366898982905</v>
      </c>
      <c r="BC415" s="323">
        <f ca="1">BO415-BD415</f>
        <v>0</v>
      </c>
      <c r="BD415" s="320">
        <f ca="1"/>
        <v>-95.931292670403721</v>
      </c>
      <c r="BE415" s="302">
        <f ca="1">MIN($AF$15,BE414+$BE$22)</f>
        <v>3880</v>
      </c>
      <c r="BF415" s="215">
        <f t="shared" ca="1" si="458"/>
        <v>2</v>
      </c>
      <c r="BG415" s="317">
        <f ca="1">INDEX(N$8:N$12,$BF415)</f>
        <v>365</v>
      </c>
      <c r="BH415" s="128">
        <f ca="1">INDEX(O$8:O$12,$BF415)</f>
        <v>0.45</v>
      </c>
      <c r="BI415" s="104">
        <f t="shared" ca="1" si="459"/>
        <v>2111</v>
      </c>
      <c r="BJ415" s="216">
        <f t="shared" si="457"/>
        <v>0</v>
      </c>
      <c r="BK415" s="217">
        <f ca="1">DEGREES(ASIN($BG415*BL$23))</f>
        <v>-0.69702848180855392</v>
      </c>
      <c r="BL415" s="218">
        <f ca="1">DEGREES(ASIN(BL$23*$BI415))</f>
        <v>-4.034541084691516</v>
      </c>
      <c r="BM415" s="219">
        <f ca="1">IF($BH415&gt;0,(COS(RADIANS(BK415))-COS(RADIANS(BL415)))/(BL$23*$BH415),$BE415*SIN(RADIANS(BK415)))</f>
        <v>-160.29915706890645</v>
      </c>
      <c r="BN415" s="218">
        <f t="shared" ca="1" si="460"/>
        <v>-0.70457090933177824</v>
      </c>
      <c r="BO415" s="220">
        <f t="shared" ca="1" si="461"/>
        <v>-95.931292670403721</v>
      </c>
      <c r="BP415" s="221">
        <f t="shared" ca="1" si="517"/>
        <v>95.931292670403721</v>
      </c>
      <c r="BQ415" s="222">
        <f t="shared" ca="1" si="462"/>
        <v>-1.3888539075648563</v>
      </c>
      <c r="BR415" s="223">
        <f t="shared" ca="1" si="463"/>
        <v>-8.0582755466796989</v>
      </c>
      <c r="BS415" s="224">
        <f t="shared" ca="1" si="464"/>
        <v>-320.60068232823539</v>
      </c>
      <c r="BT415" s="223">
        <f t="shared" ca="1" si="465"/>
        <v>-1.4142425438653277</v>
      </c>
      <c r="BU415" s="225">
        <f t="shared" ca="1" si="466"/>
        <v>-193.28230822422788</v>
      </c>
      <c r="BV415" s="226">
        <f t="shared" ca="1" si="518"/>
        <v>193.28230822422788</v>
      </c>
      <c r="BW415" s="217">
        <f t="shared" ca="1" si="467"/>
        <v>-2.0703060144699528</v>
      </c>
      <c r="BX415" s="218">
        <f t="shared" ca="1" si="468"/>
        <v>-12.059992176405082</v>
      </c>
      <c r="BY415" s="219">
        <f t="shared" ca="1" si="469"/>
        <v>-480.88305325899165</v>
      </c>
      <c r="BZ415" s="218">
        <f t="shared" ca="1" si="470"/>
        <v>-2.1341308255360332</v>
      </c>
      <c r="CA415" s="227">
        <f t="shared" ca="1" si="471"/>
        <v>-293.56638621681503</v>
      </c>
      <c r="CB415" s="228">
        <f t="shared" ca="1" si="519"/>
        <v>293.56638621681503</v>
      </c>
      <c r="CC415" s="222">
        <f t="shared" ca="1" si="472"/>
        <v>-2.7362803166611838</v>
      </c>
      <c r="CD415" s="223">
        <f t="shared" ca="1" si="473"/>
        <v>-16.027646606927956</v>
      </c>
      <c r="CE415" s="224">
        <f t="shared" ca="1" si="474"/>
        <v>-641.0750132228651</v>
      </c>
      <c r="CF415" s="223">
        <f t="shared" ca="1" si="475"/>
        <v>-2.8693626519220743</v>
      </c>
      <c r="CG415" s="225">
        <f t="shared" ca="1" si="476"/>
        <v>-398.499897734174</v>
      </c>
      <c r="CH415" s="226">
        <f t="shared" ca="1" si="520"/>
        <v>398.499897734174</v>
      </c>
      <c r="CI415" s="217">
        <f t="shared" ca="1" si="477"/>
        <v>-3.3817714426176781</v>
      </c>
      <c r="CJ415" s="218">
        <f t="shared" ca="1" si="478"/>
        <v>-19.947883806737753</v>
      </c>
      <c r="CK415" s="219">
        <f t="shared" ca="1" si="479"/>
        <v>-801.02570978841868</v>
      </c>
      <c r="CL415" s="218">
        <f t="shared" ca="1" si="480"/>
        <v>-3.625028049100024</v>
      </c>
      <c r="CM415" s="227">
        <f t="shared" ca="1" si="481"/>
        <v>-510.14881726204646</v>
      </c>
      <c r="CN415" s="228">
        <f t="shared" ca="1" si="521"/>
        <v>510.14881726204646</v>
      </c>
      <c r="CO415" s="222">
        <f t="shared" ca="1" si="482"/>
        <v>-4.0019069365128308</v>
      </c>
      <c r="CP415" s="223">
        <f t="shared" ca="1" si="483"/>
        <v>-23.805485150238191</v>
      </c>
      <c r="CQ415" s="224">
        <f t="shared" ca="1" si="484"/>
        <v>-960.46854944171719</v>
      </c>
      <c r="CR415" s="223">
        <f t="shared" ca="1" si="485"/>
        <v>-4.4060541322127165</v>
      </c>
      <c r="CS415" s="225">
        <f t="shared" ca="1" si="486"/>
        <v>-631.14842970642485</v>
      </c>
      <c r="CT415" s="226">
        <f t="shared" ca="1" si="522"/>
        <v>631.14842970642485</v>
      </c>
      <c r="CU415" s="217">
        <f t="shared" ca="1" si="487"/>
        <v>-4.5919815571945737</v>
      </c>
      <c r="CV415" s="218">
        <f t="shared" ca="1" si="488"/>
        <v>-27.582712547026798</v>
      </c>
      <c r="CW415" s="219">
        <f t="shared" ca="1" si="489"/>
        <v>-1118.9762880678195</v>
      </c>
      <c r="CX415" s="218">
        <f t="shared" ca="1" si="490"/>
        <v>-5.2169489764580703</v>
      </c>
      <c r="CY415" s="227">
        <f t="shared" ca="1" si="491"/>
        <v>-765.06639702059022</v>
      </c>
      <c r="CZ415" s="228">
        <f t="shared" ca="1" si="523"/>
        <v>765.06639702059022</v>
      </c>
      <c r="DA415" s="222">
        <f t="shared" ca="1" si="492"/>
        <v>-5.1474920122309307</v>
      </c>
      <c r="DB415" s="223">
        <f t="shared" ca="1" si="493"/>
        <v>-31.258523882152069</v>
      </c>
      <c r="DC415" s="224">
        <f t="shared" ca="1" si="494"/>
        <v>-1275.9048091506941</v>
      </c>
      <c r="DD415" s="223">
        <f t="shared" ca="1" si="495"/>
        <v>-6.0613377504562322</v>
      </c>
      <c r="DE415" s="225">
        <f t="shared" ca="1" si="496"/>
        <v>-917.06375257756451</v>
      </c>
      <c r="DF415" s="226">
        <f t="shared" ca="1" si="524"/>
        <v>917.06375257756451</v>
      </c>
      <c r="DG415" s="217">
        <f t="shared" ca="1" si="497"/>
        <v>-5.6641719536657629</v>
      </c>
      <c r="DH415" s="218">
        <f t="shared" ca="1" si="498"/>
        <v>-34.807643213191106</v>
      </c>
      <c r="DI415" s="219">
        <f t="shared" ca="1" si="499"/>
        <v>-1430.3234637265946</v>
      </c>
      <c r="DJ415" s="218">
        <f t="shared" ca="1" si="500"/>
        <v>-6.94117958609786</v>
      </c>
      <c r="DK415" s="227">
        <f t="shared" ca="1" si="501"/>
        <v>-1095.2407355288392</v>
      </c>
      <c r="DL415" s="228">
        <f t="shared" ca="1" si="525"/>
        <v>1095.2407355288392</v>
      </c>
      <c r="DM415" s="222">
        <f t="shared" ca="1" si="502"/>
        <v>-6.1380269433018499</v>
      </c>
      <c r="DN415" s="223">
        <f t="shared" ca="1" si="503"/>
        <v>-38.199494396567495</v>
      </c>
      <c r="DO415" s="224">
        <f t="shared" ca="1" si="504"/>
        <v>-1580.9314174821304</v>
      </c>
      <c r="DP415" s="223">
        <f t="shared" ca="1" si="505"/>
        <v>-7.8555182365198561</v>
      </c>
      <c r="DQ415" s="225">
        <f t="shared" ca="1" si="506"/>
        <v>-1313.8111078377633</v>
      </c>
      <c r="DR415" s="226">
        <f t="shared" ca="1" si="526"/>
        <v>1313.8111078377633</v>
      </c>
      <c r="DS415" s="217">
        <f t="shared" ca="1" si="507"/>
        <v>-6.5653689762119063</v>
      </c>
      <c r="DT415" s="218">
        <f t="shared" ca="1" si="508"/>
        <v>-41.397062682679895</v>
      </c>
      <c r="DU415" s="219">
        <f t="shared" ca="1" si="509"/>
        <v>-1725.9633254846667</v>
      </c>
      <c r="DV415" s="218">
        <f t="shared" ca="1" si="510"/>
        <v>-8.7986053791921677</v>
      </c>
      <c r="DW415" s="227">
        <f t="shared" ca="1" si="511"/>
        <v>-1602.4331191815941</v>
      </c>
      <c r="DX415" s="228">
        <f t="shared" ca="1" si="527"/>
        <v>1602.4331191815941</v>
      </c>
      <c r="DY415" s="222">
        <f t="shared" ca="1" si="512"/>
        <v>-6.9428500404508018</v>
      </c>
      <c r="DZ415" s="223">
        <f t="shared" ca="1" si="513"/>
        <v>-44.355856529455032</v>
      </c>
      <c r="EA415" s="224">
        <f t="shared" ca="1" si="514"/>
        <v>-1863.095568924392</v>
      </c>
      <c r="EB415" s="223">
        <f t="shared" ca="1" si="515"/>
        <v>-9.7572987952091808</v>
      </c>
      <c r="EC415" s="225">
        <f t="shared" ca="1" si="516"/>
        <v>-2047.3668989829077</v>
      </c>
      <c r="ED415" s="226">
        <f t="shared" ca="1" si="528"/>
        <v>2047.3668989829077</v>
      </c>
      <c r="EE415" s="18">
        <v>-2047.366898982905</v>
      </c>
    </row>
    <row r="416" spans="16:135" x14ac:dyDescent="0.3">
      <c r="P416" s="5"/>
      <c r="Q416" s="5"/>
      <c r="X416" s="105"/>
      <c r="Y416" s="105"/>
      <c r="Z416" s="105"/>
      <c r="AA416" s="105">
        <f ca="1">AH416-DF416</f>
        <v>0</v>
      </c>
      <c r="AC416" s="302">
        <f>AC415+$BE$22</f>
        <v>3890</v>
      </c>
      <c r="AD416" s="332">
        <v>2037.6096001876942</v>
      </c>
      <c r="AE416" s="332">
        <v>1593.6345138024035</v>
      </c>
      <c r="AF416" s="334">
        <v>1305.9555896012398</v>
      </c>
      <c r="AG416" s="332">
        <v>1088.2995559427427</v>
      </c>
      <c r="AH416" s="332">
        <v>911.00241482710851</v>
      </c>
      <c r="AI416" s="332">
        <v>759.84944804413271</v>
      </c>
      <c r="AJ416" s="332">
        <v>626.74237557421202</v>
      </c>
      <c r="AK416" s="332">
        <v>506.52378921294724</v>
      </c>
      <c r="AL416" s="332">
        <v>395.63053508225192</v>
      </c>
      <c r="AM416" s="332">
        <v>291.432255391279</v>
      </c>
      <c r="AN416" s="332">
        <v>191.86806568036255</v>
      </c>
      <c r="AO416" s="332">
        <v>95.226721761071943</v>
      </c>
      <c r="AP416" s="332" t="e">
        <v>#DIV/0!</v>
      </c>
      <c r="AQ416" s="335">
        <v>-95.226721761071943</v>
      </c>
      <c r="AR416" s="335">
        <v>-191.86806568036255</v>
      </c>
      <c r="AS416" s="335">
        <v>-291.432255391279</v>
      </c>
      <c r="AT416" s="335">
        <v>-395.63053508225192</v>
      </c>
      <c r="AU416" s="335">
        <v>-506.52378921294724</v>
      </c>
      <c r="AV416" s="335">
        <v>-626.74237557421202</v>
      </c>
      <c r="AW416" s="335">
        <v>-759.84944804413271</v>
      </c>
      <c r="AX416" s="335">
        <v>-911.00241482710851</v>
      </c>
      <c r="AY416" s="335">
        <v>-1088.2995559427427</v>
      </c>
      <c r="AZ416" s="335">
        <v>-1305.9555896012398</v>
      </c>
      <c r="BA416" s="335">
        <v>-1593.6345138024035</v>
      </c>
      <c r="BB416" s="202">
        <v>-2037.6096001876942</v>
      </c>
      <c r="BC416" s="323">
        <f ca="1">BO416-BD416</f>
        <v>0</v>
      </c>
      <c r="BD416" s="320">
        <f ca="1"/>
        <v>-95.226721761071943</v>
      </c>
      <c r="BE416" s="302">
        <f ca="1">MIN($AF$15,BE415+$BE$22)</f>
        <v>3890</v>
      </c>
      <c r="BF416" s="215">
        <f t="shared" ca="1" si="458"/>
        <v>2</v>
      </c>
      <c r="BG416" s="317">
        <f ca="1">INDEX(N$8:N$12,$BF416)</f>
        <v>365</v>
      </c>
      <c r="BH416" s="128">
        <f ca="1">INDEX(O$8:O$12,$BF416)</f>
        <v>0.45</v>
      </c>
      <c r="BI416" s="104">
        <f t="shared" ca="1" si="459"/>
        <v>2115.5</v>
      </c>
      <c r="BJ416" s="216">
        <f t="shared" si="457"/>
        <v>0</v>
      </c>
      <c r="BK416" s="217">
        <f ca="1">DEGREES(ASIN($BG416*BL$23))</f>
        <v>-0.69702848180855392</v>
      </c>
      <c r="BL416" s="218">
        <f ca="1">DEGREES(ASIN(BL$23*$BI416))</f>
        <v>-4.0431557689250601</v>
      </c>
      <c r="BM416" s="219">
        <f ca="1">IF($BH416&gt;0,(COS(RADIANS(BK416))-COS(RADIANS(BL416)))/(BL$23*$BH416),$BE416*SIN(RADIANS(BK416)))</f>
        <v>-161.0052389961979</v>
      </c>
      <c r="BN416" s="218">
        <f t="shared" ca="1" si="460"/>
        <v>-0.70608192729145003</v>
      </c>
      <c r="BO416" s="220">
        <f t="shared" ca="1" si="461"/>
        <v>-95.226721761071943</v>
      </c>
      <c r="BP416" s="221">
        <f t="shared" ca="1" si="517"/>
        <v>95.226721761071943</v>
      </c>
      <c r="BQ416" s="222">
        <f t="shared" ca="1" si="462"/>
        <v>-1.3888539075648563</v>
      </c>
      <c r="BR416" s="223">
        <f t="shared" ca="1" si="463"/>
        <v>-8.0755678363414258</v>
      </c>
      <c r="BS416" s="224">
        <f t="shared" ca="1" si="464"/>
        <v>-322.01800337567732</v>
      </c>
      <c r="BT416" s="223">
        <f t="shared" ca="1" si="465"/>
        <v>-1.4173210474419307</v>
      </c>
      <c r="BU416" s="225">
        <f t="shared" ca="1" si="466"/>
        <v>-191.86806568036255</v>
      </c>
      <c r="BV416" s="226">
        <f t="shared" ca="1" si="518"/>
        <v>191.86806568036255</v>
      </c>
      <c r="BW416" s="217">
        <f t="shared" ca="1" si="467"/>
        <v>-2.0703060144699528</v>
      </c>
      <c r="BX416" s="218">
        <f t="shared" ca="1" si="468"/>
        <v>-12.086088140184838</v>
      </c>
      <c r="BY416" s="219">
        <f t="shared" ca="1" si="469"/>
        <v>-483.0219463610884</v>
      </c>
      <c r="BZ416" s="218">
        <f t="shared" ca="1" si="470"/>
        <v>-2.1388931020967448</v>
      </c>
      <c r="CA416" s="227">
        <f t="shared" ca="1" si="471"/>
        <v>-291.432255391279</v>
      </c>
      <c r="CB416" s="228">
        <f t="shared" ca="1" si="519"/>
        <v>291.432255391279</v>
      </c>
      <c r="CC416" s="222">
        <f t="shared" ca="1" si="472"/>
        <v>-2.7362803166611838</v>
      </c>
      <c r="CD416" s="223">
        <f t="shared" ca="1" si="473"/>
        <v>-16.062735678412547</v>
      </c>
      <c r="CE416" s="224">
        <f t="shared" ca="1" si="474"/>
        <v>-643.95100487579327</v>
      </c>
      <c r="CF416" s="223">
        <f t="shared" ca="1" si="475"/>
        <v>-2.8759916529281782</v>
      </c>
      <c r="CG416" s="225">
        <f t="shared" ca="1" si="476"/>
        <v>-395.63053508225192</v>
      </c>
      <c r="CH416" s="226">
        <f t="shared" ca="1" si="520"/>
        <v>395.63053508225192</v>
      </c>
      <c r="CI416" s="217">
        <f t="shared" ca="1" si="477"/>
        <v>-3.3817714426176781</v>
      </c>
      <c r="CJ416" s="218">
        <f t="shared" ca="1" si="478"/>
        <v>-19.992218463409781</v>
      </c>
      <c r="CK416" s="219">
        <f t="shared" ca="1" si="479"/>
        <v>-804.65949374183333</v>
      </c>
      <c r="CL416" s="218">
        <f t="shared" ca="1" si="480"/>
        <v>-3.6337839534146497</v>
      </c>
      <c r="CM416" s="227">
        <f t="shared" ca="1" si="481"/>
        <v>-506.52378921294644</v>
      </c>
      <c r="CN416" s="228">
        <f t="shared" ca="1" si="521"/>
        <v>506.52378921294644</v>
      </c>
      <c r="CO416" s="222">
        <f t="shared" ca="1" si="482"/>
        <v>-4.0019069365128308</v>
      </c>
      <c r="CP416" s="223">
        <f t="shared" ca="1" si="483"/>
        <v>-23.859379102149514</v>
      </c>
      <c r="CQ416" s="224">
        <f t="shared" ca="1" si="484"/>
        <v>-964.88583824037187</v>
      </c>
      <c r="CR416" s="223">
        <f t="shared" ca="1" si="485"/>
        <v>-4.4172887986546812</v>
      </c>
      <c r="CS416" s="225">
        <f t="shared" ca="1" si="486"/>
        <v>-626.74237557421213</v>
      </c>
      <c r="CT416" s="226">
        <f t="shared" ca="1" si="522"/>
        <v>626.74237557421213</v>
      </c>
      <c r="CU416" s="217">
        <f t="shared" ca="1" si="487"/>
        <v>-4.5919815571945737</v>
      </c>
      <c r="CV416" s="218">
        <f t="shared" ca="1" si="488"/>
        <v>-27.646535845561083</v>
      </c>
      <c r="CW416" s="219">
        <f t="shared" ca="1" si="489"/>
        <v>-1124.2074121564299</v>
      </c>
      <c r="CX416" s="218">
        <f t="shared" ca="1" si="490"/>
        <v>-5.231124088610386</v>
      </c>
      <c r="CY416" s="227">
        <f t="shared" ca="1" si="491"/>
        <v>-759.84944804413215</v>
      </c>
      <c r="CZ416" s="228">
        <f t="shared" ca="1" si="523"/>
        <v>759.84944804413215</v>
      </c>
      <c r="DA416" s="222">
        <f t="shared" ca="1" si="492"/>
        <v>-5.1474920122309307</v>
      </c>
      <c r="DB416" s="223">
        <f t="shared" ca="1" si="493"/>
        <v>-31.332692399792009</v>
      </c>
      <c r="DC416" s="224">
        <f t="shared" ca="1" si="494"/>
        <v>-1281.9838546123494</v>
      </c>
      <c r="DD416" s="223">
        <f t="shared" ca="1" si="495"/>
        <v>-6.0790454616553689</v>
      </c>
      <c r="DE416" s="225">
        <f t="shared" ca="1" si="496"/>
        <v>-911.00241482710828</v>
      </c>
      <c r="DF416" s="226">
        <f t="shared" ca="1" si="524"/>
        <v>911.00241482710828</v>
      </c>
      <c r="DG416" s="217">
        <f t="shared" ca="1" si="497"/>
        <v>-5.6641719536657629</v>
      </c>
      <c r="DH416" s="218">
        <f t="shared" ca="1" si="498"/>
        <v>-34.89259855795413</v>
      </c>
      <c r="DI416" s="219">
        <f t="shared" ca="1" si="499"/>
        <v>-1437.2866260218768</v>
      </c>
      <c r="DJ416" s="218">
        <f t="shared" ca="1" si="500"/>
        <v>-6.9631622952822454</v>
      </c>
      <c r="DK416" s="227">
        <f t="shared" ca="1" si="501"/>
        <v>-1088.2995559427413</v>
      </c>
      <c r="DL416" s="228">
        <f t="shared" ca="1" si="525"/>
        <v>1088.2995559427413</v>
      </c>
      <c r="DM416" s="222">
        <f t="shared" ca="1" si="502"/>
        <v>-6.1380269433018499</v>
      </c>
      <c r="DN416" s="223">
        <f t="shared" ca="1" si="503"/>
        <v>-38.295668480528228</v>
      </c>
      <c r="DO416" s="224">
        <f t="shared" ca="1" si="504"/>
        <v>-1588.8140973962741</v>
      </c>
      <c r="DP416" s="223">
        <f t="shared" ca="1" si="505"/>
        <v>-7.8826799141436368</v>
      </c>
      <c r="DQ416" s="225">
        <f t="shared" ca="1" si="506"/>
        <v>-1305.9555896012434</v>
      </c>
      <c r="DR416" s="226">
        <f t="shared" ca="1" si="526"/>
        <v>1305.9555896012434</v>
      </c>
      <c r="DS416" s="217">
        <f t="shared" ca="1" si="507"/>
        <v>-6.5653689762119063</v>
      </c>
      <c r="DT416" s="218">
        <f t="shared" ca="1" si="508"/>
        <v>-41.504819109624911</v>
      </c>
      <c r="DU416" s="219">
        <f t="shared" ca="1" si="509"/>
        <v>-1734.7953251070971</v>
      </c>
      <c r="DV416" s="218">
        <f t="shared" ca="1" si="510"/>
        <v>-8.8319996224304305</v>
      </c>
      <c r="DW416" s="227">
        <f t="shared" ca="1" si="511"/>
        <v>-1593.6345138024019</v>
      </c>
      <c r="DX416" s="228">
        <f t="shared" ca="1" si="527"/>
        <v>1593.6345138024019</v>
      </c>
      <c r="DY416" s="222">
        <f t="shared" ca="1" si="512"/>
        <v>-6.9428500404508018</v>
      </c>
      <c r="DZ416" s="223">
        <f t="shared" ca="1" si="513"/>
        <v>-44.475399645450018</v>
      </c>
      <c r="EA416" s="224">
        <f t="shared" ca="1" si="514"/>
        <v>-1872.8936371887978</v>
      </c>
      <c r="EB416" s="223">
        <f t="shared" ca="1" si="515"/>
        <v>-9.7980682644058561</v>
      </c>
      <c r="EC416" s="225">
        <f t="shared" ca="1" si="516"/>
        <v>-2037.6096001876986</v>
      </c>
      <c r="ED416" s="226">
        <f t="shared" ca="1" si="528"/>
        <v>2037.6096001876986</v>
      </c>
      <c r="EE416" s="18">
        <v>-2037.6096001876942</v>
      </c>
    </row>
    <row r="417" spans="16:135" x14ac:dyDescent="0.3">
      <c r="P417" s="5"/>
      <c r="Q417" s="5"/>
      <c r="X417" s="105"/>
      <c r="Y417" s="105"/>
      <c r="Z417" s="105"/>
      <c r="AA417" s="105">
        <f ca="1">AH417-DF417</f>
        <v>1.3642420526593924E-12</v>
      </c>
      <c r="AC417" s="302">
        <f>AC416+$BE$22</f>
        <v>3900</v>
      </c>
      <c r="AD417" s="332">
        <v>2027.8115319232884</v>
      </c>
      <c r="AE417" s="332">
        <v>1584.8025141799731</v>
      </c>
      <c r="AF417" s="334">
        <v>1298.0729096870971</v>
      </c>
      <c r="AG417" s="332">
        <v>1081.3363936474605</v>
      </c>
      <c r="AH417" s="332">
        <v>904.92336936545428</v>
      </c>
      <c r="AI417" s="332">
        <v>754.61832395552119</v>
      </c>
      <c r="AJ417" s="332">
        <v>622.32508677555722</v>
      </c>
      <c r="AK417" s="332">
        <v>502.89000525953111</v>
      </c>
      <c r="AL417" s="332">
        <v>392.75454342932375</v>
      </c>
      <c r="AM417" s="332">
        <v>289.29336228918226</v>
      </c>
      <c r="AN417" s="332">
        <v>190.45074463292062</v>
      </c>
      <c r="AO417" s="332">
        <v>94.520639833780493</v>
      </c>
      <c r="AP417" s="332" t="e">
        <v>#DIV/0!</v>
      </c>
      <c r="AQ417" s="335">
        <v>-94.520639833780493</v>
      </c>
      <c r="AR417" s="335">
        <v>-190.45074463292062</v>
      </c>
      <c r="AS417" s="335">
        <v>-289.29336228918226</v>
      </c>
      <c r="AT417" s="335">
        <v>-392.75454342932375</v>
      </c>
      <c r="AU417" s="335">
        <v>-502.89000525953111</v>
      </c>
      <c r="AV417" s="335">
        <v>-622.32508677555722</v>
      </c>
      <c r="AW417" s="335">
        <v>-754.61832395552119</v>
      </c>
      <c r="AX417" s="335">
        <v>-904.92336936545428</v>
      </c>
      <c r="AY417" s="335">
        <v>-1081.3363936474605</v>
      </c>
      <c r="AZ417" s="335">
        <v>-1298.0729096870971</v>
      </c>
      <c r="BA417" s="335">
        <v>-1584.8025141799731</v>
      </c>
      <c r="BB417" s="202">
        <v>-2027.8115319232884</v>
      </c>
      <c r="BC417" s="323">
        <f ca="1">BO417-BD417</f>
        <v>0</v>
      </c>
      <c r="BD417" s="320">
        <f ca="1"/>
        <v>-94.520639833780493</v>
      </c>
      <c r="BE417" s="302">
        <f ca="1">MIN($AF$15,BE416+$BE$22)</f>
        <v>3900</v>
      </c>
      <c r="BF417" s="215">
        <f t="shared" ca="1" si="458"/>
        <v>2</v>
      </c>
      <c r="BG417" s="317">
        <f ca="1">INDEX(N$8:N$12,$BF417)</f>
        <v>365</v>
      </c>
      <c r="BH417" s="128">
        <f ca="1">INDEX(O$8:O$12,$BF417)</f>
        <v>0.45</v>
      </c>
      <c r="BI417" s="104">
        <f t="shared" ca="1" si="459"/>
        <v>2120</v>
      </c>
      <c r="BJ417" s="216">
        <f t="shared" si="457"/>
        <v>0</v>
      </c>
      <c r="BK417" s="217">
        <f ca="1">DEGREES(ASIN($BG417*BL$23))</f>
        <v>-0.69702848180855392</v>
      </c>
      <c r="BL417" s="218">
        <f ca="1">DEGREES(ASIN(BL$23*$BI417))</f>
        <v>-4.051770544713226</v>
      </c>
      <c r="BM417" s="219">
        <f ca="1">IF($BH417&gt;0,(COS(RADIANS(BK417))-COS(RADIANS(BL417)))/(BL$23*$BH417),$BE417*SIN(RADIANS(BK417)))</f>
        <v>-161.71283198956473</v>
      </c>
      <c r="BN417" s="218">
        <f t="shared" ca="1" si="460"/>
        <v>-0.70759299336683057</v>
      </c>
      <c r="BO417" s="220">
        <f t="shared" ca="1" si="461"/>
        <v>-94.520639833780493</v>
      </c>
      <c r="BP417" s="221">
        <f t="shared" ca="1" si="517"/>
        <v>94.520639833780493</v>
      </c>
      <c r="BQ417" s="222">
        <f t="shared" ca="1" si="462"/>
        <v>-1.3888539075648563</v>
      </c>
      <c r="BR417" s="223">
        <f t="shared" ca="1" si="463"/>
        <v>-8.092860866529751</v>
      </c>
      <c r="BS417" s="224">
        <f t="shared" ca="1" si="464"/>
        <v>-323.4384033217745</v>
      </c>
      <c r="BT417" s="223">
        <f t="shared" ca="1" si="465"/>
        <v>-1.4203999460971772</v>
      </c>
      <c r="BU417" s="225">
        <f t="shared" ca="1" si="466"/>
        <v>-190.45074463292062</v>
      </c>
      <c r="BV417" s="226">
        <f t="shared" ca="1" si="518"/>
        <v>190.45074463292062</v>
      </c>
      <c r="BW417" s="217">
        <f t="shared" ca="1" si="467"/>
        <v>-2.0703060144699528</v>
      </c>
      <c r="BX417" s="218">
        <f t="shared" ca="1" si="468"/>
        <v>-12.112186649263743</v>
      </c>
      <c r="BY417" s="219">
        <f t="shared" ca="1" si="469"/>
        <v>-485.16560313174449</v>
      </c>
      <c r="BZ417" s="218">
        <f t="shared" ca="1" si="470"/>
        <v>-2.1436567706560936</v>
      </c>
      <c r="CA417" s="227">
        <f t="shared" ca="1" si="471"/>
        <v>-289.29336228918226</v>
      </c>
      <c r="CB417" s="228">
        <f t="shared" ca="1" si="519"/>
        <v>289.29336228918226</v>
      </c>
      <c r="CC417" s="222">
        <f t="shared" ca="1" si="472"/>
        <v>-2.7362803166611838</v>
      </c>
      <c r="CD417" s="223">
        <f t="shared" ca="1" si="473"/>
        <v>-16.097830938402957</v>
      </c>
      <c r="CE417" s="224">
        <f t="shared" ca="1" si="474"/>
        <v>-646.8336290333782</v>
      </c>
      <c r="CF417" s="223">
        <f t="shared" ca="1" si="475"/>
        <v>-2.8826241575849281</v>
      </c>
      <c r="CG417" s="225">
        <f t="shared" ca="1" si="476"/>
        <v>-392.75454342932375</v>
      </c>
      <c r="CH417" s="226">
        <f t="shared" ca="1" si="520"/>
        <v>392.75454342932375</v>
      </c>
      <c r="CI417" s="217">
        <f t="shared" ca="1" si="477"/>
        <v>-3.3817714426176781</v>
      </c>
      <c r="CJ417" s="218">
        <f t="shared" ca="1" si="478"/>
        <v>-20.036565604513761</v>
      </c>
      <c r="CK417" s="219">
        <f t="shared" ca="1" si="479"/>
        <v>-808.30204098856348</v>
      </c>
      <c r="CL417" s="218">
        <f t="shared" ca="1" si="480"/>
        <v>-3.6425472467301461</v>
      </c>
      <c r="CM417" s="227">
        <f t="shared" ca="1" si="481"/>
        <v>-502.89000525953179</v>
      </c>
      <c r="CN417" s="228">
        <f t="shared" ca="1" si="521"/>
        <v>502.89000525953179</v>
      </c>
      <c r="CO417" s="222">
        <f t="shared" ca="1" si="482"/>
        <v>-4.0019069365128308</v>
      </c>
      <c r="CP417" s="223">
        <f t="shared" ca="1" si="483"/>
        <v>-23.91329548495181</v>
      </c>
      <c r="CQ417" s="224">
        <f t="shared" ca="1" si="484"/>
        <v>-969.31437571829929</v>
      </c>
      <c r="CR417" s="223">
        <f t="shared" ca="1" si="485"/>
        <v>-4.4285374779274207</v>
      </c>
      <c r="CS417" s="225">
        <f t="shared" ca="1" si="486"/>
        <v>-622.32508677555745</v>
      </c>
      <c r="CT417" s="226">
        <f t="shared" ca="1" si="522"/>
        <v>622.32508677555745</v>
      </c>
      <c r="CU417" s="217">
        <f t="shared" ca="1" si="487"/>
        <v>-4.5919815571945737</v>
      </c>
      <c r="CV417" s="218">
        <f t="shared" ca="1" si="488"/>
        <v>-27.710396406713741</v>
      </c>
      <c r="CW417" s="219">
        <f t="shared" ca="1" si="489"/>
        <v>-1129.4527361588046</v>
      </c>
      <c r="CX417" s="218">
        <f t="shared" ca="1" si="490"/>
        <v>-5.245324002374673</v>
      </c>
      <c r="CY417" s="227">
        <f t="shared" ca="1" si="491"/>
        <v>-754.61832395552176</v>
      </c>
      <c r="CZ417" s="228">
        <f t="shared" ca="1" si="523"/>
        <v>754.61832395552176</v>
      </c>
      <c r="DA417" s="222">
        <f t="shared" ca="1" si="492"/>
        <v>-5.1474920122309307</v>
      </c>
      <c r="DB417" s="223">
        <f t="shared" ca="1" si="493"/>
        <v>-31.406919413658208</v>
      </c>
      <c r="DC417" s="224">
        <f t="shared" ca="1" si="494"/>
        <v>-1288.0806496385339</v>
      </c>
      <c r="DD417" s="223">
        <f t="shared" ca="1" si="495"/>
        <v>-6.096795026184509</v>
      </c>
      <c r="DE417" s="225">
        <f t="shared" ca="1" si="496"/>
        <v>-904.92336936545291</v>
      </c>
      <c r="DF417" s="226">
        <f t="shared" ca="1" si="524"/>
        <v>904.92336936545291</v>
      </c>
      <c r="DG417" s="217">
        <f t="shared" ca="1" si="497"/>
        <v>-5.6641719536657629</v>
      </c>
      <c r="DH417" s="218">
        <f t="shared" ca="1" si="498"/>
        <v>-34.977641845797045</v>
      </c>
      <c r="DI417" s="219">
        <f t="shared" ca="1" si="499"/>
        <v>-1444.2718392212078</v>
      </c>
      <c r="DJ417" s="218">
        <f t="shared" ca="1" si="500"/>
        <v>-6.9852131993309285</v>
      </c>
      <c r="DK417" s="227">
        <f t="shared" ca="1" si="501"/>
        <v>-1081.3363936474591</v>
      </c>
      <c r="DL417" s="228">
        <f t="shared" ca="1" si="525"/>
        <v>1081.3363936474591</v>
      </c>
      <c r="DM417" s="222">
        <f t="shared" ca="1" si="502"/>
        <v>-6.1380269433018499</v>
      </c>
      <c r="DN417" s="223">
        <f t="shared" ca="1" si="503"/>
        <v>-38.391970206561489</v>
      </c>
      <c r="DO417" s="224">
        <f t="shared" ca="1" si="504"/>
        <v>-1596.7240470199515</v>
      </c>
      <c r="DP417" s="223">
        <f t="shared" ca="1" si="505"/>
        <v>-7.9099496236774485</v>
      </c>
      <c r="DQ417" s="225">
        <f t="shared" ca="1" si="506"/>
        <v>-1298.0729096870998</v>
      </c>
      <c r="DR417" s="226">
        <f t="shared" ca="1" si="526"/>
        <v>1298.0729096870998</v>
      </c>
      <c r="DS417" s="217">
        <f t="shared" ca="1" si="507"/>
        <v>-6.5653689762119063</v>
      </c>
      <c r="DT417" s="218">
        <f t="shared" ca="1" si="508"/>
        <v>-41.612755163050799</v>
      </c>
      <c r="DU417" s="219">
        <f t="shared" ca="1" si="509"/>
        <v>-1743.6608857968463</v>
      </c>
      <c r="DV417" s="218">
        <f t="shared" ca="1" si="510"/>
        <v>-8.8655606897491452</v>
      </c>
      <c r="DW417" s="227">
        <f t="shared" ca="1" si="511"/>
        <v>-1584.8025141799715</v>
      </c>
      <c r="DX417" s="228">
        <f t="shared" ca="1" si="527"/>
        <v>1584.8025141799715</v>
      </c>
      <c r="DY417" s="222">
        <f t="shared" ca="1" si="512"/>
        <v>-6.9428500404508018</v>
      </c>
      <c r="DZ417" s="223">
        <f t="shared" ca="1" si="513"/>
        <v>-44.595188156360592</v>
      </c>
      <c r="EA417" s="224">
        <f t="shared" ca="1" si="514"/>
        <v>-1882.732725727504</v>
      </c>
      <c r="EB417" s="223">
        <f t="shared" ca="1" si="515"/>
        <v>-9.8390885387061644</v>
      </c>
      <c r="EC417" s="225">
        <f t="shared" ca="1" si="516"/>
        <v>-2027.8115319232927</v>
      </c>
      <c r="ED417" s="226">
        <f t="shared" ca="1" si="528"/>
        <v>2027.8115319232927</v>
      </c>
      <c r="EE417" s="18">
        <v>-2027.8115319232884</v>
      </c>
    </row>
    <row r="418" spans="16:135" x14ac:dyDescent="0.3">
      <c r="P418" s="5"/>
      <c r="Q418" s="5"/>
      <c r="X418" s="105"/>
      <c r="Y418" s="105"/>
      <c r="Z418" s="105"/>
      <c r="AA418" s="105">
        <f ca="1">AH418-DF418</f>
        <v>0</v>
      </c>
      <c r="AC418" s="302">
        <f>AC417+$BE$22</f>
        <v>3910</v>
      </c>
      <c r="AD418" s="332">
        <v>2017.9724433845822</v>
      </c>
      <c r="AE418" s="332">
        <v>1575.9369534902237</v>
      </c>
      <c r="AF418" s="334">
        <v>1290.1629600634196</v>
      </c>
      <c r="AG418" s="332">
        <v>1074.3511804481304</v>
      </c>
      <c r="AH418" s="332">
        <v>898.82657433926863</v>
      </c>
      <c r="AI418" s="332">
        <v>749.37299995314652</v>
      </c>
      <c r="AJ418" s="332">
        <v>617.89654929762855</v>
      </c>
      <c r="AK418" s="332">
        <v>499.24745801280244</v>
      </c>
      <c r="AL418" s="332">
        <v>389.87191927173882</v>
      </c>
      <c r="AM418" s="332">
        <v>287.14970551852616</v>
      </c>
      <c r="AN418" s="332">
        <v>189.03034468682344</v>
      </c>
      <c r="AO418" s="332">
        <v>93.813046840413662</v>
      </c>
      <c r="AP418" s="332" t="e">
        <v>#DIV/0!</v>
      </c>
      <c r="AQ418" s="335">
        <v>-93.813046840413662</v>
      </c>
      <c r="AR418" s="335">
        <v>-189.03034468682344</v>
      </c>
      <c r="AS418" s="335">
        <v>-287.14970551852616</v>
      </c>
      <c r="AT418" s="335">
        <v>-389.87191927173882</v>
      </c>
      <c r="AU418" s="335">
        <v>-499.24745801280244</v>
      </c>
      <c r="AV418" s="335">
        <v>-617.89654929762855</v>
      </c>
      <c r="AW418" s="335">
        <v>-749.37299995314652</v>
      </c>
      <c r="AX418" s="335">
        <v>-898.82657433926863</v>
      </c>
      <c r="AY418" s="335">
        <v>-1074.3511804481304</v>
      </c>
      <c r="AZ418" s="335">
        <v>-1290.1629600634196</v>
      </c>
      <c r="BA418" s="335">
        <v>-1575.9369534902237</v>
      </c>
      <c r="BB418" s="202">
        <v>-2017.9724433845822</v>
      </c>
      <c r="BC418" s="323">
        <f ca="1">BO418-BD418</f>
        <v>0</v>
      </c>
      <c r="BD418" s="320">
        <f ca="1"/>
        <v>-93.813046840413662</v>
      </c>
      <c r="BE418" s="302">
        <f ca="1">MIN($AF$15,BE417+$BE$22)</f>
        <v>3910</v>
      </c>
      <c r="BF418" s="215">
        <f t="shared" ca="1" si="458"/>
        <v>2</v>
      </c>
      <c r="BG418" s="317">
        <f ca="1">INDEX(N$8:N$12,$BF418)</f>
        <v>365</v>
      </c>
      <c r="BH418" s="128">
        <f ca="1">INDEX(O$8:O$12,$BF418)</f>
        <v>0.45</v>
      </c>
      <c r="BI418" s="104">
        <f t="shared" ca="1" si="459"/>
        <v>2124.5</v>
      </c>
      <c r="BJ418" s="216">
        <f t="shared" si="457"/>
        <v>0</v>
      </c>
      <c r="BK418" s="217">
        <f ca="1">DEGREES(ASIN($BG418*BL$23))</f>
        <v>-0.69702848180855392</v>
      </c>
      <c r="BL418" s="218">
        <f ca="1">DEGREES(ASIN(BL$23*$BI418))</f>
        <v>-4.0603854122536909</v>
      </c>
      <c r="BM418" s="219">
        <f ca="1">IF($BH418&gt;0,(COS(RADIANS(BK418))-COS(RADIANS(BL418)))/(BL$23*$BH418),$BE418*SIN(RADIANS(BK418)))</f>
        <v>-162.42193609723364</v>
      </c>
      <c r="BN418" s="218">
        <f t="shared" ca="1" si="460"/>
        <v>-0.70910410766890664</v>
      </c>
      <c r="BO418" s="220">
        <f t="shared" ca="1" si="461"/>
        <v>-93.813046840413662</v>
      </c>
      <c r="BP418" s="221">
        <f t="shared" ca="1" si="517"/>
        <v>93.813046840413662</v>
      </c>
      <c r="BQ418" s="222">
        <f t="shared" ca="1" si="462"/>
        <v>-1.3888539075648563</v>
      </c>
      <c r="BR418" s="223">
        <f t="shared" ca="1" si="463"/>
        <v>-8.1101546389153452</v>
      </c>
      <c r="BS418" s="224">
        <f t="shared" ca="1" si="464"/>
        <v>-324.86188256253081</v>
      </c>
      <c r="BT418" s="223">
        <f t="shared" ca="1" si="465"/>
        <v>-1.4234792407563077</v>
      </c>
      <c r="BU418" s="225">
        <f t="shared" ca="1" si="466"/>
        <v>-189.03034468682344</v>
      </c>
      <c r="BV418" s="226">
        <f t="shared" ca="1" si="518"/>
        <v>189.03034468682344</v>
      </c>
      <c r="BW418" s="217">
        <f t="shared" ca="1" si="467"/>
        <v>-2.0703060144699528</v>
      </c>
      <c r="BX418" s="218">
        <f t="shared" ca="1" si="468"/>
        <v>-12.138287709803352</v>
      </c>
      <c r="BY418" s="219">
        <f t="shared" ca="1" si="469"/>
        <v>-487.3140249666078</v>
      </c>
      <c r="BZ418" s="218">
        <f t="shared" ca="1" si="470"/>
        <v>-2.1484218348633135</v>
      </c>
      <c r="CA418" s="227">
        <f t="shared" ca="1" si="471"/>
        <v>-287.14970551852616</v>
      </c>
      <c r="CB418" s="228">
        <f t="shared" ca="1" si="519"/>
        <v>287.14970551852616</v>
      </c>
      <c r="CC418" s="222">
        <f t="shared" ca="1" si="472"/>
        <v>-2.7362803166611838</v>
      </c>
      <c r="CD418" s="223">
        <f t="shared" ca="1" si="473"/>
        <v>-16.132932403349052</v>
      </c>
      <c r="CE418" s="224">
        <f t="shared" ca="1" si="474"/>
        <v>-649.72288920983624</v>
      </c>
      <c r="CF418" s="223">
        <f t="shared" ca="1" si="475"/>
        <v>-2.8892601764580377</v>
      </c>
      <c r="CG418" s="225">
        <f t="shared" ca="1" si="476"/>
        <v>-389.87191927173882</v>
      </c>
      <c r="CH418" s="226">
        <f t="shared" ca="1" si="520"/>
        <v>389.87191927173882</v>
      </c>
      <c r="CI418" s="217">
        <f t="shared" ca="1" si="477"/>
        <v>-3.3817714426176781</v>
      </c>
      <c r="CJ418" s="218">
        <f t="shared" ca="1" si="478"/>
        <v>-20.080925267192359</v>
      </c>
      <c r="CK418" s="219">
        <f t="shared" ca="1" si="479"/>
        <v>-811.95335894377263</v>
      </c>
      <c r="CL418" s="218">
        <f t="shared" ca="1" si="480"/>
        <v>-3.6513179552091515</v>
      </c>
      <c r="CM418" s="227">
        <f t="shared" ca="1" si="481"/>
        <v>-499.24745801280164</v>
      </c>
      <c r="CN418" s="228">
        <f t="shared" ca="1" si="521"/>
        <v>499.24745801280164</v>
      </c>
      <c r="CO418" s="222">
        <f t="shared" ca="1" si="482"/>
        <v>-4.0019069365128308</v>
      </c>
      <c r="CP418" s="223">
        <f t="shared" ca="1" si="483"/>
        <v>-23.967234374479489</v>
      </c>
      <c r="CQ418" s="224">
        <f t="shared" ca="1" si="484"/>
        <v>-973.75417594741918</v>
      </c>
      <c r="CR418" s="223">
        <f t="shared" ca="1" si="485"/>
        <v>-4.4398002291198964</v>
      </c>
      <c r="CS418" s="225">
        <f t="shared" ca="1" si="486"/>
        <v>-617.89654929763003</v>
      </c>
      <c r="CT418" s="226">
        <f t="shared" ca="1" si="522"/>
        <v>617.89654929763003</v>
      </c>
      <c r="CU418" s="217">
        <f t="shared" ca="1" si="487"/>
        <v>-4.5919815571945737</v>
      </c>
      <c r="CV418" s="218">
        <f t="shared" ca="1" si="488"/>
        <v>-27.774294375299579</v>
      </c>
      <c r="CW418" s="219">
        <f t="shared" ca="1" si="489"/>
        <v>-1134.7122850020073</v>
      </c>
      <c r="CX418" s="218">
        <f t="shared" ca="1" si="490"/>
        <v>-5.2595488432027651</v>
      </c>
      <c r="CY418" s="227">
        <f t="shared" ca="1" si="491"/>
        <v>-749.37299995314709</v>
      </c>
      <c r="CZ418" s="228">
        <f t="shared" ca="1" si="523"/>
        <v>749.37299995314709</v>
      </c>
      <c r="DA418" s="222">
        <f t="shared" ca="1" si="492"/>
        <v>-5.1474920122309307</v>
      </c>
      <c r="DB418" s="223">
        <f t="shared" ca="1" si="493"/>
        <v>-31.481205187249905</v>
      </c>
      <c r="DC418" s="224">
        <f t="shared" ca="1" si="494"/>
        <v>-1294.1952363373653</v>
      </c>
      <c r="DD418" s="223">
        <f t="shared" ca="1" si="495"/>
        <v>-6.1145866988313173</v>
      </c>
      <c r="DE418" s="225">
        <f t="shared" ca="1" si="496"/>
        <v>-898.8265743392684</v>
      </c>
      <c r="DF418" s="226">
        <f t="shared" ca="1" si="524"/>
        <v>898.8265743392684</v>
      </c>
      <c r="DG418" s="217">
        <f t="shared" ca="1" si="497"/>
        <v>-5.6641719536657629</v>
      </c>
      <c r="DH418" s="218">
        <f t="shared" ca="1" si="498"/>
        <v>-35.062773538338035</v>
      </c>
      <c r="DI418" s="219">
        <f t="shared" ca="1" si="499"/>
        <v>-1451.2791720191206</v>
      </c>
      <c r="DJ418" s="218">
        <f t="shared" ca="1" si="500"/>
        <v>-7.0073327979127953</v>
      </c>
      <c r="DK418" s="227">
        <f t="shared" ca="1" si="501"/>
        <v>-1074.3511804481282</v>
      </c>
      <c r="DL418" s="228">
        <f t="shared" ca="1" si="525"/>
        <v>1074.3511804481282</v>
      </c>
      <c r="DM418" s="222">
        <f t="shared" ca="1" si="502"/>
        <v>-6.1380269433018499</v>
      </c>
      <c r="DN418" s="223">
        <f t="shared" ca="1" si="503"/>
        <v>-38.488400357383959</v>
      </c>
      <c r="DO418" s="224">
        <f t="shared" ca="1" si="504"/>
        <v>-1604.6613753354634</v>
      </c>
      <c r="DP418" s="223">
        <f t="shared" ca="1" si="505"/>
        <v>-7.937328315511877</v>
      </c>
      <c r="DQ418" s="225">
        <f t="shared" ca="1" si="506"/>
        <v>-1290.1629600634224</v>
      </c>
      <c r="DR418" s="226">
        <f t="shared" ca="1" si="526"/>
        <v>1290.1629600634224</v>
      </c>
      <c r="DS418" s="217">
        <f t="shared" ca="1" si="507"/>
        <v>-6.5653689762119063</v>
      </c>
      <c r="DT418" s="218">
        <f t="shared" ca="1" si="508"/>
        <v>-41.720872129236284</v>
      </c>
      <c r="DU418" s="219">
        <f t="shared" ca="1" si="509"/>
        <v>-1752.560176131323</v>
      </c>
      <c r="DV418" s="218">
        <f t="shared" ca="1" si="510"/>
        <v>-8.8992903344767456</v>
      </c>
      <c r="DW418" s="227">
        <f t="shared" ca="1" si="511"/>
        <v>-1575.9369534902223</v>
      </c>
      <c r="DX418" s="228">
        <f t="shared" ca="1" si="527"/>
        <v>1575.9369534902223</v>
      </c>
      <c r="DY418" s="222">
        <f t="shared" ca="1" si="512"/>
        <v>-6.9428500404508018</v>
      </c>
      <c r="DZ418" s="223">
        <f t="shared" ca="1" si="513"/>
        <v>-44.715224106492343</v>
      </c>
      <c r="EA418" s="224">
        <f t="shared" ca="1" si="514"/>
        <v>-1892.6130884700633</v>
      </c>
      <c r="EB418" s="223">
        <f t="shared" ca="1" si="515"/>
        <v>-9.8803627425593277</v>
      </c>
      <c r="EC418" s="225">
        <f t="shared" ca="1" si="516"/>
        <v>-2017.9724433845865</v>
      </c>
      <c r="ED418" s="226">
        <f t="shared" ca="1" si="528"/>
        <v>2017.9724433845865</v>
      </c>
      <c r="EE418" s="18">
        <v>-2017.9724433845822</v>
      </c>
    </row>
    <row r="419" spans="16:135" x14ac:dyDescent="0.3">
      <c r="P419" s="5"/>
      <c r="Q419" s="5"/>
      <c r="X419" s="105"/>
      <c r="Y419" s="105"/>
      <c r="Z419" s="105"/>
      <c r="AA419" s="105">
        <f ca="1">AH419-DF419</f>
        <v>0</v>
      </c>
      <c r="AC419" s="302">
        <f>AC418+$BE$22</f>
        <v>3920</v>
      </c>
      <c r="AD419" s="332">
        <v>2008.0920806420229</v>
      </c>
      <c r="AE419" s="332">
        <v>1567.0376631557472</v>
      </c>
      <c r="AF419" s="334">
        <v>1282.2256317479075</v>
      </c>
      <c r="AG419" s="332">
        <v>1067.3438476502167</v>
      </c>
      <c r="AH419" s="332">
        <v>892.71198764043731</v>
      </c>
      <c r="AI419" s="332">
        <v>744.11345110994375</v>
      </c>
      <c r="AJ419" s="332">
        <v>613.45674906850866</v>
      </c>
      <c r="AK419" s="332">
        <v>495.59614005759329</v>
      </c>
      <c r="AL419" s="332">
        <v>386.98265909528078</v>
      </c>
      <c r="AM419" s="332">
        <v>285.00128368366285</v>
      </c>
      <c r="AN419" s="332">
        <v>187.60686544606713</v>
      </c>
      <c r="AO419" s="332">
        <v>93.103942732744756</v>
      </c>
      <c r="AP419" s="332" t="e">
        <v>#DIV/0!</v>
      </c>
      <c r="AQ419" s="335">
        <v>-93.103942732744756</v>
      </c>
      <c r="AR419" s="335">
        <v>-187.60686544606713</v>
      </c>
      <c r="AS419" s="335">
        <v>-285.00128368366285</v>
      </c>
      <c r="AT419" s="335">
        <v>-386.98265909528078</v>
      </c>
      <c r="AU419" s="335">
        <v>-495.59614005759329</v>
      </c>
      <c r="AV419" s="335">
        <v>-613.45674906850866</v>
      </c>
      <c r="AW419" s="335">
        <v>-744.11345110994375</v>
      </c>
      <c r="AX419" s="335">
        <v>-892.71198764043731</v>
      </c>
      <c r="AY419" s="335">
        <v>-1067.3438476502167</v>
      </c>
      <c r="AZ419" s="335">
        <v>-1282.2256317479075</v>
      </c>
      <c r="BA419" s="335">
        <v>-1567.0376631557472</v>
      </c>
      <c r="BB419" s="202">
        <v>-2008.0920806420229</v>
      </c>
      <c r="BC419" s="323">
        <f ca="1">BO419-BD419</f>
        <v>0</v>
      </c>
      <c r="BD419" s="320">
        <f ca="1"/>
        <v>-93.103942732744756</v>
      </c>
      <c r="BE419" s="302">
        <f ca="1">MIN($AF$15,BE418+$BE$22)</f>
        <v>3920</v>
      </c>
      <c r="BF419" s="215">
        <f t="shared" ca="1" si="458"/>
        <v>2</v>
      </c>
      <c r="BG419" s="317">
        <f ca="1">INDEX(N$8:N$12,$BF419)</f>
        <v>365</v>
      </c>
      <c r="BH419" s="128">
        <f ca="1">INDEX(O$8:O$12,$BF419)</f>
        <v>0.45</v>
      </c>
      <c r="BI419" s="104">
        <f t="shared" ca="1" si="459"/>
        <v>2129</v>
      </c>
      <c r="BJ419" s="216">
        <f t="shared" si="457"/>
        <v>0</v>
      </c>
      <c r="BK419" s="217">
        <f ca="1">DEGREES(ASIN($BG419*BL$23))</f>
        <v>-0.69702848180855392</v>
      </c>
      <c r="BL419" s="218">
        <f ca="1">DEGREES(ASIN(BL$23*$BI419))</f>
        <v>-4.0690003717441536</v>
      </c>
      <c r="BM419" s="219">
        <f ca="1">IF($BH419&gt;0,(COS(RADIANS(BK419))-COS(RADIANS(BL419)))/(BL$23*$BH419),$BE419*SIN(RADIANS(BK419)))</f>
        <v>-163.13255136754239</v>
      </c>
      <c r="BN419" s="218">
        <f t="shared" ca="1" si="460"/>
        <v>-0.71061527030875027</v>
      </c>
      <c r="BO419" s="220">
        <f t="shared" ca="1" si="461"/>
        <v>-93.103942732744756</v>
      </c>
      <c r="BP419" s="221">
        <f t="shared" ca="1" si="517"/>
        <v>93.103942732744756</v>
      </c>
      <c r="BQ419" s="222">
        <f t="shared" ca="1" si="462"/>
        <v>-1.3888539075648563</v>
      </c>
      <c r="BR419" s="223">
        <f t="shared" ca="1" si="463"/>
        <v>-8.1274491551694954</v>
      </c>
      <c r="BS419" s="224">
        <f t="shared" ca="1" si="464"/>
        <v>-326.28844149488617</v>
      </c>
      <c r="BT419" s="223">
        <f t="shared" ca="1" si="465"/>
        <v>-1.4265589323553627</v>
      </c>
      <c r="BU419" s="225">
        <f t="shared" ca="1" si="466"/>
        <v>-187.60686544606713</v>
      </c>
      <c r="BV419" s="226">
        <f t="shared" ca="1" si="518"/>
        <v>187.60686544606713</v>
      </c>
      <c r="BW419" s="217">
        <f t="shared" ca="1" si="467"/>
        <v>-2.0703060144699528</v>
      </c>
      <c r="BX419" s="218">
        <f t="shared" ca="1" si="468"/>
        <v>-12.164391327970346</v>
      </c>
      <c r="BY419" s="219">
        <f t="shared" ca="1" si="469"/>
        <v>-489.46721326497328</v>
      </c>
      <c r="BZ419" s="218">
        <f t="shared" ca="1" si="470"/>
        <v>-2.1531882983654782</v>
      </c>
      <c r="CA419" s="227">
        <f t="shared" ca="1" si="471"/>
        <v>-285.00128368366285</v>
      </c>
      <c r="CB419" s="228">
        <f t="shared" ca="1" si="519"/>
        <v>285.00128368366285</v>
      </c>
      <c r="CC419" s="222">
        <f t="shared" ca="1" si="472"/>
        <v>-2.7362803166611838</v>
      </c>
      <c r="CD419" s="223">
        <f t="shared" ca="1" si="473"/>
        <v>-16.168040089724542</v>
      </c>
      <c r="CE419" s="224">
        <f t="shared" ca="1" si="474"/>
        <v>-652.61878892995651</v>
      </c>
      <c r="CF419" s="223">
        <f t="shared" ca="1" si="475"/>
        <v>-2.8958997201202692</v>
      </c>
      <c r="CG419" s="225">
        <f t="shared" ca="1" si="476"/>
        <v>-386.98265909528078</v>
      </c>
      <c r="CH419" s="226">
        <f t="shared" ca="1" si="520"/>
        <v>386.98265909528078</v>
      </c>
      <c r="CI419" s="217">
        <f t="shared" ca="1" si="477"/>
        <v>-3.3817714426176781</v>
      </c>
      <c r="CJ419" s="218">
        <f t="shared" ca="1" si="478"/>
        <v>-20.125297488670743</v>
      </c>
      <c r="CK419" s="219">
        <f t="shared" ca="1" si="479"/>
        <v>-815.61345504887993</v>
      </c>
      <c r="CL419" s="218">
        <f t="shared" ca="1" si="480"/>
        <v>-3.6600961051073</v>
      </c>
      <c r="CM419" s="227">
        <f t="shared" ca="1" si="481"/>
        <v>-495.59614005759249</v>
      </c>
      <c r="CN419" s="228">
        <f t="shared" ca="1" si="521"/>
        <v>495.59614005759249</v>
      </c>
      <c r="CO419" s="222">
        <f t="shared" ca="1" si="482"/>
        <v>-4.0019069365128308</v>
      </c>
      <c r="CP419" s="223">
        <f t="shared" ca="1" si="483"/>
        <v>-24.021195846805195</v>
      </c>
      <c r="CQ419" s="224">
        <f t="shared" ca="1" si="484"/>
        <v>-978.2052530590048</v>
      </c>
      <c r="CR419" s="223">
        <f t="shared" ca="1" si="485"/>
        <v>-4.4510771115856187</v>
      </c>
      <c r="CS419" s="225">
        <f t="shared" ca="1" si="486"/>
        <v>-613.45674906851013</v>
      </c>
      <c r="CT419" s="226">
        <f t="shared" ca="1" si="522"/>
        <v>613.45674906851013</v>
      </c>
      <c r="CU419" s="217">
        <f t="shared" ca="1" si="487"/>
        <v>-4.5919815571945737</v>
      </c>
      <c r="CV419" s="218">
        <f t="shared" ca="1" si="488"/>
        <v>-27.838229896744295</v>
      </c>
      <c r="CW419" s="219">
        <f t="shared" ca="1" si="489"/>
        <v>-1139.9860837393192</v>
      </c>
      <c r="CX419" s="218">
        <f t="shared" ca="1" si="490"/>
        <v>-5.2737987373118358</v>
      </c>
      <c r="CY419" s="227">
        <f t="shared" ca="1" si="491"/>
        <v>-744.11345110994432</v>
      </c>
      <c r="CZ419" s="228">
        <f t="shared" ca="1" si="523"/>
        <v>744.11345110994432</v>
      </c>
      <c r="DA419" s="222">
        <f t="shared" ca="1" si="492"/>
        <v>-5.1474920122309307</v>
      </c>
      <c r="DB419" s="223">
        <f t="shared" ca="1" si="493"/>
        <v>-31.555549985506502</v>
      </c>
      <c r="DC419" s="224">
        <f t="shared" ca="1" si="494"/>
        <v>-1300.3276570737232</v>
      </c>
      <c r="DD419" s="223">
        <f t="shared" ca="1" si="495"/>
        <v>-6.1324207363579717</v>
      </c>
      <c r="DE419" s="225">
        <f t="shared" ca="1" si="496"/>
        <v>-892.71198764043709</v>
      </c>
      <c r="DF419" s="226">
        <f t="shared" ca="1" si="524"/>
        <v>892.71198764043709</v>
      </c>
      <c r="DG419" s="217">
        <f t="shared" ca="1" si="497"/>
        <v>-5.6641719536657629</v>
      </c>
      <c r="DH419" s="218">
        <f t="shared" ca="1" si="498"/>
        <v>-35.147994100381496</v>
      </c>
      <c r="DI419" s="219">
        <f t="shared" ca="1" si="499"/>
        <v>-1458.3086936146717</v>
      </c>
      <c r="DJ419" s="218">
        <f t="shared" ca="1" si="500"/>
        <v>-7.0295215955511594</v>
      </c>
      <c r="DK419" s="227">
        <f t="shared" ca="1" si="501"/>
        <v>-1067.3438476502154</v>
      </c>
      <c r="DL419" s="228">
        <f t="shared" ca="1" si="525"/>
        <v>1067.3438476502154</v>
      </c>
      <c r="DM419" s="222">
        <f t="shared" ca="1" si="502"/>
        <v>-6.1380269433018499</v>
      </c>
      <c r="DN419" s="223">
        <f t="shared" ca="1" si="503"/>
        <v>-38.584959722403404</v>
      </c>
      <c r="DO419" s="224">
        <f t="shared" ca="1" si="504"/>
        <v>-1612.626192286863</v>
      </c>
      <c r="DP419" s="223">
        <f t="shared" ca="1" si="505"/>
        <v>-7.9648169513995981</v>
      </c>
      <c r="DQ419" s="225">
        <f t="shared" ca="1" si="506"/>
        <v>-1282.2256317479105</v>
      </c>
      <c r="DR419" s="226">
        <f t="shared" ca="1" si="526"/>
        <v>1282.2256317479105</v>
      </c>
      <c r="DS419" s="217">
        <f t="shared" ca="1" si="507"/>
        <v>-6.5653689762119063</v>
      </c>
      <c r="DT419" s="218">
        <f t="shared" ca="1" si="508"/>
        <v>-41.829171307859447</v>
      </c>
      <c r="DU419" s="219">
        <f t="shared" ca="1" si="509"/>
        <v>-1761.4933664666962</v>
      </c>
      <c r="DV419" s="218">
        <f t="shared" ca="1" si="510"/>
        <v>-8.9331903353731832</v>
      </c>
      <c r="DW419" s="227">
        <f t="shared" ca="1" si="511"/>
        <v>-1567.0376631557456</v>
      </c>
      <c r="DX419" s="228">
        <f t="shared" ca="1" si="527"/>
        <v>1567.0376631557456</v>
      </c>
      <c r="DY419" s="222">
        <f t="shared" ca="1" si="512"/>
        <v>-6.9428500404508018</v>
      </c>
      <c r="DZ419" s="223">
        <f t="shared" ca="1" si="513"/>
        <v>-44.835509565710439</v>
      </c>
      <c r="EA419" s="224">
        <f t="shared" ca="1" si="514"/>
        <v>-1902.5349825247458</v>
      </c>
      <c r="EB419" s="223">
        <f t="shared" ca="1" si="515"/>
        <v>-9.9218940546825252</v>
      </c>
      <c r="EC419" s="225">
        <f t="shared" ca="1" si="516"/>
        <v>-2008.0920806420272</v>
      </c>
      <c r="ED419" s="226">
        <f t="shared" ca="1" si="528"/>
        <v>2008.0920806420272</v>
      </c>
      <c r="EE419" s="18">
        <v>-2008.0920806420229</v>
      </c>
    </row>
    <row r="420" spans="16:135" x14ac:dyDescent="0.3">
      <c r="P420" s="5"/>
      <c r="Q420" s="5"/>
      <c r="X420" s="105"/>
      <c r="Y420" s="105"/>
      <c r="Z420" s="105"/>
      <c r="AA420" s="105">
        <f ca="1">AH420-DF420</f>
        <v>0</v>
      </c>
      <c r="AC420" s="302">
        <f>AC419+$BE$22</f>
        <v>3930</v>
      </c>
      <c r="AD420" s="332">
        <v>1998.1701865873397</v>
      </c>
      <c r="AE420" s="332">
        <v>1558.104472820374</v>
      </c>
      <c r="AF420" s="334">
        <v>1274.2608147965079</v>
      </c>
      <c r="AG420" s="332">
        <v>1060.3143260546647</v>
      </c>
      <c r="AH420" s="332">
        <v>886.57956690407934</v>
      </c>
      <c r="AI420" s="332">
        <v>738.83965237263192</v>
      </c>
      <c r="AJ420" s="332">
        <v>609.00567195692304</v>
      </c>
      <c r="AK420" s="332">
        <v>491.93604395248758</v>
      </c>
      <c r="AL420" s="332">
        <v>384.08675937516051</v>
      </c>
      <c r="AM420" s="332">
        <v>282.84809538529737</v>
      </c>
      <c r="AN420" s="332">
        <v>186.18030651371177</v>
      </c>
      <c r="AO420" s="332">
        <v>92.393327462436005</v>
      </c>
      <c r="AP420" s="332" t="e">
        <v>#DIV/0!</v>
      </c>
      <c r="AQ420" s="335">
        <v>-92.393327462436005</v>
      </c>
      <c r="AR420" s="335">
        <v>-186.18030651371177</v>
      </c>
      <c r="AS420" s="335">
        <v>-282.84809538529737</v>
      </c>
      <c r="AT420" s="335">
        <v>-384.08675937516051</v>
      </c>
      <c r="AU420" s="335">
        <v>-491.93604395248758</v>
      </c>
      <c r="AV420" s="335">
        <v>-609.00567195692304</v>
      </c>
      <c r="AW420" s="335">
        <v>-738.83965237263192</v>
      </c>
      <c r="AX420" s="335">
        <v>-886.57956690407934</v>
      </c>
      <c r="AY420" s="335">
        <v>-1060.3143260546647</v>
      </c>
      <c r="AZ420" s="335">
        <v>-1274.2608147965079</v>
      </c>
      <c r="BA420" s="335">
        <v>-1558.104472820374</v>
      </c>
      <c r="BB420" s="202">
        <v>-1998.1701865873397</v>
      </c>
      <c r="BC420" s="323">
        <f ca="1">BO420-BD420</f>
        <v>0</v>
      </c>
      <c r="BD420" s="320">
        <f ca="1"/>
        <v>-92.393327462436005</v>
      </c>
      <c r="BE420" s="302">
        <f ca="1">MIN($AF$15,BE419+$BE$22)</f>
        <v>3930</v>
      </c>
      <c r="BF420" s="215">
        <f t="shared" ca="1" si="458"/>
        <v>2</v>
      </c>
      <c r="BG420" s="317">
        <f ca="1">INDEX(N$8:N$12,$BF420)</f>
        <v>365</v>
      </c>
      <c r="BH420" s="128">
        <f ca="1">INDEX(O$8:O$12,$BF420)</f>
        <v>0.45</v>
      </c>
      <c r="BI420" s="104">
        <f t="shared" ca="1" si="459"/>
        <v>2133.5</v>
      </c>
      <c r="BJ420" s="216">
        <f t="shared" si="457"/>
        <v>0</v>
      </c>
      <c r="BK420" s="217">
        <f ca="1">DEGREES(ASIN($BG420*BL$23))</f>
        <v>-0.69702848180855392</v>
      </c>
      <c r="BL420" s="218">
        <f ca="1">DEGREES(ASIN(BL$23*$BI420))</f>
        <v>-4.0776154233823316</v>
      </c>
      <c r="BM420" s="219">
        <f ca="1">IF($BH420&gt;0,(COS(RADIANS(BK420))-COS(RADIANS(BL420)))/(BL$23*$BH420),$BE420*SIN(RADIANS(BK420)))</f>
        <v>-163.84467784893243</v>
      </c>
      <c r="BN420" s="218">
        <f t="shared" ca="1" si="460"/>
        <v>-0.71212648139004386</v>
      </c>
      <c r="BO420" s="220">
        <f t="shared" ca="1" si="461"/>
        <v>-92.393327462436005</v>
      </c>
      <c r="BP420" s="221">
        <f t="shared" ca="1" si="517"/>
        <v>92.393327462436005</v>
      </c>
      <c r="BQ420" s="222">
        <f t="shared" ca="1" si="462"/>
        <v>-1.3888539075648563</v>
      </c>
      <c r="BR420" s="223">
        <f t="shared" ca="1" si="463"/>
        <v>-8.1447444169641319</v>
      </c>
      <c r="BS420" s="224">
        <f t="shared" ca="1" si="464"/>
        <v>-327.71808051669842</v>
      </c>
      <c r="BT420" s="223">
        <f t="shared" ca="1" si="465"/>
        <v>-1.4296390218122497</v>
      </c>
      <c r="BU420" s="225">
        <f t="shared" ca="1" si="466"/>
        <v>-186.18030651371177</v>
      </c>
      <c r="BV420" s="226">
        <f t="shared" ca="1" si="518"/>
        <v>186.18030651371177</v>
      </c>
      <c r="BW420" s="217">
        <f t="shared" ca="1" si="467"/>
        <v>-2.0703060144699528</v>
      </c>
      <c r="BX420" s="218">
        <f t="shared" ca="1" si="468"/>
        <v>-12.190497509936549</v>
      </c>
      <c r="BY420" s="219">
        <f t="shared" ca="1" si="469"/>
        <v>-491.6251694297826</v>
      </c>
      <c r="BZ420" s="218">
        <f t="shared" ca="1" si="470"/>
        <v>-2.1579561648093204</v>
      </c>
      <c r="CA420" s="227">
        <f t="shared" ca="1" si="471"/>
        <v>-282.84809538529737</v>
      </c>
      <c r="CB420" s="228">
        <f t="shared" ca="1" si="519"/>
        <v>282.84809538529737</v>
      </c>
      <c r="CC420" s="222">
        <f t="shared" ca="1" si="472"/>
        <v>-2.7362803166611838</v>
      </c>
      <c r="CD420" s="223">
        <f t="shared" ca="1" si="473"/>
        <v>-16.203154014027113</v>
      </c>
      <c r="CE420" s="224">
        <f t="shared" ca="1" si="474"/>
        <v>-655.52133172913864</v>
      </c>
      <c r="CF420" s="223">
        <f t="shared" ca="1" si="475"/>
        <v>-2.9025427991821289</v>
      </c>
      <c r="CG420" s="225">
        <f t="shared" ca="1" si="476"/>
        <v>-384.08675937516051</v>
      </c>
      <c r="CH420" s="226">
        <f t="shared" ca="1" si="520"/>
        <v>384.08675937516051</v>
      </c>
      <c r="CI420" s="217">
        <f t="shared" ca="1" si="477"/>
        <v>-3.3817714426176781</v>
      </c>
      <c r="CJ420" s="218">
        <f t="shared" ca="1" si="478"/>
        <v>-20.169682306256941</v>
      </c>
      <c r="CK420" s="219">
        <f t="shared" ca="1" si="479"/>
        <v>-819.2823367716411</v>
      </c>
      <c r="CL420" s="218">
        <f t="shared" ca="1" si="480"/>
        <v>-3.6688817227611707</v>
      </c>
      <c r="CM420" s="227">
        <f t="shared" ca="1" si="481"/>
        <v>-491.93604395248519</v>
      </c>
      <c r="CN420" s="228">
        <f t="shared" ca="1" si="521"/>
        <v>491.93604395248519</v>
      </c>
      <c r="CO420" s="222">
        <f t="shared" ca="1" si="482"/>
        <v>-4.0019069365128308</v>
      </c>
      <c r="CP420" s="223">
        <f t="shared" ca="1" si="483"/>
        <v>-24.075179978241149</v>
      </c>
      <c r="CQ420" s="224">
        <f t="shared" ca="1" si="484"/>
        <v>-982.66762124396996</v>
      </c>
      <c r="CR420" s="223">
        <f t="shared" ca="1" si="485"/>
        <v>-4.4623681849651575</v>
      </c>
      <c r="CS420" s="225">
        <f t="shared" ca="1" si="486"/>
        <v>-609.00567195692452</v>
      </c>
      <c r="CT420" s="226">
        <f t="shared" ca="1" si="522"/>
        <v>609.00567195692452</v>
      </c>
      <c r="CU420" s="217">
        <f t="shared" ca="1" si="487"/>
        <v>-4.5919815571945737</v>
      </c>
      <c r="CV420" s="218">
        <f t="shared" ca="1" si="488"/>
        <v>-27.902203117088643</v>
      </c>
      <c r="CW420" s="219">
        <f t="shared" ca="1" si="489"/>
        <v>-1145.2741575510042</v>
      </c>
      <c r="CX420" s="218">
        <f t="shared" ca="1" si="490"/>
        <v>-5.2880738116850807</v>
      </c>
      <c r="CY420" s="227">
        <f t="shared" ca="1" si="491"/>
        <v>-738.83965237263249</v>
      </c>
      <c r="CZ420" s="228">
        <f t="shared" ca="1" si="523"/>
        <v>738.83965237263249</v>
      </c>
      <c r="DA420" s="222">
        <f t="shared" ca="1" si="492"/>
        <v>-5.1474920122309307</v>
      </c>
      <c r="DB420" s="223">
        <f t="shared" ca="1" si="493"/>
        <v>-31.629954074819622</v>
      </c>
      <c r="DC420" s="224">
        <f t="shared" ca="1" si="494"/>
        <v>-1306.4779544712508</v>
      </c>
      <c r="DD420" s="223">
        <f t="shared" ca="1" si="495"/>
        <v>-6.1502973975275381</v>
      </c>
      <c r="DE420" s="225">
        <f t="shared" ca="1" si="496"/>
        <v>-886.57956690407912</v>
      </c>
      <c r="DF420" s="226">
        <f t="shared" ca="1" si="524"/>
        <v>886.57956690407912</v>
      </c>
      <c r="DG420" s="217">
        <f t="shared" ca="1" si="497"/>
        <v>-5.6641719536657629</v>
      </c>
      <c r="DH420" s="218">
        <f t="shared" ca="1" si="498"/>
        <v>-35.233303999950678</v>
      </c>
      <c r="DI420" s="219">
        <f t="shared" ca="1" si="499"/>
        <v>-1465.3604737163619</v>
      </c>
      <c r="DJ420" s="218">
        <f t="shared" ca="1" si="500"/>
        <v>-7.0517801016901558</v>
      </c>
      <c r="DK420" s="227">
        <f t="shared" ca="1" si="501"/>
        <v>-1060.3143260546642</v>
      </c>
      <c r="DL420" s="228">
        <f t="shared" ca="1" si="525"/>
        <v>1060.3143260546642</v>
      </c>
      <c r="DM420" s="222">
        <f t="shared" ca="1" si="502"/>
        <v>-6.1380269433018499</v>
      </c>
      <c r="DN420" s="223">
        <f t="shared" ca="1" si="503"/>
        <v>-38.681649097801689</v>
      </c>
      <c r="DO420" s="224">
        <f t="shared" ca="1" si="504"/>
        <v>-1620.618608791488</v>
      </c>
      <c r="DP420" s="223">
        <f t="shared" ca="1" si="505"/>
        <v>-7.9924165046249982</v>
      </c>
      <c r="DQ420" s="225">
        <f t="shared" ca="1" si="506"/>
        <v>-1274.2608147965109</v>
      </c>
      <c r="DR420" s="226">
        <f t="shared" ca="1" si="526"/>
        <v>1274.2608147965109</v>
      </c>
      <c r="DS420" s="217">
        <f t="shared" ca="1" si="507"/>
        <v>-6.5653689762119063</v>
      </c>
      <c r="DT420" s="218">
        <f t="shared" ca="1" si="508"/>
        <v>-41.937654012198088</v>
      </c>
      <c r="DU420" s="219">
        <f t="shared" ca="1" si="509"/>
        <v>-1770.4606289638091</v>
      </c>
      <c r="DV420" s="218">
        <f t="shared" ca="1" si="510"/>
        <v>-8.9672624971128698</v>
      </c>
      <c r="DW420" s="227">
        <f t="shared" ca="1" si="511"/>
        <v>-1558.1044728203724</v>
      </c>
      <c r="DX420" s="228">
        <f t="shared" ca="1" si="527"/>
        <v>1558.1044728203724</v>
      </c>
      <c r="DY420" s="222">
        <f t="shared" ca="1" si="512"/>
        <v>-6.9428500404508018</v>
      </c>
      <c r="DZ420" s="223">
        <f t="shared" ca="1" si="513"/>
        <v>-44.956046629895063</v>
      </c>
      <c r="EA420" s="224">
        <f t="shared" ca="1" si="514"/>
        <v>-1912.4986682340257</v>
      </c>
      <c r="EB420" s="223">
        <f t="shared" ca="1" si="515"/>
        <v>-9.9636857092798436</v>
      </c>
      <c r="EC420" s="225">
        <f t="shared" ca="1" si="516"/>
        <v>-1998.1701865873447</v>
      </c>
      <c r="ED420" s="226">
        <f t="shared" ca="1" si="528"/>
        <v>1998.1701865873447</v>
      </c>
      <c r="EE420" s="18">
        <v>-1998.1701865873397</v>
      </c>
    </row>
    <row r="421" spans="16:135" x14ac:dyDescent="0.3">
      <c r="P421" s="5"/>
      <c r="Q421" s="5"/>
      <c r="X421" s="105"/>
      <c r="Y421" s="105"/>
      <c r="Z421" s="105"/>
      <c r="AA421" s="105">
        <f ca="1">AH421-DF421</f>
        <v>0</v>
      </c>
      <c r="AC421" s="302">
        <f>AC420+$BE$22</f>
        <v>3940</v>
      </c>
      <c r="AD421" s="332">
        <v>1988.2065008780605</v>
      </c>
      <c r="AE421" s="332">
        <v>1549.1372103232602</v>
      </c>
      <c r="AF421" s="334">
        <v>1266.2683982918832</v>
      </c>
      <c r="AG421" s="332">
        <v>1053.2625459529754</v>
      </c>
      <c r="AH421" s="332">
        <v>880.4292695065518</v>
      </c>
      <c r="AI421" s="332">
        <v>733.55157856094797</v>
      </c>
      <c r="AJ421" s="332">
        <v>604.54330377195788</v>
      </c>
      <c r="AK421" s="332">
        <v>488.26716222972482</v>
      </c>
      <c r="AL421" s="332">
        <v>381.18421657597838</v>
      </c>
      <c r="AM421" s="332">
        <v>280.69013922048805</v>
      </c>
      <c r="AN421" s="332">
        <v>184.75066749189952</v>
      </c>
      <c r="AO421" s="332">
        <v>91.681200981045961</v>
      </c>
      <c r="AP421" s="332" t="e">
        <v>#DIV/0!</v>
      </c>
      <c r="AQ421" s="335">
        <v>-91.681200981045961</v>
      </c>
      <c r="AR421" s="335">
        <v>-184.75066749189952</v>
      </c>
      <c r="AS421" s="335">
        <v>-280.69013922048805</v>
      </c>
      <c r="AT421" s="335">
        <v>-381.18421657597838</v>
      </c>
      <c r="AU421" s="335">
        <v>-488.26716222972482</v>
      </c>
      <c r="AV421" s="335">
        <v>-604.54330377195788</v>
      </c>
      <c r="AW421" s="335">
        <v>-733.55157856094797</v>
      </c>
      <c r="AX421" s="335">
        <v>-880.4292695065518</v>
      </c>
      <c r="AY421" s="335">
        <v>-1053.2625459529754</v>
      </c>
      <c r="AZ421" s="335">
        <v>-1266.2683982918832</v>
      </c>
      <c r="BA421" s="335">
        <v>-1549.1372103232602</v>
      </c>
      <c r="BB421" s="202">
        <v>-1988.2065008780605</v>
      </c>
      <c r="BC421" s="323">
        <f ca="1">BO421-BD421</f>
        <v>0</v>
      </c>
      <c r="BD421" s="320">
        <f ca="1"/>
        <v>-91.681200981045961</v>
      </c>
      <c r="BE421" s="302">
        <f ca="1">MIN($AF$15,BE420+$BE$22)</f>
        <v>3940</v>
      </c>
      <c r="BF421" s="215">
        <f t="shared" ca="1" si="458"/>
        <v>2</v>
      </c>
      <c r="BG421" s="317">
        <f ca="1">INDEX(N$8:N$12,$BF421)</f>
        <v>365</v>
      </c>
      <c r="BH421" s="128">
        <f ca="1">INDEX(O$8:O$12,$BF421)</f>
        <v>0.45</v>
      </c>
      <c r="BI421" s="104">
        <f t="shared" ca="1" si="459"/>
        <v>2138</v>
      </c>
      <c r="BJ421" s="216">
        <f t="shared" si="457"/>
        <v>0</v>
      </c>
      <c r="BK421" s="217">
        <f ca="1">DEGREES(ASIN($BG421*BL$23))</f>
        <v>-0.69702848180855392</v>
      </c>
      <c r="BL421" s="218">
        <f ca="1">DEGREES(ASIN(BL$23*$BI421))</f>
        <v>-4.0862305673659618</v>
      </c>
      <c r="BM421" s="219">
        <f ca="1">IF($BH421&gt;0,(COS(RADIANS(BK421))-COS(RADIANS(BL421)))/(BL$23*$BH421),$BE421*SIN(RADIANS(BK421)))</f>
        <v>-164.55831558994876</v>
      </c>
      <c r="BN421" s="218">
        <f t="shared" ca="1" si="460"/>
        <v>-0.71363774101632771</v>
      </c>
      <c r="BO421" s="220">
        <f t="shared" ca="1" si="461"/>
        <v>-91.681200981045961</v>
      </c>
      <c r="BP421" s="221">
        <f t="shared" ca="1" si="517"/>
        <v>91.681200981045961</v>
      </c>
      <c r="BQ421" s="222">
        <f t="shared" ca="1" si="462"/>
        <v>-1.3888539075648563</v>
      </c>
      <c r="BR421" s="223">
        <f t="shared" ca="1" si="463"/>
        <v>-8.1620404259718118</v>
      </c>
      <c r="BS421" s="224">
        <f t="shared" ca="1" si="464"/>
        <v>-329.15080002676154</v>
      </c>
      <c r="BT421" s="223">
        <f t="shared" ca="1" si="465"/>
        <v>-1.4327195100631229</v>
      </c>
      <c r="BU421" s="225">
        <f t="shared" ca="1" si="466"/>
        <v>-184.75066749189952</v>
      </c>
      <c r="BV421" s="226">
        <f t="shared" ca="1" si="518"/>
        <v>184.75066749189952</v>
      </c>
      <c r="BW421" s="217">
        <f t="shared" ca="1" si="467"/>
        <v>-2.0703060144699528</v>
      </c>
      <c r="BX421" s="218">
        <f t="shared" ca="1" si="468"/>
        <v>-12.216606261878949</v>
      </c>
      <c r="BY421" s="219">
        <f t="shared" ca="1" si="469"/>
        <v>-493.78789486764907</v>
      </c>
      <c r="BZ421" s="218">
        <f t="shared" ca="1" si="470"/>
        <v>-2.1627254378664702</v>
      </c>
      <c r="CA421" s="227">
        <f t="shared" ca="1" si="471"/>
        <v>-280.69013922048805</v>
      </c>
      <c r="CB421" s="228">
        <f t="shared" ca="1" si="519"/>
        <v>280.69013922048805</v>
      </c>
      <c r="CC421" s="222">
        <f t="shared" ca="1" si="472"/>
        <v>-2.7362803166611838</v>
      </c>
      <c r="CD421" s="223">
        <f t="shared" ca="1" si="473"/>
        <v>-16.238274192778466</v>
      </c>
      <c r="CE421" s="224">
        <f t="shared" ca="1" si="474"/>
        <v>-658.43052115341197</v>
      </c>
      <c r="CF421" s="223">
        <f t="shared" ca="1" si="475"/>
        <v>-2.909189424273336</v>
      </c>
      <c r="CG421" s="225">
        <f t="shared" ca="1" si="476"/>
        <v>-381.18421657597838</v>
      </c>
      <c r="CH421" s="226">
        <f t="shared" ca="1" si="520"/>
        <v>381.18421657597838</v>
      </c>
      <c r="CI421" s="217">
        <f t="shared" ca="1" si="477"/>
        <v>-3.3817714426176781</v>
      </c>
      <c r="CJ421" s="218">
        <f t="shared" ca="1" si="478"/>
        <v>-20.21407975734223</v>
      </c>
      <c r="CK421" s="219">
        <f t="shared" ca="1" si="479"/>
        <v>-822.9600116062478</v>
      </c>
      <c r="CL421" s="218">
        <f t="shared" ca="1" si="480"/>
        <v>-3.6776748346067052</v>
      </c>
      <c r="CM421" s="227">
        <f t="shared" ca="1" si="481"/>
        <v>-488.26716222972402</v>
      </c>
      <c r="CN421" s="228">
        <f t="shared" ca="1" si="521"/>
        <v>488.26716222972402</v>
      </c>
      <c r="CO421" s="222">
        <f t="shared" ca="1" si="482"/>
        <v>-4.0019069365128308</v>
      </c>
      <c r="CP421" s="223">
        <f t="shared" ca="1" si="483"/>
        <v>-24.129186845340424</v>
      </c>
      <c r="CQ421" s="224">
        <f t="shared" ca="1" si="484"/>
        <v>-987.1412947531328</v>
      </c>
      <c r="CR421" s="223">
        <f t="shared" ca="1" si="485"/>
        <v>-4.4736735091628361</v>
      </c>
      <c r="CS421" s="225">
        <f t="shared" ca="1" si="486"/>
        <v>-604.54330377195936</v>
      </c>
      <c r="CT421" s="226">
        <f t="shared" ca="1" si="522"/>
        <v>604.54330377195936</v>
      </c>
      <c r="CU421" s="217">
        <f t="shared" ca="1" si="487"/>
        <v>-4.5919815571945737</v>
      </c>
      <c r="CV421" s="218">
        <f t="shared" ca="1" si="488"/>
        <v>-27.966214182992609</v>
      </c>
      <c r="CW421" s="219">
        <f t="shared" ca="1" si="489"/>
        <v>-1150.5765317450878</v>
      </c>
      <c r="CX421" s="218">
        <f t="shared" ca="1" si="490"/>
        <v>-5.3023741940835407</v>
      </c>
      <c r="CY421" s="227">
        <f t="shared" ca="1" si="491"/>
        <v>-733.55157856094741</v>
      </c>
      <c r="CZ421" s="228">
        <f t="shared" ca="1" si="523"/>
        <v>733.55157856094741</v>
      </c>
      <c r="DA421" s="222">
        <f t="shared" ca="1" si="492"/>
        <v>-5.1474920122309307</v>
      </c>
      <c r="DB421" s="223">
        <f t="shared" ca="1" si="493"/>
        <v>-31.704417723045307</v>
      </c>
      <c r="DC421" s="224">
        <f t="shared" ca="1" si="494"/>
        <v>-1312.6461714143766</v>
      </c>
      <c r="DD421" s="223">
        <f t="shared" ca="1" si="495"/>
        <v>-6.1682169431257989</v>
      </c>
      <c r="DE421" s="225">
        <f t="shared" ca="1" si="496"/>
        <v>-880.42926950655158</v>
      </c>
      <c r="DF421" s="226">
        <f t="shared" ca="1" si="524"/>
        <v>880.42926950655158</v>
      </c>
      <c r="DG421" s="217">
        <f t="shared" ca="1" si="497"/>
        <v>-5.6641719536657629</v>
      </c>
      <c r="DH421" s="218">
        <f t="shared" ca="1" si="498"/>
        <v>-35.318703708320591</v>
      </c>
      <c r="DI421" s="219">
        <f t="shared" ca="1" si="499"/>
        <v>-1472.4345825471089</v>
      </c>
      <c r="DJ421" s="218">
        <f t="shared" ca="1" si="500"/>
        <v>-7.0741088307470363</v>
      </c>
      <c r="DK421" s="227">
        <f t="shared" ca="1" si="501"/>
        <v>-1053.2625459529741</v>
      </c>
      <c r="DL421" s="228">
        <f t="shared" ca="1" si="525"/>
        <v>1053.2625459529741</v>
      </c>
      <c r="DM421" s="222">
        <f t="shared" ca="1" si="502"/>
        <v>-6.1380269433018499</v>
      </c>
      <c r="DN421" s="223">
        <f t="shared" ca="1" si="503"/>
        <v>-38.778469286619178</v>
      </c>
      <c r="DO421" s="224">
        <f t="shared" ca="1" si="504"/>
        <v>-1628.638736751685</v>
      </c>
      <c r="DP421" s="223">
        <f t="shared" ca="1" si="505"/>
        <v>-8.0201279601969873</v>
      </c>
      <c r="DQ421" s="225">
        <f t="shared" ca="1" si="506"/>
        <v>-1266.2683982918859</v>
      </c>
      <c r="DR421" s="226">
        <f t="shared" ca="1" si="526"/>
        <v>1266.2683982918859</v>
      </c>
      <c r="DS421" s="217">
        <f t="shared" ca="1" si="507"/>
        <v>-6.5653689762119063</v>
      </c>
      <c r="DT421" s="218">
        <f t="shared" ca="1" si="508"/>
        <v>-42.046321569333934</v>
      </c>
      <c r="DU421" s="219">
        <f t="shared" ca="1" si="509"/>
        <v>-1779.4621376145931</v>
      </c>
      <c r="DV421" s="218">
        <f t="shared" ca="1" si="510"/>
        <v>-9.0015086507839897</v>
      </c>
      <c r="DW421" s="227">
        <f t="shared" ca="1" si="511"/>
        <v>-1549.1372103232595</v>
      </c>
      <c r="DX421" s="228">
        <f t="shared" ca="1" si="527"/>
        <v>1549.1372103232595</v>
      </c>
      <c r="DY421" s="222">
        <f t="shared" ca="1" si="512"/>
        <v>-6.9428500404508018</v>
      </c>
      <c r="DZ421" s="223">
        <f t="shared" ca="1" si="513"/>
        <v>-45.076837421407205</v>
      </c>
      <c r="EA421" s="224">
        <f t="shared" ca="1" si="514"/>
        <v>-1922.5044092313294</v>
      </c>
      <c r="EB421" s="223">
        <f t="shared" ca="1" si="515"/>
        <v>-10.005740997303747</v>
      </c>
      <c r="EC421" s="225">
        <f t="shared" ca="1" si="516"/>
        <v>-1988.2065008780648</v>
      </c>
      <c r="ED421" s="226">
        <f t="shared" ca="1" si="528"/>
        <v>1988.2065008780648</v>
      </c>
      <c r="EE421" s="18">
        <v>-1988.2065008780605</v>
      </c>
    </row>
    <row r="422" spans="16:135" x14ac:dyDescent="0.3">
      <c r="P422" s="5"/>
      <c r="Q422" s="5"/>
      <c r="X422" s="105"/>
      <c r="Y422" s="105"/>
      <c r="Z422" s="105"/>
      <c r="AA422" s="105">
        <f ca="1">AH422-DF422</f>
        <v>0</v>
      </c>
      <c r="AC422" s="302">
        <f>AC421+$BE$22</f>
        <v>3950</v>
      </c>
      <c r="AD422" s="332">
        <v>1978.2007598807575</v>
      </c>
      <c r="AE422" s="332">
        <v>1540.1357016724771</v>
      </c>
      <c r="AF422" s="334">
        <v>1258.2482703316853</v>
      </c>
      <c r="AG422" s="332">
        <v>1046.1884371222284</v>
      </c>
      <c r="AH422" s="332">
        <v>874.26105256342601</v>
      </c>
      <c r="AI422" s="332">
        <v>728.2492043668633</v>
      </c>
      <c r="AJ422" s="332">
        <v>600.06963026279504</v>
      </c>
      <c r="AK422" s="332">
        <v>484.58948739511811</v>
      </c>
      <c r="AL422" s="332">
        <v>378.27502715170505</v>
      </c>
      <c r="AM422" s="332">
        <v>278.52741378262158</v>
      </c>
      <c r="AN422" s="332">
        <v>183.3179479818364</v>
      </c>
      <c r="AO422" s="332">
        <v>90.967563240029634</v>
      </c>
      <c r="AP422" s="332" t="e">
        <v>#DIV/0!</v>
      </c>
      <c r="AQ422" s="335">
        <v>-90.967563240029634</v>
      </c>
      <c r="AR422" s="335">
        <v>-183.3179479818364</v>
      </c>
      <c r="AS422" s="335">
        <v>-278.52741378262158</v>
      </c>
      <c r="AT422" s="335">
        <v>-378.27502715170505</v>
      </c>
      <c r="AU422" s="335">
        <v>-484.58948739511811</v>
      </c>
      <c r="AV422" s="335">
        <v>-600.06963026279504</v>
      </c>
      <c r="AW422" s="335">
        <v>-728.2492043668633</v>
      </c>
      <c r="AX422" s="335">
        <v>-874.26105256342601</v>
      </c>
      <c r="AY422" s="335">
        <v>-1046.1884371222284</v>
      </c>
      <c r="AZ422" s="335">
        <v>-1258.2482703316853</v>
      </c>
      <c r="BA422" s="335">
        <v>-1540.1357016724771</v>
      </c>
      <c r="BB422" s="202">
        <v>-1978.2007598807575</v>
      </c>
      <c r="BC422" s="323">
        <f ca="1">BO422-BD422</f>
        <v>0</v>
      </c>
      <c r="BD422" s="320">
        <f ca="1"/>
        <v>-90.967563240029634</v>
      </c>
      <c r="BE422" s="302">
        <f ca="1">MIN($AF$15,BE421+$BE$22)</f>
        <v>3950</v>
      </c>
      <c r="BF422" s="215">
        <f t="shared" ca="1" si="458"/>
        <v>2</v>
      </c>
      <c r="BG422" s="317">
        <f ca="1">INDEX(N$8:N$12,$BF422)</f>
        <v>365</v>
      </c>
      <c r="BH422" s="128">
        <f ca="1">INDEX(O$8:O$12,$BF422)</f>
        <v>0.45</v>
      </c>
      <c r="BI422" s="104">
        <f t="shared" ca="1" si="459"/>
        <v>2142.5</v>
      </c>
      <c r="BJ422" s="216">
        <f t="shared" si="457"/>
        <v>0</v>
      </c>
      <c r="BK422" s="217">
        <f ca="1">DEGREES(ASIN($BG422*BL$23))</f>
        <v>-0.69702848180855392</v>
      </c>
      <c r="BL422" s="218">
        <f ca="1">DEGREES(ASIN(BL$23*$BI422))</f>
        <v>-4.0948458038927971</v>
      </c>
      <c r="BM422" s="219">
        <f ca="1">IF($BH422&gt;0,(COS(RADIANS(BK422))-COS(RADIANS(BL422)))/(BL$23*$BH422),$BE422*SIN(RADIANS(BK422)))</f>
        <v>-165.27346463924744</v>
      </c>
      <c r="BN422" s="218">
        <f t="shared" ca="1" si="460"/>
        <v>-0.71514904929867384</v>
      </c>
      <c r="BO422" s="220">
        <f t="shared" ca="1" si="461"/>
        <v>-90.967563240029634</v>
      </c>
      <c r="BP422" s="221">
        <f t="shared" ca="1" si="517"/>
        <v>90.967563240029634</v>
      </c>
      <c r="BQ422" s="222">
        <f t="shared" ca="1" si="462"/>
        <v>-1.3888539075648563</v>
      </c>
      <c r="BR422" s="223">
        <f t="shared" ca="1" si="463"/>
        <v>-8.1793371838657194</v>
      </c>
      <c r="BS422" s="224">
        <f t="shared" ca="1" si="464"/>
        <v>-330.58660042478726</v>
      </c>
      <c r="BT422" s="223">
        <f t="shared" ca="1" si="465"/>
        <v>-1.4358003980257195</v>
      </c>
      <c r="BU422" s="225">
        <f t="shared" ca="1" si="466"/>
        <v>-183.3179479818364</v>
      </c>
      <c r="BV422" s="226">
        <f t="shared" ca="1" si="518"/>
        <v>183.3179479818364</v>
      </c>
      <c r="BW422" s="217">
        <f t="shared" ca="1" si="467"/>
        <v>-2.0703060144699528</v>
      </c>
      <c r="BX422" s="218">
        <f t="shared" ca="1" si="468"/>
        <v>-12.242717589979708</v>
      </c>
      <c r="BY422" s="219">
        <f t="shared" ca="1" si="469"/>
        <v>-495.95539098884058</v>
      </c>
      <c r="BZ422" s="218">
        <f t="shared" ca="1" si="470"/>
        <v>-2.1674961211915047</v>
      </c>
      <c r="CA422" s="227">
        <f t="shared" ca="1" si="471"/>
        <v>-278.52741378262158</v>
      </c>
      <c r="CB422" s="228">
        <f t="shared" ca="1" si="519"/>
        <v>278.52741378262158</v>
      </c>
      <c r="CC422" s="222">
        <f t="shared" ca="1" si="472"/>
        <v>-2.7362803166611838</v>
      </c>
      <c r="CD422" s="223">
        <f t="shared" ca="1" si="473"/>
        <v>-16.273400642524429</v>
      </c>
      <c r="CE422" s="224">
        <f t="shared" ca="1" si="474"/>
        <v>-661.34636075945582</v>
      </c>
      <c r="CF422" s="223">
        <f t="shared" ca="1" si="475"/>
        <v>-2.9158396060438463</v>
      </c>
      <c r="CG422" s="225">
        <f t="shared" ca="1" si="476"/>
        <v>-378.27502715170505</v>
      </c>
      <c r="CH422" s="226">
        <f t="shared" ca="1" si="520"/>
        <v>378.27502715170505</v>
      </c>
      <c r="CI422" s="217">
        <f t="shared" ca="1" si="477"/>
        <v>-3.3817714426176781</v>
      </c>
      <c r="CJ422" s="218">
        <f t="shared" ca="1" si="478"/>
        <v>-20.258489879401477</v>
      </c>
      <c r="CK422" s="219">
        <f t="shared" ca="1" si="479"/>
        <v>-826.64648707340416</v>
      </c>
      <c r="CL422" s="218">
        <f t="shared" ca="1" si="480"/>
        <v>-3.686475467156356</v>
      </c>
      <c r="CM422" s="227">
        <f t="shared" ca="1" si="481"/>
        <v>-484.58948739511732</v>
      </c>
      <c r="CN422" s="228">
        <f t="shared" ca="1" si="521"/>
        <v>484.58948739511732</v>
      </c>
      <c r="CO422" s="222">
        <f t="shared" ca="1" si="482"/>
        <v>-4.0019069365128308</v>
      </c>
      <c r="CP422" s="223">
        <f t="shared" ca="1" si="483"/>
        <v>-24.183216524898292</v>
      </c>
      <c r="CQ422" s="224">
        <f t="shared" ca="1" si="484"/>
        <v>-991.62628789750147</v>
      </c>
      <c r="CR422" s="223">
        <f t="shared" ca="1" si="485"/>
        <v>-4.4849931443686728</v>
      </c>
      <c r="CS422" s="225">
        <f t="shared" ca="1" si="486"/>
        <v>-600.06963026279652</v>
      </c>
      <c r="CT422" s="226">
        <f t="shared" ca="1" si="522"/>
        <v>600.06963026279652</v>
      </c>
      <c r="CU422" s="217">
        <f t="shared" ca="1" si="487"/>
        <v>-4.5919815571945737</v>
      </c>
      <c r="CV422" s="218">
        <f t="shared" ca="1" si="488"/>
        <v>-28.0302632417396</v>
      </c>
      <c r="CW422" s="219">
        <f t="shared" ca="1" si="489"/>
        <v>-1155.89323175814</v>
      </c>
      <c r="CX422" s="218">
        <f t="shared" ca="1" si="490"/>
        <v>-5.316700013052241</v>
      </c>
      <c r="CY422" s="227">
        <f t="shared" ca="1" si="491"/>
        <v>-728.24920436686386</v>
      </c>
      <c r="CZ422" s="228">
        <f t="shared" ca="1" si="523"/>
        <v>728.24920436686386</v>
      </c>
      <c r="DA422" s="222">
        <f t="shared" ca="1" si="492"/>
        <v>-5.1474920122309307</v>
      </c>
      <c r="DB422" s="223">
        <f t="shared" ca="1" si="493"/>
        <v>-31.778941199516233</v>
      </c>
      <c r="DC422" s="224">
        <f t="shared" ca="1" si="494"/>
        <v>-1318.8323510503571</v>
      </c>
      <c r="DD422" s="223">
        <f t="shared" ca="1" si="495"/>
        <v>-6.1861796359805794</v>
      </c>
      <c r="DE422" s="225">
        <f t="shared" ca="1" si="496"/>
        <v>-874.26105256342578</v>
      </c>
      <c r="DF422" s="226">
        <f t="shared" ca="1" si="524"/>
        <v>874.26105256342578</v>
      </c>
      <c r="DG422" s="217">
        <f t="shared" ca="1" si="497"/>
        <v>-5.6641719536657629</v>
      </c>
      <c r="DH422" s="218">
        <f t="shared" ca="1" si="498"/>
        <v>-35.40419370005155</v>
      </c>
      <c r="DI422" s="219">
        <f t="shared" ca="1" si="499"/>
        <v>-1479.5310908493002</v>
      </c>
      <c r="DJ422" s="218">
        <f t="shared" ca="1" si="500"/>
        <v>-7.096508302191296</v>
      </c>
      <c r="DK422" s="227">
        <f t="shared" ca="1" si="501"/>
        <v>-1046.188437122227</v>
      </c>
      <c r="DL422" s="228">
        <f t="shared" ca="1" si="525"/>
        <v>1046.188437122227</v>
      </c>
      <c r="DM422" s="222">
        <f t="shared" ca="1" si="502"/>
        <v>-6.1380269433018499</v>
      </c>
      <c r="DN422" s="223">
        <f t="shared" ca="1" si="503"/>
        <v>-38.875421098840555</v>
      </c>
      <c r="DO422" s="224">
        <f t="shared" ca="1" si="504"/>
        <v>-1636.6866890667188</v>
      </c>
      <c r="DP422" s="223">
        <f t="shared" ca="1" si="505"/>
        <v>-8.0479523150338537</v>
      </c>
      <c r="DQ422" s="225">
        <f t="shared" ca="1" si="506"/>
        <v>-1258.2482703316889</v>
      </c>
      <c r="DR422" s="226">
        <f t="shared" ca="1" si="526"/>
        <v>1258.2482703316889</v>
      </c>
      <c r="DS422" s="217">
        <f t="shared" ca="1" si="507"/>
        <v>-6.5653689762119063</v>
      </c>
      <c r="DT422" s="218">
        <f t="shared" ca="1" si="508"/>
        <v>-42.155175320360691</v>
      </c>
      <c r="DU422" s="219">
        <f t="shared" ca="1" si="509"/>
        <v>-1788.4980682689677</v>
      </c>
      <c r="DV422" s="218">
        <f t="shared" ca="1" si="510"/>
        <v>-9.0359306543746243</v>
      </c>
      <c r="DW422" s="227">
        <f t="shared" ca="1" si="511"/>
        <v>-1540.1357016724755</v>
      </c>
      <c r="DX422" s="228">
        <f t="shared" ca="1" si="527"/>
        <v>1540.1357016724755</v>
      </c>
      <c r="DY422" s="222">
        <f t="shared" ca="1" si="512"/>
        <v>-6.9428500404508018</v>
      </c>
      <c r="DZ422" s="223">
        <f t="shared" ca="1" si="513"/>
        <v>-45.197884089565342</v>
      </c>
      <c r="EA422" s="224">
        <f t="shared" ca="1" si="514"/>
        <v>-1932.5524724990912</v>
      </c>
      <c r="EB422" s="223">
        <f t="shared" ca="1" si="515"/>
        <v>-10.04806326776179</v>
      </c>
      <c r="EC422" s="225">
        <f t="shared" ca="1" si="516"/>
        <v>-1978.2007598807611</v>
      </c>
      <c r="ED422" s="226">
        <f t="shared" ca="1" si="528"/>
        <v>1978.2007598807611</v>
      </c>
      <c r="EE422" s="18">
        <v>-1978.2007598807575</v>
      </c>
    </row>
    <row r="423" spans="16:135" x14ac:dyDescent="0.3">
      <c r="P423" s="5"/>
      <c r="Q423" s="5"/>
      <c r="X423" s="105"/>
      <c r="Y423" s="105"/>
      <c r="Z423" s="105"/>
      <c r="AA423" s="105">
        <f ca="1">AH423-DF423</f>
        <v>0</v>
      </c>
      <c r="AC423" s="302">
        <f>AC422+$BE$22</f>
        <v>3960</v>
      </c>
      <c r="AD423" s="332">
        <v>1968.152696612995</v>
      </c>
      <c r="AE423" s="332">
        <v>1531.0997710181016</v>
      </c>
      <c r="AF423" s="334">
        <v>1250.2003180166514</v>
      </c>
      <c r="AG423" s="332">
        <v>1039.0919288200371</v>
      </c>
      <c r="AH423" s="332">
        <v>868.07487292744543</v>
      </c>
      <c r="AI423" s="332">
        <v>722.93250435381105</v>
      </c>
      <c r="AJ423" s="332">
        <v>595.58463711842637</v>
      </c>
      <c r="AK423" s="332">
        <v>480.90301192796176</v>
      </c>
      <c r="AL423" s="332">
        <v>375.3591875456612</v>
      </c>
      <c r="AM423" s="332">
        <v>276.35991766143007</v>
      </c>
      <c r="AN423" s="332">
        <v>181.88214758381068</v>
      </c>
      <c r="AO423" s="332">
        <v>90.25241419073096</v>
      </c>
      <c r="AP423" s="332" t="e">
        <v>#DIV/0!</v>
      </c>
      <c r="AQ423" s="335">
        <v>-90.25241419073096</v>
      </c>
      <c r="AR423" s="335">
        <v>-181.88214758381068</v>
      </c>
      <c r="AS423" s="335">
        <v>-276.35991766143007</v>
      </c>
      <c r="AT423" s="335">
        <v>-375.3591875456612</v>
      </c>
      <c r="AU423" s="335">
        <v>-480.90301192796176</v>
      </c>
      <c r="AV423" s="335">
        <v>-595.58463711842637</v>
      </c>
      <c r="AW423" s="335">
        <v>-722.93250435381105</v>
      </c>
      <c r="AX423" s="335">
        <v>-868.07487292744543</v>
      </c>
      <c r="AY423" s="335">
        <v>-1039.0919288200371</v>
      </c>
      <c r="AZ423" s="335">
        <v>-1250.2003180166514</v>
      </c>
      <c r="BA423" s="335">
        <v>-1531.0997710181016</v>
      </c>
      <c r="BB423" s="202">
        <v>-1968.152696612995</v>
      </c>
      <c r="BC423" s="323">
        <f ca="1">BO423-BD423</f>
        <v>0</v>
      </c>
      <c r="BD423" s="320">
        <f ca="1"/>
        <v>-90.25241419073096</v>
      </c>
      <c r="BE423" s="302">
        <f ca="1">MIN($AF$15,BE422+$BE$22)</f>
        <v>3960</v>
      </c>
      <c r="BF423" s="215">
        <f t="shared" ca="1" si="458"/>
        <v>2</v>
      </c>
      <c r="BG423" s="317">
        <f ca="1">INDEX(N$8:N$12,$BF423)</f>
        <v>365</v>
      </c>
      <c r="BH423" s="128">
        <f ca="1">INDEX(O$8:O$12,$BF423)</f>
        <v>0.45</v>
      </c>
      <c r="BI423" s="104">
        <f t="shared" ca="1" si="459"/>
        <v>2147</v>
      </c>
      <c r="BJ423" s="216">
        <f t="shared" si="457"/>
        <v>0</v>
      </c>
      <c r="BK423" s="217">
        <f ca="1">DEGREES(ASIN($BG423*BL$23))</f>
        <v>-0.69702848180855392</v>
      </c>
      <c r="BL423" s="218">
        <f ca="1">DEGREES(ASIN(BL$23*$BI423))</f>
        <v>-4.1034611331606143</v>
      </c>
      <c r="BM423" s="219">
        <f ca="1">IF($BH423&gt;0,(COS(RADIANS(BK423))-COS(RADIANS(BL423)))/(BL$23*$BH423),$BE423*SIN(RADIANS(BK423)))</f>
        <v>-165.99012504557339</v>
      </c>
      <c r="BN423" s="218">
        <f t="shared" ca="1" si="460"/>
        <v>-0.71666040632595696</v>
      </c>
      <c r="BO423" s="220">
        <f t="shared" ca="1" si="461"/>
        <v>-90.25241419073096</v>
      </c>
      <c r="BP423" s="221">
        <f t="shared" ca="1" si="517"/>
        <v>90.25241419073096</v>
      </c>
      <c r="BQ423" s="222">
        <f t="shared" ca="1" si="462"/>
        <v>-1.3888539075648563</v>
      </c>
      <c r="BR423" s="223">
        <f t="shared" ca="1" si="463"/>
        <v>-8.1966346923196856</v>
      </c>
      <c r="BS423" s="224">
        <f t="shared" ca="1" si="464"/>
        <v>-332.02548211142727</v>
      </c>
      <c r="BT423" s="223">
        <f t="shared" ca="1" si="465"/>
        <v>-1.438881686640002</v>
      </c>
      <c r="BU423" s="225">
        <f t="shared" ca="1" si="466"/>
        <v>-181.88214758381068</v>
      </c>
      <c r="BV423" s="226">
        <f t="shared" ca="1" si="518"/>
        <v>181.88214758381068</v>
      </c>
      <c r="BW423" s="217">
        <f t="shared" ca="1" si="467"/>
        <v>-2.0703060144699528</v>
      </c>
      <c r="BX423" s="218">
        <f t="shared" ca="1" si="468"/>
        <v>-12.268831500426185</v>
      </c>
      <c r="BY423" s="219">
        <f t="shared" ca="1" si="469"/>
        <v>-498.12765920729908</v>
      </c>
      <c r="BZ423" s="218">
        <f t="shared" ca="1" si="470"/>
        <v>-2.1722682184584983</v>
      </c>
      <c r="CA423" s="227">
        <f t="shared" ca="1" si="471"/>
        <v>-276.35991766143007</v>
      </c>
      <c r="CB423" s="228">
        <f t="shared" ca="1" si="519"/>
        <v>276.35991766143007</v>
      </c>
      <c r="CC423" s="222">
        <f t="shared" ca="1" si="472"/>
        <v>-2.7362803166611838</v>
      </c>
      <c r="CD423" s="223">
        <f t="shared" ca="1" si="473"/>
        <v>-16.308533379835044</v>
      </c>
      <c r="CE423" s="224">
        <f t="shared" ca="1" si="474"/>
        <v>-664.26885411462831</v>
      </c>
      <c r="CF423" s="223">
        <f t="shared" ca="1" si="475"/>
        <v>-2.9224933551724916</v>
      </c>
      <c r="CG423" s="225">
        <f t="shared" ca="1" si="476"/>
        <v>-375.3591875456612</v>
      </c>
      <c r="CH423" s="226">
        <f t="shared" ca="1" si="520"/>
        <v>375.3591875456612</v>
      </c>
      <c r="CI423" s="217">
        <f t="shared" ca="1" si="477"/>
        <v>-3.3817714426176781</v>
      </c>
      <c r="CJ423" s="218">
        <f t="shared" ca="1" si="478"/>
        <v>-20.30291270999351</v>
      </c>
      <c r="CK423" s="219">
        <f t="shared" ca="1" si="479"/>
        <v>-830.34177072042075</v>
      </c>
      <c r="CL423" s="218">
        <f t="shared" ca="1" si="480"/>
        <v>-3.6952836470165948</v>
      </c>
      <c r="CM423" s="227">
        <f t="shared" ca="1" si="481"/>
        <v>-480.90301192796096</v>
      </c>
      <c r="CN423" s="228">
        <f t="shared" ca="1" si="521"/>
        <v>480.90301192796096</v>
      </c>
      <c r="CO423" s="222">
        <f t="shared" ca="1" si="482"/>
        <v>-4.0019069365128308</v>
      </c>
      <c r="CP423" s="223">
        <f t="shared" ca="1" si="483"/>
        <v>-24.237269093953547</v>
      </c>
      <c r="CQ423" s="224">
        <f t="shared" ca="1" si="484"/>
        <v>-996.12261504854871</v>
      </c>
      <c r="CR423" s="223">
        <f t="shared" ca="1" si="485"/>
        <v>-4.4963271510472396</v>
      </c>
      <c r="CS423" s="225">
        <f t="shared" ca="1" si="486"/>
        <v>-595.58463711842785</v>
      </c>
      <c r="CT423" s="226">
        <f t="shared" ca="1" si="522"/>
        <v>595.58463711842785</v>
      </c>
      <c r="CU423" s="217">
        <f t="shared" ca="1" si="487"/>
        <v>-4.5919815571945737</v>
      </c>
      <c r="CV423" s="218">
        <f t="shared" ca="1" si="488"/>
        <v>-28.094350441240724</v>
      </c>
      <c r="CW423" s="219">
        <f t="shared" ca="1" si="489"/>
        <v>-1161.2242831560586</v>
      </c>
      <c r="CX423" s="218">
        <f t="shared" ca="1" si="490"/>
        <v>-5.3310513979185998</v>
      </c>
      <c r="CY423" s="227">
        <f t="shared" ca="1" si="491"/>
        <v>-722.93250435381162</v>
      </c>
      <c r="CZ423" s="228">
        <f t="shared" ca="1" si="523"/>
        <v>722.93250435381162</v>
      </c>
      <c r="DA423" s="222">
        <f t="shared" ca="1" si="492"/>
        <v>-5.1474920122309307</v>
      </c>
      <c r="DB423" s="223">
        <f t="shared" ca="1" si="493"/>
        <v>-31.853524775054147</v>
      </c>
      <c r="DC423" s="224">
        <f t="shared" ca="1" si="494"/>
        <v>-1325.0365367913378</v>
      </c>
      <c r="DD423" s="223">
        <f t="shared" ca="1" si="495"/>
        <v>-6.2041857409806198</v>
      </c>
      <c r="DE423" s="225">
        <f t="shared" ca="1" si="496"/>
        <v>-868.0748729274452</v>
      </c>
      <c r="DF423" s="226">
        <f t="shared" ca="1" si="524"/>
        <v>868.0748729274452</v>
      </c>
      <c r="DG423" s="217">
        <f t="shared" ca="1" si="497"/>
        <v>-5.6641719536657629</v>
      </c>
      <c r="DH423" s="218">
        <f t="shared" ca="1" si="498"/>
        <v>-35.489774453022896</v>
      </c>
      <c r="DI423" s="219">
        <f t="shared" ca="1" si="499"/>
        <v>-1486.6500698898988</v>
      </c>
      <c r="DJ423" s="218">
        <f t="shared" ca="1" si="500"/>
        <v>-7.1189790405985605</v>
      </c>
      <c r="DK423" s="227">
        <f t="shared" ca="1" si="501"/>
        <v>-1039.0919288200357</v>
      </c>
      <c r="DL423" s="228">
        <f t="shared" ca="1" si="525"/>
        <v>1039.0919288200357</v>
      </c>
      <c r="DM423" s="222">
        <f t="shared" ca="1" si="502"/>
        <v>-6.1380269433018499</v>
      </c>
      <c r="DN423" s="223">
        <f t="shared" ca="1" si="503"/>
        <v>-38.972505351481857</v>
      </c>
      <c r="DO423" s="224">
        <f t="shared" ca="1" si="504"/>
        <v>-1644.7625796448594</v>
      </c>
      <c r="DP423" s="223">
        <f t="shared" ca="1" si="505"/>
        <v>-8.0758905781406156</v>
      </c>
      <c r="DQ423" s="225">
        <f t="shared" ca="1" si="506"/>
        <v>-1250.200318016655</v>
      </c>
      <c r="DR423" s="226">
        <f t="shared" ca="1" si="526"/>
        <v>1250.200318016655</v>
      </c>
      <c r="DS423" s="217">
        <f t="shared" ca="1" si="507"/>
        <v>-6.5653689762119063</v>
      </c>
      <c r="DT423" s="218">
        <f t="shared" ca="1" si="508"/>
        <v>-42.264216620596265</v>
      </c>
      <c r="DU423" s="219">
        <f t="shared" ca="1" si="509"/>
        <v>-1797.5685986622857</v>
      </c>
      <c r="DV423" s="218">
        <f t="shared" ca="1" si="510"/>
        <v>-9.0705303933179948</v>
      </c>
      <c r="DW423" s="227">
        <f t="shared" ca="1" si="511"/>
        <v>-1531.0997710181009</v>
      </c>
      <c r="DX423" s="228">
        <f t="shared" ca="1" si="527"/>
        <v>1531.0997710181009</v>
      </c>
      <c r="DY423" s="222">
        <f t="shared" ca="1" si="512"/>
        <v>-6.9428500404508018</v>
      </c>
      <c r="DZ423" s="223">
        <f t="shared" ca="1" si="513"/>
        <v>-45.319188811133046</v>
      </c>
      <c r="EA423" s="224">
        <f t="shared" ca="1" si="514"/>
        <v>-1942.6431284281355</v>
      </c>
      <c r="EB423" s="223">
        <f t="shared" ca="1" si="515"/>
        <v>-10.09065592904426</v>
      </c>
      <c r="EC423" s="225">
        <f t="shared" ca="1" si="516"/>
        <v>-1968.1526966129993</v>
      </c>
      <c r="ED423" s="226">
        <f t="shared" ca="1" si="528"/>
        <v>1968.1526966129993</v>
      </c>
      <c r="EE423" s="18">
        <v>-1968.152696612995</v>
      </c>
    </row>
    <row r="424" spans="16:135" x14ac:dyDescent="0.3">
      <c r="P424" s="5"/>
      <c r="Q424" s="5"/>
      <c r="X424" s="105"/>
      <c r="Y424" s="105"/>
      <c r="Z424" s="105"/>
      <c r="AA424" s="105">
        <f ca="1">AH424-DF424</f>
        <v>0</v>
      </c>
      <c r="AC424" s="302">
        <f>AC423+$BE$22</f>
        <v>3970</v>
      </c>
      <c r="AD424" s="332">
        <v>1958.0620406839507</v>
      </c>
      <c r="AE424" s="332">
        <v>1522.0292406247836</v>
      </c>
      <c r="AF424" s="334">
        <v>1242.1244274385108</v>
      </c>
      <c r="AG424" s="332">
        <v>1031.9729497794385</v>
      </c>
      <c r="AH424" s="332">
        <v>861.87068718646481</v>
      </c>
      <c r="AI424" s="332">
        <v>717.60145295589246</v>
      </c>
      <c r="AJ424" s="332">
        <v>591.08830996737913</v>
      </c>
      <c r="AK424" s="332">
        <v>477.20772828094516</v>
      </c>
      <c r="AL424" s="332">
        <v>372.43669419048871</v>
      </c>
      <c r="AM424" s="332">
        <v>274.18764944297158</v>
      </c>
      <c r="AN424" s="332">
        <v>180.44326589717068</v>
      </c>
      <c r="AO424" s="332">
        <v>89.535753784405003</v>
      </c>
      <c r="AP424" s="332" t="e">
        <v>#DIV/0!</v>
      </c>
      <c r="AQ424" s="335">
        <v>-89.535753784405003</v>
      </c>
      <c r="AR424" s="335">
        <v>-180.44326589717068</v>
      </c>
      <c r="AS424" s="335">
        <v>-274.18764944297158</v>
      </c>
      <c r="AT424" s="335">
        <v>-372.43669419048871</v>
      </c>
      <c r="AU424" s="335">
        <v>-477.20772828094516</v>
      </c>
      <c r="AV424" s="335">
        <v>-591.08830996737913</v>
      </c>
      <c r="AW424" s="335">
        <v>-717.60145295589246</v>
      </c>
      <c r="AX424" s="335">
        <v>-861.87068718646481</v>
      </c>
      <c r="AY424" s="335">
        <v>-1031.9729497794385</v>
      </c>
      <c r="AZ424" s="335">
        <v>-1242.1244274385108</v>
      </c>
      <c r="BA424" s="335">
        <v>-1522.0292406247836</v>
      </c>
      <c r="BB424" s="202">
        <v>-1958.0620406839507</v>
      </c>
      <c r="BC424" s="323">
        <f ca="1">BO424-BD424</f>
        <v>0</v>
      </c>
      <c r="BD424" s="320">
        <f ca="1"/>
        <v>-89.535753784405003</v>
      </c>
      <c r="BE424" s="302">
        <f ca="1">MIN($AF$15,BE423+$BE$22)</f>
        <v>3970</v>
      </c>
      <c r="BF424" s="215">
        <f t="shared" ca="1" si="458"/>
        <v>2</v>
      </c>
      <c r="BG424" s="317">
        <f ca="1">INDEX(N$8:N$12,$BF424)</f>
        <v>365</v>
      </c>
      <c r="BH424" s="128">
        <f ca="1">INDEX(O$8:O$12,$BF424)</f>
        <v>0.45</v>
      </c>
      <c r="BI424" s="104">
        <f t="shared" ca="1" si="459"/>
        <v>2151.5</v>
      </c>
      <c r="BJ424" s="216">
        <f t="shared" si="457"/>
        <v>0</v>
      </c>
      <c r="BK424" s="217">
        <f ca="1">DEGREES(ASIN($BG424*BL$23))</f>
        <v>-0.69702848180855392</v>
      </c>
      <c r="BL424" s="218">
        <f ca="1">DEGREES(ASIN(BL$23*$BI424))</f>
        <v>-4.1120765553672047</v>
      </c>
      <c r="BM424" s="219">
        <f ca="1">IF($BH424&gt;0,(COS(RADIANS(BK424))-COS(RADIANS(BL424)))/(BL$23*$BH424),$BE424*SIN(RADIANS(BK424)))</f>
        <v>-166.70829685778995</v>
      </c>
      <c r="BN424" s="218">
        <f t="shared" ca="1" si="460"/>
        <v>-0.71817181221655346</v>
      </c>
      <c r="BO424" s="220">
        <f t="shared" ca="1" si="461"/>
        <v>-89.535753784405003</v>
      </c>
      <c r="BP424" s="221">
        <f t="shared" ca="1" si="517"/>
        <v>89.535753784405003</v>
      </c>
      <c r="BQ424" s="222">
        <f t="shared" ca="1" si="462"/>
        <v>-1.3888539075648563</v>
      </c>
      <c r="BR424" s="223">
        <f t="shared" ca="1" si="463"/>
        <v>-8.2139329530081735</v>
      </c>
      <c r="BS424" s="224">
        <f t="shared" ca="1" si="464"/>
        <v>-333.46744548825836</v>
      </c>
      <c r="BT424" s="223">
        <f t="shared" ca="1" si="465"/>
        <v>-1.4419633768310973</v>
      </c>
      <c r="BU424" s="225">
        <f t="shared" ca="1" si="466"/>
        <v>-180.44326589717068</v>
      </c>
      <c r="BV424" s="226">
        <f t="shared" ca="1" si="518"/>
        <v>180.44326589717068</v>
      </c>
      <c r="BW424" s="217">
        <f t="shared" ca="1" si="467"/>
        <v>-2.0703060144699528</v>
      </c>
      <c r="BX424" s="218">
        <f t="shared" ca="1" si="468"/>
        <v>-12.294947999410937</v>
      </c>
      <c r="BY424" s="219">
        <f t="shared" ca="1" si="469"/>
        <v>-500.30470094063594</v>
      </c>
      <c r="BZ424" s="218">
        <f t="shared" ca="1" si="470"/>
        <v>-2.1770417333368641</v>
      </c>
      <c r="CA424" s="227">
        <f t="shared" ca="1" si="471"/>
        <v>-274.18764944297158</v>
      </c>
      <c r="CB424" s="228">
        <f t="shared" ca="1" si="519"/>
        <v>274.18764944297158</v>
      </c>
      <c r="CC424" s="222">
        <f t="shared" ca="1" si="472"/>
        <v>-2.7362803166611838</v>
      </c>
      <c r="CD424" s="223">
        <f t="shared" ca="1" si="473"/>
        <v>-16.343672421304639</v>
      </c>
      <c r="CE424" s="224">
        <f t="shared" ca="1" si="474"/>
        <v>-667.19800479698824</v>
      </c>
      <c r="CF424" s="223">
        <f t="shared" ca="1" si="475"/>
        <v>-2.929150682359932</v>
      </c>
      <c r="CG424" s="225">
        <f t="shared" ca="1" si="476"/>
        <v>-372.43669419048871</v>
      </c>
      <c r="CH424" s="226">
        <f t="shared" ca="1" si="520"/>
        <v>372.43669419048871</v>
      </c>
      <c r="CI424" s="217">
        <f t="shared" ca="1" si="477"/>
        <v>-3.3817714426176781</v>
      </c>
      <c r="CJ424" s="218">
        <f t="shared" ca="1" si="478"/>
        <v>-20.34734828676153</v>
      </c>
      <c r="CK424" s="219">
        <f t="shared" ca="1" si="479"/>
        <v>-834.04587012130992</v>
      </c>
      <c r="CL424" s="218">
        <f t="shared" ca="1" si="480"/>
        <v>-3.704099400889163</v>
      </c>
      <c r="CM424" s="227">
        <f t="shared" ca="1" si="481"/>
        <v>-477.20772828094437</v>
      </c>
      <c r="CN424" s="228">
        <f t="shared" ca="1" si="521"/>
        <v>477.20772828094437</v>
      </c>
      <c r="CO424" s="222">
        <f t="shared" ca="1" si="482"/>
        <v>-4.0019069365128308</v>
      </c>
      <c r="CP424" s="223">
        <f t="shared" ca="1" si="483"/>
        <v>-24.291344629789855</v>
      </c>
      <c r="CQ424" s="224">
        <f t="shared" ca="1" si="484"/>
        <v>-1000.6302906384998</v>
      </c>
      <c r="CR424" s="223">
        <f t="shared" ca="1" si="485"/>
        <v>-4.5076755899510772</v>
      </c>
      <c r="CS424" s="225">
        <f t="shared" ca="1" si="486"/>
        <v>-591.08830996738061</v>
      </c>
      <c r="CT424" s="226">
        <f t="shared" ca="1" si="522"/>
        <v>591.08830996738061</v>
      </c>
      <c r="CU424" s="217">
        <f t="shared" ca="1" si="487"/>
        <v>-4.5919815571945737</v>
      </c>
      <c r="CV424" s="218">
        <f t="shared" ca="1" si="488"/>
        <v>-28.158475930039067</v>
      </c>
      <c r="CW424" s="219">
        <f t="shared" ca="1" si="489"/>
        <v>-1166.5697116348708</v>
      </c>
      <c r="CX424" s="218">
        <f t="shared" ca="1" si="490"/>
        <v>-5.3454284788122095</v>
      </c>
      <c r="CY424" s="227">
        <f t="shared" ca="1" si="491"/>
        <v>-717.60145295589302</v>
      </c>
      <c r="CZ424" s="228">
        <f t="shared" ca="1" si="523"/>
        <v>717.60145295589302</v>
      </c>
      <c r="DA424" s="222">
        <f t="shared" ca="1" si="492"/>
        <v>-5.1474920122309307</v>
      </c>
      <c r="DB424" s="223">
        <f t="shared" ca="1" si="493"/>
        <v>-31.928168721982452</v>
      </c>
      <c r="DC424" s="224">
        <f t="shared" ca="1" si="494"/>
        <v>-1331.258772316442</v>
      </c>
      <c r="DD424" s="223">
        <f t="shared" ca="1" si="495"/>
        <v>-6.2222355251042245</v>
      </c>
      <c r="DE424" s="225">
        <f t="shared" ca="1" si="496"/>
        <v>-861.87068718646458</v>
      </c>
      <c r="DF424" s="226">
        <f t="shared" ca="1" si="524"/>
        <v>861.87068718646458</v>
      </c>
      <c r="DG424" s="217">
        <f t="shared" ca="1" si="497"/>
        <v>-5.6641719536657629</v>
      </c>
      <c r="DH424" s="218">
        <f t="shared" ca="1" si="498"/>
        <v>-35.575446448467417</v>
      </c>
      <c r="DI424" s="219">
        <f t="shared" ca="1" si="499"/>
        <v>-1493.7915914656191</v>
      </c>
      <c r="DJ424" s="218">
        <f t="shared" ca="1" si="500"/>
        <v>-7.1415215757203896</v>
      </c>
      <c r="DK424" s="227">
        <f t="shared" ca="1" si="501"/>
        <v>-1031.9729497794372</v>
      </c>
      <c r="DL424" s="228">
        <f t="shared" ca="1" si="525"/>
        <v>1031.9729497794372</v>
      </c>
      <c r="DM424" s="222">
        <f t="shared" ca="1" si="502"/>
        <v>-6.1380269433018499</v>
      </c>
      <c r="DN424" s="223">
        <f t="shared" ca="1" si="503"/>
        <v>-39.069722868678987</v>
      </c>
      <c r="DO424" s="224">
        <f t="shared" ca="1" si="504"/>
        <v>-1652.8665234156724</v>
      </c>
      <c r="DP424" s="223">
        <f t="shared" ca="1" si="505"/>
        <v>-8.1039437708129753</v>
      </c>
      <c r="DQ424" s="225">
        <f t="shared" ca="1" si="506"/>
        <v>-1242.1244274385144</v>
      </c>
      <c r="DR424" s="226">
        <f t="shared" ca="1" si="526"/>
        <v>1242.1244274385144</v>
      </c>
      <c r="DS424" s="217">
        <f t="shared" ca="1" si="507"/>
        <v>-6.5653689762119063</v>
      </c>
      <c r="DT424" s="218">
        <f t="shared" ca="1" si="508"/>
        <v>-42.373446839798945</v>
      </c>
      <c r="DU424" s="219">
        <f t="shared" ca="1" si="509"/>
        <v>-1806.6739084432786</v>
      </c>
      <c r="DV424" s="218">
        <f t="shared" ca="1" si="510"/>
        <v>-9.1053097809929113</v>
      </c>
      <c r="DW424" s="227">
        <f t="shared" ca="1" si="511"/>
        <v>-1522.0292406247829</v>
      </c>
      <c r="DX424" s="228">
        <f t="shared" ca="1" si="527"/>
        <v>1522.0292406247829</v>
      </c>
      <c r="DY424" s="222">
        <f t="shared" ca="1" si="512"/>
        <v>-6.9428500404508018</v>
      </c>
      <c r="DZ424" s="223">
        <f t="shared" ca="1" si="513"/>
        <v>-45.440753790817993</v>
      </c>
      <c r="EA424" s="224">
        <f t="shared" ca="1" si="514"/>
        <v>-1952.7766508784337</v>
      </c>
      <c r="EB424" s="223">
        <f t="shared" ca="1" si="515"/>
        <v>-10.133522450298187</v>
      </c>
      <c r="EC424" s="225">
        <f t="shared" ca="1" si="516"/>
        <v>-1958.062040683955</v>
      </c>
      <c r="ED424" s="226">
        <f t="shared" ca="1" si="528"/>
        <v>1958.062040683955</v>
      </c>
      <c r="EE424" s="18">
        <v>-1958.0620406839507</v>
      </c>
    </row>
    <row r="425" spans="16:135" x14ac:dyDescent="0.3">
      <c r="P425" s="5"/>
      <c r="Q425" s="5"/>
      <c r="X425" s="105"/>
      <c r="Y425" s="105"/>
      <c r="Z425" s="105"/>
      <c r="AA425" s="105">
        <f ca="1">AH425-DF425</f>
        <v>0</v>
      </c>
      <c r="AC425" s="302">
        <f>AC424+$BE$22</f>
        <v>3980</v>
      </c>
      <c r="AD425" s="332">
        <v>1947.9285182336534</v>
      </c>
      <c r="AE425" s="332">
        <v>1512.9239308437907</v>
      </c>
      <c r="AF425" s="334">
        <v>1234.0204836676978</v>
      </c>
      <c r="AG425" s="332">
        <v>1024.8314282037181</v>
      </c>
      <c r="AH425" s="332">
        <v>855.64845166135967</v>
      </c>
      <c r="AI425" s="332">
        <v>712.25602447708025</v>
      </c>
      <c r="AJ425" s="332">
        <v>586.58063437742805</v>
      </c>
      <c r="AK425" s="332">
        <v>473.503628880056</v>
      </c>
      <c r="AL425" s="332">
        <v>369.50754350812878</v>
      </c>
      <c r="AM425" s="332">
        <v>272.01060770963471</v>
      </c>
      <c r="AN425" s="332">
        <v>179.00130252033958</v>
      </c>
      <c r="AO425" s="332">
        <v>88.817581972188449</v>
      </c>
      <c r="AP425" s="332" t="e">
        <v>#DIV/0!</v>
      </c>
      <c r="AQ425" s="335">
        <v>-88.817581972188449</v>
      </c>
      <c r="AR425" s="335">
        <v>-179.00130252033958</v>
      </c>
      <c r="AS425" s="335">
        <v>-272.01060770963471</v>
      </c>
      <c r="AT425" s="335">
        <v>-369.50754350812878</v>
      </c>
      <c r="AU425" s="335">
        <v>-473.503628880056</v>
      </c>
      <c r="AV425" s="335">
        <v>-586.58063437742805</v>
      </c>
      <c r="AW425" s="335">
        <v>-712.25602447708025</v>
      </c>
      <c r="AX425" s="335">
        <v>-855.64845166135967</v>
      </c>
      <c r="AY425" s="335">
        <v>-1024.8314282037181</v>
      </c>
      <c r="AZ425" s="335">
        <v>-1234.0204836676978</v>
      </c>
      <c r="BA425" s="335">
        <v>-1512.9239308437907</v>
      </c>
      <c r="BB425" s="202">
        <v>-1947.9285182336534</v>
      </c>
      <c r="BC425" s="323">
        <f ca="1">BO425-BD425</f>
        <v>0</v>
      </c>
      <c r="BD425" s="320">
        <f ca="1"/>
        <v>-88.817581972188449</v>
      </c>
      <c r="BE425" s="302">
        <f ca="1">MIN($AF$15,BE424+$BE$22)</f>
        <v>3980</v>
      </c>
      <c r="BF425" s="215">
        <f t="shared" ca="1" si="458"/>
        <v>2</v>
      </c>
      <c r="BG425" s="317">
        <f ca="1">INDEX(N$8:N$12,$BF425)</f>
        <v>365</v>
      </c>
      <c r="BH425" s="128">
        <f ca="1">INDEX(O$8:O$12,$BF425)</f>
        <v>0.45</v>
      </c>
      <c r="BI425" s="104">
        <f t="shared" ca="1" si="459"/>
        <v>2156</v>
      </c>
      <c r="BJ425" s="216">
        <f t="shared" si="457"/>
        <v>0</v>
      </c>
      <c r="BK425" s="217">
        <f ca="1">DEGREES(ASIN($BG425*BL$23))</f>
        <v>-0.69702848180855392</v>
      </c>
      <c r="BL425" s="218">
        <f ca="1">DEGREES(ASIN(BL$23*$BI425))</f>
        <v>-4.1206920707103798</v>
      </c>
      <c r="BM425" s="219">
        <f ca="1">IF($BH425&gt;0,(COS(RADIANS(BK425))-COS(RADIANS(BL425)))/(BL$23*$BH425),$BE425*SIN(RADIANS(BK425)))</f>
        <v>-167.42798012486409</v>
      </c>
      <c r="BN425" s="218">
        <f t="shared" ca="1" si="460"/>
        <v>-0.71968326707414576</v>
      </c>
      <c r="BO425" s="220">
        <f t="shared" ca="1" si="461"/>
        <v>-88.817581972188449</v>
      </c>
      <c r="BP425" s="221">
        <f t="shared" ca="1" si="517"/>
        <v>88.817581972188449</v>
      </c>
      <c r="BQ425" s="222">
        <f t="shared" ca="1" si="462"/>
        <v>-1.3888539075648563</v>
      </c>
      <c r="BR425" s="223">
        <f t="shared" ca="1" si="463"/>
        <v>-8.2312319676062842</v>
      </c>
      <c r="BS425" s="224">
        <f t="shared" ca="1" si="464"/>
        <v>-334.91249095778244</v>
      </c>
      <c r="BT425" s="223">
        <f t="shared" ca="1" si="465"/>
        <v>-1.4450454695240751</v>
      </c>
      <c r="BU425" s="225">
        <f t="shared" ca="1" si="466"/>
        <v>-179.00130252033958</v>
      </c>
      <c r="BV425" s="226">
        <f t="shared" ca="1" si="518"/>
        <v>179.00130252033958</v>
      </c>
      <c r="BW425" s="217">
        <f t="shared" ca="1" si="467"/>
        <v>-2.0703060144699528</v>
      </c>
      <c r="BX425" s="218">
        <f t="shared" ca="1" si="468"/>
        <v>-12.321067093131745</v>
      </c>
      <c r="BY425" s="219">
        <f t="shared" ca="1" si="469"/>
        <v>-502.48651761014423</v>
      </c>
      <c r="BZ425" s="218">
        <f t="shared" ca="1" si="470"/>
        <v>-2.1818166695082937</v>
      </c>
      <c r="CA425" s="227">
        <f t="shared" ca="1" si="471"/>
        <v>-272.01060770963471</v>
      </c>
      <c r="CB425" s="228">
        <f t="shared" ca="1" si="519"/>
        <v>272.01060770963471</v>
      </c>
      <c r="CC425" s="222">
        <f t="shared" ca="1" si="472"/>
        <v>-2.7362803166611838</v>
      </c>
      <c r="CD425" s="223">
        <f t="shared" ca="1" si="473"/>
        <v>-16.378817783551931</v>
      </c>
      <c r="CE425" s="224">
        <f t="shared" ca="1" si="474"/>
        <v>-670.13381639532054</v>
      </c>
      <c r="CF425" s="223">
        <f t="shared" ca="1" si="475"/>
        <v>-2.9358115983322932</v>
      </c>
      <c r="CG425" s="225">
        <f t="shared" ca="1" si="476"/>
        <v>-369.50754350812878</v>
      </c>
      <c r="CH425" s="226">
        <f t="shared" ca="1" si="520"/>
        <v>369.50754350812878</v>
      </c>
      <c r="CI425" s="217">
        <f t="shared" ca="1" si="477"/>
        <v>-3.3817714426176781</v>
      </c>
      <c r="CJ425" s="218">
        <f t="shared" ca="1" si="478"/>
        <v>-20.391796647433413</v>
      </c>
      <c r="CK425" s="219">
        <f t="shared" ca="1" si="479"/>
        <v>-837.75879287686485</v>
      </c>
      <c r="CL425" s="218">
        <f t="shared" ca="1" si="480"/>
        <v>-3.7129227555549278</v>
      </c>
      <c r="CM425" s="227">
        <f t="shared" ca="1" si="481"/>
        <v>-473.5036288800552</v>
      </c>
      <c r="CN425" s="228">
        <f t="shared" ca="1" si="521"/>
        <v>473.5036288800552</v>
      </c>
      <c r="CO425" s="222">
        <f t="shared" ca="1" si="482"/>
        <v>-4.0019069365128308</v>
      </c>
      <c r="CP425" s="223">
        <f t="shared" ca="1" si="483"/>
        <v>-24.345443209937077</v>
      </c>
      <c r="CQ425" s="224">
        <f t="shared" ca="1" si="484"/>
        <v>-1005.1493291606097</v>
      </c>
      <c r="CR425" s="223">
        <f t="shared" ca="1" si="485"/>
        <v>-4.519038522109895</v>
      </c>
      <c r="CS425" s="225">
        <f t="shared" ca="1" si="486"/>
        <v>-586.58063437742953</v>
      </c>
      <c r="CT425" s="226">
        <f t="shared" ca="1" si="522"/>
        <v>586.58063437742953</v>
      </c>
      <c r="CU425" s="217">
        <f t="shared" ca="1" si="487"/>
        <v>-4.5919815571945737</v>
      </c>
      <c r="CV425" s="218">
        <f t="shared" ca="1" si="488"/>
        <v>-28.22263985731399</v>
      </c>
      <c r="CW425" s="219">
        <f t="shared" ca="1" si="489"/>
        <v>-1171.9295430215327</v>
      </c>
      <c r="CX425" s="218">
        <f t="shared" ca="1" si="490"/>
        <v>-5.359831386661881</v>
      </c>
      <c r="CY425" s="227">
        <f t="shared" ca="1" si="491"/>
        <v>-712.25602447708081</v>
      </c>
      <c r="CZ425" s="228">
        <f t="shared" ca="1" si="523"/>
        <v>712.25602447708081</v>
      </c>
      <c r="DA425" s="222">
        <f t="shared" ca="1" si="492"/>
        <v>-5.1474920122309307</v>
      </c>
      <c r="DB425" s="223">
        <f t="shared" ca="1" si="493"/>
        <v>-32.002873314138853</v>
      </c>
      <c r="DC425" s="224">
        <f t="shared" ca="1" si="494"/>
        <v>-1337.4991015738756</v>
      </c>
      <c r="DD425" s="223">
        <f t="shared" ca="1" si="495"/>
        <v>-6.2403292574335865</v>
      </c>
      <c r="DE425" s="225">
        <f t="shared" ca="1" si="496"/>
        <v>-855.64845166136035</v>
      </c>
      <c r="DF425" s="226">
        <f t="shared" ca="1" si="524"/>
        <v>855.64845166136035</v>
      </c>
      <c r="DG425" s="217">
        <f t="shared" ca="1" si="497"/>
        <v>-5.6641719536657629</v>
      </c>
      <c r="DH425" s="218">
        <f t="shared" ca="1" si="498"/>
        <v>-35.66121017100604</v>
      </c>
      <c r="DI425" s="219">
        <f t="shared" ca="1" si="499"/>
        <v>-1500.9557279081771</v>
      </c>
      <c r="DJ425" s="218">
        <f t="shared" ca="1" si="500"/>
        <v>-7.1641364425579468</v>
      </c>
      <c r="DK425" s="227">
        <f t="shared" ca="1" si="501"/>
        <v>-1024.8314282037168</v>
      </c>
      <c r="DL425" s="228">
        <f t="shared" ca="1" si="525"/>
        <v>1024.8314282037168</v>
      </c>
      <c r="DM425" s="222">
        <f t="shared" ca="1" si="502"/>
        <v>-6.1380269433018499</v>
      </c>
      <c r="DN425" s="223">
        <f t="shared" ca="1" si="503"/>
        <v>-39.167074481777682</v>
      </c>
      <c r="DO425" s="224">
        <f t="shared" ca="1" si="504"/>
        <v>-1660.9986363425032</v>
      </c>
      <c r="DP425" s="223">
        <f t="shared" ca="1" si="505"/>
        <v>-8.1321129268308141</v>
      </c>
      <c r="DQ425" s="225">
        <f t="shared" ca="1" si="506"/>
        <v>-1234.0204836677015</v>
      </c>
      <c r="DR425" s="226">
        <f t="shared" ca="1" si="526"/>
        <v>1234.0204836677015</v>
      </c>
      <c r="DS425" s="217">
        <f t="shared" ca="1" si="507"/>
        <v>-6.5653689762119063</v>
      </c>
      <c r="DT425" s="218">
        <f t="shared" ca="1" si="508"/>
        <v>-42.48286736238795</v>
      </c>
      <c r="DU425" s="219">
        <f t="shared" ca="1" si="509"/>
        <v>-1815.8141792025615</v>
      </c>
      <c r="DV425" s="218">
        <f t="shared" ca="1" si="510"/>
        <v>-9.1402707592828847</v>
      </c>
      <c r="DW425" s="227">
        <f t="shared" ca="1" si="511"/>
        <v>-1512.92393084379</v>
      </c>
      <c r="DX425" s="228">
        <f t="shared" ca="1" si="527"/>
        <v>1512.92393084379</v>
      </c>
      <c r="DY425" s="222">
        <f t="shared" ca="1" si="512"/>
        <v>-6.9428500404508018</v>
      </c>
      <c r="DZ425" s="223">
        <f t="shared" ca="1" si="513"/>
        <v>-45.562581261782569</v>
      </c>
      <c r="EA425" s="224">
        <f t="shared" ca="1" si="514"/>
        <v>-1962.9533172412641</v>
      </c>
      <c r="EB425" s="223">
        <f t="shared" ca="1" si="515"/>
        <v>-10.176666362830474</v>
      </c>
      <c r="EC425" s="225">
        <f t="shared" ca="1" si="516"/>
        <v>-1947.9285182336569</v>
      </c>
      <c r="ED425" s="226">
        <f t="shared" ca="1" si="528"/>
        <v>1947.9285182336569</v>
      </c>
      <c r="EE425" s="18">
        <v>-1947.9285182336534</v>
      </c>
    </row>
    <row r="426" spans="16:135" x14ac:dyDescent="0.3">
      <c r="P426" s="5"/>
      <c r="Q426" s="5"/>
      <c r="X426" s="105"/>
      <c r="Y426" s="105"/>
      <c r="Z426" s="105"/>
      <c r="AA426" s="105">
        <f ca="1">AH426-DF426</f>
        <v>0</v>
      </c>
      <c r="AC426" s="302">
        <f>AC425+$BE$22</f>
        <v>3990</v>
      </c>
      <c r="AD426" s="332">
        <v>1937.7518518708227</v>
      </c>
      <c r="AE426" s="332">
        <v>1503.7836600845078</v>
      </c>
      <c r="AF426" s="334">
        <v>1225.8883707408679</v>
      </c>
      <c r="AG426" s="332">
        <v>1017.6672917611603</v>
      </c>
      <c r="AH426" s="332">
        <v>849.408122403927</v>
      </c>
      <c r="AI426" s="332">
        <v>706.89619309041836</v>
      </c>
      <c r="AJ426" s="332">
        <v>582.06159585531952</v>
      </c>
      <c r="AK426" s="332">
        <v>469.79070612450107</v>
      </c>
      <c r="AL426" s="332">
        <v>366.57173190979648</v>
      </c>
      <c r="AM426" s="332">
        <v>269.82879104012642</v>
      </c>
      <c r="AN426" s="332">
        <v>177.5562570508155</v>
      </c>
      <c r="AO426" s="332">
        <v>88.097898705114304</v>
      </c>
      <c r="AP426" s="332" t="e">
        <v>#DIV/0!</v>
      </c>
      <c r="AQ426" s="335">
        <v>-88.097898705114304</v>
      </c>
      <c r="AR426" s="335">
        <v>-177.5562570508155</v>
      </c>
      <c r="AS426" s="335">
        <v>-269.82879104012642</v>
      </c>
      <c r="AT426" s="335">
        <v>-366.57173190979648</v>
      </c>
      <c r="AU426" s="335">
        <v>-469.79070612450107</v>
      </c>
      <c r="AV426" s="335">
        <v>-582.06159585531952</v>
      </c>
      <c r="AW426" s="335">
        <v>-706.89619309041836</v>
      </c>
      <c r="AX426" s="335">
        <v>-849.408122403927</v>
      </c>
      <c r="AY426" s="335">
        <v>-1017.6672917611603</v>
      </c>
      <c r="AZ426" s="335">
        <v>-1225.8883707408679</v>
      </c>
      <c r="BA426" s="335">
        <v>-1503.7836600845078</v>
      </c>
      <c r="BB426" s="202">
        <v>-1937.7518518708227</v>
      </c>
      <c r="BC426" s="323">
        <f ca="1">BO426-BD426</f>
        <v>0</v>
      </c>
      <c r="BD426" s="320">
        <f ca="1"/>
        <v>-88.097898705114304</v>
      </c>
      <c r="BE426" s="302">
        <f ca="1">MIN($AF$15,BE425+$BE$22)</f>
        <v>3990</v>
      </c>
      <c r="BF426" s="215">
        <f t="shared" ca="1" si="458"/>
        <v>2</v>
      </c>
      <c r="BG426" s="317">
        <f ca="1">INDEX(N$8:N$12,$BF426)</f>
        <v>365</v>
      </c>
      <c r="BH426" s="128">
        <f ca="1">INDEX(O$8:O$12,$BF426)</f>
        <v>0.45</v>
      </c>
      <c r="BI426" s="104">
        <f t="shared" ca="1" si="459"/>
        <v>2160.5</v>
      </c>
      <c r="BJ426" s="216">
        <f t="shared" si="457"/>
        <v>0</v>
      </c>
      <c r="BK426" s="217">
        <f ca="1">DEGREES(ASIN($BG426*BL$23))</f>
        <v>-0.69702848180855392</v>
      </c>
      <c r="BL426" s="218">
        <f ca="1">DEGREES(ASIN(BL$23*$BI426))</f>
        <v>-4.1293076793879733</v>
      </c>
      <c r="BM426" s="219">
        <f ca="1">IF($BH426&gt;0,(COS(RADIANS(BK426))-COS(RADIANS(BL426)))/(BL$23*$BH426),$BE426*SIN(RADIANS(BK426)))</f>
        <v>-168.14917489586642</v>
      </c>
      <c r="BN426" s="218">
        <f t="shared" ca="1" si="460"/>
        <v>-0.72119477100233098</v>
      </c>
      <c r="BO426" s="220">
        <f t="shared" ca="1" si="461"/>
        <v>-88.097898705114304</v>
      </c>
      <c r="BP426" s="221">
        <f t="shared" ca="1" si="517"/>
        <v>88.097898705114304</v>
      </c>
      <c r="BQ426" s="222">
        <f t="shared" ca="1" si="462"/>
        <v>-1.3888539075648563</v>
      </c>
      <c r="BR426" s="223">
        <f t="shared" ca="1" si="463"/>
        <v>-8.2485317377897562</v>
      </c>
      <c r="BS426" s="224">
        <f t="shared" ca="1" si="464"/>
        <v>-336.36061892343776</v>
      </c>
      <c r="BT426" s="223">
        <f t="shared" ca="1" si="465"/>
        <v>-1.448127965655317</v>
      </c>
      <c r="BU426" s="225">
        <f t="shared" ca="1" si="466"/>
        <v>-177.5562570508155</v>
      </c>
      <c r="BV426" s="226">
        <f t="shared" ca="1" si="518"/>
        <v>177.5562570508155</v>
      </c>
      <c r="BW426" s="217">
        <f t="shared" ca="1" si="467"/>
        <v>-2.0703060144699528</v>
      </c>
      <c r="BX426" s="218">
        <f t="shared" ca="1" si="468"/>
        <v>-12.347188787791628</v>
      </c>
      <c r="BY426" s="219">
        <f t="shared" ca="1" si="469"/>
        <v>-504.67311064080116</v>
      </c>
      <c r="BZ426" s="218">
        <f t="shared" ca="1" si="470"/>
        <v>-2.1865930306569226</v>
      </c>
      <c r="CA426" s="227">
        <f t="shared" ca="1" si="471"/>
        <v>-269.82879104012642</v>
      </c>
      <c r="CB426" s="228">
        <f t="shared" ca="1" si="519"/>
        <v>269.82879104012642</v>
      </c>
      <c r="CC426" s="222">
        <f t="shared" ca="1" si="472"/>
        <v>-2.7362803166611838</v>
      </c>
      <c r="CD426" s="223">
        <f t="shared" ca="1" si="473"/>
        <v>-16.4139694832201</v>
      </c>
      <c r="CE426" s="224">
        <f t="shared" ca="1" si="474"/>
        <v>-673.07629250916023</v>
      </c>
      <c r="CF426" s="223">
        <f t="shared" ca="1" si="475"/>
        <v>-2.9424761138396889</v>
      </c>
      <c r="CG426" s="225">
        <f t="shared" ca="1" si="476"/>
        <v>-366.57173190979648</v>
      </c>
      <c r="CH426" s="226">
        <f t="shared" ca="1" si="520"/>
        <v>366.57173190979648</v>
      </c>
      <c r="CI426" s="217">
        <f t="shared" ca="1" si="477"/>
        <v>-3.3817714426176781</v>
      </c>
      <c r="CJ426" s="218">
        <f t="shared" ca="1" si="478"/>
        <v>-20.43625782982215</v>
      </c>
      <c r="CK426" s="219">
        <f t="shared" ca="1" si="479"/>
        <v>-841.48054661475885</v>
      </c>
      <c r="CL426" s="218">
        <f t="shared" ca="1" si="480"/>
        <v>-3.7217537378940051</v>
      </c>
      <c r="CM426" s="227">
        <f t="shared" ca="1" si="481"/>
        <v>-469.79070612450028</v>
      </c>
      <c r="CN426" s="228">
        <f t="shared" ca="1" si="521"/>
        <v>469.79070612450028</v>
      </c>
      <c r="CO426" s="222">
        <f t="shared" ca="1" si="482"/>
        <v>-4.0019069365128308</v>
      </c>
      <c r="CP426" s="223">
        <f t="shared" ca="1" si="483"/>
        <v>-24.39956491217265</v>
      </c>
      <c r="CQ426" s="224">
        <f t="shared" ca="1" si="484"/>
        <v>-1009.6797451694509</v>
      </c>
      <c r="CR426" s="223">
        <f t="shared" ca="1" si="485"/>
        <v>-4.5304160088412573</v>
      </c>
      <c r="CS426" s="225">
        <f t="shared" ca="1" si="486"/>
        <v>-582.06159585531964</v>
      </c>
      <c r="CT426" s="226">
        <f t="shared" ca="1" si="522"/>
        <v>582.06159585531964</v>
      </c>
      <c r="CU426" s="217">
        <f t="shared" ca="1" si="487"/>
        <v>-4.5919815571945737</v>
      </c>
      <c r="CV426" s="218">
        <f t="shared" ca="1" si="488"/>
        <v>-28.286842372885513</v>
      </c>
      <c r="CW426" s="219">
        <f t="shared" ca="1" si="489"/>
        <v>-1177.3038032747336</v>
      </c>
      <c r="CX426" s="218">
        <f t="shared" ca="1" si="490"/>
        <v>-5.3742602532008732</v>
      </c>
      <c r="CY426" s="227">
        <f t="shared" ca="1" si="491"/>
        <v>-706.89619309041893</v>
      </c>
      <c r="CZ426" s="228">
        <f t="shared" ca="1" si="523"/>
        <v>706.89619309041893</v>
      </c>
      <c r="DA426" s="222">
        <f t="shared" ca="1" si="492"/>
        <v>-5.1474920122309307</v>
      </c>
      <c r="DB426" s="223">
        <f t="shared" ca="1" si="493"/>
        <v>-32.077638826888176</v>
      </c>
      <c r="DC426" s="224">
        <f t="shared" ca="1" si="494"/>
        <v>-1343.7575687830597</v>
      </c>
      <c r="DD426" s="223">
        <f t="shared" ca="1" si="495"/>
        <v>-6.2584672091841185</v>
      </c>
      <c r="DE426" s="225">
        <f t="shared" ca="1" si="496"/>
        <v>-849.40812240392677</v>
      </c>
      <c r="DF426" s="226">
        <f t="shared" ca="1" si="524"/>
        <v>849.40812240392677</v>
      </c>
      <c r="DG426" s="217">
        <f t="shared" ca="1" si="497"/>
        <v>-5.6641719536657629</v>
      </c>
      <c r="DH426" s="218">
        <f t="shared" ca="1" si="498"/>
        <v>-35.747066108683079</v>
      </c>
      <c r="DI426" s="219">
        <f t="shared" ca="1" si="499"/>
        <v>-1508.1425520895973</v>
      </c>
      <c r="DJ426" s="218">
        <f t="shared" ca="1" si="500"/>
        <v>-7.1868241814202065</v>
      </c>
      <c r="DK426" s="227">
        <f t="shared" ca="1" si="501"/>
        <v>-1017.6672917611589</v>
      </c>
      <c r="DL426" s="228">
        <f t="shared" ca="1" si="525"/>
        <v>1017.6672917611589</v>
      </c>
      <c r="DM426" s="222">
        <f t="shared" ca="1" si="502"/>
        <v>-6.1380269433018499</v>
      </c>
      <c r="DN426" s="223">
        <f t="shared" ca="1" si="503"/>
        <v>-39.264561029424868</v>
      </c>
      <c r="DO426" s="224">
        <f t="shared" ca="1" si="504"/>
        <v>-1669.1590354351561</v>
      </c>
      <c r="DP426" s="223">
        <f t="shared" ca="1" si="505"/>
        <v>-8.160399092652824</v>
      </c>
      <c r="DQ426" s="225">
        <f t="shared" ca="1" si="506"/>
        <v>-1225.8883707408706</v>
      </c>
      <c r="DR426" s="226">
        <f t="shared" ca="1" si="526"/>
        <v>1225.8883707408706</v>
      </c>
      <c r="DS426" s="217">
        <f t="shared" ca="1" si="507"/>
        <v>-6.5653689762119063</v>
      </c>
      <c r="DT426" s="218">
        <f t="shared" ca="1" si="508"/>
        <v>-42.59247958766818</v>
      </c>
      <c r="DU426" s="219">
        <f t="shared" ca="1" si="509"/>
        <v>-1824.9895945016817</v>
      </c>
      <c r="DV426" s="218">
        <f t="shared" ca="1" si="510"/>
        <v>-9.1754152991202318</v>
      </c>
      <c r="DW426" s="227">
        <f t="shared" ca="1" si="511"/>
        <v>-1503.7836600845071</v>
      </c>
      <c r="DX426" s="228">
        <f t="shared" ca="1" si="527"/>
        <v>1503.7836600845071</v>
      </c>
      <c r="DY426" s="222">
        <f t="shared" ca="1" si="512"/>
        <v>-6.9428500404508018</v>
      </c>
      <c r="DZ426" s="223">
        <f t="shared" ca="1" si="513"/>
        <v>-45.684673486166595</v>
      </c>
      <c r="EA426" s="224">
        <f t="shared" ca="1" si="514"/>
        <v>-1973.173408502837</v>
      </c>
      <c r="EB426" s="223">
        <f t="shared" ca="1" si="515"/>
        <v>-10.220091261572861</v>
      </c>
      <c r="EC426" s="225">
        <f t="shared" ca="1" si="516"/>
        <v>-1937.7518518708264</v>
      </c>
      <c r="ED426" s="226">
        <f t="shared" ca="1" si="528"/>
        <v>1937.7518518708264</v>
      </c>
      <c r="EE426" s="18">
        <v>-1937.7518518708227</v>
      </c>
    </row>
    <row r="427" spans="16:135" x14ac:dyDescent="0.3">
      <c r="P427" s="5"/>
      <c r="Q427" s="5"/>
      <c r="X427" s="105"/>
      <c r="Y427" s="105"/>
      <c r="Z427" s="105"/>
      <c r="AA427" s="105">
        <f ca="1">AH427-DF427</f>
        <v>0</v>
      </c>
      <c r="AC427" s="302">
        <f>AC426+$BE$22</f>
        <v>4000</v>
      </c>
      <c r="AD427" s="332">
        <v>1927.5317606092485</v>
      </c>
      <c r="AE427" s="332">
        <v>1494.608244785386</v>
      </c>
      <c r="AF427" s="334">
        <v>1217.7279716482151</v>
      </c>
      <c r="AG427" s="332">
        <v>1010.4804675797401</v>
      </c>
      <c r="AH427" s="332">
        <v>843.14965519474288</v>
      </c>
      <c r="AI427" s="332">
        <v>701.52193283721749</v>
      </c>
      <c r="AJ427" s="332">
        <v>577.5311798464769</v>
      </c>
      <c r="AK427" s="332">
        <v>466.06895238660707</v>
      </c>
      <c r="AL427" s="332">
        <v>363.62925579595679</v>
      </c>
      <c r="AM427" s="332">
        <v>267.6421980094695</v>
      </c>
      <c r="AN427" s="332">
        <v>176.10812908516019</v>
      </c>
      <c r="AO427" s="332">
        <v>87.376703934111973</v>
      </c>
      <c r="AP427" s="332" t="e">
        <v>#DIV/0!</v>
      </c>
      <c r="AQ427" s="335">
        <v>-87.376703934111973</v>
      </c>
      <c r="AR427" s="335">
        <v>-176.10812908516019</v>
      </c>
      <c r="AS427" s="335">
        <v>-267.6421980094695</v>
      </c>
      <c r="AT427" s="335">
        <v>-363.62925579595679</v>
      </c>
      <c r="AU427" s="335">
        <v>-466.06895238660707</v>
      </c>
      <c r="AV427" s="335">
        <v>-577.5311798464769</v>
      </c>
      <c r="AW427" s="335">
        <v>-701.52193283721749</v>
      </c>
      <c r="AX427" s="335">
        <v>-843.14965519474288</v>
      </c>
      <c r="AY427" s="335">
        <v>-1010.4804675797401</v>
      </c>
      <c r="AZ427" s="335">
        <v>-1217.7279716482151</v>
      </c>
      <c r="BA427" s="335">
        <v>-1494.608244785386</v>
      </c>
      <c r="BB427" s="202">
        <v>-1927.5317606092485</v>
      </c>
      <c r="BC427" s="323">
        <f ca="1">BO427-BD427</f>
        <v>0</v>
      </c>
      <c r="BD427" s="320">
        <f ca="1"/>
        <v>-87.376703934111973</v>
      </c>
      <c r="BE427" s="302">
        <f ca="1">MIN($AF$15,BE426+$BE$22)</f>
        <v>4000</v>
      </c>
      <c r="BF427" s="215">
        <f t="shared" ca="1" si="458"/>
        <v>2</v>
      </c>
      <c r="BG427" s="317">
        <f ca="1">INDEX(N$8:N$12,$BF427)</f>
        <v>365</v>
      </c>
      <c r="BH427" s="128">
        <f ca="1">INDEX(O$8:O$12,$BF427)</f>
        <v>0.45</v>
      </c>
      <c r="BI427" s="104">
        <f t="shared" ca="1" si="459"/>
        <v>2165</v>
      </c>
      <c r="BJ427" s="216">
        <f t="shared" si="457"/>
        <v>0</v>
      </c>
      <c r="BK427" s="217">
        <f ca="1">DEGREES(ASIN($BG427*BL$23))</f>
        <v>-0.69702848180855392</v>
      </c>
      <c r="BL427" s="218">
        <f ca="1">DEGREES(ASIN(BL$23*$BI427))</f>
        <v>-4.1379233815978331</v>
      </c>
      <c r="BM427" s="219">
        <f ca="1">IF($BH427&gt;0,(COS(RADIANS(BK427))-COS(RADIANS(BL427)))/(BL$23*$BH427),$BE427*SIN(RADIANS(BK427)))</f>
        <v>-168.87188121997855</v>
      </c>
      <c r="BN427" s="218">
        <f t="shared" ca="1" si="460"/>
        <v>-0.72270632411212432</v>
      </c>
      <c r="BO427" s="220">
        <f t="shared" ca="1" si="461"/>
        <v>-87.376703934111973</v>
      </c>
      <c r="BP427" s="221">
        <f t="shared" ca="1" si="517"/>
        <v>87.376703934111973</v>
      </c>
      <c r="BQ427" s="222">
        <f t="shared" ca="1" si="462"/>
        <v>-1.3888539075648563</v>
      </c>
      <c r="BR427" s="223">
        <f t="shared" ca="1" si="463"/>
        <v>-8.2658322652349749</v>
      </c>
      <c r="BS427" s="224">
        <f t="shared" ca="1" si="464"/>
        <v>-337.81182978959498</v>
      </c>
      <c r="BT427" s="223">
        <f t="shared" ca="1" si="465"/>
        <v>-1.4512108661572256</v>
      </c>
      <c r="BU427" s="225">
        <f t="shared" ca="1" si="466"/>
        <v>-176.10812908516019</v>
      </c>
      <c r="BV427" s="226">
        <f t="shared" ca="1" si="518"/>
        <v>176.10812908516019</v>
      </c>
      <c r="BW427" s="217">
        <f t="shared" ca="1" si="467"/>
        <v>-2.0703060144699528</v>
      </c>
      <c r="BX427" s="218">
        <f t="shared" ca="1" si="468"/>
        <v>-12.373313089598865</v>
      </c>
      <c r="BY427" s="219">
        <f t="shared" ca="1" si="469"/>
        <v>-506.86448146127088</v>
      </c>
      <c r="BZ427" s="218">
        <f t="shared" ca="1" si="470"/>
        <v>-2.1913708204697286</v>
      </c>
      <c r="CA427" s="227">
        <f t="shared" ca="1" si="471"/>
        <v>-267.6421980094695</v>
      </c>
      <c r="CB427" s="228">
        <f t="shared" ca="1" si="519"/>
        <v>267.6421980094695</v>
      </c>
      <c r="CC427" s="222">
        <f t="shared" ca="1" si="472"/>
        <v>-2.7362803166611838</v>
      </c>
      <c r="CD427" s="223">
        <f t="shared" ca="1" si="473"/>
        <v>-16.449127536976878</v>
      </c>
      <c r="CE427" s="224">
        <f t="shared" ca="1" si="474"/>
        <v>-676.02543674881485</v>
      </c>
      <c r="CF427" s="223">
        <f t="shared" ca="1" si="475"/>
        <v>-2.949144239654629</v>
      </c>
      <c r="CG427" s="225">
        <f t="shared" ca="1" si="476"/>
        <v>-363.62925579595679</v>
      </c>
      <c r="CH427" s="226">
        <f t="shared" ca="1" si="520"/>
        <v>363.62925579595679</v>
      </c>
      <c r="CI427" s="217">
        <f t="shared" ca="1" si="477"/>
        <v>-3.3817714426176781</v>
      </c>
      <c r="CJ427" s="218">
        <f t="shared" ca="1" si="478"/>
        <v>-20.480731871826194</v>
      </c>
      <c r="CK427" s="219">
        <f t="shared" ca="1" si="479"/>
        <v>-845.21113898962915</v>
      </c>
      <c r="CL427" s="218">
        <f t="shared" ca="1" si="480"/>
        <v>-3.730592374870298</v>
      </c>
      <c r="CM427" s="227">
        <f t="shared" ca="1" si="481"/>
        <v>-466.06895238660627</v>
      </c>
      <c r="CN427" s="228">
        <f t="shared" ca="1" si="521"/>
        <v>466.06895238660627</v>
      </c>
      <c r="CO427" s="222">
        <f t="shared" ca="1" si="482"/>
        <v>-4.0019069365128308</v>
      </c>
      <c r="CP427" s="223">
        <f t="shared" ca="1" si="483"/>
        <v>-24.453709814522949</v>
      </c>
      <c r="CQ427" s="224">
        <f t="shared" ca="1" si="484"/>
        <v>-1014.2215532812054</v>
      </c>
      <c r="CR427" s="223">
        <f t="shared" ca="1" si="485"/>
        <v>-4.5418081117544489</v>
      </c>
      <c r="CS427" s="225">
        <f t="shared" ca="1" si="486"/>
        <v>-577.53117984647838</v>
      </c>
      <c r="CT427" s="226">
        <f t="shared" ca="1" si="522"/>
        <v>577.53117984647838</v>
      </c>
      <c r="CU427" s="217">
        <f t="shared" ca="1" si="487"/>
        <v>-4.5919815571945737</v>
      </c>
      <c r="CV427" s="218">
        <f t="shared" ca="1" si="488"/>
        <v>-28.351083627218681</v>
      </c>
      <c r="CW427" s="219">
        <f t="shared" ca="1" si="489"/>
        <v>-1182.6925184857212</v>
      </c>
      <c r="CX427" s="218">
        <f t="shared" ca="1" si="490"/>
        <v>-5.3887152109875842</v>
      </c>
      <c r="CY427" s="227">
        <f t="shared" ca="1" si="491"/>
        <v>-701.52193283721806</v>
      </c>
      <c r="CZ427" s="228">
        <f t="shared" ca="1" si="523"/>
        <v>701.52193283721806</v>
      </c>
      <c r="DA427" s="222">
        <f t="shared" ca="1" si="492"/>
        <v>-5.1474920122309307</v>
      </c>
      <c r="DB427" s="223">
        <f t="shared" ca="1" si="493"/>
        <v>-32.152465537135299</v>
      </c>
      <c r="DC427" s="224">
        <f t="shared" ca="1" si="494"/>
        <v>-1350.0342184367778</v>
      </c>
      <c r="DD427" s="223">
        <f t="shared" ca="1" si="495"/>
        <v>-6.2766496537180956</v>
      </c>
      <c r="DE427" s="225">
        <f t="shared" ca="1" si="496"/>
        <v>-843.14965519474265</v>
      </c>
      <c r="DF427" s="226">
        <f t="shared" ca="1" si="524"/>
        <v>843.14965519474265</v>
      </c>
      <c r="DG427" s="217">
        <f t="shared" ca="1" si="497"/>
        <v>-5.6641719536657629</v>
      </c>
      <c r="DH427" s="218">
        <f t="shared" ca="1" si="498"/>
        <v>-35.833014753001891</v>
      </c>
      <c r="DI427" s="219">
        <f t="shared" ca="1" si="499"/>
        <v>-1515.3521374275974</v>
      </c>
      <c r="DJ427" s="218">
        <f t="shared" ca="1" si="500"/>
        <v>-7.2095853380001245</v>
      </c>
      <c r="DK427" s="227">
        <f t="shared" ca="1" si="501"/>
        <v>-1010.4804675797387</v>
      </c>
      <c r="DL427" s="228">
        <f t="shared" ca="1" si="525"/>
        <v>1010.4804675797387</v>
      </c>
      <c r="DM427" s="222">
        <f t="shared" ca="1" si="502"/>
        <v>-6.1380269433018499</v>
      </c>
      <c r="DN427" s="223">
        <f t="shared" ca="1" si="503"/>
        <v>-39.362183357661507</v>
      </c>
      <c r="DO427" s="224">
        <f t="shared" ca="1" si="504"/>
        <v>-1677.3478387627815</v>
      </c>
      <c r="DP427" s="223">
        <f t="shared" ca="1" si="505"/>
        <v>-8.1888033276254646</v>
      </c>
      <c r="DQ427" s="225">
        <f t="shared" ca="1" si="506"/>
        <v>-1217.7279716482178</v>
      </c>
      <c r="DR427" s="226">
        <f t="shared" ca="1" si="526"/>
        <v>1217.7279716482178</v>
      </c>
      <c r="DS427" s="217">
        <f t="shared" ca="1" si="507"/>
        <v>-6.5653689762119063</v>
      </c>
      <c r="DT427" s="218">
        <f t="shared" ca="1" si="508"/>
        <v>-42.702284930059491</v>
      </c>
      <c r="DU427" s="219">
        <f t="shared" ca="1" si="509"/>
        <v>-1834.2003399027471</v>
      </c>
      <c r="DV427" s="218">
        <f t="shared" ca="1" si="510"/>
        <v>-9.2107454010654237</v>
      </c>
      <c r="DW427" s="227">
        <f t="shared" ca="1" si="511"/>
        <v>-1494.6082447853869</v>
      </c>
      <c r="DX427" s="228">
        <f t="shared" ca="1" si="527"/>
        <v>1494.6082447853869</v>
      </c>
      <c r="DY427" s="222">
        <f t="shared" ca="1" si="512"/>
        <v>-6.9428500404508018</v>
      </c>
      <c r="DZ427" s="223">
        <f t="shared" ca="1" si="513"/>
        <v>-45.807032755622394</v>
      </c>
      <c r="EA427" s="224">
        <f t="shared" ca="1" si="514"/>
        <v>-1983.4372093094044</v>
      </c>
      <c r="EB427" s="223">
        <f t="shared" ca="1" si="515"/>
        <v>-10.26380080656736</v>
      </c>
      <c r="EC427" s="225">
        <f t="shared" ca="1" si="516"/>
        <v>-1927.5317606092535</v>
      </c>
      <c r="ED427" s="226">
        <f t="shared" ca="1" si="528"/>
        <v>1927.5317606092535</v>
      </c>
      <c r="EE427" s="18">
        <v>-1927.5317606092485</v>
      </c>
    </row>
    <row r="428" spans="16:135" x14ac:dyDescent="0.3">
      <c r="P428" s="5"/>
      <c r="Q428" s="5"/>
      <c r="X428" s="105"/>
      <c r="Y428" s="105"/>
      <c r="Z428" s="105"/>
      <c r="AA428" s="105">
        <f ca="1">AH428-DF428</f>
        <v>0</v>
      </c>
      <c r="AC428" s="302">
        <f>AC427+$BE$22</f>
        <v>4010</v>
      </c>
      <c r="AD428" s="332">
        <v>1917.2679598026828</v>
      </c>
      <c r="AE428" s="332">
        <v>1485.3974993843221</v>
      </c>
      <c r="AF428" s="334">
        <v>1209.5391683205887</v>
      </c>
      <c r="AG428" s="332">
        <v>1003.2708822417409</v>
      </c>
      <c r="AH428" s="332">
        <v>836.87300554102478</v>
      </c>
      <c r="AI428" s="332">
        <v>696.13321762622991</v>
      </c>
      <c r="AJ428" s="332">
        <v>572.98937173472245</v>
      </c>
      <c r="AK428" s="332">
        <v>462.33836001173677</v>
      </c>
      <c r="AL428" s="332">
        <v>360.68011155630217</v>
      </c>
      <c r="AM428" s="332">
        <v>265.45082718899977</v>
      </c>
      <c r="AN428" s="332">
        <v>174.65691821900296</v>
      </c>
      <c r="AO428" s="332">
        <v>86.653997609999848</v>
      </c>
      <c r="AP428" s="332" t="e">
        <v>#DIV/0!</v>
      </c>
      <c r="AQ428" s="335">
        <v>-86.653997609999848</v>
      </c>
      <c r="AR428" s="335">
        <v>-174.65691821900296</v>
      </c>
      <c r="AS428" s="335">
        <v>-265.45082718899977</v>
      </c>
      <c r="AT428" s="335">
        <v>-360.68011155630217</v>
      </c>
      <c r="AU428" s="335">
        <v>-462.33836001173677</v>
      </c>
      <c r="AV428" s="335">
        <v>-572.98937173472245</v>
      </c>
      <c r="AW428" s="335">
        <v>-696.13321762622991</v>
      </c>
      <c r="AX428" s="335">
        <v>-836.87300554102478</v>
      </c>
      <c r="AY428" s="335">
        <v>-1003.2708822417409</v>
      </c>
      <c r="AZ428" s="335">
        <v>-1209.5391683205887</v>
      </c>
      <c r="BA428" s="335">
        <v>-1485.3974993843221</v>
      </c>
      <c r="BB428" s="202">
        <v>-1917.2679598026828</v>
      </c>
      <c r="BC428" s="323">
        <f ca="1">BO428-BD428</f>
        <v>0</v>
      </c>
      <c r="BD428" s="320">
        <f ca="1"/>
        <v>-86.653997609999848</v>
      </c>
      <c r="BE428" s="302">
        <f ca="1">MIN($AF$15,BE427+$BE$22)</f>
        <v>4010</v>
      </c>
      <c r="BF428" s="215">
        <f t="shared" ca="1" si="458"/>
        <v>2</v>
      </c>
      <c r="BG428" s="317">
        <f ca="1">INDEX(N$8:N$12,$BF428)</f>
        <v>365</v>
      </c>
      <c r="BH428" s="128">
        <f ca="1">INDEX(O$8:O$12,$BF428)</f>
        <v>0.45</v>
      </c>
      <c r="BI428" s="104">
        <f t="shared" ca="1" si="459"/>
        <v>2169.5</v>
      </c>
      <c r="BJ428" s="216">
        <f t="shared" si="457"/>
        <v>0</v>
      </c>
      <c r="BK428" s="217">
        <f ca="1">DEGREES(ASIN($BG428*BL$23))</f>
        <v>-0.69702848180855392</v>
      </c>
      <c r="BL428" s="218">
        <f ca="1">DEGREES(ASIN(BL$23*$BI428))</f>
        <v>-4.1465391775378295</v>
      </c>
      <c r="BM428" s="219">
        <f ca="1">IF($BH428&gt;0,(COS(RADIANS(BK428))-COS(RADIANS(BL428)))/(BL$23*$BH428),$BE428*SIN(RADIANS(BK428)))</f>
        <v>-169.59609914647098</v>
      </c>
      <c r="BN428" s="218">
        <f t="shared" ca="1" si="460"/>
        <v>-0.72421792649242889</v>
      </c>
      <c r="BO428" s="220">
        <f t="shared" ca="1" si="461"/>
        <v>-86.653997609999848</v>
      </c>
      <c r="BP428" s="221">
        <f t="shared" ca="1" si="517"/>
        <v>86.653997609999848</v>
      </c>
      <c r="BQ428" s="222">
        <f t="shared" ca="1" si="462"/>
        <v>-1.3888539075648563</v>
      </c>
      <c r="BR428" s="223">
        <f t="shared" ca="1" si="463"/>
        <v>-8.283133551618965</v>
      </c>
      <c r="BS428" s="224">
        <f t="shared" ca="1" si="464"/>
        <v>-339.26612396155383</v>
      </c>
      <c r="BT428" s="223">
        <f t="shared" ca="1" si="465"/>
        <v>-1.4542941719588498</v>
      </c>
      <c r="BU428" s="225">
        <f t="shared" ca="1" si="466"/>
        <v>-174.65691821900296</v>
      </c>
      <c r="BV428" s="226">
        <f t="shared" ca="1" si="518"/>
        <v>174.65691821900296</v>
      </c>
      <c r="BW428" s="217">
        <f t="shared" ca="1" si="467"/>
        <v>-2.0703060144699528</v>
      </c>
      <c r="BX428" s="218">
        <f t="shared" ca="1" si="468"/>
        <v>-12.399440004766982</v>
      </c>
      <c r="BY428" s="219">
        <f t="shared" ca="1" si="469"/>
        <v>-509.06063150390901</v>
      </c>
      <c r="BZ428" s="218">
        <f t="shared" ca="1" si="470"/>
        <v>-2.1961500426381235</v>
      </c>
      <c r="CA428" s="227">
        <f t="shared" ca="1" si="471"/>
        <v>-265.45082718899977</v>
      </c>
      <c r="CB428" s="228">
        <f t="shared" ca="1" si="519"/>
        <v>265.45082718899977</v>
      </c>
      <c r="CC428" s="222">
        <f t="shared" ca="1" si="472"/>
        <v>-2.7362803166611838</v>
      </c>
      <c r="CD428" s="223">
        <f t="shared" ca="1" si="473"/>
        <v>-16.484291961514643</v>
      </c>
      <c r="CE428" s="224">
        <f t="shared" ca="1" si="474"/>
        <v>-678.98125273539176</v>
      </c>
      <c r="CF428" s="223">
        <f t="shared" ca="1" si="475"/>
        <v>-2.9558159865769085</v>
      </c>
      <c r="CG428" s="225">
        <f t="shared" ca="1" si="476"/>
        <v>-360.68011155630217</v>
      </c>
      <c r="CH428" s="226">
        <f t="shared" ca="1" si="520"/>
        <v>360.68011155630217</v>
      </c>
      <c r="CI428" s="217">
        <f t="shared" ca="1" si="477"/>
        <v>-3.3817714426176781</v>
      </c>
      <c r="CJ428" s="218">
        <f t="shared" ca="1" si="478"/>
        <v>-20.525218811429838</v>
      </c>
      <c r="CK428" s="219">
        <f t="shared" ca="1" si="479"/>
        <v>-848.95057768317815</v>
      </c>
      <c r="CL428" s="218">
        <f t="shared" ca="1" si="480"/>
        <v>-3.7394386935490047</v>
      </c>
      <c r="CM428" s="227">
        <f t="shared" ca="1" si="481"/>
        <v>-462.33836001173597</v>
      </c>
      <c r="CN428" s="228">
        <f t="shared" ca="1" si="521"/>
        <v>462.33836001173597</v>
      </c>
      <c r="CO428" s="222">
        <f t="shared" ca="1" si="482"/>
        <v>-4.0019069365128308</v>
      </c>
      <c r="CP428" s="223">
        <f t="shared" ca="1" si="483"/>
        <v>-24.507877995264657</v>
      </c>
      <c r="CQ428" s="224">
        <f t="shared" ca="1" si="484"/>
        <v>-1018.7747681739467</v>
      </c>
      <c r="CR428" s="223">
        <f t="shared" ca="1" si="485"/>
        <v>-4.5532148927412663</v>
      </c>
      <c r="CS428" s="225">
        <f t="shared" ca="1" si="486"/>
        <v>-572.98937173472393</v>
      </c>
      <c r="CT428" s="226">
        <f t="shared" ca="1" si="522"/>
        <v>572.98937173472393</v>
      </c>
      <c r="CU428" s="217">
        <f t="shared" ca="1" si="487"/>
        <v>-4.5919815571945737</v>
      </c>
      <c r="CV428" s="218">
        <f t="shared" ca="1" si="488"/>
        <v>-28.415363771428026</v>
      </c>
      <c r="CW428" s="219">
        <f t="shared" ca="1" si="489"/>
        <v>-1188.0957148791153</v>
      </c>
      <c r="CX428" s="218">
        <f t="shared" ca="1" si="490"/>
        <v>-5.4031963933941825</v>
      </c>
      <c r="CY428" s="227">
        <f t="shared" ca="1" si="491"/>
        <v>-696.13321762623048</v>
      </c>
      <c r="CZ428" s="228">
        <f t="shared" ca="1" si="523"/>
        <v>696.13321762623048</v>
      </c>
      <c r="DA428" s="222">
        <f t="shared" ca="1" si="492"/>
        <v>-5.1474920122309307</v>
      </c>
      <c r="DB428" s="223">
        <f t="shared" ca="1" si="493"/>
        <v>-32.227353723338268</v>
      </c>
      <c r="DC428" s="224">
        <f t="shared" ca="1" si="494"/>
        <v>-1356.3290953033561</v>
      </c>
      <c r="DD428" s="223">
        <f t="shared" ca="1" si="495"/>
        <v>-6.2948768665783064</v>
      </c>
      <c r="DE428" s="225">
        <f t="shared" ca="1" si="496"/>
        <v>-836.87300554102455</v>
      </c>
      <c r="DF428" s="226">
        <f t="shared" ca="1" si="524"/>
        <v>836.87300554102455</v>
      </c>
      <c r="DG428" s="217">
        <f t="shared" ca="1" si="497"/>
        <v>-5.6641719536657629</v>
      </c>
      <c r="DH428" s="218">
        <f t="shared" ca="1" si="498"/>
        <v>-35.919056598960935</v>
      </c>
      <c r="DI428" s="219">
        <f t="shared" ca="1" si="499"/>
        <v>-1522.5845578910364</v>
      </c>
      <c r="DJ428" s="218">
        <f t="shared" ca="1" si="500"/>
        <v>-7.2324204634389844</v>
      </c>
      <c r="DK428" s="227">
        <f t="shared" ca="1" si="501"/>
        <v>-1003.2708822417386</v>
      </c>
      <c r="DL428" s="228">
        <f t="shared" ca="1" si="525"/>
        <v>1003.2708822417386</v>
      </c>
      <c r="DM428" s="222">
        <f t="shared" ca="1" si="502"/>
        <v>-6.1380269433018499</v>
      </c>
      <c r="DN428" s="223">
        <f t="shared" ca="1" si="503"/>
        <v>-39.459942320016999</v>
      </c>
      <c r="DO428" s="224">
        <f t="shared" ca="1" si="504"/>
        <v>-1685.565165466973</v>
      </c>
      <c r="DP428" s="223">
        <f t="shared" ca="1" si="505"/>
        <v>-8.2173267041914642</v>
      </c>
      <c r="DQ428" s="225">
        <f t="shared" ca="1" si="506"/>
        <v>-1209.5391683205924</v>
      </c>
      <c r="DR428" s="226">
        <f t="shared" ca="1" si="526"/>
        <v>1209.5391683205924</v>
      </c>
      <c r="DS428" s="217">
        <f t="shared" ca="1" si="507"/>
        <v>-6.5653689762119063</v>
      </c>
      <c r="DT428" s="218">
        <f t="shared" ca="1" si="508"/>
        <v>-42.812284819330408</v>
      </c>
      <c r="DU428" s="219">
        <f t="shared" ca="1" si="509"/>
        <v>-1843.4466029986165</v>
      </c>
      <c r="DV428" s="218">
        <f t="shared" ca="1" si="510"/>
        <v>-9.2462630958693808</v>
      </c>
      <c r="DW428" s="227">
        <f t="shared" ca="1" si="511"/>
        <v>-1485.3974993843215</v>
      </c>
      <c r="DX428" s="228">
        <f t="shared" ca="1" si="527"/>
        <v>1485.3974993843215</v>
      </c>
      <c r="DY428" s="222">
        <f t="shared" ca="1" si="512"/>
        <v>-6.9428500404508018</v>
      </c>
      <c r="DZ428" s="223">
        <f t="shared" ca="1" si="513"/>
        <v>-45.929661391862439</v>
      </c>
      <c r="EA428" s="224">
        <f t="shared" ca="1" si="514"/>
        <v>-1993.7450080338976</v>
      </c>
      <c r="EB428" s="223">
        <f t="shared" ca="1" si="515"/>
        <v>-10.307798724493296</v>
      </c>
      <c r="EC428" s="225">
        <f t="shared" ca="1" si="516"/>
        <v>-1917.2679598026862</v>
      </c>
      <c r="ED428" s="226">
        <f t="shared" ca="1" si="528"/>
        <v>1917.2679598026862</v>
      </c>
      <c r="EE428" s="18">
        <v>-1917.2679598026828</v>
      </c>
    </row>
    <row r="429" spans="16:135" x14ac:dyDescent="0.3">
      <c r="P429" s="5"/>
      <c r="Q429" s="5"/>
      <c r="X429" s="105"/>
      <c r="Y429" s="105"/>
      <c r="Z429" s="105"/>
      <c r="AA429" s="105">
        <f ca="1">AH429-DF429</f>
        <v>0</v>
      </c>
      <c r="AC429" s="302">
        <f>AC428+$BE$22</f>
        <v>4020</v>
      </c>
      <c r="AD429" s="332">
        <v>1906.9601610781885</v>
      </c>
      <c r="AE429" s="332">
        <v>1476.1512362884537</v>
      </c>
      <c r="AF429" s="334">
        <v>1201.3218416163963</v>
      </c>
      <c r="AG429" s="332">
        <v>996.03846177830007</v>
      </c>
      <c r="AH429" s="332">
        <v>830.57812867444648</v>
      </c>
      <c r="AI429" s="332">
        <v>690.73002123283572</v>
      </c>
      <c r="AJ429" s="332">
        <v>568.43615684198119</v>
      </c>
      <c r="AK429" s="332">
        <v>458.59892131818776</v>
      </c>
      <c r="AL429" s="332">
        <v>357.72429556972526</v>
      </c>
      <c r="AM429" s="332">
        <v>263.25467714636164</v>
      </c>
      <c r="AN429" s="332">
        <v>173.20262404704411</v>
      </c>
      <c r="AO429" s="332">
        <v>85.929779683507419</v>
      </c>
      <c r="AP429" s="332" t="e">
        <v>#DIV/0!</v>
      </c>
      <c r="AQ429" s="335">
        <v>-85.929779683507419</v>
      </c>
      <c r="AR429" s="335">
        <v>-173.20262404704411</v>
      </c>
      <c r="AS429" s="335">
        <v>-263.25467714636164</v>
      </c>
      <c r="AT429" s="335">
        <v>-357.72429556972526</v>
      </c>
      <c r="AU429" s="335">
        <v>-458.59892131818776</v>
      </c>
      <c r="AV429" s="335">
        <v>-568.43615684198119</v>
      </c>
      <c r="AW429" s="335">
        <v>-690.73002123283572</v>
      </c>
      <c r="AX429" s="335">
        <v>-830.57812867444648</v>
      </c>
      <c r="AY429" s="335">
        <v>-996.03846177830007</v>
      </c>
      <c r="AZ429" s="335">
        <v>-1201.3218416163963</v>
      </c>
      <c r="BA429" s="335">
        <v>-1476.1512362884537</v>
      </c>
      <c r="BB429" s="202">
        <v>-1906.9601610781885</v>
      </c>
      <c r="BC429" s="323">
        <f ca="1">BO429-BD429</f>
        <v>0</v>
      </c>
      <c r="BD429" s="320">
        <f ca="1"/>
        <v>-85.929779683507419</v>
      </c>
      <c r="BE429" s="302">
        <f ca="1">MIN($AF$15,BE428+$BE$22)</f>
        <v>4020</v>
      </c>
      <c r="BF429" s="215">
        <f t="shared" ca="1" si="458"/>
        <v>2</v>
      </c>
      <c r="BG429" s="317">
        <f ca="1">INDEX(N$8:N$12,$BF429)</f>
        <v>365</v>
      </c>
      <c r="BH429" s="128">
        <f ca="1">INDEX(O$8:O$12,$BF429)</f>
        <v>0.45</v>
      </c>
      <c r="BI429" s="104">
        <f t="shared" ca="1" si="459"/>
        <v>2174</v>
      </c>
      <c r="BJ429" s="216">
        <f t="shared" si="457"/>
        <v>0</v>
      </c>
      <c r="BK429" s="217">
        <f ca="1">DEGREES(ASIN($BG429*BL$23))</f>
        <v>-0.69702848180855392</v>
      </c>
      <c r="BL429" s="218">
        <f ca="1">DEGREES(ASIN(BL$23*$BI429))</f>
        <v>-4.1551550674058513</v>
      </c>
      <c r="BM429" s="219">
        <f ca="1">IF($BH429&gt;0,(COS(RADIANS(BK429))-COS(RADIANS(BL429)))/(BL$23*$BH429),$BE429*SIN(RADIANS(BK429)))</f>
        <v>-170.32182872474002</v>
      </c>
      <c r="BN429" s="218">
        <f t="shared" ca="1" si="460"/>
        <v>-0.72572957826903917</v>
      </c>
      <c r="BO429" s="220">
        <f t="shared" ca="1" si="461"/>
        <v>-85.929779683507419</v>
      </c>
      <c r="BP429" s="221">
        <f t="shared" ca="1" si="517"/>
        <v>85.929779683507419</v>
      </c>
      <c r="BQ429" s="222">
        <f t="shared" ca="1" si="462"/>
        <v>-1.3888539075648563</v>
      </c>
      <c r="BR429" s="223">
        <f t="shared" ca="1" si="463"/>
        <v>-8.3004355986193996</v>
      </c>
      <c r="BS429" s="224">
        <f t="shared" ca="1" si="464"/>
        <v>-340.72350184554261</v>
      </c>
      <c r="BT429" s="223">
        <f t="shared" ca="1" si="465"/>
        <v>-1.4573778839887837</v>
      </c>
      <c r="BU429" s="225">
        <f t="shared" ca="1" si="466"/>
        <v>-173.20262404704411</v>
      </c>
      <c r="BV429" s="226">
        <f t="shared" ca="1" si="518"/>
        <v>173.20262404704411</v>
      </c>
      <c r="BW429" s="217">
        <f t="shared" ca="1" si="467"/>
        <v>-2.0703060144699528</v>
      </c>
      <c r="BX429" s="218">
        <f t="shared" ca="1" si="468"/>
        <v>-12.425569539514804</v>
      </c>
      <c r="BY429" s="219">
        <f t="shared" ca="1" si="469"/>
        <v>-511.26156220477054</v>
      </c>
      <c r="BZ429" s="218">
        <f t="shared" ca="1" si="470"/>
        <v>-2.2009307008615338</v>
      </c>
      <c r="CA429" s="227">
        <f t="shared" ca="1" si="471"/>
        <v>-263.25467714636164</v>
      </c>
      <c r="CB429" s="228">
        <f t="shared" ca="1" si="519"/>
        <v>263.25467714636164</v>
      </c>
      <c r="CC429" s="222">
        <f t="shared" ca="1" si="472"/>
        <v>-2.7362803166611838</v>
      </c>
      <c r="CD429" s="223">
        <f t="shared" ca="1" si="473"/>
        <v>-16.519462773550512</v>
      </c>
      <c r="CE429" s="224">
        <f t="shared" ca="1" si="474"/>
        <v>-681.94374410081957</v>
      </c>
      <c r="CF429" s="223">
        <f t="shared" ca="1" si="475"/>
        <v>-2.9624913654278089</v>
      </c>
      <c r="CG429" s="225">
        <f t="shared" ca="1" si="476"/>
        <v>-357.72429556972526</v>
      </c>
      <c r="CH429" s="226">
        <f t="shared" ca="1" si="520"/>
        <v>357.72429556972526</v>
      </c>
      <c r="CI429" s="217">
        <f t="shared" ca="1" si="477"/>
        <v>-3.3817714426176781</v>
      </c>
      <c r="CJ429" s="218">
        <f t="shared" ca="1" si="478"/>
        <v>-20.569718686703613</v>
      </c>
      <c r="CK429" s="219">
        <f t="shared" ca="1" si="479"/>
        <v>-852.69887040425829</v>
      </c>
      <c r="CL429" s="218">
        <f t="shared" ca="1" si="480"/>
        <v>-3.7482927210801336</v>
      </c>
      <c r="CM429" s="227">
        <f t="shared" ca="1" si="481"/>
        <v>-458.59892131818697</v>
      </c>
      <c r="CN429" s="228">
        <f t="shared" ca="1" si="521"/>
        <v>458.59892131818697</v>
      </c>
      <c r="CO429" s="222">
        <f t="shared" ca="1" si="482"/>
        <v>-4.0019069365128308</v>
      </c>
      <c r="CP429" s="223">
        <f t="shared" ca="1" si="483"/>
        <v>-24.562069532926142</v>
      </c>
      <c r="CQ429" s="224">
        <f t="shared" ca="1" si="484"/>
        <v>-1023.3394045879329</v>
      </c>
      <c r="CR429" s="223">
        <f t="shared" ca="1" si="485"/>
        <v>-4.5646364139862499</v>
      </c>
      <c r="CS429" s="225">
        <f t="shared" ca="1" si="486"/>
        <v>-568.43615684198267</v>
      </c>
      <c r="CT429" s="226">
        <f t="shared" ca="1" si="522"/>
        <v>568.43615684198267</v>
      </c>
      <c r="CU429" s="217">
        <f t="shared" ca="1" si="487"/>
        <v>-4.5919815571945737</v>
      </c>
      <c r="CV429" s="218">
        <f t="shared" ca="1" si="488"/>
        <v>-28.479682957281995</v>
      </c>
      <c r="CW429" s="219">
        <f t="shared" ca="1" si="489"/>
        <v>-1193.5134188137429</v>
      </c>
      <c r="CX429" s="218">
        <f t="shared" ca="1" si="490"/>
        <v>-5.4177039346275251</v>
      </c>
      <c r="CY429" s="227">
        <f t="shared" ca="1" si="491"/>
        <v>-690.73002123283629</v>
      </c>
      <c r="CZ429" s="228">
        <f t="shared" ca="1" si="523"/>
        <v>690.73002123283629</v>
      </c>
      <c r="DA429" s="222">
        <f t="shared" ca="1" si="492"/>
        <v>-5.1474920122309307</v>
      </c>
      <c r="DB429" s="223">
        <f t="shared" ca="1" si="493"/>
        <v>-32.302303665521514</v>
      </c>
      <c r="DC429" s="224">
        <f t="shared" ca="1" si="494"/>
        <v>-1362.6422444288603</v>
      </c>
      <c r="DD429" s="223">
        <f t="shared" ca="1" si="495"/>
        <v>-6.3131491255041965</v>
      </c>
      <c r="DE429" s="225">
        <f t="shared" ca="1" si="496"/>
        <v>-830.57812867444625</v>
      </c>
      <c r="DF429" s="226">
        <f t="shared" ca="1" si="524"/>
        <v>830.57812867444625</v>
      </c>
      <c r="DG429" s="217">
        <f t="shared" ca="1" si="497"/>
        <v>-5.6641719536657629</v>
      </c>
      <c r="DH429" s="218">
        <f t="shared" ca="1" si="498"/>
        <v>-36.005192145090618</v>
      </c>
      <c r="DI429" s="219">
        <f t="shared" ca="1" si="499"/>
        <v>-1529.8398880054526</v>
      </c>
      <c r="DJ429" s="218">
        <f t="shared" ca="1" si="500"/>
        <v>-7.2553301144162106</v>
      </c>
      <c r="DK429" s="227">
        <f t="shared" ca="1" si="501"/>
        <v>-996.03846177829962</v>
      </c>
      <c r="DL429" s="228">
        <f t="shared" ca="1" si="525"/>
        <v>996.03846177829962</v>
      </c>
      <c r="DM429" s="222">
        <f t="shared" ca="1" si="502"/>
        <v>-6.1380269433018499</v>
      </c>
      <c r="DN429" s="223">
        <f t="shared" ca="1" si="503"/>
        <v>-39.557838777605063</v>
      </c>
      <c r="DO429" s="224">
        <f t="shared" ca="1" si="504"/>
        <v>-1693.8111357750736</v>
      </c>
      <c r="DP429" s="223">
        <f t="shared" ca="1" si="505"/>
        <v>-8.2459703081005955</v>
      </c>
      <c r="DQ429" s="225">
        <f t="shared" ca="1" si="506"/>
        <v>-1201.3218416164009</v>
      </c>
      <c r="DR429" s="226">
        <f t="shared" ca="1" si="526"/>
        <v>1201.3218416164009</v>
      </c>
      <c r="DS429" s="217">
        <f t="shared" ca="1" si="507"/>
        <v>-6.5653689762119063</v>
      </c>
      <c r="DT429" s="218">
        <f t="shared" ca="1" si="508"/>
        <v>-42.922480700836488</v>
      </c>
      <c r="DU429" s="219">
        <f t="shared" ca="1" si="509"/>
        <v>-1852.7285734436994</v>
      </c>
      <c r="DV429" s="218">
        <f t="shared" ca="1" si="510"/>
        <v>-9.281970445082834</v>
      </c>
      <c r="DW429" s="227">
        <f t="shared" ca="1" si="511"/>
        <v>-1476.1512362884521</v>
      </c>
      <c r="DX429" s="228">
        <f t="shared" ca="1" si="527"/>
        <v>1476.1512362884521</v>
      </c>
      <c r="DY429" s="222">
        <f t="shared" ca="1" si="512"/>
        <v>-6.9428500404508018</v>
      </c>
      <c r="DZ429" s="223">
        <f t="shared" ca="1" si="513"/>
        <v>-46.052561747220309</v>
      </c>
      <c r="EA429" s="224">
        <f t="shared" ca="1" si="514"/>
        <v>-2004.0970968441675</v>
      </c>
      <c r="EB429" s="223">
        <f t="shared" ca="1" si="515"/>
        <v>-10.352088810269834</v>
      </c>
      <c r="EC429" s="225">
        <f t="shared" ca="1" si="516"/>
        <v>-1906.9601610781929</v>
      </c>
      <c r="ED429" s="226">
        <f t="shared" ca="1" si="528"/>
        <v>1906.9601610781929</v>
      </c>
      <c r="EE429" s="18">
        <v>-1906.9601610781885</v>
      </c>
    </row>
    <row r="430" spans="16:135" x14ac:dyDescent="0.3">
      <c r="P430" s="5"/>
      <c r="Q430" s="5"/>
      <c r="X430" s="105"/>
      <c r="Y430" s="105"/>
      <c r="Z430" s="105"/>
      <c r="AA430" s="105">
        <f ca="1">AH430-DF430</f>
        <v>0</v>
      </c>
      <c r="AC430" s="302">
        <f>AC429+$BE$22</f>
        <v>4030</v>
      </c>
      <c r="AD430" s="332">
        <v>1896.6080722679187</v>
      </c>
      <c r="AE430" s="332">
        <v>1466.8692658433692</v>
      </c>
      <c r="AF430" s="334">
        <v>1193.0758713082967</v>
      </c>
      <c r="AG430" s="332">
        <v>988.78313166388568</v>
      </c>
      <c r="AH430" s="332">
        <v>824.26497954894228</v>
      </c>
      <c r="AI430" s="332">
        <v>685.3123172982082</v>
      </c>
      <c r="AJ430" s="332">
        <v>563.87152042799494</v>
      </c>
      <c r="AK430" s="332">
        <v>454.85062859710911</v>
      </c>
      <c r="AL430" s="332">
        <v>354.76180420429745</v>
      </c>
      <c r="AM430" s="332">
        <v>261.05374644550011</v>
      </c>
      <c r="AN430" s="332">
        <v>171.74524616305533</v>
      </c>
      <c r="AO430" s="332">
        <v>85.20405010523838</v>
      </c>
      <c r="AP430" s="332" t="e">
        <v>#DIV/0!</v>
      </c>
      <c r="AQ430" s="335">
        <v>-85.20405010523838</v>
      </c>
      <c r="AR430" s="335">
        <v>-171.74524616305533</v>
      </c>
      <c r="AS430" s="335">
        <v>-261.05374644550011</v>
      </c>
      <c r="AT430" s="335">
        <v>-354.76180420429745</v>
      </c>
      <c r="AU430" s="335">
        <v>-454.85062859710911</v>
      </c>
      <c r="AV430" s="335">
        <v>-563.87152042799494</v>
      </c>
      <c r="AW430" s="335">
        <v>-685.3123172982082</v>
      </c>
      <c r="AX430" s="335">
        <v>-824.26497954894228</v>
      </c>
      <c r="AY430" s="335">
        <v>-988.78313166388568</v>
      </c>
      <c r="AZ430" s="335">
        <v>-1193.0758713082967</v>
      </c>
      <c r="BA430" s="335">
        <v>-1466.8692658433692</v>
      </c>
      <c r="BB430" s="202">
        <v>-1896.6080722679187</v>
      </c>
      <c r="BC430" s="323">
        <f ca="1">BO430-BD430</f>
        <v>0</v>
      </c>
      <c r="BD430" s="320">
        <f ca="1"/>
        <v>-85.20405010523838</v>
      </c>
      <c r="BE430" s="302">
        <f ca="1">MIN($AF$15,BE429+$BE$22)</f>
        <v>4030</v>
      </c>
      <c r="BF430" s="215">
        <f t="shared" ca="1" si="458"/>
        <v>2</v>
      </c>
      <c r="BG430" s="317">
        <f ca="1">INDEX(N$8:N$12,$BF430)</f>
        <v>365</v>
      </c>
      <c r="BH430" s="128">
        <f ca="1">INDEX(O$8:O$12,$BF430)</f>
        <v>0.45</v>
      </c>
      <c r="BI430" s="104">
        <f t="shared" ca="1" si="459"/>
        <v>2178.5</v>
      </c>
      <c r="BJ430" s="216">
        <f t="shared" si="457"/>
        <v>0</v>
      </c>
      <c r="BK430" s="217">
        <f ca="1">DEGREES(ASIN($BG430*BL$23))</f>
        <v>-0.69702848180855392</v>
      </c>
      <c r="BL430" s="218">
        <f ca="1">DEGREES(ASIN(BL$23*$BI430))</f>
        <v>-4.1637710513998067</v>
      </c>
      <c r="BM430" s="219">
        <f ca="1">IF($BH430&gt;0,(COS(RADIANS(BK430))-COS(RADIANS(BL430)))/(BL$23*$BH430),$BE430*SIN(RADIANS(BK430)))</f>
        <v>-171.04907000427082</v>
      </c>
      <c r="BN430" s="218">
        <f t="shared" ca="1" si="460"/>
        <v>-0.72724127953080142</v>
      </c>
      <c r="BO430" s="220">
        <f t="shared" ca="1" si="461"/>
        <v>-85.20405010523838</v>
      </c>
      <c r="BP430" s="221">
        <f t="shared" ca="1" si="517"/>
        <v>85.20405010523838</v>
      </c>
      <c r="BQ430" s="222">
        <f t="shared" ca="1" si="462"/>
        <v>-1.3888539075648563</v>
      </c>
      <c r="BR430" s="223">
        <f t="shared" ca="1" si="463"/>
        <v>-8.3177384079145931</v>
      </c>
      <c r="BS430" s="224">
        <f t="shared" ca="1" si="464"/>
        <v>-342.18396384872972</v>
      </c>
      <c r="BT430" s="223">
        <f t="shared" ca="1" si="465"/>
        <v>-1.4604620031871036</v>
      </c>
      <c r="BU430" s="225">
        <f t="shared" ca="1" si="466"/>
        <v>-171.74524616305533</v>
      </c>
      <c r="BV430" s="226">
        <f t="shared" ca="1" si="518"/>
        <v>171.74524616305533</v>
      </c>
      <c r="BW430" s="217">
        <f t="shared" ca="1" si="467"/>
        <v>-2.0703060144699528</v>
      </c>
      <c r="BX430" s="218">
        <f t="shared" ca="1" si="468"/>
        <v>-12.451701700066449</v>
      </c>
      <c r="BY430" s="219">
        <f t="shared" ca="1" si="469"/>
        <v>-513.46727500361953</v>
      </c>
      <c r="BZ430" s="218">
        <f t="shared" ca="1" si="470"/>
        <v>-2.2057127988489924</v>
      </c>
      <c r="CA430" s="227">
        <f t="shared" ca="1" si="471"/>
        <v>-261.05374644550011</v>
      </c>
      <c r="CB430" s="228">
        <f t="shared" ca="1" si="519"/>
        <v>261.05374644550011</v>
      </c>
      <c r="CC430" s="222">
        <f t="shared" ca="1" si="472"/>
        <v>-2.7362803166611838</v>
      </c>
      <c r="CD430" s="223">
        <f t="shared" ca="1" si="473"/>
        <v>-16.554639989826402</v>
      </c>
      <c r="CE430" s="224">
        <f t="shared" ca="1" si="474"/>
        <v>-684.91291448787752</v>
      </c>
      <c r="CF430" s="223">
        <f t="shared" ca="1" si="475"/>
        <v>-2.9691703870579431</v>
      </c>
      <c r="CG430" s="225">
        <f t="shared" ca="1" si="476"/>
        <v>-354.76180420429745</v>
      </c>
      <c r="CH430" s="226">
        <f t="shared" ca="1" si="520"/>
        <v>354.76180420429745</v>
      </c>
      <c r="CI430" s="217">
        <f t="shared" ca="1" si="477"/>
        <v>-3.3817714426176781</v>
      </c>
      <c r="CJ430" s="218">
        <f t="shared" ca="1" si="478"/>
        <v>-20.614231535804631</v>
      </c>
      <c r="CK430" s="219">
        <f t="shared" ca="1" si="479"/>
        <v>-856.4560248889594</v>
      </c>
      <c r="CL430" s="218">
        <f t="shared" ca="1" si="480"/>
        <v>-3.7571544847011182</v>
      </c>
      <c r="CM430" s="227">
        <f t="shared" ca="1" si="481"/>
        <v>-454.85062859710683</v>
      </c>
      <c r="CN430" s="228">
        <f t="shared" ca="1" si="521"/>
        <v>454.85062859710683</v>
      </c>
      <c r="CO430" s="222">
        <f t="shared" ca="1" si="482"/>
        <v>-4.0019069365128308</v>
      </c>
      <c r="CP430" s="223">
        <f t="shared" ca="1" si="483"/>
        <v>-24.616284506288849</v>
      </c>
      <c r="CQ430" s="224">
        <f t="shared" ca="1" si="484"/>
        <v>-1027.9154773259038</v>
      </c>
      <c r="CR430" s="223">
        <f t="shared" ca="1" si="485"/>
        <v>-4.5760727379708896</v>
      </c>
      <c r="CS430" s="225">
        <f t="shared" ca="1" si="486"/>
        <v>-563.87152042799642</v>
      </c>
      <c r="CT430" s="226">
        <f t="shared" ca="1" si="522"/>
        <v>563.87152042799642</v>
      </c>
      <c r="CU430" s="217">
        <f t="shared" ca="1" si="487"/>
        <v>-4.5919815571945737</v>
      </c>
      <c r="CV430" s="218">
        <f t="shared" ca="1" si="488"/>
        <v>-28.544041337207485</v>
      </c>
      <c r="CW430" s="219">
        <f t="shared" ca="1" si="489"/>
        <v>-1198.945656783472</v>
      </c>
      <c r="CX430" s="218">
        <f t="shared" ca="1" si="490"/>
        <v>-5.4322379697291581</v>
      </c>
      <c r="CY430" s="227">
        <f t="shared" ca="1" si="491"/>
        <v>-685.31231729820877</v>
      </c>
      <c r="CZ430" s="228">
        <f t="shared" ca="1" si="523"/>
        <v>685.31231729820877</v>
      </c>
      <c r="DA430" s="222">
        <f t="shared" ca="1" si="492"/>
        <v>-5.1474920122309307</v>
      </c>
      <c r="DB430" s="223">
        <f t="shared" ca="1" si="493"/>
        <v>-32.377315645289166</v>
      </c>
      <c r="DC430" s="224">
        <f t="shared" ca="1" si="494"/>
        <v>-1368.9737111393138</v>
      </c>
      <c r="DD430" s="223">
        <f t="shared" ca="1" si="495"/>
        <v>-6.3314667104534692</v>
      </c>
      <c r="DE430" s="225">
        <f t="shared" ca="1" si="496"/>
        <v>-824.26497954894205</v>
      </c>
      <c r="DF430" s="226">
        <f t="shared" ca="1" si="524"/>
        <v>824.26497954894205</v>
      </c>
      <c r="DG430" s="217">
        <f t="shared" ca="1" si="497"/>
        <v>-5.6641719536657629</v>
      </c>
      <c r="DH430" s="218">
        <f t="shared" ca="1" si="498"/>
        <v>-36.09142189349015</v>
      </c>
      <c r="DI430" s="219">
        <f t="shared" ca="1" si="499"/>
        <v>-1537.118202858645</v>
      </c>
      <c r="DJ430" s="218">
        <f t="shared" ca="1" si="500"/>
        <v>-7.2783148531923416</v>
      </c>
      <c r="DK430" s="227">
        <f t="shared" ca="1" si="501"/>
        <v>-988.78313166388341</v>
      </c>
      <c r="DL430" s="228">
        <f t="shared" ca="1" si="525"/>
        <v>988.78313166388341</v>
      </c>
      <c r="DM430" s="222">
        <f t="shared" ca="1" si="502"/>
        <v>-6.1380269433018499</v>
      </c>
      <c r="DN430" s="223">
        <f t="shared" ca="1" si="503"/>
        <v>-39.655873599221195</v>
      </c>
      <c r="DO430" s="224">
        <f t="shared" ca="1" si="504"/>
        <v>-1702.085871013692</v>
      </c>
      <c r="DP430" s="223">
        <f t="shared" ca="1" si="505"/>
        <v>-8.2747352386184048</v>
      </c>
      <c r="DQ430" s="225">
        <f t="shared" ca="1" si="506"/>
        <v>-1193.0758713083003</v>
      </c>
      <c r="DR430" s="226">
        <f t="shared" ca="1" si="526"/>
        <v>1193.0758713083003</v>
      </c>
      <c r="DS430" s="217">
        <f t="shared" ca="1" si="507"/>
        <v>-6.5653689762119063</v>
      </c>
      <c r="DT430" s="218">
        <f t="shared" ca="1" si="508"/>
        <v>-43.032874035763598</v>
      </c>
      <c r="DU430" s="219">
        <f t="shared" ca="1" si="509"/>
        <v>-1862.0464429853691</v>
      </c>
      <c r="DV430" s="218">
        <f t="shared" ca="1" si="510"/>
        <v>-9.3178695416697792</v>
      </c>
      <c r="DW430" s="227">
        <f t="shared" ca="1" si="511"/>
        <v>-1466.8692658433692</v>
      </c>
      <c r="DX430" s="228">
        <f t="shared" ca="1" si="527"/>
        <v>1466.8692658433692</v>
      </c>
      <c r="DY430" s="222">
        <f t="shared" ca="1" si="512"/>
        <v>-6.9428500404508018</v>
      </c>
      <c r="DZ430" s="223">
        <f t="shared" ca="1" si="513"/>
        <v>-46.175736205224943</v>
      </c>
      <c r="EA430" s="224">
        <f t="shared" ca="1" si="514"/>
        <v>-2014.4937717728269</v>
      </c>
      <c r="EB430" s="223">
        <f t="shared" ca="1" si="515"/>
        <v>-10.396674928659422</v>
      </c>
      <c r="EC430" s="225">
        <f t="shared" ca="1" si="516"/>
        <v>-1896.608072267923</v>
      </c>
      <c r="ED430" s="226">
        <f t="shared" ca="1" si="528"/>
        <v>1896.608072267923</v>
      </c>
      <c r="EE430" s="18">
        <v>-1896.6080722679187</v>
      </c>
    </row>
    <row r="431" spans="16:135" x14ac:dyDescent="0.3">
      <c r="P431" s="5"/>
      <c r="Q431" s="5"/>
      <c r="X431" s="105"/>
      <c r="Y431" s="105"/>
      <c r="Z431" s="105"/>
      <c r="AA431" s="105">
        <f ca="1">AH431-DF431</f>
        <v>0</v>
      </c>
      <c r="AC431" s="302">
        <f>AC430+$BE$22</f>
        <v>4040</v>
      </c>
      <c r="AD431" s="332">
        <v>1886.21139733926</v>
      </c>
      <c r="AE431" s="332">
        <v>1457.5513963017002</v>
      </c>
      <c r="AF431" s="334">
        <v>1184.8011360696783</v>
      </c>
      <c r="AG431" s="332">
        <v>981.50481681069243</v>
      </c>
      <c r="AH431" s="332">
        <v>817.93351283848881</v>
      </c>
      <c r="AI431" s="332">
        <v>679.88007932847904</v>
      </c>
      <c r="AJ431" s="332">
        <v>559.29544769002405</v>
      </c>
      <c r="AK431" s="332">
        <v>451.09347411240651</v>
      </c>
      <c r="AL431" s="332">
        <v>351.7926338172395</v>
      </c>
      <c r="AM431" s="332">
        <v>258.84803364665112</v>
      </c>
      <c r="AN431" s="332">
        <v>170.28478415986822</v>
      </c>
      <c r="AO431" s="332">
        <v>84.476808825707579</v>
      </c>
      <c r="AP431" s="332" t="e">
        <v>#DIV/0!</v>
      </c>
      <c r="AQ431" s="335">
        <v>-84.476808825707579</v>
      </c>
      <c r="AR431" s="335">
        <v>-170.28478415986822</v>
      </c>
      <c r="AS431" s="335">
        <v>-258.84803364665112</v>
      </c>
      <c r="AT431" s="335">
        <v>-351.7926338172395</v>
      </c>
      <c r="AU431" s="335">
        <v>-451.09347411240651</v>
      </c>
      <c r="AV431" s="335">
        <v>-559.29544769002405</v>
      </c>
      <c r="AW431" s="335">
        <v>-679.88007932847904</v>
      </c>
      <c r="AX431" s="335">
        <v>-817.93351283848881</v>
      </c>
      <c r="AY431" s="335">
        <v>-981.50481681069243</v>
      </c>
      <c r="AZ431" s="335">
        <v>-1184.8011360696783</v>
      </c>
      <c r="BA431" s="335">
        <v>-1457.5513963017002</v>
      </c>
      <c r="BB431" s="202">
        <v>-1886.21139733926</v>
      </c>
      <c r="BC431" s="323">
        <f ca="1">BO431-BD431</f>
        <v>0</v>
      </c>
      <c r="BD431" s="320">
        <f ca="1"/>
        <v>-84.476808825707579</v>
      </c>
      <c r="BE431" s="302">
        <f ca="1">MIN($AF$15,BE430+$BE$22)</f>
        <v>4040</v>
      </c>
      <c r="BF431" s="215">
        <f t="shared" ca="1" si="458"/>
        <v>2</v>
      </c>
      <c r="BG431" s="317">
        <f ca="1">INDEX(N$8:N$12,$BF431)</f>
        <v>365</v>
      </c>
      <c r="BH431" s="128">
        <f ca="1">INDEX(O$8:O$12,$BF431)</f>
        <v>0.45</v>
      </c>
      <c r="BI431" s="104">
        <f t="shared" ca="1" si="459"/>
        <v>2183</v>
      </c>
      <c r="BJ431" s="216">
        <f t="shared" si="457"/>
        <v>0</v>
      </c>
      <c r="BK431" s="217">
        <f ca="1">DEGREES(ASIN($BG431*BL$23))</f>
        <v>-0.69702848180855392</v>
      </c>
      <c r="BL431" s="218">
        <f ca="1">DEGREES(ASIN(BL$23*$BI431))</f>
        <v>-4.1723871297176238</v>
      </c>
      <c r="BM431" s="219">
        <f ca="1">IF($BH431&gt;0,(COS(RADIANS(BK431))-COS(RADIANS(BL431)))/(BL$23*$BH431),$BE431*SIN(RADIANS(BK431)))</f>
        <v>-171.77782303466694</v>
      </c>
      <c r="BN431" s="218">
        <f t="shared" ca="1" si="460"/>
        <v>-0.72875303039612049</v>
      </c>
      <c r="BO431" s="220">
        <f t="shared" ca="1" si="461"/>
        <v>-84.476808825707579</v>
      </c>
      <c r="BP431" s="221">
        <f t="shared" ca="1" si="517"/>
        <v>84.476808825707579</v>
      </c>
      <c r="BQ431" s="222">
        <f t="shared" ca="1" si="462"/>
        <v>-1.3888539075648563</v>
      </c>
      <c r="BR431" s="223">
        <f t="shared" ca="1" si="463"/>
        <v>-8.3350419811835099</v>
      </c>
      <c r="BS431" s="224">
        <f t="shared" ca="1" si="464"/>
        <v>-343.64751037921246</v>
      </c>
      <c r="BT431" s="223">
        <f t="shared" ca="1" si="465"/>
        <v>-1.4635465304827449</v>
      </c>
      <c r="BU431" s="225">
        <f t="shared" ca="1" si="466"/>
        <v>-170.28478415986822</v>
      </c>
      <c r="BV431" s="226">
        <f t="shared" ca="1" si="518"/>
        <v>170.28478415986822</v>
      </c>
      <c r="BW431" s="217">
        <f t="shared" ca="1" si="467"/>
        <v>-2.0703060144699528</v>
      </c>
      <c r="BX431" s="218">
        <f t="shared" ca="1" si="468"/>
        <v>-12.477836492651351</v>
      </c>
      <c r="BY431" s="219">
        <f t="shared" ca="1" si="469"/>
        <v>-515.6777713439169</v>
      </c>
      <c r="BZ431" s="218">
        <f t="shared" ca="1" si="470"/>
        <v>-2.2104963402973681</v>
      </c>
      <c r="CA431" s="227">
        <f t="shared" ca="1" si="471"/>
        <v>-258.84803364665112</v>
      </c>
      <c r="CB431" s="228">
        <f t="shared" ca="1" si="519"/>
        <v>258.84803364665112</v>
      </c>
      <c r="CC431" s="222">
        <f t="shared" ca="1" si="472"/>
        <v>-2.7362803166611838</v>
      </c>
      <c r="CD431" s="223">
        <f t="shared" ca="1" si="473"/>
        <v>-16.589823627109162</v>
      </c>
      <c r="CE431" s="224">
        <f t="shared" ca="1" si="474"/>
        <v>-687.88876755021749</v>
      </c>
      <c r="CF431" s="223">
        <f t="shared" ca="1" si="475"/>
        <v>-2.9758530623399793</v>
      </c>
      <c r="CG431" s="225">
        <f t="shared" ca="1" si="476"/>
        <v>-351.7926338172395</v>
      </c>
      <c r="CH431" s="226">
        <f t="shared" ca="1" si="520"/>
        <v>351.7926338172395</v>
      </c>
      <c r="CI431" s="217">
        <f t="shared" ca="1" si="477"/>
        <v>-3.3817714426176781</v>
      </c>
      <c r="CJ431" s="218">
        <f t="shared" ca="1" si="478"/>
        <v>-20.65875739697703</v>
      </c>
      <c r="CK431" s="219">
        <f t="shared" ca="1" si="479"/>
        <v>-860.22204890071873</v>
      </c>
      <c r="CL431" s="218">
        <f t="shared" ca="1" si="480"/>
        <v>-3.7660240117593275</v>
      </c>
      <c r="CM431" s="227">
        <f t="shared" ca="1" si="481"/>
        <v>-451.09347411240572</v>
      </c>
      <c r="CN431" s="228">
        <f t="shared" ca="1" si="521"/>
        <v>451.09347411240572</v>
      </c>
      <c r="CO431" s="222">
        <f t="shared" ca="1" si="482"/>
        <v>-4.0019069365128308</v>
      </c>
      <c r="CP431" s="223">
        <f t="shared" ca="1" si="483"/>
        <v>-24.670522994388723</v>
      </c>
      <c r="CQ431" s="224">
        <f t="shared" ca="1" si="484"/>
        <v>-1032.5030012533734</v>
      </c>
      <c r="CR431" s="223">
        <f t="shared" ca="1" si="485"/>
        <v>-4.5875239274696469</v>
      </c>
      <c r="CS431" s="225">
        <f t="shared" ca="1" si="486"/>
        <v>-559.29544769002553</v>
      </c>
      <c r="CT431" s="226">
        <f t="shared" ca="1" si="522"/>
        <v>559.29544769002553</v>
      </c>
      <c r="CU431" s="217">
        <f t="shared" ca="1" si="487"/>
        <v>-4.5919815571945737</v>
      </c>
      <c r="CV431" s="218">
        <f t="shared" ca="1" si="488"/>
        <v>-28.608439064294366</v>
      </c>
      <c r="CW431" s="219">
        <f t="shared" ca="1" si="489"/>
        <v>-1204.3924554180562</v>
      </c>
      <c r="CX431" s="218">
        <f t="shared" ca="1" si="490"/>
        <v>-5.4467986345841837</v>
      </c>
      <c r="CY431" s="227">
        <f t="shared" ca="1" si="491"/>
        <v>-679.88007932847961</v>
      </c>
      <c r="CZ431" s="228">
        <f t="shared" ca="1" si="523"/>
        <v>679.88007932847961</v>
      </c>
      <c r="DA431" s="222">
        <f t="shared" ca="1" si="492"/>
        <v>-5.1474920122309307</v>
      </c>
      <c r="DB431" s="223">
        <f t="shared" ca="1" si="493"/>
        <v>-32.452389945838668</v>
      </c>
      <c r="DC431" s="224">
        <f t="shared" ca="1" si="494"/>
        <v>-1375.3235410429479</v>
      </c>
      <c r="DD431" s="223">
        <f t="shared" ca="1" si="495"/>
        <v>-6.349829903634145</v>
      </c>
      <c r="DE431" s="225">
        <f t="shared" ca="1" si="496"/>
        <v>-817.93351283848858</v>
      </c>
      <c r="DF431" s="226">
        <f t="shared" ca="1" si="524"/>
        <v>817.93351283848858</v>
      </c>
      <c r="DG431" s="217">
        <f t="shared" ca="1" si="497"/>
        <v>-5.6641719536657629</v>
      </c>
      <c r="DH431" s="218">
        <f t="shared" ca="1" si="498"/>
        <v>-36.177746349865323</v>
      </c>
      <c r="DI431" s="219">
        <f t="shared" ca="1" si="499"/>
        <v>-1544.4195781063597</v>
      </c>
      <c r="DJ431" s="218">
        <f t="shared" ca="1" si="500"/>
        <v>-7.3013752477147591</v>
      </c>
      <c r="DK431" s="227">
        <f t="shared" ca="1" si="501"/>
        <v>-981.50481681069107</v>
      </c>
      <c r="DL431" s="228">
        <f t="shared" ca="1" si="525"/>
        <v>981.50481681069107</v>
      </c>
      <c r="DM431" s="222">
        <f t="shared" ca="1" si="502"/>
        <v>-6.1380269433018499</v>
      </c>
      <c r="DN431" s="223">
        <f t="shared" ca="1" si="503"/>
        <v>-39.754047661441803</v>
      </c>
      <c r="DO431" s="224">
        <f t="shared" ca="1" si="504"/>
        <v>-1710.3894936224517</v>
      </c>
      <c r="DP431" s="223">
        <f t="shared" ca="1" si="505"/>
        <v>-8.3036226087597242</v>
      </c>
      <c r="DQ431" s="225">
        <f t="shared" ca="1" si="506"/>
        <v>-1184.8011360696819</v>
      </c>
      <c r="DR431" s="226">
        <f t="shared" ca="1" si="526"/>
        <v>1184.8011360696819</v>
      </c>
      <c r="DS431" s="217">
        <f t="shared" ca="1" si="507"/>
        <v>-6.5653689762119063</v>
      </c>
      <c r="DT431" s="218">
        <f t="shared" ca="1" si="508"/>
        <v>-43.14346630137576</v>
      </c>
      <c r="DU431" s="219">
        <f t="shared" ca="1" si="509"/>
        <v>-1871.4004054959773</v>
      </c>
      <c r="DV431" s="218">
        <f t="shared" ca="1" si="510"/>
        <v>-9.3539625106081985</v>
      </c>
      <c r="DW431" s="227">
        <f t="shared" ca="1" si="511"/>
        <v>-1457.5513963016995</v>
      </c>
      <c r="DX431" s="228">
        <f t="shared" ca="1" si="527"/>
        <v>1457.5513963016995</v>
      </c>
      <c r="DY431" s="222">
        <f t="shared" ca="1" si="512"/>
        <v>-6.9428500404508018</v>
      </c>
      <c r="DZ431" s="223">
        <f t="shared" ca="1" si="513"/>
        <v>-46.299187181188799</v>
      </c>
      <c r="EA431" s="224">
        <f t="shared" ca="1" si="514"/>
        <v>-2024.9353327887798</v>
      </c>
      <c r="EB431" s="223">
        <f t="shared" ca="1" si="515"/>
        <v>-10.441561015952857</v>
      </c>
      <c r="EC431" s="225">
        <f t="shared" ca="1" si="516"/>
        <v>-1886.2113973392636</v>
      </c>
      <c r="ED431" s="226">
        <f t="shared" ca="1" si="528"/>
        <v>1886.2113973392636</v>
      </c>
      <c r="EE431" s="18">
        <v>-1886.21139733926</v>
      </c>
    </row>
    <row r="432" spans="16:135" x14ac:dyDescent="0.3">
      <c r="P432" s="5"/>
      <c r="Q432" s="5"/>
      <c r="X432" s="105"/>
      <c r="Y432" s="105"/>
      <c r="Z432" s="105"/>
      <c r="AA432" s="105">
        <f ca="1">AH432-DF432</f>
        <v>0</v>
      </c>
      <c r="AC432" s="302">
        <f>AC431+$BE$22</f>
        <v>4050</v>
      </c>
      <c r="AD432" s="332">
        <v>1875.7698363233064</v>
      </c>
      <c r="AE432" s="332">
        <v>1448.197433791092</v>
      </c>
      <c r="AF432" s="334">
        <v>1176.4975134609185</v>
      </c>
      <c r="AG432" s="332">
        <v>974.20344156297767</v>
      </c>
      <c r="AH432" s="332">
        <v>811.58368293485466</v>
      </c>
      <c r="AI432" s="332">
        <v>674.43328069389486</v>
      </c>
      <c r="AJ432" s="332">
        <v>554.7079237625544</v>
      </c>
      <c r="AK432" s="332">
        <v>447.32745010064718</v>
      </c>
      <c r="AL432" s="332">
        <v>348.81678075489953</v>
      </c>
      <c r="AM432" s="332">
        <v>256.63753730635375</v>
      </c>
      <c r="AN432" s="332">
        <v>168.82123762938548</v>
      </c>
      <c r="AO432" s="332">
        <v>83.748055795311458</v>
      </c>
      <c r="AP432" s="332" t="e">
        <v>#DIV/0!</v>
      </c>
      <c r="AQ432" s="335">
        <v>-83.748055795311458</v>
      </c>
      <c r="AR432" s="335">
        <v>-168.82123762938548</v>
      </c>
      <c r="AS432" s="335">
        <v>-256.63753730635375</v>
      </c>
      <c r="AT432" s="335">
        <v>-348.81678075489953</v>
      </c>
      <c r="AU432" s="335">
        <v>-447.32745010064718</v>
      </c>
      <c r="AV432" s="335">
        <v>-554.7079237625544</v>
      </c>
      <c r="AW432" s="335">
        <v>-674.43328069389486</v>
      </c>
      <c r="AX432" s="335">
        <v>-811.58368293485466</v>
      </c>
      <c r="AY432" s="335">
        <v>-974.20344156297767</v>
      </c>
      <c r="AZ432" s="335">
        <v>-1176.4975134609185</v>
      </c>
      <c r="BA432" s="335">
        <v>-1448.197433791092</v>
      </c>
      <c r="BB432" s="202">
        <v>-1875.7698363233064</v>
      </c>
      <c r="BC432" s="323">
        <f ca="1">BO432-BD432</f>
        <v>0</v>
      </c>
      <c r="BD432" s="320">
        <f ca="1"/>
        <v>-83.748055795311458</v>
      </c>
      <c r="BE432" s="302">
        <f ca="1">MIN($AF$15,BE431+$BE$22)</f>
        <v>4050</v>
      </c>
      <c r="BF432" s="215">
        <f t="shared" ca="1" si="458"/>
        <v>2</v>
      </c>
      <c r="BG432" s="317">
        <f ca="1">INDEX(N$8:N$12,$BF432)</f>
        <v>365</v>
      </c>
      <c r="BH432" s="128">
        <f ca="1">INDEX(O$8:O$12,$BF432)</f>
        <v>0.45</v>
      </c>
      <c r="BI432" s="104">
        <f t="shared" ca="1" si="459"/>
        <v>2187.5</v>
      </c>
      <c r="BJ432" s="216">
        <f t="shared" si="457"/>
        <v>0</v>
      </c>
      <c r="BK432" s="217">
        <f ca="1">DEGREES(ASIN($BG432*BL$23))</f>
        <v>-0.69702848180855392</v>
      </c>
      <c r="BL432" s="218">
        <f ca="1">DEGREES(ASIN(BL$23*$BI432))</f>
        <v>-4.1810033025572491</v>
      </c>
      <c r="BM432" s="219">
        <f ca="1">IF($BH432&gt;0,(COS(RADIANS(BK432))-COS(RADIANS(BL432)))/(BL$23*$BH432),$BE432*SIN(RADIANS(BK432)))</f>
        <v>-172.50808786562078</v>
      </c>
      <c r="BN432" s="218">
        <f t="shared" ca="1" si="460"/>
        <v>-0.73026483095384265</v>
      </c>
      <c r="BO432" s="220">
        <f t="shared" ca="1" si="461"/>
        <v>-83.748055795311458</v>
      </c>
      <c r="BP432" s="221">
        <f t="shared" ca="1" si="517"/>
        <v>83.748055795311458</v>
      </c>
      <c r="BQ432" s="222">
        <f t="shared" ca="1" si="462"/>
        <v>-1.3888539075648563</v>
      </c>
      <c r="BR432" s="223">
        <f t="shared" ca="1" si="463"/>
        <v>-8.3523463201057648</v>
      </c>
      <c r="BS432" s="224">
        <f t="shared" ca="1" si="464"/>
        <v>-345.11414184602808</v>
      </c>
      <c r="BT432" s="223">
        <f t="shared" ca="1" si="465"/>
        <v>-1.4666314668156133</v>
      </c>
      <c r="BU432" s="225">
        <f t="shared" ca="1" si="466"/>
        <v>-168.82123762938548</v>
      </c>
      <c r="BV432" s="226">
        <f t="shared" ca="1" si="518"/>
        <v>168.82123762938548</v>
      </c>
      <c r="BW432" s="217">
        <f t="shared" ca="1" si="467"/>
        <v>-2.0703060144699528</v>
      </c>
      <c r="BX432" s="218">
        <f t="shared" ca="1" si="468"/>
        <v>-12.503973923504264</v>
      </c>
      <c r="BY432" s="219">
        <f t="shared" ca="1" si="469"/>
        <v>-517.89305267284749</v>
      </c>
      <c r="BZ432" s="218">
        <f t="shared" ca="1" si="470"/>
        <v>-2.2152813289305868</v>
      </c>
      <c r="CA432" s="227">
        <f t="shared" ca="1" si="471"/>
        <v>-256.63753730635375</v>
      </c>
      <c r="CB432" s="228">
        <f t="shared" ca="1" si="519"/>
        <v>256.63753730635375</v>
      </c>
      <c r="CC432" s="222">
        <f t="shared" ca="1" si="472"/>
        <v>-2.7362803166611838</v>
      </c>
      <c r="CD432" s="223">
        <f t="shared" ca="1" si="473"/>
        <v>-16.6250137021906</v>
      </c>
      <c r="CE432" s="224">
        <f t="shared" ca="1" si="474"/>
        <v>-690.87130695238488</v>
      </c>
      <c r="CF432" s="223">
        <f t="shared" ca="1" si="475"/>
        <v>-2.9825394021673901</v>
      </c>
      <c r="CG432" s="225">
        <f t="shared" ca="1" si="476"/>
        <v>-348.81678075489953</v>
      </c>
      <c r="CH432" s="226">
        <f t="shared" ca="1" si="520"/>
        <v>348.81678075489953</v>
      </c>
      <c r="CI432" s="217">
        <f t="shared" ca="1" si="477"/>
        <v>-3.3817714426176781</v>
      </c>
      <c r="CJ432" s="218">
        <f t="shared" ca="1" si="478"/>
        <v>-20.703296308552293</v>
      </c>
      <c r="CK432" s="219">
        <f t="shared" ca="1" si="479"/>
        <v>-863.99695023039533</v>
      </c>
      <c r="CL432" s="218">
        <f t="shared" ca="1" si="480"/>
        <v>-3.7749013296765952</v>
      </c>
      <c r="CM432" s="227">
        <f t="shared" ca="1" si="481"/>
        <v>-447.32745010064639</v>
      </c>
      <c r="CN432" s="228">
        <f t="shared" ca="1" si="521"/>
        <v>447.32745010064639</v>
      </c>
      <c r="CO432" s="222">
        <f t="shared" ca="1" si="482"/>
        <v>-4.0019069365128308</v>
      </c>
      <c r="CP432" s="223">
        <f t="shared" ca="1" si="483"/>
        <v>-24.724785076517595</v>
      </c>
      <c r="CQ432" s="224">
        <f t="shared" ca="1" si="484"/>
        <v>-1037.1019912989254</v>
      </c>
      <c r="CR432" s="223">
        <f t="shared" ca="1" si="485"/>
        <v>-4.5989900455520001</v>
      </c>
      <c r="CS432" s="225">
        <f t="shared" ca="1" si="486"/>
        <v>-554.70792376255588</v>
      </c>
      <c r="CT432" s="226">
        <f t="shared" ca="1" si="522"/>
        <v>554.70792376255588</v>
      </c>
      <c r="CU432" s="217">
        <f t="shared" ca="1" si="487"/>
        <v>-4.5919815571945737</v>
      </c>
      <c r="CV432" s="218">
        <f t="shared" ca="1" si="488"/>
        <v>-28.672876292300078</v>
      </c>
      <c r="CW432" s="219">
        <f t="shared" ca="1" si="489"/>
        <v>-1209.8538414839879</v>
      </c>
      <c r="CX432" s="218">
        <f t="shared" ca="1" si="490"/>
        <v>-5.4613860659317197</v>
      </c>
      <c r="CY432" s="227">
        <f t="shared" ca="1" si="491"/>
        <v>-674.43328069389543</v>
      </c>
      <c r="CZ432" s="228">
        <f t="shared" ca="1" si="523"/>
        <v>674.43328069389543</v>
      </c>
      <c r="DA432" s="222">
        <f t="shared" ca="1" si="492"/>
        <v>-5.1474920122309307</v>
      </c>
      <c r="DB432" s="223">
        <f t="shared" ca="1" si="493"/>
        <v>-32.527526851974315</v>
      </c>
      <c r="DC432" s="224">
        <f t="shared" ca="1" si="494"/>
        <v>-1381.69178003247</v>
      </c>
      <c r="DD432" s="223">
        <f t="shared" ca="1" si="495"/>
        <v>-6.3682389895220695</v>
      </c>
      <c r="DE432" s="225">
        <f t="shared" ca="1" si="496"/>
        <v>-811.58368293485444</v>
      </c>
      <c r="DF432" s="226">
        <f t="shared" ca="1" si="524"/>
        <v>811.58368293485444</v>
      </c>
      <c r="DG432" s="217">
        <f t="shared" ca="1" si="497"/>
        <v>-5.6641719536657629</v>
      </c>
      <c r="DH432" s="218">
        <f t="shared" ca="1" si="498"/>
        <v>-36.264166023566567</v>
      </c>
      <c r="DI432" s="219">
        <f t="shared" ca="1" si="499"/>
        <v>-1551.7440899780306</v>
      </c>
      <c r="DJ432" s="218">
        <f t="shared" ca="1" si="500"/>
        <v>-7.324511871670893</v>
      </c>
      <c r="DK432" s="227">
        <f t="shared" ca="1" si="501"/>
        <v>-974.20344156297631</v>
      </c>
      <c r="DL432" s="228">
        <f t="shared" ca="1" si="525"/>
        <v>974.20344156297631</v>
      </c>
      <c r="DM432" s="222">
        <f t="shared" ca="1" si="502"/>
        <v>-6.1380269433018499</v>
      </c>
      <c r="DN432" s="223">
        <f t="shared" ca="1" si="503"/>
        <v>-39.852361848724875</v>
      </c>
      <c r="DO432" s="224">
        <f t="shared" ca="1" si="504"/>
        <v>-1718.7221271679593</v>
      </c>
      <c r="DP432" s="223">
        <f t="shared" ca="1" si="505"/>
        <v>-8.3326335455076332</v>
      </c>
      <c r="DQ432" s="225">
        <f t="shared" ca="1" si="506"/>
        <v>-1176.4975134609222</v>
      </c>
      <c r="DR432" s="226">
        <f t="shared" ca="1" si="526"/>
        <v>1176.4975134609222</v>
      </c>
      <c r="DS432" s="217">
        <f t="shared" ca="1" si="507"/>
        <v>-6.5653689762119063</v>
      </c>
      <c r="DT432" s="218">
        <f t="shared" ca="1" si="508"/>
        <v>-43.254258991268316</v>
      </c>
      <c r="DU432" s="219">
        <f t="shared" ca="1" si="509"/>
        <v>-1880.7906570055363</v>
      </c>
      <c r="DV432" s="218">
        <f t="shared" ca="1" si="510"/>
        <v>-9.3902515095589933</v>
      </c>
      <c r="DW432" s="227">
        <f t="shared" ca="1" si="511"/>
        <v>-1448.1974337910913</v>
      </c>
      <c r="DX432" s="228">
        <f t="shared" ca="1" si="527"/>
        <v>1448.1974337910913</v>
      </c>
      <c r="DY432" s="222">
        <f t="shared" ca="1" si="512"/>
        <v>-6.9428500404508018</v>
      </c>
      <c r="DZ432" s="223">
        <f t="shared" ca="1" si="513"/>
        <v>-46.422917122810361</v>
      </c>
      <c r="EA432" s="224">
        <f t="shared" ca="1" si="514"/>
        <v>-2035.4220838704769</v>
      </c>
      <c r="EB432" s="223">
        <f t="shared" ca="1" si="515"/>
        <v>-10.486751081697093</v>
      </c>
      <c r="EC432" s="225">
        <f t="shared" ca="1" si="516"/>
        <v>-1875.7698363233108</v>
      </c>
      <c r="ED432" s="226">
        <f t="shared" ca="1" si="528"/>
        <v>1875.7698363233108</v>
      </c>
      <c r="EE432" s="18">
        <v>-1875.7698363233064</v>
      </c>
    </row>
    <row r="433" spans="16:135" x14ac:dyDescent="0.3">
      <c r="P433" s="5"/>
      <c r="Q433" s="5"/>
      <c r="X433" s="105"/>
      <c r="Y433" s="105"/>
      <c r="Z433" s="105"/>
      <c r="AA433" s="105">
        <f ca="1">AH433-DF433</f>
        <v>0</v>
      </c>
      <c r="AC433" s="302">
        <f>AC432+$BE$22</f>
        <v>4060</v>
      </c>
      <c r="AD433" s="332">
        <v>1865.2830852416084</v>
      </c>
      <c r="AE433" s="332">
        <v>1438.807182281533</v>
      </c>
      <c r="AF433" s="334">
        <v>1168.1648799154109</v>
      </c>
      <c r="AG433" s="332">
        <v>966.87892969130678</v>
      </c>
      <c r="AH433" s="332">
        <v>805.21544394533259</v>
      </c>
      <c r="AI433" s="332">
        <v>668.97189462796314</v>
      </c>
      <c r="AJ433" s="332">
        <v>550.1089337170024</v>
      </c>
      <c r="AK433" s="332">
        <v>443.55254877097059</v>
      </c>
      <c r="AL433" s="332">
        <v>345.83424135273214</v>
      </c>
      <c r="AM433" s="332">
        <v>254.42225597742316</v>
      </c>
      <c r="AN433" s="332">
        <v>167.35460616256987</v>
      </c>
      <c r="AO433" s="332">
        <v>83.017790964357616</v>
      </c>
      <c r="AP433" s="332" t="e">
        <v>#DIV/0!</v>
      </c>
      <c r="AQ433" s="335">
        <v>-83.017790964357616</v>
      </c>
      <c r="AR433" s="335">
        <v>-167.35460616256987</v>
      </c>
      <c r="AS433" s="335">
        <v>-254.42225597742316</v>
      </c>
      <c r="AT433" s="335">
        <v>-345.83424135273214</v>
      </c>
      <c r="AU433" s="335">
        <v>-443.55254877097059</v>
      </c>
      <c r="AV433" s="335">
        <v>-550.1089337170024</v>
      </c>
      <c r="AW433" s="335">
        <v>-668.97189462796314</v>
      </c>
      <c r="AX433" s="335">
        <v>-805.21544394533259</v>
      </c>
      <c r="AY433" s="335">
        <v>-966.87892969130678</v>
      </c>
      <c r="AZ433" s="335">
        <v>-1168.1648799154109</v>
      </c>
      <c r="BA433" s="335">
        <v>-1438.807182281533</v>
      </c>
      <c r="BB433" s="202">
        <v>-1865.2830852416084</v>
      </c>
      <c r="BC433" s="323">
        <f ca="1">BO433-BD433</f>
        <v>0</v>
      </c>
      <c r="BD433" s="320">
        <f ca="1"/>
        <v>-83.017790964357616</v>
      </c>
      <c r="BE433" s="302">
        <f ca="1">MIN($AF$15,BE432+$BE$22)</f>
        <v>4060</v>
      </c>
      <c r="BF433" s="215">
        <f t="shared" ca="1" si="458"/>
        <v>2</v>
      </c>
      <c r="BG433" s="317">
        <f ca="1">INDEX(N$8:N$12,$BF433)</f>
        <v>365</v>
      </c>
      <c r="BH433" s="128">
        <f ca="1">INDEX(O$8:O$12,$BF433)</f>
        <v>0.45</v>
      </c>
      <c r="BI433" s="104">
        <f t="shared" ca="1" si="459"/>
        <v>2192</v>
      </c>
      <c r="BJ433" s="216">
        <f t="shared" si="457"/>
        <v>0</v>
      </c>
      <c r="BK433" s="217">
        <f ca="1">DEGREES(ASIN($BG433*BL$23))</f>
        <v>-0.69702848180855392</v>
      </c>
      <c r="BL433" s="218">
        <f ca="1">DEGREES(ASIN(BL$23*$BI433))</f>
        <v>-4.1896195701166477</v>
      </c>
      <c r="BM433" s="219">
        <f ca="1">IF($BH433&gt;0,(COS(RADIANS(BK433))-COS(RADIANS(BL433)))/(BL$23*$BH433),$BE433*SIN(RADIANS(BK433)))</f>
        <v>-173.23986454695063</v>
      </c>
      <c r="BN433" s="218">
        <f t="shared" ca="1" si="460"/>
        <v>-0.73177668132984763</v>
      </c>
      <c r="BO433" s="220">
        <f t="shared" ca="1" si="461"/>
        <v>-83.017790964357616</v>
      </c>
      <c r="BP433" s="221">
        <f t="shared" ca="1" si="517"/>
        <v>83.017790964357616</v>
      </c>
      <c r="BQ433" s="222">
        <f t="shared" ca="1" si="462"/>
        <v>-1.3888539075648563</v>
      </c>
      <c r="BR433" s="223">
        <f t="shared" ca="1" si="463"/>
        <v>-8.3696514263616226</v>
      </c>
      <c r="BS433" s="224">
        <f t="shared" ca="1" si="464"/>
        <v>-346.58385865913885</v>
      </c>
      <c r="BT433" s="223">
        <f t="shared" ca="1" si="465"/>
        <v>-1.4697168131107787</v>
      </c>
      <c r="BU433" s="225">
        <f t="shared" ca="1" si="466"/>
        <v>-167.35460616256987</v>
      </c>
      <c r="BV433" s="226">
        <f t="shared" ca="1" si="518"/>
        <v>167.35460616256987</v>
      </c>
      <c r="BW433" s="217">
        <f t="shared" ca="1" si="467"/>
        <v>-2.0703060144699528</v>
      </c>
      <c r="BX433" s="218">
        <f t="shared" ca="1" si="468"/>
        <v>-12.530113998865298</v>
      </c>
      <c r="BY433" s="219">
        <f t="shared" ca="1" si="469"/>
        <v>-520.11312044131034</v>
      </c>
      <c r="BZ433" s="218">
        <f t="shared" ca="1" si="470"/>
        <v>-2.2200677684628545</v>
      </c>
      <c r="CA433" s="227">
        <f t="shared" ca="1" si="471"/>
        <v>-254.42225597742316</v>
      </c>
      <c r="CB433" s="228">
        <f t="shared" ca="1" si="519"/>
        <v>254.42225597742316</v>
      </c>
      <c r="CC433" s="222">
        <f t="shared" ca="1" si="472"/>
        <v>-2.7362803166611838</v>
      </c>
      <c r="CD433" s="223">
        <f t="shared" ca="1" si="473"/>
        <v>-16.660210231887653</v>
      </c>
      <c r="CE433" s="224">
        <f t="shared" ca="1" si="474"/>
        <v>-693.86053636985082</v>
      </c>
      <c r="CF433" s="223">
        <f t="shared" ca="1" si="475"/>
        <v>-2.9892294174659355</v>
      </c>
      <c r="CG433" s="225">
        <f t="shared" ca="1" si="476"/>
        <v>-345.83424135273214</v>
      </c>
      <c r="CH433" s="226">
        <f t="shared" ca="1" si="520"/>
        <v>345.83424135273214</v>
      </c>
      <c r="CI433" s="217">
        <f t="shared" ca="1" si="477"/>
        <v>-3.3817714426176781</v>
      </c>
      <c r="CJ433" s="218">
        <f t="shared" ca="1" si="478"/>
        <v>-20.747848308949695</v>
      </c>
      <c r="CK433" s="219">
        <f t="shared" ca="1" si="479"/>
        <v>-867.78073669637581</v>
      </c>
      <c r="CL433" s="218">
        <f t="shared" ca="1" si="480"/>
        <v>-3.7837864659804836</v>
      </c>
      <c r="CM433" s="227">
        <f t="shared" ca="1" si="481"/>
        <v>-443.55254877096979</v>
      </c>
      <c r="CN433" s="228">
        <f t="shared" ca="1" si="521"/>
        <v>443.55254877096979</v>
      </c>
      <c r="CO433" s="222">
        <f t="shared" ca="1" si="482"/>
        <v>-4.0019069365128308</v>
      </c>
      <c r="CP433" s="223">
        <f t="shared" ca="1" si="483"/>
        <v>-24.779070832224612</v>
      </c>
      <c r="CQ433" s="224">
        <f t="shared" ca="1" si="484"/>
        <v>-1041.7124624545172</v>
      </c>
      <c r="CR433" s="223">
        <f t="shared" ca="1" si="485"/>
        <v>-4.6104711555917675</v>
      </c>
      <c r="CS433" s="225">
        <f t="shared" ca="1" si="486"/>
        <v>-550.10893371700388</v>
      </c>
      <c r="CT433" s="226">
        <f t="shared" ca="1" si="522"/>
        <v>550.10893371700388</v>
      </c>
      <c r="CU433" s="217">
        <f t="shared" ca="1" si="487"/>
        <v>-4.5919815571945737</v>
      </c>
      <c r="CV433" s="218">
        <f t="shared" ca="1" si="488"/>
        <v>-28.737353175654221</v>
      </c>
      <c r="CW433" s="219">
        <f t="shared" ca="1" si="489"/>
        <v>-1215.329841885351</v>
      </c>
      <c r="CX433" s="218">
        <f t="shared" ca="1" si="490"/>
        <v>-5.4760004013630805</v>
      </c>
      <c r="CY433" s="227">
        <f t="shared" ca="1" si="491"/>
        <v>-668.97189462796371</v>
      </c>
      <c r="CZ433" s="228">
        <f t="shared" ca="1" si="523"/>
        <v>668.97189462796371</v>
      </c>
      <c r="DA433" s="222">
        <f t="shared" ca="1" si="492"/>
        <v>-5.1474920122309307</v>
      </c>
      <c r="DB433" s="223">
        <f t="shared" ca="1" si="493"/>
        <v>-32.602726650121141</v>
      </c>
      <c r="DC433" s="224">
        <f t="shared" ca="1" si="494"/>
        <v>-1388.0784742873554</v>
      </c>
      <c r="DD433" s="223">
        <f t="shared" ca="1" si="495"/>
        <v>-6.3866942548854695</v>
      </c>
      <c r="DE433" s="225">
        <f t="shared" ca="1" si="496"/>
        <v>-805.21544394533237</v>
      </c>
      <c r="DF433" s="226">
        <f t="shared" ca="1" si="524"/>
        <v>805.21544394533237</v>
      </c>
      <c r="DG433" s="217">
        <f t="shared" ca="1" si="497"/>
        <v>-5.6641719536657629</v>
      </c>
      <c r="DH433" s="218">
        <f t="shared" ca="1" si="498"/>
        <v>-36.350681427627528</v>
      </c>
      <c r="DI433" s="219">
        <f t="shared" ca="1" si="499"/>
        <v>-1559.0918152826005</v>
      </c>
      <c r="DJ433" s="218">
        <f t="shared" ca="1" si="500"/>
        <v>-7.347725304569849</v>
      </c>
      <c r="DK433" s="227">
        <f t="shared" ca="1" si="501"/>
        <v>-966.87892969130542</v>
      </c>
      <c r="DL433" s="228">
        <f t="shared" ca="1" si="525"/>
        <v>966.87892969130542</v>
      </c>
      <c r="DM433" s="222">
        <f t="shared" ca="1" si="502"/>
        <v>-6.1380269433018499</v>
      </c>
      <c r="DN433" s="223">
        <f t="shared" ca="1" si="503"/>
        <v>-39.950817053512374</v>
      </c>
      <c r="DO433" s="224">
        <f t="shared" ca="1" si="504"/>
        <v>-1727.083896357997</v>
      </c>
      <c r="DP433" s="223">
        <f t="shared" ca="1" si="505"/>
        <v>-8.3617691900376485</v>
      </c>
      <c r="DQ433" s="225">
        <f t="shared" ca="1" si="506"/>
        <v>-1168.1648799154145</v>
      </c>
      <c r="DR433" s="226">
        <f t="shared" ca="1" si="526"/>
        <v>1168.1648799154145</v>
      </c>
      <c r="DS433" s="217">
        <f t="shared" ca="1" si="507"/>
        <v>-6.5653689762119063</v>
      </c>
      <c r="DT433" s="218">
        <f t="shared" ca="1" si="508"/>
        <v>-43.365253615625946</v>
      </c>
      <c r="DU433" s="219">
        <f t="shared" ca="1" si="509"/>
        <v>-1890.2173957350321</v>
      </c>
      <c r="DV433" s="218">
        <f t="shared" ca="1" si="510"/>
        <v>-9.4267387294958098</v>
      </c>
      <c r="DW433" s="227">
        <f t="shared" ca="1" si="511"/>
        <v>-1438.8071822815323</v>
      </c>
      <c r="DX433" s="228">
        <f t="shared" ca="1" si="527"/>
        <v>1438.8071822815323</v>
      </c>
      <c r="DY433" s="222">
        <f t="shared" ca="1" si="512"/>
        <v>-6.9428500404508018</v>
      </c>
      <c r="DZ433" s="223">
        <f t="shared" ca="1" si="513"/>
        <v>-46.546928510791361</v>
      </c>
      <c r="EA433" s="224">
        <f t="shared" ca="1" si="514"/>
        <v>-2045.9543330809443</v>
      </c>
      <c r="EB433" s="223">
        <f t="shared" ca="1" si="515"/>
        <v>-10.532249210467398</v>
      </c>
      <c r="EC433" s="225">
        <f t="shared" ca="1" si="516"/>
        <v>-1865.2830852416137</v>
      </c>
      <c r="ED433" s="226">
        <f t="shared" ca="1" si="528"/>
        <v>1865.2830852416137</v>
      </c>
      <c r="EE433" s="18">
        <v>-1865.2830852416084</v>
      </c>
    </row>
    <row r="434" spans="16:135" x14ac:dyDescent="0.3">
      <c r="P434" s="5"/>
      <c r="Q434" s="5"/>
      <c r="X434" s="105"/>
      <c r="Y434" s="105"/>
      <c r="Z434" s="105"/>
      <c r="AA434" s="105">
        <f ca="1">AH434-DF434</f>
        <v>0</v>
      </c>
      <c r="AC434" s="302">
        <f>AC433+$BE$22</f>
        <v>4070</v>
      </c>
      <c r="AD434" s="332">
        <v>1854.7508360311419</v>
      </c>
      <c r="AE434" s="332">
        <v>1429.3804435520371</v>
      </c>
      <c r="AF434" s="334">
        <v>1159.8031107253732</v>
      </c>
      <c r="AG434" s="332">
        <v>959.53120438673693</v>
      </c>
      <c r="AH434" s="332">
        <v>798.82874969044713</v>
      </c>
      <c r="AI434" s="332">
        <v>663.49589422660119</v>
      </c>
      <c r="AJ434" s="332">
        <v>545.49846256141063</v>
      </c>
      <c r="AK434" s="332">
        <v>439.7687623049901</v>
      </c>
      <c r="AL434" s="332">
        <v>342.8450119352662</v>
      </c>
      <c r="AM434" s="332">
        <v>252.20218820896031</v>
      </c>
      <c r="AN434" s="332">
        <v>165.88488934945909</v>
      </c>
      <c r="AO434" s="332">
        <v>82.286014283027768</v>
      </c>
      <c r="AP434" s="332" t="e">
        <v>#DIV/0!</v>
      </c>
      <c r="AQ434" s="335">
        <v>-82.286014283027768</v>
      </c>
      <c r="AR434" s="335">
        <v>-165.88488934945909</v>
      </c>
      <c r="AS434" s="335">
        <v>-252.20218820896031</v>
      </c>
      <c r="AT434" s="335">
        <v>-342.8450119352662</v>
      </c>
      <c r="AU434" s="335">
        <v>-439.7687623049901</v>
      </c>
      <c r="AV434" s="335">
        <v>-545.49846256141063</v>
      </c>
      <c r="AW434" s="335">
        <v>-663.49589422660119</v>
      </c>
      <c r="AX434" s="335">
        <v>-798.82874969044713</v>
      </c>
      <c r="AY434" s="335">
        <v>-959.53120438673693</v>
      </c>
      <c r="AZ434" s="335">
        <v>-1159.8031107253732</v>
      </c>
      <c r="BA434" s="335">
        <v>-1429.3804435520371</v>
      </c>
      <c r="BB434" s="202">
        <v>-1854.7508360311419</v>
      </c>
      <c r="BC434" s="323">
        <f ca="1">BO434-BD434</f>
        <v>0</v>
      </c>
      <c r="BD434" s="320">
        <f ca="1"/>
        <v>-82.286014283027768</v>
      </c>
      <c r="BE434" s="302">
        <f ca="1">MIN($AF$15,BE433+$BE$22)</f>
        <v>4070</v>
      </c>
      <c r="BF434" s="215">
        <f t="shared" ca="1" si="458"/>
        <v>2</v>
      </c>
      <c r="BG434" s="317">
        <f ca="1">INDEX(N$8:N$12,$BF434)</f>
        <v>365</v>
      </c>
      <c r="BH434" s="128">
        <f ca="1">INDEX(O$8:O$12,$BF434)</f>
        <v>0.45</v>
      </c>
      <c r="BI434" s="104">
        <f t="shared" ca="1" si="459"/>
        <v>2196.5</v>
      </c>
      <c r="BJ434" s="216">
        <f t="shared" si="457"/>
        <v>0</v>
      </c>
      <c r="BK434" s="217">
        <f ca="1">DEGREES(ASIN($BG434*BL$23))</f>
        <v>-0.69702848180855392</v>
      </c>
      <c r="BL434" s="218">
        <f ca="1">DEGREES(ASIN(BL$23*$BI434))</f>
        <v>-4.198235932593807</v>
      </c>
      <c r="BM434" s="219">
        <f ca="1">IF($BH434&gt;0,(COS(RADIANS(BK434))-COS(RADIANS(BL434)))/(BL$23*$BH434),$BE434*SIN(RADIANS(BK434)))</f>
        <v>-173.97315312855611</v>
      </c>
      <c r="BN434" s="218">
        <f t="shared" ca="1" si="460"/>
        <v>-0.73328858160547838</v>
      </c>
      <c r="BO434" s="220">
        <f t="shared" ca="1" si="461"/>
        <v>-82.286014283027768</v>
      </c>
      <c r="BP434" s="221">
        <f t="shared" ca="1" si="517"/>
        <v>82.286014283027768</v>
      </c>
      <c r="BQ434" s="222">
        <f t="shared" ca="1" si="462"/>
        <v>-1.3888539075648563</v>
      </c>
      <c r="BR434" s="223">
        <f t="shared" ca="1" si="463"/>
        <v>-8.3869573016320018</v>
      </c>
      <c r="BS434" s="224">
        <f t="shared" ca="1" si="464"/>
        <v>-348.05666122945451</v>
      </c>
      <c r="BT434" s="223">
        <f t="shared" ca="1" si="465"/>
        <v>-1.4728025703156504</v>
      </c>
      <c r="BU434" s="225">
        <f t="shared" ca="1" si="466"/>
        <v>-165.88488934945909</v>
      </c>
      <c r="BV434" s="226">
        <f t="shared" ca="1" si="518"/>
        <v>165.88488934945909</v>
      </c>
      <c r="BW434" s="217">
        <f t="shared" ca="1" si="467"/>
        <v>-2.0703060144699528</v>
      </c>
      <c r="BX434" s="218">
        <f t="shared" ca="1" si="468"/>
        <v>-12.55625672497991</v>
      </c>
      <c r="BY434" s="219">
        <f t="shared" ca="1" si="469"/>
        <v>-522.33797610392867</v>
      </c>
      <c r="BZ434" s="218">
        <f t="shared" ca="1" si="470"/>
        <v>-2.2248556626183245</v>
      </c>
      <c r="CA434" s="227">
        <f t="shared" ca="1" si="471"/>
        <v>-252.20218820896031</v>
      </c>
      <c r="CB434" s="228">
        <f t="shared" ca="1" si="519"/>
        <v>252.20218820896031</v>
      </c>
      <c r="CC434" s="222">
        <f t="shared" ca="1" si="472"/>
        <v>-2.7362803166611838</v>
      </c>
      <c r="CD434" s="223">
        <f t="shared" ca="1" si="473"/>
        <v>-16.695413233042398</v>
      </c>
      <c r="CE434" s="224">
        <f t="shared" ca="1" si="474"/>
        <v>-696.85645948903823</v>
      </c>
      <c r="CF434" s="223">
        <f t="shared" ca="1" si="475"/>
        <v>-2.9959231191874096</v>
      </c>
      <c r="CG434" s="225">
        <f t="shared" ca="1" si="476"/>
        <v>-342.8450119352662</v>
      </c>
      <c r="CH434" s="226">
        <f t="shared" ca="1" si="520"/>
        <v>342.8450119352662</v>
      </c>
      <c r="CI434" s="217">
        <f t="shared" ca="1" si="477"/>
        <v>-3.3817714426176781</v>
      </c>
      <c r="CJ434" s="218">
        <f t="shared" ca="1" si="478"/>
        <v>-20.792413436676654</v>
      </c>
      <c r="CK434" s="219">
        <f t="shared" ca="1" si="479"/>
        <v>-871.57341614466566</v>
      </c>
      <c r="CL434" s="218">
        <f t="shared" ca="1" si="480"/>
        <v>-3.7926794482898458</v>
      </c>
      <c r="CM434" s="227">
        <f t="shared" ca="1" si="481"/>
        <v>-439.76876230498931</v>
      </c>
      <c r="CN434" s="228">
        <f t="shared" ca="1" si="521"/>
        <v>439.76876230498931</v>
      </c>
      <c r="CO434" s="222">
        <f t="shared" ca="1" si="482"/>
        <v>-4.0019069365128308</v>
      </c>
      <c r="CP434" s="223">
        <f t="shared" ca="1" si="483"/>
        <v>-24.83338034131766</v>
      </c>
      <c r="CQ434" s="224">
        <f t="shared" ca="1" si="484"/>
        <v>-1046.3344297757737</v>
      </c>
      <c r="CR434" s="223">
        <f t="shared" ca="1" si="485"/>
        <v>-4.621967321256534</v>
      </c>
      <c r="CS434" s="225">
        <f t="shared" ca="1" si="486"/>
        <v>-545.49846256141211</v>
      </c>
      <c r="CT434" s="226">
        <f t="shared" ca="1" si="522"/>
        <v>545.49846256141211</v>
      </c>
      <c r="CU434" s="217">
        <f t="shared" ca="1" si="487"/>
        <v>-4.5919815571945737</v>
      </c>
      <c r="CV434" s="218">
        <f t="shared" ca="1" si="488"/>
        <v>-28.801869869463236</v>
      </c>
      <c r="CW434" s="219">
        <f t="shared" ca="1" si="489"/>
        <v>-1220.8204836646926</v>
      </c>
      <c r="CX434" s="218">
        <f t="shared" ca="1" si="490"/>
        <v>-5.4906417793415585</v>
      </c>
      <c r="CY434" s="227">
        <f t="shared" ca="1" si="491"/>
        <v>-663.49589422660063</v>
      </c>
      <c r="CZ434" s="228">
        <f t="shared" ca="1" si="523"/>
        <v>663.49589422660063</v>
      </c>
      <c r="DA434" s="222">
        <f t="shared" ca="1" si="492"/>
        <v>-5.1474920122309307</v>
      </c>
      <c r="DB434" s="223">
        <f t="shared" ca="1" si="493"/>
        <v>-32.677989628338814</v>
      </c>
      <c r="DC434" s="224">
        <f t="shared" ca="1" si="494"/>
        <v>-1394.4836702761665</v>
      </c>
      <c r="DD434" s="223">
        <f t="shared" ca="1" si="495"/>
        <v>-6.4051959888111014</v>
      </c>
      <c r="DE434" s="225">
        <f t="shared" ca="1" si="496"/>
        <v>-798.8287496904469</v>
      </c>
      <c r="DF434" s="226">
        <f t="shared" ca="1" si="524"/>
        <v>798.8287496904469</v>
      </c>
      <c r="DG434" s="217">
        <f t="shared" ca="1" si="497"/>
        <v>-5.6641719536657629</v>
      </c>
      <c r="DH434" s="218">
        <f t="shared" ca="1" si="498"/>
        <v>-36.437293078804295</v>
      </c>
      <c r="DI434" s="219">
        <f t="shared" ca="1" si="499"/>
        <v>-1566.4628314144352</v>
      </c>
      <c r="DJ434" s="218">
        <f t="shared" ca="1" si="500"/>
        <v>-7.3710161318347218</v>
      </c>
      <c r="DK434" s="227">
        <f t="shared" ca="1" si="501"/>
        <v>-959.53120438673557</v>
      </c>
      <c r="DL434" s="228">
        <f t="shared" ca="1" si="525"/>
        <v>959.53120438673557</v>
      </c>
      <c r="DM434" s="222">
        <f t="shared" ca="1" si="502"/>
        <v>-6.1380269433018499</v>
      </c>
      <c r="DN434" s="223">
        <f t="shared" ca="1" si="503"/>
        <v>-40.049414176334302</v>
      </c>
      <c r="DO434" s="224">
        <f t="shared" ca="1" si="504"/>
        <v>-1735.4749270559601</v>
      </c>
      <c r="DP434" s="223">
        <f t="shared" ca="1" si="505"/>
        <v>-8.3910306979630604</v>
      </c>
      <c r="DQ434" s="225">
        <f t="shared" ca="1" si="506"/>
        <v>-1159.8031107253769</v>
      </c>
      <c r="DR434" s="226">
        <f t="shared" ca="1" si="526"/>
        <v>1159.8031107253769</v>
      </c>
      <c r="DS434" s="217">
        <f t="shared" ca="1" si="507"/>
        <v>-6.5653689762119063</v>
      </c>
      <c r="DT434" s="218">
        <f t="shared" ca="1" si="508"/>
        <v>-43.476451701486063</v>
      </c>
      <c r="DU434" s="219">
        <f t="shared" ca="1" si="509"/>
        <v>-1899.6808221304268</v>
      </c>
      <c r="DV434" s="218">
        <f t="shared" ca="1" si="510"/>
        <v>-9.4634263953946629</v>
      </c>
      <c r="DW434" s="227">
        <f t="shared" ca="1" si="511"/>
        <v>-1429.3804435520365</v>
      </c>
      <c r="DX434" s="228">
        <f t="shared" ca="1" si="527"/>
        <v>1429.3804435520365</v>
      </c>
      <c r="DY434" s="222">
        <f t="shared" ca="1" si="512"/>
        <v>-6.9428500404508018</v>
      </c>
      <c r="DZ434" s="223">
        <f t="shared" ca="1" si="513"/>
        <v>-46.671223859468981</v>
      </c>
      <c r="EA434" s="224">
        <f t="shared" ca="1" si="514"/>
        <v>-2056.5323926446249</v>
      </c>
      <c r="EB434" s="223">
        <f t="shared" ca="1" si="515"/>
        <v>-10.578059563680654</v>
      </c>
      <c r="EC434" s="225">
        <f t="shared" ca="1" si="516"/>
        <v>-1854.7508360311463</v>
      </c>
      <c r="ED434" s="226">
        <f t="shared" ca="1" si="528"/>
        <v>1854.7508360311463</v>
      </c>
      <c r="EE434" s="18">
        <v>-1854.7508360311419</v>
      </c>
    </row>
    <row r="435" spans="16:135" x14ac:dyDescent="0.3">
      <c r="P435" s="5"/>
      <c r="Q435" s="5"/>
      <c r="X435" s="105"/>
      <c r="Y435" s="105"/>
      <c r="Z435" s="105"/>
      <c r="AA435" s="105">
        <f ca="1">AH435-DF435</f>
        <v>0</v>
      </c>
      <c r="AC435" s="302">
        <f>AC434+$BE$22</f>
        <v>4080</v>
      </c>
      <c r="AD435" s="332">
        <v>1844.1727764674613</v>
      </c>
      <c r="AE435" s="332">
        <v>1419.9170171566418</v>
      </c>
      <c r="AF435" s="334">
        <v>1151.4120800274102</v>
      </c>
      <c r="AG435" s="332">
        <v>952.16018825490312</v>
      </c>
      <c r="AH435" s="332">
        <v>792.42355370163602</v>
      </c>
      <c r="AI435" s="332">
        <v>658.0052524472585</v>
      </c>
      <c r="AJ435" s="332">
        <v>540.87649524015274</v>
      </c>
      <c r="AK435" s="332">
        <v>435.97608285670026</v>
      </c>
      <c r="AL435" s="332">
        <v>339.84908881608061</v>
      </c>
      <c r="AM435" s="332">
        <v>249.97733254634198</v>
      </c>
      <c r="AN435" s="332">
        <v>164.41208677914344</v>
      </c>
      <c r="AO435" s="332">
        <v>81.55272570142229</v>
      </c>
      <c r="AP435" s="332" t="e">
        <v>#DIV/0!</v>
      </c>
      <c r="AQ435" s="335">
        <v>-81.55272570142229</v>
      </c>
      <c r="AR435" s="335">
        <v>-164.41208677914344</v>
      </c>
      <c r="AS435" s="335">
        <v>-249.97733254634198</v>
      </c>
      <c r="AT435" s="335">
        <v>-339.84908881608061</v>
      </c>
      <c r="AU435" s="335">
        <v>-435.97608285670026</v>
      </c>
      <c r="AV435" s="335">
        <v>-540.87649524015274</v>
      </c>
      <c r="AW435" s="335">
        <v>-658.0052524472585</v>
      </c>
      <c r="AX435" s="335">
        <v>-792.42355370163602</v>
      </c>
      <c r="AY435" s="335">
        <v>-952.16018825490312</v>
      </c>
      <c r="AZ435" s="335">
        <v>-1151.4120800274102</v>
      </c>
      <c r="BA435" s="335">
        <v>-1419.9170171566418</v>
      </c>
      <c r="BB435" s="202">
        <v>-1844.1727764674613</v>
      </c>
      <c r="BC435" s="323">
        <f ca="1">BO435-BD435</f>
        <v>0</v>
      </c>
      <c r="BD435" s="320">
        <f ca="1"/>
        <v>-81.55272570142229</v>
      </c>
      <c r="BE435" s="302">
        <f ca="1">MIN($AF$15,BE434+$BE$22)</f>
        <v>4080</v>
      </c>
      <c r="BF435" s="215">
        <f t="shared" ca="1" si="458"/>
        <v>2</v>
      </c>
      <c r="BG435" s="317">
        <f ca="1">INDEX(N$8:N$12,$BF435)</f>
        <v>365</v>
      </c>
      <c r="BH435" s="128">
        <f ca="1">INDEX(O$8:O$12,$BF435)</f>
        <v>0.45</v>
      </c>
      <c r="BI435" s="104">
        <f t="shared" ca="1" si="459"/>
        <v>2201</v>
      </c>
      <c r="BJ435" s="216">
        <f t="shared" si="457"/>
        <v>0</v>
      </c>
      <c r="BK435" s="217">
        <f ca="1">DEGREES(ASIN($BG435*BL$23))</f>
        <v>-0.69702848180855392</v>
      </c>
      <c r="BL435" s="218">
        <f ca="1">DEGREES(ASIN(BL$23*$BI435))</f>
        <v>-4.2068523901867314</v>
      </c>
      <c r="BM435" s="219">
        <f ca="1">IF($BH435&gt;0,(COS(RADIANS(BK435))-COS(RADIANS(BL435)))/(BL$23*$BH435),$BE435*SIN(RADIANS(BK435)))</f>
        <v>-174.7079536604702</v>
      </c>
      <c r="BN435" s="218">
        <f t="shared" ca="1" si="460"/>
        <v>-0.73480053191408956</v>
      </c>
      <c r="BO435" s="220">
        <f t="shared" ca="1" si="461"/>
        <v>-81.55272570142229</v>
      </c>
      <c r="BP435" s="221">
        <f t="shared" ca="1" si="517"/>
        <v>81.55272570142229</v>
      </c>
      <c r="BQ435" s="222">
        <f t="shared" ca="1" si="462"/>
        <v>-1.3888539075648563</v>
      </c>
      <c r="BR435" s="223">
        <f t="shared" ca="1" si="463"/>
        <v>-8.4042639475984746</v>
      </c>
      <c r="BS435" s="224">
        <f t="shared" ca="1" si="464"/>
        <v>-349.53254996880628</v>
      </c>
      <c r="BT435" s="223">
        <f t="shared" ca="1" si="465"/>
        <v>-1.4758887393517739</v>
      </c>
      <c r="BU435" s="225">
        <f t="shared" ca="1" si="466"/>
        <v>-164.41208677914344</v>
      </c>
      <c r="BV435" s="226">
        <f t="shared" ca="1" si="518"/>
        <v>164.41208677914344</v>
      </c>
      <c r="BW435" s="217">
        <f t="shared" ca="1" si="467"/>
        <v>-2.0703060144699528</v>
      </c>
      <c r="BX435" s="218">
        <f t="shared" ca="1" si="468"/>
        <v>-12.582402108098943</v>
      </c>
      <c r="BY435" s="219">
        <f t="shared" ca="1" si="469"/>
        <v>-524.56762111905232</v>
      </c>
      <c r="BZ435" s="218">
        <f t="shared" ca="1" si="470"/>
        <v>-2.2296450151236513</v>
      </c>
      <c r="CA435" s="227">
        <f t="shared" ca="1" si="471"/>
        <v>-249.97733254634198</v>
      </c>
      <c r="CB435" s="228">
        <f t="shared" ca="1" si="519"/>
        <v>249.97733254634198</v>
      </c>
      <c r="CC435" s="222">
        <f t="shared" ca="1" si="472"/>
        <v>-2.7362803166611838</v>
      </c>
      <c r="CD435" s="223">
        <f t="shared" ca="1" si="473"/>
        <v>-16.730622722522192</v>
      </c>
      <c r="CE435" s="224">
        <f t="shared" ca="1" si="474"/>
        <v>-699.85908000733377</v>
      </c>
      <c r="CF435" s="223">
        <f t="shared" ca="1" si="475"/>
        <v>-3.0026205182955437</v>
      </c>
      <c r="CG435" s="225">
        <f t="shared" ca="1" si="476"/>
        <v>-339.84908881607879</v>
      </c>
      <c r="CH435" s="226">
        <f t="shared" ca="1" si="520"/>
        <v>339.84908881607879</v>
      </c>
      <c r="CI435" s="217">
        <f t="shared" ca="1" si="477"/>
        <v>-3.3817714426176781</v>
      </c>
      <c r="CJ435" s="218">
        <f t="shared" ca="1" si="478"/>
        <v>-20.836991730329132</v>
      </c>
      <c r="CK435" s="219">
        <f t="shared" ca="1" si="479"/>
        <v>-875.37499644898264</v>
      </c>
      <c r="CL435" s="218">
        <f t="shared" ca="1" si="480"/>
        <v>-3.8015803043169853</v>
      </c>
      <c r="CM435" s="227">
        <f t="shared" ca="1" si="481"/>
        <v>-435.97608285669946</v>
      </c>
      <c r="CN435" s="228">
        <f t="shared" ca="1" si="521"/>
        <v>435.97608285669946</v>
      </c>
      <c r="CO435" s="222">
        <f t="shared" ca="1" si="482"/>
        <v>-4.0019069365128308</v>
      </c>
      <c r="CP435" s="223">
        <f t="shared" ca="1" si="483"/>
        <v>-24.887713683864828</v>
      </c>
      <c r="CQ435" s="224">
        <f t="shared" ca="1" si="484"/>
        <v>-1050.9679083823019</v>
      </c>
      <c r="CR435" s="223">
        <f t="shared" ca="1" si="485"/>
        <v>-4.6334786065281151</v>
      </c>
      <c r="CS435" s="225">
        <f t="shared" ca="1" si="486"/>
        <v>-540.87649524015558</v>
      </c>
      <c r="CT435" s="226">
        <f t="shared" ca="1" si="522"/>
        <v>540.87649524015558</v>
      </c>
      <c r="CU435" s="217">
        <f t="shared" ca="1" si="487"/>
        <v>-4.5919815571945737</v>
      </c>
      <c r="CV435" s="218">
        <f t="shared" ca="1" si="488"/>
        <v>-28.866426529515106</v>
      </c>
      <c r="CW435" s="219">
        <f t="shared" ca="1" si="489"/>
        <v>-1226.3257940038934</v>
      </c>
      <c r="CX435" s="218">
        <f t="shared" ca="1" si="490"/>
        <v>-5.5053103392008325</v>
      </c>
      <c r="CY435" s="227">
        <f t="shared" ca="1" si="491"/>
        <v>-658.00525244725907</v>
      </c>
      <c r="CZ435" s="228">
        <f t="shared" ca="1" si="523"/>
        <v>658.00525244725907</v>
      </c>
      <c r="DA435" s="222">
        <f t="shared" ca="1" si="492"/>
        <v>-5.1474920122309307</v>
      </c>
      <c r="DB435" s="223">
        <f t="shared" ca="1" si="493"/>
        <v>-32.753316076335743</v>
      </c>
      <c r="DC435" s="224">
        <f t="shared" ca="1" si="494"/>
        <v>-1400.9074147588979</v>
      </c>
      <c r="DD435" s="223">
        <f t="shared" ca="1" si="495"/>
        <v>-6.4237444827313084</v>
      </c>
      <c r="DE435" s="225">
        <f t="shared" ca="1" si="496"/>
        <v>-792.4235537016358</v>
      </c>
      <c r="DF435" s="226">
        <f t="shared" ca="1" si="524"/>
        <v>792.4235537016358</v>
      </c>
      <c r="DG435" s="217">
        <f t="shared" ca="1" si="497"/>
        <v>-5.6641719536657629</v>
      </c>
      <c r="DH435" s="218">
        <f t="shared" ca="1" si="498"/>
        <v>-36.524001497614975</v>
      </c>
      <c r="DI435" s="219">
        <f t="shared" ca="1" si="499"/>
        <v>-1573.8572163592905</v>
      </c>
      <c r="DJ435" s="218">
        <f t="shared" ca="1" si="500"/>
        <v>-7.3943849448553465</v>
      </c>
      <c r="DK435" s="227">
        <f t="shared" ca="1" si="501"/>
        <v>-952.16018825490085</v>
      </c>
      <c r="DL435" s="228">
        <f t="shared" ca="1" si="525"/>
        <v>952.16018825490085</v>
      </c>
      <c r="DM435" s="222">
        <f t="shared" ca="1" si="502"/>
        <v>-6.1380269433018499</v>
      </c>
      <c r="DN435" s="223">
        <f t="shared" ca="1" si="503"/>
        <v>-40.148154125914559</v>
      </c>
      <c r="DO435" s="224">
        <f t="shared" ca="1" si="504"/>
        <v>-1743.8953462955242</v>
      </c>
      <c r="DP435" s="223">
        <f t="shared" ca="1" si="505"/>
        <v>-8.4204192395641257</v>
      </c>
      <c r="DQ435" s="225">
        <f t="shared" ca="1" si="506"/>
        <v>-1151.4120800274138</v>
      </c>
      <c r="DR435" s="226">
        <f t="shared" ca="1" si="526"/>
        <v>1151.4120800274138</v>
      </c>
      <c r="DS435" s="217">
        <f t="shared" ca="1" si="507"/>
        <v>-6.5653689762119063</v>
      </c>
      <c r="DT435" s="218">
        <f t="shared" ca="1" si="508"/>
        <v>-43.587854793007587</v>
      </c>
      <c r="DU435" s="219">
        <f t="shared" ca="1" si="509"/>
        <v>-1909.1811388973399</v>
      </c>
      <c r="DV435" s="218">
        <f t="shared" ca="1" si="510"/>
        <v>-9.5003167669131017</v>
      </c>
      <c r="DW435" s="227">
        <f t="shared" ca="1" si="511"/>
        <v>-1419.9170171566418</v>
      </c>
      <c r="DX435" s="228">
        <f t="shared" ca="1" si="527"/>
        <v>1419.9170171566418</v>
      </c>
      <c r="DY435" s="222">
        <f t="shared" ca="1" si="512"/>
        <v>-6.9428500404508018</v>
      </c>
      <c r="DZ435" s="223">
        <f t="shared" ca="1" si="513"/>
        <v>-46.795805717463878</v>
      </c>
      <c r="EA435" s="224">
        <f t="shared" ca="1" si="514"/>
        <v>-2067.1565790261302</v>
      </c>
      <c r="EB435" s="223">
        <f t="shared" ca="1" si="515"/>
        <v>-10.624186381505297</v>
      </c>
      <c r="EC435" s="225">
        <f t="shared" ca="1" si="516"/>
        <v>-1844.1727764674656</v>
      </c>
      <c r="ED435" s="226">
        <f t="shared" ca="1" si="528"/>
        <v>1844.1727764674656</v>
      </c>
      <c r="EE435" s="18">
        <v>-1844.1727764674613</v>
      </c>
    </row>
    <row r="436" spans="16:135" x14ac:dyDescent="0.3">
      <c r="P436" s="5"/>
      <c r="Q436" s="5"/>
      <c r="X436" s="105"/>
      <c r="Y436" s="105"/>
      <c r="Z436" s="105"/>
      <c r="AA436" s="105">
        <f ca="1">AH436-DF436</f>
        <v>1.3642420526593924E-12</v>
      </c>
      <c r="AC436" s="302">
        <f>AC435+$BE$22</f>
        <v>4090</v>
      </c>
      <c r="AD436" s="332">
        <v>1833.548590085956</v>
      </c>
      <c r="AE436" s="332">
        <v>1410.4167003897303</v>
      </c>
      <c r="AF436" s="334">
        <v>1142.991660787847</v>
      </c>
      <c r="AG436" s="332">
        <v>944.76580331004686</v>
      </c>
      <c r="AH436" s="332">
        <v>785.99980921890585</v>
      </c>
      <c r="AI436" s="332">
        <v>652.49994210805767</v>
      </c>
      <c r="AJ436" s="332">
        <v>536.24301663362735</v>
      </c>
      <c r="AK436" s="332">
        <v>432.17450255238327</v>
      </c>
      <c r="AL436" s="332">
        <v>336.84646829778325</v>
      </c>
      <c r="AM436" s="332">
        <v>247.74768753121833</v>
      </c>
      <c r="AN436" s="332">
        <v>162.93619803979166</v>
      </c>
      <c r="AO436" s="332">
        <v>80.8179251695082</v>
      </c>
      <c r="AP436" s="332" t="e">
        <v>#DIV/0!</v>
      </c>
      <c r="AQ436" s="335">
        <v>-80.8179251695082</v>
      </c>
      <c r="AR436" s="335">
        <v>-162.93619803979166</v>
      </c>
      <c r="AS436" s="335">
        <v>-247.74768753121833</v>
      </c>
      <c r="AT436" s="335">
        <v>-336.84646829778325</v>
      </c>
      <c r="AU436" s="335">
        <v>-432.17450255238327</v>
      </c>
      <c r="AV436" s="335">
        <v>-536.24301663362735</v>
      </c>
      <c r="AW436" s="335">
        <v>-652.49994210805767</v>
      </c>
      <c r="AX436" s="335">
        <v>-785.99980921890585</v>
      </c>
      <c r="AY436" s="335">
        <v>-944.76580331004686</v>
      </c>
      <c r="AZ436" s="335">
        <v>-1142.991660787847</v>
      </c>
      <c r="BA436" s="335">
        <v>-1410.4167003897303</v>
      </c>
      <c r="BB436" s="202">
        <v>-1833.548590085956</v>
      </c>
      <c r="BC436" s="323">
        <f ca="1">BO436-BD436</f>
        <v>0</v>
      </c>
      <c r="BD436" s="320">
        <f ca="1"/>
        <v>-80.8179251695082</v>
      </c>
      <c r="BE436" s="302">
        <f ca="1">MIN($AF$15,BE435+$BE$22)</f>
        <v>4090</v>
      </c>
      <c r="BF436" s="215">
        <f t="shared" ca="1" si="458"/>
        <v>2</v>
      </c>
      <c r="BG436" s="317">
        <f ca="1">INDEX(N$8:N$12,$BF436)</f>
        <v>365</v>
      </c>
      <c r="BH436" s="128">
        <f ca="1">INDEX(O$8:O$12,$BF436)</f>
        <v>0.45</v>
      </c>
      <c r="BI436" s="104">
        <f t="shared" ca="1" si="459"/>
        <v>2205.5</v>
      </c>
      <c r="BJ436" s="216">
        <f t="shared" si="457"/>
        <v>0</v>
      </c>
      <c r="BK436" s="217">
        <f ca="1">DEGREES(ASIN($BG436*BL$23))</f>
        <v>-0.69702848180855392</v>
      </c>
      <c r="BL436" s="218">
        <f ca="1">DEGREES(ASIN(BL$23*$BI436))</f>
        <v>-4.2154689430934447</v>
      </c>
      <c r="BM436" s="219">
        <f ca="1">IF($BH436&gt;0,(COS(RADIANS(BK436))-COS(RADIANS(BL436)))/(BL$23*$BH436),$BE436*SIN(RADIANS(BK436)))</f>
        <v>-175.44426619280722</v>
      </c>
      <c r="BN436" s="218">
        <f t="shared" ca="1" si="460"/>
        <v>-0.73631253233702409</v>
      </c>
      <c r="BO436" s="220">
        <f t="shared" ca="1" si="461"/>
        <v>-80.8179251695082</v>
      </c>
      <c r="BP436" s="221">
        <f t="shared" ca="1" si="517"/>
        <v>80.8179251695082</v>
      </c>
      <c r="BQ436" s="222">
        <f t="shared" ca="1" si="462"/>
        <v>-1.3888539075648563</v>
      </c>
      <c r="BR436" s="223">
        <f t="shared" ca="1" si="463"/>
        <v>-8.4215713659432687</v>
      </c>
      <c r="BS436" s="224">
        <f t="shared" ca="1" si="464"/>
        <v>-351.01152528997278</v>
      </c>
      <c r="BT436" s="223">
        <f t="shared" ca="1" si="465"/>
        <v>-1.4789753211665015</v>
      </c>
      <c r="BU436" s="225">
        <f t="shared" ca="1" si="466"/>
        <v>-162.93619803979166</v>
      </c>
      <c r="BV436" s="226">
        <f t="shared" ca="1" si="518"/>
        <v>162.93619803979166</v>
      </c>
      <c r="BW436" s="217">
        <f t="shared" ca="1" si="467"/>
        <v>-2.0703060144699528</v>
      </c>
      <c r="BX436" s="218">
        <f t="shared" ca="1" si="468"/>
        <v>-12.608550154478626</v>
      </c>
      <c r="BY436" s="219">
        <f t="shared" ca="1" si="469"/>
        <v>-526.8020569487652</v>
      </c>
      <c r="BZ436" s="218">
        <f t="shared" ca="1" si="470"/>
        <v>-2.2344358297128792</v>
      </c>
      <c r="CA436" s="227">
        <f t="shared" ca="1" si="471"/>
        <v>-247.74768753121833</v>
      </c>
      <c r="CB436" s="228">
        <f t="shared" ca="1" si="519"/>
        <v>247.74768753121833</v>
      </c>
      <c r="CC436" s="222">
        <f t="shared" ca="1" si="472"/>
        <v>-2.7362803166611838</v>
      </c>
      <c r="CD436" s="223">
        <f t="shared" ca="1" si="473"/>
        <v>-16.76583871721974</v>
      </c>
      <c r="CE436" s="224">
        <f t="shared" ca="1" si="474"/>
        <v>-702.86840163312866</v>
      </c>
      <c r="CF436" s="223">
        <f t="shared" ca="1" si="475"/>
        <v>-3.0093216257948825</v>
      </c>
      <c r="CG436" s="225">
        <f t="shared" ca="1" si="476"/>
        <v>-336.84646829778325</v>
      </c>
      <c r="CH436" s="226">
        <f t="shared" ca="1" si="520"/>
        <v>336.84646829778325</v>
      </c>
      <c r="CI436" s="217">
        <f t="shared" ca="1" si="477"/>
        <v>-3.3817714426176781</v>
      </c>
      <c r="CJ436" s="218">
        <f t="shared" ca="1" si="478"/>
        <v>-20.881583228592032</v>
      </c>
      <c r="CK436" s="219">
        <f t="shared" ca="1" si="479"/>
        <v>-879.18548551085576</v>
      </c>
      <c r="CL436" s="218">
        <f t="shared" ca="1" si="480"/>
        <v>-3.8104890618731133</v>
      </c>
      <c r="CM436" s="227">
        <f t="shared" ca="1" si="481"/>
        <v>-432.17450255238248</v>
      </c>
      <c r="CN436" s="228">
        <f t="shared" ca="1" si="521"/>
        <v>432.17450255238248</v>
      </c>
      <c r="CO436" s="222">
        <f t="shared" ca="1" si="482"/>
        <v>-4.0019069365128308</v>
      </c>
      <c r="CP436" s="223">
        <f t="shared" ca="1" si="483"/>
        <v>-24.942070940195794</v>
      </c>
      <c r="CQ436" s="224">
        <f t="shared" ca="1" si="484"/>
        <v>-1055.612913457981</v>
      </c>
      <c r="CR436" s="223">
        <f t="shared" ca="1" si="485"/>
        <v>-4.645005075679137</v>
      </c>
      <c r="CS436" s="225">
        <f t="shared" ca="1" si="486"/>
        <v>-536.24301663362746</v>
      </c>
      <c r="CT436" s="226">
        <f t="shared" ca="1" si="522"/>
        <v>536.24301663362746</v>
      </c>
      <c r="CU436" s="217">
        <f t="shared" ca="1" si="487"/>
        <v>-4.5919815571945737</v>
      </c>
      <c r="CV436" s="218">
        <f t="shared" ca="1" si="488"/>
        <v>-28.931023312284083</v>
      </c>
      <c r="CW436" s="219">
        <f t="shared" ca="1" si="489"/>
        <v>-1231.8458002250502</v>
      </c>
      <c r="CX436" s="218">
        <f t="shared" ca="1" si="490"/>
        <v>-5.5200062211567911</v>
      </c>
      <c r="CY436" s="227">
        <f t="shared" ca="1" si="491"/>
        <v>-652.49994210805824</v>
      </c>
      <c r="CZ436" s="228">
        <f t="shared" ca="1" si="523"/>
        <v>652.49994210805824</v>
      </c>
      <c r="DA436" s="222">
        <f t="shared" ca="1" si="492"/>
        <v>-5.1474920122309307</v>
      </c>
      <c r="DB436" s="223">
        <f t="shared" ca="1" si="493"/>
        <v>-32.828706285483364</v>
      </c>
      <c r="DC436" s="224">
        <f t="shared" ca="1" si="494"/>
        <v>-1407.3497547893451</v>
      </c>
      <c r="DD436" s="223">
        <f t="shared" ca="1" si="495"/>
        <v>-6.4423400304472125</v>
      </c>
      <c r="DE436" s="225">
        <f t="shared" ca="1" si="496"/>
        <v>-785.99980921890449</v>
      </c>
      <c r="DF436" s="226">
        <f t="shared" ca="1" si="524"/>
        <v>785.99980921890449</v>
      </c>
      <c r="DG436" s="217">
        <f t="shared" ca="1" si="497"/>
        <v>-5.6641719536657629</v>
      </c>
      <c r="DH436" s="218">
        <f t="shared" ca="1" si="498"/>
        <v>-36.610807208379995</v>
      </c>
      <c r="DI436" s="219">
        <f t="shared" ca="1" si="499"/>
        <v>-1581.2750487003896</v>
      </c>
      <c r="DJ436" s="218">
        <f t="shared" ca="1" si="500"/>
        <v>-7.4178323410990288</v>
      </c>
      <c r="DK436" s="227">
        <f t="shared" ca="1" si="501"/>
        <v>-944.7658033100455</v>
      </c>
      <c r="DL436" s="228">
        <f t="shared" ca="1" si="525"/>
        <v>944.7658033100455</v>
      </c>
      <c r="DM436" s="222">
        <f t="shared" ca="1" si="502"/>
        <v>-6.1380269433018499</v>
      </c>
      <c r="DN436" s="223">
        <f t="shared" ca="1" si="503"/>
        <v>-40.247037819278454</v>
      </c>
      <c r="DO436" s="224">
        <f t="shared" ca="1" si="504"/>
        <v>-1752.3452822955555</v>
      </c>
      <c r="DP436" s="223">
        <f t="shared" ca="1" si="505"/>
        <v>-8.4499360000313573</v>
      </c>
      <c r="DQ436" s="225">
        <f t="shared" ca="1" si="506"/>
        <v>-1142.9916607878497</v>
      </c>
      <c r="DR436" s="226">
        <f t="shared" ca="1" si="526"/>
        <v>1142.9916607878497</v>
      </c>
      <c r="DS436" s="217">
        <f t="shared" ca="1" si="507"/>
        <v>-6.5653689762119063</v>
      </c>
      <c r="DT436" s="218">
        <f t="shared" ca="1" si="508"/>
        <v>-43.699464451745079</v>
      </c>
      <c r="DU436" s="219">
        <f t="shared" ca="1" si="509"/>
        <v>-1918.7185510364279</v>
      </c>
      <c r="DV436" s="218">
        <f t="shared" ca="1" si="510"/>
        <v>-9.5374121390880191</v>
      </c>
      <c r="DW436" s="227">
        <f t="shared" ca="1" si="511"/>
        <v>-1410.4167003897287</v>
      </c>
      <c r="DX436" s="228">
        <f t="shared" ca="1" si="527"/>
        <v>1410.4167003897287</v>
      </c>
      <c r="DY436" s="222">
        <f t="shared" ca="1" si="512"/>
        <v>-6.9428500404508018</v>
      </c>
      <c r="DZ436" s="223">
        <f t="shared" ca="1" si="513"/>
        <v>-46.920676668344164</v>
      </c>
      <c r="EA436" s="224">
        <f t="shared" ca="1" si="514"/>
        <v>-2077.8272130109062</v>
      </c>
      <c r="EB436" s="223">
        <f t="shared" ca="1" si="515"/>
        <v>-10.670633984776032</v>
      </c>
      <c r="EC436" s="225">
        <f t="shared" ca="1" si="516"/>
        <v>-1833.5485900859603</v>
      </c>
      <c r="ED436" s="226">
        <f t="shared" ca="1" si="528"/>
        <v>1833.5485900859603</v>
      </c>
      <c r="EE436" s="18">
        <v>-1833.548590085956</v>
      </c>
    </row>
    <row r="437" spans="16:135" x14ac:dyDescent="0.3">
      <c r="P437" s="5"/>
      <c r="Q437" s="5"/>
      <c r="X437" s="105"/>
      <c r="Y437" s="105"/>
      <c r="Z437" s="105"/>
      <c r="AA437" s="105">
        <f ca="1">AH437-DF437</f>
        <v>0</v>
      </c>
      <c r="AC437" s="302">
        <f>AC436+$BE$22</f>
        <v>4100</v>
      </c>
      <c r="AD437" s="332">
        <v>1822.8779561011795</v>
      </c>
      <c r="AE437" s="332">
        <v>1400.8792882506423</v>
      </c>
      <c r="AF437" s="334">
        <v>1134.5417247878156</v>
      </c>
      <c r="AG437" s="332">
        <v>937.34797096894783</v>
      </c>
      <c r="AH437" s="332">
        <v>779.5574691884575</v>
      </c>
      <c r="AI437" s="332">
        <v>646.97993588690088</v>
      </c>
      <c r="AJ437" s="332">
        <v>531.59801155794685</v>
      </c>
      <c r="AK437" s="332">
        <v>428.36401349051016</v>
      </c>
      <c r="AL437" s="332">
        <v>333.83714667198836</v>
      </c>
      <c r="AM437" s="332">
        <v>245.51325170150545</v>
      </c>
      <c r="AN437" s="332">
        <v>161.45722271862516</v>
      </c>
      <c r="AO437" s="332">
        <v>80.081612637171176</v>
      </c>
      <c r="AP437" s="332" t="e">
        <v>#DIV/0!</v>
      </c>
      <c r="AQ437" s="335">
        <v>-80.081612637171176</v>
      </c>
      <c r="AR437" s="335">
        <v>-161.45722271862516</v>
      </c>
      <c r="AS437" s="335">
        <v>-245.51325170150545</v>
      </c>
      <c r="AT437" s="335">
        <v>-333.83714667198836</v>
      </c>
      <c r="AU437" s="335">
        <v>-428.36401349051016</v>
      </c>
      <c r="AV437" s="335">
        <v>-531.59801155794685</v>
      </c>
      <c r="AW437" s="335">
        <v>-646.97993588690088</v>
      </c>
      <c r="AX437" s="335">
        <v>-779.5574691884575</v>
      </c>
      <c r="AY437" s="335">
        <v>-937.34797096894783</v>
      </c>
      <c r="AZ437" s="335">
        <v>-1134.5417247878156</v>
      </c>
      <c r="BA437" s="335">
        <v>-1400.8792882506423</v>
      </c>
      <c r="BB437" s="202">
        <v>-1822.8779561011795</v>
      </c>
      <c r="BC437" s="323">
        <f ca="1">BO437-BD437</f>
        <v>0</v>
      </c>
      <c r="BD437" s="320">
        <f ca="1"/>
        <v>-80.081612637171176</v>
      </c>
      <c r="BE437" s="302">
        <f ca="1">MIN($AF$15,BE436+$BE$22)</f>
        <v>4100</v>
      </c>
      <c r="BF437" s="215">
        <f t="shared" ca="1" si="458"/>
        <v>2</v>
      </c>
      <c r="BG437" s="317">
        <f ca="1">INDEX(N$8:N$12,$BF437)</f>
        <v>365</v>
      </c>
      <c r="BH437" s="128">
        <f ca="1">INDEX(O$8:O$12,$BF437)</f>
        <v>0.45</v>
      </c>
      <c r="BI437" s="104">
        <f t="shared" ca="1" si="459"/>
        <v>2210</v>
      </c>
      <c r="BJ437" s="216">
        <f t="shared" si="457"/>
        <v>0</v>
      </c>
      <c r="BK437" s="217">
        <f ca="1">DEGREES(ASIN($BG437*BL$23))</f>
        <v>-0.69702848180855392</v>
      </c>
      <c r="BL437" s="218">
        <f ca="1">DEGREES(ASIN(BL$23*$BI437))</f>
        <v>-4.2240855915119919</v>
      </c>
      <c r="BM437" s="219">
        <f ca="1">IF($BH437&gt;0,(COS(RADIANS(BK437))-COS(RADIANS(BL437)))/(BL$23*$BH437),$BE437*SIN(RADIANS(BK437)))</f>
        <v>-176.18209077579994</v>
      </c>
      <c r="BN437" s="218">
        <f t="shared" ca="1" si="460"/>
        <v>-0.73782458299271525</v>
      </c>
      <c r="BO437" s="220">
        <f t="shared" ca="1" si="461"/>
        <v>-80.081612637171176</v>
      </c>
      <c r="BP437" s="221">
        <f t="shared" ca="1" si="517"/>
        <v>80.081612637171176</v>
      </c>
      <c r="BQ437" s="222">
        <f t="shared" ca="1" si="462"/>
        <v>-1.3888539075648563</v>
      </c>
      <c r="BR437" s="223">
        <f t="shared" ca="1" si="463"/>
        <v>-8.4388795583492673</v>
      </c>
      <c r="BS437" s="224">
        <f t="shared" ca="1" si="464"/>
        <v>-352.49358760666871</v>
      </c>
      <c r="BT437" s="223">
        <f t="shared" ca="1" si="465"/>
        <v>-1.4820623166959308</v>
      </c>
      <c r="BU437" s="225">
        <f t="shared" ca="1" si="466"/>
        <v>-161.45722271862516</v>
      </c>
      <c r="BV437" s="226">
        <f t="shared" ca="1" si="518"/>
        <v>161.45722271862516</v>
      </c>
      <c r="BW437" s="217">
        <f t="shared" ca="1" si="467"/>
        <v>-2.0703060144699528</v>
      </c>
      <c r="BX437" s="218">
        <f t="shared" ca="1" si="468"/>
        <v>-12.634700870380595</v>
      </c>
      <c r="BY437" s="219">
        <f t="shared" ca="1" si="469"/>
        <v>-529.04128505889264</v>
      </c>
      <c r="BZ437" s="218">
        <f t="shared" ca="1" si="470"/>
        <v>-2.2392281101274421</v>
      </c>
      <c r="CA437" s="227">
        <f t="shared" ca="1" si="471"/>
        <v>-245.51325170150545</v>
      </c>
      <c r="CB437" s="228">
        <f t="shared" ca="1" si="519"/>
        <v>245.51325170150545</v>
      </c>
      <c r="CC437" s="222">
        <f t="shared" ca="1" si="472"/>
        <v>-2.7362803166611838</v>
      </c>
      <c r="CD437" s="223">
        <f t="shared" ca="1" si="473"/>
        <v>-16.801061234053194</v>
      </c>
      <c r="CE437" s="224">
        <f t="shared" ca="1" si="474"/>
        <v>-705.88442808583977</v>
      </c>
      <c r="CF437" s="223">
        <f t="shared" ca="1" si="475"/>
        <v>-3.0160264527111167</v>
      </c>
      <c r="CG437" s="225">
        <f t="shared" ca="1" si="476"/>
        <v>-333.83714667198836</v>
      </c>
      <c r="CH437" s="226">
        <f t="shared" ca="1" si="520"/>
        <v>333.83714667198836</v>
      </c>
      <c r="CI437" s="217">
        <f t="shared" ca="1" si="477"/>
        <v>-3.3817714426176781</v>
      </c>
      <c r="CJ437" s="218">
        <f t="shared" ca="1" si="478"/>
        <v>-20.926187970239592</v>
      </c>
      <c r="CK437" s="219">
        <f t="shared" ca="1" si="479"/>
        <v>-883.00489125971535</v>
      </c>
      <c r="CL437" s="218">
        <f t="shared" ca="1" si="480"/>
        <v>-3.8194057488595945</v>
      </c>
      <c r="CM437" s="227">
        <f t="shared" ca="1" si="481"/>
        <v>-428.36401349050936</v>
      </c>
      <c r="CN437" s="228">
        <f t="shared" ca="1" si="521"/>
        <v>428.36401349050936</v>
      </c>
      <c r="CO437" s="222">
        <f t="shared" ca="1" si="482"/>
        <v>-4.0019069365128308</v>
      </c>
      <c r="CP437" s="223">
        <f t="shared" ca="1" si="483"/>
        <v>-24.996452190903355</v>
      </c>
      <c r="CQ437" s="224">
        <f t="shared" ca="1" si="484"/>
        <v>-1060.269460251284</v>
      </c>
      <c r="CR437" s="223">
        <f t="shared" ca="1" si="485"/>
        <v>-4.6565467933030504</v>
      </c>
      <c r="CS437" s="225">
        <f t="shared" ca="1" si="486"/>
        <v>-531.59801155794833</v>
      </c>
      <c r="CT437" s="226">
        <f t="shared" ca="1" si="522"/>
        <v>531.59801155794833</v>
      </c>
      <c r="CU437" s="217">
        <f t="shared" ca="1" si="487"/>
        <v>-4.5919815571945737</v>
      </c>
      <c r="CV437" s="218">
        <f t="shared" ca="1" si="488"/>
        <v>-28.995660374935461</v>
      </c>
      <c r="CW437" s="219">
        <f t="shared" ca="1" si="489"/>
        <v>-1237.380529791358</v>
      </c>
      <c r="CX437" s="218">
        <f t="shared" ca="1" si="490"/>
        <v>-5.5347295663077603</v>
      </c>
      <c r="CY437" s="227">
        <f t="shared" ca="1" si="491"/>
        <v>-646.97993588690144</v>
      </c>
      <c r="CZ437" s="228">
        <f t="shared" ca="1" si="523"/>
        <v>646.97993588690144</v>
      </c>
      <c r="DA437" s="222">
        <f t="shared" ca="1" si="492"/>
        <v>-5.1474920122309307</v>
      </c>
      <c r="DB437" s="223">
        <f t="shared" ca="1" si="493"/>
        <v>-32.904160548830511</v>
      </c>
      <c r="DC437" s="224">
        <f t="shared" ca="1" si="494"/>
        <v>-1413.810737717497</v>
      </c>
      <c r="DD437" s="223">
        <f t="shared" ca="1" si="495"/>
        <v>-6.4609829281519069</v>
      </c>
      <c r="DE437" s="225">
        <f t="shared" ca="1" si="496"/>
        <v>-779.55746918845728</v>
      </c>
      <c r="DF437" s="226">
        <f t="shared" ca="1" si="524"/>
        <v>779.55746918845728</v>
      </c>
      <c r="DG437" s="217">
        <f t="shared" ca="1" si="497"/>
        <v>-5.6641719536657629</v>
      </c>
      <c r="DH437" s="218">
        <f t="shared" ca="1" si="498"/>
        <v>-36.69771073926276</v>
      </c>
      <c r="DI437" s="219">
        <f t="shared" ca="1" si="499"/>
        <v>-1588.7164076245529</v>
      </c>
      <c r="DJ437" s="218">
        <f t="shared" ca="1" si="500"/>
        <v>-7.4413589241632963</v>
      </c>
      <c r="DK437" s="227">
        <f t="shared" ca="1" si="501"/>
        <v>-937.34797096894647</v>
      </c>
      <c r="DL437" s="228">
        <f t="shared" ca="1" si="525"/>
        <v>937.34797096894647</v>
      </c>
      <c r="DM437" s="222">
        <f t="shared" ca="1" si="502"/>
        <v>-6.1380269433018499</v>
      </c>
      <c r="DN437" s="223">
        <f t="shared" ca="1" si="503"/>
        <v>-40.34606618186217</v>
      </c>
      <c r="DO437" s="224">
        <f t="shared" ca="1" si="504"/>
        <v>-1760.8248644752814</v>
      </c>
      <c r="DP437" s="223">
        <f t="shared" ca="1" si="505"/>
        <v>-8.4795821797258668</v>
      </c>
      <c r="DQ437" s="225">
        <f t="shared" ca="1" si="506"/>
        <v>-1134.5417247878183</v>
      </c>
      <c r="DR437" s="226">
        <f t="shared" ca="1" si="526"/>
        <v>1134.5417247878183</v>
      </c>
      <c r="DS437" s="217">
        <f t="shared" ca="1" si="507"/>
        <v>-6.5653689762119063</v>
      </c>
      <c r="DT437" s="218">
        <f t="shared" ca="1" si="508"/>
        <v>-43.811282256928727</v>
      </c>
      <c r="DU437" s="219">
        <f t="shared" ca="1" si="509"/>
        <v>-1928.293265879506</v>
      </c>
      <c r="DV437" s="218">
        <f t="shared" ca="1" si="510"/>
        <v>-9.5747148430780271</v>
      </c>
      <c r="DW437" s="227">
        <f t="shared" ca="1" si="511"/>
        <v>-1400.8792882506407</v>
      </c>
      <c r="DX437" s="228">
        <f t="shared" ca="1" si="527"/>
        <v>1400.8792882506407</v>
      </c>
      <c r="DY437" s="222">
        <f t="shared" ca="1" si="512"/>
        <v>-6.9428500404508018</v>
      </c>
      <c r="DZ437" s="223">
        <f t="shared" ca="1" si="513"/>
        <v>-47.045839331305977</v>
      </c>
      <c r="EA437" s="224">
        <f t="shared" ca="1" si="514"/>
        <v>-2088.5446197879146</v>
      </c>
      <c r="EB437" s="223">
        <f t="shared" ca="1" si="515"/>
        <v>-10.717406777008364</v>
      </c>
      <c r="EC437" s="225">
        <f t="shared" ca="1" si="516"/>
        <v>-1822.8779561011843</v>
      </c>
      <c r="ED437" s="226">
        <f t="shared" ca="1" si="528"/>
        <v>1822.8779561011843</v>
      </c>
      <c r="EE437" s="18">
        <v>-1822.8779561011795</v>
      </c>
    </row>
    <row r="438" spans="16:135" x14ac:dyDescent="0.3">
      <c r="P438" s="5"/>
      <c r="Q438" s="5"/>
      <c r="X438" s="105"/>
      <c r="Y438" s="105"/>
      <c r="Z438" s="105"/>
      <c r="AA438" s="105">
        <f ca="1">AH438-DF438</f>
        <v>1.1368683772161603E-12</v>
      </c>
      <c r="AC438" s="302">
        <f>AC437+$BE$22</f>
        <v>4110</v>
      </c>
      <c r="AD438" s="332">
        <v>1812.1605493241721</v>
      </c>
      <c r="AE438" s="332">
        <v>1391.3045734075627</v>
      </c>
      <c r="AF438" s="334">
        <v>1126.0621426080888</v>
      </c>
      <c r="AG438" s="332">
        <v>929.90661204478454</v>
      </c>
      <c r="AH438" s="332">
        <v>773.09648626030651</v>
      </c>
      <c r="AI438" s="332">
        <v>641.44520632059312</v>
      </c>
      <c r="AJ438" s="332">
        <v>526.9414647646438</v>
      </c>
      <c r="AK438" s="332">
        <v>424.54460774165057</v>
      </c>
      <c r="AL438" s="332">
        <v>330.82112021927918</v>
      </c>
      <c r="AM438" s="332">
        <v>243.27402359137801</v>
      </c>
      <c r="AN438" s="332">
        <v>159.97516040192923</v>
      </c>
      <c r="AO438" s="332">
        <v>79.343788054178461</v>
      </c>
      <c r="AP438" s="332" t="e">
        <v>#DIV/0!</v>
      </c>
      <c r="AQ438" s="335">
        <v>-79.343788054178461</v>
      </c>
      <c r="AR438" s="335">
        <v>-159.97516040192923</v>
      </c>
      <c r="AS438" s="335">
        <v>-243.27402359137801</v>
      </c>
      <c r="AT438" s="335">
        <v>-330.82112021927918</v>
      </c>
      <c r="AU438" s="335">
        <v>-424.54460774165057</v>
      </c>
      <c r="AV438" s="335">
        <v>-526.9414647646438</v>
      </c>
      <c r="AW438" s="335">
        <v>-641.44520632059312</v>
      </c>
      <c r="AX438" s="335">
        <v>-773.09648626030651</v>
      </c>
      <c r="AY438" s="335">
        <v>-929.90661204478454</v>
      </c>
      <c r="AZ438" s="335">
        <v>-1126.0621426080888</v>
      </c>
      <c r="BA438" s="335">
        <v>-1391.3045734075627</v>
      </c>
      <c r="BB438" s="202">
        <v>-1812.1605493241721</v>
      </c>
      <c r="BC438" s="323">
        <f ca="1">BO438-BD438</f>
        <v>0</v>
      </c>
      <c r="BD438" s="320">
        <f ca="1"/>
        <v>-79.343788054178461</v>
      </c>
      <c r="BE438" s="302">
        <f ca="1">MIN($AF$15,BE437+$BE$22)</f>
        <v>4110</v>
      </c>
      <c r="BF438" s="215">
        <f t="shared" ca="1" si="458"/>
        <v>2</v>
      </c>
      <c r="BG438" s="317">
        <f ca="1">INDEX(N$8:N$12,$BF438)</f>
        <v>365</v>
      </c>
      <c r="BH438" s="128">
        <f ca="1">INDEX(O$8:O$12,$BF438)</f>
        <v>0.45</v>
      </c>
      <c r="BI438" s="104">
        <f t="shared" ca="1" si="459"/>
        <v>2214.5</v>
      </c>
      <c r="BJ438" s="216">
        <f t="shared" si="457"/>
        <v>0</v>
      </c>
      <c r="BK438" s="217">
        <f ca="1">DEGREES(ASIN($BG438*BL$23))</f>
        <v>-0.69702848180855392</v>
      </c>
      <c r="BL438" s="218">
        <f ca="1">DEGREES(ASIN(BL$23*$BI438))</f>
        <v>-4.2327023356404361</v>
      </c>
      <c r="BM438" s="219">
        <f ca="1">IF($BH438&gt;0,(COS(RADIANS(BK438))-COS(RADIANS(BL438)))/(BL$23*$BH438),$BE438*SIN(RADIANS(BK438)))</f>
        <v>-176.92142745977739</v>
      </c>
      <c r="BN438" s="218">
        <f t="shared" ca="1" si="460"/>
        <v>-0.73933668397745578</v>
      </c>
      <c r="BO438" s="220">
        <f t="shared" ca="1" si="461"/>
        <v>-79.343788054178461</v>
      </c>
      <c r="BP438" s="221">
        <f t="shared" ca="1" si="517"/>
        <v>79.343788054178461</v>
      </c>
      <c r="BQ438" s="222">
        <f t="shared" ca="1" si="462"/>
        <v>-1.3888539075648563</v>
      </c>
      <c r="BR438" s="223">
        <f t="shared" ca="1" si="463"/>
        <v>-8.4561885265000143</v>
      </c>
      <c r="BS438" s="224">
        <f t="shared" ca="1" si="464"/>
        <v>-353.97873733354527</v>
      </c>
      <c r="BT438" s="223">
        <f t="shared" ca="1" si="465"/>
        <v>-1.485149726876557</v>
      </c>
      <c r="BU438" s="225">
        <f t="shared" ca="1" si="466"/>
        <v>-159.97516040192923</v>
      </c>
      <c r="BV438" s="226">
        <f t="shared" ca="1" si="518"/>
        <v>159.97516040192923</v>
      </c>
      <c r="BW438" s="217">
        <f t="shared" ca="1" si="467"/>
        <v>-2.0703060144699528</v>
      </c>
      <c r="BX438" s="218">
        <f t="shared" ca="1" si="468"/>
        <v>-12.660854262071902</v>
      </c>
      <c r="BY438" s="219">
        <f t="shared" ca="1" si="469"/>
        <v>-531.28530691900187</v>
      </c>
      <c r="BZ438" s="218">
        <f t="shared" ca="1" si="470"/>
        <v>-2.2440218601092283</v>
      </c>
      <c r="CA438" s="227">
        <f t="shared" ca="1" si="471"/>
        <v>-243.27402359137801</v>
      </c>
      <c r="CB438" s="228">
        <f t="shared" ca="1" si="519"/>
        <v>243.27402359137801</v>
      </c>
      <c r="CC438" s="222">
        <f t="shared" ca="1" si="472"/>
        <v>-2.7362803166611838</v>
      </c>
      <c r="CD438" s="223">
        <f t="shared" ca="1" si="473"/>
        <v>-16.836290289966236</v>
      </c>
      <c r="CE438" s="224">
        <f t="shared" ca="1" si="474"/>
        <v>-708.90716309592472</v>
      </c>
      <c r="CF438" s="223">
        <f t="shared" ca="1" si="475"/>
        <v>-3.0227350100849435</v>
      </c>
      <c r="CG438" s="225">
        <f t="shared" ca="1" si="476"/>
        <v>-330.82112021927725</v>
      </c>
      <c r="CH438" s="226">
        <f t="shared" ca="1" si="520"/>
        <v>330.82112021927725</v>
      </c>
      <c r="CI438" s="217">
        <f t="shared" ca="1" si="477"/>
        <v>-3.3817714426176781</v>
      </c>
      <c r="CJ438" s="218">
        <f t="shared" ca="1" si="478"/>
        <v>-20.970805994135802</v>
      </c>
      <c r="CK438" s="219">
        <f t="shared" ca="1" si="479"/>
        <v>-886.83322165299705</v>
      </c>
      <c r="CL438" s="218">
        <f t="shared" ca="1" si="480"/>
        <v>-3.8283303932817034</v>
      </c>
      <c r="CM438" s="227">
        <f t="shared" ca="1" si="481"/>
        <v>-424.54460774164977</v>
      </c>
      <c r="CN438" s="228">
        <f t="shared" ca="1" si="521"/>
        <v>424.54460774164977</v>
      </c>
      <c r="CO438" s="222">
        <f t="shared" ca="1" si="482"/>
        <v>-4.0019069365128308</v>
      </c>
      <c r="CP438" s="223">
        <f t="shared" ca="1" si="483"/>
        <v>-25.050857516844857</v>
      </c>
      <c r="CQ438" s="224">
        <f t="shared" ca="1" si="484"/>
        <v>-1064.93756407558</v>
      </c>
      <c r="CR438" s="223">
        <f t="shared" ca="1" si="485"/>
        <v>-4.6681038242959403</v>
      </c>
      <c r="CS438" s="225">
        <f t="shared" ca="1" si="486"/>
        <v>-526.94146476464527</v>
      </c>
      <c r="CT438" s="226">
        <f t="shared" ca="1" si="522"/>
        <v>526.94146476464527</v>
      </c>
      <c r="CU438" s="217">
        <f t="shared" ca="1" si="487"/>
        <v>-4.5919815571945737</v>
      </c>
      <c r="CV438" s="218">
        <f t="shared" ca="1" si="488"/>
        <v>-29.060337875330418</v>
      </c>
      <c r="CW438" s="219">
        <f t="shared" ca="1" si="489"/>
        <v>-1242.930010308017</v>
      </c>
      <c r="CX438" s="218">
        <f t="shared" ca="1" si="490"/>
        <v>-5.5494805166590595</v>
      </c>
      <c r="CY438" s="227">
        <f t="shared" ca="1" si="491"/>
        <v>-641.44520632059368</v>
      </c>
      <c r="CZ438" s="228">
        <f t="shared" ca="1" si="523"/>
        <v>641.44520632059368</v>
      </c>
      <c r="DA438" s="222">
        <f t="shared" ca="1" si="492"/>
        <v>-5.1474920122309307</v>
      </c>
      <c r="DB438" s="223">
        <f t="shared" ca="1" si="493"/>
        <v>-32.979679161117986</v>
      </c>
      <c r="DC438" s="224">
        <f t="shared" ca="1" si="494"/>
        <v>-1420.2904111919588</v>
      </c>
      <c r="DD438" s="223">
        <f t="shared" ca="1" si="495"/>
        <v>-6.4796734744618334</v>
      </c>
      <c r="DE438" s="225">
        <f t="shared" ca="1" si="496"/>
        <v>-773.09648626030537</v>
      </c>
      <c r="DF438" s="226">
        <f t="shared" ca="1" si="524"/>
        <v>773.09648626030537</v>
      </c>
      <c r="DG438" s="217">
        <f t="shared" ca="1" si="497"/>
        <v>-5.6641719536657629</v>
      </c>
      <c r="DH438" s="218">
        <f t="shared" ca="1" si="498"/>
        <v>-36.784712622311034</v>
      </c>
      <c r="DI438" s="219">
        <f t="shared" ca="1" si="499"/>
        <v>-1596.1813729284356</v>
      </c>
      <c r="DJ438" s="218">
        <f t="shared" ca="1" si="500"/>
        <v>-7.4649653038827637</v>
      </c>
      <c r="DK438" s="227">
        <f t="shared" ca="1" si="501"/>
        <v>-929.90661204478317</v>
      </c>
      <c r="DL438" s="228">
        <f t="shared" ca="1" si="525"/>
        <v>929.90661204478317</v>
      </c>
      <c r="DM438" s="222">
        <f t="shared" ca="1" si="502"/>
        <v>-6.1380269433018499</v>
      </c>
      <c r="DN438" s="223">
        <f t="shared" ca="1" si="503"/>
        <v>-40.445240147623984</v>
      </c>
      <c r="DO438" s="224">
        <f t="shared" ca="1" si="504"/>
        <v>-1769.3342234697027</v>
      </c>
      <c r="DP438" s="223">
        <f t="shared" ca="1" si="505"/>
        <v>-8.5093589944212908</v>
      </c>
      <c r="DQ438" s="225">
        <f t="shared" ca="1" si="506"/>
        <v>-1126.0621426080925</v>
      </c>
      <c r="DR438" s="226">
        <f t="shared" ca="1" si="526"/>
        <v>1126.0621426080925</v>
      </c>
      <c r="DS438" s="217">
        <f t="shared" ca="1" si="507"/>
        <v>-6.5653689762119063</v>
      </c>
      <c r="DT438" s="218">
        <f t="shared" ca="1" si="508"/>
        <v>-43.923309805749973</v>
      </c>
      <c r="DU438" s="219">
        <f t="shared" ca="1" si="509"/>
        <v>-1937.9054931263938</v>
      </c>
      <c r="DV438" s="218">
        <f t="shared" ca="1" si="510"/>
        <v>-9.6122272468878691</v>
      </c>
      <c r="DW438" s="227">
        <f t="shared" ca="1" si="511"/>
        <v>-1391.3045734075627</v>
      </c>
      <c r="DX438" s="228">
        <f t="shared" ca="1" si="527"/>
        <v>1391.3045734075627</v>
      </c>
      <c r="DY438" s="222">
        <f t="shared" ca="1" si="512"/>
        <v>-6.9428500404508018</v>
      </c>
      <c r="DZ438" s="223">
        <f t="shared" ca="1" si="513"/>
        <v>-47.171296361871143</v>
      </c>
      <c r="EA438" s="224">
        <f t="shared" ca="1" si="514"/>
        <v>-2099.3091290343609</v>
      </c>
      <c r="EB438" s="223">
        <f t="shared" ca="1" si="515"/>
        <v>-10.764509246446323</v>
      </c>
      <c r="EC438" s="225">
        <f t="shared" ca="1" si="516"/>
        <v>-1812.1605493241759</v>
      </c>
      <c r="ED438" s="226">
        <f t="shared" ca="1" si="528"/>
        <v>1812.1605493241759</v>
      </c>
      <c r="EE438" s="18">
        <v>-1812.1605493241721</v>
      </c>
    </row>
    <row r="439" spans="16:135" x14ac:dyDescent="0.3">
      <c r="P439" s="5"/>
      <c r="Q439" s="5"/>
      <c r="X439" s="105"/>
      <c r="Y439" s="105"/>
      <c r="Z439" s="105"/>
      <c r="AA439" s="105">
        <f ca="1">AH439-DF439</f>
        <v>1.1368683772161603E-12</v>
      </c>
      <c r="AC439" s="302">
        <f>AC438+$BE$22</f>
        <v>4120</v>
      </c>
      <c r="AD439" s="332">
        <v>1801.3960400777244</v>
      </c>
      <c r="AE439" s="332">
        <v>1381.6923461606755</v>
      </c>
      <c r="AF439" s="334">
        <v>1117.5527836136675</v>
      </c>
      <c r="AG439" s="332">
        <v>922.44164674090268</v>
      </c>
      <c r="AH439" s="332">
        <v>766.61681278584467</v>
      </c>
      <c r="AI439" s="332">
        <v>635.89572580393519</v>
      </c>
      <c r="AJ439" s="332">
        <v>522.27336094034649</v>
      </c>
      <c r="AK439" s="332">
        <v>420.71627734836886</v>
      </c>
      <c r="AL439" s="332">
        <v>327.7983852091923</v>
      </c>
      <c r="AM439" s="332">
        <v>241.03000173126878</v>
      </c>
      <c r="AN439" s="332">
        <v>158.49001067505267</v>
      </c>
      <c r="AO439" s="332">
        <v>78.604451370201005</v>
      </c>
      <c r="AP439" s="332" t="e">
        <v>#DIV/0!</v>
      </c>
      <c r="AQ439" s="335">
        <v>-78.604451370201005</v>
      </c>
      <c r="AR439" s="335">
        <v>-158.49001067505267</v>
      </c>
      <c r="AS439" s="335">
        <v>-241.03000173126878</v>
      </c>
      <c r="AT439" s="335">
        <v>-327.7983852091923</v>
      </c>
      <c r="AU439" s="335">
        <v>-420.71627734836886</v>
      </c>
      <c r="AV439" s="335">
        <v>-522.27336094034649</v>
      </c>
      <c r="AW439" s="335">
        <v>-635.89572580393519</v>
      </c>
      <c r="AX439" s="335">
        <v>-766.61681278584467</v>
      </c>
      <c r="AY439" s="335">
        <v>-922.44164674090268</v>
      </c>
      <c r="AZ439" s="335">
        <v>-1117.5527836136675</v>
      </c>
      <c r="BA439" s="335">
        <v>-1381.6923461606755</v>
      </c>
      <c r="BB439" s="202">
        <v>-1801.3960400777244</v>
      </c>
      <c r="BC439" s="323">
        <f ca="1">BO439-BD439</f>
        <v>0</v>
      </c>
      <c r="BD439" s="320">
        <f ca="1"/>
        <v>-78.604451370201005</v>
      </c>
      <c r="BE439" s="302">
        <f ca="1">MIN($AF$15,BE438+$BE$22)</f>
        <v>4120</v>
      </c>
      <c r="BF439" s="215">
        <f t="shared" ca="1" si="458"/>
        <v>2</v>
      </c>
      <c r="BG439" s="317">
        <f ca="1">INDEX(N$8:N$12,$BF439)</f>
        <v>365</v>
      </c>
      <c r="BH439" s="128">
        <f ca="1">INDEX(O$8:O$12,$BF439)</f>
        <v>0.45</v>
      </c>
      <c r="BI439" s="104">
        <f t="shared" ca="1" si="459"/>
        <v>2219</v>
      </c>
      <c r="BJ439" s="216">
        <f t="shared" si="457"/>
        <v>0</v>
      </c>
      <c r="BK439" s="217">
        <f ca="1">DEGREES(ASIN($BG439*BL$23))</f>
        <v>-0.69702848180855392</v>
      </c>
      <c r="BL439" s="218">
        <f ca="1">DEGREES(ASIN(BL$23*$BI439))</f>
        <v>-4.2413191756768631</v>
      </c>
      <c r="BM439" s="219">
        <f ca="1">IF($BH439&gt;0,(COS(RADIANS(BK439))-COS(RADIANS(BL439)))/(BL$23*$BH439),$BE439*SIN(RADIANS(BK439)))</f>
        <v>-177.66227629518701</v>
      </c>
      <c r="BN439" s="218">
        <f t="shared" ca="1" si="460"/>
        <v>-0.7408488354096221</v>
      </c>
      <c r="BO439" s="220">
        <f t="shared" ca="1" si="461"/>
        <v>-78.604451370201005</v>
      </c>
      <c r="BP439" s="221">
        <f t="shared" ca="1" si="517"/>
        <v>78.604451370201005</v>
      </c>
      <c r="BQ439" s="222">
        <f t="shared" ca="1" si="462"/>
        <v>-1.3888539075648563</v>
      </c>
      <c r="BR439" s="223">
        <f t="shared" ca="1" si="463"/>
        <v>-8.4734982720797181</v>
      </c>
      <c r="BS439" s="224">
        <f t="shared" ca="1" si="464"/>
        <v>-355.46697488618611</v>
      </c>
      <c r="BT439" s="223">
        <f t="shared" ca="1" si="465"/>
        <v>-1.4882375526408396</v>
      </c>
      <c r="BU439" s="225">
        <f t="shared" ca="1" si="466"/>
        <v>-158.49001067505267</v>
      </c>
      <c r="BV439" s="226">
        <f t="shared" ca="1" si="518"/>
        <v>158.49001067505267</v>
      </c>
      <c r="BW439" s="217">
        <f t="shared" ca="1" si="467"/>
        <v>-2.0703060144699528</v>
      </c>
      <c r="BX439" s="218">
        <f t="shared" ca="1" si="468"/>
        <v>-12.687010335825047</v>
      </c>
      <c r="BY439" s="219">
        <f t="shared" ca="1" si="469"/>
        <v>-533.53412400240882</v>
      </c>
      <c r="BZ439" s="218">
        <f t="shared" ca="1" si="470"/>
        <v>-2.2488170834069479</v>
      </c>
      <c r="CA439" s="227">
        <f t="shared" ca="1" si="471"/>
        <v>-241.03000173126878</v>
      </c>
      <c r="CB439" s="228">
        <f t="shared" ca="1" si="519"/>
        <v>241.03000173126878</v>
      </c>
      <c r="CC439" s="222">
        <f t="shared" ca="1" si="472"/>
        <v>-2.7362803166611838</v>
      </c>
      <c r="CD439" s="223">
        <f t="shared" ca="1" si="473"/>
        <v>-16.871525901928177</v>
      </c>
      <c r="CE439" s="224">
        <f t="shared" ca="1" si="474"/>
        <v>-711.9366104049252</v>
      </c>
      <c r="CF439" s="223">
        <f t="shared" ca="1" si="475"/>
        <v>-3.0294473090004885</v>
      </c>
      <c r="CG439" s="225">
        <f t="shared" ca="1" si="476"/>
        <v>-327.7983852091923</v>
      </c>
      <c r="CH439" s="226">
        <f t="shared" ca="1" si="520"/>
        <v>327.7983852091923</v>
      </c>
      <c r="CI439" s="217">
        <f t="shared" ca="1" si="477"/>
        <v>-3.3817714426176781</v>
      </c>
      <c r="CJ439" s="218">
        <f t="shared" ca="1" si="478"/>
        <v>-21.015437339234744</v>
      </c>
      <c r="CK439" s="219">
        <f t="shared" ca="1" si="479"/>
        <v>-890.67048467623329</v>
      </c>
      <c r="CL439" s="218">
        <f t="shared" ca="1" si="480"/>
        <v>-3.8372630232362326</v>
      </c>
      <c r="CM439" s="227">
        <f t="shared" ca="1" si="481"/>
        <v>-420.71627734836807</v>
      </c>
      <c r="CN439" s="228">
        <f t="shared" ca="1" si="521"/>
        <v>420.71627734836807</v>
      </c>
      <c r="CO439" s="222">
        <f t="shared" ca="1" si="482"/>
        <v>-4.0019069365128308</v>
      </c>
      <c r="CP439" s="223">
        <f t="shared" ca="1" si="483"/>
        <v>-25.105286999143669</v>
      </c>
      <c r="CQ439" s="224">
        <f t="shared" ca="1" si="484"/>
        <v>-1069.617240309449</v>
      </c>
      <c r="CR439" s="223">
        <f t="shared" ca="1" si="485"/>
        <v>-4.6796762338690314</v>
      </c>
      <c r="CS439" s="225">
        <f t="shared" ca="1" si="486"/>
        <v>-522.27336094034933</v>
      </c>
      <c r="CT439" s="226">
        <f t="shared" ca="1" si="522"/>
        <v>522.27336094034933</v>
      </c>
      <c r="CU439" s="217">
        <f t="shared" ca="1" si="487"/>
        <v>-4.5919815571945737</v>
      </c>
      <c r="CV439" s="218">
        <f t="shared" ca="1" si="488"/>
        <v>-29.125055972030825</v>
      </c>
      <c r="CW439" s="219">
        <f t="shared" ca="1" si="489"/>
        <v>-1248.494269523123</v>
      </c>
      <c r="CX439" s="218">
        <f t="shared" ca="1" si="490"/>
        <v>-5.5642592151059489</v>
      </c>
      <c r="CY439" s="227">
        <f t="shared" ca="1" si="491"/>
        <v>-635.89572580393462</v>
      </c>
      <c r="CZ439" s="228">
        <f t="shared" ca="1" si="523"/>
        <v>635.89572580393462</v>
      </c>
      <c r="DA439" s="222">
        <f t="shared" ca="1" si="492"/>
        <v>-5.1474920122309307</v>
      </c>
      <c r="DB439" s="223">
        <f t="shared" ca="1" si="493"/>
        <v>-33.055262418793298</v>
      </c>
      <c r="DC439" s="224">
        <f t="shared" ca="1" si="494"/>
        <v>-1426.7888231623979</v>
      </c>
      <c r="DD439" s="223">
        <f t="shared" ca="1" si="495"/>
        <v>-6.498411970439065</v>
      </c>
      <c r="DE439" s="225">
        <f t="shared" ca="1" si="496"/>
        <v>-766.61681278584354</v>
      </c>
      <c r="DF439" s="226">
        <f t="shared" ca="1" si="524"/>
        <v>766.61681278584354</v>
      </c>
      <c r="DG439" s="217">
        <f t="shared" ca="1" si="497"/>
        <v>-5.6641719536657629</v>
      </c>
      <c r="DH439" s="218">
        <f t="shared" ca="1" si="498"/>
        <v>-36.871813393498734</v>
      </c>
      <c r="DI439" s="219">
        <f t="shared" ca="1" si="499"/>
        <v>-1603.6700250248311</v>
      </c>
      <c r="DJ439" s="218">
        <f t="shared" ca="1" si="500"/>
        <v>-7.4886520963955263</v>
      </c>
      <c r="DK439" s="227">
        <f t="shared" ca="1" si="501"/>
        <v>-922.44164674090041</v>
      </c>
      <c r="DL439" s="228">
        <f t="shared" ca="1" si="525"/>
        <v>922.44164674090041</v>
      </c>
      <c r="DM439" s="222">
        <f t="shared" ca="1" si="502"/>
        <v>-6.1380269433018499</v>
      </c>
      <c r="DN439" s="223">
        <f t="shared" ca="1" si="503"/>
        <v>-40.544560659157376</v>
      </c>
      <c r="DO439" s="224">
        <f t="shared" ca="1" si="504"/>
        <v>-1777.873491145268</v>
      </c>
      <c r="DP439" s="223">
        <f t="shared" ca="1" si="505"/>
        <v>-8.5392676755652701</v>
      </c>
      <c r="DQ439" s="225">
        <f t="shared" ca="1" si="506"/>
        <v>-1117.5527836136712</v>
      </c>
      <c r="DR439" s="226">
        <f t="shared" ca="1" si="526"/>
        <v>1117.5527836136712</v>
      </c>
      <c r="DS439" s="217">
        <f t="shared" ca="1" si="507"/>
        <v>-6.5653689762119063</v>
      </c>
      <c r="DT439" s="218">
        <f t="shared" ca="1" si="508"/>
        <v>-44.035548713653064</v>
      </c>
      <c r="DU439" s="219">
        <f t="shared" ca="1" si="509"/>
        <v>-1947.5554448825208</v>
      </c>
      <c r="DV439" s="218">
        <f t="shared" ca="1" si="510"/>
        <v>-9.6499517561269386</v>
      </c>
      <c r="DW439" s="227">
        <f t="shared" ca="1" si="511"/>
        <v>-1381.6923461606748</v>
      </c>
      <c r="DX439" s="228">
        <f t="shared" ca="1" si="527"/>
        <v>1381.6923461606748</v>
      </c>
      <c r="DY439" s="222">
        <f t="shared" ca="1" si="512"/>
        <v>-6.9428500404508018</v>
      </c>
      <c r="DZ439" s="223">
        <f t="shared" ca="1" si="513"/>
        <v>-47.297050452602448</v>
      </c>
      <c r="EA439" s="224">
        <f t="shared" ca="1" si="514"/>
        <v>-2110.1210750025575</v>
      </c>
      <c r="EB439" s="223">
        <f t="shared" ca="1" si="515"/>
        <v>-10.811945968196596</v>
      </c>
      <c r="EC439" s="225">
        <f t="shared" ca="1" si="516"/>
        <v>-1801.3960400777296</v>
      </c>
      <c r="ED439" s="226">
        <f t="shared" ca="1" si="528"/>
        <v>1801.3960400777296</v>
      </c>
      <c r="EE439" s="18">
        <v>-1801.3960400777244</v>
      </c>
    </row>
    <row r="440" spans="16:135" x14ac:dyDescent="0.3">
      <c r="P440" s="5"/>
      <c r="Q440" s="5"/>
      <c r="X440" s="105"/>
      <c r="Y440" s="105"/>
      <c r="Z440" s="105"/>
      <c r="AA440" s="105">
        <f ca="1">AH440-DF440</f>
        <v>0</v>
      </c>
      <c r="AC440" s="302">
        <f>AC439+$BE$22</f>
        <v>4130</v>
      </c>
      <c r="AD440" s="332">
        <v>1790.5840941095291</v>
      </c>
      <c r="AE440" s="332">
        <v>1372.0423944045485</v>
      </c>
      <c r="AF440" s="334">
        <v>1109.0135159381023</v>
      </c>
      <c r="AG440" s="332">
        <v>914.95299464450625</v>
      </c>
      <c r="AH440" s="332">
        <v>760.1184008154047</v>
      </c>
      <c r="AI440" s="332">
        <v>630.33146658882811</v>
      </c>
      <c r="AJ440" s="332">
        <v>517.59368470647883</v>
      </c>
      <c r="AK440" s="332">
        <v>416.87901432513263</v>
      </c>
      <c r="AL440" s="332">
        <v>324.76893790019182</v>
      </c>
      <c r="AM440" s="332">
        <v>238.78118464786183</v>
      </c>
      <c r="AN440" s="332">
        <v>157.00177312241183</v>
      </c>
      <c r="AO440" s="332">
        <v>77.863602534791383</v>
      </c>
      <c r="AP440" s="332" t="e">
        <v>#DIV/0!</v>
      </c>
      <c r="AQ440" s="335">
        <v>-77.863602534791383</v>
      </c>
      <c r="AR440" s="335">
        <v>-157.00177312241183</v>
      </c>
      <c r="AS440" s="335">
        <v>-238.78118464786183</v>
      </c>
      <c r="AT440" s="335">
        <v>-324.76893790019182</v>
      </c>
      <c r="AU440" s="335">
        <v>-416.87901432513263</v>
      </c>
      <c r="AV440" s="335">
        <v>-517.59368470647883</v>
      </c>
      <c r="AW440" s="335">
        <v>-630.33146658882811</v>
      </c>
      <c r="AX440" s="335">
        <v>-760.1184008154047</v>
      </c>
      <c r="AY440" s="335">
        <v>-914.95299464450625</v>
      </c>
      <c r="AZ440" s="335">
        <v>-1109.0135159381023</v>
      </c>
      <c r="BA440" s="335">
        <v>-1372.0423944045485</v>
      </c>
      <c r="BB440" s="202">
        <v>-1790.5840941095291</v>
      </c>
      <c r="BC440" s="323">
        <f ca="1">BO440-BD440</f>
        <v>0</v>
      </c>
      <c r="BD440" s="320">
        <f ca="1"/>
        <v>-77.863602534791383</v>
      </c>
      <c r="BE440" s="302">
        <f ca="1">MIN($AF$15,BE439+$BE$22)</f>
        <v>4130</v>
      </c>
      <c r="BF440" s="215">
        <f t="shared" ca="1" si="458"/>
        <v>2</v>
      </c>
      <c r="BG440" s="317">
        <f ca="1">INDEX(N$8:N$12,$BF440)</f>
        <v>365</v>
      </c>
      <c r="BH440" s="128">
        <f ca="1">INDEX(O$8:O$12,$BF440)</f>
        <v>0.45</v>
      </c>
      <c r="BI440" s="104">
        <f t="shared" ca="1" si="459"/>
        <v>2223.5</v>
      </c>
      <c r="BJ440" s="216">
        <f t="shared" si="457"/>
        <v>0</v>
      </c>
      <c r="BK440" s="217">
        <f ca="1">DEGREES(ASIN($BG440*BL$23))</f>
        <v>-0.69702848180855392</v>
      </c>
      <c r="BL440" s="218">
        <f ca="1">DEGREES(ASIN(BL$23*$BI440))</f>
        <v>-4.2499361118193741</v>
      </c>
      <c r="BM440" s="219">
        <f ca="1">IF($BH440&gt;0,(COS(RADIANS(BK440))-COS(RADIANS(BL440)))/(BL$23*$BH440),$BE440*SIN(RADIANS(BK440)))</f>
        <v>-178.40463733257252</v>
      </c>
      <c r="BN440" s="218">
        <f t="shared" ca="1" si="460"/>
        <v>-0.74236103738550696</v>
      </c>
      <c r="BO440" s="220">
        <f t="shared" ca="1" si="461"/>
        <v>-77.863602534791383</v>
      </c>
      <c r="BP440" s="221">
        <f t="shared" ca="1" si="517"/>
        <v>77.863602534791383</v>
      </c>
      <c r="BQ440" s="222">
        <f t="shared" ca="1" si="462"/>
        <v>-1.3888539075648563</v>
      </c>
      <c r="BR440" s="223">
        <f t="shared" ca="1" si="463"/>
        <v>-8.4908087967732424</v>
      </c>
      <c r="BS440" s="224">
        <f t="shared" ca="1" si="464"/>
        <v>-356.95830068112235</v>
      </c>
      <c r="BT440" s="223">
        <f t="shared" ca="1" si="465"/>
        <v>-1.4913257949362446</v>
      </c>
      <c r="BU440" s="225">
        <f t="shared" ca="1" si="466"/>
        <v>-157.00177312241183</v>
      </c>
      <c r="BV440" s="226">
        <f t="shared" ca="1" si="518"/>
        <v>157.00177312241183</v>
      </c>
      <c r="BW440" s="217">
        <f t="shared" ca="1" si="467"/>
        <v>-2.0703060144699528</v>
      </c>
      <c r="BX440" s="218">
        <f t="shared" ca="1" si="468"/>
        <v>-12.713169097917973</v>
      </c>
      <c r="BY440" s="219">
        <f t="shared" ca="1" si="469"/>
        <v>-535.7877377861812</v>
      </c>
      <c r="BZ440" s="218">
        <f t="shared" ca="1" si="470"/>
        <v>-2.25361378377238</v>
      </c>
      <c r="CA440" s="227">
        <f t="shared" ca="1" si="471"/>
        <v>-238.78118464786183</v>
      </c>
      <c r="CB440" s="228">
        <f t="shared" ca="1" si="519"/>
        <v>238.78118464786183</v>
      </c>
      <c r="CC440" s="222">
        <f t="shared" ca="1" si="472"/>
        <v>-2.7362803166611838</v>
      </c>
      <c r="CD440" s="223">
        <f t="shared" ca="1" si="473"/>
        <v>-16.906768086934047</v>
      </c>
      <c r="CE440" s="224">
        <f t="shared" ca="1" si="474"/>
        <v>-714.97277376547822</v>
      </c>
      <c r="CF440" s="223">
        <f t="shared" ca="1" si="475"/>
        <v>-3.0361633605530187</v>
      </c>
      <c r="CG440" s="225">
        <f t="shared" ca="1" si="476"/>
        <v>-324.76893790019182</v>
      </c>
      <c r="CH440" s="226">
        <f t="shared" ca="1" si="520"/>
        <v>324.76893790019182</v>
      </c>
      <c r="CI440" s="217">
        <f t="shared" ca="1" si="477"/>
        <v>-3.3817714426176781</v>
      </c>
      <c r="CJ440" s="218">
        <f t="shared" ca="1" si="478"/>
        <v>-21.060082044581058</v>
      </c>
      <c r="CK440" s="219">
        <f t="shared" ca="1" si="479"/>
        <v>-894.51668834314944</v>
      </c>
      <c r="CL440" s="218">
        <f t="shared" ca="1" si="480"/>
        <v>-3.8462036669161535</v>
      </c>
      <c r="CM440" s="227">
        <f t="shared" ca="1" si="481"/>
        <v>-416.87901432513183</v>
      </c>
      <c r="CN440" s="228">
        <f t="shared" ca="1" si="521"/>
        <v>416.87901432513183</v>
      </c>
      <c r="CO440" s="222">
        <f t="shared" ca="1" si="482"/>
        <v>-4.0019069365128308</v>
      </c>
      <c r="CP440" s="223">
        <f t="shared" ca="1" si="483"/>
        <v>-25.159740719190662</v>
      </c>
      <c r="CQ440" s="224">
        <f t="shared" ca="1" si="484"/>
        <v>-1074.3085043969911</v>
      </c>
      <c r="CR440" s="223">
        <f t="shared" ca="1" si="485"/>
        <v>-4.6912640875420948</v>
      </c>
      <c r="CS440" s="225">
        <f t="shared" ca="1" si="486"/>
        <v>-517.5936847064803</v>
      </c>
      <c r="CT440" s="226">
        <f t="shared" ca="1" si="522"/>
        <v>517.5936847064803</v>
      </c>
      <c r="CU440" s="217">
        <f t="shared" ca="1" si="487"/>
        <v>-4.5919815571945737</v>
      </c>
      <c r="CV440" s="218">
        <f t="shared" ca="1" si="488"/>
        <v>-29.189814824304221</v>
      </c>
      <c r="CW440" s="219">
        <f t="shared" ca="1" si="489"/>
        <v>-1254.0733353285907</v>
      </c>
      <c r="CX440" s="218">
        <f t="shared" ca="1" si="490"/>
        <v>-5.5790658054677351</v>
      </c>
      <c r="CY440" s="227">
        <f t="shared" ca="1" si="491"/>
        <v>-630.33146658882868</v>
      </c>
      <c r="CZ440" s="228">
        <f t="shared" ca="1" si="523"/>
        <v>630.33146658882868</v>
      </c>
      <c r="DA440" s="222">
        <f t="shared" ca="1" si="492"/>
        <v>-5.1474920122309307</v>
      </c>
      <c r="DB440" s="223">
        <f t="shared" ca="1" si="493"/>
        <v>-33.130910620025503</v>
      </c>
      <c r="DC440" s="224">
        <f t="shared" ca="1" si="494"/>
        <v>-1433.3060218820162</v>
      </c>
      <c r="DD440" s="223">
        <f t="shared" ca="1" si="495"/>
        <v>-6.5171987196183636</v>
      </c>
      <c r="DE440" s="225">
        <f t="shared" ca="1" si="496"/>
        <v>-760.11840081540447</v>
      </c>
      <c r="DF440" s="226">
        <f t="shared" ca="1" si="524"/>
        <v>760.11840081540447</v>
      </c>
      <c r="DG440" s="217">
        <f t="shared" ca="1" si="497"/>
        <v>-5.6641719536657629</v>
      </c>
      <c r="DH440" s="218">
        <f t="shared" ca="1" si="498"/>
        <v>-36.959013592768478</v>
      </c>
      <c r="DI440" s="219">
        <f t="shared" ca="1" si="499"/>
        <v>-1611.1824449490766</v>
      </c>
      <c r="DJ440" s="218">
        <f t="shared" ca="1" si="500"/>
        <v>-7.5124199242454779</v>
      </c>
      <c r="DK440" s="227">
        <f t="shared" ca="1" si="501"/>
        <v>-914.95299464450488</v>
      </c>
      <c r="DL440" s="228">
        <f t="shared" ca="1" si="525"/>
        <v>914.95299464450488</v>
      </c>
      <c r="DM440" s="222">
        <f t="shared" ca="1" si="502"/>
        <v>-6.1380269433018499</v>
      </c>
      <c r="DN440" s="223">
        <f t="shared" ca="1" si="503"/>
        <v>-40.644028667806033</v>
      </c>
      <c r="DO440" s="224">
        <f t="shared" ca="1" si="504"/>
        <v>-1786.4428006158128</v>
      </c>
      <c r="DP440" s="223">
        <f t="shared" ca="1" si="505"/>
        <v>-8.5693094705447947</v>
      </c>
      <c r="DQ440" s="225">
        <f t="shared" ca="1" si="506"/>
        <v>-1109.0135159381059</v>
      </c>
      <c r="DR440" s="226">
        <f t="shared" ca="1" si="526"/>
        <v>1109.0135159381059</v>
      </c>
      <c r="DS440" s="217">
        <f t="shared" ca="1" si="507"/>
        <v>-6.5653689762119063</v>
      </c>
      <c r="DT440" s="218">
        <f t="shared" ca="1" si="508"/>
        <v>-44.148000614632807</v>
      </c>
      <c r="DU440" s="219">
        <f t="shared" ca="1" si="509"/>
        <v>-1957.2433356973224</v>
      </c>
      <c r="DV440" s="218">
        <f t="shared" ca="1" si="510"/>
        <v>-9.6878908148016762</v>
      </c>
      <c r="DW440" s="227">
        <f t="shared" ca="1" si="511"/>
        <v>-1372.0423944045478</v>
      </c>
      <c r="DX440" s="228">
        <f t="shared" ca="1" si="527"/>
        <v>1372.0423944045478</v>
      </c>
      <c r="DY440" s="222">
        <f t="shared" ca="1" si="512"/>
        <v>-6.9428500404508018</v>
      </c>
      <c r="DZ440" s="223">
        <f t="shared" ca="1" si="513"/>
        <v>-47.423104333837017</v>
      </c>
      <c r="EA440" s="224">
        <f t="shared" ca="1" si="514"/>
        <v>-2120.9807966089579</v>
      </c>
      <c r="EB440" s="223">
        <f t="shared" ca="1" si="515"/>
        <v>-10.859721606400399</v>
      </c>
      <c r="EC440" s="225">
        <f t="shared" ca="1" si="516"/>
        <v>-1790.584094109533</v>
      </c>
      <c r="ED440" s="226">
        <f t="shared" ca="1" si="528"/>
        <v>1790.584094109533</v>
      </c>
      <c r="EE440" s="18">
        <v>-1790.5840941095291</v>
      </c>
    </row>
    <row r="441" spans="16:135" x14ac:dyDescent="0.3">
      <c r="P441" s="5"/>
      <c r="Q441" s="5"/>
      <c r="X441" s="105"/>
      <c r="Y441" s="105"/>
      <c r="Z441" s="105"/>
      <c r="AA441" s="105">
        <f ca="1">AH441-DF441</f>
        <v>0</v>
      </c>
      <c r="AC441" s="302">
        <f>AC440+$BE$22</f>
        <v>4140</v>
      </c>
      <c r="AD441" s="332">
        <v>1779.7243725031292</v>
      </c>
      <c r="AE441" s="332">
        <v>1362.3545035897469</v>
      </c>
      <c r="AF441" s="334">
        <v>1100.4442064675575</v>
      </c>
      <c r="AG441" s="332">
        <v>907.44057472026168</v>
      </c>
      <c r="AH441" s="332">
        <v>753.60120209578633</v>
      </c>
      <c r="AI441" s="332">
        <v>624.75240078336037</v>
      </c>
      <c r="AJ441" s="332">
        <v>512.90242061893673</v>
      </c>
      <c r="AK441" s="332">
        <v>413.03281065821648</v>
      </c>
      <c r="AL441" s="332">
        <v>321.7327745396388</v>
      </c>
      <c r="AM441" s="332">
        <v>236.52757086408945</v>
      </c>
      <c r="AN441" s="332">
        <v>155.51044732747559</v>
      </c>
      <c r="AO441" s="332">
        <v>77.121241497405876</v>
      </c>
      <c r="AP441" s="332" t="e">
        <v>#DIV/0!</v>
      </c>
      <c r="AQ441" s="335">
        <v>-77.121241497405876</v>
      </c>
      <c r="AR441" s="335">
        <v>-155.51044732747559</v>
      </c>
      <c r="AS441" s="335">
        <v>-236.52757086408945</v>
      </c>
      <c r="AT441" s="335">
        <v>-321.7327745396388</v>
      </c>
      <c r="AU441" s="335">
        <v>-413.03281065821648</v>
      </c>
      <c r="AV441" s="335">
        <v>-512.90242061893673</v>
      </c>
      <c r="AW441" s="335">
        <v>-624.75240078336037</v>
      </c>
      <c r="AX441" s="335">
        <v>-753.60120209578633</v>
      </c>
      <c r="AY441" s="335">
        <v>-907.44057472026168</v>
      </c>
      <c r="AZ441" s="335">
        <v>-1100.4442064675575</v>
      </c>
      <c r="BA441" s="335">
        <v>-1362.3545035897469</v>
      </c>
      <c r="BB441" s="202">
        <v>-1779.7243725031292</v>
      </c>
      <c r="BC441" s="323">
        <f ca="1">BO441-BD441</f>
        <v>0</v>
      </c>
      <c r="BD441" s="320">
        <f ca="1"/>
        <v>-77.121241497405876</v>
      </c>
      <c r="BE441" s="302">
        <f ca="1">MIN($AF$15,BE440+$BE$22)</f>
        <v>4140</v>
      </c>
      <c r="BF441" s="215">
        <f t="shared" ca="1" si="458"/>
        <v>2</v>
      </c>
      <c r="BG441" s="317">
        <f ca="1">INDEX(N$8:N$12,$BF441)</f>
        <v>365</v>
      </c>
      <c r="BH441" s="128">
        <f ca="1">INDEX(O$8:O$12,$BF441)</f>
        <v>0.45</v>
      </c>
      <c r="BI441" s="104">
        <f t="shared" ca="1" si="459"/>
        <v>2228</v>
      </c>
      <c r="BJ441" s="216">
        <f t="shared" si="457"/>
        <v>0</v>
      </c>
      <c r="BK441" s="217">
        <f ca="1">DEGREES(ASIN($BG441*BL$23))</f>
        <v>-0.69702848180855392</v>
      </c>
      <c r="BL441" s="218">
        <f ca="1">DEGREES(ASIN(BL$23*$BI441))</f>
        <v>-4.2585531442660933</v>
      </c>
      <c r="BM441" s="219">
        <f ca="1">IF($BH441&gt;0,(COS(RADIANS(BK441))-COS(RADIANS(BL441)))/(BL$23*$BH441),$BE441*SIN(RADIANS(BK441)))</f>
        <v>-179.14851062258123</v>
      </c>
      <c r="BN441" s="218">
        <f t="shared" ca="1" si="460"/>
        <v>-0.7438732900087075</v>
      </c>
      <c r="BO441" s="220">
        <f t="shared" ca="1" si="461"/>
        <v>-77.121241497405876</v>
      </c>
      <c r="BP441" s="221">
        <f t="shared" ca="1" si="517"/>
        <v>77.121241497405876</v>
      </c>
      <c r="BQ441" s="222">
        <f t="shared" ca="1" si="462"/>
        <v>-1.3888539075648563</v>
      </c>
      <c r="BR441" s="223">
        <f t="shared" ca="1" si="463"/>
        <v>-8.5081201022661155</v>
      </c>
      <c r="BS441" s="224">
        <f t="shared" ca="1" si="464"/>
        <v>-358.45271513582122</v>
      </c>
      <c r="BT441" s="223">
        <f t="shared" ca="1" si="465"/>
        <v>-1.4944144546988696</v>
      </c>
      <c r="BU441" s="225">
        <f t="shared" ca="1" si="466"/>
        <v>-155.51044732747559</v>
      </c>
      <c r="BV441" s="226">
        <f t="shared" ca="1" si="518"/>
        <v>155.51044732747559</v>
      </c>
      <c r="BW441" s="217">
        <f t="shared" ca="1" si="467"/>
        <v>-2.0703060144699528</v>
      </c>
      <c r="BX441" s="218">
        <f t="shared" ca="1" si="468"/>
        <v>-12.739330554634098</v>
      </c>
      <c r="BY441" s="219">
        <f t="shared" ca="1" si="469"/>
        <v>-538.04614975115066</v>
      </c>
      <c r="BZ441" s="218">
        <f t="shared" ca="1" si="470"/>
        <v>-2.2584119649694685</v>
      </c>
      <c r="CA441" s="227">
        <f t="shared" ca="1" si="471"/>
        <v>-236.52757086408945</v>
      </c>
      <c r="CB441" s="228">
        <f t="shared" ca="1" si="519"/>
        <v>236.52757086408945</v>
      </c>
      <c r="CC441" s="222">
        <f t="shared" ca="1" si="472"/>
        <v>-2.7362803166611838</v>
      </c>
      <c r="CD441" s="223">
        <f t="shared" ca="1" si="473"/>
        <v>-16.942016862004671</v>
      </c>
      <c r="CE441" s="224">
        <f t="shared" ca="1" si="474"/>
        <v>-718.01565694134649</v>
      </c>
      <c r="CF441" s="223">
        <f t="shared" ca="1" si="475"/>
        <v>-3.0428831758682691</v>
      </c>
      <c r="CG441" s="225">
        <f t="shared" ca="1" si="476"/>
        <v>-321.7327745396388</v>
      </c>
      <c r="CH441" s="226">
        <f t="shared" ca="1" si="520"/>
        <v>321.7327745396388</v>
      </c>
      <c r="CI441" s="217">
        <f t="shared" ca="1" si="477"/>
        <v>-3.3817714426176781</v>
      </c>
      <c r="CJ441" s="218">
        <f t="shared" ca="1" si="478"/>
        <v>-21.104740149310331</v>
      </c>
      <c r="CK441" s="219">
        <f t="shared" ca="1" si="479"/>
        <v>-898.37184069577086</v>
      </c>
      <c r="CL441" s="218">
        <f t="shared" ca="1" si="480"/>
        <v>-3.8551523526214169</v>
      </c>
      <c r="CM441" s="227">
        <f t="shared" ca="1" si="481"/>
        <v>-413.03281065821568</v>
      </c>
      <c r="CN441" s="228">
        <f t="shared" ca="1" si="521"/>
        <v>413.03281065821568</v>
      </c>
      <c r="CO441" s="222">
        <f t="shared" ca="1" si="482"/>
        <v>-4.0019069365128308</v>
      </c>
      <c r="CP441" s="223">
        <f t="shared" ca="1" si="483"/>
        <v>-25.214218758645742</v>
      </c>
      <c r="CQ441" s="224">
        <f t="shared" ca="1" si="484"/>
        <v>-1079.011371848145</v>
      </c>
      <c r="CR441" s="223">
        <f t="shared" ca="1" si="485"/>
        <v>-4.7028674511539066</v>
      </c>
      <c r="CS441" s="225">
        <f t="shared" ca="1" si="486"/>
        <v>-512.90242061893821</v>
      </c>
      <c r="CT441" s="226">
        <f t="shared" ca="1" si="522"/>
        <v>512.90242061893821</v>
      </c>
      <c r="CU441" s="217">
        <f t="shared" ca="1" si="487"/>
        <v>-4.5919815571945737</v>
      </c>
      <c r="CV441" s="218">
        <f t="shared" ca="1" si="488"/>
        <v>-29.254614592128711</v>
      </c>
      <c r="CW441" s="219">
        <f t="shared" ca="1" si="489"/>
        <v>-1259.6672357610655</v>
      </c>
      <c r="CX441" s="218">
        <f t="shared" ca="1" si="490"/>
        <v>-5.5939004324748112</v>
      </c>
      <c r="CY441" s="227">
        <f t="shared" ca="1" si="491"/>
        <v>-624.75240078336094</v>
      </c>
      <c r="CZ441" s="228">
        <f t="shared" ca="1" si="523"/>
        <v>624.75240078336094</v>
      </c>
      <c r="DA441" s="222">
        <f t="shared" ca="1" si="492"/>
        <v>-5.1474920122309307</v>
      </c>
      <c r="DB441" s="223">
        <f t="shared" ca="1" si="493"/>
        <v>-33.20662406472033</v>
      </c>
      <c r="DC441" s="224">
        <f t="shared" ca="1" si="494"/>
        <v>-1439.8420559100555</v>
      </c>
      <c r="DD441" s="223">
        <f t="shared" ca="1" si="495"/>
        <v>-6.5360340280392393</v>
      </c>
      <c r="DE441" s="225">
        <f t="shared" ca="1" si="496"/>
        <v>-753.60120209578611</v>
      </c>
      <c r="DF441" s="226">
        <f t="shared" ca="1" si="524"/>
        <v>753.60120209578611</v>
      </c>
      <c r="DG441" s="217">
        <f t="shared" ca="1" si="497"/>
        <v>-5.6641719536657629</v>
      </c>
      <c r="DH441" s="218">
        <f t="shared" ca="1" si="498"/>
        <v>-37.046313764074519</v>
      </c>
      <c r="DI441" s="219">
        <f t="shared" ca="1" si="499"/>
        <v>-1618.7187143655324</v>
      </c>
      <c r="DJ441" s="218">
        <f t="shared" ca="1" si="500"/>
        <v>-7.5362694164557524</v>
      </c>
      <c r="DK441" s="227">
        <f t="shared" ca="1" si="501"/>
        <v>-907.44057472025941</v>
      </c>
      <c r="DL441" s="228">
        <f t="shared" ca="1" si="525"/>
        <v>907.44057472025941</v>
      </c>
      <c r="DM441" s="222">
        <f t="shared" ca="1" si="502"/>
        <v>-6.1380269433018499</v>
      </c>
      <c r="DN441" s="223">
        <f t="shared" ca="1" si="503"/>
        <v>-40.743645133780973</v>
      </c>
      <c r="DO441" s="224">
        <f t="shared" ca="1" si="504"/>
        <v>-1795.0422862587768</v>
      </c>
      <c r="DP441" s="223">
        <f t="shared" ca="1" si="505"/>
        <v>-8.5994856429640549</v>
      </c>
      <c r="DQ441" s="225">
        <f t="shared" ca="1" si="506"/>
        <v>-1100.4442064675611</v>
      </c>
      <c r="DR441" s="226">
        <f t="shared" ca="1" si="526"/>
        <v>1100.4442064675611</v>
      </c>
      <c r="DS441" s="217">
        <f t="shared" ca="1" si="507"/>
        <v>-6.5653689762119063</v>
      </c>
      <c r="DT441" s="218">
        <f t="shared" ca="1" si="508"/>
        <v>-44.260667161538478</v>
      </c>
      <c r="DU441" s="219">
        <f t="shared" ca="1" si="509"/>
        <v>-1966.9693826034263</v>
      </c>
      <c r="DV441" s="218">
        <f t="shared" ca="1" si="510"/>
        <v>-9.7260469061038748</v>
      </c>
      <c r="DW441" s="227">
        <f t="shared" ca="1" si="511"/>
        <v>-1362.3545035897462</v>
      </c>
      <c r="DX441" s="228">
        <f t="shared" ca="1" si="527"/>
        <v>1362.3545035897462</v>
      </c>
      <c r="DY441" s="222">
        <f t="shared" ca="1" si="512"/>
        <v>-6.9428500404508018</v>
      </c>
      <c r="DZ441" s="223">
        <f t="shared" ca="1" si="513"/>
        <v>-47.549460774438444</v>
      </c>
      <c r="EA441" s="224">
        <f t="shared" ca="1" si="514"/>
        <v>-2131.8886375254651</v>
      </c>
      <c r="EB441" s="223">
        <f t="shared" ca="1" si="515"/>
        <v>-10.907840916507212</v>
      </c>
      <c r="EC441" s="225">
        <f t="shared" ca="1" si="516"/>
        <v>-1779.7243725031326</v>
      </c>
      <c r="ED441" s="226">
        <f t="shared" ca="1" si="528"/>
        <v>1779.7243725031326</v>
      </c>
      <c r="EE441" s="18">
        <v>-1779.7243725031292</v>
      </c>
    </row>
    <row r="442" spans="16:135" x14ac:dyDescent="0.3">
      <c r="P442" s="5"/>
      <c r="Q442" s="5"/>
      <c r="X442" s="105"/>
      <c r="Y442" s="105"/>
      <c r="Z442" s="105"/>
      <c r="AA442" s="105">
        <f ca="1">AH442-DF442</f>
        <v>0</v>
      </c>
      <c r="AC442" s="302">
        <f>AC441+$BE$22</f>
        <v>4150</v>
      </c>
      <c r="AD442" s="332">
        <v>1768.8165315866211</v>
      </c>
      <c r="AE442" s="332">
        <v>1352.6284566836439</v>
      </c>
      <c r="AF442" s="334">
        <v>1091.8447208245941</v>
      </c>
      <c r="AG442" s="332">
        <v>899.90430530380502</v>
      </c>
      <c r="AH442" s="332">
        <v>747.06516806774709</v>
      </c>
      <c r="AI442" s="332">
        <v>619.15850035088556</v>
      </c>
      <c r="AJ442" s="332">
        <v>508.19955316778282</v>
      </c>
      <c r="AK442" s="332">
        <v>409.17765830559665</v>
      </c>
      <c r="AL442" s="332">
        <v>318.6898913637686</v>
      </c>
      <c r="AM442" s="332">
        <v>234.26915889911999</v>
      </c>
      <c r="AN442" s="332">
        <v>154.01603287277672</v>
      </c>
      <c r="AO442" s="332">
        <v>76.377368207397168</v>
      </c>
      <c r="AP442" s="332" t="e">
        <v>#DIV/0!</v>
      </c>
      <c r="AQ442" s="335">
        <v>-76.377368207397168</v>
      </c>
      <c r="AR442" s="335">
        <v>-154.01603287277672</v>
      </c>
      <c r="AS442" s="335">
        <v>-234.26915889911999</v>
      </c>
      <c r="AT442" s="335">
        <v>-318.6898913637686</v>
      </c>
      <c r="AU442" s="335">
        <v>-409.17765830559665</v>
      </c>
      <c r="AV442" s="335">
        <v>-508.19955316778282</v>
      </c>
      <c r="AW442" s="335">
        <v>-619.15850035088556</v>
      </c>
      <c r="AX442" s="335">
        <v>-747.06516806774709</v>
      </c>
      <c r="AY442" s="335">
        <v>-899.90430530380502</v>
      </c>
      <c r="AZ442" s="335">
        <v>-1091.8447208245941</v>
      </c>
      <c r="BA442" s="335">
        <v>-1352.6284566836439</v>
      </c>
      <c r="BB442" s="202">
        <v>-1768.8165315866211</v>
      </c>
      <c r="BC442" s="323">
        <f ca="1">BO442-BD442</f>
        <v>0</v>
      </c>
      <c r="BD442" s="320">
        <f ca="1"/>
        <v>-76.377368207397168</v>
      </c>
      <c r="BE442" s="302">
        <f ca="1">MIN($AF$15,BE441+$BE$22)</f>
        <v>4150</v>
      </c>
      <c r="BF442" s="215">
        <f t="shared" ca="1" si="458"/>
        <v>2</v>
      </c>
      <c r="BG442" s="317">
        <f ca="1">INDEX(N$8:N$12,$BF442)</f>
        <v>365</v>
      </c>
      <c r="BH442" s="128">
        <f ca="1">INDEX(O$8:O$12,$BF442)</f>
        <v>0.45</v>
      </c>
      <c r="BI442" s="104">
        <f t="shared" ca="1" si="459"/>
        <v>2232.5</v>
      </c>
      <c r="BJ442" s="216">
        <f t="shared" si="457"/>
        <v>0</v>
      </c>
      <c r="BK442" s="217">
        <f ca="1">DEGREES(ASIN($BG442*BL$23))</f>
        <v>-0.69702848180855392</v>
      </c>
      <c r="BL442" s="218">
        <f ca="1">DEGREES(ASIN(BL$23*$BI442))</f>
        <v>-4.2671702732151617</v>
      </c>
      <c r="BM442" s="219">
        <f ca="1">IF($BH442&gt;0,(COS(RADIANS(BK442))-COS(RADIANS(BL442)))/(BL$23*$BH442),$BE442*SIN(RADIANS(BK442)))</f>
        <v>-179.89389621596405</v>
      </c>
      <c r="BN442" s="218">
        <f t="shared" ca="1" si="460"/>
        <v>-0.74538559338282084</v>
      </c>
      <c r="BO442" s="220">
        <f t="shared" ca="1" si="461"/>
        <v>-76.377368207397168</v>
      </c>
      <c r="BP442" s="221">
        <f t="shared" ca="1" si="517"/>
        <v>76.377368207397168</v>
      </c>
      <c r="BQ442" s="222">
        <f t="shared" ca="1" si="462"/>
        <v>-1.3888539075648563</v>
      </c>
      <c r="BR442" s="223">
        <f t="shared" ca="1" si="463"/>
        <v>-8.5254321902445351</v>
      </c>
      <c r="BS442" s="224">
        <f t="shared" ca="1" si="464"/>
        <v>-359.95021866868643</v>
      </c>
      <c r="BT442" s="223">
        <f t="shared" ca="1" si="465"/>
        <v>-1.4975035328652098</v>
      </c>
      <c r="BU442" s="225">
        <f t="shared" ca="1" si="466"/>
        <v>-154.01603287277672</v>
      </c>
      <c r="BV442" s="226">
        <f t="shared" ca="1" si="518"/>
        <v>154.01603287277672</v>
      </c>
      <c r="BW442" s="217">
        <f t="shared" ca="1" si="467"/>
        <v>-2.0703060144699528</v>
      </c>
      <c r="BX442" s="218">
        <f t="shared" ca="1" si="468"/>
        <v>-12.765494712262324</v>
      </c>
      <c r="BY442" s="219">
        <f t="shared" ca="1" si="469"/>
        <v>-540.30936138191021</v>
      </c>
      <c r="BZ442" s="218">
        <f t="shared" ca="1" si="470"/>
        <v>-2.2632116307595425</v>
      </c>
      <c r="CA442" s="227">
        <f t="shared" ca="1" si="471"/>
        <v>-234.26915889911999</v>
      </c>
      <c r="CB442" s="228">
        <f t="shared" ca="1" si="519"/>
        <v>234.26915889911999</v>
      </c>
      <c r="CC442" s="222">
        <f t="shared" ca="1" si="472"/>
        <v>-2.7362803166611838</v>
      </c>
      <c r="CD442" s="223">
        <f t="shared" ca="1" si="473"/>
        <v>-16.977272244186796</v>
      </c>
      <c r="CE442" s="224">
        <f t="shared" ca="1" si="474"/>
        <v>-721.06526370745212</v>
      </c>
      <c r="CF442" s="223">
        <f t="shared" ca="1" si="475"/>
        <v>-3.0496067661056259</v>
      </c>
      <c r="CG442" s="225">
        <f t="shared" ca="1" si="476"/>
        <v>-318.68989136377053</v>
      </c>
      <c r="CH442" s="226">
        <f t="shared" ca="1" si="520"/>
        <v>318.68989136377053</v>
      </c>
      <c r="CI442" s="217">
        <f t="shared" ca="1" si="477"/>
        <v>-3.3817714426176781</v>
      </c>
      <c r="CJ442" s="218">
        <f t="shared" ca="1" si="478"/>
        <v>-21.149411692649462</v>
      </c>
      <c r="CK442" s="219">
        <f t="shared" ca="1" si="479"/>
        <v>-902.23594980450798</v>
      </c>
      <c r="CL442" s="218">
        <f t="shared" ca="1" si="480"/>
        <v>-3.8641091087371251</v>
      </c>
      <c r="CM442" s="227">
        <f t="shared" ca="1" si="481"/>
        <v>-409.17765830559426</v>
      </c>
      <c r="CN442" s="228">
        <f t="shared" ca="1" si="521"/>
        <v>409.17765830559426</v>
      </c>
      <c r="CO442" s="222">
        <f t="shared" ca="1" si="482"/>
        <v>-4.0019069365128308</v>
      </c>
      <c r="CP442" s="223">
        <f t="shared" ca="1" si="483"/>
        <v>-25.268721199439319</v>
      </c>
      <c r="CQ442" s="224">
        <f t="shared" ca="1" si="484"/>
        <v>-1083.72585823901</v>
      </c>
      <c r="CR442" s="223">
        <f t="shared" ca="1" si="485"/>
        <v>-4.7144863908649768</v>
      </c>
      <c r="CS442" s="225">
        <f t="shared" ca="1" si="486"/>
        <v>-508.1995531677843</v>
      </c>
      <c r="CT442" s="226">
        <f t="shared" ca="1" si="522"/>
        <v>508.1995531677843</v>
      </c>
      <c r="CU442" s="217">
        <f t="shared" ca="1" si="487"/>
        <v>-4.5919815571945737</v>
      </c>
      <c r="CV442" s="218">
        <f t="shared" ca="1" si="488"/>
        <v>-29.319455436197952</v>
      </c>
      <c r="CW442" s="219">
        <f t="shared" ca="1" si="489"/>
        <v>-1265.2759990028574</v>
      </c>
      <c r="CX442" s="218">
        <f t="shared" ca="1" si="490"/>
        <v>-5.6087632417918485</v>
      </c>
      <c r="CY442" s="227">
        <f t="shared" ca="1" si="491"/>
        <v>-619.15850035088613</v>
      </c>
      <c r="CZ442" s="228">
        <f t="shared" ca="1" si="523"/>
        <v>619.15850035088613</v>
      </c>
      <c r="DA442" s="222">
        <f t="shared" ca="1" si="492"/>
        <v>-5.1474920122309307</v>
      </c>
      <c r="DB442" s="223">
        <f t="shared" ca="1" si="493"/>
        <v>-33.282403054535301</v>
      </c>
      <c r="DC442" s="224">
        <f t="shared" ca="1" si="494"/>
        <v>-1446.3969741143196</v>
      </c>
      <c r="DD442" s="223">
        <f t="shared" ca="1" si="495"/>
        <v>-6.5549182042641405</v>
      </c>
      <c r="DE442" s="225">
        <f t="shared" ca="1" si="496"/>
        <v>-747.06516806774687</v>
      </c>
      <c r="DF442" s="226">
        <f t="shared" ca="1" si="524"/>
        <v>747.06516806774687</v>
      </c>
      <c r="DG442" s="217">
        <f t="shared" ca="1" si="497"/>
        <v>-5.6641719536657629</v>
      </c>
      <c r="DH442" s="218">
        <f t="shared" ca="1" si="498"/>
        <v>-37.133714455426386</v>
      </c>
      <c r="DI442" s="219">
        <f t="shared" ca="1" si="499"/>
        <v>-1626.2789155741573</v>
      </c>
      <c r="DJ442" s="218">
        <f t="shared" ca="1" si="500"/>
        <v>-7.5602012086249033</v>
      </c>
      <c r="DK442" s="227">
        <f t="shared" ca="1" si="501"/>
        <v>-899.90430530380365</v>
      </c>
      <c r="DL442" s="228">
        <f t="shared" ca="1" si="525"/>
        <v>899.90430530380365</v>
      </c>
      <c r="DM442" s="222">
        <f t="shared" ca="1" si="502"/>
        <v>-6.1380269433018499</v>
      </c>
      <c r="DN442" s="223">
        <f t="shared" ca="1" si="503"/>
        <v>-40.843411026279391</v>
      </c>
      <c r="DO442" s="224">
        <f t="shared" ca="1" si="504"/>
        <v>-1803.6720837316739</v>
      </c>
      <c r="DP442" s="223">
        <f t="shared" ca="1" si="505"/>
        <v>-8.629797472897053</v>
      </c>
      <c r="DQ442" s="225">
        <f t="shared" ca="1" si="506"/>
        <v>-1091.8447208245971</v>
      </c>
      <c r="DR442" s="226">
        <f t="shared" ca="1" si="526"/>
        <v>1091.8447208245971</v>
      </c>
      <c r="DS442" s="217">
        <f t="shared" ca="1" si="507"/>
        <v>-6.5653689762119063</v>
      </c>
      <c r="DT442" s="218">
        <f t="shared" ca="1" si="508"/>
        <v>-44.373550026384081</v>
      </c>
      <c r="DU442" s="219">
        <f t="shared" ca="1" si="509"/>
        <v>-1976.7338051566496</v>
      </c>
      <c r="DV442" s="218">
        <f t="shared" ca="1" si="510"/>
        <v>-9.7644225532233122</v>
      </c>
      <c r="DW442" s="227">
        <f t="shared" ca="1" si="511"/>
        <v>-1352.6284566836423</v>
      </c>
      <c r="DX442" s="228">
        <f t="shared" ca="1" si="527"/>
        <v>1352.6284566836423</v>
      </c>
      <c r="DY442" s="222">
        <f t="shared" ca="1" si="512"/>
        <v>-6.9428500404508018</v>
      </c>
      <c r="DZ442" s="223">
        <f t="shared" ca="1" si="513"/>
        <v>-47.676122582568233</v>
      </c>
      <c r="EA442" s="224">
        <f t="shared" ca="1" si="514"/>
        <v>-2142.8449462730523</v>
      </c>
      <c r="EB442" s="223">
        <f t="shared" ca="1" si="515"/>
        <v>-10.956308747587173</v>
      </c>
      <c r="EC442" s="225">
        <f t="shared" ca="1" si="516"/>
        <v>-1768.8165315866254</v>
      </c>
      <c r="ED442" s="226">
        <f t="shared" ca="1" si="528"/>
        <v>1768.8165315866254</v>
      </c>
      <c r="EE442" s="18">
        <v>-1768.8165315866211</v>
      </c>
    </row>
    <row r="443" spans="16:135" x14ac:dyDescent="0.3">
      <c r="P443" s="5"/>
      <c r="Q443" s="5"/>
      <c r="X443" s="105"/>
      <c r="Y443" s="105"/>
      <c r="Z443" s="105"/>
      <c r="AA443" s="105">
        <f ca="1">AH443-DF443</f>
        <v>-9.0949470177292824E-13</v>
      </c>
      <c r="AC443" s="302">
        <f>AC442+$BE$22</f>
        <v>4160</v>
      </c>
      <c r="AD443" s="332">
        <v>1757.8602228390339</v>
      </c>
      <c r="AE443" s="332">
        <v>1342.8640341304197</v>
      </c>
      <c r="AF443" s="334">
        <v>1083.2149233516964</v>
      </c>
      <c r="AG443" s="332">
        <v>892.34410409518011</v>
      </c>
      <c r="AH443" s="332">
        <v>740.51024986348182</v>
      </c>
      <c r="AI443" s="332">
        <v>613.54973710909371</v>
      </c>
      <c r="AJ443" s="332">
        <v>503.48506677691921</v>
      </c>
      <c r="AK443" s="332">
        <v>405.31354919685793</v>
      </c>
      <c r="AL443" s="332">
        <v>315.6402845976649</v>
      </c>
      <c r="AM443" s="332">
        <v>232.00594726836044</v>
      </c>
      <c r="AN443" s="332">
        <v>152.51852933991151</v>
      </c>
      <c r="AO443" s="332">
        <v>75.631982614014348</v>
      </c>
      <c r="AP443" s="332" t="e">
        <v>#DIV/0!</v>
      </c>
      <c r="AQ443" s="335">
        <v>-75.631982614014348</v>
      </c>
      <c r="AR443" s="335">
        <v>-152.51852933991151</v>
      </c>
      <c r="AS443" s="335">
        <v>-232.00594726836044</v>
      </c>
      <c r="AT443" s="335">
        <v>-315.6402845976649</v>
      </c>
      <c r="AU443" s="335">
        <v>-405.31354919685793</v>
      </c>
      <c r="AV443" s="335">
        <v>-503.48506677691921</v>
      </c>
      <c r="AW443" s="335">
        <v>-613.54973710909371</v>
      </c>
      <c r="AX443" s="335">
        <v>-740.51024986348182</v>
      </c>
      <c r="AY443" s="335">
        <v>-892.34410409518011</v>
      </c>
      <c r="AZ443" s="335">
        <v>-1083.2149233516964</v>
      </c>
      <c r="BA443" s="335">
        <v>-1342.8640341304197</v>
      </c>
      <c r="BB443" s="202">
        <v>-1757.8602228390339</v>
      </c>
      <c r="BC443" s="323">
        <f ca="1">BO443-BD443</f>
        <v>0</v>
      </c>
      <c r="BD443" s="320">
        <f ca="1"/>
        <v>-75.631982614014348</v>
      </c>
      <c r="BE443" s="302">
        <f ca="1">MIN($AF$15,BE442+$BE$22)</f>
        <v>4160</v>
      </c>
      <c r="BF443" s="215">
        <f t="shared" ca="1" si="458"/>
        <v>2</v>
      </c>
      <c r="BG443" s="317">
        <f ca="1">INDEX(N$8:N$12,$BF443)</f>
        <v>365</v>
      </c>
      <c r="BH443" s="128">
        <f ca="1">INDEX(O$8:O$12,$BF443)</f>
        <v>0.45</v>
      </c>
      <c r="BI443" s="104">
        <f t="shared" ca="1" si="459"/>
        <v>2237</v>
      </c>
      <c r="BJ443" s="216">
        <f t="shared" si="457"/>
        <v>0</v>
      </c>
      <c r="BK443" s="217">
        <f ca="1">DEGREES(ASIN($BG443*BL$23))</f>
        <v>-0.69702848180855392</v>
      </c>
      <c r="BL443" s="218">
        <f ca="1">DEGREES(ASIN(BL$23*$BI443))</f>
        <v>-4.2757874988647435</v>
      </c>
      <c r="BM443" s="219">
        <f ca="1">IF($BH443&gt;0,(COS(RADIANS(BK443))-COS(RADIANS(BL443)))/(BL$23*$BH443),$BE443*SIN(RADIANS(BK443)))</f>
        <v>-180.64079416359044</v>
      </c>
      <c r="BN443" s="218">
        <f t="shared" ca="1" si="460"/>
        <v>-0.74689794762639394</v>
      </c>
      <c r="BO443" s="220">
        <f t="shared" ca="1" si="461"/>
        <v>-75.631982614014348</v>
      </c>
      <c r="BP443" s="221">
        <f t="shared" ca="1" si="517"/>
        <v>75.631982614014348</v>
      </c>
      <c r="BQ443" s="222">
        <f t="shared" ca="1" si="462"/>
        <v>-1.3888539075648563</v>
      </c>
      <c r="BR443" s="223">
        <f t="shared" ca="1" si="463"/>
        <v>-8.5427450623953654</v>
      </c>
      <c r="BS443" s="224">
        <f t="shared" ca="1" si="464"/>
        <v>-361.45081169906894</v>
      </c>
      <c r="BT443" s="223">
        <f t="shared" ca="1" si="465"/>
        <v>-1.5005930303825039</v>
      </c>
      <c r="BU443" s="225">
        <f t="shared" ca="1" si="466"/>
        <v>-152.51852933991151</v>
      </c>
      <c r="BV443" s="226">
        <f t="shared" ca="1" si="518"/>
        <v>152.51852933991151</v>
      </c>
      <c r="BW443" s="217">
        <f t="shared" ca="1" si="467"/>
        <v>-2.0703060144699528</v>
      </c>
      <c r="BX443" s="218">
        <f t="shared" ca="1" si="468"/>
        <v>-12.791661577097047</v>
      </c>
      <c r="BY443" s="219">
        <f t="shared" ca="1" si="469"/>
        <v>-542.57737416682471</v>
      </c>
      <c r="BZ443" s="218">
        <f t="shared" ca="1" si="470"/>
        <v>-2.2680127849145038</v>
      </c>
      <c r="CA443" s="227">
        <f t="shared" ca="1" si="471"/>
        <v>-232.00594726836044</v>
      </c>
      <c r="CB443" s="228">
        <f t="shared" ca="1" si="519"/>
        <v>232.00594726836044</v>
      </c>
      <c r="CC443" s="222">
        <f t="shared" ca="1" si="472"/>
        <v>-2.7362803166611838</v>
      </c>
      <c r="CD443" s="223">
        <f t="shared" ca="1" si="473"/>
        <v>-17.012534250553134</v>
      </c>
      <c r="CE443" s="224">
        <f t="shared" ca="1" si="474"/>
        <v>-724.12159784988637</v>
      </c>
      <c r="CF443" s="223">
        <f t="shared" ca="1" si="475"/>
        <v>-3.0563341424342525</v>
      </c>
      <c r="CG443" s="225">
        <f t="shared" ca="1" si="476"/>
        <v>-315.6402845976649</v>
      </c>
      <c r="CH443" s="226">
        <f t="shared" ca="1" si="520"/>
        <v>315.6402845976649</v>
      </c>
      <c r="CI443" s="217">
        <f t="shared" ca="1" si="477"/>
        <v>-3.3817714426176781</v>
      </c>
      <c r="CJ443" s="218">
        <f t="shared" ca="1" si="478"/>
        <v>-21.194096713917116</v>
      </c>
      <c r="CK443" s="219">
        <f t="shared" ca="1" si="479"/>
        <v>-906.10902376826971</v>
      </c>
      <c r="CL443" s="218">
        <f t="shared" ca="1" si="480"/>
        <v>-3.8730739637617262</v>
      </c>
      <c r="CM443" s="227">
        <f t="shared" ca="1" si="481"/>
        <v>-405.31354919685714</v>
      </c>
      <c r="CN443" s="228">
        <f t="shared" ca="1" si="521"/>
        <v>405.31354919685714</v>
      </c>
      <c r="CO443" s="222">
        <f t="shared" ca="1" si="482"/>
        <v>-4.0019069365128308</v>
      </c>
      <c r="CP443" s="223">
        <f t="shared" ca="1" si="483"/>
        <v>-25.323248123773837</v>
      </c>
      <c r="CQ443" s="224">
        <f t="shared" ca="1" si="484"/>
        <v>-1088.4519792121573</v>
      </c>
      <c r="CR443" s="223">
        <f t="shared" ca="1" si="485"/>
        <v>-4.7261209731473173</v>
      </c>
      <c r="CS443" s="225">
        <f t="shared" ca="1" si="486"/>
        <v>-503.48506677691933</v>
      </c>
      <c r="CT443" s="226">
        <f t="shared" ca="1" si="522"/>
        <v>503.48506677691933</v>
      </c>
      <c r="CU443" s="217">
        <f t="shared" ca="1" si="487"/>
        <v>-4.5919815571945737</v>
      </c>
      <c r="CV443" s="218">
        <f t="shared" ca="1" si="488"/>
        <v>-29.384337517926191</v>
      </c>
      <c r="CW443" s="219">
        <f t="shared" ca="1" si="489"/>
        <v>-1270.8996533828658</v>
      </c>
      <c r="CX443" s="218">
        <f t="shared" ca="1" si="490"/>
        <v>-5.6236543800084746</v>
      </c>
      <c r="CY443" s="227">
        <f t="shared" ca="1" si="491"/>
        <v>-613.54973710909428</v>
      </c>
      <c r="CZ443" s="228">
        <f t="shared" ca="1" si="523"/>
        <v>613.54973710909428</v>
      </c>
      <c r="DA443" s="222">
        <f t="shared" ca="1" si="492"/>
        <v>-5.1474920122309307</v>
      </c>
      <c r="DB443" s="223">
        <f t="shared" ca="1" si="493"/>
        <v>-33.358247892895179</v>
      </c>
      <c r="DC443" s="224">
        <f t="shared" ca="1" si="494"/>
        <v>-1452.9708256737381</v>
      </c>
      <c r="DD443" s="223">
        <f t="shared" ca="1" si="495"/>
        <v>-6.5738515594184719</v>
      </c>
      <c r="DE443" s="225">
        <f t="shared" ca="1" si="496"/>
        <v>-740.51024986348273</v>
      </c>
      <c r="DF443" s="226">
        <f t="shared" ca="1" si="524"/>
        <v>740.51024986348273</v>
      </c>
      <c r="DG443" s="217">
        <f t="shared" ca="1" si="497"/>
        <v>-5.6641719536657629</v>
      </c>
      <c r="DH443" s="218">
        <f t="shared" ca="1" si="498"/>
        <v>-37.221216218933172</v>
      </c>
      <c r="DI443" s="219">
        <f t="shared" ca="1" si="499"/>
        <v>-1633.8631315171763</v>
      </c>
      <c r="DJ443" s="218">
        <f t="shared" ca="1" si="500"/>
        <v>-7.5842159430189895</v>
      </c>
      <c r="DK443" s="227">
        <f t="shared" ca="1" si="501"/>
        <v>-892.34410409517875</v>
      </c>
      <c r="DL443" s="228">
        <f t="shared" ca="1" si="525"/>
        <v>892.34410409517875</v>
      </c>
      <c r="DM443" s="222">
        <f t="shared" ca="1" si="502"/>
        <v>-6.1380269433018499</v>
      </c>
      <c r="DN443" s="223">
        <f t="shared" ca="1" si="503"/>
        <v>-40.943327323605857</v>
      </c>
      <c r="DO443" s="224">
        <f t="shared" ca="1" si="504"/>
        <v>-1812.3323299888723</v>
      </c>
      <c r="DP443" s="223">
        <f t="shared" ca="1" si="505"/>
        <v>-8.6602462571984233</v>
      </c>
      <c r="DQ443" s="225">
        <f t="shared" ca="1" si="506"/>
        <v>-1083.2149233517</v>
      </c>
      <c r="DR443" s="226">
        <f t="shared" ca="1" si="526"/>
        <v>1083.2149233517</v>
      </c>
      <c r="DS443" s="217">
        <f t="shared" ca="1" si="507"/>
        <v>-6.5653689762119063</v>
      </c>
      <c r="DT443" s="218">
        <f t="shared" ca="1" si="508"/>
        <v>-44.486650900665317</v>
      </c>
      <c r="DU443" s="219">
        <f t="shared" ca="1" si="509"/>
        <v>-1986.5368254768587</v>
      </c>
      <c r="DV443" s="218">
        <f t="shared" ca="1" si="510"/>
        <v>-9.8030203202090433</v>
      </c>
      <c r="DW443" s="227">
        <f t="shared" ca="1" si="511"/>
        <v>-1342.864034130419</v>
      </c>
      <c r="DX443" s="228">
        <f t="shared" ca="1" si="527"/>
        <v>1342.864034130419</v>
      </c>
      <c r="DY443" s="222">
        <f t="shared" ca="1" si="512"/>
        <v>-6.9428500404508018</v>
      </c>
      <c r="DZ443" s="223">
        <f t="shared" ca="1" si="513"/>
        <v>-47.803092606477172</v>
      </c>
      <c r="EA443" s="224">
        <f t="shared" ca="1" si="514"/>
        <v>-2153.8500763177917</v>
      </c>
      <c r="EB443" s="223">
        <f t="shared" ca="1" si="515"/>
        <v>-11.005130044739417</v>
      </c>
      <c r="EC443" s="225">
        <f t="shared" ca="1" si="516"/>
        <v>-1757.8602228390382</v>
      </c>
      <c r="ED443" s="226">
        <f t="shared" ca="1" si="528"/>
        <v>1757.8602228390382</v>
      </c>
      <c r="EE443" s="18">
        <v>-1757.8602228390339</v>
      </c>
    </row>
    <row r="444" spans="16:135" x14ac:dyDescent="0.3">
      <c r="P444" s="5"/>
      <c r="Q444" s="5"/>
      <c r="X444" s="105"/>
      <c r="Y444" s="105"/>
      <c r="Z444" s="105"/>
      <c r="AA444" s="105">
        <f ca="1">AH444-DF444</f>
        <v>1.3642420526593924E-12</v>
      </c>
      <c r="AC444" s="302">
        <f>AC443+$BE$22</f>
        <v>4170</v>
      </c>
      <c r="AD444" s="332">
        <v>1746.8550927942945</v>
      </c>
      <c r="AE444" s="332">
        <v>1333.0610138102097</v>
      </c>
      <c r="AF444" s="334">
        <v>1074.5546770944979</v>
      </c>
      <c r="AG444" s="332">
        <v>884.75988815216112</v>
      </c>
      <c r="AH444" s="332">
        <v>733.93639830406562</v>
      </c>
      <c r="AI444" s="332">
        <v>607.92608272908524</v>
      </c>
      <c r="AJ444" s="332">
        <v>498.75894580377053</v>
      </c>
      <c r="AK444" s="332">
        <v>401.44047523309621</v>
      </c>
      <c r="AL444" s="332">
        <v>312.58395045523065</v>
      </c>
      <c r="AM444" s="332">
        <v>229.73793448344594</v>
      </c>
      <c r="AN444" s="332">
        <v>151.01793630952901</v>
      </c>
      <c r="AO444" s="332">
        <v>74.885084666387954</v>
      </c>
      <c r="AP444" s="332" t="e">
        <v>#DIV/0!</v>
      </c>
      <c r="AQ444" s="335">
        <v>-74.885084666387954</v>
      </c>
      <c r="AR444" s="335">
        <v>-151.01793630952901</v>
      </c>
      <c r="AS444" s="335">
        <v>-229.73793448344594</v>
      </c>
      <c r="AT444" s="335">
        <v>-312.58395045523065</v>
      </c>
      <c r="AU444" s="335">
        <v>-401.44047523309621</v>
      </c>
      <c r="AV444" s="335">
        <v>-498.75894580377053</v>
      </c>
      <c r="AW444" s="335">
        <v>-607.92608272908524</v>
      </c>
      <c r="AX444" s="335">
        <v>-733.93639830406562</v>
      </c>
      <c r="AY444" s="335">
        <v>-884.75988815216112</v>
      </c>
      <c r="AZ444" s="335">
        <v>-1074.5546770944979</v>
      </c>
      <c r="BA444" s="335">
        <v>-1333.0610138102097</v>
      </c>
      <c r="BB444" s="202">
        <v>-1746.8550927942945</v>
      </c>
      <c r="BC444" s="323">
        <f ca="1">BO444-BD444</f>
        <v>0</v>
      </c>
      <c r="BD444" s="320">
        <f ca="1"/>
        <v>-74.885084666387954</v>
      </c>
      <c r="BE444" s="302">
        <f ca="1">MIN($AF$15,BE443+$BE$22)</f>
        <v>4170</v>
      </c>
      <c r="BF444" s="215">
        <f t="shared" ca="1" si="458"/>
        <v>2</v>
      </c>
      <c r="BG444" s="317">
        <f ca="1">INDEX(N$8:N$12,$BF444)</f>
        <v>365</v>
      </c>
      <c r="BH444" s="128">
        <f ca="1">INDEX(O$8:O$12,$BF444)</f>
        <v>0.45</v>
      </c>
      <c r="BI444" s="104">
        <f t="shared" ca="1" si="459"/>
        <v>2241.5</v>
      </c>
      <c r="BJ444" s="216">
        <f t="shared" si="457"/>
        <v>0</v>
      </c>
      <c r="BK444" s="217">
        <f ca="1">DEGREES(ASIN($BG444*BL$23))</f>
        <v>-0.69702848180855392</v>
      </c>
      <c r="BL444" s="218">
        <f ca="1">DEGREES(ASIN(BL$23*$BI444))</f>
        <v>-4.2844048214130206</v>
      </c>
      <c r="BM444" s="219">
        <f ca="1">IF($BH444&gt;0,(COS(RADIANS(BK444))-COS(RADIANS(BL444)))/(BL$23*$BH444),$BE444*SIN(RADIANS(BK444)))</f>
        <v>-181.38920451642596</v>
      </c>
      <c r="BN444" s="218">
        <f t="shared" ca="1" si="460"/>
        <v>-0.7484103528355206</v>
      </c>
      <c r="BO444" s="220">
        <f t="shared" ca="1" si="461"/>
        <v>-74.885084666387954</v>
      </c>
      <c r="BP444" s="221">
        <f t="shared" ca="1" si="517"/>
        <v>74.885084666387954</v>
      </c>
      <c r="BQ444" s="222">
        <f t="shared" ca="1" si="462"/>
        <v>-1.3888539075648563</v>
      </c>
      <c r="BR444" s="223">
        <f t="shared" ca="1" si="463"/>
        <v>-8.5600587204061345</v>
      </c>
      <c r="BS444" s="224">
        <f t="shared" ca="1" si="464"/>
        <v>-362.95449464725607</v>
      </c>
      <c r="BT444" s="223">
        <f t="shared" ca="1" si="465"/>
        <v>-1.5036829481871337</v>
      </c>
      <c r="BU444" s="225">
        <f t="shared" ca="1" si="466"/>
        <v>-151.01793630952901</v>
      </c>
      <c r="BV444" s="226">
        <f t="shared" ca="1" si="518"/>
        <v>151.01793630952901</v>
      </c>
      <c r="BW444" s="217">
        <f t="shared" ca="1" si="467"/>
        <v>-2.0703060144699528</v>
      </c>
      <c r="BX444" s="218">
        <f t="shared" ca="1" si="468"/>
        <v>-12.81783115543819</v>
      </c>
      <c r="BY444" s="219">
        <f t="shared" ca="1" si="469"/>
        <v>-544.85018959803256</v>
      </c>
      <c r="BZ444" s="218">
        <f t="shared" ca="1" si="470"/>
        <v>-2.2728154312078459</v>
      </c>
      <c r="CA444" s="227">
        <f t="shared" ca="1" si="471"/>
        <v>-229.73793448344594</v>
      </c>
      <c r="CB444" s="228">
        <f t="shared" ca="1" si="519"/>
        <v>229.73793448344594</v>
      </c>
      <c r="CC444" s="222">
        <f t="shared" ca="1" si="472"/>
        <v>-2.7362803166611838</v>
      </c>
      <c r="CD444" s="223">
        <f t="shared" ca="1" si="473"/>
        <v>-17.047802898202502</v>
      </c>
      <c r="CE444" s="224">
        <f t="shared" ca="1" si="474"/>
        <v>-727.18466316595061</v>
      </c>
      <c r="CF444" s="223">
        <f t="shared" ca="1" si="475"/>
        <v>-3.0630653160642396</v>
      </c>
      <c r="CG444" s="225">
        <f t="shared" ca="1" si="476"/>
        <v>-312.58395045523065</v>
      </c>
      <c r="CH444" s="226">
        <f t="shared" ca="1" si="520"/>
        <v>312.58395045523065</v>
      </c>
      <c r="CI444" s="217">
        <f t="shared" ca="1" si="477"/>
        <v>-3.3817714426176781</v>
      </c>
      <c r="CJ444" s="218">
        <f t="shared" ca="1" si="478"/>
        <v>-21.238795252524113</v>
      </c>
      <c r="CK444" s="219">
        <f t="shared" ca="1" si="479"/>
        <v>-909.99107071455182</v>
      </c>
      <c r="CL444" s="218">
        <f t="shared" ca="1" si="480"/>
        <v>-3.8820469462821166</v>
      </c>
      <c r="CM444" s="227">
        <f t="shared" ca="1" si="481"/>
        <v>-401.44047523309541</v>
      </c>
      <c r="CN444" s="228">
        <f t="shared" ca="1" si="521"/>
        <v>401.44047523309541</v>
      </c>
      <c r="CO444" s="222">
        <f t="shared" ca="1" si="482"/>
        <v>-4.0019069365128308</v>
      </c>
      <c r="CP444" s="223">
        <f t="shared" ca="1" si="483"/>
        <v>-25.377799614125305</v>
      </c>
      <c r="CQ444" s="224">
        <f t="shared" ca="1" si="484"/>
        <v>-1093.1897504769627</v>
      </c>
      <c r="CR444" s="223">
        <f t="shared" ca="1" si="485"/>
        <v>-4.7377712648053603</v>
      </c>
      <c r="CS444" s="225">
        <f t="shared" ca="1" si="486"/>
        <v>-498.75894580377201</v>
      </c>
      <c r="CT444" s="226">
        <f t="shared" ca="1" si="522"/>
        <v>498.75894580377201</v>
      </c>
      <c r="CU444" s="217">
        <f t="shared" ca="1" si="487"/>
        <v>-4.5919815571945737</v>
      </c>
      <c r="CV444" s="218">
        <f t="shared" ca="1" si="488"/>
        <v>-29.449260999453337</v>
      </c>
      <c r="CW444" s="219">
        <f t="shared" ca="1" si="489"/>
        <v>-1276.5382273775367</v>
      </c>
      <c r="CX444" s="218">
        <f t="shared" ca="1" si="490"/>
        <v>-5.6385739946708782</v>
      </c>
      <c r="CY444" s="227">
        <f t="shared" ca="1" si="491"/>
        <v>-607.92608272908581</v>
      </c>
      <c r="CZ444" s="228">
        <f t="shared" ca="1" si="523"/>
        <v>607.92608272908581</v>
      </c>
      <c r="DA444" s="222">
        <f t="shared" ca="1" si="492"/>
        <v>-5.1474920122309307</v>
      </c>
      <c r="DB444" s="223">
        <f t="shared" ca="1" si="493"/>
        <v>-33.434158885007456</v>
      </c>
      <c r="DC444" s="224">
        <f t="shared" ca="1" si="494"/>
        <v>-1459.5636600809366</v>
      </c>
      <c r="DD444" s="223">
        <f t="shared" ca="1" si="495"/>
        <v>-6.5928344071985521</v>
      </c>
      <c r="DE444" s="225">
        <f t="shared" ca="1" si="496"/>
        <v>-733.93639830406426</v>
      </c>
      <c r="DF444" s="226">
        <f t="shared" ca="1" si="524"/>
        <v>733.93639830406426</v>
      </c>
      <c r="DG444" s="217">
        <f t="shared" ca="1" si="497"/>
        <v>-5.6641719536657629</v>
      </c>
      <c r="DH444" s="218">
        <f t="shared" ca="1" si="498"/>
        <v>-37.308819610848296</v>
      </c>
      <c r="DI444" s="219">
        <f t="shared" ca="1" si="499"/>
        <v>-1641.4714457858304</v>
      </c>
      <c r="DJ444" s="218">
        <f t="shared" ca="1" si="500"/>
        <v>-7.6083142686541123</v>
      </c>
      <c r="DK444" s="227">
        <f t="shared" ca="1" si="501"/>
        <v>-884.75988815215976</v>
      </c>
      <c r="DL444" s="228">
        <f t="shared" ca="1" si="525"/>
        <v>884.75988815215976</v>
      </c>
      <c r="DM444" s="222">
        <f t="shared" ca="1" si="502"/>
        <v>-6.1380269433018499</v>
      </c>
      <c r="DN444" s="223">
        <f t="shared" ca="1" si="503"/>
        <v>-41.043395013295402</v>
      </c>
      <c r="DO444" s="224">
        <f t="shared" ca="1" si="504"/>
        <v>-1821.0231632986433</v>
      </c>
      <c r="DP444" s="223">
        <f t="shared" ca="1" si="505"/>
        <v>-8.6908333097710511</v>
      </c>
      <c r="DQ444" s="225">
        <f t="shared" ca="1" si="506"/>
        <v>-1074.5546770945016</v>
      </c>
      <c r="DR444" s="226">
        <f t="shared" ca="1" si="526"/>
        <v>1074.5546770945016</v>
      </c>
      <c r="DS444" s="217">
        <f t="shared" ca="1" si="507"/>
        <v>-6.5653689762119063</v>
      </c>
      <c r="DT444" s="218">
        <f t="shared" ca="1" si="508"/>
        <v>-44.599971495683185</v>
      </c>
      <c r="DU444" s="219">
        <f t="shared" ca="1" si="509"/>
        <v>-1996.3786682896671</v>
      </c>
      <c r="DV444" s="218">
        <f t="shared" ca="1" si="510"/>
        <v>-9.8418428128084088</v>
      </c>
      <c r="DW444" s="227">
        <f t="shared" ca="1" si="511"/>
        <v>-1333.0610138102099</v>
      </c>
      <c r="DX444" s="228">
        <f t="shared" ca="1" si="527"/>
        <v>1333.0610138102099</v>
      </c>
      <c r="DY444" s="222">
        <f t="shared" ca="1" si="512"/>
        <v>-6.9428500404508018</v>
      </c>
      <c r="DZ444" s="223">
        <f t="shared" ca="1" si="513"/>
        <v>-47.930373735317104</v>
      </c>
      <c r="EA444" s="224">
        <f t="shared" ca="1" si="514"/>
        <v>-2164.9043861693476</v>
      </c>
      <c r="EB444" s="223">
        <f t="shared" ca="1" si="515"/>
        <v>-11.0543098515559</v>
      </c>
      <c r="EC444" s="225">
        <f t="shared" ca="1" si="516"/>
        <v>-1746.8550927942988</v>
      </c>
      <c r="ED444" s="226">
        <f t="shared" ca="1" si="528"/>
        <v>1746.8550927942988</v>
      </c>
      <c r="EE444" s="18">
        <v>-1746.8550927942945</v>
      </c>
    </row>
    <row r="445" spans="16:135" x14ac:dyDescent="0.3">
      <c r="P445" s="5"/>
      <c r="Q445" s="5"/>
      <c r="X445" s="105"/>
      <c r="Y445" s="105"/>
      <c r="Z445" s="105"/>
      <c r="AA445" s="105">
        <f ca="1">AH445-DF445</f>
        <v>0</v>
      </c>
      <c r="AC445" s="302">
        <f>AC444+$BE$22</f>
        <v>4180</v>
      </c>
      <c r="AD445" s="332">
        <v>1735.8007829427386</v>
      </c>
      <c r="AE445" s="332">
        <v>1323.2191709974029</v>
      </c>
      <c r="AF445" s="334">
        <v>1065.8638437847276</v>
      </c>
      <c r="AG445" s="332">
        <v>877.15157388350792</v>
      </c>
      <c r="AH445" s="332">
        <v>727.34356389686593</v>
      </c>
      <c r="AI445" s="332">
        <v>602.28750873441436</v>
      </c>
      <c r="AJ445" s="332">
        <v>494.02117453896517</v>
      </c>
      <c r="AK445" s="332">
        <v>397.55842828681409</v>
      </c>
      <c r="AL445" s="332">
        <v>309.52088513916641</v>
      </c>
      <c r="AM445" s="332">
        <v>227.46511905223809</v>
      </c>
      <c r="AN445" s="332">
        <v>149.51425336134187</v>
      </c>
      <c r="AO445" s="332">
        <v>74.136674313552433</v>
      </c>
      <c r="AP445" s="332" t="e">
        <v>#DIV/0!</v>
      </c>
      <c r="AQ445" s="335">
        <v>-74.136674313552433</v>
      </c>
      <c r="AR445" s="335">
        <v>-149.51425336134187</v>
      </c>
      <c r="AS445" s="335">
        <v>-227.46511905223809</v>
      </c>
      <c r="AT445" s="335">
        <v>-309.52088513916641</v>
      </c>
      <c r="AU445" s="335">
        <v>-397.55842828681409</v>
      </c>
      <c r="AV445" s="335">
        <v>-494.02117453896517</v>
      </c>
      <c r="AW445" s="335">
        <v>-602.28750873441436</v>
      </c>
      <c r="AX445" s="335">
        <v>-727.34356389686593</v>
      </c>
      <c r="AY445" s="335">
        <v>-877.15157388350792</v>
      </c>
      <c r="AZ445" s="335">
        <v>-1065.8638437847276</v>
      </c>
      <c r="BA445" s="335">
        <v>-1323.2191709974029</v>
      </c>
      <c r="BB445" s="202">
        <v>-1735.8007829427386</v>
      </c>
      <c r="BC445" s="323">
        <f ca="1">BO445-BD445</f>
        <v>0</v>
      </c>
      <c r="BD445" s="320">
        <f ca="1"/>
        <v>-74.136674313552433</v>
      </c>
      <c r="BE445" s="302">
        <f ca="1">MIN($AF$15,BE444+$BE$22)</f>
        <v>4180</v>
      </c>
      <c r="BF445" s="215">
        <f t="shared" ca="1" si="458"/>
        <v>2</v>
      </c>
      <c r="BG445" s="317">
        <f ca="1">INDEX(N$8:N$12,$BF445)</f>
        <v>365</v>
      </c>
      <c r="BH445" s="128">
        <f ca="1">INDEX(O$8:O$12,$BF445)</f>
        <v>0.45</v>
      </c>
      <c r="BI445" s="104">
        <f t="shared" ca="1" si="459"/>
        <v>2246</v>
      </c>
      <c r="BJ445" s="216">
        <f t="shared" si="457"/>
        <v>0</v>
      </c>
      <c r="BK445" s="217">
        <f ca="1">DEGREES(ASIN($BG445*BL$23))</f>
        <v>-0.69702848180855392</v>
      </c>
      <c r="BL445" s="218">
        <f ca="1">DEGREES(ASIN(BL$23*$BI445))</f>
        <v>-4.2930222410581953</v>
      </c>
      <c r="BM445" s="219">
        <f ca="1">IF($BH445&gt;0,(COS(RADIANS(BK445))-COS(RADIANS(BL445)))/(BL$23*$BH445),$BE445*SIN(RADIANS(BK445)))</f>
        <v>-182.13912732553993</v>
      </c>
      <c r="BN445" s="218">
        <f t="shared" ca="1" si="460"/>
        <v>-0.74992280911396847</v>
      </c>
      <c r="BO445" s="220">
        <f t="shared" ca="1" si="461"/>
        <v>-74.136674313552433</v>
      </c>
      <c r="BP445" s="221">
        <f t="shared" ca="1" si="517"/>
        <v>74.136674313552433</v>
      </c>
      <c r="BQ445" s="222">
        <f t="shared" ca="1" si="462"/>
        <v>-1.3888539075648563</v>
      </c>
      <c r="BR445" s="223">
        <f t="shared" ca="1" si="463"/>
        <v>-8.5773731659650458</v>
      </c>
      <c r="BS445" s="224">
        <f t="shared" ca="1" si="464"/>
        <v>-364.46126793447877</v>
      </c>
      <c r="BT445" s="223">
        <f t="shared" ca="1" si="465"/>
        <v>-1.5067732872226998</v>
      </c>
      <c r="BU445" s="225">
        <f t="shared" ca="1" si="466"/>
        <v>-149.51425336134187</v>
      </c>
      <c r="BV445" s="226">
        <f t="shared" ca="1" si="518"/>
        <v>149.51425336134187</v>
      </c>
      <c r="BW445" s="217">
        <f t="shared" ca="1" si="467"/>
        <v>-2.0703060144699528</v>
      </c>
      <c r="BX445" s="218">
        <f t="shared" ca="1" si="468"/>
        <v>-12.844003453591199</v>
      </c>
      <c r="BY445" s="219">
        <f t="shared" ca="1" si="469"/>
        <v>-547.12780917144892</v>
      </c>
      <c r="BZ445" s="218">
        <f t="shared" ca="1" si="470"/>
        <v>-2.2776195734163593</v>
      </c>
      <c r="CA445" s="227">
        <f t="shared" ca="1" si="471"/>
        <v>-227.46511905223809</v>
      </c>
      <c r="CB445" s="228">
        <f t="shared" ca="1" si="519"/>
        <v>227.46511905223809</v>
      </c>
      <c r="CC445" s="222">
        <f t="shared" ca="1" si="472"/>
        <v>-2.7362803166611838</v>
      </c>
      <c r="CD445" s="223">
        <f t="shared" ca="1" si="473"/>
        <v>-17.083078204259888</v>
      </c>
      <c r="CE445" s="224">
        <f t="shared" ca="1" si="474"/>
        <v>-730.25446346417777</v>
      </c>
      <c r="CF445" s="223">
        <f t="shared" ca="1" si="475"/>
        <v>-3.0698002982271646</v>
      </c>
      <c r="CG445" s="225">
        <f t="shared" ca="1" si="476"/>
        <v>-309.52088513916641</v>
      </c>
      <c r="CH445" s="226">
        <f t="shared" ca="1" si="520"/>
        <v>309.52088513916641</v>
      </c>
      <c r="CI445" s="217">
        <f t="shared" ca="1" si="477"/>
        <v>-3.3817714426176781</v>
      </c>
      <c r="CJ445" s="218">
        <f t="shared" ca="1" si="478"/>
        <v>-21.283507347973835</v>
      </c>
      <c r="CK445" s="219">
        <f t="shared" ca="1" si="479"/>
        <v>-913.8820987995407</v>
      </c>
      <c r="CL445" s="218">
        <f t="shared" ca="1" si="480"/>
        <v>-3.891028084988875</v>
      </c>
      <c r="CM445" s="227">
        <f t="shared" ca="1" si="481"/>
        <v>-397.5584282868133</v>
      </c>
      <c r="CN445" s="228">
        <f t="shared" ca="1" si="521"/>
        <v>397.5584282868133</v>
      </c>
      <c r="CO445" s="222">
        <f t="shared" ca="1" si="482"/>
        <v>-4.0019069365128308</v>
      </c>
      <c r="CP445" s="223">
        <f t="shared" ca="1" si="483"/>
        <v>-25.432375753244809</v>
      </c>
      <c r="CQ445" s="224">
        <f t="shared" ca="1" si="484"/>
        <v>-1097.9391878099229</v>
      </c>
      <c r="CR445" s="223">
        <f t="shared" ca="1" si="485"/>
        <v>-4.7494373329602695</v>
      </c>
      <c r="CS445" s="225">
        <f t="shared" ca="1" si="486"/>
        <v>-494.02117453896665</v>
      </c>
      <c r="CT445" s="226">
        <f t="shared" ca="1" si="522"/>
        <v>494.02117453896665</v>
      </c>
      <c r="CU445" s="217">
        <f t="shared" ca="1" si="487"/>
        <v>-4.5919815571945737</v>
      </c>
      <c r="CV445" s="218">
        <f t="shared" ca="1" si="488"/>
        <v>-29.514226043650105</v>
      </c>
      <c r="CW445" s="219">
        <f t="shared" ca="1" si="489"/>
        <v>-1282.1917496118053</v>
      </c>
      <c r="CX445" s="218">
        <f t="shared" ca="1" si="490"/>
        <v>-5.6535222342686211</v>
      </c>
      <c r="CY445" s="227">
        <f t="shared" ca="1" si="491"/>
        <v>-602.28750873441493</v>
      </c>
      <c r="CZ445" s="228">
        <f t="shared" ca="1" si="523"/>
        <v>602.28750873441493</v>
      </c>
      <c r="DA445" s="222">
        <f t="shared" ca="1" si="492"/>
        <v>-5.1474920122309307</v>
      </c>
      <c r="DB445" s="223">
        <f t="shared" ca="1" si="493"/>
        <v>-33.510136337878137</v>
      </c>
      <c r="DC445" s="224">
        <f t="shared" ca="1" si="494"/>
        <v>-1466.1755271448676</v>
      </c>
      <c r="DD445" s="223">
        <f t="shared" ca="1" si="495"/>
        <v>-6.6118670639309585</v>
      </c>
      <c r="DE445" s="225">
        <f t="shared" ca="1" si="496"/>
        <v>-727.3435638968657</v>
      </c>
      <c r="DF445" s="226">
        <f t="shared" ca="1" si="524"/>
        <v>727.3435638968657</v>
      </c>
      <c r="DG445" s="217">
        <f t="shared" ca="1" si="497"/>
        <v>-5.6641719536657629</v>
      </c>
      <c r="DH445" s="218">
        <f t="shared" ca="1" si="498"/>
        <v>-37.396525191614991</v>
      </c>
      <c r="DI445" s="219">
        <f t="shared" ca="1" si="499"/>
        <v>-1649.1039426272332</v>
      </c>
      <c r="DJ445" s="218">
        <f t="shared" ca="1" si="500"/>
        <v>-7.6324968414028262</v>
      </c>
      <c r="DK445" s="227">
        <f t="shared" ca="1" si="501"/>
        <v>-877.15157388350565</v>
      </c>
      <c r="DL445" s="228">
        <f t="shared" ca="1" si="525"/>
        <v>877.15157388350565</v>
      </c>
      <c r="DM445" s="222">
        <f t="shared" ca="1" si="502"/>
        <v>-6.1380269433018499</v>
      </c>
      <c r="DN445" s="223">
        <f t="shared" ca="1" si="503"/>
        <v>-41.143615092238726</v>
      </c>
      <c r="DO445" s="224">
        <f t="shared" ca="1" si="504"/>
        <v>-1829.7447232605</v>
      </c>
      <c r="DP445" s="223">
        <f t="shared" ca="1" si="505"/>
        <v>-8.7215599618566557</v>
      </c>
      <c r="DQ445" s="225">
        <f t="shared" ca="1" si="506"/>
        <v>-1065.8638437847305</v>
      </c>
      <c r="DR445" s="226">
        <f t="shared" ca="1" si="526"/>
        <v>1065.8638437847305</v>
      </c>
      <c r="DS445" s="217">
        <f t="shared" ca="1" si="507"/>
        <v>-6.5653689762119063</v>
      </c>
      <c r="DT445" s="218">
        <f t="shared" ca="1" si="508"/>
        <v>-44.713513542874466</v>
      </c>
      <c r="DU445" s="219">
        <f t="shared" ca="1" si="509"/>
        <v>-2006.2595609690266</v>
      </c>
      <c r="DV445" s="218">
        <f t="shared" ca="1" si="510"/>
        <v>-9.8808926793594765</v>
      </c>
      <c r="DW445" s="227">
        <f t="shared" ca="1" si="511"/>
        <v>-1323.2191709974015</v>
      </c>
      <c r="DX445" s="228">
        <f t="shared" ca="1" si="527"/>
        <v>1323.2191709974015</v>
      </c>
      <c r="DY445" s="222">
        <f t="shared" ca="1" si="512"/>
        <v>-6.9428500404508018</v>
      </c>
      <c r="DZ445" s="223">
        <f t="shared" ca="1" si="513"/>
        <v>-48.057968899974107</v>
      </c>
      <c r="EA445" s="224">
        <f t="shared" ca="1" si="514"/>
        <v>-2176.0082394820333</v>
      </c>
      <c r="EB445" s="223">
        <f t="shared" ca="1" si="515"/>
        <v>-11.103853312685715</v>
      </c>
      <c r="EC445" s="225">
        <f t="shared" ca="1" si="516"/>
        <v>-1735.8007829427429</v>
      </c>
      <c r="ED445" s="226">
        <f t="shared" ca="1" si="528"/>
        <v>1735.8007829427429</v>
      </c>
      <c r="EE445" s="18">
        <v>-1735.8007829427386</v>
      </c>
    </row>
    <row r="446" spans="16:135" x14ac:dyDescent="0.3">
      <c r="P446" s="5"/>
      <c r="Q446" s="5"/>
      <c r="X446" s="105"/>
      <c r="Y446" s="105"/>
      <c r="Z446" s="105"/>
      <c r="AA446" s="105">
        <f ca="1">AH446-DF446</f>
        <v>1.1368683772161603E-12</v>
      </c>
      <c r="AC446" s="302">
        <f>AC445+$BE$22</f>
        <v>4190</v>
      </c>
      <c r="AD446" s="332">
        <v>1724.6969296300538</v>
      </c>
      <c r="AE446" s="332">
        <v>1313.3382783180427</v>
      </c>
      <c r="AF446" s="334">
        <v>1057.1422838228702</v>
      </c>
      <c r="AG446" s="332">
        <v>869.5190770421051</v>
      </c>
      <c r="AH446" s="332">
        <v>720.73169683293588</v>
      </c>
      <c r="AI446" s="332">
        <v>596.63398650014574</v>
      </c>
      <c r="AJ446" s="332">
        <v>489.2717372060049</v>
      </c>
      <c r="AK446" s="332">
        <v>393.66740020182522</v>
      </c>
      <c r="AL446" s="332">
        <v>306.45108484093925</v>
      </c>
      <c r="AM446" s="332">
        <v>225.18749947882174</v>
      </c>
      <c r="AN446" s="332">
        <v>148.00748007411917</v>
      </c>
      <c r="AO446" s="332">
        <v>73.386751504438465</v>
      </c>
      <c r="AP446" s="332" t="e">
        <v>#DIV/0!</v>
      </c>
      <c r="AQ446" s="335">
        <v>-73.386751504438465</v>
      </c>
      <c r="AR446" s="335">
        <v>-148.00748007411917</v>
      </c>
      <c r="AS446" s="335">
        <v>-225.18749947882174</v>
      </c>
      <c r="AT446" s="335">
        <v>-306.45108484093925</v>
      </c>
      <c r="AU446" s="335">
        <v>-393.66740020182522</v>
      </c>
      <c r="AV446" s="335">
        <v>-489.2717372060049</v>
      </c>
      <c r="AW446" s="335">
        <v>-596.63398650014574</v>
      </c>
      <c r="AX446" s="335">
        <v>-720.73169683293588</v>
      </c>
      <c r="AY446" s="335">
        <v>-869.5190770421051</v>
      </c>
      <c r="AZ446" s="335">
        <v>-1057.1422838228702</v>
      </c>
      <c r="BA446" s="335">
        <v>-1313.3382783180427</v>
      </c>
      <c r="BB446" s="202">
        <v>-1724.6969296300538</v>
      </c>
      <c r="BC446" s="323">
        <f ca="1">BO446-BD446</f>
        <v>0</v>
      </c>
      <c r="BD446" s="320">
        <f ca="1"/>
        <v>-73.386751504438465</v>
      </c>
      <c r="BE446" s="302">
        <f ca="1">MIN($AF$15,BE445+$BE$22)</f>
        <v>4190</v>
      </c>
      <c r="BF446" s="215">
        <f t="shared" ca="1" si="458"/>
        <v>2</v>
      </c>
      <c r="BG446" s="317">
        <f ca="1">INDEX(N$8:N$12,$BF446)</f>
        <v>365</v>
      </c>
      <c r="BH446" s="128">
        <f ca="1">INDEX(O$8:O$12,$BF446)</f>
        <v>0.45</v>
      </c>
      <c r="BI446" s="104">
        <f t="shared" ca="1" si="459"/>
        <v>2250.5</v>
      </c>
      <c r="BJ446" s="216">
        <f t="shared" si="457"/>
        <v>0</v>
      </c>
      <c r="BK446" s="217">
        <f ca="1">DEGREES(ASIN($BG446*BL$23))</f>
        <v>-0.69702848180855392</v>
      </c>
      <c r="BL446" s="218">
        <f ca="1">DEGREES(ASIN(BL$23*$BI446))</f>
        <v>-4.3016397579984904</v>
      </c>
      <c r="BM446" s="219">
        <f ca="1">IF($BH446&gt;0,(COS(RADIANS(BK446))-COS(RADIANS(BL446)))/(BL$23*$BH446),$BE446*SIN(RADIANS(BK446)))</f>
        <v>-182.8905626421126</v>
      </c>
      <c r="BN446" s="218">
        <f t="shared" ca="1" si="460"/>
        <v>-0.75143531657266749</v>
      </c>
      <c r="BO446" s="220">
        <f t="shared" ca="1" si="461"/>
        <v>-73.386751504438465</v>
      </c>
      <c r="BP446" s="221">
        <f t="shared" ca="1" si="517"/>
        <v>73.386751504438465</v>
      </c>
      <c r="BQ446" s="222">
        <f t="shared" ca="1" si="462"/>
        <v>-1.3888539075648563</v>
      </c>
      <c r="BR446" s="223">
        <f t="shared" ca="1" si="463"/>
        <v>-8.594688400760969</v>
      </c>
      <c r="BS446" s="224">
        <f t="shared" ca="1" si="464"/>
        <v>-365.97113198291544</v>
      </c>
      <c r="BT446" s="223">
        <f t="shared" ca="1" si="465"/>
        <v>-1.5098640484366683</v>
      </c>
      <c r="BU446" s="225">
        <f t="shared" ca="1" si="466"/>
        <v>-148.00748007411917</v>
      </c>
      <c r="BV446" s="226">
        <f t="shared" ca="1" si="518"/>
        <v>148.00748007411917</v>
      </c>
      <c r="BW446" s="217">
        <f t="shared" ca="1" si="467"/>
        <v>-2.0703060144699528</v>
      </c>
      <c r="BX446" s="218">
        <f t="shared" ca="1" si="468"/>
        <v>-12.87017847786707</v>
      </c>
      <c r="BY446" s="219">
        <f t="shared" ca="1" si="469"/>
        <v>-549.41023438678019</v>
      </c>
      <c r="BZ446" s="218">
        <f t="shared" ca="1" si="470"/>
        <v>-2.2824252153312727</v>
      </c>
      <c r="CA446" s="227">
        <f t="shared" ca="1" si="471"/>
        <v>-225.18749947882174</v>
      </c>
      <c r="CB446" s="228">
        <f t="shared" ca="1" si="519"/>
        <v>225.18749947882174</v>
      </c>
      <c r="CC446" s="222">
        <f t="shared" ca="1" si="472"/>
        <v>-2.7362803166611838</v>
      </c>
      <c r="CD446" s="223">
        <f t="shared" ca="1" si="473"/>
        <v>-17.118360185876544</v>
      </c>
      <c r="CE446" s="224">
        <f t="shared" ca="1" si="474"/>
        <v>-733.33100256435443</v>
      </c>
      <c r="CF446" s="223">
        <f t="shared" ca="1" si="475"/>
        <v>-3.0765391001766602</v>
      </c>
      <c r="CG446" s="225">
        <f t="shared" ca="1" si="476"/>
        <v>-306.45108484093925</v>
      </c>
      <c r="CH446" s="226">
        <f t="shared" ca="1" si="520"/>
        <v>306.45108484093925</v>
      </c>
      <c r="CI446" s="217">
        <f t="shared" ca="1" si="477"/>
        <v>-3.3817714426176781</v>
      </c>
      <c r="CJ446" s="218">
        <f t="shared" ca="1" si="478"/>
        <v>-21.328233039862653</v>
      </c>
      <c r="CK446" s="219">
        <f t="shared" ca="1" si="479"/>
        <v>-917.78211620821867</v>
      </c>
      <c r="CL446" s="218">
        <f t="shared" ca="1" si="480"/>
        <v>-3.900017408677968</v>
      </c>
      <c r="CM446" s="227">
        <f t="shared" ca="1" si="481"/>
        <v>-393.66740020182442</v>
      </c>
      <c r="CN446" s="228">
        <f t="shared" ca="1" si="521"/>
        <v>393.66740020182442</v>
      </c>
      <c r="CO446" s="222">
        <f t="shared" ca="1" si="482"/>
        <v>-4.0019069365128308</v>
      </c>
      <c r="CP446" s="223">
        <f t="shared" ca="1" si="483"/>
        <v>-25.486976624160096</v>
      </c>
      <c r="CQ446" s="224">
        <f t="shared" ca="1" si="484"/>
        <v>-1102.7003070549883</v>
      </c>
      <c r="CR446" s="223">
        <f t="shared" ca="1" si="485"/>
        <v>-4.7611192450654016</v>
      </c>
      <c r="CS446" s="225">
        <f t="shared" ca="1" si="486"/>
        <v>-489.27173720600638</v>
      </c>
      <c r="CT446" s="226">
        <f t="shared" ca="1" si="522"/>
        <v>489.27173720600638</v>
      </c>
      <c r="CU446" s="217">
        <f t="shared" ca="1" si="487"/>
        <v>-4.5919815571945737</v>
      </c>
      <c r="CV446" s="218">
        <f t="shared" ca="1" si="488"/>
        <v>-29.579232814123131</v>
      </c>
      <c r="CW446" s="219">
        <f t="shared" ca="1" si="489"/>
        <v>-1287.8602488600579</v>
      </c>
      <c r="CX446" s="218">
        <f t="shared" ca="1" si="490"/>
        <v>-5.6684992482526013</v>
      </c>
      <c r="CY446" s="227">
        <f t="shared" ca="1" si="491"/>
        <v>-596.63398650014631</v>
      </c>
      <c r="CZ446" s="228">
        <f t="shared" ca="1" si="523"/>
        <v>596.63398650014631</v>
      </c>
      <c r="DA446" s="222">
        <f t="shared" ca="1" si="492"/>
        <v>-5.1474920122309307</v>
      </c>
      <c r="DB446" s="223">
        <f t="shared" ca="1" si="493"/>
        <v>-33.586180560327584</v>
      </c>
      <c r="DC446" s="224">
        <f t="shared" ca="1" si="494"/>
        <v>-1472.8064769934372</v>
      </c>
      <c r="DD446" s="223">
        <f t="shared" ca="1" si="495"/>
        <v>-6.6309498485695713</v>
      </c>
      <c r="DE446" s="225">
        <f t="shared" ca="1" si="496"/>
        <v>-720.73169683293474</v>
      </c>
      <c r="DF446" s="226">
        <f t="shared" ca="1" si="524"/>
        <v>720.73169683293474</v>
      </c>
      <c r="DG446" s="217">
        <f t="shared" ca="1" si="497"/>
        <v>-5.6641719536657629</v>
      </c>
      <c r="DH446" s="218">
        <f t="shared" ca="1" si="498"/>
        <v>-37.484333525912412</v>
      </c>
      <c r="DI446" s="219">
        <f t="shared" ca="1" si="499"/>
        <v>-1656.7607069513083</v>
      </c>
      <c r="DJ446" s="218">
        <f t="shared" ca="1" si="500"/>
        <v>-7.656764324075084</v>
      </c>
      <c r="DK446" s="227">
        <f t="shared" ca="1" si="501"/>
        <v>-869.51907704210282</v>
      </c>
      <c r="DL446" s="228">
        <f t="shared" ca="1" si="525"/>
        <v>869.51907704210282</v>
      </c>
      <c r="DM446" s="222">
        <f t="shared" ca="1" si="502"/>
        <v>-6.1380269433018499</v>
      </c>
      <c r="DN446" s="223">
        <f t="shared" ca="1" si="503"/>
        <v>-41.243988566809762</v>
      </c>
      <c r="DO446" s="224">
        <f t="shared" ca="1" si="504"/>
        <v>-1838.4971508228516</v>
      </c>
      <c r="DP446" s="223">
        <f t="shared" ca="1" si="505"/>
        <v>-8.7524275623516132</v>
      </c>
      <c r="DQ446" s="225">
        <f t="shared" ca="1" si="506"/>
        <v>-1057.1422838228739</v>
      </c>
      <c r="DR446" s="226">
        <f t="shared" ca="1" si="526"/>
        <v>1057.1422838228739</v>
      </c>
      <c r="DS446" s="217">
        <f t="shared" ca="1" si="507"/>
        <v>-6.5653689762119063</v>
      </c>
      <c r="DT446" s="218">
        <f t="shared" ca="1" si="508"/>
        <v>-44.827278794149464</v>
      </c>
      <c r="DU446" s="219">
        <f t="shared" ca="1" si="509"/>
        <v>-2016.1797335807362</v>
      </c>
      <c r="DV446" s="218">
        <f t="shared" ca="1" si="510"/>
        <v>-9.9201726117096314</v>
      </c>
      <c r="DW446" s="227">
        <f t="shared" ca="1" si="511"/>
        <v>-1313.3382783180421</v>
      </c>
      <c r="DX446" s="228">
        <f t="shared" ca="1" si="527"/>
        <v>1313.3382783180421</v>
      </c>
      <c r="DY446" s="222">
        <f t="shared" ca="1" si="512"/>
        <v>-6.9428500404508018</v>
      </c>
      <c r="DZ446" s="223">
        <f t="shared" ca="1" si="513"/>
        <v>-48.185881073923369</v>
      </c>
      <c r="EA446" s="224">
        <f t="shared" ca="1" si="514"/>
        <v>-2187.1620051584928</v>
      </c>
      <c r="EB446" s="223">
        <f t="shared" ca="1" si="515"/>
        <v>-11.153765676459443</v>
      </c>
      <c r="EC446" s="225">
        <f t="shared" ca="1" si="516"/>
        <v>-1724.6969296300572</v>
      </c>
      <c r="ED446" s="226">
        <f t="shared" ca="1" si="528"/>
        <v>1724.6969296300572</v>
      </c>
      <c r="EE446" s="18">
        <v>-1724.6969296300538</v>
      </c>
    </row>
    <row r="447" spans="16:135" x14ac:dyDescent="0.3">
      <c r="P447" s="5"/>
      <c r="Q447" s="5"/>
      <c r="V447" s="106"/>
      <c r="X447" s="105"/>
      <c r="Y447" s="105"/>
      <c r="Z447" s="105"/>
      <c r="AA447" s="105">
        <f ca="1">AH447-DF447</f>
        <v>0</v>
      </c>
      <c r="AC447" s="302">
        <f>AC446+$BE$22</f>
        <v>4200</v>
      </c>
      <c r="AD447" s="332">
        <v>1713.5431639535934</v>
      </c>
      <c r="AE447" s="332">
        <v>1303.4181057063331</v>
      </c>
      <c r="AF447" s="334">
        <v>1048.3898562605186</v>
      </c>
      <c r="AG447" s="332">
        <v>861.8623127180291</v>
      </c>
      <c r="AH447" s="332">
        <v>714.1007469843654</v>
      </c>
      <c r="AI447" s="332">
        <v>590.96548725189314</v>
      </c>
      <c r="AJ447" s="332">
        <v>484.51061796094086</v>
      </c>
      <c r="AK447" s="332">
        <v>389.76738279314725</v>
      </c>
      <c r="AL447" s="332">
        <v>303.37454574076258</v>
      </c>
      <c r="AM447" s="332">
        <v>222.90507426349046</v>
      </c>
      <c r="AN447" s="332">
        <v>146.4976160256825</v>
      </c>
      <c r="AO447" s="332">
        <v>72.635316187865797</v>
      </c>
      <c r="AP447" s="332" t="e">
        <v>#DIV/0!</v>
      </c>
      <c r="AQ447" s="335">
        <v>-72.635316187865797</v>
      </c>
      <c r="AR447" s="335">
        <v>-146.4976160256825</v>
      </c>
      <c r="AS447" s="335">
        <v>-222.90507426349046</v>
      </c>
      <c r="AT447" s="335">
        <v>-303.37454574076258</v>
      </c>
      <c r="AU447" s="335">
        <v>-389.76738279314725</v>
      </c>
      <c r="AV447" s="335">
        <v>-484.51061796094086</v>
      </c>
      <c r="AW447" s="335">
        <v>-590.96548725189314</v>
      </c>
      <c r="AX447" s="335">
        <v>-714.1007469843654</v>
      </c>
      <c r="AY447" s="335">
        <v>-861.8623127180291</v>
      </c>
      <c r="AZ447" s="335">
        <v>-1048.3898562605186</v>
      </c>
      <c r="BA447" s="335">
        <v>-1303.4181057063331</v>
      </c>
      <c r="BB447" s="202">
        <v>-1713.5431639535934</v>
      </c>
      <c r="BC447" s="323">
        <f ca="1">BO447-BD447</f>
        <v>0</v>
      </c>
      <c r="BD447" s="320">
        <f ca="1"/>
        <v>-72.635316187865797</v>
      </c>
      <c r="BE447" s="302">
        <f ca="1">MIN($AF$15,BE446+$BE$22)</f>
        <v>4200</v>
      </c>
      <c r="BF447" s="215">
        <f t="shared" ca="1" si="458"/>
        <v>2</v>
      </c>
      <c r="BG447" s="317">
        <f ca="1">INDEX(N$8:N$12,$BF447)</f>
        <v>365</v>
      </c>
      <c r="BH447" s="128">
        <f ca="1">INDEX(O$8:O$12,$BF447)</f>
        <v>0.45</v>
      </c>
      <c r="BI447" s="104">
        <f t="shared" ca="1" si="459"/>
        <v>2255</v>
      </c>
      <c r="BJ447" s="216">
        <f t="shared" si="457"/>
        <v>0</v>
      </c>
      <c r="BK447" s="217">
        <f ca="1">DEGREES(ASIN($BG447*BL$23))</f>
        <v>-0.69702848180855392</v>
      </c>
      <c r="BL447" s="218">
        <f ca="1">DEGREES(ASIN(BL$23*$BI447))</f>
        <v>-4.3102573724321473</v>
      </c>
      <c r="BM447" s="219">
        <f ca="1">IF($BH447&gt;0,(COS(RADIANS(BK447))-COS(RADIANS(BL447)))/(BL$23*$BH447),$BE447*SIN(RADIANS(BK447)))</f>
        <v>-183.6435105174279</v>
      </c>
      <c r="BN447" s="218">
        <f t="shared" ca="1" si="460"/>
        <v>-0.75294787531530005</v>
      </c>
      <c r="BO447" s="220">
        <f t="shared" ca="1" si="461"/>
        <v>-72.635316187865797</v>
      </c>
      <c r="BP447" s="221">
        <f t="shared" ca="1" si="517"/>
        <v>72.635316187865797</v>
      </c>
      <c r="BQ447" s="222">
        <f t="shared" ca="1" si="462"/>
        <v>-1.3888539075648563</v>
      </c>
      <c r="BR447" s="223">
        <f t="shared" ca="1" si="463"/>
        <v>-8.6120044264834554</v>
      </c>
      <c r="BS447" s="224">
        <f t="shared" ca="1" si="464"/>
        <v>-367.48408721567341</v>
      </c>
      <c r="BT447" s="223">
        <f t="shared" ca="1" si="465"/>
        <v>-1.5129552327579745</v>
      </c>
      <c r="BU447" s="225">
        <f t="shared" ca="1" si="466"/>
        <v>-146.4976160256825</v>
      </c>
      <c r="BV447" s="226">
        <f t="shared" ca="1" si="518"/>
        <v>146.4976160256825</v>
      </c>
      <c r="BW447" s="217">
        <f t="shared" ca="1" si="467"/>
        <v>-2.0703060144699528</v>
      </c>
      <c r="BX447" s="218">
        <f t="shared" ca="1" si="468"/>
        <v>-12.896356234582363</v>
      </c>
      <c r="BY447" s="219">
        <f t="shared" ca="1" si="469"/>
        <v>-551.69746674751696</v>
      </c>
      <c r="BZ447" s="218">
        <f t="shared" ca="1" si="470"/>
        <v>-2.2872323607367662</v>
      </c>
      <c r="CA447" s="227">
        <f t="shared" ca="1" si="471"/>
        <v>-222.90507426349046</v>
      </c>
      <c r="CB447" s="228">
        <f t="shared" ca="1" si="519"/>
        <v>222.90507426349046</v>
      </c>
      <c r="CC447" s="222">
        <f t="shared" ca="1" si="472"/>
        <v>-2.7362803166611838</v>
      </c>
      <c r="CD447" s="223">
        <f t="shared" ca="1" si="473"/>
        <v>-17.153648860230078</v>
      </c>
      <c r="CE447" s="224">
        <f t="shared" ca="1" si="474"/>
        <v>-736.41428429755331</v>
      </c>
      <c r="CF447" s="223">
        <f t="shared" ca="1" si="475"/>
        <v>-3.0832817331988736</v>
      </c>
      <c r="CG447" s="225">
        <f t="shared" ca="1" si="476"/>
        <v>-303.37454574076258</v>
      </c>
      <c r="CH447" s="226">
        <f t="shared" ca="1" si="520"/>
        <v>303.37454574076258</v>
      </c>
      <c r="CI447" s="217">
        <f t="shared" ca="1" si="477"/>
        <v>-3.3817714426176781</v>
      </c>
      <c r="CJ447" s="218">
        <f t="shared" ca="1" si="478"/>
        <v>-21.372972367880323</v>
      </c>
      <c r="CK447" s="219">
        <f t="shared" ca="1" si="479"/>
        <v>-921.69113115445566</v>
      </c>
      <c r="CL447" s="218">
        <f t="shared" ca="1" si="480"/>
        <v>-3.9090149462369936</v>
      </c>
      <c r="CM447" s="227">
        <f t="shared" ca="1" si="481"/>
        <v>-389.76738279314645</v>
      </c>
      <c r="CN447" s="228">
        <f t="shared" ca="1" si="521"/>
        <v>389.76738279314645</v>
      </c>
      <c r="CO447" s="222">
        <f t="shared" ca="1" si="482"/>
        <v>-4.0019069365128308</v>
      </c>
      <c r="CP447" s="223">
        <f t="shared" ca="1" si="483"/>
        <v>-25.541602310177097</v>
      </c>
      <c r="CQ447" s="224">
        <f t="shared" ca="1" si="484"/>
        <v>-1107.4731241238846</v>
      </c>
      <c r="CR447" s="223">
        <f t="shared" ca="1" si="485"/>
        <v>-4.7728170688963019</v>
      </c>
      <c r="CS447" s="225">
        <f t="shared" ca="1" si="486"/>
        <v>-484.51061796094098</v>
      </c>
      <c r="CT447" s="226">
        <f t="shared" ca="1" si="522"/>
        <v>484.51061796094098</v>
      </c>
      <c r="CU447" s="217">
        <f t="shared" ca="1" si="487"/>
        <v>-4.5919815571945737</v>
      </c>
      <c r="CV447" s="218">
        <f t="shared" ca="1" si="488"/>
        <v>-29.644281475220208</v>
      </c>
      <c r="CW447" s="219">
        <f t="shared" ca="1" si="489"/>
        <v>-1293.5437540471053</v>
      </c>
      <c r="CX447" s="218">
        <f t="shared" ca="1" si="490"/>
        <v>-5.6835051870473308</v>
      </c>
      <c r="CY447" s="227">
        <f t="shared" ca="1" si="491"/>
        <v>-590.96548725189371</v>
      </c>
      <c r="CZ447" s="228">
        <f t="shared" ca="1" si="523"/>
        <v>590.96548725189371</v>
      </c>
      <c r="DA447" s="222">
        <f t="shared" ca="1" si="492"/>
        <v>-5.1474920122309307</v>
      </c>
      <c r="DB447" s="223">
        <f t="shared" ca="1" si="493"/>
        <v>-33.662291863006644</v>
      </c>
      <c r="DC447" s="224">
        <f t="shared" ca="1" si="494"/>
        <v>-1479.4565600761864</v>
      </c>
      <c r="DD447" s="223">
        <f t="shared" ca="1" si="495"/>
        <v>-6.6500830827492337</v>
      </c>
      <c r="DE447" s="225">
        <f t="shared" ca="1" si="496"/>
        <v>-714.10074698436517</v>
      </c>
      <c r="DF447" s="226">
        <f t="shared" ca="1" si="524"/>
        <v>714.10074698436517</v>
      </c>
      <c r="DG447" s="217">
        <f t="shared" ca="1" si="497"/>
        <v>-5.6641719536657629</v>
      </c>
      <c r="DH447" s="218">
        <f t="shared" ca="1" si="498"/>
        <v>-37.572245182702389</v>
      </c>
      <c r="DI447" s="219">
        <f t="shared" ca="1" si="499"/>
        <v>-1664.4418243378386</v>
      </c>
      <c r="DJ447" s="218">
        <f t="shared" ca="1" si="500"/>
        <v>-7.6811173865303317</v>
      </c>
      <c r="DK447" s="227">
        <f t="shared" ca="1" si="501"/>
        <v>-861.86231271802774</v>
      </c>
      <c r="DL447" s="228">
        <f t="shared" ca="1" si="525"/>
        <v>861.86231271802774</v>
      </c>
      <c r="DM447" s="222">
        <f t="shared" ca="1" si="502"/>
        <v>-6.1380269433018499</v>
      </c>
      <c r="DN447" s="223">
        <f t="shared" ca="1" si="503"/>
        <v>-41.344516452995322</v>
      </c>
      <c r="DO447" s="224">
        <f t="shared" ca="1" si="504"/>
        <v>-1847.2805883009537</v>
      </c>
      <c r="DP447" s="223">
        <f t="shared" ca="1" si="505"/>
        <v>-8.783437478102087</v>
      </c>
      <c r="DQ447" s="225">
        <f t="shared" ca="1" si="506"/>
        <v>-1048.3898562605223</v>
      </c>
      <c r="DR447" s="226">
        <f t="shared" ca="1" si="526"/>
        <v>1048.3898562605223</v>
      </c>
      <c r="DS447" s="217">
        <f t="shared" ca="1" si="507"/>
        <v>-6.5653689762119063</v>
      </c>
      <c r="DT447" s="218">
        <f t="shared" ca="1" si="508"/>
        <v>-44.941269022236789</v>
      </c>
      <c r="DU447" s="219">
        <f t="shared" ca="1" si="509"/>
        <v>-2026.1394189268547</v>
      </c>
      <c r="DV447" s="218">
        <f t="shared" ca="1" si="510"/>
        <v>-9.9596853461184764</v>
      </c>
      <c r="DW447" s="227">
        <f t="shared" ca="1" si="511"/>
        <v>-1303.4181057063324</v>
      </c>
      <c r="DX447" s="228">
        <f t="shared" ca="1" si="527"/>
        <v>1303.4181057063324</v>
      </c>
      <c r="DY447" s="222">
        <f t="shared" ca="1" si="512"/>
        <v>-6.9428500404508018</v>
      </c>
      <c r="DZ447" s="223">
        <f t="shared" ca="1" si="513"/>
        <v>-48.314113274106816</v>
      </c>
      <c r="EA447" s="224">
        <f t="shared" ca="1" si="514"/>
        <v>-2198.3660574561186</v>
      </c>
      <c r="EB447" s="223">
        <f t="shared" ca="1" si="515"/>
        <v>-11.204052297625822</v>
      </c>
      <c r="EC447" s="225">
        <f t="shared" ca="1" si="516"/>
        <v>-1713.5431639535977</v>
      </c>
      <c r="ED447" s="226">
        <f t="shared" ca="1" si="528"/>
        <v>1713.5431639535977</v>
      </c>
      <c r="EE447" s="18">
        <v>-1713.5431639535934</v>
      </c>
    </row>
    <row r="448" spans="16:135" x14ac:dyDescent="0.3">
      <c r="P448" s="5"/>
      <c r="Q448" s="5"/>
      <c r="V448" s="106"/>
      <c r="X448" s="105"/>
      <c r="Y448" s="105"/>
      <c r="Z448" s="105"/>
      <c r="AA448" s="105">
        <f ca="1">AH448-DF448</f>
        <v>0</v>
      </c>
      <c r="AC448" s="302">
        <f>AC447+$BE$22</f>
        <v>4210</v>
      </c>
      <c r="AD448" s="332">
        <v>1702.3391116559676</v>
      </c>
      <c r="AE448" s="332">
        <v>1293.4584203602153</v>
      </c>
      <c r="AF448" s="334">
        <v>1039.6064187824174</v>
      </c>
      <c r="AG448" s="332">
        <v>854.18119533149877</v>
      </c>
      <c r="AH448" s="332">
        <v>707.45066390161617</v>
      </c>
      <c r="AI448" s="332">
        <v>585.28198206484581</v>
      </c>
      <c r="AJ448" s="332">
        <v>479.73780089204206</v>
      </c>
      <c r="AK448" s="332">
        <v>385.85836784691026</v>
      </c>
      <c r="AL448" s="332">
        <v>300.29126400756371</v>
      </c>
      <c r="AM448" s="332">
        <v>220.6178419027537</v>
      </c>
      <c r="AN448" s="332">
        <v>144.98466079292453</v>
      </c>
      <c r="AO448" s="332">
        <v>71.882368312550497</v>
      </c>
      <c r="AP448" s="332" t="e">
        <v>#DIV/0!</v>
      </c>
      <c r="AQ448" s="335">
        <v>-71.882368312550497</v>
      </c>
      <c r="AR448" s="335">
        <v>-144.98466079292453</v>
      </c>
      <c r="AS448" s="335">
        <v>-220.6178419027537</v>
      </c>
      <c r="AT448" s="335">
        <v>-300.29126400756371</v>
      </c>
      <c r="AU448" s="335">
        <v>-385.85836784691026</v>
      </c>
      <c r="AV448" s="335">
        <v>-479.73780089204206</v>
      </c>
      <c r="AW448" s="335">
        <v>-585.28198206484581</v>
      </c>
      <c r="AX448" s="335">
        <v>-707.45066390161617</v>
      </c>
      <c r="AY448" s="335">
        <v>-854.18119533149877</v>
      </c>
      <c r="AZ448" s="335">
        <v>-1039.6064187824174</v>
      </c>
      <c r="BA448" s="335">
        <v>-1293.4584203602153</v>
      </c>
      <c r="BB448" s="202">
        <v>-1702.3391116559676</v>
      </c>
      <c r="BC448" s="323">
        <f ca="1">BO448-BD448</f>
        <v>0</v>
      </c>
      <c r="BD448" s="320">
        <f ca="1"/>
        <v>-71.882368312550497</v>
      </c>
      <c r="BE448" s="302">
        <f ca="1">MIN($AF$15,BE447+$BE$22)</f>
        <v>4210</v>
      </c>
      <c r="BF448" s="215">
        <f t="shared" ca="1" si="458"/>
        <v>2</v>
      </c>
      <c r="BG448" s="317">
        <f ca="1">INDEX(N$8:N$12,$BF448)</f>
        <v>365</v>
      </c>
      <c r="BH448" s="128">
        <f ca="1">INDEX(O$8:O$12,$BF448)</f>
        <v>0.45</v>
      </c>
      <c r="BI448" s="104">
        <f t="shared" ca="1" si="459"/>
        <v>2259.5</v>
      </c>
      <c r="BJ448" s="216">
        <f t="shared" si="457"/>
        <v>0</v>
      </c>
      <c r="BK448" s="217">
        <f ca="1">DEGREES(ASIN($BG448*BL$23))</f>
        <v>-0.69702848180855392</v>
      </c>
      <c r="BL448" s="218">
        <f ca="1">DEGREES(ASIN(BL$23*$BI448))</f>
        <v>-4.3188750845574289</v>
      </c>
      <c r="BM448" s="219">
        <f ca="1">IF($BH448&gt;0,(COS(RADIANS(BK448))-COS(RADIANS(BL448)))/(BL$23*$BH448),$BE448*SIN(RADIANS(BK448)))</f>
        <v>-184.39797100287342</v>
      </c>
      <c r="BN448" s="218">
        <f t="shared" ca="1" si="460"/>
        <v>-0.75446048544552013</v>
      </c>
      <c r="BO448" s="220">
        <f t="shared" ca="1" si="461"/>
        <v>-71.882368312550497</v>
      </c>
      <c r="BP448" s="221">
        <f t="shared" ca="1" si="517"/>
        <v>71.882368312550497</v>
      </c>
      <c r="BQ448" s="222">
        <f t="shared" ca="1" si="462"/>
        <v>-1.3888539075648563</v>
      </c>
      <c r="BR448" s="223">
        <f t="shared" ca="1" si="463"/>
        <v>-8.6293212448227159</v>
      </c>
      <c r="BS448" s="224">
        <f t="shared" ca="1" si="464"/>
        <v>-369.00013405682205</v>
      </c>
      <c r="BT448" s="223">
        <f t="shared" ca="1" si="465"/>
        <v>-1.5160468411486363</v>
      </c>
      <c r="BU448" s="225">
        <f t="shared" ca="1" si="466"/>
        <v>-144.98466079292453</v>
      </c>
      <c r="BV448" s="226">
        <f t="shared" ca="1" si="518"/>
        <v>144.98466079292453</v>
      </c>
      <c r="BW448" s="217">
        <f t="shared" ca="1" si="467"/>
        <v>-2.0703060144699528</v>
      </c>
      <c r="BX448" s="218">
        <f t="shared" ca="1" si="468"/>
        <v>-12.922536730059218</v>
      </c>
      <c r="BY448" s="219">
        <f t="shared" ca="1" si="469"/>
        <v>-553.98950776095342</v>
      </c>
      <c r="BZ448" s="218">
        <f t="shared" ca="1" si="470"/>
        <v>-2.2920410134364602</v>
      </c>
      <c r="CA448" s="227">
        <f t="shared" ca="1" si="471"/>
        <v>-220.6178419027537</v>
      </c>
      <c r="CB448" s="228">
        <f t="shared" ca="1" si="519"/>
        <v>220.6178419027537</v>
      </c>
      <c r="CC448" s="222">
        <f t="shared" ca="1" si="472"/>
        <v>-2.7362803166611838</v>
      </c>
      <c r="CD448" s="223">
        <f t="shared" ca="1" si="473"/>
        <v>-17.188944244524588</v>
      </c>
      <c r="CE448" s="224">
        <f t="shared" ca="1" si="474"/>
        <v>-739.50431250615725</v>
      </c>
      <c r="CF448" s="223">
        <f t="shared" ca="1" si="475"/>
        <v>-3.0900282086039397</v>
      </c>
      <c r="CG448" s="225">
        <f t="shared" ca="1" si="476"/>
        <v>-300.29126400756371</v>
      </c>
      <c r="CH448" s="226">
        <f t="shared" ca="1" si="520"/>
        <v>300.29126400756371</v>
      </c>
      <c r="CI448" s="217">
        <f t="shared" ca="1" si="477"/>
        <v>-3.3817714426176781</v>
      </c>
      <c r="CJ448" s="218">
        <f t="shared" ca="1" si="478"/>
        <v>-21.41772537181043</v>
      </c>
      <c r="CK448" s="219">
        <f t="shared" ca="1" si="479"/>
        <v>-925.60915188111903</v>
      </c>
      <c r="CL448" s="218">
        <f t="shared" ca="1" si="480"/>
        <v>-3.9180207266633715</v>
      </c>
      <c r="CM448" s="227">
        <f t="shared" ca="1" si="481"/>
        <v>-385.85836784690946</v>
      </c>
      <c r="CN448" s="228">
        <f t="shared" ca="1" si="521"/>
        <v>385.85836784690946</v>
      </c>
      <c r="CO448" s="222">
        <f t="shared" ca="1" si="482"/>
        <v>-4.0019069365128308</v>
      </c>
      <c r="CP448" s="223">
        <f t="shared" ca="1" si="483"/>
        <v>-25.596252894881523</v>
      </c>
      <c r="CQ448" s="224">
        <f t="shared" ca="1" si="484"/>
        <v>-1112.2576549964563</v>
      </c>
      <c r="CR448" s="223">
        <f t="shared" ca="1" si="485"/>
        <v>-4.7845308725716222</v>
      </c>
      <c r="CS448" s="225">
        <f t="shared" ca="1" si="486"/>
        <v>-479.73780089204467</v>
      </c>
      <c r="CT448" s="226">
        <f t="shared" ca="1" si="522"/>
        <v>479.73780089204467</v>
      </c>
      <c r="CU448" s="217">
        <f t="shared" ca="1" si="487"/>
        <v>-4.5919815571945737</v>
      </c>
      <c r="CV448" s="218">
        <f t="shared" ca="1" si="488"/>
        <v>-29.709372192035545</v>
      </c>
      <c r="CW448" s="219">
        <f t="shared" ca="1" si="489"/>
        <v>-1299.2422942491542</v>
      </c>
      <c r="CX448" s="218">
        <f t="shared" ca="1" si="490"/>
        <v>-5.6985402020488891</v>
      </c>
      <c r="CY448" s="227">
        <f t="shared" ca="1" si="491"/>
        <v>-585.28198206484637</v>
      </c>
      <c r="CZ448" s="228">
        <f t="shared" ca="1" si="523"/>
        <v>585.28198206484637</v>
      </c>
      <c r="DA448" s="222">
        <f t="shared" ca="1" si="492"/>
        <v>-5.1474920122309307</v>
      </c>
      <c r="DB448" s="223">
        <f t="shared" ca="1" si="493"/>
        <v>-33.738470558412835</v>
      </c>
      <c r="DC448" s="224">
        <f t="shared" ca="1" si="494"/>
        <v>-1486.1258271669851</v>
      </c>
      <c r="DD448" s="223">
        <f t="shared" ca="1" si="495"/>
        <v>-6.6692670907987122</v>
      </c>
      <c r="DE448" s="225">
        <f t="shared" ca="1" si="496"/>
        <v>-707.45066390161594</v>
      </c>
      <c r="DF448" s="226">
        <f t="shared" ca="1" si="524"/>
        <v>707.45066390161594</v>
      </c>
      <c r="DG448" s="217">
        <f t="shared" ca="1" si="497"/>
        <v>-5.6641719536657629</v>
      </c>
      <c r="DH448" s="218">
        <f t="shared" ca="1" si="498"/>
        <v>-37.660260735276793</v>
      </c>
      <c r="DI448" s="219">
        <f t="shared" ca="1" si="499"/>
        <v>-1672.1473810436003</v>
      </c>
      <c r="DJ448" s="218">
        <f t="shared" ca="1" si="500"/>
        <v>-7.7055567057616372</v>
      </c>
      <c r="DK448" s="227">
        <f t="shared" ca="1" si="501"/>
        <v>-854.18119533149741</v>
      </c>
      <c r="DL448" s="228">
        <f t="shared" ca="1" si="525"/>
        <v>854.18119533149741</v>
      </c>
      <c r="DM448" s="222">
        <f t="shared" ca="1" si="502"/>
        <v>-6.1380269433018499</v>
      </c>
      <c r="DN448" s="223">
        <f t="shared" ca="1" si="503"/>
        <v>-41.445199776526948</v>
      </c>
      <c r="DO448" s="224">
        <f t="shared" ca="1" si="504"/>
        <v>-1856.095179395161</v>
      </c>
      <c r="DP448" s="223">
        <f t="shared" ca="1" si="505"/>
        <v>-8.8145910942073442</v>
      </c>
      <c r="DQ448" s="225">
        <f t="shared" ca="1" si="506"/>
        <v>-1039.6064187824202</v>
      </c>
      <c r="DR448" s="226">
        <f t="shared" ca="1" si="526"/>
        <v>1039.6064187824202</v>
      </c>
      <c r="DS448" s="217">
        <f t="shared" ca="1" si="507"/>
        <v>-6.5653689762119063</v>
      </c>
      <c r="DT448" s="218">
        <f t="shared" ca="1" si="508"/>
        <v>-45.05548602103584</v>
      </c>
      <c r="DU448" s="219">
        <f t="shared" ca="1" si="509"/>
        <v>-2036.1388525911018</v>
      </c>
      <c r="DV448" s="218">
        <f t="shared" ca="1" si="510"/>
        <v>-9.9994336642471353</v>
      </c>
      <c r="DW448" s="227">
        <f t="shared" ca="1" si="511"/>
        <v>-1293.4584203602139</v>
      </c>
      <c r="DX448" s="228">
        <f t="shared" ca="1" si="527"/>
        <v>1293.4584203602139</v>
      </c>
      <c r="DY448" s="222">
        <f t="shared" ca="1" si="512"/>
        <v>-6.9428500404508018</v>
      </c>
      <c r="DZ448" s="223">
        <f t="shared" ca="1" si="513"/>
        <v>-48.442668561833898</v>
      </c>
      <c r="EA448" s="224">
        <f t="shared" ca="1" si="514"/>
        <v>-2209.6207760962538</v>
      </c>
      <c r="EB448" s="223">
        <f t="shared" ca="1" si="515"/>
        <v>-11.254718640135252</v>
      </c>
      <c r="EC448" s="225">
        <f t="shared" ca="1" si="516"/>
        <v>-1702.3391116559719</v>
      </c>
      <c r="ED448" s="226">
        <f t="shared" ca="1" si="528"/>
        <v>1702.3391116559719</v>
      </c>
      <c r="EE448" s="18">
        <v>-1702.3391116559676</v>
      </c>
    </row>
    <row r="449" spans="16:135" x14ac:dyDescent="0.3">
      <c r="P449" s="5"/>
      <c r="Q449" s="5"/>
      <c r="V449" s="106"/>
      <c r="X449" s="105"/>
      <c r="Y449" s="105"/>
      <c r="Z449" s="105"/>
      <c r="AA449" s="105">
        <f ca="1">AH449-DF449</f>
        <v>0</v>
      </c>
      <c r="AC449" s="302">
        <f>AC448+$BE$22</f>
        <v>4220</v>
      </c>
      <c r="AD449" s="332">
        <v>1691.0843930158328</v>
      </c>
      <c r="AE449" s="332">
        <v>1283.4589866959675</v>
      </c>
      <c r="AF449" s="334">
        <v>1030.7918276882092</v>
      </c>
      <c r="AG449" s="332">
        <v>846.47563862573622</v>
      </c>
      <c r="AH449" s="332">
        <v>700.78139681081745</v>
      </c>
      <c r="AI449" s="332">
        <v>579.58344186279692</v>
      </c>
      <c r="AJ449" s="332">
        <v>474.95327001947157</v>
      </c>
      <c r="AK449" s="332">
        <v>381.94034712024848</v>
      </c>
      <c r="AL449" s="332">
        <v>297.20123579895977</v>
      </c>
      <c r="AM449" s="332">
        <v>218.32580088931724</v>
      </c>
      <c r="AN449" s="332">
        <v>143.46861395177589</v>
      </c>
      <c r="AO449" s="332">
        <v>71.127907827104977</v>
      </c>
      <c r="AP449" s="332" t="e">
        <v>#DIV/0!</v>
      </c>
      <c r="AQ449" s="335">
        <v>-71.127907827104977</v>
      </c>
      <c r="AR449" s="335">
        <v>-143.46861395177589</v>
      </c>
      <c r="AS449" s="335">
        <v>-218.32580088931724</v>
      </c>
      <c r="AT449" s="335">
        <v>-297.20123579895977</v>
      </c>
      <c r="AU449" s="335">
        <v>-381.94034712024848</v>
      </c>
      <c r="AV449" s="335">
        <v>-474.95327001947157</v>
      </c>
      <c r="AW449" s="335">
        <v>-579.58344186279692</v>
      </c>
      <c r="AX449" s="335">
        <v>-700.78139681081745</v>
      </c>
      <c r="AY449" s="335">
        <v>-846.47563862573622</v>
      </c>
      <c r="AZ449" s="335">
        <v>-1030.7918276882092</v>
      </c>
      <c r="BA449" s="335">
        <v>-1283.4589866959675</v>
      </c>
      <c r="BB449" s="202">
        <v>-1691.0843930158328</v>
      </c>
      <c r="BC449" s="323">
        <f ca="1">BO449-BD449</f>
        <v>0</v>
      </c>
      <c r="BD449" s="320">
        <f ca="1"/>
        <v>-71.127907827104977</v>
      </c>
      <c r="BE449" s="302">
        <f ca="1">MIN($AF$15,BE448+$BE$22)</f>
        <v>4220</v>
      </c>
      <c r="BF449" s="215">
        <f t="shared" ca="1" si="458"/>
        <v>2</v>
      </c>
      <c r="BG449" s="317">
        <f ca="1">INDEX(N$8:N$12,$BF449)</f>
        <v>365</v>
      </c>
      <c r="BH449" s="128">
        <f ca="1">INDEX(O$8:O$12,$BF449)</f>
        <v>0.45</v>
      </c>
      <c r="BI449" s="104">
        <f t="shared" ca="1" si="459"/>
        <v>2264</v>
      </c>
      <c r="BJ449" s="216">
        <f t="shared" si="457"/>
        <v>0</v>
      </c>
      <c r="BK449" s="217">
        <f ca="1">DEGREES(ASIN($BG449*BL$23))</f>
        <v>-0.69702848180855392</v>
      </c>
      <c r="BL449" s="218">
        <f ca="1">DEGREES(ASIN(BL$23*$BI449))</f>
        <v>-4.3274928945726181</v>
      </c>
      <c r="BM449" s="219">
        <f ca="1">IF($BH449&gt;0,(COS(RADIANS(BK449))-COS(RADIANS(BL449)))/(BL$23*$BH449),$BE449*SIN(RADIANS(BK449)))</f>
        <v>-185.15394414994773</v>
      </c>
      <c r="BN449" s="218">
        <f t="shared" ca="1" si="460"/>
        <v>-0.75597314707431451</v>
      </c>
      <c r="BO449" s="220">
        <f t="shared" ca="1" si="461"/>
        <v>-71.127907827104977</v>
      </c>
      <c r="BP449" s="221">
        <f t="shared" ca="1" si="517"/>
        <v>71.127907827104977</v>
      </c>
      <c r="BQ449" s="222">
        <f t="shared" ca="1" si="462"/>
        <v>-1.3888539075648563</v>
      </c>
      <c r="BR449" s="223">
        <f t="shared" ca="1" si="463"/>
        <v>-8.6466388574696591</v>
      </c>
      <c r="BS449" s="224">
        <f t="shared" ca="1" si="464"/>
        <v>-370.51927293135981</v>
      </c>
      <c r="BT449" s="223">
        <f t="shared" ca="1" si="465"/>
        <v>-1.5191388745377594</v>
      </c>
      <c r="BU449" s="225">
        <f t="shared" ca="1" si="466"/>
        <v>-143.46861395177589</v>
      </c>
      <c r="BV449" s="226">
        <f t="shared" ca="1" si="518"/>
        <v>143.46861395177589</v>
      </c>
      <c r="BW449" s="217">
        <f t="shared" ca="1" si="467"/>
        <v>-2.0703060144699528</v>
      </c>
      <c r="BX449" s="218">
        <f t="shared" ca="1" si="468"/>
        <v>-12.948719970625367</v>
      </c>
      <c r="BY449" s="219">
        <f t="shared" ca="1" si="469"/>
        <v>-556.28635893817784</v>
      </c>
      <c r="BZ449" s="218">
        <f t="shared" ca="1" si="470"/>
        <v>-2.2968511772244256</v>
      </c>
      <c r="CA449" s="227">
        <f t="shared" ca="1" si="471"/>
        <v>-218.32580088931724</v>
      </c>
      <c r="CB449" s="228">
        <f t="shared" ca="1" si="519"/>
        <v>218.32580088931724</v>
      </c>
      <c r="CC449" s="222">
        <f t="shared" ca="1" si="472"/>
        <v>-2.7362803166611838</v>
      </c>
      <c r="CD449" s="223">
        <f t="shared" ca="1" si="473"/>
        <v>-17.22424635599068</v>
      </c>
      <c r="CE449" s="224">
        <f t="shared" ca="1" si="474"/>
        <v>-742.60109104388619</v>
      </c>
      <c r="CF449" s="223">
        <f t="shared" ca="1" si="475"/>
        <v>-3.0967785377289374</v>
      </c>
      <c r="CG449" s="225">
        <f t="shared" ca="1" si="476"/>
        <v>-297.20123579895977</v>
      </c>
      <c r="CH449" s="226">
        <f t="shared" ca="1" si="520"/>
        <v>297.20123579895977</v>
      </c>
      <c r="CI449" s="217">
        <f t="shared" ca="1" si="477"/>
        <v>-3.3817714426176781</v>
      </c>
      <c r="CJ449" s="218">
        <f t="shared" ca="1" si="478"/>
        <v>-21.46249209153077</v>
      </c>
      <c r="CK449" s="219">
        <f t="shared" ca="1" si="479"/>
        <v>-929.53618666017144</v>
      </c>
      <c r="CL449" s="218">
        <f t="shared" ca="1" si="480"/>
        <v>-3.9270347790524056</v>
      </c>
      <c r="CM449" s="227">
        <f t="shared" ca="1" si="481"/>
        <v>-381.94034712024609</v>
      </c>
      <c r="CN449" s="228">
        <f t="shared" ca="1" si="521"/>
        <v>381.94034712024609</v>
      </c>
      <c r="CO449" s="222">
        <f t="shared" ca="1" si="482"/>
        <v>-4.0019069365128308</v>
      </c>
      <c r="CP449" s="223">
        <f t="shared" ca="1" si="483"/>
        <v>-25.650928462140396</v>
      </c>
      <c r="CQ449" s="224">
        <f t="shared" ca="1" si="484"/>
        <v>-1117.0539157209869</v>
      </c>
      <c r="CR449" s="223">
        <f t="shared" ca="1" si="485"/>
        <v>-4.7962607245306117</v>
      </c>
      <c r="CS449" s="225">
        <f t="shared" ca="1" si="486"/>
        <v>-474.95327001947305</v>
      </c>
      <c r="CT449" s="226">
        <f t="shared" ca="1" si="522"/>
        <v>474.95327001947305</v>
      </c>
      <c r="CU449" s="217">
        <f t="shared" ca="1" si="487"/>
        <v>-4.5919815571945737</v>
      </c>
      <c r="CV449" s="218">
        <f t="shared" ca="1" si="488"/>
        <v>-29.774505130415033</v>
      </c>
      <c r="CW449" s="219">
        <f t="shared" ca="1" si="489"/>
        <v>-1304.9558986947948</v>
      </c>
      <c r="CX449" s="218">
        <f t="shared" ca="1" si="490"/>
        <v>-5.7136044456406125</v>
      </c>
      <c r="CY449" s="227">
        <f t="shared" ca="1" si="491"/>
        <v>-579.58344186279749</v>
      </c>
      <c r="CZ449" s="228">
        <f t="shared" ca="1" si="523"/>
        <v>579.58344186279749</v>
      </c>
      <c r="DA449" s="222">
        <f t="shared" ca="1" si="492"/>
        <v>-5.1474920122309307</v>
      </c>
      <c r="DB449" s="223">
        <f t="shared" ca="1" si="493"/>
        <v>-33.814716960906821</v>
      </c>
      <c r="DC449" s="224">
        <f t="shared" ca="1" si="494"/>
        <v>-1492.8143293667638</v>
      </c>
      <c r="DD449" s="223">
        <f t="shared" ca="1" si="495"/>
        <v>-6.688502199778668</v>
      </c>
      <c r="DE449" s="225">
        <f t="shared" ca="1" si="496"/>
        <v>-700.78139681081723</v>
      </c>
      <c r="DF449" s="226">
        <f t="shared" ca="1" si="524"/>
        <v>700.78139681081723</v>
      </c>
      <c r="DG449" s="217">
        <f t="shared" ca="1" si="497"/>
        <v>-5.6641719536657629</v>
      </c>
      <c r="DH449" s="218">
        <f t="shared" ca="1" si="498"/>
        <v>-37.748380761305626</v>
      </c>
      <c r="DI449" s="219">
        <f t="shared" ca="1" si="499"/>
        <v>-1679.8774640096051</v>
      </c>
      <c r="DJ449" s="218">
        <f t="shared" ca="1" si="500"/>
        <v>-7.7300829660048294</v>
      </c>
      <c r="DK449" s="227">
        <f t="shared" ca="1" si="501"/>
        <v>-846.47563862573577</v>
      </c>
      <c r="DL449" s="228">
        <f t="shared" ca="1" si="525"/>
        <v>846.47563862573577</v>
      </c>
      <c r="DM449" s="222">
        <f t="shared" ca="1" si="502"/>
        <v>-6.1380269433018499</v>
      </c>
      <c r="DN449" s="223">
        <f t="shared" ca="1" si="503"/>
        <v>-41.546039573015328</v>
      </c>
      <c r="DO449" s="224">
        <f t="shared" ca="1" si="504"/>
        <v>-1864.941069209523</v>
      </c>
      <c r="DP449" s="223">
        <f t="shared" ca="1" si="505"/>
        <v>-8.8458898143619535</v>
      </c>
      <c r="DQ449" s="225">
        <f t="shared" ca="1" si="506"/>
        <v>-1030.7918276882128</v>
      </c>
      <c r="DR449" s="226">
        <f t="shared" ca="1" si="526"/>
        <v>1030.7918276882128</v>
      </c>
      <c r="DS449" s="217">
        <f t="shared" ca="1" si="507"/>
        <v>-6.5653689762119063</v>
      </c>
      <c r="DT449" s="218">
        <f t="shared" ca="1" si="508"/>
        <v>-45.169931605976828</v>
      </c>
      <c r="DU449" s="219">
        <f t="shared" ca="1" si="509"/>
        <v>-2046.1782729852132</v>
      </c>
      <c r="DV449" s="218">
        <f t="shared" ca="1" si="510"/>
        <v>-10.039420394111403</v>
      </c>
      <c r="DW449" s="227">
        <f t="shared" ca="1" si="511"/>
        <v>-1283.4589866959668</v>
      </c>
      <c r="DX449" s="228">
        <f t="shared" ca="1" si="527"/>
        <v>1283.4589866959668</v>
      </c>
      <c r="DY449" s="222">
        <f t="shared" ca="1" si="512"/>
        <v>-6.9428500404508018</v>
      </c>
      <c r="DZ449" s="223">
        <f t="shared" ca="1" si="513"/>
        <v>-48.571550043706509</v>
      </c>
      <c r="EA449" s="224">
        <f t="shared" ca="1" si="514"/>
        <v>-2220.9265463763054</v>
      </c>
      <c r="EB449" s="223">
        <f t="shared" ca="1" si="515"/>
        <v>-11.305770280051547</v>
      </c>
      <c r="EC449" s="225">
        <f t="shared" ca="1" si="516"/>
        <v>-1691.0843930158367</v>
      </c>
      <c r="ED449" s="226">
        <f t="shared" ca="1" si="528"/>
        <v>1691.0843930158367</v>
      </c>
      <c r="EE449" s="18">
        <v>-1691.0843930158328</v>
      </c>
    </row>
    <row r="450" spans="16:135" x14ac:dyDescent="0.3">
      <c r="P450" s="5"/>
      <c r="Q450" s="5"/>
      <c r="X450" s="105"/>
      <c r="Y450" s="105"/>
      <c r="Z450" s="105"/>
      <c r="AA450" s="105">
        <f ca="1">AH450-DF450</f>
        <v>0</v>
      </c>
      <c r="AC450" s="302">
        <f>AC449+$BE$22</f>
        <v>4230</v>
      </c>
      <c r="AD450" s="332">
        <v>1679.7786227357808</v>
      </c>
      <c r="AE450" s="332">
        <v>1273.4195663018561</v>
      </c>
      <c r="AF450" s="334">
        <v>1021.945937873848</v>
      </c>
      <c r="AG450" s="332">
        <v>838.74555565973321</v>
      </c>
      <c r="AH450" s="332">
        <v>694.09289461103879</v>
      </c>
      <c r="AI450" s="332">
        <v>573.8698374171563</v>
      </c>
      <c r="AJ450" s="332">
        <v>470.15700929494096</v>
      </c>
      <c r="AK450" s="332">
        <v>378.01331234119289</v>
      </c>
      <c r="AL450" s="332">
        <v>294.10445726123083</v>
      </c>
      <c r="AM450" s="332">
        <v>216.02894971209281</v>
      </c>
      <c r="AN450" s="332">
        <v>141.94947507723813</v>
      </c>
      <c r="AO450" s="332">
        <v>70.371934680030662</v>
      </c>
      <c r="AP450" s="332" t="e">
        <v>#DIV/0!</v>
      </c>
      <c r="AQ450" s="335">
        <v>-70.371934680030662</v>
      </c>
      <c r="AR450" s="335">
        <v>-141.94947507723813</v>
      </c>
      <c r="AS450" s="335">
        <v>-216.02894971209281</v>
      </c>
      <c r="AT450" s="335">
        <v>-294.10445726123083</v>
      </c>
      <c r="AU450" s="335">
        <v>-378.01331234119289</v>
      </c>
      <c r="AV450" s="335">
        <v>-470.15700929494096</v>
      </c>
      <c r="AW450" s="335">
        <v>-573.8698374171563</v>
      </c>
      <c r="AX450" s="335">
        <v>-694.09289461103879</v>
      </c>
      <c r="AY450" s="335">
        <v>-838.74555565973321</v>
      </c>
      <c r="AZ450" s="335">
        <v>-1021.945937873848</v>
      </c>
      <c r="BA450" s="335">
        <v>-1273.4195663018561</v>
      </c>
      <c r="BB450" s="202">
        <v>-1679.7786227357808</v>
      </c>
      <c r="BC450" s="323">
        <f ca="1">BO450-BD450</f>
        <v>0</v>
      </c>
      <c r="BD450" s="320">
        <f ca="1"/>
        <v>-70.371934680030662</v>
      </c>
      <c r="BE450" s="302">
        <f ca="1">MIN($AF$15,BE449+$BE$22)</f>
        <v>4230</v>
      </c>
      <c r="BF450" s="215">
        <f t="shared" ca="1" si="458"/>
        <v>2</v>
      </c>
      <c r="BG450" s="317">
        <f ca="1">INDEX(N$8:N$12,$BF450)</f>
        <v>365</v>
      </c>
      <c r="BH450" s="128">
        <f ca="1">INDEX(O$8:O$12,$BF450)</f>
        <v>0.45</v>
      </c>
      <c r="BI450" s="104">
        <f t="shared" ca="1" si="459"/>
        <v>2268.5</v>
      </c>
      <c r="BJ450" s="216">
        <f t="shared" si="457"/>
        <v>0</v>
      </c>
      <c r="BK450" s="217">
        <f ca="1">DEGREES(ASIN($BG450*BL$23))</f>
        <v>-0.69702848180855392</v>
      </c>
      <c r="BL450" s="218">
        <f ca="1">DEGREES(ASIN(BL$23*$BI450))</f>
        <v>-4.3361108026760169</v>
      </c>
      <c r="BM450" s="219">
        <f ca="1">IF($BH450&gt;0,(COS(RADIANS(BK450))-COS(RADIANS(BL450)))/(BL$23*$BH450),$BE450*SIN(RADIANS(BK450)))</f>
        <v>-185.91143001024568</v>
      </c>
      <c r="BN450" s="218">
        <f t="shared" ca="1" si="460"/>
        <v>-0.75748586029794751</v>
      </c>
      <c r="BO450" s="220">
        <f t="shared" ca="1" si="461"/>
        <v>-70.371934680030662</v>
      </c>
      <c r="BP450" s="221">
        <f t="shared" ca="1" si="517"/>
        <v>70.371934680030662</v>
      </c>
      <c r="BQ450" s="222">
        <f t="shared" ca="1" si="462"/>
        <v>-1.3888539075648563</v>
      </c>
      <c r="BR450" s="223">
        <f t="shared" ca="1" si="463"/>
        <v>-8.6639572661158546</v>
      </c>
      <c r="BS450" s="224">
        <f t="shared" ca="1" si="464"/>
        <v>-372.04150426524353</v>
      </c>
      <c r="BT450" s="223">
        <f t="shared" ca="1" si="465"/>
        <v>-1.5222313338837239</v>
      </c>
      <c r="BU450" s="225">
        <f t="shared" ca="1" si="466"/>
        <v>-141.94947507723813</v>
      </c>
      <c r="BV450" s="226">
        <f t="shared" ca="1" si="518"/>
        <v>141.94947507723813</v>
      </c>
      <c r="BW450" s="217">
        <f t="shared" ca="1" si="467"/>
        <v>-2.0703060144699528</v>
      </c>
      <c r="BX450" s="218">
        <f t="shared" ca="1" si="468"/>
        <v>-12.974905962614164</v>
      </c>
      <c r="BY450" s="219">
        <f t="shared" ca="1" si="469"/>
        <v>-558.58802179408997</v>
      </c>
      <c r="BZ450" s="218">
        <f t="shared" ca="1" si="470"/>
        <v>-2.3016628559121273</v>
      </c>
      <c r="CA450" s="227">
        <f t="shared" ca="1" si="471"/>
        <v>-216.02894971209281</v>
      </c>
      <c r="CB450" s="228">
        <f t="shared" ca="1" si="519"/>
        <v>216.02894971209281</v>
      </c>
      <c r="CC450" s="222">
        <f t="shared" ca="1" si="472"/>
        <v>-2.7362803166611838</v>
      </c>
      <c r="CD450" s="223">
        <f t="shared" ca="1" si="473"/>
        <v>-17.259555211885637</v>
      </c>
      <c r="CE450" s="224">
        <f t="shared" ca="1" si="474"/>
        <v>-745.70462377582498</v>
      </c>
      <c r="CF450" s="223">
        <f t="shared" ca="1" si="475"/>
        <v>-3.1035327319387989</v>
      </c>
      <c r="CG450" s="225">
        <f t="shared" ca="1" si="476"/>
        <v>-294.10445726123083</v>
      </c>
      <c r="CH450" s="226">
        <f t="shared" ca="1" si="520"/>
        <v>294.10445726123083</v>
      </c>
      <c r="CI450" s="217">
        <f t="shared" ca="1" si="477"/>
        <v>-3.3817714426176781</v>
      </c>
      <c r="CJ450" s="218">
        <f t="shared" ca="1" si="478"/>
        <v>-21.507272567013814</v>
      </c>
      <c r="CK450" s="219">
        <f t="shared" ca="1" si="479"/>
        <v>-933.47224379278066</v>
      </c>
      <c r="CL450" s="218">
        <f t="shared" ca="1" si="480"/>
        <v>-3.9360571326092213</v>
      </c>
      <c r="CM450" s="227">
        <f t="shared" ca="1" si="481"/>
        <v>-378.01331234119368</v>
      </c>
      <c r="CN450" s="228">
        <f t="shared" ca="1" si="521"/>
        <v>378.01331234119368</v>
      </c>
      <c r="CO450" s="222">
        <f t="shared" ca="1" si="482"/>
        <v>-4.0019069365128308</v>
      </c>
      <c r="CP450" s="223">
        <f t="shared" ca="1" si="483"/>
        <v>-25.705629096103699</v>
      </c>
      <c r="CQ450" s="224">
        <f t="shared" ca="1" si="484"/>
        <v>-1121.8619224145434</v>
      </c>
      <c r="CR450" s="223">
        <f t="shared" ca="1" si="485"/>
        <v>-4.8080066935565355</v>
      </c>
      <c r="CS450" s="225">
        <f t="shared" ca="1" si="486"/>
        <v>-470.15700929494244</v>
      </c>
      <c r="CT450" s="226">
        <f t="shared" ca="1" si="522"/>
        <v>470.15700929494244</v>
      </c>
      <c r="CU450" s="217">
        <f t="shared" ca="1" si="487"/>
        <v>-4.5919815571945737</v>
      </c>
      <c r="CV450" s="218">
        <f t="shared" ca="1" si="488"/>
        <v>-29.839680456961627</v>
      </c>
      <c r="CW450" s="219">
        <f t="shared" ca="1" si="489"/>
        <v>-1310.6845967659979</v>
      </c>
      <c r="CX450" s="218">
        <f t="shared" ca="1" si="490"/>
        <v>-5.7286980712030982</v>
      </c>
      <c r="CY450" s="227">
        <f t="shared" ca="1" si="491"/>
        <v>-573.86983741715687</v>
      </c>
      <c r="CZ450" s="228">
        <f t="shared" ca="1" si="523"/>
        <v>573.86983741715687</v>
      </c>
      <c r="DA450" s="222">
        <f t="shared" ca="1" si="492"/>
        <v>-5.1474920122309307</v>
      </c>
      <c r="DB450" s="223">
        <f t="shared" ca="1" si="493"/>
        <v>-33.891031386729011</v>
      </c>
      <c r="DC450" s="224">
        <f t="shared" ca="1" si="494"/>
        <v>-1499.5221181062793</v>
      </c>
      <c r="DD450" s="223">
        <f t="shared" ca="1" si="495"/>
        <v>-6.7077887395155358</v>
      </c>
      <c r="DE450" s="225">
        <f t="shared" ca="1" si="496"/>
        <v>-694.09289461103856</v>
      </c>
      <c r="DF450" s="226">
        <f t="shared" ca="1" si="524"/>
        <v>694.09289461103856</v>
      </c>
      <c r="DG450" s="217">
        <f t="shared" ca="1" si="497"/>
        <v>-5.6641719536657629</v>
      </c>
      <c r="DH450" s="218">
        <f t="shared" ca="1" si="498"/>
        <v>-37.836605842885774</v>
      </c>
      <c r="DI450" s="219">
        <f t="shared" ca="1" si="499"/>
        <v>-1687.6321608684375</v>
      </c>
      <c r="DJ450" s="218">
        <f t="shared" ca="1" si="500"/>
        <v>-7.7546968588324034</v>
      </c>
      <c r="DK450" s="227">
        <f t="shared" ca="1" si="501"/>
        <v>-838.74555565973094</v>
      </c>
      <c r="DL450" s="228">
        <f t="shared" ca="1" si="525"/>
        <v>838.74555565973094</v>
      </c>
      <c r="DM450" s="222">
        <f t="shared" ca="1" si="502"/>
        <v>-6.1380269433018499</v>
      </c>
      <c r="DN450" s="223">
        <f t="shared" ca="1" si="503"/>
        <v>-41.647036888086838</v>
      </c>
      <c r="DO450" s="224">
        <f t="shared" ca="1" si="504"/>
        <v>-1873.8184042706812</v>
      </c>
      <c r="DP450" s="223">
        <f t="shared" ca="1" si="505"/>
        <v>-8.8773350611581918</v>
      </c>
      <c r="DQ450" s="225">
        <f t="shared" ca="1" si="506"/>
        <v>-1021.9459378738508</v>
      </c>
      <c r="DR450" s="226">
        <f t="shared" ca="1" si="526"/>
        <v>1021.9459378738508</v>
      </c>
      <c r="DS450" s="217">
        <f t="shared" ca="1" si="507"/>
        <v>-6.5653689762119063</v>
      </c>
      <c r="DT450" s="218">
        <f t="shared" ca="1" si="508"/>
        <v>-45.284607614388705</v>
      </c>
      <c r="DU450" s="219">
        <f t="shared" ca="1" si="509"/>
        <v>-2056.2579213963149</v>
      </c>
      <c r="DV450" s="218">
        <f t="shared" ca="1" si="510"/>
        <v>-10.079648411101743</v>
      </c>
      <c r="DW450" s="227">
        <f t="shared" ca="1" si="511"/>
        <v>-1273.4195663018554</v>
      </c>
      <c r="DX450" s="228">
        <f t="shared" ca="1" si="527"/>
        <v>1273.4195663018554</v>
      </c>
      <c r="DY450" s="222">
        <f t="shared" ca="1" si="512"/>
        <v>-6.9428500404508018</v>
      </c>
      <c r="DZ450" s="223">
        <f t="shared" ca="1" si="513"/>
        <v>-48.700760872568878</v>
      </c>
      <c r="EA450" s="224">
        <f t="shared" ca="1" si="514"/>
        <v>-2232.2837592848578</v>
      </c>
      <c r="EB450" s="223">
        <f t="shared" ca="1" si="515"/>
        <v>-11.357212908552356</v>
      </c>
      <c r="EC450" s="225">
        <f t="shared" ca="1" si="516"/>
        <v>-1679.7786227357851</v>
      </c>
      <c r="ED450" s="226">
        <f t="shared" ca="1" si="528"/>
        <v>1679.7786227357851</v>
      </c>
      <c r="EE450" s="18">
        <v>-1679.7786227357808</v>
      </c>
    </row>
    <row r="451" spans="16:135" x14ac:dyDescent="0.3">
      <c r="P451" s="5"/>
      <c r="Q451" s="5"/>
      <c r="X451" s="105"/>
      <c r="Y451" s="105"/>
      <c r="Z451" s="105"/>
      <c r="AA451" s="105">
        <f ca="1">AH451-DF451</f>
        <v>1.3642420526593924E-12</v>
      </c>
      <c r="AC451" s="316">
        <f>AC450+$BE$22</f>
        <v>4240</v>
      </c>
      <c r="AD451" s="332">
        <v>1668.4214098272294</v>
      </c>
      <c r="AE451" s="332">
        <v>1263.3399178907544</v>
      </c>
      <c r="AF451" s="334">
        <v>1013.0686028126898</v>
      </c>
      <c r="AG451" s="332">
        <v>830.9908588008999</v>
      </c>
      <c r="AH451" s="332">
        <v>687.38510587152439</v>
      </c>
      <c r="AI451" s="332">
        <v>568.14113934595321</v>
      </c>
      <c r="AJ451" s="332">
        <v>465.34900260138443</v>
      </c>
      <c r="AK451" s="332">
        <v>374.07725520858526</v>
      </c>
      <c r="AL451" s="332">
        <v>291.00092452929204</v>
      </c>
      <c r="AM451" s="332">
        <v>213.72728685618068</v>
      </c>
      <c r="AN451" s="332">
        <v>140.42724374335441</v>
      </c>
      <c r="AO451" s="332">
        <v>69.614448819732715</v>
      </c>
      <c r="AP451" s="332" t="e">
        <v>#DIV/0!</v>
      </c>
      <c r="AQ451" s="335">
        <v>-69.614448819732715</v>
      </c>
      <c r="AR451" s="335">
        <v>-140.42724374335441</v>
      </c>
      <c r="AS451" s="335">
        <v>-213.72728685618068</v>
      </c>
      <c r="AT451" s="335">
        <v>-291.00092452929204</v>
      </c>
      <c r="AU451" s="335">
        <v>-374.07725520858526</v>
      </c>
      <c r="AV451" s="335">
        <v>-465.34900260138443</v>
      </c>
      <c r="AW451" s="335">
        <v>-568.14113934595321</v>
      </c>
      <c r="AX451" s="335">
        <v>-687.38510587152439</v>
      </c>
      <c r="AY451" s="335">
        <v>-830.9908588008999</v>
      </c>
      <c r="AZ451" s="335">
        <v>-1013.0686028126898</v>
      </c>
      <c r="BA451" s="335">
        <v>-1263.3399178907544</v>
      </c>
      <c r="BB451" s="202">
        <v>-1668.4214098272294</v>
      </c>
      <c r="BC451" s="323">
        <f ca="1">BO451-BD451</f>
        <v>0</v>
      </c>
      <c r="BD451" s="320">
        <f ca="1"/>
        <v>-69.614448819732715</v>
      </c>
      <c r="BE451" s="316">
        <f ca="1">MIN($AF$15,BE450+$BE$22)</f>
        <v>4240</v>
      </c>
      <c r="BF451" s="215">
        <f t="shared" ca="1" si="458"/>
        <v>2</v>
      </c>
      <c r="BG451" s="317">
        <f ca="1">INDEX(N$8:N$12,$BF451)</f>
        <v>365</v>
      </c>
      <c r="BH451" s="128">
        <f ca="1">INDEX(O$8:O$12,$BF451)</f>
        <v>0.45</v>
      </c>
      <c r="BI451" s="104">
        <f t="shared" ca="1" si="459"/>
        <v>2273</v>
      </c>
      <c r="BJ451" s="216">
        <f t="shared" si="457"/>
        <v>0</v>
      </c>
      <c r="BK451" s="217">
        <f ca="1">DEGREES(ASIN($BG451*BL$23))</f>
        <v>-0.69702848180855392</v>
      </c>
      <c r="BL451" s="218">
        <f ca="1">DEGREES(ASIN(BL$23*$BI451))</f>
        <v>-4.3447288090659475</v>
      </c>
      <c r="BM451" s="219">
        <f ca="1">IF($BH451&gt;0,(COS(RADIANS(BK451))-COS(RADIANS(BL451)))/(BL$23*$BH451),$BE451*SIN(RADIANS(BK451)))</f>
        <v>-186.67042863547312</v>
      </c>
      <c r="BN451" s="218">
        <f t="shared" ca="1" si="460"/>
        <v>-0.75899862522743433</v>
      </c>
      <c r="BO451" s="220">
        <f t="shared" ca="1" si="461"/>
        <v>-69.614448819732715</v>
      </c>
      <c r="BP451" s="221">
        <f t="shared" ca="1" si="517"/>
        <v>69.614448819732715</v>
      </c>
      <c r="BQ451" s="222">
        <f t="shared" ca="1" si="462"/>
        <v>-1.3888539075648563</v>
      </c>
      <c r="BR451" s="223">
        <f t="shared" ca="1" si="463"/>
        <v>-8.6812764724535612</v>
      </c>
      <c r="BS451" s="224">
        <f t="shared" ca="1" si="464"/>
        <v>-373.566828485359</v>
      </c>
      <c r="BT451" s="223">
        <f t="shared" ca="1" si="465"/>
        <v>-1.5253242201154649</v>
      </c>
      <c r="BU451" s="225">
        <f t="shared" ca="1" si="466"/>
        <v>-140.42724374335441</v>
      </c>
      <c r="BV451" s="226">
        <f t="shared" ca="1" si="518"/>
        <v>140.42724374335441</v>
      </c>
      <c r="BW451" s="217">
        <f t="shared" ca="1" si="467"/>
        <v>-2.0703060144699528</v>
      </c>
      <c r="BX451" s="218">
        <f t="shared" ca="1" si="468"/>
        <v>-13.001094712364576</v>
      </c>
      <c r="BY451" s="219">
        <f t="shared" ca="1" si="469"/>
        <v>-560.89449784739566</v>
      </c>
      <c r="BZ451" s="218">
        <f t="shared" ca="1" si="470"/>
        <v>-2.3064760533056869</v>
      </c>
      <c r="CA451" s="227">
        <f t="shared" ca="1" si="471"/>
        <v>-213.72728685618068</v>
      </c>
      <c r="CB451" s="228">
        <f t="shared" ca="1" si="519"/>
        <v>213.72728685618068</v>
      </c>
      <c r="CC451" s="222">
        <f t="shared" ca="1" si="472"/>
        <v>-2.7362803166611838</v>
      </c>
      <c r="CD451" s="223">
        <f t="shared" ca="1" si="473"/>
        <v>-17.294870829493462</v>
      </c>
      <c r="CE451" s="224">
        <f t="shared" ca="1" si="474"/>
        <v>-748.81491457844652</v>
      </c>
      <c r="CF451" s="223">
        <f t="shared" ca="1" si="475"/>
        <v>-3.1102908026215346</v>
      </c>
      <c r="CG451" s="225">
        <f t="shared" ca="1" si="476"/>
        <v>-291.00092452929204</v>
      </c>
      <c r="CH451" s="226">
        <f t="shared" ca="1" si="520"/>
        <v>291.00092452929204</v>
      </c>
      <c r="CI451" s="217">
        <f t="shared" ca="1" si="477"/>
        <v>-3.3817714426176781</v>
      </c>
      <c r="CJ451" s="218">
        <f t="shared" ca="1" si="478"/>
        <v>-21.552066838327104</v>
      </c>
      <c r="CK451" s="219">
        <f t="shared" ca="1" si="479"/>
        <v>-937.41733160940964</v>
      </c>
      <c r="CL451" s="218">
        <f t="shared" ca="1" si="480"/>
        <v>-3.945087816628984</v>
      </c>
      <c r="CM451" s="227">
        <f t="shared" ca="1" si="481"/>
        <v>-374.07725520858446</v>
      </c>
      <c r="CN451" s="228">
        <f t="shared" ca="1" si="521"/>
        <v>374.07725520858446</v>
      </c>
      <c r="CO451" s="222">
        <f t="shared" ca="1" si="482"/>
        <v>-4.0019069365128308</v>
      </c>
      <c r="CP451" s="223">
        <f t="shared" ca="1" si="483"/>
        <v>-25.760354881205931</v>
      </c>
      <c r="CQ451" s="224">
        <f t="shared" ca="1" si="484"/>
        <v>-1126.6816912633153</v>
      </c>
      <c r="CR451" s="223">
        <f t="shared" ca="1" si="485"/>
        <v>-4.8197688487719006</v>
      </c>
      <c r="CS451" s="225">
        <f t="shared" ca="1" si="486"/>
        <v>-465.34900260138591</v>
      </c>
      <c r="CT451" s="226">
        <f t="shared" ca="1" si="522"/>
        <v>465.34900260138591</v>
      </c>
      <c r="CU451" s="217">
        <f t="shared" ca="1" si="487"/>
        <v>-4.5919815571945737</v>
      </c>
      <c r="CV451" s="218">
        <f t="shared" ca="1" si="488"/>
        <v>-29.904898339040713</v>
      </c>
      <c r="CW451" s="219">
        <f t="shared" ca="1" si="489"/>
        <v>-1316.4284179991155</v>
      </c>
      <c r="CX451" s="218">
        <f t="shared" ca="1" si="490"/>
        <v>-5.7438212331176146</v>
      </c>
      <c r="CY451" s="227">
        <f t="shared" ca="1" si="491"/>
        <v>-568.14113934595377</v>
      </c>
      <c r="CZ451" s="228">
        <f t="shared" ca="1" si="523"/>
        <v>568.14113934595377</v>
      </c>
      <c r="DA451" s="222">
        <f t="shared" ca="1" si="492"/>
        <v>-5.1474920122309307</v>
      </c>
      <c r="DB451" s="223">
        <f t="shared" ca="1" si="493"/>
        <v>-33.967414154016382</v>
      </c>
      <c r="DC451" s="224">
        <f t="shared" ca="1" si="494"/>
        <v>-1506.2492451489002</v>
      </c>
      <c r="DD451" s="223">
        <f t="shared" ca="1" si="495"/>
        <v>-6.7271270426208503</v>
      </c>
      <c r="DE451" s="225">
        <f t="shared" ca="1" si="496"/>
        <v>-687.38510587152302</v>
      </c>
      <c r="DF451" s="226">
        <f t="shared" ca="1" si="524"/>
        <v>687.38510587152302</v>
      </c>
      <c r="DG451" s="217">
        <f t="shared" ca="1" si="497"/>
        <v>-5.6641719536657629</v>
      </c>
      <c r="DH451" s="218">
        <f t="shared" ca="1" si="498"/>
        <v>-37.924936566590404</v>
      </c>
      <c r="DI451" s="219">
        <f t="shared" ca="1" si="499"/>
        <v>-1695.4115599517047</v>
      </c>
      <c r="DJ451" s="218">
        <f t="shared" ca="1" si="500"/>
        <v>-7.779399083267208</v>
      </c>
      <c r="DK451" s="227">
        <f t="shared" ca="1" si="501"/>
        <v>-830.99085880089854</v>
      </c>
      <c r="DL451" s="228">
        <f t="shared" ca="1" si="525"/>
        <v>830.99085880089854</v>
      </c>
      <c r="DM451" s="222">
        <f t="shared" ca="1" si="502"/>
        <v>-6.1380269433018499</v>
      </c>
      <c r="DN451" s="223">
        <f t="shared" ca="1" si="503"/>
        <v>-41.748192777522625</v>
      </c>
      <c r="DO451" s="224">
        <f t="shared" ca="1" si="504"/>
        <v>-1882.7273325471103</v>
      </c>
      <c r="DP451" s="223">
        <f t="shared" ca="1" si="505"/>
        <v>-8.9089282764291511</v>
      </c>
      <c r="DQ451" s="225">
        <f t="shared" ca="1" si="506"/>
        <v>-1013.0686028126926</v>
      </c>
      <c r="DR451" s="226">
        <f t="shared" ca="1" si="526"/>
        <v>1013.0686028126926</v>
      </c>
      <c r="DS451" s="217">
        <f t="shared" ca="1" si="507"/>
        <v>-6.5653689762119063</v>
      </c>
      <c r="DT451" s="218">
        <f t="shared" ca="1" si="508"/>
        <v>-45.399515905875184</v>
      </c>
      <c r="DU451" s="219">
        <f t="shared" ca="1" si="509"/>
        <v>-2066.3780420353291</v>
      </c>
      <c r="DV451" s="218">
        <f t="shared" ca="1" si="510"/>
        <v>-10.120120639014203</v>
      </c>
      <c r="DW451" s="227">
        <f t="shared" ca="1" si="511"/>
        <v>-1263.3399178907537</v>
      </c>
      <c r="DX451" s="228">
        <f t="shared" ca="1" si="527"/>
        <v>1263.3399178907537</v>
      </c>
      <c r="DY451" s="222">
        <f t="shared" ca="1" si="512"/>
        <v>-6.9428500404508018</v>
      </c>
      <c r="DZ451" s="223">
        <f t="shared" ca="1" si="513"/>
        <v>-48.830304248482932</v>
      </c>
      <c r="EA451" s="224">
        <f t="shared" ca="1" si="514"/>
        <v>-2243.692811619856</v>
      </c>
      <c r="EB451" s="223">
        <f t="shared" ca="1" si="515"/>
        <v>-11.40905233499825</v>
      </c>
      <c r="EC451" s="225">
        <f t="shared" ca="1" si="516"/>
        <v>-1668.4214098272328</v>
      </c>
      <c r="ED451" s="226">
        <f t="shared" ca="1" si="528"/>
        <v>1668.4214098272328</v>
      </c>
      <c r="EE451" s="18">
        <v>-1668.4214098272294</v>
      </c>
    </row>
    <row r="452" spans="16:135" x14ac:dyDescent="0.3">
      <c r="P452" s="5"/>
      <c r="Q452" s="5"/>
      <c r="X452" s="105"/>
      <c r="Y452" s="105"/>
      <c r="Z452" s="105"/>
      <c r="AA452" s="105">
        <f ca="1">AH452-DF452</f>
        <v>0</v>
      </c>
      <c r="AC452" s="316">
        <f>AC451+$BE$22</f>
        <v>4250</v>
      </c>
      <c r="AD452" s="332">
        <v>1657.0123574922302</v>
      </c>
      <c r="AE452" s="332">
        <v>1253.2197972517401</v>
      </c>
      <c r="AF452" s="334">
        <v>1004.1596745362607</v>
      </c>
      <c r="AG452" s="332">
        <v>823.21145971763269</v>
      </c>
      <c r="AH452" s="332">
        <v>680.6579788289024</v>
      </c>
      <c r="AI452" s="332">
        <v>562.39731811283559</v>
      </c>
      <c r="AJ452" s="332">
        <v>460.52923375261253</v>
      </c>
      <c r="AK452" s="332">
        <v>370.13216739195627</v>
      </c>
      <c r="AL452" s="332">
        <v>287.8906337266705</v>
      </c>
      <c r="AM452" s="332">
        <v>211.420810802875</v>
      </c>
      <c r="AN452" s="332">
        <v>138.90191952323894</v>
      </c>
      <c r="AO452" s="332">
        <v>68.855450194505281</v>
      </c>
      <c r="AP452" s="332" t="e">
        <v>#DIV/0!</v>
      </c>
      <c r="AQ452" s="335">
        <v>-68.855450194505281</v>
      </c>
      <c r="AR452" s="335">
        <v>-138.90191952323894</v>
      </c>
      <c r="AS452" s="335">
        <v>-211.420810802875</v>
      </c>
      <c r="AT452" s="335">
        <v>-287.8906337266705</v>
      </c>
      <c r="AU452" s="335">
        <v>-370.13216739195627</v>
      </c>
      <c r="AV452" s="335">
        <v>-460.52923375261253</v>
      </c>
      <c r="AW452" s="335">
        <v>-562.39731811283559</v>
      </c>
      <c r="AX452" s="335">
        <v>-680.6579788289024</v>
      </c>
      <c r="AY452" s="335">
        <v>-823.21145971763269</v>
      </c>
      <c r="AZ452" s="335">
        <v>-1004.1596745362607</v>
      </c>
      <c r="BA452" s="335">
        <v>-1253.2197972517401</v>
      </c>
      <c r="BB452" s="202">
        <v>-1657.0123574922302</v>
      </c>
      <c r="BC452" s="323">
        <f ca="1">BO452-BD452</f>
        <v>0</v>
      </c>
      <c r="BD452" s="320">
        <f ca="1"/>
        <v>-68.855450194505281</v>
      </c>
      <c r="BE452" s="316">
        <f ca="1">MIN($AF$15,BE451+$BE$22)</f>
        <v>4250</v>
      </c>
      <c r="BF452" s="215">
        <f t="shared" ca="1" si="458"/>
        <v>3</v>
      </c>
      <c r="BG452" s="317">
        <f ca="1">INDEX(N$8:N$12,$BF452)</f>
        <v>765</v>
      </c>
      <c r="BH452" s="128">
        <f ca="1">INDEX(O$8:O$12,$BF452)</f>
        <v>0.45</v>
      </c>
      <c r="BI452" s="104">
        <f t="shared" ca="1" si="459"/>
        <v>2677.5</v>
      </c>
      <c r="BJ452" s="216">
        <f t="shared" si="457"/>
        <v>0</v>
      </c>
      <c r="BK452" s="217">
        <f ca="1">DEGREES(ASIN($BG452*BL$23))</f>
        <v>-1.4610176037946074</v>
      </c>
      <c r="BL452" s="218">
        <f ca="1">DEGREES(ASIN(BL$23*$BI452))</f>
        <v>-5.1198181986507878</v>
      </c>
      <c r="BM452" s="219">
        <f ca="1">IF($BH452&gt;0,(COS(RADIANS(BK452))-COS(RADIANS(BL452)))/(BL$23*$BH452),$BE452*SIN(RADIANS(BK452)))</f>
        <v>-244.34033549795825</v>
      </c>
      <c r="BN452" s="218">
        <f t="shared" ca="1" si="460"/>
        <v>-0.82786019991311832</v>
      </c>
      <c r="BO452" s="220">
        <f t="shared" ca="1" si="461"/>
        <v>-68.855450194505281</v>
      </c>
      <c r="BP452" s="221">
        <f t="shared" ca="1" si="517"/>
        <v>68.855450194505281</v>
      </c>
      <c r="BQ452" s="222">
        <f t="shared" ca="1" si="462"/>
        <v>-2.9118538349691825</v>
      </c>
      <c r="BR452" s="223">
        <f t="shared" ca="1" si="463"/>
        <v>-10.241553017122712</v>
      </c>
      <c r="BS452" s="224">
        <f t="shared" ca="1" si="464"/>
        <v>-489.99066753271512</v>
      </c>
      <c r="BT452" s="223">
        <f t="shared" ca="1" si="465"/>
        <v>-1.6668321482330555</v>
      </c>
      <c r="BU452" s="225">
        <f t="shared" ca="1" si="466"/>
        <v>-138.90191952323894</v>
      </c>
      <c r="BV452" s="226">
        <f t="shared" ca="1" si="518"/>
        <v>138.90191952323894</v>
      </c>
      <c r="BW452" s="217">
        <f t="shared" ca="1" si="467"/>
        <v>-4.3423461351580164</v>
      </c>
      <c r="BX452" s="218">
        <f t="shared" ca="1" si="468"/>
        <v>-15.367248041389946</v>
      </c>
      <c r="BY452" s="219">
        <f t="shared" ca="1" si="469"/>
        <v>-738.28908960127001</v>
      </c>
      <c r="BZ452" s="218">
        <f t="shared" ca="1" si="470"/>
        <v>-2.5286350988153004</v>
      </c>
      <c r="CA452" s="227">
        <f t="shared" ca="1" si="471"/>
        <v>-211.420810802875</v>
      </c>
      <c r="CB452" s="228">
        <f t="shared" ca="1" si="519"/>
        <v>211.420810802875</v>
      </c>
      <c r="CC452" s="222">
        <f t="shared" ca="1" si="472"/>
        <v>-5.7423725247912909</v>
      </c>
      <c r="CD452" s="223">
        <f t="shared" ca="1" si="473"/>
        <v>-20.499219459404724</v>
      </c>
      <c r="CE452" s="224">
        <f t="shared" ca="1" si="474"/>
        <v>-990.63222631056931</v>
      </c>
      <c r="CF452" s="223">
        <f t="shared" ca="1" si="475"/>
        <v>-3.4262820365590869</v>
      </c>
      <c r="CG452" s="225">
        <f t="shared" ca="1" si="476"/>
        <v>-287.8906337266705</v>
      </c>
      <c r="CH452" s="226">
        <f t="shared" ca="1" si="520"/>
        <v>287.8906337266705</v>
      </c>
      <c r="CI452" s="217">
        <f t="shared" ca="1" si="477"/>
        <v>-7.1018791786750235</v>
      </c>
      <c r="CJ452" s="218">
        <f t="shared" ca="1" si="478"/>
        <v>-25.640244001826101</v>
      </c>
      <c r="CK452" s="219">
        <f t="shared" ca="1" si="479"/>
        <v>-1248.5108811273644</v>
      </c>
      <c r="CL452" s="218">
        <f t="shared" ca="1" si="480"/>
        <v>-4.3749444343312689</v>
      </c>
      <c r="CM452" s="227">
        <f t="shared" ca="1" si="481"/>
        <v>-370.13216739195548</v>
      </c>
      <c r="CN452" s="228">
        <f t="shared" ca="1" si="521"/>
        <v>370.13216739195548</v>
      </c>
      <c r="CO452" s="222">
        <f t="shared" ca="1" si="482"/>
        <v>-8.4109164808254295</v>
      </c>
      <c r="CP452" s="223">
        <f t="shared" ca="1" si="483"/>
        <v>-30.793824901529057</v>
      </c>
      <c r="CQ452" s="224">
        <f t="shared" ca="1" si="484"/>
        <v>-1513.5550760716771</v>
      </c>
      <c r="CR452" s="223">
        <f t="shared" ca="1" si="485"/>
        <v>-5.3931478319262851</v>
      </c>
      <c r="CS452" s="225">
        <f t="shared" ca="1" si="486"/>
        <v>-460.529233752614</v>
      </c>
      <c r="CT452" s="226">
        <f t="shared" ca="1" si="522"/>
        <v>460.529233752614</v>
      </c>
      <c r="CU452" s="217">
        <f t="shared" ca="1" si="487"/>
        <v>-9.6596859065095479</v>
      </c>
      <c r="CV452" s="218">
        <f t="shared" ca="1" si="488"/>
        <v>-35.964596490167501</v>
      </c>
      <c r="CW452" s="219">
        <f t="shared" ca="1" si="489"/>
        <v>-1787.5953193399694</v>
      </c>
      <c r="CX452" s="218">
        <f t="shared" ca="1" si="490"/>
        <v>-6.5045629773472911</v>
      </c>
      <c r="CY452" s="227">
        <f t="shared" ca="1" si="491"/>
        <v>-562.39731811283616</v>
      </c>
      <c r="CZ452" s="228">
        <f t="shared" ca="1" si="523"/>
        <v>562.39731811283616</v>
      </c>
      <c r="DA452" s="222">
        <f t="shared" ca="1" si="492"/>
        <v>-10.838599600036964</v>
      </c>
      <c r="DB452" s="223">
        <f t="shared" ca="1" si="493"/>
        <v>-41.1589792674867</v>
      </c>
      <c r="DC452" s="224">
        <f t="shared" ca="1" si="494"/>
        <v>-2072.7523461481978</v>
      </c>
      <c r="DD452" s="223">
        <f t="shared" ca="1" si="495"/>
        <v>-7.7409015260998331</v>
      </c>
      <c r="DE452" s="225">
        <f t="shared" ca="1" si="496"/>
        <v>-680.65797882890217</v>
      </c>
      <c r="DF452" s="226">
        <f t="shared" ca="1" si="524"/>
        <v>680.65797882890217</v>
      </c>
      <c r="DG452" s="217">
        <f t="shared" ca="1" si="497"/>
        <v>-11.938353847407727</v>
      </c>
      <c r="DH452" s="218">
        <f t="shared" ca="1" si="498"/>
        <v>-46.386307735517555</v>
      </c>
      <c r="DI452" s="219">
        <f t="shared" ca="1" si="499"/>
        <v>-2371.5791387392296</v>
      </c>
      <c r="DJ452" s="218">
        <f t="shared" ca="1" si="500"/>
        <v>-9.1469906575440518</v>
      </c>
      <c r="DK452" s="227">
        <f t="shared" ca="1" si="501"/>
        <v>-823.21145971763133</v>
      </c>
      <c r="DL452" s="228">
        <f t="shared" ca="1" si="525"/>
        <v>823.21145971763133</v>
      </c>
      <c r="DM452" s="222">
        <f t="shared" ca="1" si="502"/>
        <v>-12.950016762897498</v>
      </c>
      <c r="DN452" s="223">
        <f t="shared" ca="1" si="503"/>
        <v>-51.6609100509217</v>
      </c>
      <c r="DO452" s="224">
        <f t="shared" ca="1" si="504"/>
        <v>-2687.3057191325215</v>
      </c>
      <c r="DP452" s="223">
        <f t="shared" ca="1" si="505"/>
        <v>-10.790533623080478</v>
      </c>
      <c r="DQ452" s="225">
        <f t="shared" ca="1" si="506"/>
        <v>-1004.1596745362634</v>
      </c>
      <c r="DR452" s="226">
        <f t="shared" ca="1" si="526"/>
        <v>1004.1596745362634</v>
      </c>
      <c r="DS452" s="217">
        <f t="shared" ca="1" si="507"/>
        <v>-13.865129419607626</v>
      </c>
      <c r="DT452" s="218">
        <f t="shared" ca="1" si="508"/>
        <v>-57.006278847030245</v>
      </c>
      <c r="DU452" s="219">
        <f t="shared" ca="1" si="509"/>
        <v>-3024.3055205079672</v>
      </c>
      <c r="DV452" s="218">
        <f t="shared" ca="1" si="510"/>
        <v>-12.783144351561305</v>
      </c>
      <c r="DW452" s="227">
        <f t="shared" ca="1" si="511"/>
        <v>-1253.2197972517395</v>
      </c>
      <c r="DX452" s="228">
        <f t="shared" ca="1" si="527"/>
        <v>1253.2197972517395</v>
      </c>
      <c r="DY452" s="222">
        <f t="shared" ca="1" si="512"/>
        <v>-14.675818391630051</v>
      </c>
      <c r="DZ452" s="223">
        <f t="shared" ca="1" si="513"/>
        <v>-62.464418258168457</v>
      </c>
      <c r="EA452" s="224">
        <f t="shared" ca="1" si="514"/>
        <v>-3389.1029071572298</v>
      </c>
      <c r="EB452" s="223">
        <f t="shared" ca="1" si="515"/>
        <v>-15.332834509994882</v>
      </c>
      <c r="EC452" s="225">
        <f t="shared" ca="1" si="516"/>
        <v>-1657.0123574922345</v>
      </c>
      <c r="ED452" s="226">
        <f t="shared" ca="1" si="528"/>
        <v>1657.0123574922345</v>
      </c>
      <c r="EE452" s="18">
        <v>-1657.0123574922302</v>
      </c>
    </row>
    <row r="453" spans="16:135" x14ac:dyDescent="0.3">
      <c r="P453" s="5"/>
      <c r="Q453" s="5"/>
      <c r="X453" s="105"/>
      <c r="Y453" s="105"/>
      <c r="Z453" s="105"/>
      <c r="AA453" s="105">
        <f ca="1">AH453-DF453</f>
        <v>0</v>
      </c>
      <c r="AC453" s="302">
        <f>AC452+$BE$22</f>
        <v>4260</v>
      </c>
      <c r="AD453" s="332">
        <v>1641.6795229822339</v>
      </c>
      <c r="AE453" s="332">
        <v>1240.4366529001793</v>
      </c>
      <c r="AF453" s="334">
        <v>993.36914091318067</v>
      </c>
      <c r="AG453" s="332">
        <v>814.06446906008819</v>
      </c>
      <c r="AH453" s="332">
        <v>672.917077302802</v>
      </c>
      <c r="AI453" s="332">
        <v>555.8927551354883</v>
      </c>
      <c r="AJ453" s="332">
        <v>455.13608592068636</v>
      </c>
      <c r="AK453" s="332">
        <v>365.757222957625</v>
      </c>
      <c r="AL453" s="332">
        <v>284.46435169011141</v>
      </c>
      <c r="AM453" s="332">
        <v>208.8921757040597</v>
      </c>
      <c r="AN453" s="332">
        <v>137.23508737500589</v>
      </c>
      <c r="AO453" s="332">
        <v>68.027589994592162</v>
      </c>
      <c r="AP453" s="332" t="e">
        <v>#DIV/0!</v>
      </c>
      <c r="AQ453" s="335">
        <v>-68.027589994592162</v>
      </c>
      <c r="AR453" s="335">
        <v>-137.23508737500589</v>
      </c>
      <c r="AS453" s="335">
        <v>-208.8921757040597</v>
      </c>
      <c r="AT453" s="335">
        <v>-284.46435169011141</v>
      </c>
      <c r="AU453" s="335">
        <v>-365.757222957625</v>
      </c>
      <c r="AV453" s="335">
        <v>-455.13608592068636</v>
      </c>
      <c r="AW453" s="335">
        <v>-555.8927551354883</v>
      </c>
      <c r="AX453" s="335">
        <v>-672.917077302802</v>
      </c>
      <c r="AY453" s="335">
        <v>-814.06446906008819</v>
      </c>
      <c r="AZ453" s="335">
        <v>-993.36914091318067</v>
      </c>
      <c r="BA453" s="335">
        <v>-1240.4366529001793</v>
      </c>
      <c r="BB453" s="202">
        <v>-1641.6795229822339</v>
      </c>
      <c r="BC453" s="323">
        <f ca="1">BO453-BD453</f>
        <v>0</v>
      </c>
      <c r="BD453" s="320">
        <f ca="1"/>
        <v>-68.027589994592162</v>
      </c>
      <c r="BE453" s="302">
        <f ca="1">MIN($AF$15,BE452+$BE$22)</f>
        <v>4260</v>
      </c>
      <c r="BF453" s="215">
        <f t="shared" ca="1" si="458"/>
        <v>3</v>
      </c>
      <c r="BG453" s="317">
        <f ca="1">INDEX(N$8:N$12,$BF453)</f>
        <v>765</v>
      </c>
      <c r="BH453" s="128">
        <f ca="1">INDEX(O$8:O$12,$BF453)</f>
        <v>0.45</v>
      </c>
      <c r="BI453" s="104">
        <f t="shared" ca="1" si="459"/>
        <v>2682</v>
      </c>
      <c r="BJ453" s="216">
        <f t="shared" si="457"/>
        <v>0</v>
      </c>
      <c r="BK453" s="217">
        <f ca="1">DEGREES(ASIN($BG453*BL$23))</f>
        <v>-1.4610176037946074</v>
      </c>
      <c r="BL453" s="218">
        <f ca="1">DEGREES(ASIN(BL$23*$BI453))</f>
        <v>-5.1284459690932538</v>
      </c>
      <c r="BM453" s="219">
        <f ca="1">IF($BH453&gt;0,(COS(RADIANS(BK453))-COS(RADIANS(BL453)))/(BL$23*$BH453),$BE453*SIN(RADIANS(BK453)))</f>
        <v>-245.23705727255705</v>
      </c>
      <c r="BN453" s="218">
        <f t="shared" ca="1" si="460"/>
        <v>-0.89672177459880231</v>
      </c>
      <c r="BO453" s="220">
        <f t="shared" ca="1" si="461"/>
        <v>-68.027589994592162</v>
      </c>
      <c r="BP453" s="221">
        <f t="shared" ca="1" si="517"/>
        <v>68.027589994592162</v>
      </c>
      <c r="BQ453" s="222">
        <f t="shared" ca="1" si="462"/>
        <v>-2.9118538349691825</v>
      </c>
      <c r="BR453" s="223">
        <f t="shared" ca="1" si="463"/>
        <v>-10.258951884209706</v>
      </c>
      <c r="BS453" s="224">
        <f t="shared" ca="1" si="464"/>
        <v>-491.79900760906577</v>
      </c>
      <c r="BT453" s="223">
        <f t="shared" ca="1" si="465"/>
        <v>-1.8083400763506461</v>
      </c>
      <c r="BU453" s="225">
        <f t="shared" ca="1" si="466"/>
        <v>-137.23508737500589</v>
      </c>
      <c r="BV453" s="226">
        <f t="shared" ca="1" si="518"/>
        <v>137.23508737500589</v>
      </c>
      <c r="BW453" s="217">
        <f t="shared" ca="1" si="467"/>
        <v>-4.3423461351580164</v>
      </c>
      <c r="BX453" s="218">
        <f t="shared" ca="1" si="468"/>
        <v>-15.39371468991664</v>
      </c>
      <c r="BY453" s="219">
        <f t="shared" ca="1" si="469"/>
        <v>-741.03988374559492</v>
      </c>
      <c r="BZ453" s="218">
        <f t="shared" ca="1" si="470"/>
        <v>-2.7507941443249138</v>
      </c>
      <c r="CA453" s="227">
        <f t="shared" ca="1" si="471"/>
        <v>-208.8921757040597</v>
      </c>
      <c r="CB453" s="228">
        <f t="shared" ca="1" si="519"/>
        <v>208.8921757040597</v>
      </c>
      <c r="CC453" s="222">
        <f t="shared" ca="1" si="472"/>
        <v>-5.7423725247912909</v>
      </c>
      <c r="CD453" s="223">
        <f t="shared" ca="1" si="473"/>
        <v>-20.535225581508445</v>
      </c>
      <c r="CE453" s="224">
        <f t="shared" ca="1" si="474"/>
        <v>-994.37449958106595</v>
      </c>
      <c r="CF453" s="223">
        <f t="shared" ca="1" si="475"/>
        <v>-3.7422732704966393</v>
      </c>
      <c r="CG453" s="225">
        <f t="shared" ca="1" si="476"/>
        <v>-284.46435169011141</v>
      </c>
      <c r="CH453" s="226">
        <f t="shared" ca="1" si="520"/>
        <v>284.46435169011141</v>
      </c>
      <c r="CI453" s="217">
        <f t="shared" ca="1" si="477"/>
        <v>-7.1018791786750235</v>
      </c>
      <c r="CJ453" s="218">
        <f t="shared" ca="1" si="478"/>
        <v>-25.686473188517386</v>
      </c>
      <c r="CK453" s="219">
        <f t="shared" ca="1" si="479"/>
        <v>-1253.315682179398</v>
      </c>
      <c r="CL453" s="218">
        <f t="shared" ca="1" si="480"/>
        <v>-4.8048010520335538</v>
      </c>
      <c r="CM453" s="227">
        <f t="shared" ca="1" si="481"/>
        <v>-365.75722295762421</v>
      </c>
      <c r="CN453" s="228">
        <f t="shared" ca="1" si="521"/>
        <v>365.75722295762421</v>
      </c>
      <c r="CO453" s="222">
        <f t="shared" ca="1" si="482"/>
        <v>-8.4109164808254295</v>
      </c>
      <c r="CP453" s="223">
        <f t="shared" ca="1" si="483"/>
        <v>-30.851231581001315</v>
      </c>
      <c r="CQ453" s="224">
        <f t="shared" ca="1" si="484"/>
        <v>-1519.5216028867578</v>
      </c>
      <c r="CR453" s="223">
        <f t="shared" ca="1" si="485"/>
        <v>-5.9665268150806696</v>
      </c>
      <c r="CS453" s="225">
        <f t="shared" ca="1" si="486"/>
        <v>-455.13608592068772</v>
      </c>
      <c r="CT453" s="226">
        <f t="shared" ca="1" si="522"/>
        <v>455.13608592068772</v>
      </c>
      <c r="CU453" s="217">
        <f t="shared" ca="1" si="487"/>
        <v>-9.6596859065095479</v>
      </c>
      <c r="CV453" s="218">
        <f t="shared" ca="1" si="488"/>
        <v>-36.034499302222656</v>
      </c>
      <c r="CW453" s="219">
        <f t="shared" ca="1" si="489"/>
        <v>-1794.8606240615463</v>
      </c>
      <c r="CX453" s="218">
        <f t="shared" ca="1" si="490"/>
        <v>-7.2653047215769675</v>
      </c>
      <c r="CY453" s="227">
        <f t="shared" ca="1" si="491"/>
        <v>-555.89275513548887</v>
      </c>
      <c r="CZ453" s="228">
        <f t="shared" ca="1" si="523"/>
        <v>555.89275513548887</v>
      </c>
      <c r="DA453" s="222">
        <f t="shared" ca="1" si="492"/>
        <v>-10.838599600036964</v>
      </c>
      <c r="DB453" s="223">
        <f t="shared" ca="1" si="493"/>
        <v>-41.243211995615937</v>
      </c>
      <c r="DC453" s="224">
        <f t="shared" ca="1" si="494"/>
        <v>-2081.5070221577766</v>
      </c>
      <c r="DD453" s="223">
        <f t="shared" ca="1" si="495"/>
        <v>-8.7546760095788159</v>
      </c>
      <c r="DE453" s="225">
        <f t="shared" ca="1" si="496"/>
        <v>-672.91707730280234</v>
      </c>
      <c r="DF453" s="226">
        <f t="shared" ca="1" si="524"/>
        <v>672.91707730280234</v>
      </c>
      <c r="DG453" s="217">
        <f t="shared" ca="1" si="497"/>
        <v>-11.938353847407727</v>
      </c>
      <c r="DH453" s="218">
        <f t="shared" ca="1" si="498"/>
        <v>-46.487473315486056</v>
      </c>
      <c r="DI453" s="219">
        <f t="shared" ca="1" si="499"/>
        <v>-2382.0937209710505</v>
      </c>
      <c r="DJ453" s="218">
        <f t="shared" ca="1" si="500"/>
        <v>-10.514582231820896</v>
      </c>
      <c r="DK453" s="227">
        <f t="shared" ca="1" si="501"/>
        <v>-814.06446906008728</v>
      </c>
      <c r="DL453" s="228">
        <f t="shared" ca="1" si="525"/>
        <v>814.06446906008728</v>
      </c>
      <c r="DM453" s="222">
        <f t="shared" ca="1" si="502"/>
        <v>-12.950016762897498</v>
      </c>
      <c r="DN453" s="223">
        <f t="shared" ca="1" si="503"/>
        <v>-51.782834451657806</v>
      </c>
      <c r="DO453" s="224">
        <f t="shared" ca="1" si="504"/>
        <v>-2699.9778581022533</v>
      </c>
      <c r="DP453" s="223">
        <f t="shared" ca="1" si="505"/>
        <v>-12.672138969731805</v>
      </c>
      <c r="DQ453" s="225">
        <f t="shared" ca="1" si="506"/>
        <v>-993.36914091318295</v>
      </c>
      <c r="DR453" s="226">
        <f t="shared" ca="1" si="526"/>
        <v>993.36914091318295</v>
      </c>
      <c r="DS453" s="217">
        <f t="shared" ca="1" si="507"/>
        <v>-13.865129419607626</v>
      </c>
      <c r="DT453" s="218">
        <f t="shared" ca="1" si="508"/>
        <v>-57.154893413536151</v>
      </c>
      <c r="DU453" s="219">
        <f t="shared" ca="1" si="509"/>
        <v>-3039.7516885720756</v>
      </c>
      <c r="DV453" s="218">
        <f t="shared" ca="1" si="510"/>
        <v>-15.446168064108406</v>
      </c>
      <c r="DW453" s="227">
        <f t="shared" ca="1" si="511"/>
        <v>-1240.4366529001782</v>
      </c>
      <c r="DX453" s="228">
        <f t="shared" ca="1" si="527"/>
        <v>1240.4366529001782</v>
      </c>
      <c r="DY453" s="222">
        <f t="shared" ca="1" si="512"/>
        <v>-14.675818391630051</v>
      </c>
      <c r="DZ453" s="223">
        <f t="shared" ca="1" si="513"/>
        <v>-62.649694816073151</v>
      </c>
      <c r="EA453" s="224">
        <f t="shared" ca="1" si="514"/>
        <v>-3408.3595238422213</v>
      </c>
      <c r="EB453" s="223">
        <f t="shared" ca="1" si="515"/>
        <v>-19.256616684991513</v>
      </c>
      <c r="EC453" s="225">
        <f t="shared" ca="1" si="516"/>
        <v>-1641.6795229822396</v>
      </c>
      <c r="ED453" s="226">
        <f t="shared" ca="1" si="528"/>
        <v>1641.6795229822396</v>
      </c>
      <c r="EE453" s="18">
        <v>-1641.6795229822339</v>
      </c>
    </row>
    <row r="454" spans="16:135" x14ac:dyDescent="0.3">
      <c r="P454" s="5"/>
      <c r="Q454" s="5"/>
      <c r="X454" s="105"/>
      <c r="Y454" s="105"/>
      <c r="Z454" s="105"/>
      <c r="AA454" s="105">
        <f ca="1">AH454-DF454</f>
        <v>0</v>
      </c>
      <c r="AC454" s="302">
        <f>AC453+$BE$22</f>
        <v>4270</v>
      </c>
      <c r="AD454" s="332">
        <v>1622.4229062972406</v>
      </c>
      <c r="AE454" s="332">
        <v>1224.9904848360718</v>
      </c>
      <c r="AF454" s="334">
        <v>980.69700194344978</v>
      </c>
      <c r="AG454" s="332">
        <v>803.54988682826638</v>
      </c>
      <c r="AH454" s="332">
        <v>664.16240129322318</v>
      </c>
      <c r="AI454" s="332">
        <v>548.62745041391133</v>
      </c>
      <c r="AJ454" s="332">
        <v>449.16955910560591</v>
      </c>
      <c r="AK454" s="332">
        <v>360.95242190559145</v>
      </c>
      <c r="AL454" s="332">
        <v>280.72207841961477</v>
      </c>
      <c r="AM454" s="332">
        <v>206.14138155973478</v>
      </c>
      <c r="AN454" s="332">
        <v>135.42674729865524</v>
      </c>
      <c r="AO454" s="332">
        <v>67.13086821999336</v>
      </c>
      <c r="AP454" s="332" t="e">
        <v>#DIV/0!</v>
      </c>
      <c r="AQ454" s="335">
        <v>-67.13086821999336</v>
      </c>
      <c r="AR454" s="335">
        <v>-135.42674729865524</v>
      </c>
      <c r="AS454" s="335">
        <v>-206.14138155973478</v>
      </c>
      <c r="AT454" s="335">
        <v>-280.72207841961477</v>
      </c>
      <c r="AU454" s="335">
        <v>-360.95242190559145</v>
      </c>
      <c r="AV454" s="335">
        <v>-449.16955910560591</v>
      </c>
      <c r="AW454" s="335">
        <v>-548.62745041391133</v>
      </c>
      <c r="AX454" s="335">
        <v>-664.16240129322318</v>
      </c>
      <c r="AY454" s="335">
        <v>-803.54988682826638</v>
      </c>
      <c r="AZ454" s="335">
        <v>-980.69700194344978</v>
      </c>
      <c r="BA454" s="335">
        <v>-1224.9904848360718</v>
      </c>
      <c r="BB454" s="202">
        <v>-1622.4229062972406</v>
      </c>
      <c r="BC454" s="323">
        <f ca="1">BO454-BD454</f>
        <v>0</v>
      </c>
      <c r="BD454" s="320">
        <f ca="1"/>
        <v>-67.13086821999336</v>
      </c>
      <c r="BE454" s="302">
        <f ca="1">MIN($AF$15,BE453+$BE$22)</f>
        <v>4270</v>
      </c>
      <c r="BF454" s="215">
        <f t="shared" ca="1" si="458"/>
        <v>3</v>
      </c>
      <c r="BG454" s="317">
        <f ca="1">INDEX(N$8:N$12,$BF454)</f>
        <v>765</v>
      </c>
      <c r="BH454" s="128">
        <f ca="1">INDEX(O$8:O$12,$BF454)</f>
        <v>0.45</v>
      </c>
      <c r="BI454" s="104">
        <f t="shared" ca="1" si="459"/>
        <v>2686.5</v>
      </c>
      <c r="BJ454" s="216">
        <f t="shared" si="457"/>
        <v>0</v>
      </c>
      <c r="BK454" s="217">
        <f ca="1">DEGREES(ASIN($BG454*BL$23))</f>
        <v>-1.4610176037946074</v>
      </c>
      <c r="BL454" s="218">
        <f ca="1">DEGREES(ASIN(BL$23*$BI454))</f>
        <v>-5.1370738561375973</v>
      </c>
      <c r="BM454" s="219">
        <f ca="1">IF($BH454&gt;0,(COS(RADIANS(BK454))-COS(RADIANS(BL454)))/(BL$23*$BH454),$BE454*SIN(RADIANS(BK454)))</f>
        <v>-246.13529701646391</v>
      </c>
      <c r="BN454" s="218">
        <f t="shared" ca="1" si="460"/>
        <v>-0.89823974390685635</v>
      </c>
      <c r="BO454" s="220">
        <f t="shared" ca="1" si="461"/>
        <v>-67.13086821999336</v>
      </c>
      <c r="BP454" s="221">
        <f t="shared" ca="1" si="517"/>
        <v>67.13086821999336</v>
      </c>
      <c r="BQ454" s="222">
        <f t="shared" ca="1" si="462"/>
        <v>-2.9118538349691825</v>
      </c>
      <c r="BR454" s="223">
        <f t="shared" ca="1" si="463"/>
        <v>-10.276351707608956</v>
      </c>
      <c r="BS454" s="224">
        <f t="shared" ca="1" si="464"/>
        <v>-493.61048392121933</v>
      </c>
      <c r="BT454" s="223">
        <f t="shared" ca="1" si="465"/>
        <v>-1.8114763121535589</v>
      </c>
      <c r="BU454" s="225">
        <f t="shared" ca="1" si="466"/>
        <v>-135.42674729865524</v>
      </c>
      <c r="BV454" s="226">
        <f t="shared" ca="1" si="518"/>
        <v>135.42674729865524</v>
      </c>
      <c r="BW454" s="217">
        <f t="shared" ca="1" si="467"/>
        <v>-4.3423461351580164</v>
      </c>
      <c r="BX454" s="218">
        <f t="shared" ca="1" si="468"/>
        <v>-15.420184704959667</v>
      </c>
      <c r="BY454" s="219">
        <f t="shared" ca="1" si="469"/>
        <v>-743.79564767588272</v>
      </c>
      <c r="BZ454" s="218">
        <f t="shared" ca="1" si="470"/>
        <v>-2.7557639302877988</v>
      </c>
      <c r="CA454" s="227">
        <f t="shared" ca="1" si="471"/>
        <v>-206.14138155973478</v>
      </c>
      <c r="CB454" s="228">
        <f t="shared" ca="1" si="519"/>
        <v>206.14138155973478</v>
      </c>
      <c r="CC454" s="222">
        <f t="shared" ca="1" si="472"/>
        <v>-5.7423725247912909</v>
      </c>
      <c r="CD454" s="223">
        <f t="shared" ca="1" si="473"/>
        <v>-20.571240181417835</v>
      </c>
      <c r="CE454" s="224">
        <f t="shared" ca="1" si="474"/>
        <v>-998.12393972060966</v>
      </c>
      <c r="CF454" s="223">
        <f t="shared" ca="1" si="475"/>
        <v>-3.749440139543708</v>
      </c>
      <c r="CG454" s="225">
        <f t="shared" ca="1" si="476"/>
        <v>-280.72207841961477</v>
      </c>
      <c r="CH454" s="226">
        <f t="shared" ca="1" si="520"/>
        <v>280.72207841961477</v>
      </c>
      <c r="CI454" s="217">
        <f t="shared" ca="1" si="477"/>
        <v>-7.1018791786750235</v>
      </c>
      <c r="CJ454" s="218">
        <f t="shared" ca="1" si="478"/>
        <v>-25.732720322656164</v>
      </c>
      <c r="CK454" s="219">
        <f t="shared" ca="1" si="479"/>
        <v>-1258.1304202361919</v>
      </c>
      <c r="CL454" s="218">
        <f t="shared" ca="1" si="480"/>
        <v>-4.8147380567938853</v>
      </c>
      <c r="CM454" s="227">
        <f t="shared" ca="1" si="481"/>
        <v>-360.95242190559065</v>
      </c>
      <c r="CN454" s="228">
        <f t="shared" ca="1" si="521"/>
        <v>360.95242190559065</v>
      </c>
      <c r="CO454" s="222">
        <f t="shared" ca="1" si="482"/>
        <v>-8.4109164808254295</v>
      </c>
      <c r="CP454" s="223">
        <f t="shared" ca="1" si="483"/>
        <v>-30.908672638299002</v>
      </c>
      <c r="CQ454" s="224">
        <f t="shared" ca="1" si="484"/>
        <v>-1525.5017280965114</v>
      </c>
      <c r="CR454" s="223">
        <f t="shared" ca="1" si="485"/>
        <v>-5.9801252097536235</v>
      </c>
      <c r="CS454" s="225">
        <f t="shared" ca="1" si="486"/>
        <v>-449.16955910560705</v>
      </c>
      <c r="CT454" s="226">
        <f t="shared" ca="1" si="522"/>
        <v>449.16955910560705</v>
      </c>
      <c r="CU454" s="217">
        <f t="shared" ca="1" si="487"/>
        <v>-9.6596859065095479</v>
      </c>
      <c r="CV454" s="218">
        <f t="shared" ca="1" si="488"/>
        <v>-36.104464210270081</v>
      </c>
      <c r="CW454" s="219">
        <f t="shared" ca="1" si="489"/>
        <v>-1802.1445938741349</v>
      </c>
      <c r="CX454" s="218">
        <f t="shared" ca="1" si="490"/>
        <v>-7.2839698125885661</v>
      </c>
      <c r="CY454" s="227">
        <f t="shared" ca="1" si="491"/>
        <v>-548.6274504139119</v>
      </c>
      <c r="CZ454" s="228">
        <f t="shared" ca="1" si="523"/>
        <v>548.6274504139119</v>
      </c>
      <c r="DA454" s="222">
        <f t="shared" ca="1" si="492"/>
        <v>-10.838599600036964</v>
      </c>
      <c r="DB454" s="223">
        <f t="shared" ca="1" si="493"/>
        <v>-41.327553437413869</v>
      </c>
      <c r="DC454" s="224">
        <f t="shared" ca="1" si="494"/>
        <v>-2090.2877176199272</v>
      </c>
      <c r="DD454" s="223">
        <f t="shared" ca="1" si="495"/>
        <v>-8.7806954621505611</v>
      </c>
      <c r="DE454" s="225">
        <f t="shared" ca="1" si="496"/>
        <v>-664.16240129322352</v>
      </c>
      <c r="DF454" s="226">
        <f t="shared" ca="1" si="524"/>
        <v>664.16240129322352</v>
      </c>
      <c r="DG454" s="217">
        <f t="shared" ca="1" si="497"/>
        <v>-11.938353847407727</v>
      </c>
      <c r="DH454" s="218">
        <f t="shared" ca="1" si="498"/>
        <v>-46.588827395970199</v>
      </c>
      <c r="DI454" s="219">
        <f t="shared" ca="1" si="499"/>
        <v>-2392.6455845268097</v>
      </c>
      <c r="DJ454" s="218">
        <f t="shared" ca="1" si="500"/>
        <v>-10.551863555759155</v>
      </c>
      <c r="DK454" s="227">
        <f t="shared" ca="1" si="501"/>
        <v>-803.54988682826638</v>
      </c>
      <c r="DL454" s="228">
        <f t="shared" ca="1" si="525"/>
        <v>803.54988682826638</v>
      </c>
      <c r="DM454" s="222">
        <f t="shared" ca="1" si="502"/>
        <v>-12.950016762897498</v>
      </c>
      <c r="DN454" s="223">
        <f t="shared" ca="1" si="503"/>
        <v>-51.905089249853688</v>
      </c>
      <c r="DO454" s="224">
        <f t="shared" ca="1" si="504"/>
        <v>-2712.7056742541313</v>
      </c>
      <c r="DP454" s="223">
        <f t="shared" ca="1" si="505"/>
        <v>-12.72781615187796</v>
      </c>
      <c r="DQ454" s="225">
        <f t="shared" ca="1" si="506"/>
        <v>-980.69700194345114</v>
      </c>
      <c r="DR454" s="226">
        <f t="shared" ca="1" si="526"/>
        <v>980.69700194345114</v>
      </c>
      <c r="DS454" s="217">
        <f t="shared" ca="1" si="507"/>
        <v>-13.865129419607626</v>
      </c>
      <c r="DT454" s="218">
        <f t="shared" ca="1" si="508"/>
        <v>-57.304107508010844</v>
      </c>
      <c r="DU454" s="219">
        <f t="shared" ca="1" si="509"/>
        <v>-3055.2862110824349</v>
      </c>
      <c r="DV454" s="218">
        <f t="shared" ca="1" si="510"/>
        <v>-15.534522510359238</v>
      </c>
      <c r="DW454" s="227">
        <f t="shared" ca="1" si="511"/>
        <v>-1224.9904848360698</v>
      </c>
      <c r="DX454" s="228">
        <f t="shared" ca="1" si="527"/>
        <v>1224.9904848360698</v>
      </c>
      <c r="DY454" s="222">
        <f t="shared" ca="1" si="512"/>
        <v>-14.675818391630051</v>
      </c>
      <c r="DZ454" s="223">
        <f t="shared" ca="1" si="513"/>
        <v>-62.836136978382385</v>
      </c>
      <c r="EA454" s="224">
        <f t="shared" ca="1" si="514"/>
        <v>-3427.7698275148414</v>
      </c>
      <c r="EB454" s="223">
        <f t="shared" ca="1" si="515"/>
        <v>-19.410303672620103</v>
      </c>
      <c r="EC454" s="225">
        <f t="shared" ca="1" si="516"/>
        <v>-1622.4229062972481</v>
      </c>
      <c r="ED454" s="226">
        <f t="shared" ca="1" si="528"/>
        <v>1622.4229062972481</v>
      </c>
      <c r="EE454" s="18">
        <v>-1622.4229062972406</v>
      </c>
    </row>
    <row r="455" spans="16:135" x14ac:dyDescent="0.3">
      <c r="P455" s="5"/>
      <c r="Q455" s="5"/>
      <c r="X455" s="105"/>
      <c r="Y455" s="105"/>
      <c r="Z455" s="105"/>
      <c r="AA455" s="105">
        <f ca="1">AH455-DF455</f>
        <v>0</v>
      </c>
      <c r="AC455" s="302">
        <f>AC454+$BE$22</f>
        <v>4280</v>
      </c>
      <c r="AD455" s="332">
        <v>1603.0126026246205</v>
      </c>
      <c r="AE455" s="332">
        <v>1209.4559623257117</v>
      </c>
      <c r="AF455" s="334">
        <v>967.96918579157</v>
      </c>
      <c r="AG455" s="332">
        <v>792.99802327250723</v>
      </c>
      <c r="AH455" s="332">
        <v>655.38170583107262</v>
      </c>
      <c r="AI455" s="332">
        <v>541.34348060132277</v>
      </c>
      <c r="AJ455" s="332">
        <v>443.18943389585206</v>
      </c>
      <c r="AK455" s="332">
        <v>356.13768384879916</v>
      </c>
      <c r="AL455" s="332">
        <v>276.97263828007107</v>
      </c>
      <c r="AM455" s="332">
        <v>203.38561762944698</v>
      </c>
      <c r="AN455" s="332">
        <v>133.61527098650168</v>
      </c>
      <c r="AO455" s="332">
        <v>66.232628476086504</v>
      </c>
      <c r="AP455" s="332" t="e">
        <v>#DIV/0!</v>
      </c>
      <c r="AQ455" s="335">
        <v>-66.232628476086504</v>
      </c>
      <c r="AR455" s="335">
        <v>-133.61527098650168</v>
      </c>
      <c r="AS455" s="335">
        <v>-203.38561762944698</v>
      </c>
      <c r="AT455" s="335">
        <v>-276.97263828007107</v>
      </c>
      <c r="AU455" s="335">
        <v>-356.13768384879916</v>
      </c>
      <c r="AV455" s="335">
        <v>-443.18943389585206</v>
      </c>
      <c r="AW455" s="335">
        <v>-541.34348060132277</v>
      </c>
      <c r="AX455" s="335">
        <v>-655.38170583107262</v>
      </c>
      <c r="AY455" s="335">
        <v>-792.99802327250723</v>
      </c>
      <c r="AZ455" s="335">
        <v>-967.96918579157</v>
      </c>
      <c r="BA455" s="335">
        <v>-1209.4559623257117</v>
      </c>
      <c r="BB455" s="202">
        <v>-1603.0126026246205</v>
      </c>
      <c r="BC455" s="323">
        <f ca="1">BO455-BD455</f>
        <v>0</v>
      </c>
      <c r="BD455" s="320">
        <f ca="1"/>
        <v>-66.232628476086504</v>
      </c>
      <c r="BE455" s="302">
        <f ca="1">MIN($AF$15,BE454+$BE$22)</f>
        <v>4280</v>
      </c>
      <c r="BF455" s="215">
        <f t="shared" ca="1" si="458"/>
        <v>3</v>
      </c>
      <c r="BG455" s="317">
        <f ca="1">INDEX(N$8:N$12,$BF455)</f>
        <v>765</v>
      </c>
      <c r="BH455" s="128">
        <f ca="1">INDEX(O$8:O$12,$BF455)</f>
        <v>0.45</v>
      </c>
      <c r="BI455" s="104">
        <f t="shared" ca="1" si="459"/>
        <v>2691</v>
      </c>
      <c r="BJ455" s="216">
        <f t="shared" si="457"/>
        <v>0</v>
      </c>
      <c r="BK455" s="217">
        <f ca="1">DEGREES(ASIN($BG455*BL$23))</f>
        <v>-1.4610176037946074</v>
      </c>
      <c r="BL455" s="218">
        <f ca="1">DEGREES(ASIN(BL$23*$BI455))</f>
        <v>-5.1457018599841984</v>
      </c>
      <c r="BM455" s="219">
        <f ca="1">IF($BH455&gt;0,(COS(RADIANS(BK455))-COS(RADIANS(BL455)))/(BL$23*$BH455),$BE455*SIN(RADIANS(BK455)))</f>
        <v>-247.03505479127429</v>
      </c>
      <c r="BN455" s="218">
        <f t="shared" ca="1" si="460"/>
        <v>-0.89975777481038222</v>
      </c>
      <c r="BO455" s="220">
        <f t="shared" ca="1" si="461"/>
        <v>-66.232628476086504</v>
      </c>
      <c r="BP455" s="221">
        <f t="shared" ca="1" si="517"/>
        <v>66.232628476086504</v>
      </c>
      <c r="BQ455" s="222">
        <f t="shared" ca="1" si="462"/>
        <v>-2.9118538349691825</v>
      </c>
      <c r="BR455" s="223">
        <f t="shared" ca="1" si="463"/>
        <v>-10.293752489083117</v>
      </c>
      <c r="BS455" s="224">
        <f t="shared" ca="1" si="464"/>
        <v>-495.42509698680141</v>
      </c>
      <c r="BT455" s="223">
        <f t="shared" ca="1" si="465"/>
        <v>-1.8146130655820798</v>
      </c>
      <c r="BU455" s="225">
        <f t="shared" ca="1" si="466"/>
        <v>-133.61527098650168</v>
      </c>
      <c r="BV455" s="226">
        <f t="shared" ca="1" si="518"/>
        <v>133.61527098650168</v>
      </c>
      <c r="BW455" s="217">
        <f t="shared" ca="1" si="467"/>
        <v>-4.3423461351580164</v>
      </c>
      <c r="BX455" s="218">
        <f t="shared" ca="1" si="468"/>
        <v>-15.44665809345576</v>
      </c>
      <c r="BY455" s="219">
        <f t="shared" ca="1" si="469"/>
        <v>-746.55638329066244</v>
      </c>
      <c r="BZ455" s="218">
        <f t="shared" ca="1" si="470"/>
        <v>-2.7607356147797191</v>
      </c>
      <c r="CA455" s="227">
        <f t="shared" ca="1" si="471"/>
        <v>-203.38561762944698</v>
      </c>
      <c r="CB455" s="228">
        <f t="shared" ca="1" si="519"/>
        <v>203.38561762944698</v>
      </c>
      <c r="CC455" s="222">
        <f t="shared" ca="1" si="472"/>
        <v>-5.7423725247912909</v>
      </c>
      <c r="CD455" s="223">
        <f t="shared" ca="1" si="473"/>
        <v>-20.607263279363739</v>
      </c>
      <c r="CE455" s="224">
        <f t="shared" ca="1" si="474"/>
        <v>-1001.8805517982529</v>
      </c>
      <c r="CF455" s="223">
        <f t="shared" ca="1" si="475"/>
        <v>-3.7566120776432399</v>
      </c>
      <c r="CG455" s="225">
        <f t="shared" ca="1" si="476"/>
        <v>-276.97263828007107</v>
      </c>
      <c r="CH455" s="226">
        <f t="shared" ca="1" si="520"/>
        <v>276.97263828007107</v>
      </c>
      <c r="CI455" s="217">
        <f t="shared" ca="1" si="477"/>
        <v>-7.1018791786750235</v>
      </c>
      <c r="CJ455" s="218">
        <f t="shared" ca="1" si="478"/>
        <v>-25.778985455327625</v>
      </c>
      <c r="CK455" s="219">
        <f t="shared" ca="1" si="479"/>
        <v>-1262.9551068899257</v>
      </c>
      <c r="CL455" s="218">
        <f t="shared" ca="1" si="480"/>
        <v>-4.8246866537338065</v>
      </c>
      <c r="CM455" s="227">
        <f t="shared" ca="1" si="481"/>
        <v>-356.13768384879677</v>
      </c>
      <c r="CN455" s="228">
        <f t="shared" ca="1" si="521"/>
        <v>356.13768384879677</v>
      </c>
      <c r="CO455" s="222">
        <f t="shared" ca="1" si="482"/>
        <v>-8.4109164808254295</v>
      </c>
      <c r="CP455" s="223">
        <f t="shared" ca="1" si="483"/>
        <v>-30.966148193094124</v>
      </c>
      <c r="CQ455" s="224">
        <f t="shared" ca="1" si="484"/>
        <v>-1531.4954761808769</v>
      </c>
      <c r="CR455" s="223">
        <f t="shared" ca="1" si="485"/>
        <v>-5.9937480843655067</v>
      </c>
      <c r="CS455" s="225">
        <f t="shared" ca="1" si="486"/>
        <v>-443.18943389585343</v>
      </c>
      <c r="CT455" s="226">
        <f t="shared" ca="1" si="522"/>
        <v>443.18943389585343</v>
      </c>
      <c r="CU455" s="217">
        <f t="shared" ca="1" si="487"/>
        <v>-9.6596859065095479</v>
      </c>
      <c r="CV455" s="218">
        <f t="shared" ca="1" si="488"/>
        <v>-36.174491484693384</v>
      </c>
      <c r="CW455" s="219">
        <f t="shared" ca="1" si="489"/>
        <v>-1809.4472786498732</v>
      </c>
      <c r="CX455" s="218">
        <f t="shared" ca="1" si="490"/>
        <v>-7.3026847757382711</v>
      </c>
      <c r="CY455" s="227">
        <f t="shared" ca="1" si="491"/>
        <v>-541.34348060132334</v>
      </c>
      <c r="CZ455" s="228">
        <f t="shared" ca="1" si="523"/>
        <v>541.34348060132334</v>
      </c>
      <c r="DA455" s="222">
        <f t="shared" ca="1" si="492"/>
        <v>-10.838599600036964</v>
      </c>
      <c r="DB455" s="223">
        <f t="shared" ca="1" si="493"/>
        <v>-41.412004198369068</v>
      </c>
      <c r="DC455" s="224">
        <f t="shared" ca="1" si="494"/>
        <v>-2099.0945336253712</v>
      </c>
      <c r="DD455" s="223">
        <f t="shared" ca="1" si="495"/>
        <v>-8.8068160054440341</v>
      </c>
      <c r="DE455" s="225">
        <f t="shared" ca="1" si="496"/>
        <v>-655.38170583107296</v>
      </c>
      <c r="DF455" s="226">
        <f t="shared" ca="1" si="524"/>
        <v>655.38170583107296</v>
      </c>
      <c r="DG455" s="217">
        <f t="shared" ca="1" si="497"/>
        <v>-11.938353847407727</v>
      </c>
      <c r="DH455" s="218">
        <f t="shared" ca="1" si="498"/>
        <v>-46.690371353550866</v>
      </c>
      <c r="DI455" s="219">
        <f t="shared" ca="1" si="499"/>
        <v>-2403.2349387603876</v>
      </c>
      <c r="DJ455" s="218">
        <f t="shared" ca="1" si="500"/>
        <v>-10.589354233577978</v>
      </c>
      <c r="DK455" s="227">
        <f t="shared" ca="1" si="501"/>
        <v>-792.99802327250723</v>
      </c>
      <c r="DL455" s="228">
        <f t="shared" ca="1" si="525"/>
        <v>792.99802327250723</v>
      </c>
      <c r="DM455" s="222">
        <f t="shared" ca="1" si="502"/>
        <v>-12.950016762897498</v>
      </c>
      <c r="DN455" s="223">
        <f t="shared" ca="1" si="503"/>
        <v>-52.027677707327406</v>
      </c>
      <c r="DO455" s="224">
        <f t="shared" ca="1" si="504"/>
        <v>-2725.48962307291</v>
      </c>
      <c r="DP455" s="223">
        <f t="shared" ca="1" si="505"/>
        <v>-12.783948818778754</v>
      </c>
      <c r="DQ455" s="225">
        <f t="shared" ca="1" si="506"/>
        <v>-967.96918579157318</v>
      </c>
      <c r="DR455" s="226">
        <f t="shared" ca="1" si="526"/>
        <v>967.96918579157318</v>
      </c>
      <c r="DS455" s="217">
        <f t="shared" ca="1" si="507"/>
        <v>-13.865129419607626</v>
      </c>
      <c r="DT455" s="218">
        <f t="shared" ca="1" si="508"/>
        <v>-57.453929469662128</v>
      </c>
      <c r="DU455" s="219">
        <f t="shared" ca="1" si="509"/>
        <v>-3070.9101669576116</v>
      </c>
      <c r="DV455" s="218">
        <f t="shared" ca="1" si="510"/>
        <v>-15.623955875176762</v>
      </c>
      <c r="DW455" s="227">
        <f t="shared" ca="1" si="511"/>
        <v>-1209.4559623257105</v>
      </c>
      <c r="DX455" s="228">
        <f t="shared" ca="1" si="527"/>
        <v>1209.4559623257105</v>
      </c>
      <c r="DY455" s="222">
        <f t="shared" ca="1" si="512"/>
        <v>-14.675818391630051</v>
      </c>
      <c r="DZ455" s="223">
        <f t="shared" ca="1" si="513"/>
        <v>-63.023769037180507</v>
      </c>
      <c r="EA455" s="224">
        <f t="shared" ca="1" si="514"/>
        <v>-3447.3367583213721</v>
      </c>
      <c r="EB455" s="223">
        <f t="shared" ca="1" si="515"/>
        <v>-19.566930806530763</v>
      </c>
      <c r="EC455" s="225">
        <f t="shared" ca="1" si="516"/>
        <v>-1603.012602624628</v>
      </c>
      <c r="ED455" s="226">
        <f t="shared" ca="1" si="528"/>
        <v>1603.012602624628</v>
      </c>
      <c r="EE455" s="18">
        <v>-1603.0126026246205</v>
      </c>
    </row>
    <row r="456" spans="16:135" x14ac:dyDescent="0.3">
      <c r="P456" s="5"/>
      <c r="Q456" s="5"/>
      <c r="X456" s="105"/>
      <c r="Y456" s="105"/>
      <c r="Z456" s="105"/>
      <c r="AA456" s="105">
        <f ca="1">AH456-DF456</f>
        <v>0</v>
      </c>
      <c r="AC456" s="302">
        <f>AC455+$BE$22</f>
        <v>4290</v>
      </c>
      <c r="AD456" s="332">
        <v>1583.4456718180911</v>
      </c>
      <c r="AE456" s="332">
        <v>1193.8320064505349</v>
      </c>
      <c r="AF456" s="334">
        <v>955.18523697279215</v>
      </c>
      <c r="AG456" s="332">
        <v>782.40866903892743</v>
      </c>
      <c r="AH456" s="332">
        <v>646.57488982562859</v>
      </c>
      <c r="AI456" s="332">
        <v>534.04079582558336</v>
      </c>
      <c r="AJ456" s="332">
        <v>437.19568581148792</v>
      </c>
      <c r="AK456" s="332">
        <v>351.31299719506376</v>
      </c>
      <c r="AL456" s="332">
        <v>273.21602620242783</v>
      </c>
      <c r="AM456" s="332">
        <v>200.62488201466726</v>
      </c>
      <c r="AN456" s="332">
        <v>131.8006579209196</v>
      </c>
      <c r="AO456" s="332">
        <v>65.332870701276121</v>
      </c>
      <c r="AP456" s="332" t="e">
        <v>#DIV/0!</v>
      </c>
      <c r="AQ456" s="335">
        <v>-65.332870701276121</v>
      </c>
      <c r="AR456" s="335">
        <v>-131.8006579209196</v>
      </c>
      <c r="AS456" s="335">
        <v>-200.62488201466726</v>
      </c>
      <c r="AT456" s="335">
        <v>-273.21602620242783</v>
      </c>
      <c r="AU456" s="335">
        <v>-351.31299719506376</v>
      </c>
      <c r="AV456" s="335">
        <v>-437.19568581148792</v>
      </c>
      <c r="AW456" s="335">
        <v>-534.04079582558336</v>
      </c>
      <c r="AX456" s="335">
        <v>-646.57488982562859</v>
      </c>
      <c r="AY456" s="335">
        <v>-782.40866903892743</v>
      </c>
      <c r="AZ456" s="335">
        <v>-955.18523697279215</v>
      </c>
      <c r="BA456" s="335">
        <v>-1193.8320064505349</v>
      </c>
      <c r="BB456" s="202">
        <v>-1583.4456718180911</v>
      </c>
      <c r="BC456" s="323">
        <f ca="1">BO456-BD456</f>
        <v>0</v>
      </c>
      <c r="BD456" s="320">
        <f ca="1"/>
        <v>-65.332870701276121</v>
      </c>
      <c r="BE456" s="302">
        <f ca="1">MIN($AF$15,BE455+$BE$22)</f>
        <v>4290</v>
      </c>
      <c r="BF456" s="215">
        <f t="shared" ca="1" si="458"/>
        <v>3</v>
      </c>
      <c r="BG456" s="317">
        <f ca="1">INDEX(N$8:N$12,$BF456)</f>
        <v>765</v>
      </c>
      <c r="BH456" s="128">
        <f ca="1">INDEX(O$8:O$12,$BF456)</f>
        <v>0.45</v>
      </c>
      <c r="BI456" s="104">
        <f t="shared" ca="1" si="459"/>
        <v>2695.5</v>
      </c>
      <c r="BJ456" s="216">
        <f t="shared" si="457"/>
        <v>0</v>
      </c>
      <c r="BK456" s="217">
        <f ca="1">DEGREES(ASIN($BG456*BL$23))</f>
        <v>-1.4610176037946074</v>
      </c>
      <c r="BL456" s="218">
        <f ca="1">DEGREES(ASIN(BL$23*$BI456))</f>
        <v>-5.1543299808334631</v>
      </c>
      <c r="BM456" s="219">
        <f ca="1">IF($BH456&gt;0,(COS(RADIANS(BK456))-COS(RADIANS(BL456)))/(BL$23*$BH456),$BE456*SIN(RADIANS(BK456)))</f>
        <v>-247.93633065870219</v>
      </c>
      <c r="BN456" s="218">
        <f t="shared" ca="1" si="460"/>
        <v>-0.90127586742789845</v>
      </c>
      <c r="BO456" s="220">
        <f t="shared" ca="1" si="461"/>
        <v>-65.332870701276121</v>
      </c>
      <c r="BP456" s="221">
        <f t="shared" ca="1" si="517"/>
        <v>65.332870701276121</v>
      </c>
      <c r="BQ456" s="222">
        <f t="shared" ca="1" si="462"/>
        <v>-2.9118538349691825</v>
      </c>
      <c r="BR456" s="223">
        <f t="shared" ca="1" si="463"/>
        <v>-10.311154230395678</v>
      </c>
      <c r="BS456" s="224">
        <f t="shared" ca="1" si="464"/>
        <v>-497.24284732445926</v>
      </c>
      <c r="BT456" s="223">
        <f t="shared" ca="1" si="465"/>
        <v>-1.8177503376578557</v>
      </c>
      <c r="BU456" s="225">
        <f t="shared" ca="1" si="466"/>
        <v>-131.8006579209196</v>
      </c>
      <c r="BV456" s="226">
        <f t="shared" ca="1" si="518"/>
        <v>131.8006579209196</v>
      </c>
      <c r="BW456" s="217">
        <f t="shared" ca="1" si="467"/>
        <v>-4.3423461351580164</v>
      </c>
      <c r="BX456" s="218">
        <f t="shared" ca="1" si="468"/>
        <v>-15.473134862348942</v>
      </c>
      <c r="BY456" s="219">
        <f t="shared" ca="1" si="469"/>
        <v>-749.32209249284506</v>
      </c>
      <c r="BZ456" s="218">
        <f t="shared" ca="1" si="470"/>
        <v>-2.7657092021826202</v>
      </c>
      <c r="CA456" s="227">
        <f t="shared" ca="1" si="471"/>
        <v>-200.62488201466726</v>
      </c>
      <c r="CB456" s="228">
        <f t="shared" ca="1" si="519"/>
        <v>200.62488201466726</v>
      </c>
      <c r="CC456" s="222">
        <f t="shared" ca="1" si="472"/>
        <v>-5.7423725247912909</v>
      </c>
      <c r="CD456" s="223">
        <f t="shared" ca="1" si="473"/>
        <v>-20.643294895614297</v>
      </c>
      <c r="CE456" s="224">
        <f t="shared" ca="1" si="474"/>
        <v>-1005.6443408975423</v>
      </c>
      <c r="CF456" s="223">
        <f t="shared" ca="1" si="475"/>
        <v>-3.7637890992893972</v>
      </c>
      <c r="CG456" s="225">
        <f t="shared" ca="1" si="476"/>
        <v>-273.21602620242783</v>
      </c>
      <c r="CH456" s="226">
        <f t="shared" ca="1" si="520"/>
        <v>273.21602620242783</v>
      </c>
      <c r="CI456" s="217">
        <f t="shared" ca="1" si="477"/>
        <v>-7.1018791786750235</v>
      </c>
      <c r="CJ456" s="218">
        <f t="shared" ca="1" si="478"/>
        <v>-25.825268637763443</v>
      </c>
      <c r="CK456" s="219">
        <f t="shared" ca="1" si="479"/>
        <v>-1267.7897537748329</v>
      </c>
      <c r="CL456" s="218">
        <f t="shared" ca="1" si="480"/>
        <v>-4.8346468849072153</v>
      </c>
      <c r="CM456" s="227">
        <f t="shared" ca="1" si="481"/>
        <v>-351.31299719506296</v>
      </c>
      <c r="CN456" s="228">
        <f t="shared" ca="1" si="521"/>
        <v>351.31299719506296</v>
      </c>
      <c r="CO456" s="222">
        <f t="shared" ca="1" si="482"/>
        <v>-8.4109164808254295</v>
      </c>
      <c r="CP456" s="223">
        <f t="shared" ca="1" si="483"/>
        <v>-31.023658365557463</v>
      </c>
      <c r="CQ456" s="224">
        <f t="shared" ca="1" si="484"/>
        <v>-1537.5028717345542</v>
      </c>
      <c r="CR456" s="223">
        <f t="shared" ca="1" si="485"/>
        <v>-6.0073955536772701</v>
      </c>
      <c r="CS456" s="225">
        <f t="shared" ca="1" si="486"/>
        <v>-437.19568581148792</v>
      </c>
      <c r="CT456" s="226">
        <f t="shared" ca="1" si="522"/>
        <v>437.19568581148792</v>
      </c>
      <c r="CU456" s="217">
        <f t="shared" ca="1" si="487"/>
        <v>-9.6596859065095479</v>
      </c>
      <c r="CV456" s="218">
        <f t="shared" ca="1" si="488"/>
        <v>-36.244581397456557</v>
      </c>
      <c r="CW456" s="219">
        <f t="shared" ca="1" si="489"/>
        <v>-1816.7687285675622</v>
      </c>
      <c r="CX456" s="218">
        <f t="shared" ca="1" si="490"/>
        <v>-7.3214499176890513</v>
      </c>
      <c r="CY456" s="227">
        <f t="shared" ca="1" si="491"/>
        <v>-534.04079582558506</v>
      </c>
      <c r="CZ456" s="228">
        <f t="shared" ca="1" si="523"/>
        <v>534.04079582558506</v>
      </c>
      <c r="DA456" s="222">
        <f t="shared" ca="1" si="492"/>
        <v>-10.838599600036964</v>
      </c>
      <c r="DB456" s="223">
        <f t="shared" ca="1" si="493"/>
        <v>-41.49656488885622</v>
      </c>
      <c r="DC456" s="224">
        <f t="shared" ca="1" si="494"/>
        <v>-2107.9275720922556</v>
      </c>
      <c r="DD456" s="223">
        <f t="shared" ca="1" si="495"/>
        <v>-8.833038466884318</v>
      </c>
      <c r="DE456" s="225">
        <f t="shared" ca="1" si="496"/>
        <v>-646.57488982562893</v>
      </c>
      <c r="DF456" s="226">
        <f t="shared" ca="1" si="524"/>
        <v>646.57488982562893</v>
      </c>
      <c r="DG456" s="217">
        <f t="shared" ca="1" si="497"/>
        <v>-11.938353847407727</v>
      </c>
      <c r="DH456" s="218">
        <f t="shared" ca="1" si="498"/>
        <v>-46.792106580144484</v>
      </c>
      <c r="DI456" s="219">
        <f t="shared" ca="1" si="499"/>
        <v>-2413.861995348364</v>
      </c>
      <c r="DJ456" s="218">
        <f t="shared" ca="1" si="500"/>
        <v>-10.627056587976313</v>
      </c>
      <c r="DK456" s="227">
        <f t="shared" ca="1" si="501"/>
        <v>-782.40866903892925</v>
      </c>
      <c r="DL456" s="228">
        <f t="shared" ca="1" si="525"/>
        <v>782.40866903892925</v>
      </c>
      <c r="DM456" s="222">
        <f t="shared" ca="1" si="502"/>
        <v>-12.950016762897498</v>
      </c>
      <c r="DN456" s="223">
        <f t="shared" ca="1" si="503"/>
        <v>-52.150603136787929</v>
      </c>
      <c r="DO456" s="224">
        <f t="shared" ca="1" si="504"/>
        <v>-2738.3301670672054</v>
      </c>
      <c r="DP456" s="223">
        <f t="shared" ca="1" si="505"/>
        <v>-12.840543994295331</v>
      </c>
      <c r="DQ456" s="225">
        <f t="shared" ca="1" si="506"/>
        <v>-955.18523697279443</v>
      </c>
      <c r="DR456" s="226">
        <f t="shared" ca="1" si="526"/>
        <v>955.18523697279443</v>
      </c>
      <c r="DS456" s="217">
        <f t="shared" ca="1" si="507"/>
        <v>-13.865129419607626</v>
      </c>
      <c r="DT456" s="218">
        <f t="shared" ca="1" si="508"/>
        <v>-57.604367825688136</v>
      </c>
      <c r="DU456" s="219">
        <f t="shared" ca="1" si="509"/>
        <v>-3086.6246591197391</v>
      </c>
      <c r="DV456" s="218">
        <f t="shared" ca="1" si="510"/>
        <v>-15.714492162127499</v>
      </c>
      <c r="DW456" s="227">
        <f t="shared" ca="1" si="511"/>
        <v>-1193.8320064505338</v>
      </c>
      <c r="DX456" s="228">
        <f t="shared" ca="1" si="527"/>
        <v>1193.8320064505338</v>
      </c>
      <c r="DY456" s="222">
        <f t="shared" ca="1" si="512"/>
        <v>-14.675818391630051</v>
      </c>
      <c r="DZ456" s="223">
        <f t="shared" ca="1" si="513"/>
        <v>-63.212616121342883</v>
      </c>
      <c r="EA456" s="224">
        <f t="shared" ca="1" si="514"/>
        <v>-3467.0633565374519</v>
      </c>
      <c r="EB456" s="223">
        <f t="shared" ca="1" si="515"/>
        <v>-19.726598216079765</v>
      </c>
      <c r="EC456" s="225">
        <f t="shared" ca="1" si="516"/>
        <v>-1583.4456718180973</v>
      </c>
      <c r="ED456" s="226">
        <f t="shared" ca="1" si="528"/>
        <v>1583.4456718180973</v>
      </c>
      <c r="EE456" s="18">
        <v>-1583.4456718180911</v>
      </c>
    </row>
    <row r="457" spans="16:135" x14ac:dyDescent="0.3">
      <c r="P457" s="5"/>
      <c r="Q457" s="5"/>
      <c r="X457" s="105"/>
      <c r="Y457" s="105"/>
      <c r="Z457" s="105"/>
      <c r="AA457" s="105">
        <f ca="1">AH457-DF457</f>
        <v>-1.7053025658242404E-12</v>
      </c>
      <c r="AC457" s="302">
        <f>AC456+$BE$22</f>
        <v>4300</v>
      </c>
      <c r="AD457" s="332">
        <v>1563.71907360201</v>
      </c>
      <c r="AE457" s="332">
        <v>1178.1175142884074</v>
      </c>
      <c r="AF457" s="334">
        <v>942.34469297849864</v>
      </c>
      <c r="AG457" s="332">
        <v>771.78161245095475</v>
      </c>
      <c r="AH457" s="332">
        <v>637.74185135874291</v>
      </c>
      <c r="AI457" s="332">
        <v>526.71934590789544</v>
      </c>
      <c r="AJ457" s="332">
        <v>431.18829025781065</v>
      </c>
      <c r="AK457" s="332">
        <v>346.47835031015813</v>
      </c>
      <c r="AL457" s="332">
        <v>269.45223710313843</v>
      </c>
      <c r="AM457" s="332">
        <v>197.85917281248464</v>
      </c>
      <c r="AN457" s="332">
        <v>129.98290758326175</v>
      </c>
      <c r="AO457" s="332">
        <v>64.431594833848223</v>
      </c>
      <c r="AP457" s="332" t="e">
        <v>#DIV/0!</v>
      </c>
      <c r="AQ457" s="335">
        <v>-64.431594833848223</v>
      </c>
      <c r="AR457" s="335">
        <v>-129.98290758326175</v>
      </c>
      <c r="AS457" s="335">
        <v>-197.85917281248464</v>
      </c>
      <c r="AT457" s="335">
        <v>-269.45223710313843</v>
      </c>
      <c r="AU457" s="335">
        <v>-346.47835031015813</v>
      </c>
      <c r="AV457" s="335">
        <v>-431.18829025781065</v>
      </c>
      <c r="AW457" s="335">
        <v>-526.71934590789544</v>
      </c>
      <c r="AX457" s="335">
        <v>-637.74185135874291</v>
      </c>
      <c r="AY457" s="335">
        <v>-771.78161245095475</v>
      </c>
      <c r="AZ457" s="335">
        <v>-942.34469297849864</v>
      </c>
      <c r="BA457" s="335">
        <v>-1178.1175142884074</v>
      </c>
      <c r="BB457" s="202">
        <v>-1563.71907360201</v>
      </c>
      <c r="BC457" s="323">
        <f ca="1">BO457-BD457</f>
        <v>0</v>
      </c>
      <c r="BD457" s="320">
        <f ca="1"/>
        <v>-64.431594833848223</v>
      </c>
      <c r="BE457" s="302">
        <f ca="1">MIN($AF$15,BE456+$BE$22)</f>
        <v>4300</v>
      </c>
      <c r="BF457" s="215">
        <f t="shared" ca="1" si="458"/>
        <v>3</v>
      </c>
      <c r="BG457" s="317">
        <f ca="1">INDEX(N$8:N$12,$BF457)</f>
        <v>765</v>
      </c>
      <c r="BH457" s="128">
        <f ca="1">INDEX(O$8:O$12,$BF457)</f>
        <v>0.45</v>
      </c>
      <c r="BI457" s="104">
        <f t="shared" ca="1" si="459"/>
        <v>2700</v>
      </c>
      <c r="BJ457" s="216">
        <f t="shared" si="457"/>
        <v>0</v>
      </c>
      <c r="BK457" s="217">
        <f ca="1">DEGREES(ASIN($BG457*BL$23))</f>
        <v>-1.4610176037946074</v>
      </c>
      <c r="BL457" s="218">
        <f ca="1">DEGREES(ASIN(BL$23*$BI457))</f>
        <v>-5.1629582188858194</v>
      </c>
      <c r="BM457" s="219">
        <f ca="1">IF($BH457&gt;0,(COS(RADIANS(BK457))-COS(RADIANS(BL457)))/(BL$23*$BH457),$BE457*SIN(RADIANS(BK457)))</f>
        <v>-248.8391246805503</v>
      </c>
      <c r="BN457" s="218">
        <f t="shared" ca="1" si="460"/>
        <v>-0.9027940218481092</v>
      </c>
      <c r="BO457" s="220">
        <f t="shared" ca="1" si="461"/>
        <v>-64.431594833848223</v>
      </c>
      <c r="BP457" s="221">
        <f t="shared" ca="1" si="517"/>
        <v>64.431594833848223</v>
      </c>
      <c r="BQ457" s="222">
        <f t="shared" ca="1" si="462"/>
        <v>-2.9118538349691825</v>
      </c>
      <c r="BR457" s="223">
        <f t="shared" ca="1" si="463"/>
        <v>-10.328556933310974</v>
      </c>
      <c r="BS457" s="224">
        <f t="shared" ca="1" si="464"/>
        <v>-499.06373545384719</v>
      </c>
      <c r="BT457" s="223">
        <f t="shared" ca="1" si="465"/>
        <v>-1.8208881293879244</v>
      </c>
      <c r="BU457" s="225">
        <f t="shared" ca="1" si="466"/>
        <v>-129.98290758326175</v>
      </c>
      <c r="BV457" s="226">
        <f t="shared" ca="1" si="518"/>
        <v>129.98290758326175</v>
      </c>
      <c r="BW457" s="217">
        <f t="shared" ca="1" si="467"/>
        <v>-4.3423461351580164</v>
      </c>
      <c r="BX457" s="218">
        <f t="shared" ca="1" si="468"/>
        <v>-15.499615018590571</v>
      </c>
      <c r="BY457" s="219">
        <f t="shared" ca="1" si="469"/>
        <v>-752.09277718975147</v>
      </c>
      <c r="BZ457" s="218">
        <f t="shared" ca="1" si="470"/>
        <v>-2.7706846969064145</v>
      </c>
      <c r="CA457" s="227">
        <f t="shared" ca="1" si="471"/>
        <v>-197.85917281248464</v>
      </c>
      <c r="CB457" s="228">
        <f t="shared" ca="1" si="519"/>
        <v>197.85917281248464</v>
      </c>
      <c r="CC457" s="222">
        <f t="shared" ca="1" si="472"/>
        <v>-5.7423725247912909</v>
      </c>
      <c r="CD457" s="223">
        <f t="shared" ca="1" si="473"/>
        <v>-20.679335050475128</v>
      </c>
      <c r="CE457" s="224">
        <f t="shared" ca="1" si="474"/>
        <v>-1009.4153121165551</v>
      </c>
      <c r="CF457" s="223">
        <f t="shared" ca="1" si="475"/>
        <v>-3.7709712190128357</v>
      </c>
      <c r="CG457" s="225">
        <f t="shared" ca="1" si="476"/>
        <v>-269.45223710313843</v>
      </c>
      <c r="CH457" s="226">
        <f t="shared" ca="1" si="520"/>
        <v>269.45223710313843</v>
      </c>
      <c r="CI457" s="217">
        <f t="shared" ca="1" si="477"/>
        <v>-7.1018791786750235</v>
      </c>
      <c r="CJ457" s="218">
        <f t="shared" ca="1" si="478"/>
        <v>-25.87156992134241</v>
      </c>
      <c r="CK457" s="219">
        <f t="shared" ca="1" si="479"/>
        <v>-1272.6343725673605</v>
      </c>
      <c r="CL457" s="218">
        <f t="shared" ca="1" si="480"/>
        <v>-4.8446187925276263</v>
      </c>
      <c r="CM457" s="227">
        <f t="shared" ca="1" si="481"/>
        <v>-346.47835031015575</v>
      </c>
      <c r="CN457" s="228">
        <f t="shared" ca="1" si="521"/>
        <v>346.47835031015575</v>
      </c>
      <c r="CO457" s="222">
        <f t="shared" ca="1" si="482"/>
        <v>-8.4109164808254295</v>
      </c>
      <c r="CP457" s="223">
        <f t="shared" ca="1" si="483"/>
        <v>-31.081203276361766</v>
      </c>
      <c r="CQ457" s="224">
        <f t="shared" ca="1" si="484"/>
        <v>-1543.5239394676853</v>
      </c>
      <c r="CR457" s="223">
        <f t="shared" ca="1" si="485"/>
        <v>-6.0210677331310762</v>
      </c>
      <c r="CS457" s="225">
        <f t="shared" ca="1" si="486"/>
        <v>-431.18829025781065</v>
      </c>
      <c r="CT457" s="226">
        <f t="shared" ca="1" si="522"/>
        <v>431.18829025781065</v>
      </c>
      <c r="CU457" s="217">
        <f t="shared" ca="1" si="487"/>
        <v>-9.6596859065095479</v>
      </c>
      <c r="CV457" s="218">
        <f t="shared" ca="1" si="488"/>
        <v>-36.314734222117565</v>
      </c>
      <c r="CW457" s="219">
        <f t="shared" ca="1" si="489"/>
        <v>-1824.1089941151788</v>
      </c>
      <c r="CX457" s="218">
        <f t="shared" ca="1" si="490"/>
        <v>-7.3402655476165819</v>
      </c>
      <c r="CY457" s="227">
        <f t="shared" ca="1" si="491"/>
        <v>-526.71934590789601</v>
      </c>
      <c r="CZ457" s="228">
        <f t="shared" ca="1" si="523"/>
        <v>526.71934590789601</v>
      </c>
      <c r="DA457" s="222">
        <f t="shared" ca="1" si="492"/>
        <v>-10.838599600036964</v>
      </c>
      <c r="DB457" s="223">
        <f t="shared" ca="1" si="493"/>
        <v>-41.581236124192699</v>
      </c>
      <c r="DC457" s="224">
        <f t="shared" ca="1" si="494"/>
        <v>-2116.7869357754862</v>
      </c>
      <c r="DD457" s="223">
        <f t="shared" ca="1" si="495"/>
        <v>-8.8593636832306402</v>
      </c>
      <c r="DE457" s="225">
        <f t="shared" ca="1" si="496"/>
        <v>-637.74185135874461</v>
      </c>
      <c r="DF457" s="226">
        <f t="shared" ca="1" si="524"/>
        <v>637.74185135874461</v>
      </c>
      <c r="DG457" s="217">
        <f t="shared" ca="1" si="497"/>
        <v>-11.938353847407727</v>
      </c>
      <c r="DH457" s="218">
        <f t="shared" ca="1" si="498"/>
        <v>-46.894034483245193</v>
      </c>
      <c r="DI457" s="219">
        <f t="shared" ca="1" si="499"/>
        <v>-2424.5269683260613</v>
      </c>
      <c r="DJ457" s="218">
        <f t="shared" ca="1" si="500"/>
        <v>-10.664972977697289</v>
      </c>
      <c r="DK457" s="227">
        <f t="shared" ca="1" si="501"/>
        <v>-771.78161245095293</v>
      </c>
      <c r="DL457" s="228">
        <f t="shared" ca="1" si="525"/>
        <v>771.78161245095293</v>
      </c>
      <c r="DM457" s="222">
        <f t="shared" ca="1" si="502"/>
        <v>-12.950016762897498</v>
      </c>
      <c r="DN457" s="223">
        <f t="shared" ca="1" si="503"/>
        <v>-52.273868902956828</v>
      </c>
      <c r="DO457" s="224">
        <f t="shared" ca="1" si="504"/>
        <v>-2751.2277759223857</v>
      </c>
      <c r="DP457" s="223">
        <f t="shared" ca="1" si="505"/>
        <v>-12.897608855180351</v>
      </c>
      <c r="DQ457" s="225">
        <f t="shared" ca="1" si="506"/>
        <v>-942.3446929784991</v>
      </c>
      <c r="DR457" s="226">
        <f t="shared" ca="1" si="526"/>
        <v>942.3446929784991</v>
      </c>
      <c r="DS457" s="217">
        <f t="shared" ca="1" si="507"/>
        <v>-13.865129419607626</v>
      </c>
      <c r="DT457" s="218">
        <f t="shared" ca="1" si="508"/>
        <v>-57.755431297264238</v>
      </c>
      <c r="DU457" s="219">
        <f t="shared" ca="1" si="509"/>
        <v>-3102.4308152521953</v>
      </c>
      <c r="DV457" s="218">
        <f t="shared" ca="1" si="510"/>
        <v>-15.806156132456181</v>
      </c>
      <c r="DW457" s="227">
        <f t="shared" ca="1" si="511"/>
        <v>-1178.1175142884063</v>
      </c>
      <c r="DX457" s="228">
        <f t="shared" ca="1" si="527"/>
        <v>1178.1175142884063</v>
      </c>
      <c r="DY457" s="222">
        <f t="shared" ca="1" si="512"/>
        <v>-14.675818391630051</v>
      </c>
      <c r="DZ457" s="223">
        <f t="shared" ca="1" si="513"/>
        <v>-63.402704237417304</v>
      </c>
      <c r="EA457" s="224">
        <f t="shared" ca="1" si="514"/>
        <v>-3486.9527674298361</v>
      </c>
      <c r="EB457" s="223">
        <f t="shared" ca="1" si="515"/>
        <v>-19.889410892384149</v>
      </c>
      <c r="EC457" s="225">
        <f t="shared" ca="1" si="516"/>
        <v>-1563.7190736020175</v>
      </c>
      <c r="ED457" s="226">
        <f t="shared" ca="1" si="528"/>
        <v>1563.7190736020175</v>
      </c>
      <c r="EE457" s="18">
        <v>-1563.71907360201</v>
      </c>
    </row>
    <row r="458" spans="16:135" x14ac:dyDescent="0.3">
      <c r="P458" s="5"/>
      <c r="Q458" s="5"/>
      <c r="X458" s="105"/>
      <c r="Y458" s="105"/>
      <c r="Z458" s="105"/>
      <c r="AA458" s="105">
        <f ca="1">AH458-DF458</f>
        <v>0</v>
      </c>
      <c r="AC458" s="302">
        <f>AC457+$BE$22</f>
        <v>4310</v>
      </c>
      <c r="AD458" s="332">
        <v>1543.8296627096245</v>
      </c>
      <c r="AE458" s="332">
        <v>1162.3113581559498</v>
      </c>
      <c r="AF458" s="334">
        <v>929.44708412331647</v>
      </c>
      <c r="AG458" s="332">
        <v>761.11663947325655</v>
      </c>
      <c r="AH458" s="332">
        <v>628.88248767551363</v>
      </c>
      <c r="AI458" s="332">
        <v>519.37908036027773</v>
      </c>
      <c r="AJ458" s="332">
        <v>425.16722252467844</v>
      </c>
      <c r="AK458" s="332">
        <v>341.63373151762892</v>
      </c>
      <c r="AL458" s="332">
        <v>265.68126588412559</v>
      </c>
      <c r="AM458" s="332">
        <v>195.08848811557823</v>
      </c>
      <c r="AN458" s="332">
        <v>128.16201945387382</v>
      </c>
      <c r="AO458" s="332">
        <v>63.528800812000114</v>
      </c>
      <c r="AP458" s="332" t="e">
        <v>#DIV/0!</v>
      </c>
      <c r="AQ458" s="335">
        <v>-63.528800812000114</v>
      </c>
      <c r="AR458" s="335">
        <v>-128.16201945387382</v>
      </c>
      <c r="AS458" s="335">
        <v>-195.08848811557823</v>
      </c>
      <c r="AT458" s="335">
        <v>-265.68126588412559</v>
      </c>
      <c r="AU458" s="335">
        <v>-341.63373151762892</v>
      </c>
      <c r="AV458" s="335">
        <v>-425.16722252467844</v>
      </c>
      <c r="AW458" s="335">
        <v>-519.37908036027773</v>
      </c>
      <c r="AX458" s="335">
        <v>-628.88248767551363</v>
      </c>
      <c r="AY458" s="335">
        <v>-761.11663947325655</v>
      </c>
      <c r="AZ458" s="335">
        <v>-929.44708412331647</v>
      </c>
      <c r="BA458" s="335">
        <v>-1162.3113581559498</v>
      </c>
      <c r="BB458" s="202">
        <v>-1543.8296627096245</v>
      </c>
      <c r="BC458" s="323">
        <f ca="1">BO458-BD458</f>
        <v>0</v>
      </c>
      <c r="BD458" s="320">
        <f ca="1"/>
        <v>-63.528800812000114</v>
      </c>
      <c r="BE458" s="302">
        <f ca="1">MIN($AF$15,BE457+$BE$22)</f>
        <v>4310</v>
      </c>
      <c r="BF458" s="215">
        <f t="shared" ca="1" si="458"/>
        <v>3</v>
      </c>
      <c r="BG458" s="317">
        <f ca="1">INDEX(N$8:N$12,$BF458)</f>
        <v>765</v>
      </c>
      <c r="BH458" s="128">
        <f ca="1">INDEX(O$8:O$12,$BF458)</f>
        <v>0.45</v>
      </c>
      <c r="BI458" s="104">
        <f t="shared" ca="1" si="459"/>
        <v>2704.5</v>
      </c>
      <c r="BJ458" s="216">
        <f t="shared" si="457"/>
        <v>0</v>
      </c>
      <c r="BK458" s="217">
        <f ca="1">DEGREES(ASIN($BG458*BL$23))</f>
        <v>-1.4610176037946074</v>
      </c>
      <c r="BL458" s="218">
        <f ca="1">DEGREES(ASIN(BL$23*$BI458))</f>
        <v>-5.1715865743417204</v>
      </c>
      <c r="BM458" s="219">
        <f ca="1">IF($BH458&gt;0,(COS(RADIANS(BK458))-COS(RADIANS(BL458)))/(BL$23*$BH458),$BE458*SIN(RADIANS(BK458)))</f>
        <v>-249.74343691874725</v>
      </c>
      <c r="BN458" s="218">
        <f t="shared" ca="1" si="460"/>
        <v>-0.90431223819695106</v>
      </c>
      <c r="BO458" s="220">
        <f t="shared" ca="1" si="461"/>
        <v>-63.528800812000114</v>
      </c>
      <c r="BP458" s="221">
        <f t="shared" ca="1" si="517"/>
        <v>63.528800812000114</v>
      </c>
      <c r="BQ458" s="222">
        <f t="shared" ca="1" si="462"/>
        <v>-2.9118538349691825</v>
      </c>
      <c r="BR458" s="223">
        <f t="shared" ca="1" si="463"/>
        <v>-10.345960599594182</v>
      </c>
      <c r="BS458" s="224">
        <f t="shared" ca="1" si="464"/>
        <v>-500.88776189562617</v>
      </c>
      <c r="BT458" s="223">
        <f t="shared" ca="1" si="465"/>
        <v>-1.8240264417789831</v>
      </c>
      <c r="BU458" s="225">
        <f t="shared" ca="1" si="466"/>
        <v>-128.16201945387382</v>
      </c>
      <c r="BV458" s="226">
        <f t="shared" ca="1" si="518"/>
        <v>128.16201945387382</v>
      </c>
      <c r="BW458" s="217">
        <f t="shared" ca="1" si="467"/>
        <v>-4.3423461351580164</v>
      </c>
      <c r="BX458" s="218">
        <f t="shared" ca="1" si="468"/>
        <v>-15.526098569139346</v>
      </c>
      <c r="BY458" s="219">
        <f t="shared" ca="1" si="469"/>
        <v>-754.86843929311203</v>
      </c>
      <c r="BZ458" s="218">
        <f t="shared" ca="1" si="470"/>
        <v>-2.7756621033605597</v>
      </c>
      <c r="CA458" s="227">
        <f t="shared" ca="1" si="471"/>
        <v>-195.08848811557823</v>
      </c>
      <c r="CB458" s="228">
        <f t="shared" ca="1" si="519"/>
        <v>195.08848811557823</v>
      </c>
      <c r="CC458" s="222">
        <f t="shared" ca="1" si="472"/>
        <v>-5.7423725247912909</v>
      </c>
      <c r="CD458" s="223">
        <f t="shared" ca="1" si="473"/>
        <v>-20.715383764289424</v>
      </c>
      <c r="CE458" s="224">
        <f t="shared" ca="1" si="474"/>
        <v>-1013.1934705679349</v>
      </c>
      <c r="CF458" s="223">
        <f t="shared" ca="1" si="475"/>
        <v>-3.7781584513797952</v>
      </c>
      <c r="CG458" s="225">
        <f t="shared" ca="1" si="476"/>
        <v>-265.68126588412559</v>
      </c>
      <c r="CH458" s="226">
        <f t="shared" ca="1" si="520"/>
        <v>265.68126588412559</v>
      </c>
      <c r="CI458" s="217">
        <f t="shared" ca="1" si="477"/>
        <v>-7.1018791786750235</v>
      </c>
      <c r="CJ458" s="218">
        <f t="shared" ca="1" si="478"/>
        <v>-25.917889357591211</v>
      </c>
      <c r="CK458" s="219">
        <f t="shared" ca="1" si="479"/>
        <v>-1277.4889749863626</v>
      </c>
      <c r="CL458" s="218">
        <f t="shared" ca="1" si="480"/>
        <v>-4.8546024190020489</v>
      </c>
      <c r="CM458" s="227">
        <f t="shared" ca="1" si="481"/>
        <v>-341.63373151762812</v>
      </c>
      <c r="CN458" s="228">
        <f t="shared" ca="1" si="521"/>
        <v>341.63373151762812</v>
      </c>
      <c r="CO458" s="222">
        <f t="shared" ca="1" si="482"/>
        <v>-8.4109164808254295</v>
      </c>
      <c r="CP458" s="223">
        <f t="shared" ca="1" si="483"/>
        <v>-31.138783046684985</v>
      </c>
      <c r="CQ458" s="224">
        <f t="shared" ca="1" si="484"/>
        <v>-1549.5587042065472</v>
      </c>
      <c r="CR458" s="223">
        <f t="shared" ca="1" si="485"/>
        <v>-6.0347647388618952</v>
      </c>
      <c r="CS458" s="225">
        <f t="shared" ca="1" si="486"/>
        <v>-425.16722252467957</v>
      </c>
      <c r="CT458" s="226">
        <f t="shared" ca="1" si="522"/>
        <v>425.16722252467957</v>
      </c>
      <c r="CU458" s="217">
        <f t="shared" ca="1" si="487"/>
        <v>-9.6596859065095479</v>
      </c>
      <c r="CV458" s="218">
        <f t="shared" ca="1" si="488"/>
        <v>-36.384950233842062</v>
      </c>
      <c r="CW458" s="219">
        <f t="shared" ca="1" si="489"/>
        <v>-1831.4681260924356</v>
      </c>
      <c r="CX458" s="218">
        <f t="shared" ca="1" si="490"/>
        <v>-7.3591319772567658</v>
      </c>
      <c r="CY458" s="227">
        <f t="shared" ca="1" si="491"/>
        <v>-519.37908036027943</v>
      </c>
      <c r="CZ458" s="228">
        <f t="shared" ca="1" si="523"/>
        <v>519.37908036027943</v>
      </c>
      <c r="DA458" s="222">
        <f t="shared" ca="1" si="492"/>
        <v>-10.838599600036964</v>
      </c>
      <c r="DB458" s="223">
        <f t="shared" ca="1" si="493"/>
        <v>-41.666018524695943</v>
      </c>
      <c r="DC458" s="224">
        <f t="shared" ca="1" si="494"/>
        <v>-2125.6727282761913</v>
      </c>
      <c r="DD458" s="223">
        <f t="shared" ca="1" si="495"/>
        <v>-8.8857925007050653</v>
      </c>
      <c r="DE458" s="225">
        <f t="shared" ca="1" si="496"/>
        <v>-628.88248767551397</v>
      </c>
      <c r="DF458" s="226">
        <f t="shared" ca="1" si="524"/>
        <v>628.88248767551397</v>
      </c>
      <c r="DG458" s="217">
        <f t="shared" ca="1" si="497"/>
        <v>-11.938353847407727</v>
      </c>
      <c r="DH458" s="218">
        <f t="shared" ca="1" si="498"/>
        <v>-46.996156486172396</v>
      </c>
      <c r="DI458" s="219">
        <f t="shared" ca="1" si="499"/>
        <v>-2435.2300741243675</v>
      </c>
      <c r="DJ458" s="218">
        <f t="shared" ca="1" si="500"/>
        <v>-10.703105798306296</v>
      </c>
      <c r="DK458" s="227">
        <f t="shared" ca="1" si="501"/>
        <v>-761.11663947325565</v>
      </c>
      <c r="DL458" s="228">
        <f t="shared" ca="1" si="525"/>
        <v>761.11663947325565</v>
      </c>
      <c r="DM458" s="222">
        <f t="shared" ca="1" si="502"/>
        <v>-12.950016762897498</v>
      </c>
      <c r="DN458" s="223">
        <f t="shared" ca="1" si="503"/>
        <v>-52.397478423721992</v>
      </c>
      <c r="DO458" s="224">
        <f t="shared" ca="1" si="504"/>
        <v>-2764.1829266578047</v>
      </c>
      <c r="DP458" s="223">
        <f t="shared" ca="1" si="505"/>
        <v>-12.955150735419011</v>
      </c>
      <c r="DQ458" s="225">
        <f t="shared" ca="1" si="506"/>
        <v>-929.44708412331875</v>
      </c>
      <c r="DR458" s="226">
        <f t="shared" ca="1" si="526"/>
        <v>929.44708412331875</v>
      </c>
      <c r="DS458" s="217">
        <f t="shared" ca="1" si="507"/>
        <v>-13.865129419607626</v>
      </c>
      <c r="DT458" s="218">
        <f t="shared" ca="1" si="508"/>
        <v>-57.907128805777283</v>
      </c>
      <c r="DU458" s="219">
        <f t="shared" ca="1" si="509"/>
        <v>-3118.3297885884117</v>
      </c>
      <c r="DV458" s="218">
        <f t="shared" ca="1" si="510"/>
        <v>-15.898973336216386</v>
      </c>
      <c r="DW458" s="227">
        <f t="shared" ca="1" si="511"/>
        <v>-1162.3113581559501</v>
      </c>
      <c r="DX458" s="228">
        <f t="shared" ca="1" si="527"/>
        <v>1162.3113581559501</v>
      </c>
      <c r="DY458" s="222">
        <f t="shared" ca="1" si="512"/>
        <v>-14.675818391630051</v>
      </c>
      <c r="DZ458" s="223">
        <f t="shared" ca="1" si="513"/>
        <v>-63.594060313107825</v>
      </c>
      <c r="EA458" s="224">
        <f t="shared" ca="1" si="514"/>
        <v>-3507.0082464265688</v>
      </c>
      <c r="EB458" s="223">
        <f t="shared" ca="1" si="515"/>
        <v>-20.055478996732745</v>
      </c>
      <c r="EC458" s="225">
        <f t="shared" ca="1" si="516"/>
        <v>-1543.8296627096333</v>
      </c>
      <c r="ED458" s="226">
        <f t="shared" ca="1" si="528"/>
        <v>1543.8296627096333</v>
      </c>
      <c r="EE458" s="18">
        <v>-1543.8296627096245</v>
      </c>
    </row>
    <row r="459" spans="16:135" x14ac:dyDescent="0.3">
      <c r="P459" s="5"/>
      <c r="Q459" s="5"/>
      <c r="X459" s="105"/>
      <c r="Y459" s="105"/>
      <c r="Z459" s="105"/>
      <c r="AA459" s="105">
        <f ca="1">AH459-DF459</f>
        <v>0</v>
      </c>
      <c r="AC459" s="302">
        <f>AC458+$BE$22</f>
        <v>4320</v>
      </c>
      <c r="AD459" s="332">
        <v>1523.7741837128945</v>
      </c>
      <c r="AE459" s="332">
        <v>1146.412384819733</v>
      </c>
      <c r="AF459" s="334">
        <v>916.49193338789746</v>
      </c>
      <c r="AG459" s="332">
        <v>750.41353367494935</v>
      </c>
      <c r="AH459" s="332">
        <v>619.99669517480856</v>
      </c>
      <c r="AI459" s="332">
        <v>512.0199483830221</v>
      </c>
      <c r="AJ459" s="332">
        <v>419.13245778581768</v>
      </c>
      <c r="AK459" s="332">
        <v>336.77912909862687</v>
      </c>
      <c r="AL459" s="332">
        <v>261.9031074327458</v>
      </c>
      <c r="AM459" s="332">
        <v>192.31282601221767</v>
      </c>
      <c r="AN459" s="332">
        <v>126.33799301209484</v>
      </c>
      <c r="AO459" s="332">
        <v>62.624488573803163</v>
      </c>
      <c r="AP459" s="332" t="e">
        <v>#DIV/0!</v>
      </c>
      <c r="AQ459" s="335">
        <v>-62.624488573803163</v>
      </c>
      <c r="AR459" s="335">
        <v>-126.33799301209484</v>
      </c>
      <c r="AS459" s="335">
        <v>-192.31282601221767</v>
      </c>
      <c r="AT459" s="335">
        <v>-261.9031074327458</v>
      </c>
      <c r="AU459" s="335">
        <v>-336.77912909862687</v>
      </c>
      <c r="AV459" s="335">
        <v>-419.13245778581768</v>
      </c>
      <c r="AW459" s="335">
        <v>-512.0199483830221</v>
      </c>
      <c r="AX459" s="335">
        <v>-619.99669517480856</v>
      </c>
      <c r="AY459" s="335">
        <v>-750.41353367494935</v>
      </c>
      <c r="AZ459" s="335">
        <v>-916.49193338789746</v>
      </c>
      <c r="BA459" s="335">
        <v>-1146.412384819733</v>
      </c>
      <c r="BB459" s="202">
        <v>-1523.7741837128945</v>
      </c>
      <c r="BC459" s="323">
        <f ca="1">BO459-BD459</f>
        <v>0</v>
      </c>
      <c r="BD459" s="320">
        <f ca="1"/>
        <v>-62.624488573803163</v>
      </c>
      <c r="BE459" s="302">
        <f ca="1">MIN($AF$15,BE458+$BE$22)</f>
        <v>4320</v>
      </c>
      <c r="BF459" s="215">
        <f t="shared" ca="1" si="458"/>
        <v>3</v>
      </c>
      <c r="BG459" s="317">
        <f ca="1">INDEX(N$8:N$12,$BF459)</f>
        <v>765</v>
      </c>
      <c r="BH459" s="128">
        <f ca="1">INDEX(O$8:O$12,$BF459)</f>
        <v>0.45</v>
      </c>
      <c r="BI459" s="104">
        <f t="shared" ca="1" si="459"/>
        <v>2709</v>
      </c>
      <c r="BJ459" s="216">
        <f t="shared" si="457"/>
        <v>0</v>
      </c>
      <c r="BK459" s="217">
        <f ca="1">DEGREES(ASIN($BG459*BL$23))</f>
        <v>-1.4610176037946074</v>
      </c>
      <c r="BL459" s="218">
        <f ca="1">DEGREES(ASIN(BL$23*$BI459))</f>
        <v>-5.1802150474016413</v>
      </c>
      <c r="BM459" s="219">
        <f ca="1">IF($BH459&gt;0,(COS(RADIANS(BK459))-COS(RADIANS(BL459)))/(BL$23*$BH459),$BE459*SIN(RADIANS(BK459)))</f>
        <v>-250.64926743531788</v>
      </c>
      <c r="BN459" s="218">
        <f t="shared" ca="1" si="460"/>
        <v>-0.90583051657063152</v>
      </c>
      <c r="BO459" s="220">
        <f t="shared" ca="1" si="461"/>
        <v>-62.624488573803163</v>
      </c>
      <c r="BP459" s="221">
        <f t="shared" ca="1" si="517"/>
        <v>62.624488573803163</v>
      </c>
      <c r="BQ459" s="222">
        <f t="shared" ca="1" si="462"/>
        <v>-2.9118538349691825</v>
      </c>
      <c r="BR459" s="223">
        <f t="shared" ca="1" si="463"/>
        <v>-10.363365231011317</v>
      </c>
      <c r="BS459" s="224">
        <f t="shared" ca="1" si="464"/>
        <v>-502.71492717147532</v>
      </c>
      <c r="BT459" s="223">
        <f t="shared" ca="1" si="465"/>
        <v>-1.8271652758491541</v>
      </c>
      <c r="BU459" s="225">
        <f t="shared" ca="1" si="466"/>
        <v>-126.33799301209484</v>
      </c>
      <c r="BV459" s="226">
        <f t="shared" ca="1" si="518"/>
        <v>126.33799301209484</v>
      </c>
      <c r="BW459" s="217">
        <f t="shared" ca="1" si="467"/>
        <v>-4.3423461351580164</v>
      </c>
      <c r="BX459" s="218">
        <f t="shared" ca="1" si="468"/>
        <v>-15.552585520961319</v>
      </c>
      <c r="BY459" s="219">
        <f t="shared" ca="1" si="469"/>
        <v>-757.64908071906666</v>
      </c>
      <c r="BZ459" s="218">
        <f t="shared" ca="1" si="470"/>
        <v>-2.7806414259546273</v>
      </c>
      <c r="CA459" s="227">
        <f t="shared" ca="1" si="471"/>
        <v>-192.31282601221767</v>
      </c>
      <c r="CB459" s="228">
        <f t="shared" ca="1" si="519"/>
        <v>192.31282601221767</v>
      </c>
      <c r="CC459" s="222">
        <f t="shared" ca="1" si="472"/>
        <v>-5.7423725247912909</v>
      </c>
      <c r="CD459" s="223">
        <f t="shared" ca="1" si="473"/>
        <v>-20.751441057438118</v>
      </c>
      <c r="CE459" s="224">
        <f t="shared" ca="1" si="474"/>
        <v>-1016.9788213789459</v>
      </c>
      <c r="CF459" s="223">
        <f t="shared" ca="1" si="475"/>
        <v>-3.7853508110109715</v>
      </c>
      <c r="CG459" s="225">
        <f t="shared" ca="1" si="476"/>
        <v>-261.9031074327458</v>
      </c>
      <c r="CH459" s="226">
        <f t="shared" ca="1" si="520"/>
        <v>261.9031074327458</v>
      </c>
      <c r="CI459" s="217">
        <f t="shared" ca="1" si="477"/>
        <v>-7.1018791786750235</v>
      </c>
      <c r="CJ459" s="218">
        <f t="shared" ca="1" si="478"/>
        <v>-25.964226998185087</v>
      </c>
      <c r="CK459" s="219">
        <f t="shared" ca="1" si="479"/>
        <v>-1282.3535727932629</v>
      </c>
      <c r="CL459" s="218">
        <f t="shared" ca="1" si="480"/>
        <v>-4.8645978069002922</v>
      </c>
      <c r="CM459" s="227">
        <f t="shared" ca="1" si="481"/>
        <v>-336.77912909862607</v>
      </c>
      <c r="CN459" s="228">
        <f t="shared" ca="1" si="521"/>
        <v>336.77912909862607</v>
      </c>
      <c r="CO459" s="222">
        <f t="shared" ca="1" si="482"/>
        <v>-8.4109164808254295</v>
      </c>
      <c r="CP459" s="223">
        <f t="shared" ca="1" si="483"/>
        <v>-31.1963977982135</v>
      </c>
      <c r="CQ459" s="224">
        <f t="shared" ca="1" si="484"/>
        <v>-1555.6071908942401</v>
      </c>
      <c r="CR459" s="223">
        <f t="shared" ca="1" si="485"/>
        <v>-6.0484866876929573</v>
      </c>
      <c r="CS459" s="225">
        <f t="shared" ca="1" si="486"/>
        <v>-419.13245778581768</v>
      </c>
      <c r="CT459" s="226">
        <f t="shared" ca="1" si="522"/>
        <v>419.13245778581768</v>
      </c>
      <c r="CU459" s="217">
        <f t="shared" ca="1" si="487"/>
        <v>-9.6596859065095479</v>
      </c>
      <c r="CV459" s="218">
        <f t="shared" ca="1" si="488"/>
        <v>-36.455229709417274</v>
      </c>
      <c r="CW459" s="219">
        <f t="shared" ca="1" si="489"/>
        <v>-1838.8461756133549</v>
      </c>
      <c r="CX459" s="218">
        <f t="shared" ca="1" si="490"/>
        <v>-7.3780495209193759</v>
      </c>
      <c r="CY459" s="227">
        <f t="shared" ca="1" si="491"/>
        <v>-512.01994838302267</v>
      </c>
      <c r="CZ459" s="228">
        <f t="shared" ca="1" si="523"/>
        <v>512.01994838302267</v>
      </c>
      <c r="DA459" s="222">
        <f t="shared" ca="1" si="492"/>
        <v>-10.838599600036964</v>
      </c>
      <c r="DB459" s="223">
        <f t="shared" ca="1" si="493"/>
        <v>-41.750912715741848</v>
      </c>
      <c r="DC459" s="224">
        <f t="shared" ca="1" si="494"/>
        <v>-2134.585054051342</v>
      </c>
      <c r="DD459" s="223">
        <f t="shared" ca="1" si="495"/>
        <v>-8.9123257751507481</v>
      </c>
      <c r="DE459" s="225">
        <f t="shared" ca="1" si="496"/>
        <v>-619.99669517480891</v>
      </c>
      <c r="DF459" s="226">
        <f t="shared" ca="1" si="524"/>
        <v>619.99669517480891</v>
      </c>
      <c r="DG459" s="217">
        <f t="shared" ca="1" si="497"/>
        <v>-11.938353847407727</v>
      </c>
      <c r="DH459" s="218">
        <f t="shared" ca="1" si="498"/>
        <v>-47.098474028323054</v>
      </c>
      <c r="DI459" s="219">
        <f t="shared" ca="1" si="499"/>
        <v>-2445.971531607272</v>
      </c>
      <c r="DJ459" s="218">
        <f t="shared" ca="1" si="500"/>
        <v>-10.74145748290448</v>
      </c>
      <c r="DK459" s="227">
        <f t="shared" ca="1" si="501"/>
        <v>-750.41353367494935</v>
      </c>
      <c r="DL459" s="228">
        <f t="shared" ca="1" si="525"/>
        <v>750.41353367494935</v>
      </c>
      <c r="DM459" s="222">
        <f t="shared" ca="1" si="502"/>
        <v>-12.950016762897498</v>
      </c>
      <c r="DN459" s="223">
        <f t="shared" ca="1" si="503"/>
        <v>-52.521435171324022</v>
      </c>
      <c r="DO459" s="224">
        <f t="shared" ca="1" si="504"/>
        <v>-2777.1961037884698</v>
      </c>
      <c r="DP459" s="223">
        <f t="shared" ca="1" si="505"/>
        <v>-13.013177130665099</v>
      </c>
      <c r="DQ459" s="225">
        <f t="shared" ca="1" si="506"/>
        <v>-916.49193338789973</v>
      </c>
      <c r="DR459" s="226">
        <f t="shared" ca="1" si="526"/>
        <v>916.49193338789973</v>
      </c>
      <c r="DS459" s="217">
        <f t="shared" ca="1" si="507"/>
        <v>-13.865129419607626</v>
      </c>
      <c r="DT459" s="218">
        <f t="shared" ca="1" si="508"/>
        <v>-58.059469479319247</v>
      </c>
      <c r="DU459" s="219">
        <f t="shared" ca="1" si="509"/>
        <v>-3134.3227587333718</v>
      </c>
      <c r="DV459" s="218">
        <f t="shared" ca="1" si="510"/>
        <v>-15.992970144960054</v>
      </c>
      <c r="DW459" s="227">
        <f t="shared" ca="1" si="511"/>
        <v>-1146.4123848197337</v>
      </c>
      <c r="DX459" s="228">
        <f t="shared" ca="1" si="527"/>
        <v>1146.4123848197337</v>
      </c>
      <c r="DY459" s="222">
        <f t="shared" ca="1" si="512"/>
        <v>-14.675818391630051</v>
      </c>
      <c r="DZ459" s="223">
        <f t="shared" ca="1" si="513"/>
        <v>-63.786712243566157</v>
      </c>
      <c r="EA459" s="224">
        <f t="shared" ca="1" si="514"/>
        <v>-3527.2331646198654</v>
      </c>
      <c r="EB459" s="223">
        <f t="shared" ca="1" si="515"/>
        <v>-20.224918193296617</v>
      </c>
      <c r="EC459" s="225">
        <f t="shared" ca="1" si="516"/>
        <v>-1523.7741837129006</v>
      </c>
      <c r="ED459" s="226">
        <f t="shared" ca="1" si="528"/>
        <v>1523.7741837129006</v>
      </c>
      <c r="EE459" s="18">
        <v>-1523.7741837128945</v>
      </c>
    </row>
    <row r="460" spans="16:135" x14ac:dyDescent="0.3">
      <c r="P460" s="5"/>
      <c r="Q460" s="5"/>
      <c r="X460" s="105"/>
      <c r="Y460" s="105"/>
      <c r="Z460" s="105"/>
      <c r="AA460" s="105">
        <f ca="1">AH460-DF460</f>
        <v>0</v>
      </c>
      <c r="AC460" s="302">
        <f>AC459+$BE$22</f>
        <v>4330</v>
      </c>
      <c r="AD460" s="332">
        <v>1503.5492655195978</v>
      </c>
      <c r="AE460" s="332">
        <v>1130.4194146747748</v>
      </c>
      <c r="AF460" s="334">
        <v>903.47875625723327</v>
      </c>
      <c r="AG460" s="332">
        <v>739.67207619204578</v>
      </c>
      <c r="AH460" s="332">
        <v>611.08436939965782</v>
      </c>
      <c r="AI460" s="332">
        <v>504.64189886210272</v>
      </c>
      <c r="AJ460" s="332">
        <v>413.08397109812472</v>
      </c>
      <c r="AK460" s="332">
        <v>331.91453129172658</v>
      </c>
      <c r="AL460" s="332">
        <v>258.11775662173483</v>
      </c>
      <c r="AM460" s="332">
        <v>189.53218458626304</v>
      </c>
      <c r="AN460" s="332">
        <v>124.51082773624569</v>
      </c>
      <c r="AO460" s="332">
        <v>61.718658057232531</v>
      </c>
      <c r="AP460" s="332" t="e">
        <v>#DIV/0!</v>
      </c>
      <c r="AQ460" s="335">
        <v>-61.718658057232531</v>
      </c>
      <c r="AR460" s="335">
        <v>-124.51082773624569</v>
      </c>
      <c r="AS460" s="335">
        <v>-189.53218458626304</v>
      </c>
      <c r="AT460" s="335">
        <v>-258.11775662173483</v>
      </c>
      <c r="AU460" s="335">
        <v>-331.91453129172658</v>
      </c>
      <c r="AV460" s="335">
        <v>-413.08397109812472</v>
      </c>
      <c r="AW460" s="335">
        <v>-504.64189886210272</v>
      </c>
      <c r="AX460" s="335">
        <v>-611.08436939965782</v>
      </c>
      <c r="AY460" s="335">
        <v>-739.67207619204578</v>
      </c>
      <c r="AZ460" s="335">
        <v>-903.47875625723327</v>
      </c>
      <c r="BA460" s="335">
        <v>-1130.4194146747748</v>
      </c>
      <c r="BB460" s="202">
        <v>-1503.5492655195978</v>
      </c>
      <c r="BC460" s="323">
        <f ca="1">BO460-BD460</f>
        <v>0</v>
      </c>
      <c r="BD460" s="320">
        <f ca="1"/>
        <v>-61.718658057232531</v>
      </c>
      <c r="BE460" s="302">
        <f ca="1">MIN($AF$15,BE459+$BE$22)</f>
        <v>4330</v>
      </c>
      <c r="BF460" s="215">
        <f t="shared" ca="1" si="458"/>
        <v>3</v>
      </c>
      <c r="BG460" s="317">
        <f ca="1">INDEX(N$8:N$12,$BF460)</f>
        <v>765</v>
      </c>
      <c r="BH460" s="128">
        <f ca="1">INDEX(O$8:O$12,$BF460)</f>
        <v>0.45</v>
      </c>
      <c r="BI460" s="104">
        <f t="shared" ca="1" si="459"/>
        <v>2713.5</v>
      </c>
      <c r="BJ460" s="216">
        <f t="shared" si="457"/>
        <v>0</v>
      </c>
      <c r="BK460" s="217">
        <f ca="1">DEGREES(ASIN($BG460*BL$23))</f>
        <v>-1.4610176037946074</v>
      </c>
      <c r="BL460" s="218">
        <f ca="1">DEGREES(ASIN(BL$23*$BI460))</f>
        <v>-5.1888436382660865</v>
      </c>
      <c r="BM460" s="219">
        <f ca="1">IF($BH460&gt;0,(COS(RADIANS(BK460))-COS(RADIANS(BL460)))/(BL$23*$BH460),$BE460*SIN(RADIANS(BK460)))</f>
        <v>-251.55661629239063</v>
      </c>
      <c r="BN460" s="218">
        <f t="shared" ca="1" si="460"/>
        <v>-0.90734885707274771</v>
      </c>
      <c r="BO460" s="220">
        <f t="shared" ca="1" si="461"/>
        <v>-61.718658057232531</v>
      </c>
      <c r="BP460" s="221">
        <f t="shared" ca="1" si="517"/>
        <v>61.718658057232531</v>
      </c>
      <c r="BQ460" s="222">
        <f t="shared" ca="1" si="462"/>
        <v>-2.9118538349691825</v>
      </c>
      <c r="BR460" s="223">
        <f t="shared" ca="1" si="463"/>
        <v>-10.380770829329249</v>
      </c>
      <c r="BS460" s="224">
        <f t="shared" ca="1" si="464"/>
        <v>-504.54523180408796</v>
      </c>
      <c r="BT460" s="223">
        <f t="shared" ca="1" si="465"/>
        <v>-1.8303046326126378</v>
      </c>
      <c r="BU460" s="225">
        <f t="shared" ca="1" si="466"/>
        <v>-124.51082773624569</v>
      </c>
      <c r="BV460" s="226">
        <f t="shared" ca="1" si="518"/>
        <v>124.51082773624569</v>
      </c>
      <c r="BW460" s="217">
        <f t="shared" ca="1" si="467"/>
        <v>-4.3423461351580164</v>
      </c>
      <c r="BX460" s="218">
        <f t="shared" ca="1" si="468"/>
        <v>-15.579075881029929</v>
      </c>
      <c r="BY460" s="219">
        <f t="shared" ca="1" si="469"/>
        <v>-760.43470338818497</v>
      </c>
      <c r="BZ460" s="218">
        <f t="shared" ca="1" si="470"/>
        <v>-2.785622669118311</v>
      </c>
      <c r="CA460" s="227">
        <f t="shared" ca="1" si="471"/>
        <v>-189.53218458626304</v>
      </c>
      <c r="CB460" s="228">
        <f t="shared" ca="1" si="519"/>
        <v>189.53218458626304</v>
      </c>
      <c r="CC460" s="222">
        <f t="shared" ca="1" si="472"/>
        <v>-5.7423725247912909</v>
      </c>
      <c r="CD460" s="223">
        <f t="shared" ca="1" si="473"/>
        <v>-20.787506950339992</v>
      </c>
      <c r="CE460" s="224">
        <f t="shared" ca="1" si="474"/>
        <v>-1020.7713696914998</v>
      </c>
      <c r="CF460" s="223">
        <f t="shared" ca="1" si="475"/>
        <v>-3.7925483125538904</v>
      </c>
      <c r="CG460" s="225">
        <f t="shared" ca="1" si="476"/>
        <v>-258.11775662173483</v>
      </c>
      <c r="CH460" s="226">
        <f t="shared" ca="1" si="520"/>
        <v>258.11775662173483</v>
      </c>
      <c r="CI460" s="217">
        <f t="shared" ca="1" si="477"/>
        <v>-7.1018791786750235</v>
      </c>
      <c r="CJ460" s="218">
        <f t="shared" ca="1" si="478"/>
        <v>-26.010582894948548</v>
      </c>
      <c r="CK460" s="219">
        <f t="shared" ca="1" si="479"/>
        <v>-1287.2281777922442</v>
      </c>
      <c r="CL460" s="218">
        <f t="shared" ca="1" si="480"/>
        <v>-4.87460499898134</v>
      </c>
      <c r="CM460" s="227">
        <f t="shared" ca="1" si="481"/>
        <v>-331.91453129172578</v>
      </c>
      <c r="CN460" s="228">
        <f t="shared" ca="1" si="521"/>
        <v>331.91453129172578</v>
      </c>
      <c r="CO460" s="222">
        <f t="shared" ca="1" si="482"/>
        <v>-8.4109164808254295</v>
      </c>
      <c r="CP460" s="223">
        <f t="shared" ca="1" si="483"/>
        <v>-31.254047653145378</v>
      </c>
      <c r="CQ460" s="224">
        <f t="shared" ca="1" si="484"/>
        <v>-1561.6694245913866</v>
      </c>
      <c r="CR460" s="223">
        <f t="shared" ca="1" si="485"/>
        <v>-6.0622336971464392</v>
      </c>
      <c r="CS460" s="225">
        <f t="shared" ca="1" si="486"/>
        <v>-413.08397109812472</v>
      </c>
      <c r="CT460" s="226">
        <f t="shared" ca="1" si="522"/>
        <v>413.08397109812472</v>
      </c>
      <c r="CU460" s="217">
        <f t="shared" ca="1" si="487"/>
        <v>-9.6596859065095479</v>
      </c>
      <c r="CV460" s="218">
        <f t="shared" ca="1" si="488"/>
        <v>-36.525572927266012</v>
      </c>
      <c r="CW460" s="219">
        <f t="shared" ca="1" si="489"/>
        <v>-1846.2431941088776</v>
      </c>
      <c r="CX460" s="218">
        <f t="shared" ca="1" si="490"/>
        <v>-7.3970184955226159</v>
      </c>
      <c r="CY460" s="227">
        <f t="shared" ca="1" si="491"/>
        <v>-504.64189886210329</v>
      </c>
      <c r="CZ460" s="228">
        <f t="shared" ca="1" si="523"/>
        <v>504.64189886210329</v>
      </c>
      <c r="DA460" s="222">
        <f t="shared" ca="1" si="492"/>
        <v>-10.838599600036964</v>
      </c>
      <c r="DB460" s="223">
        <f t="shared" ca="1" si="493"/>
        <v>-41.83591932782381</v>
      </c>
      <c r="DC460" s="224">
        <f t="shared" ca="1" si="494"/>
        <v>-2143.5240184234949</v>
      </c>
      <c r="DD460" s="223">
        <f t="shared" ca="1" si="495"/>
        <v>-8.9389643721528955</v>
      </c>
      <c r="DE460" s="225">
        <f t="shared" ca="1" si="496"/>
        <v>-611.08436939965816</v>
      </c>
      <c r="DF460" s="226">
        <f t="shared" ca="1" si="524"/>
        <v>611.08436939965816</v>
      </c>
      <c r="DG460" s="217">
        <f t="shared" ca="1" si="497"/>
        <v>-11.938353847407727</v>
      </c>
      <c r="DH460" s="218">
        <f t="shared" ca="1" si="498"/>
        <v>-47.200988565429249</v>
      </c>
      <c r="DI460" s="219">
        <f t="shared" ca="1" si="499"/>
        <v>-2456.7515621101675</v>
      </c>
      <c r="DJ460" s="218">
        <f t="shared" ca="1" si="500"/>
        <v>-10.780030502895443</v>
      </c>
      <c r="DK460" s="227">
        <f t="shared" ca="1" si="501"/>
        <v>-739.67207619204487</v>
      </c>
      <c r="DL460" s="228">
        <f t="shared" ca="1" si="525"/>
        <v>739.67207619204487</v>
      </c>
      <c r="DM460" s="222">
        <f t="shared" ca="1" si="502"/>
        <v>-12.950016762897498</v>
      </c>
      <c r="DN460" s="223">
        <f t="shared" ca="1" si="503"/>
        <v>-52.645742673577161</v>
      </c>
      <c r="DO460" s="224">
        <f t="shared" ca="1" si="504"/>
        <v>-2790.2677994913702</v>
      </c>
      <c r="DP460" s="223">
        <f t="shared" ca="1" si="505"/>
        <v>-13.071695702900342</v>
      </c>
      <c r="DQ460" s="225">
        <f t="shared" ca="1" si="506"/>
        <v>-903.47875625723464</v>
      </c>
      <c r="DR460" s="226">
        <f t="shared" ca="1" si="526"/>
        <v>903.47875625723464</v>
      </c>
      <c r="DS460" s="217">
        <f t="shared" ca="1" si="507"/>
        <v>-13.865129419607626</v>
      </c>
      <c r="DT460" s="218">
        <f t="shared" ca="1" si="508"/>
        <v>-58.212462659454062</v>
      </c>
      <c r="DU460" s="219">
        <f t="shared" ca="1" si="509"/>
        <v>-3150.4109325194927</v>
      </c>
      <c r="DV460" s="218">
        <f t="shared" ca="1" si="510"/>
        <v>-16.088173786120933</v>
      </c>
      <c r="DW460" s="227">
        <f t="shared" ca="1" si="511"/>
        <v>-1130.4194146747736</v>
      </c>
      <c r="DX460" s="228">
        <f t="shared" ca="1" si="527"/>
        <v>1130.4194146747736</v>
      </c>
      <c r="DY460" s="222">
        <f t="shared" ca="1" si="512"/>
        <v>-14.675818391630051</v>
      </c>
      <c r="DZ460" s="223">
        <f t="shared" ca="1" si="513"/>
        <v>-63.980688940715901</v>
      </c>
      <c r="EA460" s="224">
        <f t="shared" ca="1" si="514"/>
        <v>-3547.6310146282985</v>
      </c>
      <c r="EB460" s="223">
        <f t="shared" ca="1" si="515"/>
        <v>-20.397850008433124</v>
      </c>
      <c r="EC460" s="225">
        <f t="shared" ca="1" si="516"/>
        <v>-1503.549265519604</v>
      </c>
      <c r="ED460" s="226">
        <f t="shared" ca="1" si="528"/>
        <v>1503.549265519604</v>
      </c>
      <c r="EE460" s="18">
        <v>-1503.5492655195978</v>
      </c>
    </row>
    <row r="461" spans="16:135" x14ac:dyDescent="0.3">
      <c r="P461" s="5"/>
      <c r="Q461" s="5"/>
      <c r="X461" s="105"/>
      <c r="Y461" s="105"/>
      <c r="Z461" s="105"/>
      <c r="AA461" s="105">
        <f ca="1">AH461-DF461</f>
        <v>1.0231815394945443E-12</v>
      </c>
      <c r="AC461" s="302">
        <f>AC460+$BE$22</f>
        <v>4340</v>
      </c>
      <c r="AD461" s="332">
        <v>1483.1514155111615</v>
      </c>
      <c r="AE461" s="332">
        <v>1114.3312408886525</v>
      </c>
      <c r="AF461" s="334">
        <v>890.40706055433202</v>
      </c>
      <c r="AG461" s="332">
        <v>728.89204568914943</v>
      </c>
      <c r="AH461" s="332">
        <v>602.14540502750629</v>
      </c>
      <c r="AI461" s="332">
        <v>497.2448803665792</v>
      </c>
      <c r="AJ461" s="332">
        <v>407.02173740097828</v>
      </c>
      <c r="AK461" s="332">
        <v>327.03992629274524</v>
      </c>
      <c r="AL461" s="332">
        <v>254.32520830918094</v>
      </c>
      <c r="AM461" s="332">
        <v>186.74656191714473</v>
      </c>
      <c r="AN461" s="332">
        <v>122.68052310363305</v>
      </c>
      <c r="AO461" s="332">
        <v>60.811309200159783</v>
      </c>
      <c r="AP461" s="332" t="e">
        <v>#DIV/0!</v>
      </c>
      <c r="AQ461" s="335">
        <v>-60.811309200159783</v>
      </c>
      <c r="AR461" s="335">
        <v>-122.68052310363305</v>
      </c>
      <c r="AS461" s="335">
        <v>-186.74656191714473</v>
      </c>
      <c r="AT461" s="335">
        <v>-254.32520830918094</v>
      </c>
      <c r="AU461" s="335">
        <v>-327.03992629274524</v>
      </c>
      <c r="AV461" s="335">
        <v>-407.02173740097828</v>
      </c>
      <c r="AW461" s="335">
        <v>-497.2448803665792</v>
      </c>
      <c r="AX461" s="335">
        <v>-602.14540502750629</v>
      </c>
      <c r="AY461" s="335">
        <v>-728.89204568914943</v>
      </c>
      <c r="AZ461" s="335">
        <v>-890.40706055433202</v>
      </c>
      <c r="BA461" s="335">
        <v>-1114.3312408886525</v>
      </c>
      <c r="BB461" s="202">
        <v>-1483.1514155111615</v>
      </c>
      <c r="BC461" s="323">
        <f ca="1">BO461-BD461</f>
        <v>0</v>
      </c>
      <c r="BD461" s="320">
        <f ca="1"/>
        <v>-60.811309200159783</v>
      </c>
      <c r="BE461" s="302">
        <f ca="1">MIN($AF$15,BE460+$BE$22)</f>
        <v>4340</v>
      </c>
      <c r="BF461" s="215">
        <f t="shared" ca="1" si="458"/>
        <v>3</v>
      </c>
      <c r="BG461" s="317">
        <f ca="1">INDEX(N$8:N$12,$BF461)</f>
        <v>765</v>
      </c>
      <c r="BH461" s="128">
        <f ca="1">INDEX(O$8:O$12,$BF461)</f>
        <v>0.45</v>
      </c>
      <c r="BI461" s="104">
        <f t="shared" ca="1" si="459"/>
        <v>2718</v>
      </c>
      <c r="BJ461" s="216">
        <f t="shared" si="457"/>
        <v>0</v>
      </c>
      <c r="BK461" s="217">
        <f ca="1">DEGREES(ASIN($BG461*BL$23))</f>
        <v>-1.4610176037946074</v>
      </c>
      <c r="BL461" s="218">
        <f ca="1">DEGREES(ASIN(BL$23*$BI461))</f>
        <v>-5.197472347135581</v>
      </c>
      <c r="BM461" s="219">
        <f ca="1">IF($BH461&gt;0,(COS(RADIANS(BK461))-COS(RADIANS(BL461)))/(BL$23*$BH461),$BE461*SIN(RADIANS(BK461)))</f>
        <v>-252.46548355221984</v>
      </c>
      <c r="BN461" s="218">
        <f t="shared" ca="1" si="460"/>
        <v>-0.9088672598292078</v>
      </c>
      <c r="BO461" s="220">
        <f t="shared" ca="1" si="461"/>
        <v>-60.811309200159783</v>
      </c>
      <c r="BP461" s="221">
        <f t="shared" ca="1" si="517"/>
        <v>60.811309200159783</v>
      </c>
      <c r="BQ461" s="222">
        <f t="shared" ca="1" si="462"/>
        <v>-2.9118538349691825</v>
      </c>
      <c r="BR461" s="223">
        <f t="shared" ca="1" si="463"/>
        <v>-10.398177396315686</v>
      </c>
      <c r="BS461" s="224">
        <f t="shared" ca="1" si="464"/>
        <v>-506.37867631717171</v>
      </c>
      <c r="BT461" s="223">
        <f t="shared" ca="1" si="465"/>
        <v>-1.833444513083748</v>
      </c>
      <c r="BU461" s="225">
        <f t="shared" ca="1" si="466"/>
        <v>-122.68052310363305</v>
      </c>
      <c r="BV461" s="226">
        <f t="shared" ca="1" si="518"/>
        <v>122.68052310363305</v>
      </c>
      <c r="BW461" s="217">
        <f t="shared" ca="1" si="467"/>
        <v>-4.3423461351580164</v>
      </c>
      <c r="BX461" s="218">
        <f t="shared" ca="1" si="468"/>
        <v>-15.605569656326018</v>
      </c>
      <c r="BY461" s="219">
        <f t="shared" ca="1" si="469"/>
        <v>-763.22530922546855</v>
      </c>
      <c r="BZ461" s="218">
        <f t="shared" ca="1" si="470"/>
        <v>-2.7906058372835787</v>
      </c>
      <c r="CA461" s="227">
        <f t="shared" ca="1" si="471"/>
        <v>-186.74656191714473</v>
      </c>
      <c r="CB461" s="228">
        <f t="shared" ca="1" si="519"/>
        <v>186.74656191714473</v>
      </c>
      <c r="CC461" s="222">
        <f t="shared" ca="1" si="472"/>
        <v>-5.7423725247912909</v>
      </c>
      <c r="CD461" s="223">
        <f t="shared" ca="1" si="473"/>
        <v>-20.823581463451831</v>
      </c>
      <c r="CE461" s="224">
        <f t="shared" ca="1" si="474"/>
        <v>-1024.5711206622011</v>
      </c>
      <c r="CF461" s="223">
        <f t="shared" ca="1" si="475"/>
        <v>-3.7997509707013251</v>
      </c>
      <c r="CG461" s="225">
        <f t="shared" ca="1" si="476"/>
        <v>-254.32520830918094</v>
      </c>
      <c r="CH461" s="226">
        <f t="shared" ca="1" si="520"/>
        <v>254.32520830918094</v>
      </c>
      <c r="CI461" s="217">
        <f t="shared" ca="1" si="477"/>
        <v>-7.1018791786750235</v>
      </c>
      <c r="CJ461" s="218">
        <f t="shared" ca="1" si="478"/>
        <v>-26.056957099856128</v>
      </c>
      <c r="CK461" s="219">
        <f t="shared" ca="1" si="479"/>
        <v>-1292.1128018304209</v>
      </c>
      <c r="CL461" s="218">
        <f t="shared" ca="1" si="480"/>
        <v>-4.8846240381767529</v>
      </c>
      <c r="CM461" s="227">
        <f t="shared" ca="1" si="481"/>
        <v>-327.03992629274444</v>
      </c>
      <c r="CN461" s="228">
        <f t="shared" ca="1" si="521"/>
        <v>327.03992629274444</v>
      </c>
      <c r="CO461" s="222">
        <f t="shared" ca="1" si="482"/>
        <v>-8.4109164808254295</v>
      </c>
      <c r="CP461" s="223">
        <f t="shared" ca="1" si="483"/>
        <v>-31.311732734193704</v>
      </c>
      <c r="CQ461" s="224">
        <f t="shared" ca="1" si="484"/>
        <v>-1567.7454304768376</v>
      </c>
      <c r="CR461" s="223">
        <f t="shared" ca="1" si="485"/>
        <v>-6.076005885450968</v>
      </c>
      <c r="CS461" s="225">
        <f t="shared" ca="1" si="486"/>
        <v>-407.02173740097828</v>
      </c>
      <c r="CT461" s="226">
        <f t="shared" ca="1" si="522"/>
        <v>407.02173740097828</v>
      </c>
      <c r="CU461" s="217">
        <f t="shared" ca="1" si="487"/>
        <v>-9.6596859065095479</v>
      </c>
      <c r="CV461" s="218">
        <f t="shared" ca="1" si="488"/>
        <v>-36.595980167460851</v>
      </c>
      <c r="CW461" s="219">
        <f t="shared" ca="1" si="489"/>
        <v>-1853.6592333294966</v>
      </c>
      <c r="CX461" s="218">
        <f t="shared" ca="1" si="490"/>
        <v>-7.4160392206190409</v>
      </c>
      <c r="CY461" s="227">
        <f t="shared" ca="1" si="491"/>
        <v>-497.24488036658067</v>
      </c>
      <c r="CZ461" s="228">
        <f t="shared" ca="1" si="523"/>
        <v>497.24488036658067</v>
      </c>
      <c r="DA461" s="222">
        <f t="shared" ca="1" si="492"/>
        <v>-10.838599600036964</v>
      </c>
      <c r="DB461" s="223">
        <f t="shared" ca="1" si="493"/>
        <v>-41.921038996612829</v>
      </c>
      <c r="DC461" s="224">
        <f t="shared" ca="1" si="494"/>
        <v>-2152.4897275906869</v>
      </c>
      <c r="DD461" s="223">
        <f t="shared" ca="1" si="495"/>
        <v>-8.965709167192017</v>
      </c>
      <c r="DE461" s="225">
        <f t="shared" ca="1" si="496"/>
        <v>-602.14540502750526</v>
      </c>
      <c r="DF461" s="226">
        <f t="shared" ca="1" si="524"/>
        <v>602.14540502750526</v>
      </c>
      <c r="DG461" s="217">
        <f t="shared" ca="1" si="497"/>
        <v>-11.938353847407727</v>
      </c>
      <c r="DH461" s="218">
        <f t="shared" ca="1" si="498"/>
        <v>-47.303701569821179</v>
      </c>
      <c r="DI461" s="219">
        <f t="shared" ca="1" si="499"/>
        <v>-2467.5703894789622</v>
      </c>
      <c r="DJ461" s="218">
        <f t="shared" ca="1" si="500"/>
        <v>-10.8188273687947</v>
      </c>
      <c r="DK461" s="227">
        <f t="shared" ca="1" si="501"/>
        <v>-728.89204568914943</v>
      </c>
      <c r="DL461" s="228">
        <f t="shared" ca="1" si="525"/>
        <v>728.89204568914943</v>
      </c>
      <c r="DM461" s="222">
        <f t="shared" ca="1" si="502"/>
        <v>-12.950016762897498</v>
      </c>
      <c r="DN461" s="223">
        <f t="shared" ca="1" si="503"/>
        <v>-52.77040451512562</v>
      </c>
      <c r="DO461" s="224">
        <f t="shared" ca="1" si="504"/>
        <v>-2803.3985137766135</v>
      </c>
      <c r="DP461" s="223">
        <f t="shared" ca="1" si="505"/>
        <v>-13.130714285243357</v>
      </c>
      <c r="DQ461" s="225">
        <f t="shared" ca="1" si="506"/>
        <v>-890.40706055433429</v>
      </c>
      <c r="DR461" s="226">
        <f t="shared" ca="1" si="526"/>
        <v>890.40706055433429</v>
      </c>
      <c r="DS461" s="217">
        <f t="shared" ca="1" si="507"/>
        <v>-13.865129419607626</v>
      </c>
      <c r="DT461" s="218">
        <f t="shared" ca="1" si="508"/>
        <v>-58.366117908271825</v>
      </c>
      <c r="DU461" s="219">
        <f t="shared" ca="1" si="509"/>
        <v>-3166.5955448986838</v>
      </c>
      <c r="DV461" s="218">
        <f t="shared" ca="1" si="510"/>
        <v>-16.184612379191094</v>
      </c>
      <c r="DW461" s="227">
        <f t="shared" ca="1" si="511"/>
        <v>-1114.3312408886527</v>
      </c>
      <c r="DX461" s="228">
        <f t="shared" ca="1" si="527"/>
        <v>1114.3312408886527</v>
      </c>
      <c r="DY461" s="222">
        <f t="shared" ca="1" si="512"/>
        <v>-14.675818391630051</v>
      </c>
      <c r="DZ461" s="223">
        <f t="shared" ca="1" si="513"/>
        <v>-64.176020385855495</v>
      </c>
      <c r="EA461" s="224">
        <f t="shared" ca="1" si="514"/>
        <v>-3568.205416847396</v>
      </c>
      <c r="EB461" s="223">
        <f t="shared" ca="1" si="515"/>
        <v>-20.574402219097465</v>
      </c>
      <c r="EC461" s="225">
        <f t="shared" ca="1" si="516"/>
        <v>-1483.1514155111709</v>
      </c>
      <c r="ED461" s="226">
        <f t="shared" ca="1" si="528"/>
        <v>1483.1514155111709</v>
      </c>
      <c r="EE461" s="18">
        <v>-1483.1514155111615</v>
      </c>
    </row>
    <row r="462" spans="16:135" x14ac:dyDescent="0.3">
      <c r="P462" s="5"/>
      <c r="Q462" s="5"/>
      <c r="X462" s="105"/>
      <c r="Y462" s="105"/>
      <c r="Z462" s="105"/>
      <c r="AA462" s="105">
        <f ca="1">AH462-DF462</f>
        <v>0</v>
      </c>
      <c r="AB462" s="21" t="s">
        <v>108</v>
      </c>
      <c r="AC462" s="302">
        <f>AC461+$BE$22</f>
        <v>4350</v>
      </c>
      <c r="AD462" s="332">
        <v>1462.5770132920659</v>
      </c>
      <c r="AE462" s="332">
        <v>1098.1466285094641</v>
      </c>
      <c r="AF462" s="334">
        <v>877.27634626908866</v>
      </c>
      <c r="AG462" s="332">
        <v>718.07321832035473</v>
      </c>
      <c r="AH462" s="332">
        <v>593.17969586031381</v>
      </c>
      <c r="AI462" s="332">
        <v>489.82884114596106</v>
      </c>
      <c r="AJ462" s="332">
        <v>400.94573151552595</v>
      </c>
      <c r="AK462" s="332">
        <v>322.15530225456848</v>
      </c>
      <c r="AL462" s="332">
        <v>250.52545733847961</v>
      </c>
      <c r="AM462" s="332">
        <v>183.95595607986115</v>
      </c>
      <c r="AN462" s="332">
        <v>120.8470785905493</v>
      </c>
      <c r="AO462" s="332">
        <v>59.902441940330576</v>
      </c>
      <c r="AP462" s="332" t="e">
        <v>#DIV/0!</v>
      </c>
      <c r="AQ462" s="335">
        <v>-59.902441940330576</v>
      </c>
      <c r="AR462" s="335">
        <v>-120.8470785905493</v>
      </c>
      <c r="AS462" s="335">
        <v>-183.95595607986115</v>
      </c>
      <c r="AT462" s="335">
        <v>-250.52545733847961</v>
      </c>
      <c r="AU462" s="335">
        <v>-322.15530225456848</v>
      </c>
      <c r="AV462" s="335">
        <v>-400.94573151552595</v>
      </c>
      <c r="AW462" s="335">
        <v>-489.82884114596106</v>
      </c>
      <c r="AX462" s="335">
        <v>-593.17969586031381</v>
      </c>
      <c r="AY462" s="335">
        <v>-718.07321832035473</v>
      </c>
      <c r="AZ462" s="335">
        <v>-877.27634626908866</v>
      </c>
      <c r="BA462" s="335">
        <v>-1098.1466285094641</v>
      </c>
      <c r="BB462" s="202">
        <v>-1462.5770132920659</v>
      </c>
      <c r="BC462" s="323">
        <f ca="1">BO462-BD462</f>
        <v>0</v>
      </c>
      <c r="BD462" s="320">
        <f ca="1"/>
        <v>-59.902441940330576</v>
      </c>
      <c r="BE462" s="302">
        <f ca="1">MIN($AF$15,BE461+$BE$22)</f>
        <v>4350</v>
      </c>
      <c r="BF462" s="215">
        <f t="shared" ca="1" si="458"/>
        <v>3</v>
      </c>
      <c r="BG462" s="317">
        <f ca="1">INDEX(N$8:N$12,$BF462)</f>
        <v>765</v>
      </c>
      <c r="BH462" s="128">
        <f ca="1">INDEX(O$8:O$12,$BF462)</f>
        <v>0.45</v>
      </c>
      <c r="BI462" s="104">
        <f t="shared" ca="1" si="459"/>
        <v>2722.5</v>
      </c>
      <c r="BJ462" s="216">
        <f t="shared" si="457"/>
        <v>0</v>
      </c>
      <c r="BK462" s="217">
        <f ca="1">DEGREES(ASIN($BG462*BL$23))</f>
        <v>-1.4610176037946074</v>
      </c>
      <c r="BL462" s="218">
        <f ca="1">DEGREES(ASIN(BL$23*$BI462))</f>
        <v>-5.2061011742106755</v>
      </c>
      <c r="BM462" s="219">
        <f ca="1">IF($BH462&gt;0,(COS(RADIANS(BK462))-COS(RADIANS(BL462)))/(BL$23*$BH462),$BE462*SIN(RADIANS(BK462)))</f>
        <v>-253.37586927714858</v>
      </c>
      <c r="BN462" s="218">
        <f t="shared" ca="1" si="460"/>
        <v>-0.91038572492874437</v>
      </c>
      <c r="BO462" s="220">
        <f t="shared" ca="1" si="461"/>
        <v>-59.902441940330576</v>
      </c>
      <c r="BP462" s="221">
        <f t="shared" ca="1" si="517"/>
        <v>59.902441940330576</v>
      </c>
      <c r="BQ462" s="222">
        <f t="shared" ca="1" si="462"/>
        <v>-2.9118538349691825</v>
      </c>
      <c r="BR462" s="223">
        <f t="shared" ca="1" si="463"/>
        <v>-10.415584933739201</v>
      </c>
      <c r="BS462" s="224">
        <f t="shared" ca="1" si="464"/>
        <v>-508.21526123544857</v>
      </c>
      <c r="BT462" s="223">
        <f t="shared" ca="1" si="465"/>
        <v>-1.8365849182768557</v>
      </c>
      <c r="BU462" s="225">
        <f t="shared" ca="1" si="466"/>
        <v>-120.8470785905493</v>
      </c>
      <c r="BV462" s="226">
        <f t="shared" ca="1" si="518"/>
        <v>120.8470785905493</v>
      </c>
      <c r="BW462" s="217">
        <f t="shared" ca="1" si="467"/>
        <v>-4.3423461351580164</v>
      </c>
      <c r="BX462" s="218">
        <f t="shared" ca="1" si="468"/>
        <v>-15.632066853837861</v>
      </c>
      <c r="BY462" s="219">
        <f t="shared" ca="1" si="469"/>
        <v>-766.02090016035106</v>
      </c>
      <c r="BZ462" s="218">
        <f t="shared" ca="1" si="470"/>
        <v>-2.7955909348825116</v>
      </c>
      <c r="CA462" s="227">
        <f t="shared" ca="1" si="471"/>
        <v>-183.95595607986115</v>
      </c>
      <c r="CB462" s="228">
        <f t="shared" ca="1" si="519"/>
        <v>183.95595607986115</v>
      </c>
      <c r="CC462" s="222">
        <f t="shared" ca="1" si="472"/>
        <v>-5.7423725247912909</v>
      </c>
      <c r="CD462" s="223">
        <f t="shared" ca="1" si="473"/>
        <v>-20.859664617268528</v>
      </c>
      <c r="CE462" s="224">
        <f t="shared" ca="1" si="474"/>
        <v>-1028.378079462392</v>
      </c>
      <c r="CF462" s="223">
        <f t="shared" ca="1" si="475"/>
        <v>-3.8069588001908414</v>
      </c>
      <c r="CG462" s="225">
        <f t="shared" ca="1" si="476"/>
        <v>-250.52545733847961</v>
      </c>
      <c r="CH462" s="226">
        <f t="shared" ca="1" si="520"/>
        <v>250.52545733847961</v>
      </c>
      <c r="CI462" s="217">
        <f t="shared" ca="1" si="477"/>
        <v>-7.1018791786750235</v>
      </c>
      <c r="CJ462" s="218">
        <f t="shared" ca="1" si="478"/>
        <v>-26.103349665033061</v>
      </c>
      <c r="CK462" s="219">
        <f t="shared" ca="1" si="479"/>
        <v>-1297.0074567980278</v>
      </c>
      <c r="CL462" s="218">
        <f t="shared" ca="1" si="480"/>
        <v>-4.8946549676068116</v>
      </c>
      <c r="CM462" s="227">
        <f t="shared" ca="1" si="481"/>
        <v>-322.15530225456769</v>
      </c>
      <c r="CN462" s="228">
        <f t="shared" ca="1" si="521"/>
        <v>322.15530225456769</v>
      </c>
      <c r="CO462" s="222">
        <f t="shared" ca="1" si="482"/>
        <v>-8.4109164808254295</v>
      </c>
      <c r="CP462" s="223">
        <f t="shared" ca="1" si="483"/>
        <v>-31.369453164589903</v>
      </c>
      <c r="CQ462" s="224">
        <f t="shared" ca="1" si="484"/>
        <v>-1573.8352338483869</v>
      </c>
      <c r="CR462" s="223">
        <f t="shared" ca="1" si="485"/>
        <v>-6.0898033715493511</v>
      </c>
      <c r="CS462" s="225">
        <f t="shared" ca="1" si="486"/>
        <v>-400.94573151552731</v>
      </c>
      <c r="CT462" s="226">
        <f t="shared" ca="1" si="522"/>
        <v>400.94573151552731</v>
      </c>
      <c r="CU462" s="217">
        <f t="shared" ca="1" si="487"/>
        <v>-9.6596859065095479</v>
      </c>
      <c r="CV462" s="218">
        <f t="shared" ca="1" si="488"/>
        <v>-36.666451711738453</v>
      </c>
      <c r="CW462" s="219">
        <f t="shared" ca="1" si="489"/>
        <v>-1861.0943453479199</v>
      </c>
      <c r="CX462" s="218">
        <f t="shared" ca="1" si="490"/>
        <v>-7.4351120184232968</v>
      </c>
      <c r="CY462" s="227">
        <f t="shared" ca="1" si="491"/>
        <v>-489.82884114596163</v>
      </c>
      <c r="CZ462" s="228">
        <f t="shared" ca="1" si="523"/>
        <v>489.82884114596163</v>
      </c>
      <c r="DA462" s="222">
        <f t="shared" ca="1" si="492"/>
        <v>-10.838599600036964</v>
      </c>
      <c r="DB462" s="223">
        <f t="shared" ca="1" si="493"/>
        <v>-42.006272363018439</v>
      </c>
      <c r="DC462" s="224">
        <f t="shared" ca="1" si="494"/>
        <v>-2161.4822886364918</v>
      </c>
      <c r="DD462" s="223">
        <f t="shared" ca="1" si="495"/>
        <v>-8.992561045804905</v>
      </c>
      <c r="DE462" s="225">
        <f t="shared" ca="1" si="496"/>
        <v>-593.17969586031325</v>
      </c>
      <c r="DF462" s="226">
        <f t="shared" ca="1" si="524"/>
        <v>593.17969586031325</v>
      </c>
      <c r="DG462" s="217">
        <f t="shared" ca="1" si="497"/>
        <v>-11.938353847407727</v>
      </c>
      <c r="DH462" s="218">
        <f t="shared" ca="1" si="498"/>
        <v>-47.406614530695308</v>
      </c>
      <c r="DI462" s="219">
        <f t="shared" ca="1" si="499"/>
        <v>-2478.4282401099586</v>
      </c>
      <c r="DJ462" s="218">
        <f t="shared" ca="1" si="500"/>
        <v>-10.857850630996381</v>
      </c>
      <c r="DK462" s="227">
        <f t="shared" ca="1" si="501"/>
        <v>-718.07321832035473</v>
      </c>
      <c r="DL462" s="228">
        <f t="shared" ca="1" si="525"/>
        <v>718.07321832035473</v>
      </c>
      <c r="DM462" s="222">
        <f t="shared" ca="1" si="502"/>
        <v>-12.950016762897498</v>
      </c>
      <c r="DN462" s="223">
        <f t="shared" ca="1" si="503"/>
        <v>-52.895424338736369</v>
      </c>
      <c r="DO462" s="224">
        <f t="shared" ca="1" si="504"/>
        <v>-2816.5887546634867</v>
      </c>
      <c r="DP462" s="223">
        <f t="shared" ca="1" si="505"/>
        <v>-13.190240886873198</v>
      </c>
      <c r="DQ462" s="225">
        <f t="shared" ca="1" si="506"/>
        <v>-877.27634626909094</v>
      </c>
      <c r="DR462" s="226">
        <f t="shared" ca="1" si="526"/>
        <v>877.27634626909094</v>
      </c>
      <c r="DS462" s="217">
        <f t="shared" ca="1" si="507"/>
        <v>-13.865129419607626</v>
      </c>
      <c r="DT462" s="218">
        <f t="shared" ca="1" si="508"/>
        <v>-58.520445015744727</v>
      </c>
      <c r="DU462" s="219">
        <f t="shared" ca="1" si="509"/>
        <v>-3182.8778598724007</v>
      </c>
      <c r="DV462" s="218">
        <f t="shared" ca="1" si="510"/>
        <v>-16.282314973716893</v>
      </c>
      <c r="DW462" s="227">
        <f t="shared" ca="1" si="511"/>
        <v>-1098.1466285094616</v>
      </c>
      <c r="DX462" s="228">
        <f t="shared" ca="1" si="527"/>
        <v>1098.1466285094616</v>
      </c>
      <c r="DY462" s="222">
        <f t="shared" ca="1" si="512"/>
        <v>-14.675818391630051</v>
      </c>
      <c r="DZ462" s="223">
        <f t="shared" ca="1" si="513"/>
        <v>-64.372737685810137</v>
      </c>
      <c r="EA462" s="224">
        <f t="shared" ca="1" si="514"/>
        <v>-3588.9601261205735</v>
      </c>
      <c r="EB462" s="223">
        <f t="shared" ca="1" si="515"/>
        <v>-20.754709273177468</v>
      </c>
      <c r="EC462" s="225">
        <f t="shared" ca="1" si="516"/>
        <v>-1462.5770132920734</v>
      </c>
      <c r="ED462" s="226">
        <f t="shared" ca="1" si="528"/>
        <v>1462.5770132920734</v>
      </c>
      <c r="EE462" s="18">
        <v>-1462.5770132920659</v>
      </c>
    </row>
    <row r="463" spans="16:135" x14ac:dyDescent="0.3">
      <c r="P463" s="5"/>
      <c r="Q463" s="5"/>
      <c r="X463" s="105"/>
      <c r="Y463" s="105"/>
      <c r="Z463" s="105"/>
      <c r="AA463" s="105">
        <f ca="1">AH463-DF463</f>
        <v>0</v>
      </c>
      <c r="AC463" s="302">
        <f>AC462+$BE$22</f>
        <v>4360</v>
      </c>
      <c r="AD463" s="332">
        <v>1441.8223040188898</v>
      </c>
      <c r="AE463" s="332">
        <v>1081.8643135357459</v>
      </c>
      <c r="AF463" s="334">
        <v>864.08610538221546</v>
      </c>
      <c r="AG463" s="332">
        <v>707.21536768935744</v>
      </c>
      <c r="AH463" s="332">
        <v>584.187134814508</v>
      </c>
      <c r="AI463" s="332">
        <v>482.39372912753777</v>
      </c>
      <c r="AJ463" s="332">
        <v>394.85592814397796</v>
      </c>
      <c r="AK463" s="332">
        <v>317.26064728696167</v>
      </c>
      <c r="AL463" s="332">
        <v>246.71849853828877</v>
      </c>
      <c r="AM463" s="332">
        <v>181.16036514497864</v>
      </c>
      <c r="AN463" s="332">
        <v>119.01049367227245</v>
      </c>
      <c r="AO463" s="332">
        <v>58.992056215401831</v>
      </c>
      <c r="AP463" s="332" t="e">
        <v>#DIV/0!</v>
      </c>
      <c r="AQ463" s="335">
        <v>-58.992056215401831</v>
      </c>
      <c r="AR463" s="335">
        <v>-119.01049367227245</v>
      </c>
      <c r="AS463" s="335">
        <v>-181.16036514497864</v>
      </c>
      <c r="AT463" s="335">
        <v>-246.71849853828877</v>
      </c>
      <c r="AU463" s="335">
        <v>-317.26064728696167</v>
      </c>
      <c r="AV463" s="335">
        <v>-394.85592814397796</v>
      </c>
      <c r="AW463" s="335">
        <v>-482.39372912753777</v>
      </c>
      <c r="AX463" s="335">
        <v>-584.187134814508</v>
      </c>
      <c r="AY463" s="335">
        <v>-707.21536768935744</v>
      </c>
      <c r="AZ463" s="335">
        <v>-864.08610538221546</v>
      </c>
      <c r="BA463" s="335">
        <v>-1081.8643135357459</v>
      </c>
      <c r="BB463" s="202">
        <v>-1441.8223040188898</v>
      </c>
      <c r="BC463" s="323">
        <f ca="1">BO463-BD463</f>
        <v>0</v>
      </c>
      <c r="BD463" s="320">
        <f ca="1"/>
        <v>-58.992056215401831</v>
      </c>
      <c r="BE463" s="302">
        <f ca="1">MIN($AF$15,BE462+$BE$22)</f>
        <v>4360</v>
      </c>
      <c r="BF463" s="215">
        <f t="shared" ca="1" si="458"/>
        <v>3</v>
      </c>
      <c r="BG463" s="317">
        <f ca="1">INDEX(N$8:N$12,$BF463)</f>
        <v>765</v>
      </c>
      <c r="BH463" s="128">
        <f ca="1">INDEX(O$8:O$12,$BF463)</f>
        <v>0.45</v>
      </c>
      <c r="BI463" s="104">
        <f t="shared" ca="1" si="459"/>
        <v>2727</v>
      </c>
      <c r="BJ463" s="216">
        <f t="shared" si="457"/>
        <v>0</v>
      </c>
      <c r="BK463" s="217">
        <f ca="1">DEGREES(ASIN($BG463*BL$23))</f>
        <v>-1.4610176037946074</v>
      </c>
      <c r="BL463" s="218">
        <f ca="1">DEGREES(ASIN(BL$23*$BI463))</f>
        <v>-5.214730119691942</v>
      </c>
      <c r="BM463" s="219">
        <f ca="1">IF($BH463&gt;0,(COS(RADIANS(BK463))-COS(RADIANS(BL463)))/(BL$23*$BH463),$BE463*SIN(RADIANS(BK463)))</f>
        <v>-254.2877735296459</v>
      </c>
      <c r="BN463" s="218">
        <f t="shared" ca="1" si="460"/>
        <v>-0.91190425249732243</v>
      </c>
      <c r="BO463" s="220">
        <f t="shared" ca="1" si="461"/>
        <v>-58.992056215401831</v>
      </c>
      <c r="BP463" s="221">
        <f t="shared" ca="1" si="517"/>
        <v>58.992056215401831</v>
      </c>
      <c r="BQ463" s="222">
        <f t="shared" ca="1" si="462"/>
        <v>-2.9118538349691825</v>
      </c>
      <c r="BR463" s="223">
        <f t="shared" ca="1" si="463"/>
        <v>-10.432993443369201</v>
      </c>
      <c r="BS463" s="224">
        <f t="shared" ca="1" si="464"/>
        <v>-510.05498708465467</v>
      </c>
      <c r="BT463" s="223">
        <f t="shared" ca="1" si="465"/>
        <v>-1.8397258492061042</v>
      </c>
      <c r="BU463" s="225">
        <f t="shared" ca="1" si="466"/>
        <v>-119.01049367227245</v>
      </c>
      <c r="BV463" s="226">
        <f t="shared" ca="1" si="518"/>
        <v>119.01049367227245</v>
      </c>
      <c r="BW463" s="217">
        <f t="shared" ca="1" si="467"/>
        <v>-4.3423461351580164</v>
      </c>
      <c r="BX463" s="218">
        <f t="shared" ca="1" si="468"/>
        <v>-15.658567480561155</v>
      </c>
      <c r="BY463" s="219">
        <f t="shared" ca="1" si="469"/>
        <v>-768.82147812671815</v>
      </c>
      <c r="BZ463" s="218">
        <f t="shared" ca="1" si="470"/>
        <v>-2.8005779663670864</v>
      </c>
      <c r="CA463" s="227">
        <f t="shared" ca="1" si="471"/>
        <v>-181.16036514497864</v>
      </c>
      <c r="CB463" s="228">
        <f t="shared" ca="1" si="519"/>
        <v>181.16036514497864</v>
      </c>
      <c r="CC463" s="222">
        <f t="shared" ca="1" si="472"/>
        <v>-5.7423725247912909</v>
      </c>
      <c r="CD463" s="223">
        <f t="shared" ca="1" si="473"/>
        <v>-20.895756432323289</v>
      </c>
      <c r="CE463" s="224">
        <f t="shared" ca="1" si="474"/>
        <v>-1032.1922512781864</v>
      </c>
      <c r="CF463" s="223">
        <f t="shared" ca="1" si="475"/>
        <v>-3.8141718157944524</v>
      </c>
      <c r="CG463" s="225">
        <f t="shared" ca="1" si="476"/>
        <v>-246.71849853828877</v>
      </c>
      <c r="CH463" s="226">
        <f t="shared" ca="1" si="520"/>
        <v>246.71849853828877</v>
      </c>
      <c r="CI463" s="217">
        <f t="shared" ca="1" si="477"/>
        <v>-7.1018791786750235</v>
      </c>
      <c r="CJ463" s="218">
        <f t="shared" ca="1" si="478"/>
        <v>-26.149760642756039</v>
      </c>
      <c r="CK463" s="219">
        <f t="shared" ca="1" si="479"/>
        <v>-1301.9121546285901</v>
      </c>
      <c r="CL463" s="218">
        <f t="shared" ca="1" si="480"/>
        <v>-4.904697830562327</v>
      </c>
      <c r="CM463" s="227">
        <f t="shared" ca="1" si="481"/>
        <v>-317.26064728696088</v>
      </c>
      <c r="CN463" s="228">
        <f t="shared" ca="1" si="521"/>
        <v>317.26064728696088</v>
      </c>
      <c r="CO463" s="222">
        <f t="shared" ca="1" si="482"/>
        <v>-8.4109164808254295</v>
      </c>
      <c r="CP463" s="223">
        <f t="shared" ca="1" si="483"/>
        <v>-31.427209068087055</v>
      </c>
      <c r="CQ463" s="224">
        <f t="shared" ca="1" si="484"/>
        <v>-1579.9388601234775</v>
      </c>
      <c r="CR463" s="223">
        <f t="shared" ca="1" si="485"/>
        <v>-6.1036262750906189</v>
      </c>
      <c r="CS463" s="225">
        <f t="shared" ca="1" si="486"/>
        <v>-394.85592814397796</v>
      </c>
      <c r="CT463" s="226">
        <f t="shared" ca="1" si="522"/>
        <v>394.85592814397796</v>
      </c>
      <c r="CU463" s="217">
        <f t="shared" ca="1" si="487"/>
        <v>-9.6596859065095479</v>
      </c>
      <c r="CV463" s="218">
        <f t="shared" ca="1" si="488"/>
        <v>-36.736987843514086</v>
      </c>
      <c r="CW463" s="219">
        <f t="shared" ca="1" si="489"/>
        <v>-1868.5485825617691</v>
      </c>
      <c r="CX463" s="218">
        <f t="shared" ca="1" si="490"/>
        <v>-7.4542372138491828</v>
      </c>
      <c r="CY463" s="227">
        <f t="shared" ca="1" si="491"/>
        <v>-482.39372912753834</v>
      </c>
      <c r="CZ463" s="228">
        <f t="shared" ca="1" si="523"/>
        <v>482.39372912753834</v>
      </c>
      <c r="DA463" s="222">
        <f t="shared" ca="1" si="492"/>
        <v>-10.838599600036964</v>
      </c>
      <c r="DB463" s="223">
        <f t="shared" ca="1" si="493"/>
        <v>-42.091620073250567</v>
      </c>
      <c r="DC463" s="224">
        <f t="shared" ca="1" si="494"/>
        <v>-2170.5018095402038</v>
      </c>
      <c r="DD463" s="223">
        <f t="shared" ca="1" si="495"/>
        <v>-9.0195209037119639</v>
      </c>
      <c r="DE463" s="225">
        <f t="shared" ca="1" si="496"/>
        <v>-584.18713481450834</v>
      </c>
      <c r="DF463" s="226">
        <f t="shared" ca="1" si="524"/>
        <v>584.18713481450834</v>
      </c>
      <c r="DG463" s="217">
        <f t="shared" ca="1" si="497"/>
        <v>-11.938353847407727</v>
      </c>
      <c r="DH463" s="218">
        <f t="shared" ca="1" si="498"/>
        <v>-47.509728954388507</v>
      </c>
      <c r="DI463" s="219">
        <f t="shared" ca="1" si="499"/>
        <v>-2489.3253429905922</v>
      </c>
      <c r="DJ463" s="218">
        <f t="shared" ca="1" si="500"/>
        <v>-10.897102880633611</v>
      </c>
      <c r="DK463" s="227">
        <f t="shared" ca="1" si="501"/>
        <v>-707.21536768935835</v>
      </c>
      <c r="DL463" s="228">
        <f t="shared" ca="1" si="525"/>
        <v>707.21536768935835</v>
      </c>
      <c r="DM463" s="222">
        <f t="shared" ca="1" si="502"/>
        <v>-12.950016762897498</v>
      </c>
      <c r="DN463" s="223">
        <f t="shared" ca="1" si="503"/>
        <v>-53.02080584663009</v>
      </c>
      <c r="DO463" s="224">
        <f t="shared" ca="1" si="504"/>
        <v>-2829.8390383616997</v>
      </c>
      <c r="DP463" s="223">
        <f t="shared" ca="1" si="505"/>
        <v>-13.250283698213025</v>
      </c>
      <c r="DQ463" s="225">
        <f t="shared" ca="1" si="506"/>
        <v>-864.08610538221774</v>
      </c>
      <c r="DR463" s="226">
        <f t="shared" ca="1" si="526"/>
        <v>864.08610538221774</v>
      </c>
      <c r="DS463" s="217">
        <f t="shared" ca="1" si="507"/>
        <v>-13.865129419607626</v>
      </c>
      <c r="DT463" s="218">
        <f t="shared" ca="1" si="508"/>
        <v>-58.675454007401918</v>
      </c>
      <c r="DU463" s="219">
        <f t="shared" ca="1" si="509"/>
        <v>-3199.2591714618125</v>
      </c>
      <c r="DV463" s="218">
        <f t="shared" ca="1" si="510"/>
        <v>-16.38131158941178</v>
      </c>
      <c r="DW463" s="227">
        <f t="shared" ca="1" si="511"/>
        <v>-1081.8643135357447</v>
      </c>
      <c r="DX463" s="228">
        <f t="shared" ca="1" si="527"/>
        <v>1081.8643135357447</v>
      </c>
      <c r="DY463" s="222">
        <f t="shared" ca="1" si="512"/>
        <v>-14.675818391630051</v>
      </c>
      <c r="DZ463" s="223">
        <f t="shared" ca="1" si="513"/>
        <v>-64.570873132930274</v>
      </c>
      <c r="EA463" s="224">
        <f t="shared" ca="1" si="514"/>
        <v>-3609.8990388655793</v>
      </c>
      <c r="EB463" s="223">
        <f t="shared" ca="1" si="515"/>
        <v>-20.938912745005837</v>
      </c>
      <c r="EC463" s="225">
        <f t="shared" ca="1" si="516"/>
        <v>-1441.8223040188959</v>
      </c>
      <c r="ED463" s="226">
        <f t="shared" ca="1" si="528"/>
        <v>1441.8223040188959</v>
      </c>
      <c r="EE463" s="18">
        <v>-1441.8223040188898</v>
      </c>
    </row>
    <row r="464" spans="16:135" x14ac:dyDescent="0.3">
      <c r="P464" s="5"/>
      <c r="Q464" s="5"/>
      <c r="X464" s="105"/>
      <c r="Y464" s="105"/>
      <c r="Z464" s="105"/>
      <c r="AA464" s="105">
        <f ca="1">AH464-DF464</f>
        <v>0</v>
      </c>
      <c r="AC464" s="302">
        <f>AC463+$BE$22</f>
        <v>4370</v>
      </c>
      <c r="AD464" s="332">
        <v>1420.8833912738812</v>
      </c>
      <c r="AE464" s="332">
        <v>1065.4830019463341</v>
      </c>
      <c r="AF464" s="334">
        <v>850.83582168400244</v>
      </c>
      <c r="AG464" s="332">
        <v>696.31826480872564</v>
      </c>
      <c r="AH464" s="332">
        <v>575.16761391079694</v>
      </c>
      <c r="AI464" s="332">
        <v>474.93949191368858</v>
      </c>
      <c r="AJ464" s="332">
        <v>388.75230186888734</v>
      </c>
      <c r="AK464" s="332">
        <v>312.35594945639934</v>
      </c>
      <c r="AL464" s="332">
        <v>242.90432672249432</v>
      </c>
      <c r="AM464" s="332">
        <v>178.35978717861155</v>
      </c>
      <c r="AN464" s="332">
        <v>117.17076782306634</v>
      </c>
      <c r="AO464" s="332">
        <v>58.080151962904509</v>
      </c>
      <c r="AP464" s="332" t="e">
        <v>#DIV/0!</v>
      </c>
      <c r="AQ464" s="335">
        <v>-58.080151962904509</v>
      </c>
      <c r="AR464" s="335">
        <v>-117.17076782306634</v>
      </c>
      <c r="AS464" s="335">
        <v>-178.35978717861155</v>
      </c>
      <c r="AT464" s="335">
        <v>-242.90432672249432</v>
      </c>
      <c r="AU464" s="335">
        <v>-312.35594945639934</v>
      </c>
      <c r="AV464" s="335">
        <v>-388.75230186888734</v>
      </c>
      <c r="AW464" s="335">
        <v>-474.93949191368858</v>
      </c>
      <c r="AX464" s="335">
        <v>-575.16761391079694</v>
      </c>
      <c r="AY464" s="335">
        <v>-696.31826480872564</v>
      </c>
      <c r="AZ464" s="335">
        <v>-850.83582168400244</v>
      </c>
      <c r="BA464" s="335">
        <v>-1065.4830019463341</v>
      </c>
      <c r="BB464" s="202">
        <v>-1420.8833912738812</v>
      </c>
      <c r="BC464" s="323">
        <f ca="1">BO464-BD464</f>
        <v>0</v>
      </c>
      <c r="BD464" s="320">
        <f ca="1"/>
        <v>-58.080151962904509</v>
      </c>
      <c r="BE464" s="302">
        <f ca="1">MIN($AF$15,BE463+$BE$22)</f>
        <v>4370</v>
      </c>
      <c r="BF464" s="215">
        <f t="shared" ca="1" si="458"/>
        <v>3</v>
      </c>
      <c r="BG464" s="317">
        <f ca="1">INDEX(N$8:N$12,$BF464)</f>
        <v>765</v>
      </c>
      <c r="BH464" s="128">
        <f ca="1">INDEX(O$8:O$12,$BF464)</f>
        <v>0.45</v>
      </c>
      <c r="BI464" s="104">
        <f t="shared" ca="1" si="459"/>
        <v>2731.5</v>
      </c>
      <c r="BJ464" s="216">
        <f t="shared" si="457"/>
        <v>0</v>
      </c>
      <c r="BK464" s="217">
        <f ca="1">DEGREES(ASIN($BG464*BL$23))</f>
        <v>-1.4610176037946074</v>
      </c>
      <c r="BL464" s="218">
        <f ca="1">DEGREES(ASIN(BL$23*$BI464))</f>
        <v>-5.2233591837799827</v>
      </c>
      <c r="BM464" s="219">
        <f ca="1">IF($BH464&gt;0,(COS(RADIANS(BK464))-COS(RADIANS(BL464)))/(BL$23*$BH464),$BE464*SIN(RADIANS(BK464)))</f>
        <v>-255.20119637226219</v>
      </c>
      <c r="BN464" s="218">
        <f t="shared" ca="1" si="460"/>
        <v>-0.91342284261628492</v>
      </c>
      <c r="BO464" s="220">
        <f t="shared" ca="1" si="461"/>
        <v>-58.080151962904509</v>
      </c>
      <c r="BP464" s="221">
        <f t="shared" ca="1" si="517"/>
        <v>58.080151962904509</v>
      </c>
      <c r="BQ464" s="222">
        <f t="shared" ca="1" si="462"/>
        <v>-2.9118538349691825</v>
      </c>
      <c r="BR464" s="223">
        <f t="shared" ca="1" si="463"/>
        <v>-10.450402926975954</v>
      </c>
      <c r="BS464" s="224">
        <f t="shared" ca="1" si="464"/>
        <v>-511.89785439154053</v>
      </c>
      <c r="BT464" s="223">
        <f t="shared" ca="1" si="465"/>
        <v>-1.8428673068858643</v>
      </c>
      <c r="BU464" s="225">
        <f t="shared" ca="1" si="466"/>
        <v>-117.17076782306634</v>
      </c>
      <c r="BV464" s="226">
        <f t="shared" ca="1" si="518"/>
        <v>117.17076782306634</v>
      </c>
      <c r="BW464" s="217">
        <f t="shared" ca="1" si="467"/>
        <v>-4.3423461351580164</v>
      </c>
      <c r="BX464" s="218">
        <f t="shared" ca="1" si="468"/>
        <v>-15.685071543499076</v>
      </c>
      <c r="BY464" s="219">
        <f t="shared" ca="1" si="469"/>
        <v>-771.62704506290493</v>
      </c>
      <c r="BZ464" s="218">
        <f t="shared" ca="1" si="470"/>
        <v>-2.8055669361867785</v>
      </c>
      <c r="CA464" s="227">
        <f t="shared" ca="1" si="471"/>
        <v>-178.35978717861155</v>
      </c>
      <c r="CB464" s="228">
        <f t="shared" ca="1" si="519"/>
        <v>178.35978717861155</v>
      </c>
      <c r="CC464" s="222">
        <f t="shared" ca="1" si="472"/>
        <v>-5.7423725247912909</v>
      </c>
      <c r="CD464" s="223">
        <f t="shared" ca="1" si="473"/>
        <v>-20.931856929187695</v>
      </c>
      <c r="CE464" s="224">
        <f t="shared" ca="1" si="474"/>
        <v>-1036.0136413105197</v>
      </c>
      <c r="CF464" s="223">
        <f t="shared" ca="1" si="475"/>
        <v>-3.8213900323332837</v>
      </c>
      <c r="CG464" s="225">
        <f t="shared" ca="1" si="476"/>
        <v>-242.90432672249432</v>
      </c>
      <c r="CH464" s="226">
        <f t="shared" ca="1" si="520"/>
        <v>242.90432672249432</v>
      </c>
      <c r="CI464" s="217">
        <f t="shared" ca="1" si="477"/>
        <v>-7.1018791786750235</v>
      </c>
      <c r="CJ464" s="218">
        <f t="shared" ca="1" si="478"/>
        <v>-26.196190085453932</v>
      </c>
      <c r="CK464" s="219">
        <f t="shared" ca="1" si="479"/>
        <v>-1306.8269072991206</v>
      </c>
      <c r="CL464" s="218">
        <f t="shared" ca="1" si="480"/>
        <v>-4.9147526705305609</v>
      </c>
      <c r="CM464" s="227">
        <f t="shared" ca="1" si="481"/>
        <v>-312.35594945639855</v>
      </c>
      <c r="CN464" s="228">
        <f t="shared" ca="1" si="521"/>
        <v>312.35594945639855</v>
      </c>
      <c r="CO464" s="222">
        <f t="shared" ca="1" si="482"/>
        <v>-8.4109164808254295</v>
      </c>
      <c r="CP464" s="223">
        <f t="shared" ca="1" si="483"/>
        <v>-31.485000568963301</v>
      </c>
      <c r="CQ464" s="224">
        <f t="shared" ca="1" si="484"/>
        <v>-1586.0563348399317</v>
      </c>
      <c r="CR464" s="223">
        <f t="shared" ca="1" si="485"/>
        <v>-6.1174747164541259</v>
      </c>
      <c r="CS464" s="225">
        <f t="shared" ca="1" si="486"/>
        <v>-388.75230186888734</v>
      </c>
      <c r="CT464" s="226">
        <f t="shared" ca="1" si="522"/>
        <v>388.75230186888734</v>
      </c>
      <c r="CU464" s="217">
        <f t="shared" ca="1" si="487"/>
        <v>-9.6596859065095479</v>
      </c>
      <c r="CV464" s="218">
        <f t="shared" ca="1" si="488"/>
        <v>-36.807588847896227</v>
      </c>
      <c r="CW464" s="219">
        <f t="shared" ca="1" si="489"/>
        <v>-1876.0219976962931</v>
      </c>
      <c r="CX464" s="218">
        <f t="shared" ca="1" si="490"/>
        <v>-7.4734151345239752</v>
      </c>
      <c r="CY464" s="227">
        <f t="shared" ca="1" si="491"/>
        <v>-474.93949191368915</v>
      </c>
      <c r="CZ464" s="228">
        <f t="shared" ca="1" si="523"/>
        <v>474.93949191368915</v>
      </c>
      <c r="DA464" s="222">
        <f t="shared" ca="1" si="492"/>
        <v>-10.838599600036964</v>
      </c>
      <c r="DB464" s="223">
        <f t="shared" ca="1" si="493"/>
        <v>-42.177082778882337</v>
      </c>
      <c r="DC464" s="224">
        <f t="shared" ca="1" si="494"/>
        <v>-2179.5483991871906</v>
      </c>
      <c r="DD464" s="223">
        <f t="shared" ca="1" si="495"/>
        <v>-9.0465896469868312</v>
      </c>
      <c r="DE464" s="225">
        <f t="shared" ca="1" si="496"/>
        <v>-575.16761391079638</v>
      </c>
      <c r="DF464" s="226">
        <f t="shared" ca="1" si="524"/>
        <v>575.16761391079638</v>
      </c>
      <c r="DG464" s="217">
        <f t="shared" ca="1" si="497"/>
        <v>-11.938353847407727</v>
      </c>
      <c r="DH464" s="218">
        <f t="shared" ca="1" si="498"/>
        <v>-47.613046364657478</v>
      </c>
      <c r="DI464" s="219">
        <f t="shared" ca="1" si="499"/>
        <v>-2500.2619297409879</v>
      </c>
      <c r="DJ464" s="218">
        <f t="shared" ca="1" si="500"/>
        <v>-10.936586750395691</v>
      </c>
      <c r="DK464" s="227">
        <f t="shared" ca="1" si="501"/>
        <v>-696.31826480872473</v>
      </c>
      <c r="DL464" s="228">
        <f t="shared" ca="1" si="525"/>
        <v>696.31826480872473</v>
      </c>
      <c r="DM464" s="222">
        <f t="shared" ca="1" si="502"/>
        <v>-12.950016762897498</v>
      </c>
      <c r="DN464" s="223">
        <f t="shared" ca="1" si="503"/>
        <v>-53.146552801851549</v>
      </c>
      <c r="DO464" s="224">
        <f t="shared" ca="1" si="504"/>
        <v>-2843.1498894579431</v>
      </c>
      <c r="DP464" s="223">
        <f t="shared" ca="1" si="505"/>
        <v>-13.310851096243368</v>
      </c>
      <c r="DQ464" s="225">
        <f t="shared" ca="1" si="506"/>
        <v>-850.83582168400471</v>
      </c>
      <c r="DR464" s="226">
        <f t="shared" ca="1" si="526"/>
        <v>850.83582168400471</v>
      </c>
      <c r="DS464" s="217">
        <f t="shared" ca="1" si="507"/>
        <v>-13.865129419607626</v>
      </c>
      <c r="DT464" s="218">
        <f t="shared" ca="1" si="508"/>
        <v>-58.831155152338802</v>
      </c>
      <c r="DU464" s="219">
        <f t="shared" ca="1" si="509"/>
        <v>-3215.7408047200811</v>
      </c>
      <c r="DV464" s="218">
        <f t="shared" ca="1" si="510"/>
        <v>-16.48163325826863</v>
      </c>
      <c r="DW464" s="227">
        <f t="shared" ca="1" si="511"/>
        <v>-1065.4830019463329</v>
      </c>
      <c r="DX464" s="228">
        <f t="shared" ca="1" si="527"/>
        <v>1065.4830019463329</v>
      </c>
      <c r="DY464" s="222">
        <f t="shared" ca="1" si="512"/>
        <v>-14.675818391630051</v>
      </c>
      <c r="DZ464" s="223">
        <f t="shared" ca="1" si="513"/>
        <v>-64.770460269263026</v>
      </c>
      <c r="EA464" s="224">
        <f t="shared" ca="1" si="514"/>
        <v>-3631.0262006950315</v>
      </c>
      <c r="EB464" s="223">
        <f t="shared" ca="1" si="515"/>
        <v>-21.127161829452234</v>
      </c>
      <c r="EC464" s="225">
        <f t="shared" ca="1" si="516"/>
        <v>-1420.8833912738901</v>
      </c>
      <c r="ED464" s="226">
        <f t="shared" ca="1" si="528"/>
        <v>1420.8833912738901</v>
      </c>
      <c r="EE464" s="18">
        <v>-1420.8833912738812</v>
      </c>
    </row>
    <row r="465" spans="16:135" x14ac:dyDescent="0.3">
      <c r="P465" s="5"/>
      <c r="Q465" s="5"/>
      <c r="X465" s="105"/>
      <c r="Y465" s="105"/>
      <c r="Z465" s="105"/>
      <c r="AA465" s="105">
        <f ca="1">AH465-DF465</f>
        <v>-1.7053025658242404E-12</v>
      </c>
      <c r="AC465" s="302">
        <f>AC464+$BE$22</f>
        <v>4380</v>
      </c>
      <c r="AD465" s="332">
        <v>1399.7562294444303</v>
      </c>
      <c r="AE465" s="332">
        <v>1049.0013686880668</v>
      </c>
      <c r="AF465" s="334">
        <v>837.52497058775907</v>
      </c>
      <c r="AG465" s="332">
        <v>685.38167805832904</v>
      </c>
      <c r="AH465" s="332">
        <v>566.12102426380784</v>
      </c>
      <c r="AI465" s="332">
        <v>467.46607677916461</v>
      </c>
      <c r="AJ465" s="332">
        <v>382.63482715243322</v>
      </c>
      <c r="AK465" s="332">
        <v>307.44119678586878</v>
      </c>
      <c r="AL465" s="332">
        <v>239.08293669016103</v>
      </c>
      <c r="AM465" s="332">
        <v>175.55422024242478</v>
      </c>
      <c r="AN465" s="332">
        <v>115.32790051618048</v>
      </c>
      <c r="AO465" s="332">
        <v>57.166729120288224</v>
      </c>
      <c r="AP465" s="332" t="e">
        <v>#DIV/0!</v>
      </c>
      <c r="AQ465" s="335">
        <v>-57.166729120288224</v>
      </c>
      <c r="AR465" s="335">
        <v>-115.32790051618048</v>
      </c>
      <c r="AS465" s="335">
        <v>-175.55422024242478</v>
      </c>
      <c r="AT465" s="335">
        <v>-239.08293669016103</v>
      </c>
      <c r="AU465" s="335">
        <v>-307.44119678586878</v>
      </c>
      <c r="AV465" s="335">
        <v>-382.63482715243322</v>
      </c>
      <c r="AW465" s="335">
        <v>-467.46607677916461</v>
      </c>
      <c r="AX465" s="335">
        <v>-566.12102426380784</v>
      </c>
      <c r="AY465" s="335">
        <v>-685.38167805832904</v>
      </c>
      <c r="AZ465" s="335">
        <v>-837.52497058775907</v>
      </c>
      <c r="BA465" s="335">
        <v>-1049.0013686880668</v>
      </c>
      <c r="BB465" s="202">
        <v>-1399.7562294444303</v>
      </c>
      <c r="BC465" s="323">
        <f ca="1">BO465-BD465</f>
        <v>0</v>
      </c>
      <c r="BD465" s="320">
        <f ca="1"/>
        <v>-57.166729120288224</v>
      </c>
      <c r="BE465" s="302">
        <f ca="1">MIN($AF$15,BE464+$BE$22)</f>
        <v>4380</v>
      </c>
      <c r="BF465" s="215">
        <f t="shared" ca="1" si="458"/>
        <v>3</v>
      </c>
      <c r="BG465" s="317">
        <f ca="1">INDEX(N$8:N$12,$BF465)</f>
        <v>765</v>
      </c>
      <c r="BH465" s="128">
        <f ca="1">INDEX(O$8:O$12,$BF465)</f>
        <v>0.45</v>
      </c>
      <c r="BI465" s="104">
        <f t="shared" ca="1" si="459"/>
        <v>2736</v>
      </c>
      <c r="BJ465" s="216">
        <f t="shared" si="457"/>
        <v>0</v>
      </c>
      <c r="BK465" s="217">
        <f ca="1">DEGREES(ASIN($BG465*BL$23))</f>
        <v>-1.4610176037946074</v>
      </c>
      <c r="BL465" s="218">
        <f ca="1">DEGREES(ASIN(BL$23*$BI465))</f>
        <v>-5.231988366675421</v>
      </c>
      <c r="BM465" s="219">
        <f ca="1">IF($BH465&gt;0,(COS(RADIANS(BK465))-COS(RADIANS(BL465)))/(BL$23*$BH465),$BE465*SIN(RADIANS(BK465)))</f>
        <v>-256.11613786768106</v>
      </c>
      <c r="BN465" s="218">
        <f t="shared" ca="1" si="460"/>
        <v>-0.91494149541887282</v>
      </c>
      <c r="BO465" s="220">
        <f t="shared" ca="1" si="461"/>
        <v>-57.166729120288224</v>
      </c>
      <c r="BP465" s="221">
        <f t="shared" ca="1" si="517"/>
        <v>57.166729120288224</v>
      </c>
      <c r="BQ465" s="222">
        <f t="shared" ca="1" si="462"/>
        <v>-2.9118538349691825</v>
      </c>
      <c r="BR465" s="223">
        <f t="shared" ca="1" si="463"/>
        <v>-10.467813386330585</v>
      </c>
      <c r="BS465" s="224">
        <f t="shared" ca="1" si="464"/>
        <v>-513.74386368388593</v>
      </c>
      <c r="BT465" s="223">
        <f t="shared" ca="1" si="465"/>
        <v>-1.8460092923453999</v>
      </c>
      <c r="BU465" s="225">
        <f t="shared" ca="1" si="466"/>
        <v>-115.32790051618048</v>
      </c>
      <c r="BV465" s="226">
        <f t="shared" ca="1" si="518"/>
        <v>115.32790051618048</v>
      </c>
      <c r="BW465" s="217">
        <f t="shared" ca="1" si="467"/>
        <v>-4.3423461351580164</v>
      </c>
      <c r="BX465" s="218">
        <f t="shared" ca="1" si="468"/>
        <v>-15.711579049662276</v>
      </c>
      <c r="BY465" s="219">
        <f t="shared" ca="1" si="469"/>
        <v>-774.43760291170599</v>
      </c>
      <c r="BZ465" s="218">
        <f t="shared" ca="1" si="470"/>
        <v>-2.8105578488010678</v>
      </c>
      <c r="CA465" s="227">
        <f t="shared" ca="1" si="471"/>
        <v>-175.55422024242478</v>
      </c>
      <c r="CB465" s="228">
        <f t="shared" ca="1" si="519"/>
        <v>175.55422024242478</v>
      </c>
      <c r="CC465" s="222">
        <f t="shared" ca="1" si="472"/>
        <v>-5.7423725247912909</v>
      </c>
      <c r="CD465" s="223">
        <f t="shared" ca="1" si="473"/>
        <v>-20.967966128471879</v>
      </c>
      <c r="CE465" s="224">
        <f t="shared" ca="1" si="474"/>
        <v>-1039.8422547751813</v>
      </c>
      <c r="CF465" s="223">
        <f t="shared" ca="1" si="475"/>
        <v>-3.8286134646616574</v>
      </c>
      <c r="CG465" s="225">
        <f t="shared" ca="1" si="476"/>
        <v>-239.08293669016103</v>
      </c>
      <c r="CH465" s="226">
        <f t="shared" ca="1" si="520"/>
        <v>239.08293669016103</v>
      </c>
      <c r="CI465" s="217">
        <f t="shared" ca="1" si="477"/>
        <v>-7.1018791786750235</v>
      </c>
      <c r="CJ465" s="218">
        <f t="shared" ca="1" si="478"/>
        <v>-26.242638045708496</v>
      </c>
      <c r="CK465" s="219">
        <f t="shared" ca="1" si="479"/>
        <v>-1311.7517268302938</v>
      </c>
      <c r="CL465" s="218">
        <f t="shared" ca="1" si="480"/>
        <v>-4.9248195311731706</v>
      </c>
      <c r="CM465" s="227">
        <f t="shared" ca="1" si="481"/>
        <v>-307.44119678586799</v>
      </c>
      <c r="CN465" s="228">
        <f t="shared" ca="1" si="521"/>
        <v>307.44119678586799</v>
      </c>
      <c r="CO465" s="222">
        <f t="shared" ca="1" si="482"/>
        <v>-8.4109164808254295</v>
      </c>
      <c r="CP465" s="223">
        <f t="shared" ca="1" si="483"/>
        <v>-31.54282779202525</v>
      </c>
      <c r="CQ465" s="224">
        <f t="shared" ca="1" si="484"/>
        <v>-1592.1876836566757</v>
      </c>
      <c r="CR465" s="223">
        <f t="shared" ca="1" si="485"/>
        <v>-6.1313488167440937</v>
      </c>
      <c r="CS465" s="225">
        <f t="shared" ca="1" si="486"/>
        <v>-382.63482715243322</v>
      </c>
      <c r="CT465" s="226">
        <f t="shared" ca="1" si="522"/>
        <v>382.63482715243322</v>
      </c>
      <c r="CU465" s="217">
        <f t="shared" ca="1" si="487"/>
        <v>-9.6596859065095479</v>
      </c>
      <c r="CV465" s="218">
        <f t="shared" ca="1" si="488"/>
        <v>-36.878255011701434</v>
      </c>
      <c r="CW465" s="219">
        <f t="shared" ca="1" si="489"/>
        <v>-1883.5146438071313</v>
      </c>
      <c r="CX465" s="218">
        <f t="shared" ca="1" si="490"/>
        <v>-7.4926461108382227</v>
      </c>
      <c r="CY465" s="227">
        <f t="shared" ca="1" si="491"/>
        <v>-467.46607677916518</v>
      </c>
      <c r="CZ465" s="228">
        <f t="shared" ca="1" si="523"/>
        <v>467.46607677916518</v>
      </c>
      <c r="DA465" s="222">
        <f t="shared" ca="1" si="492"/>
        <v>-10.838599600036964</v>
      </c>
      <c r="DB465" s="223">
        <f t="shared" ca="1" si="493"/>
        <v>-42.262661136913842</v>
      </c>
      <c r="DC465" s="224">
        <f t="shared" ca="1" si="494"/>
        <v>-2188.6221673793993</v>
      </c>
      <c r="DD465" s="223">
        <f t="shared" ca="1" si="495"/>
        <v>-9.0737681922087177</v>
      </c>
      <c r="DE465" s="225">
        <f t="shared" ca="1" si="496"/>
        <v>-566.12102426380955</v>
      </c>
      <c r="DF465" s="226">
        <f t="shared" ca="1" si="524"/>
        <v>566.12102426380955</v>
      </c>
      <c r="DG465" s="217">
        <f t="shared" ca="1" si="497"/>
        <v>-11.938353847407727</v>
      </c>
      <c r="DH465" s="218">
        <f t="shared" ca="1" si="498"/>
        <v>-47.716568302964511</v>
      </c>
      <c r="DI465" s="219">
        <f t="shared" ca="1" si="499"/>
        <v>-2511.2382346564082</v>
      </c>
      <c r="DJ465" s="218">
        <f t="shared" ca="1" si="500"/>
        <v>-10.976304915420315</v>
      </c>
      <c r="DK465" s="227">
        <f t="shared" ca="1" si="501"/>
        <v>-685.38167805832904</v>
      </c>
      <c r="DL465" s="228">
        <f t="shared" ca="1" si="525"/>
        <v>685.38167805832904</v>
      </c>
      <c r="DM465" s="222">
        <f t="shared" ca="1" si="502"/>
        <v>-12.950016762897498</v>
      </c>
      <c r="DN465" s="223">
        <f t="shared" ca="1" si="503"/>
        <v>-53.272669029680678</v>
      </c>
      <c r="DO465" s="224">
        <f t="shared" ca="1" si="504"/>
        <v>-2856.5218411079727</v>
      </c>
      <c r="DP465" s="223">
        <f t="shared" ca="1" si="505"/>
        <v>-13.371951650029587</v>
      </c>
      <c r="DQ465" s="225">
        <f t="shared" ca="1" si="506"/>
        <v>-837.52497058776135</v>
      </c>
      <c r="DR465" s="226">
        <f t="shared" ca="1" si="526"/>
        <v>837.52497058776135</v>
      </c>
      <c r="DS465" s="217">
        <f t="shared" ca="1" si="507"/>
        <v>-13.865129419607626</v>
      </c>
      <c r="DT465" s="218">
        <f t="shared" ca="1" si="508"/>
        <v>-58.98755897158015</v>
      </c>
      <c r="DU465" s="219">
        <f t="shared" ca="1" si="509"/>
        <v>-3232.3241167891319</v>
      </c>
      <c r="DV465" s="218">
        <f t="shared" ca="1" si="510"/>
        <v>-16.583312069050862</v>
      </c>
      <c r="DW465" s="227">
        <f t="shared" ca="1" si="511"/>
        <v>-1049.0013686880643</v>
      </c>
      <c r="DX465" s="228">
        <f t="shared" ca="1" si="527"/>
        <v>1049.0013686880643</v>
      </c>
      <c r="DY465" s="222">
        <f t="shared" ca="1" si="512"/>
        <v>-14.675818391630051</v>
      </c>
      <c r="DZ465" s="223">
        <f t="shared" ca="1" si="513"/>
        <v>-64.971533955256845</v>
      </c>
      <c r="EA465" s="224">
        <f t="shared" ca="1" si="514"/>
        <v>-3652.3458145735999</v>
      </c>
      <c r="EB465" s="223">
        <f t="shared" ca="1" si="515"/>
        <v>-21.319613878568362</v>
      </c>
      <c r="EC465" s="225">
        <f t="shared" ca="1" si="516"/>
        <v>-1399.7562294444378</v>
      </c>
      <c r="ED465" s="226">
        <f t="shared" ca="1" si="528"/>
        <v>1399.7562294444378</v>
      </c>
      <c r="EE465" s="18">
        <v>-1399.7562294444303</v>
      </c>
    </row>
    <row r="466" spans="16:135" x14ac:dyDescent="0.3">
      <c r="P466" s="5"/>
      <c r="Q466" s="5"/>
      <c r="X466" s="105"/>
      <c r="Y466" s="105"/>
      <c r="Z466" s="105"/>
      <c r="AA466" s="105">
        <f ca="1">AH466-DF466</f>
        <v>0</v>
      </c>
      <c r="AC466" s="302">
        <f>AC465+$BE$22</f>
        <v>4390</v>
      </c>
      <c r="AD466" s="332">
        <v>1378.4366155658633</v>
      </c>
      <c r="AE466" s="332">
        <v>1032.4180566190146</v>
      </c>
      <c r="AF466" s="334">
        <v>824.15301893773039</v>
      </c>
      <c r="AG466" s="332">
        <v>674.40537314290964</v>
      </c>
      <c r="AH466" s="332">
        <v>557.0472560716014</v>
      </c>
      <c r="AI466" s="332">
        <v>459.97343066832639</v>
      </c>
      <c r="AJ466" s="332">
        <v>376.50347833568912</v>
      </c>
      <c r="AK466" s="332">
        <v>302.51637725469561</v>
      </c>
      <c r="AL466" s="332">
        <v>235.25432322549938</v>
      </c>
      <c r="AM466" s="332">
        <v>172.74366239362371</v>
      </c>
      <c r="AN466" s="332">
        <v>113.48189122383508</v>
      </c>
      <c r="AO466" s="332">
        <v>56.251787624869351</v>
      </c>
      <c r="AP466" s="332" t="e">
        <v>#DIV/0!</v>
      </c>
      <c r="AQ466" s="335">
        <v>-56.251787624869351</v>
      </c>
      <c r="AR466" s="335">
        <v>-113.48189122383508</v>
      </c>
      <c r="AS466" s="335">
        <v>-172.74366239362371</v>
      </c>
      <c r="AT466" s="335">
        <v>-235.25432322549938</v>
      </c>
      <c r="AU466" s="335">
        <v>-302.51637725469561</v>
      </c>
      <c r="AV466" s="335">
        <v>-376.50347833568912</v>
      </c>
      <c r="AW466" s="335">
        <v>-459.97343066832639</v>
      </c>
      <c r="AX466" s="335">
        <v>-557.0472560716014</v>
      </c>
      <c r="AY466" s="335">
        <v>-674.40537314290964</v>
      </c>
      <c r="AZ466" s="335">
        <v>-824.15301893773039</v>
      </c>
      <c r="BA466" s="335">
        <v>-1032.4180566190146</v>
      </c>
      <c r="BB466" s="202">
        <v>-1378.4366155658633</v>
      </c>
      <c r="BC466" s="323">
        <f ca="1">BO466-BD466</f>
        <v>0</v>
      </c>
      <c r="BD466" s="320">
        <f ca="1"/>
        <v>-56.251787624869351</v>
      </c>
      <c r="BE466" s="302">
        <f ca="1">MIN($AF$15,BE465+$BE$22)</f>
        <v>4390</v>
      </c>
      <c r="BF466" s="215">
        <f t="shared" ca="1" si="458"/>
        <v>3</v>
      </c>
      <c r="BG466" s="317">
        <f ca="1">INDEX(N$8:N$12,$BF466)</f>
        <v>765</v>
      </c>
      <c r="BH466" s="128">
        <f ca="1">INDEX(O$8:O$12,$BF466)</f>
        <v>0.45</v>
      </c>
      <c r="BI466" s="104">
        <f t="shared" ca="1" si="459"/>
        <v>2740.5</v>
      </c>
      <c r="BJ466" s="216">
        <f t="shared" si="457"/>
        <v>0</v>
      </c>
      <c r="BK466" s="217">
        <f ca="1">DEGREES(ASIN($BG466*BL$23))</f>
        <v>-1.4610176037946074</v>
      </c>
      <c r="BL466" s="218">
        <f ca="1">DEGREES(ASIN(BL$23*$BI466))</f>
        <v>-5.2406176685789037</v>
      </c>
      <c r="BM466" s="219">
        <f ca="1">IF($BH466&gt;0,(COS(RADIANS(BK466))-COS(RADIANS(BL466)))/(BL$23*$BH466),$BE466*SIN(RADIANS(BK466)))</f>
        <v>-257.03259807868238</v>
      </c>
      <c r="BN466" s="218">
        <f t="shared" ca="1" si="460"/>
        <v>-0.91646021100132202</v>
      </c>
      <c r="BO466" s="220">
        <f t="shared" ca="1" si="461"/>
        <v>-56.251787624869351</v>
      </c>
      <c r="BP466" s="221">
        <f t="shared" ca="1" si="517"/>
        <v>56.251787624869351</v>
      </c>
      <c r="BQ466" s="222">
        <f t="shared" ca="1" si="462"/>
        <v>-2.9118538349691825</v>
      </c>
      <c r="BR466" s="223">
        <f t="shared" ca="1" si="463"/>
        <v>-10.485224823205074</v>
      </c>
      <c r="BS466" s="224">
        <f t="shared" ca="1" si="464"/>
        <v>-515.59301549047723</v>
      </c>
      <c r="BT466" s="223">
        <f t="shared" ca="1" si="465"/>
        <v>-1.8491518065912942</v>
      </c>
      <c r="BU466" s="225">
        <f t="shared" ca="1" si="466"/>
        <v>-113.48189122383508</v>
      </c>
      <c r="BV466" s="226">
        <f t="shared" ca="1" si="518"/>
        <v>113.48189122383508</v>
      </c>
      <c r="BW466" s="217">
        <f t="shared" ca="1" si="467"/>
        <v>-4.3423461351580164</v>
      </c>
      <c r="BX466" s="218">
        <f t="shared" ca="1" si="468"/>
        <v>-15.73809000606891</v>
      </c>
      <c r="BY466" s="219">
        <f t="shared" ca="1" si="469"/>
        <v>-777.25315362038805</v>
      </c>
      <c r="BZ466" s="218">
        <f t="shared" ca="1" si="470"/>
        <v>-2.8155507086820535</v>
      </c>
      <c r="CA466" s="227">
        <f t="shared" ca="1" si="471"/>
        <v>-172.74366239362371</v>
      </c>
      <c r="CB466" s="228">
        <f t="shared" ca="1" si="519"/>
        <v>172.74366239362371</v>
      </c>
      <c r="CC466" s="222">
        <f t="shared" ca="1" si="472"/>
        <v>-5.7423725247912909</v>
      </c>
      <c r="CD466" s="223">
        <f t="shared" ca="1" si="473"/>
        <v>-21.004084050824662</v>
      </c>
      <c r="CE466" s="224">
        <f t="shared" ca="1" si="474"/>
        <v>-1043.6780969028619</v>
      </c>
      <c r="CF466" s="223">
        <f t="shared" ca="1" si="475"/>
        <v>-3.8358421276805075</v>
      </c>
      <c r="CG466" s="225">
        <f t="shared" ca="1" si="476"/>
        <v>-235.25432322549938</v>
      </c>
      <c r="CH466" s="226">
        <f t="shared" ca="1" si="520"/>
        <v>235.25432322549938</v>
      </c>
      <c r="CI466" s="217">
        <f t="shared" ca="1" si="477"/>
        <v>-7.1018791786750235</v>
      </c>
      <c r="CJ466" s="218">
        <f t="shared" ca="1" si="478"/>
        <v>-26.289104576255166</v>
      </c>
      <c r="CK466" s="219">
        <f t="shared" ca="1" si="479"/>
        <v>-1316.6866252866307</v>
      </c>
      <c r="CL466" s="218">
        <f t="shared" ca="1" si="480"/>
        <v>-4.9348984563368958</v>
      </c>
      <c r="CM466" s="227">
        <f t="shared" ca="1" si="481"/>
        <v>-302.51637725469482</v>
      </c>
      <c r="CN466" s="228">
        <f t="shared" ca="1" si="521"/>
        <v>302.51637725469482</v>
      </c>
      <c r="CO466" s="222">
        <f t="shared" ca="1" si="482"/>
        <v>-8.4109164808254295</v>
      </c>
      <c r="CP466" s="223">
        <f t="shared" ca="1" si="483"/>
        <v>-31.600690862611401</v>
      </c>
      <c r="CQ466" s="224">
        <f t="shared" ca="1" si="484"/>
        <v>-1598.3329323544733</v>
      </c>
      <c r="CR466" s="223">
        <f t="shared" ca="1" si="485"/>
        <v>-6.1452486977975695</v>
      </c>
      <c r="CS466" s="225">
        <f t="shared" ca="1" si="486"/>
        <v>-376.50347833568912</v>
      </c>
      <c r="CT466" s="226">
        <f t="shared" ca="1" si="522"/>
        <v>376.50347833568912</v>
      </c>
      <c r="CU466" s="217">
        <f t="shared" ca="1" si="487"/>
        <v>-9.6596859065095479</v>
      </c>
      <c r="CV466" s="218">
        <f t="shared" ca="1" si="488"/>
        <v>-36.948986623469274</v>
      </c>
      <c r="CW466" s="219">
        <f t="shared" ca="1" si="489"/>
        <v>-1891.026574283087</v>
      </c>
      <c r="CX466" s="218">
        <f t="shared" ca="1" si="490"/>
        <v>-7.5119304759557508</v>
      </c>
      <c r="CY466" s="227">
        <f t="shared" ca="1" si="491"/>
        <v>-459.97343066832696</v>
      </c>
      <c r="CZ466" s="228">
        <f t="shared" ca="1" si="523"/>
        <v>459.97343066832696</v>
      </c>
      <c r="DA466" s="222">
        <f t="shared" ca="1" si="492"/>
        <v>-10.838599600036964</v>
      </c>
      <c r="DB466" s="223">
        <f t="shared" ca="1" si="493"/>
        <v>-42.348355809836782</v>
      </c>
      <c r="DC466" s="224">
        <f t="shared" ca="1" si="494"/>
        <v>-2197.7232248460073</v>
      </c>
      <c r="DD466" s="223">
        <f t="shared" ca="1" si="495"/>
        <v>-9.1010574666079265</v>
      </c>
      <c r="DE466" s="225">
        <f t="shared" ca="1" si="496"/>
        <v>-557.04725607160083</v>
      </c>
      <c r="DF466" s="226">
        <f t="shared" ca="1" si="524"/>
        <v>557.04725607160083</v>
      </c>
      <c r="DG466" s="217">
        <f t="shared" ca="1" si="497"/>
        <v>-11.938353847407727</v>
      </c>
      <c r="DH466" s="218">
        <f t="shared" ca="1" si="498"/>
        <v>-47.820296328768826</v>
      </c>
      <c r="DI466" s="219">
        <f t="shared" ca="1" si="499"/>
        <v>-2522.2544947505617</v>
      </c>
      <c r="DJ466" s="218">
        <f t="shared" ca="1" si="500"/>
        <v>-11.016260094153495</v>
      </c>
      <c r="DK466" s="227">
        <f t="shared" ca="1" si="501"/>
        <v>-674.40537314290873</v>
      </c>
      <c r="DL466" s="228">
        <f t="shared" ca="1" si="525"/>
        <v>674.40537314290873</v>
      </c>
      <c r="DM466" s="222">
        <f t="shared" ca="1" si="502"/>
        <v>-12.950016762897498</v>
      </c>
      <c r="DN466" s="223">
        <f t="shared" ca="1" si="503"/>
        <v>-53.399158419085914</v>
      </c>
      <c r="DO466" s="224">
        <f t="shared" ca="1" si="504"/>
        <v>-2869.9554352344062</v>
      </c>
      <c r="DP466" s="223">
        <f t="shared" ca="1" si="505"/>
        <v>-13.433594126433491</v>
      </c>
      <c r="DQ466" s="225">
        <f t="shared" ca="1" si="506"/>
        <v>-824.15301893773176</v>
      </c>
      <c r="DR466" s="226">
        <f t="shared" ca="1" si="526"/>
        <v>824.15301893773176</v>
      </c>
      <c r="DS466" s="217">
        <f t="shared" ca="1" si="507"/>
        <v>-13.865129419607626</v>
      </c>
      <c r="DT466" s="218">
        <f t="shared" ca="1" si="508"/>
        <v>-59.144676246815386</v>
      </c>
      <c r="DU466" s="219">
        <f t="shared" ca="1" si="509"/>
        <v>-3249.0104980032593</v>
      </c>
      <c r="DV466" s="218">
        <f t="shared" ca="1" si="510"/>
        <v>-16.686381214127323</v>
      </c>
      <c r="DW466" s="227">
        <f t="shared" ca="1" si="511"/>
        <v>-1032.4180566190134</v>
      </c>
      <c r="DX466" s="228">
        <f t="shared" ca="1" si="527"/>
        <v>1032.4180566190134</v>
      </c>
      <c r="DY466" s="222">
        <f t="shared" ca="1" si="512"/>
        <v>-14.675818391630051</v>
      </c>
      <c r="DZ466" s="223">
        <f t="shared" ca="1" si="513"/>
        <v>-65.174130443397232</v>
      </c>
      <c r="EA466" s="224">
        <f t="shared" ca="1" si="514"/>
        <v>-3673.8622495588615</v>
      </c>
      <c r="EB466" s="223">
        <f t="shared" ca="1" si="515"/>
        <v>-21.51643498526164</v>
      </c>
      <c r="EC466" s="225">
        <f t="shared" ca="1" si="516"/>
        <v>-1378.4366155658695</v>
      </c>
      <c r="ED466" s="226">
        <f t="shared" ca="1" si="528"/>
        <v>1378.4366155658695</v>
      </c>
      <c r="EE466" s="18">
        <v>-1378.4366155658633</v>
      </c>
    </row>
    <row r="467" spans="16:135" x14ac:dyDescent="0.3">
      <c r="P467" s="5"/>
      <c r="Q467" s="5"/>
      <c r="X467" s="105"/>
      <c r="Y467" s="105"/>
      <c r="Z467" s="105"/>
      <c r="AA467" s="105">
        <f ca="1">AH467-DF467</f>
        <v>0</v>
      </c>
      <c r="AC467" s="302">
        <f>AC466+$BE$22</f>
        <v>4400</v>
      </c>
      <c r="AD467" s="332">
        <v>1356.9201805806003</v>
      </c>
      <c r="AE467" s="332">
        <v>1015.7316754048873</v>
      </c>
      <c r="AF467" s="334">
        <v>810.71942481129599</v>
      </c>
      <c r="AG467" s="332">
        <v>663.38911304875523</v>
      </c>
      <c r="AH467" s="332">
        <v>547.94619860499256</v>
      </c>
      <c r="AI467" s="332">
        <v>452.46150019237064</v>
      </c>
      <c r="AJ467" s="332">
        <v>370.35822963789155</v>
      </c>
      <c r="AK467" s="332">
        <v>297.58147879836031</v>
      </c>
      <c r="AL467" s="332">
        <v>231.41848109781887</v>
      </c>
      <c r="AM467" s="332">
        <v>169.92811168494165</v>
      </c>
      <c r="AN467" s="332">
        <v>111.63273941724378</v>
      </c>
      <c r="AO467" s="332">
        <v>55.335327413868029</v>
      </c>
      <c r="AP467" s="332" t="e">
        <v>#DIV/0!</v>
      </c>
      <c r="AQ467" s="335">
        <v>-55.335327413868029</v>
      </c>
      <c r="AR467" s="335">
        <v>-111.63273941724378</v>
      </c>
      <c r="AS467" s="335">
        <v>-169.92811168494165</v>
      </c>
      <c r="AT467" s="335">
        <v>-231.41848109781887</v>
      </c>
      <c r="AU467" s="335">
        <v>-297.58147879836031</v>
      </c>
      <c r="AV467" s="335">
        <v>-370.35822963789155</v>
      </c>
      <c r="AW467" s="335">
        <v>-452.46150019237064</v>
      </c>
      <c r="AX467" s="335">
        <v>-547.94619860499256</v>
      </c>
      <c r="AY467" s="335">
        <v>-663.38911304875523</v>
      </c>
      <c r="AZ467" s="335">
        <v>-810.71942481129599</v>
      </c>
      <c r="BA467" s="335">
        <v>-1015.7316754048873</v>
      </c>
      <c r="BB467" s="202">
        <v>-1356.9201805806003</v>
      </c>
      <c r="BC467" s="323">
        <f ca="1">BO467-BD467</f>
        <v>0</v>
      </c>
      <c r="BD467" s="320">
        <f ca="1"/>
        <v>-55.335327413868029</v>
      </c>
      <c r="BE467" s="302">
        <f ca="1">MIN($AF$15,BE466+$BE$22)</f>
        <v>4400</v>
      </c>
      <c r="BF467" s="215">
        <f t="shared" ca="1" si="458"/>
        <v>3</v>
      </c>
      <c r="BG467" s="317">
        <f ca="1">INDEX(N$8:N$12,$BF467)</f>
        <v>765</v>
      </c>
      <c r="BH467" s="128">
        <f ca="1">INDEX(O$8:O$12,$BF467)</f>
        <v>0.45</v>
      </c>
      <c r="BI467" s="104">
        <f t="shared" ca="1" si="459"/>
        <v>2745</v>
      </c>
      <c r="BJ467" s="216">
        <f t="shared" si="457"/>
        <v>0</v>
      </c>
      <c r="BK467" s="217">
        <f ca="1">DEGREES(ASIN($BG467*BL$23))</f>
        <v>-1.4610176037946074</v>
      </c>
      <c r="BL467" s="218">
        <f ca="1">DEGREES(ASIN(BL$23*$BI467))</f>
        <v>-5.2492470896911056</v>
      </c>
      <c r="BM467" s="219">
        <f ca="1">IF($BH467&gt;0,(COS(RADIANS(BK467))-COS(RADIANS(BL467)))/(BL$23*$BH467),$BE467*SIN(RADIANS(BK467)))</f>
        <v>-257.95057706814976</v>
      </c>
      <c r="BN467" s="218">
        <f t="shared" ca="1" si="460"/>
        <v>-0.91797898946737178</v>
      </c>
      <c r="BO467" s="220">
        <f t="shared" ca="1" si="461"/>
        <v>-55.335327413868029</v>
      </c>
      <c r="BP467" s="221">
        <f t="shared" ca="1" si="517"/>
        <v>55.335327413868029</v>
      </c>
      <c r="BQ467" s="222">
        <f t="shared" ca="1" si="462"/>
        <v>-2.9118538349691825</v>
      </c>
      <c r="BR467" s="223">
        <f t="shared" ca="1" si="463"/>
        <v>-10.502637239372254</v>
      </c>
      <c r="BS467" s="224">
        <f t="shared" ca="1" si="464"/>
        <v>-517.44531034112265</v>
      </c>
      <c r="BT467" s="223">
        <f t="shared" ca="1" si="465"/>
        <v>-1.8522948506454213</v>
      </c>
      <c r="BU467" s="225">
        <f t="shared" ca="1" si="466"/>
        <v>-111.63273941724378</v>
      </c>
      <c r="BV467" s="226">
        <f t="shared" ca="1" si="518"/>
        <v>111.63273941724378</v>
      </c>
      <c r="BW467" s="217">
        <f t="shared" ca="1" si="467"/>
        <v>-4.3423461351580164</v>
      </c>
      <c r="BX467" s="218">
        <f t="shared" ca="1" si="468"/>
        <v>-15.76460441974467</v>
      </c>
      <c r="BY467" s="219">
        <f t="shared" ca="1" si="469"/>
        <v>-780.07369914068704</v>
      </c>
      <c r="BZ467" s="218">
        <f t="shared" ca="1" si="470"/>
        <v>-2.8205455202989924</v>
      </c>
      <c r="CA467" s="227">
        <f t="shared" ca="1" si="471"/>
        <v>-169.92811168494165</v>
      </c>
      <c r="CB467" s="228">
        <f t="shared" ca="1" si="519"/>
        <v>169.92811168494165</v>
      </c>
      <c r="CC467" s="222">
        <f t="shared" ca="1" si="472"/>
        <v>-5.7423725247912909</v>
      </c>
      <c r="CD467" s="223">
        <f t="shared" ca="1" si="473"/>
        <v>-21.0402107169337</v>
      </c>
      <c r="CE467" s="224">
        <f t="shared" ca="1" si="474"/>
        <v>-1047.5211729391922</v>
      </c>
      <c r="CF467" s="223">
        <f t="shared" ca="1" si="475"/>
        <v>-3.8430760363303307</v>
      </c>
      <c r="CG467" s="225">
        <f t="shared" ca="1" si="476"/>
        <v>-231.41848109781887</v>
      </c>
      <c r="CH467" s="226">
        <f t="shared" ca="1" si="520"/>
        <v>231.41848109781887</v>
      </c>
      <c r="CI467" s="217">
        <f t="shared" ca="1" si="477"/>
        <v>-7.1018791786750235</v>
      </c>
      <c r="CJ467" s="218">
        <f t="shared" ca="1" si="478"/>
        <v>-26.335589729983745</v>
      </c>
      <c r="CK467" s="219">
        <f t="shared" ca="1" si="479"/>
        <v>-1321.631614776692</v>
      </c>
      <c r="CL467" s="218">
        <f t="shared" ca="1" si="480"/>
        <v>-4.944989490061289</v>
      </c>
      <c r="CM467" s="227">
        <f t="shared" ca="1" si="481"/>
        <v>-297.58147879835792</v>
      </c>
      <c r="CN467" s="228">
        <f t="shared" ca="1" si="521"/>
        <v>297.58147879835792</v>
      </c>
      <c r="CO467" s="222">
        <f t="shared" ca="1" si="482"/>
        <v>-8.4109164808254295</v>
      </c>
      <c r="CP467" s="223">
        <f t="shared" ca="1" si="483"/>
        <v>-31.658589906595612</v>
      </c>
      <c r="CQ467" s="224">
        <f t="shared" ca="1" si="484"/>
        <v>-1604.4921068366641</v>
      </c>
      <c r="CR467" s="223">
        <f t="shared" ca="1" si="485"/>
        <v>-6.1591744821907923</v>
      </c>
      <c r="CS467" s="225">
        <f t="shared" ca="1" si="486"/>
        <v>-370.35822963789155</v>
      </c>
      <c r="CT467" s="226">
        <f t="shared" ca="1" si="522"/>
        <v>370.35822963789155</v>
      </c>
      <c r="CU467" s="217">
        <f t="shared" ca="1" si="487"/>
        <v>-9.6596859065095479</v>
      </c>
      <c r="CV467" s="218">
        <f t="shared" ca="1" si="488"/>
        <v>-37.019783973477502</v>
      </c>
      <c r="CW467" s="219">
        <f t="shared" ca="1" si="489"/>
        <v>-1898.5578428489475</v>
      </c>
      <c r="CX467" s="218">
        <f t="shared" ca="1" si="490"/>
        <v>-7.5312685658605005</v>
      </c>
      <c r="CY467" s="227">
        <f t="shared" ca="1" si="491"/>
        <v>-452.4615001923712</v>
      </c>
      <c r="CZ467" s="228">
        <f t="shared" ca="1" si="523"/>
        <v>452.4615001923712</v>
      </c>
      <c r="DA467" s="222">
        <f t="shared" ca="1" si="492"/>
        <v>-10.838599600036964</v>
      </c>
      <c r="DB467" s="223">
        <f t="shared" ca="1" si="493"/>
        <v>-42.434167465700305</v>
      </c>
      <c r="DC467" s="224">
        <f t="shared" ca="1" si="494"/>
        <v>-2206.8516832542637</v>
      </c>
      <c r="DD467" s="223">
        <f t="shared" ca="1" si="495"/>
        <v>-9.1284584082563924</v>
      </c>
      <c r="DE467" s="225">
        <f t="shared" ca="1" si="496"/>
        <v>-547.9461986049929</v>
      </c>
      <c r="DF467" s="226">
        <f t="shared" ca="1" si="524"/>
        <v>547.9461986049929</v>
      </c>
      <c r="DG467" s="217">
        <f t="shared" ca="1" si="497"/>
        <v>-11.938353847407727</v>
      </c>
      <c r="DH467" s="218">
        <f t="shared" ca="1" si="498"/>
        <v>-47.924232019824416</v>
      </c>
      <c r="DI467" s="219">
        <f t="shared" ca="1" si="499"/>
        <v>-2533.3109497998521</v>
      </c>
      <c r="DJ467" s="218">
        <f t="shared" ca="1" si="500"/>
        <v>-11.056455049290435</v>
      </c>
      <c r="DK467" s="227">
        <f t="shared" ca="1" si="501"/>
        <v>-663.38911304875523</v>
      </c>
      <c r="DL467" s="228">
        <f t="shared" ca="1" si="525"/>
        <v>663.38911304875523</v>
      </c>
      <c r="DM467" s="222">
        <f t="shared" ca="1" si="502"/>
        <v>-12.950016762897498</v>
      </c>
      <c r="DN467" s="223">
        <f t="shared" ca="1" si="503"/>
        <v>-53.526024924221581</v>
      </c>
      <c r="DO467" s="224">
        <f t="shared" ca="1" si="504"/>
        <v>-2883.4512227304722</v>
      </c>
      <c r="DP467" s="223">
        <f t="shared" ca="1" si="505"/>
        <v>-13.495787496065986</v>
      </c>
      <c r="DQ467" s="225">
        <f t="shared" ca="1" si="506"/>
        <v>-810.71942481129827</v>
      </c>
      <c r="DR467" s="226">
        <f t="shared" ca="1" si="526"/>
        <v>810.71942481129827</v>
      </c>
      <c r="DS467" s="217">
        <f t="shared" ca="1" si="507"/>
        <v>-13.865129419607626</v>
      </c>
      <c r="DT467" s="218">
        <f t="shared" ca="1" si="508"/>
        <v>-59.302518029526894</v>
      </c>
      <c r="DU467" s="219">
        <f t="shared" ca="1" si="509"/>
        <v>-3265.8013730421612</v>
      </c>
      <c r="DV467" s="218">
        <f t="shared" ca="1" si="510"/>
        <v>-16.790875038901959</v>
      </c>
      <c r="DW467" s="227">
        <f t="shared" ca="1" si="511"/>
        <v>-1015.7316754048861</v>
      </c>
      <c r="DX467" s="228">
        <f t="shared" ca="1" si="527"/>
        <v>1015.7316754048861</v>
      </c>
      <c r="DY467" s="222">
        <f t="shared" ca="1" si="512"/>
        <v>-14.675818391630051</v>
      </c>
      <c r="DZ467" s="223">
        <f t="shared" ca="1" si="513"/>
        <v>-65.378287457212807</v>
      </c>
      <c r="EA467" s="224">
        <f t="shared" ca="1" si="514"/>
        <v>-3695.5800501776989</v>
      </c>
      <c r="EB467" s="223">
        <f t="shared" ca="1" si="515"/>
        <v>-21.717800618837373</v>
      </c>
      <c r="EC467" s="225">
        <f t="shared" ca="1" si="516"/>
        <v>-1356.9201805806078</v>
      </c>
      <c r="ED467" s="226">
        <f t="shared" ca="1" si="528"/>
        <v>1356.9201805806078</v>
      </c>
      <c r="EE467" s="18">
        <v>-1356.9201805806003</v>
      </c>
    </row>
    <row r="468" spans="16:135" x14ac:dyDescent="0.3">
      <c r="P468" s="5"/>
      <c r="Q468" s="5"/>
      <c r="X468" s="105"/>
      <c r="Y468" s="105"/>
      <c r="Z468" s="105"/>
      <c r="AA468" s="105">
        <f ca="1">AH468-DF468</f>
        <v>0</v>
      </c>
      <c r="AC468" s="302">
        <f>AC467+$BE$22</f>
        <v>4410</v>
      </c>
      <c r="AD468" s="332">
        <v>1335.202379961763</v>
      </c>
      <c r="AE468" s="332">
        <v>998.94080036598712</v>
      </c>
      <c r="AF468" s="334">
        <v>797.22363731523001</v>
      </c>
      <c r="AG468" s="332">
        <v>652.33265799946389</v>
      </c>
      <c r="AH468" s="332">
        <v>538.81774019673617</v>
      </c>
      <c r="AI468" s="332">
        <v>444.93023162651014</v>
      </c>
      <c r="AJ468" s="332">
        <v>364.19905515570076</v>
      </c>
      <c r="AK468" s="332">
        <v>292.63648930829743</v>
      </c>
      <c r="AL468" s="332">
        <v>227.57540506148854</v>
      </c>
      <c r="AM468" s="332">
        <v>167.10756616464266</v>
      </c>
      <c r="AN468" s="332">
        <v>109.78044456659836</v>
      </c>
      <c r="AO468" s="332">
        <v>54.417348424400657</v>
      </c>
      <c r="AP468" s="332" t="e">
        <v>#DIV/0!</v>
      </c>
      <c r="AQ468" s="335">
        <v>-54.417348424400657</v>
      </c>
      <c r="AR468" s="335">
        <v>-109.78044456659836</v>
      </c>
      <c r="AS468" s="335">
        <v>-167.10756616464266</v>
      </c>
      <c r="AT468" s="335">
        <v>-227.57540506148854</v>
      </c>
      <c r="AU468" s="335">
        <v>-292.63648930829743</v>
      </c>
      <c r="AV468" s="335">
        <v>-364.19905515570076</v>
      </c>
      <c r="AW468" s="335">
        <v>-444.93023162651014</v>
      </c>
      <c r="AX468" s="335">
        <v>-538.81774019673617</v>
      </c>
      <c r="AY468" s="335">
        <v>-652.33265799946389</v>
      </c>
      <c r="AZ468" s="335">
        <v>-797.22363731523001</v>
      </c>
      <c r="BA468" s="335">
        <v>-998.94080036598712</v>
      </c>
      <c r="BB468" s="202">
        <v>-1335.202379961763</v>
      </c>
      <c r="BC468" s="323">
        <f ca="1">BO468-BD468</f>
        <v>0</v>
      </c>
      <c r="BD468" s="320">
        <f ca="1"/>
        <v>-54.417348424400657</v>
      </c>
      <c r="BE468" s="302">
        <f ca="1">MIN($AF$15,BE467+$BE$22)</f>
        <v>4410</v>
      </c>
      <c r="BF468" s="215">
        <f t="shared" ca="1" si="458"/>
        <v>3</v>
      </c>
      <c r="BG468" s="317">
        <f ca="1">INDEX(N$8:N$12,$BF468)</f>
        <v>765</v>
      </c>
      <c r="BH468" s="128">
        <f ca="1">INDEX(O$8:O$12,$BF468)</f>
        <v>0.45</v>
      </c>
      <c r="BI468" s="104">
        <f t="shared" ca="1" si="459"/>
        <v>2749.5</v>
      </c>
      <c r="BJ468" s="216">
        <f t="shared" si="457"/>
        <v>0</v>
      </c>
      <c r="BK468" s="217">
        <f ca="1">DEGREES(ASIN($BG468*BL$23))</f>
        <v>-1.4610176037946074</v>
      </c>
      <c r="BL468" s="218">
        <f ca="1">DEGREES(ASIN(BL$23*$BI468))</f>
        <v>-5.2578766302127242</v>
      </c>
      <c r="BM468" s="219">
        <f ca="1">IF($BH468&gt;0,(COS(RADIANS(BK468))-COS(RADIANS(BL468)))/(BL$23*$BH468),$BE468*SIN(RADIANS(BK468)))</f>
        <v>-258.87007489908501</v>
      </c>
      <c r="BN468" s="218">
        <f t="shared" ca="1" si="460"/>
        <v>-0.91949783093525639</v>
      </c>
      <c r="BO468" s="220">
        <f t="shared" ca="1" si="461"/>
        <v>-54.417348424400657</v>
      </c>
      <c r="BP468" s="221">
        <f t="shared" ca="1" si="517"/>
        <v>54.417348424400657</v>
      </c>
      <c r="BQ468" s="222">
        <f t="shared" ca="1" si="462"/>
        <v>-2.9118538349691825</v>
      </c>
      <c r="BR468" s="223">
        <f t="shared" ca="1" si="463"/>
        <v>-10.520050636605831</v>
      </c>
      <c r="BS468" s="224">
        <f t="shared" ca="1" si="464"/>
        <v>-519.3007487666523</v>
      </c>
      <c r="BT468" s="223">
        <f t="shared" ca="1" si="465"/>
        <v>-1.8554384255296554</v>
      </c>
      <c r="BU468" s="225">
        <f t="shared" ca="1" si="466"/>
        <v>-109.78044456659836</v>
      </c>
      <c r="BV468" s="226">
        <f t="shared" ca="1" si="518"/>
        <v>109.78044456659836</v>
      </c>
      <c r="BW468" s="217">
        <f t="shared" ca="1" si="467"/>
        <v>-4.3423461351580164</v>
      </c>
      <c r="BX468" s="218">
        <f t="shared" ca="1" si="468"/>
        <v>-15.791122297722774</v>
      </c>
      <c r="BY468" s="219">
        <f t="shared" ca="1" si="469"/>
        <v>-782.89924142882842</v>
      </c>
      <c r="BZ468" s="218">
        <f t="shared" ca="1" si="470"/>
        <v>-2.8255422881413779</v>
      </c>
      <c r="CA468" s="227">
        <f t="shared" ca="1" si="471"/>
        <v>-167.10756616464266</v>
      </c>
      <c r="CB468" s="228">
        <f t="shared" ca="1" si="519"/>
        <v>167.10756616464266</v>
      </c>
      <c r="CC468" s="222">
        <f t="shared" ca="1" si="472"/>
        <v>-5.7423725247912909</v>
      </c>
      <c r="CD468" s="223">
        <f t="shared" ca="1" si="473"/>
        <v>-21.076346147525584</v>
      </c>
      <c r="CE468" s="224">
        <f t="shared" ca="1" si="474"/>
        <v>-1051.3714881447913</v>
      </c>
      <c r="CF468" s="223">
        <f t="shared" ca="1" si="475"/>
        <v>-3.850315205599145</v>
      </c>
      <c r="CG468" s="225">
        <f t="shared" ca="1" si="476"/>
        <v>-227.57540506148854</v>
      </c>
      <c r="CH468" s="226">
        <f t="shared" ca="1" si="520"/>
        <v>227.57540506148854</v>
      </c>
      <c r="CI468" s="217">
        <f t="shared" ca="1" si="477"/>
        <v>-7.1018791786750235</v>
      </c>
      <c r="CJ468" s="218">
        <f t="shared" ca="1" si="478"/>
        <v>-26.382093559939179</v>
      </c>
      <c r="CK468" s="219">
        <f t="shared" ca="1" si="479"/>
        <v>-1326.5867074532609</v>
      </c>
      <c r="CL468" s="218">
        <f t="shared" ca="1" si="480"/>
        <v>-4.9550926765689383</v>
      </c>
      <c r="CM468" s="227">
        <f t="shared" ca="1" si="481"/>
        <v>-292.63648930829663</v>
      </c>
      <c r="CN468" s="228">
        <f t="shared" ca="1" si="521"/>
        <v>292.63648930829663</v>
      </c>
      <c r="CO468" s="222">
        <f t="shared" ca="1" si="482"/>
        <v>-8.4109164808254295</v>
      </c>
      <c r="CP468" s="223">
        <f t="shared" ca="1" si="483"/>
        <v>-31.716525050390594</v>
      </c>
      <c r="CQ468" s="224">
        <f t="shared" ca="1" si="484"/>
        <v>-1610.6652331299117</v>
      </c>
      <c r="CR468" s="223">
        <f t="shared" ca="1" si="485"/>
        <v>-6.1731262932476056</v>
      </c>
      <c r="CS468" s="225">
        <f t="shared" ca="1" si="486"/>
        <v>-364.19905515570076</v>
      </c>
      <c r="CT468" s="226">
        <f t="shared" ca="1" si="522"/>
        <v>364.19905515570076</v>
      </c>
      <c r="CU468" s="217">
        <f t="shared" ca="1" si="487"/>
        <v>-9.6596859065095479</v>
      </c>
      <c r="CV468" s="218">
        <f t="shared" ca="1" si="488"/>
        <v>-37.09064735375734</v>
      </c>
      <c r="CW468" s="219">
        <f t="shared" ca="1" si="489"/>
        <v>-1906.1085035683307</v>
      </c>
      <c r="CX468" s="218">
        <f t="shared" ca="1" si="490"/>
        <v>-7.5506607193831314</v>
      </c>
      <c r="CY468" s="227">
        <f t="shared" ca="1" si="491"/>
        <v>-444.9302316265107</v>
      </c>
      <c r="CZ468" s="228">
        <f t="shared" ca="1" si="523"/>
        <v>444.9302316265107</v>
      </c>
      <c r="DA468" s="222">
        <f t="shared" ca="1" si="492"/>
        <v>-10.838599600036964</v>
      </c>
      <c r="DB468" s="223">
        <f t="shared" ca="1" si="493"/>
        <v>-42.520096778177617</v>
      </c>
      <c r="DC468" s="224">
        <f t="shared" ca="1" si="494"/>
        <v>-2216.0076552204628</v>
      </c>
      <c r="DD468" s="223">
        <f t="shared" ca="1" si="495"/>
        <v>-9.1559719661991039</v>
      </c>
      <c r="DE468" s="225">
        <f t="shared" ca="1" si="496"/>
        <v>-538.81774019673651</v>
      </c>
      <c r="DF468" s="226">
        <f t="shared" ca="1" si="524"/>
        <v>538.81774019673651</v>
      </c>
      <c r="DG468" s="217">
        <f t="shared" ca="1" si="497"/>
        <v>-11.938353847407727</v>
      </c>
      <c r="DH468" s="218">
        <f t="shared" ca="1" si="498"/>
        <v>-48.028376972484118</v>
      </c>
      <c r="DI468" s="219">
        <f t="shared" ca="1" si="499"/>
        <v>-2544.4078423885485</v>
      </c>
      <c r="DJ468" s="218">
        <f t="shared" ca="1" si="500"/>
        <v>-11.096892588696392</v>
      </c>
      <c r="DK468" s="227">
        <f t="shared" ca="1" si="501"/>
        <v>-652.3326579994648</v>
      </c>
      <c r="DL468" s="228">
        <f t="shared" ca="1" si="525"/>
        <v>652.3326579994648</v>
      </c>
      <c r="DM468" s="222">
        <f t="shared" ca="1" si="502"/>
        <v>-12.950016762897498</v>
      </c>
      <c r="DN468" s="223">
        <f t="shared" ca="1" si="503"/>
        <v>-53.653272565970582</v>
      </c>
      <c r="DO468" s="224">
        <f t="shared" ca="1" si="504"/>
        <v>-2897.0097636699038</v>
      </c>
      <c r="DP468" s="223">
        <f t="shared" ca="1" si="505"/>
        <v>-13.558540939431623</v>
      </c>
      <c r="DQ468" s="225">
        <f t="shared" ca="1" si="506"/>
        <v>-797.22363731523228</v>
      </c>
      <c r="DR468" s="226">
        <f t="shared" ca="1" si="526"/>
        <v>797.22363731523228</v>
      </c>
      <c r="DS468" s="217">
        <f t="shared" ca="1" si="507"/>
        <v>-13.865129419607626</v>
      </c>
      <c r="DT468" s="218">
        <f t="shared" ca="1" si="508"/>
        <v>-59.461095650533018</v>
      </c>
      <c r="DU468" s="219">
        <f t="shared" ca="1" si="509"/>
        <v>-3282.69820213612</v>
      </c>
      <c r="DV468" s="218">
        <f t="shared" ca="1" si="510"/>
        <v>-16.896829093958786</v>
      </c>
      <c r="DW468" s="227">
        <f t="shared" ca="1" si="511"/>
        <v>-998.94080036598416</v>
      </c>
      <c r="DX468" s="228">
        <f t="shared" ca="1" si="527"/>
        <v>998.94080036598416</v>
      </c>
      <c r="DY468" s="222">
        <f t="shared" ca="1" si="512"/>
        <v>-14.675818391630051</v>
      </c>
      <c r="DZ468" s="223">
        <f t="shared" ca="1" si="513"/>
        <v>-65.584044276138044</v>
      </c>
      <c r="EA468" s="224">
        <f t="shared" ca="1" si="514"/>
        <v>-3717.5039464956908</v>
      </c>
      <c r="EB468" s="223">
        <f t="shared" ca="1" si="515"/>
        <v>-21.923896317991876</v>
      </c>
      <c r="EC468" s="225">
        <f t="shared" ca="1" si="516"/>
        <v>-1335.2023799617705</v>
      </c>
      <c r="ED468" s="226">
        <f t="shared" ca="1" si="528"/>
        <v>1335.2023799617705</v>
      </c>
      <c r="EE468" s="18">
        <v>-1335.202379961763</v>
      </c>
    </row>
    <row r="469" spans="16:135" x14ac:dyDescent="0.3">
      <c r="P469" s="5"/>
      <c r="Q469" s="5"/>
      <c r="X469" s="105"/>
      <c r="Y469" s="105"/>
      <c r="Z469" s="105"/>
      <c r="AA469" s="105">
        <f ca="1">AH469-DF469</f>
        <v>-2.6147972675971687E-12</v>
      </c>
      <c r="AC469" s="302">
        <f>AC468+$BE$22</f>
        <v>4420</v>
      </c>
      <c r="AD469" s="332">
        <v>1313.2784836437725</v>
      </c>
      <c r="AE469" s="332">
        <v>982.04397127202469</v>
      </c>
      <c r="AF469" s="334">
        <v>783.66509637579929</v>
      </c>
      <c r="AG469" s="332">
        <v>641.23576541076841</v>
      </c>
      <c r="AH469" s="332">
        <v>529.66176823053479</v>
      </c>
      <c r="AI469" s="332">
        <v>437.379570907127</v>
      </c>
      <c r="AJ469" s="332">
        <v>358.02592886245316</v>
      </c>
      <c r="AK469" s="332">
        <v>287.68139663172849</v>
      </c>
      <c r="AL469" s="332">
        <v>223.72508985588939</v>
      </c>
      <c r="AM469" s="332">
        <v>164.28202387650128</v>
      </c>
      <c r="AN469" s="332">
        <v>107.92500614106871</v>
      </c>
      <c r="AO469" s="332">
        <v>53.497850593465401</v>
      </c>
      <c r="AP469" s="332" t="e">
        <v>#DIV/0!</v>
      </c>
      <c r="AQ469" s="335">
        <v>-53.497850593465401</v>
      </c>
      <c r="AR469" s="335">
        <v>-107.92500614106871</v>
      </c>
      <c r="AS469" s="335">
        <v>-164.28202387650128</v>
      </c>
      <c r="AT469" s="335">
        <v>-223.72508985588939</v>
      </c>
      <c r="AU469" s="335">
        <v>-287.68139663172849</v>
      </c>
      <c r="AV469" s="335">
        <v>-358.02592886245316</v>
      </c>
      <c r="AW469" s="335">
        <v>-437.379570907127</v>
      </c>
      <c r="AX469" s="335">
        <v>-529.66176823053479</v>
      </c>
      <c r="AY469" s="335">
        <v>-641.23576541076841</v>
      </c>
      <c r="AZ469" s="335">
        <v>-783.66509637579929</v>
      </c>
      <c r="BA469" s="335">
        <v>-982.04397127202469</v>
      </c>
      <c r="BB469" s="202">
        <v>-1313.2784836437725</v>
      </c>
      <c r="BC469" s="323">
        <f ca="1">BO469-BD469</f>
        <v>0</v>
      </c>
      <c r="BD469" s="320">
        <f ca="1"/>
        <v>-53.497850593465401</v>
      </c>
      <c r="BE469" s="302">
        <f ca="1">MIN($AF$15,BE468+$BE$22)</f>
        <v>4420</v>
      </c>
      <c r="BF469" s="215">
        <f t="shared" ca="1" si="458"/>
        <v>3</v>
      </c>
      <c r="BG469" s="317">
        <f ca="1">INDEX(N$8:N$12,$BF469)</f>
        <v>765</v>
      </c>
      <c r="BH469" s="128">
        <f ca="1">INDEX(O$8:O$12,$BF469)</f>
        <v>0.45</v>
      </c>
      <c r="BI469" s="104">
        <f t="shared" ca="1" si="459"/>
        <v>2754</v>
      </c>
      <c r="BJ469" s="216">
        <f t="shared" si="457"/>
        <v>0</v>
      </c>
      <c r="BK469" s="217">
        <f ca="1">DEGREES(ASIN($BG469*BL$23))</f>
        <v>-1.4610176037946074</v>
      </c>
      <c r="BL469" s="218">
        <f ca="1">DEGREES(ASIN(BL$23*$BI469))</f>
        <v>-5.2665062903444824</v>
      </c>
      <c r="BM469" s="219">
        <f ca="1">IF($BH469&gt;0,(COS(RADIANS(BK469))-COS(RADIANS(BL469)))/(BL$23*$BH469),$BE469*SIN(RADIANS(BK469)))</f>
        <v>-259.79109163459384</v>
      </c>
      <c r="BN469" s="218">
        <f t="shared" ca="1" si="460"/>
        <v>-0.92101673550882879</v>
      </c>
      <c r="BO469" s="220">
        <f t="shared" ca="1" si="461"/>
        <v>-53.497850593465401</v>
      </c>
      <c r="BP469" s="221">
        <f t="shared" ca="1" si="517"/>
        <v>53.497850593465401</v>
      </c>
      <c r="BQ469" s="222">
        <f t="shared" ca="1" si="462"/>
        <v>-2.9118538349691825</v>
      </c>
      <c r="BR469" s="223">
        <f t="shared" ca="1" si="463"/>
        <v>-10.537465016680359</v>
      </c>
      <c r="BS469" s="224">
        <f t="shared" ca="1" si="464"/>
        <v>-521.15933129891778</v>
      </c>
      <c r="BT469" s="223">
        <f t="shared" ca="1" si="465"/>
        <v>-1.8585825322654728</v>
      </c>
      <c r="BU469" s="225">
        <f t="shared" ca="1" si="466"/>
        <v>-107.92500614106871</v>
      </c>
      <c r="BV469" s="226">
        <f t="shared" ca="1" si="518"/>
        <v>107.92500614106871</v>
      </c>
      <c r="BW469" s="217">
        <f t="shared" ca="1" si="467"/>
        <v>-4.3423461351580164</v>
      </c>
      <c r="BX469" s="218">
        <f t="shared" ca="1" si="468"/>
        <v>-15.817643647044015</v>
      </c>
      <c r="BY469" s="219">
        <f t="shared" ca="1" si="469"/>
        <v>-785.72978244551928</v>
      </c>
      <c r="BZ469" s="218">
        <f t="shared" ca="1" si="470"/>
        <v>-2.8305410166908587</v>
      </c>
      <c r="CA469" s="227">
        <f t="shared" ca="1" si="471"/>
        <v>-164.28202387650128</v>
      </c>
      <c r="CB469" s="228">
        <f t="shared" ca="1" si="519"/>
        <v>164.28202387650128</v>
      </c>
      <c r="CC469" s="222">
        <f t="shared" ca="1" si="472"/>
        <v>-5.7423725247912909</v>
      </c>
      <c r="CD469" s="223">
        <f t="shared" ca="1" si="473"/>
        <v>-21.112490363366032</v>
      </c>
      <c r="CE469" s="224">
        <f t="shared" ca="1" si="474"/>
        <v>-1055.2290477952984</v>
      </c>
      <c r="CF469" s="223">
        <f t="shared" ca="1" si="475"/>
        <v>-3.857559650507028</v>
      </c>
      <c r="CG469" s="225">
        <f t="shared" ca="1" si="476"/>
        <v>-223.72508985588939</v>
      </c>
      <c r="CH469" s="226">
        <f t="shared" ca="1" si="520"/>
        <v>223.72508985588939</v>
      </c>
      <c r="CI469" s="217">
        <f t="shared" ca="1" si="477"/>
        <v>-7.1018791786750235</v>
      </c>
      <c r="CJ469" s="218">
        <f t="shared" ca="1" si="478"/>
        <v>-26.428616119322317</v>
      </c>
      <c r="CK469" s="219">
        <f t="shared" ca="1" si="479"/>
        <v>-1331.5519155135328</v>
      </c>
      <c r="CL469" s="218">
        <f t="shared" ca="1" si="480"/>
        <v>-4.9652080602718343</v>
      </c>
      <c r="CM469" s="227">
        <f t="shared" ca="1" si="481"/>
        <v>-287.68139663172769</v>
      </c>
      <c r="CN469" s="228">
        <f t="shared" ca="1" si="521"/>
        <v>287.68139663172769</v>
      </c>
      <c r="CO469" s="222">
        <f t="shared" ca="1" si="482"/>
        <v>-8.4109164808254295</v>
      </c>
      <c r="CP469" s="223">
        <f t="shared" ca="1" si="483"/>
        <v>-31.774496420951394</v>
      </c>
      <c r="CQ469" s="224">
        <f t="shared" ca="1" si="484"/>
        <v>-1616.8523373849528</v>
      </c>
      <c r="CR469" s="223">
        <f t="shared" ca="1" si="485"/>
        <v>-6.1871042550410493</v>
      </c>
      <c r="CS469" s="225">
        <f t="shared" ca="1" si="486"/>
        <v>-358.02592886245316</v>
      </c>
      <c r="CT469" s="226">
        <f t="shared" ca="1" si="522"/>
        <v>358.02592886245316</v>
      </c>
      <c r="CU469" s="217">
        <f t="shared" ca="1" si="487"/>
        <v>-9.6596859065095479</v>
      </c>
      <c r="CV469" s="218">
        <f t="shared" ca="1" si="488"/>
        <v>-37.161577058109025</v>
      </c>
      <c r="CW469" s="219">
        <f t="shared" ca="1" si="489"/>
        <v>-1913.6786108465544</v>
      </c>
      <c r="CX469" s="218">
        <f t="shared" ca="1" si="490"/>
        <v>-7.5701072782237588</v>
      </c>
      <c r="CY469" s="227">
        <f t="shared" ca="1" si="491"/>
        <v>-437.37957090712757</v>
      </c>
      <c r="CZ469" s="228">
        <f t="shared" ca="1" si="523"/>
        <v>437.37957090712757</v>
      </c>
      <c r="DA469" s="222">
        <f t="shared" ca="1" si="492"/>
        <v>-10.838599600036964</v>
      </c>
      <c r="DB469" s="223">
        <f t="shared" ca="1" si="493"/>
        <v>-42.606144426633847</v>
      </c>
      <c r="DC469" s="224">
        <f t="shared" ca="1" si="494"/>
        <v>-2225.1912543211192</v>
      </c>
      <c r="DD469" s="223">
        <f t="shared" ca="1" si="495"/>
        <v>-9.1835991006564655</v>
      </c>
      <c r="DE469" s="225">
        <f t="shared" ca="1" si="496"/>
        <v>-529.6617682305374</v>
      </c>
      <c r="DF469" s="226">
        <f t="shared" ca="1" si="524"/>
        <v>529.6617682305374</v>
      </c>
      <c r="DG469" s="217">
        <f t="shared" ca="1" si="497"/>
        <v>-11.938353847407727</v>
      </c>
      <c r="DH469" s="218">
        <f t="shared" ca="1" si="498"/>
        <v>-48.132732802010175</v>
      </c>
      <c r="DI469" s="219">
        <f t="shared" ca="1" si="499"/>
        <v>-2555.5454179549115</v>
      </c>
      <c r="DJ469" s="218">
        <f t="shared" ca="1" si="500"/>
        <v>-11.137575566363012</v>
      </c>
      <c r="DK469" s="227">
        <f t="shared" ca="1" si="501"/>
        <v>-641.23576541076841</v>
      </c>
      <c r="DL469" s="228">
        <f t="shared" ca="1" si="525"/>
        <v>641.23576541076841</v>
      </c>
      <c r="DM469" s="222">
        <f t="shared" ca="1" si="502"/>
        <v>-12.950016762897498</v>
      </c>
      <c r="DN469" s="223">
        <f t="shared" ca="1" si="503"/>
        <v>-53.780905433534308</v>
      </c>
      <c r="DO469" s="224">
        <f t="shared" ca="1" si="504"/>
        <v>-2910.631627523203</v>
      </c>
      <c r="DP469" s="223">
        <f t="shared" ca="1" si="505"/>
        <v>-13.621863853299146</v>
      </c>
      <c r="DQ469" s="225">
        <f t="shared" ca="1" si="506"/>
        <v>-783.66509637580066</v>
      </c>
      <c r="DR469" s="226">
        <f t="shared" ca="1" si="526"/>
        <v>783.66509637580066</v>
      </c>
      <c r="DS469" s="217">
        <f t="shared" ca="1" si="507"/>
        <v>-13.865129419607626</v>
      </c>
      <c r="DT469" s="218">
        <f t="shared" ca="1" si="508"/>
        <v>-59.620420729969261</v>
      </c>
      <c r="DU469" s="219">
        <f t="shared" ca="1" si="509"/>
        <v>-3299.70248232629</v>
      </c>
      <c r="DV469" s="218">
        <f t="shared" ca="1" si="510"/>
        <v>-17.004280190169993</v>
      </c>
      <c r="DW469" s="227">
        <f t="shared" ca="1" si="511"/>
        <v>-982.04397127202537</v>
      </c>
      <c r="DX469" s="228">
        <f t="shared" ca="1" si="527"/>
        <v>982.04397127202537</v>
      </c>
      <c r="DY469" s="222">
        <f t="shared" ca="1" si="512"/>
        <v>-14.675818391630051</v>
      </c>
      <c r="DZ469" s="223">
        <f t="shared" ca="1" si="513"/>
        <v>-65.791441826772314</v>
      </c>
      <c r="EA469" s="224">
        <f t="shared" ca="1" si="514"/>
        <v>-3739.6388649432333</v>
      </c>
      <c r="EB469" s="223">
        <f t="shared" ca="1" si="515"/>
        <v>-22.134918447542532</v>
      </c>
      <c r="EC469" s="225">
        <f t="shared" ca="1" si="516"/>
        <v>-1313.2784836437786</v>
      </c>
      <c r="ED469" s="226">
        <f t="shared" ca="1" si="528"/>
        <v>1313.2784836437786</v>
      </c>
      <c r="EE469" s="18">
        <v>-1313.2784836437725</v>
      </c>
    </row>
    <row r="470" spans="16:135" x14ac:dyDescent="0.3">
      <c r="P470" s="5"/>
      <c r="Q470" s="5"/>
      <c r="X470" s="105"/>
      <c r="Y470" s="105"/>
      <c r="Z470" s="105"/>
      <c r="AA470" s="105">
        <f ca="1">AH470-DF470</f>
        <v>-1.7053025658242404E-12</v>
      </c>
      <c r="AC470" s="302">
        <f>AC469+$BE$22</f>
        <v>4430</v>
      </c>
      <c r="AD470" s="332">
        <v>1291.1435651962286</v>
      </c>
      <c r="AE470" s="332">
        <v>965.03969108185652</v>
      </c>
      <c r="AF470" s="334">
        <v>770.04323252250015</v>
      </c>
      <c r="AG470" s="332">
        <v>630.0981898444054</v>
      </c>
      <c r="AH470" s="332">
        <v>520.47816912987923</v>
      </c>
      <c r="AI470" s="332">
        <v>429.80946362890325</v>
      </c>
      <c r="AJ470" s="332">
        <v>351.83882460741211</v>
      </c>
      <c r="AK470" s="332">
        <v>282.71618857145666</v>
      </c>
      <c r="AL470" s="332">
        <v>219.86753020538237</v>
      </c>
      <c r="AM470" s="332">
        <v>161.45148285981043</v>
      </c>
      <c r="AN470" s="332">
        <v>106.06642360880323</v>
      </c>
      <c r="AO470" s="332">
        <v>52.576833857956572</v>
      </c>
      <c r="AP470" s="332" t="e">
        <v>#DIV/0!</v>
      </c>
      <c r="AQ470" s="335">
        <v>-52.576833857956572</v>
      </c>
      <c r="AR470" s="335">
        <v>-106.06642360880323</v>
      </c>
      <c r="AS470" s="335">
        <v>-161.45148285981043</v>
      </c>
      <c r="AT470" s="335">
        <v>-219.86753020538237</v>
      </c>
      <c r="AU470" s="335">
        <v>-282.71618857145666</v>
      </c>
      <c r="AV470" s="335">
        <v>-351.83882460741211</v>
      </c>
      <c r="AW470" s="335">
        <v>-429.80946362890325</v>
      </c>
      <c r="AX470" s="335">
        <v>-520.47816912987923</v>
      </c>
      <c r="AY470" s="335">
        <v>-630.0981898444054</v>
      </c>
      <c r="AZ470" s="335">
        <v>-770.04323252250015</v>
      </c>
      <c r="BA470" s="335">
        <v>-965.03969108185652</v>
      </c>
      <c r="BB470" s="202">
        <v>-1291.1435651962286</v>
      </c>
      <c r="BC470" s="323">
        <f ca="1">BO470-BD470</f>
        <v>0</v>
      </c>
      <c r="BD470" s="320">
        <f ca="1"/>
        <v>-52.576833857956572</v>
      </c>
      <c r="BE470" s="302">
        <f ca="1">MIN($AF$15,BE469+$BE$22)</f>
        <v>4430</v>
      </c>
      <c r="BF470" s="215">
        <f t="shared" ca="1" si="458"/>
        <v>3</v>
      </c>
      <c r="BG470" s="317">
        <f ca="1">INDEX(N$8:N$12,$BF470)</f>
        <v>765</v>
      </c>
      <c r="BH470" s="128">
        <f ca="1">INDEX(O$8:O$12,$BF470)</f>
        <v>0.45</v>
      </c>
      <c r="BI470" s="104">
        <f t="shared" ca="1" si="459"/>
        <v>2758.5</v>
      </c>
      <c r="BJ470" s="216">
        <f t="shared" si="457"/>
        <v>0</v>
      </c>
      <c r="BK470" s="217">
        <f ca="1">DEGREES(ASIN($BG470*BL$23))</f>
        <v>-1.4610176037946074</v>
      </c>
      <c r="BL470" s="218">
        <f ca="1">DEGREES(ASIN(BL$23*$BI470))</f>
        <v>-5.2751360702871262</v>
      </c>
      <c r="BM470" s="219">
        <f ca="1">IF($BH470&gt;0,(COS(RADIANS(BK470))-COS(RADIANS(BL470)))/(BL$23*$BH470),$BE470*SIN(RADIANS(BK470)))</f>
        <v>-260.71362733788538</v>
      </c>
      <c r="BN470" s="218">
        <f t="shared" ca="1" si="460"/>
        <v>-0.922535703291544</v>
      </c>
      <c r="BO470" s="220">
        <f t="shared" ca="1" si="461"/>
        <v>-52.576833857956572</v>
      </c>
      <c r="BP470" s="221">
        <f t="shared" ca="1" si="517"/>
        <v>52.576833857956572</v>
      </c>
      <c r="BQ470" s="222">
        <f t="shared" ca="1" si="462"/>
        <v>-2.9118538349691825</v>
      </c>
      <c r="BR470" s="223">
        <f t="shared" ca="1" si="463"/>
        <v>-10.554880381371266</v>
      </c>
      <c r="BS470" s="224">
        <f t="shared" ca="1" si="464"/>
        <v>-523.02105847078872</v>
      </c>
      <c r="BT470" s="223">
        <f t="shared" ca="1" si="465"/>
        <v>-1.8617271718709389</v>
      </c>
      <c r="BU470" s="225">
        <f t="shared" ca="1" si="466"/>
        <v>-106.06642360880323</v>
      </c>
      <c r="BV470" s="226">
        <f t="shared" ca="1" si="518"/>
        <v>106.06642360880323</v>
      </c>
      <c r="BW470" s="217">
        <f t="shared" ca="1" si="467"/>
        <v>-4.3423461351580164</v>
      </c>
      <c r="BX470" s="218">
        <f t="shared" ca="1" si="468"/>
        <v>-15.844168474756769</v>
      </c>
      <c r="BY470" s="219">
        <f t="shared" ca="1" si="469"/>
        <v>-788.56532415597144</v>
      </c>
      <c r="BZ470" s="218">
        <f t="shared" ca="1" si="470"/>
        <v>-2.8355417104521621</v>
      </c>
      <c r="CA470" s="227">
        <f t="shared" ca="1" si="471"/>
        <v>-161.45148285981043</v>
      </c>
      <c r="CB470" s="228">
        <f t="shared" ca="1" si="519"/>
        <v>161.45148285981043</v>
      </c>
      <c r="CC470" s="222">
        <f t="shared" ca="1" si="472"/>
        <v>-5.7423725247912909</v>
      </c>
      <c r="CD470" s="223">
        <f t="shared" ca="1" si="473"/>
        <v>-21.148643385260002</v>
      </c>
      <c r="CE470" s="224">
        <f t="shared" ca="1" si="474"/>
        <v>-1059.0938571814263</v>
      </c>
      <c r="CF470" s="223">
        <f t="shared" ca="1" si="475"/>
        <v>-3.8648093861279449</v>
      </c>
      <c r="CG470" s="225">
        <f t="shared" ca="1" si="476"/>
        <v>-219.86753020538237</v>
      </c>
      <c r="CH470" s="226">
        <f t="shared" ca="1" si="520"/>
        <v>219.86753020538237</v>
      </c>
      <c r="CI470" s="217">
        <f t="shared" ca="1" si="477"/>
        <v>-7.1018791786750235</v>
      </c>
      <c r="CJ470" s="218">
        <f t="shared" ca="1" si="478"/>
        <v>-26.475157461490614</v>
      </c>
      <c r="CK470" s="219">
        <f t="shared" ca="1" si="479"/>
        <v>-1336.5272511993028</v>
      </c>
      <c r="CL470" s="218">
        <f t="shared" ca="1" si="480"/>
        <v>-4.9753356857700055</v>
      </c>
      <c r="CM470" s="227">
        <f t="shared" ca="1" si="481"/>
        <v>-282.71618857145586</v>
      </c>
      <c r="CN470" s="228">
        <f t="shared" ca="1" si="521"/>
        <v>282.71618857145586</v>
      </c>
      <c r="CO470" s="222">
        <f t="shared" ca="1" si="482"/>
        <v>-8.4109164808254295</v>
      </c>
      <c r="CP470" s="223">
        <f t="shared" ca="1" si="483"/>
        <v>-31.832504145778977</v>
      </c>
      <c r="CQ470" s="224">
        <f t="shared" ca="1" si="484"/>
        <v>-1623.0534458773561</v>
      </c>
      <c r="CR470" s="223">
        <f t="shared" ca="1" si="485"/>
        <v>-6.2011084924033639</v>
      </c>
      <c r="CS470" s="225">
        <f t="shared" ca="1" si="486"/>
        <v>-351.83882460741211</v>
      </c>
      <c r="CT470" s="226">
        <f t="shared" ca="1" si="522"/>
        <v>351.83882460741211</v>
      </c>
      <c r="CU470" s="217">
        <f t="shared" ca="1" si="487"/>
        <v>-9.6596859065095479</v>
      </c>
      <c r="CV470" s="218">
        <f t="shared" ca="1" si="488"/>
        <v>-37.23257338211738</v>
      </c>
      <c r="CW470" s="219">
        <f t="shared" ca="1" si="489"/>
        <v>-1921.2682194335512</v>
      </c>
      <c r="CX470" s="218">
        <f t="shared" ca="1" si="490"/>
        <v>-7.5896085869967465</v>
      </c>
      <c r="CY470" s="227">
        <f t="shared" ca="1" si="491"/>
        <v>-429.80946362890381</v>
      </c>
      <c r="CZ470" s="228">
        <f t="shared" ca="1" si="523"/>
        <v>429.80946362890381</v>
      </c>
      <c r="DA470" s="222">
        <f t="shared" ca="1" si="492"/>
        <v>-10.838599600036964</v>
      </c>
      <c r="DB470" s="223">
        <f t="shared" ca="1" si="493"/>
        <v>-42.6923110961947</v>
      </c>
      <c r="DC470" s="224">
        <f t="shared" ca="1" si="494"/>
        <v>-2234.4025951042736</v>
      </c>
      <c r="DD470" s="223">
        <f t="shared" ca="1" si="495"/>
        <v>-9.2113407831543554</v>
      </c>
      <c r="DE470" s="225">
        <f t="shared" ca="1" si="496"/>
        <v>-520.47816912988094</v>
      </c>
      <c r="DF470" s="226">
        <f t="shared" ca="1" si="524"/>
        <v>520.47816912988094</v>
      </c>
      <c r="DG470" s="217">
        <f t="shared" ca="1" si="497"/>
        <v>-11.938353847407727</v>
      </c>
      <c r="DH470" s="218">
        <f t="shared" ca="1" si="498"/>
        <v>-48.237301142891496</v>
      </c>
      <c r="DI470" s="219">
        <f t="shared" ca="1" si="499"/>
        <v>-2566.7239248383171</v>
      </c>
      <c r="DJ470" s="218">
        <f t="shared" ca="1" si="500"/>
        <v>-11.178506883405589</v>
      </c>
      <c r="DK470" s="227">
        <f t="shared" ca="1" si="501"/>
        <v>-630.0981898444054</v>
      </c>
      <c r="DL470" s="228">
        <f t="shared" ca="1" si="525"/>
        <v>630.0981898444054</v>
      </c>
      <c r="DM470" s="222">
        <f t="shared" ca="1" si="502"/>
        <v>-12.950016762897498</v>
      </c>
      <c r="DN470" s="223">
        <f t="shared" ca="1" si="503"/>
        <v>-53.908927686071642</v>
      </c>
      <c r="DO470" s="224">
        <f t="shared" ca="1" si="504"/>
        <v>-2924.3173933805529</v>
      </c>
      <c r="DP470" s="223">
        <f t="shared" ca="1" si="505"/>
        <v>-13.685765857349907</v>
      </c>
      <c r="DQ470" s="225">
        <f t="shared" ca="1" si="506"/>
        <v>-770.04323252250151</v>
      </c>
      <c r="DR470" s="226">
        <f t="shared" ca="1" si="526"/>
        <v>770.04323252250151</v>
      </c>
      <c r="DS470" s="217">
        <f t="shared" ca="1" si="507"/>
        <v>-13.865129419607626</v>
      </c>
      <c r="DT470" s="218">
        <f t="shared" ca="1" si="508"/>
        <v>-59.780505187732004</v>
      </c>
      <c r="DU470" s="219">
        <f t="shared" ca="1" si="509"/>
        <v>-3316.8157487831327</v>
      </c>
      <c r="DV470" s="218">
        <f t="shared" ca="1" si="510"/>
        <v>-17.113266456842666</v>
      </c>
      <c r="DW470" s="227">
        <f t="shared" ca="1" si="511"/>
        <v>-965.03969108185538</v>
      </c>
      <c r="DX470" s="228">
        <f t="shared" ca="1" si="527"/>
        <v>965.03969108185538</v>
      </c>
      <c r="DY470" s="222">
        <f t="shared" ca="1" si="512"/>
        <v>-14.675818391630051</v>
      </c>
      <c r="DZ470" s="223">
        <f t="shared" ca="1" si="513"/>
        <v>-66.000522781134251</v>
      </c>
      <c r="EA470" s="224">
        <f t="shared" ca="1" si="514"/>
        <v>-3761.9899399691167</v>
      </c>
      <c r="EB470" s="223">
        <f t="shared" ca="1" si="515"/>
        <v>-22.351075025883347</v>
      </c>
      <c r="EC470" s="225">
        <f t="shared" ca="1" si="516"/>
        <v>-1291.1435651962361</v>
      </c>
      <c r="ED470" s="226">
        <f t="shared" ca="1" si="528"/>
        <v>1291.1435651962361</v>
      </c>
      <c r="EE470" s="18">
        <v>-1291.1435651962286</v>
      </c>
    </row>
    <row r="471" spans="16:135" x14ac:dyDescent="0.3">
      <c r="P471" s="5"/>
      <c r="Q471" s="5"/>
      <c r="X471" s="105"/>
      <c r="Y471" s="105"/>
      <c r="Z471" s="105"/>
      <c r="AA471" s="105">
        <f ca="1">AH471-DF471</f>
        <v>0</v>
      </c>
      <c r="AC471" s="302">
        <f>AC470+$BE$22</f>
        <v>4440</v>
      </c>
      <c r="AD471" s="332">
        <v>1268.7924901703439</v>
      </c>
      <c r="AE471" s="332">
        <v>947.92642462501567</v>
      </c>
      <c r="AF471" s="334">
        <v>756.35746666515024</v>
      </c>
      <c r="AG471" s="332">
        <v>618.91968296099981</v>
      </c>
      <c r="AH471" s="332">
        <v>511.26682834672624</v>
      </c>
      <c r="AI471" s="332">
        <v>422.2198550419065</v>
      </c>
      <c r="AJ471" s="332">
        <v>345.63771611500874</v>
      </c>
      <c r="AK471" s="332">
        <v>277.74085288568665</v>
      </c>
      <c r="AL471" s="332">
        <v>216.00272081925442</v>
      </c>
      <c r="AM471" s="332">
        <v>158.61594114935826</v>
      </c>
      <c r="AN471" s="332">
        <v>104.2046964369323</v>
      </c>
      <c r="AO471" s="332">
        <v>51.654298154665028</v>
      </c>
      <c r="AP471" s="332" t="e">
        <v>#DIV/0!</v>
      </c>
      <c r="AQ471" s="335">
        <v>-51.654298154665028</v>
      </c>
      <c r="AR471" s="335">
        <v>-104.2046964369323</v>
      </c>
      <c r="AS471" s="335">
        <v>-158.61594114935826</v>
      </c>
      <c r="AT471" s="335">
        <v>-216.00272081925442</v>
      </c>
      <c r="AU471" s="335">
        <v>-277.74085288568665</v>
      </c>
      <c r="AV471" s="335">
        <v>-345.63771611500874</v>
      </c>
      <c r="AW471" s="335">
        <v>-422.2198550419065</v>
      </c>
      <c r="AX471" s="335">
        <v>-511.26682834672624</v>
      </c>
      <c r="AY471" s="335">
        <v>-618.91968296099981</v>
      </c>
      <c r="AZ471" s="335">
        <v>-756.35746666515024</v>
      </c>
      <c r="BA471" s="335">
        <v>-947.92642462501567</v>
      </c>
      <c r="BB471" s="202">
        <v>-1268.7924901703439</v>
      </c>
      <c r="BC471" s="323">
        <f ca="1">BO471-BD471</f>
        <v>0</v>
      </c>
      <c r="BD471" s="320">
        <f ca="1"/>
        <v>-51.654298154665028</v>
      </c>
      <c r="BE471" s="302">
        <f ca="1">MIN($AF$15,BE470+$BE$22)</f>
        <v>4440</v>
      </c>
      <c r="BF471" s="215">
        <f t="shared" ca="1" si="458"/>
        <v>3</v>
      </c>
      <c r="BG471" s="317">
        <f ca="1">INDEX(N$8:N$12,$BF471)</f>
        <v>765</v>
      </c>
      <c r="BH471" s="128">
        <f ca="1">INDEX(O$8:O$12,$BF471)</f>
        <v>0.45</v>
      </c>
      <c r="BI471" s="104">
        <f t="shared" ca="1" si="459"/>
        <v>2763</v>
      </c>
      <c r="BJ471" s="216">
        <f t="shared" si="457"/>
        <v>0</v>
      </c>
      <c r="BK471" s="217">
        <f ca="1">DEGREES(ASIN($BG471*BL$23))</f>
        <v>-1.4610176037946074</v>
      </c>
      <c r="BL471" s="218">
        <f ca="1">DEGREES(ASIN(BL$23*$BI471))</f>
        <v>-5.2837659702414275</v>
      </c>
      <c r="BM471" s="219">
        <f ca="1">IF($BH471&gt;0,(COS(RADIANS(BK471))-COS(RADIANS(BL471)))/(BL$23*$BH471),$BE471*SIN(RADIANS(BK471)))</f>
        <v>-261.63768207227247</v>
      </c>
      <c r="BN471" s="218">
        <f t="shared" ca="1" si="460"/>
        <v>-0.92405473438708441</v>
      </c>
      <c r="BO471" s="220">
        <f t="shared" ca="1" si="461"/>
        <v>-51.654298154665028</v>
      </c>
      <c r="BP471" s="221">
        <f t="shared" ca="1" si="517"/>
        <v>51.654298154665028</v>
      </c>
      <c r="BQ471" s="222">
        <f t="shared" ca="1" si="462"/>
        <v>-2.9118538349691825</v>
      </c>
      <c r="BR471" s="223">
        <f t="shared" ca="1" si="463"/>
        <v>-10.572296732454843</v>
      </c>
      <c r="BS471" s="224">
        <f t="shared" ca="1" si="464"/>
        <v>-524.88593081616034</v>
      </c>
      <c r="BT471" s="223">
        <f t="shared" ca="1" si="465"/>
        <v>-1.8648723453716229</v>
      </c>
      <c r="BU471" s="225">
        <f t="shared" ca="1" si="466"/>
        <v>-104.2046964369323</v>
      </c>
      <c r="BV471" s="226">
        <f t="shared" ca="1" si="518"/>
        <v>104.2046964369323</v>
      </c>
      <c r="BW471" s="217">
        <f t="shared" ca="1" si="467"/>
        <v>-4.3423461351580164</v>
      </c>
      <c r="BX471" s="218">
        <f t="shared" ca="1" si="468"/>
        <v>-15.870696787917018</v>
      </c>
      <c r="BY471" s="219">
        <f t="shared" ca="1" si="469"/>
        <v>-791.40586852989838</v>
      </c>
      <c r="BZ471" s="218">
        <f t="shared" ca="1" si="470"/>
        <v>-2.8405443739269458</v>
      </c>
      <c r="CA471" s="227">
        <f t="shared" ca="1" si="471"/>
        <v>-158.61594114935826</v>
      </c>
      <c r="CB471" s="228">
        <f t="shared" ca="1" si="519"/>
        <v>158.61594114935826</v>
      </c>
      <c r="CC471" s="222">
        <f t="shared" ca="1" si="472"/>
        <v>-5.7423725247912909</v>
      </c>
      <c r="CD471" s="223">
        <f t="shared" ca="1" si="473"/>
        <v>-21.184805234051829</v>
      </c>
      <c r="CE471" s="224">
        <f t="shared" ca="1" si="474"/>
        <v>-1062.9659216089922</v>
      </c>
      <c r="CF471" s="223">
        <f t="shared" ca="1" si="475"/>
        <v>-3.8720644275658742</v>
      </c>
      <c r="CG471" s="225">
        <f t="shared" ca="1" si="476"/>
        <v>-216.00272081925442</v>
      </c>
      <c r="CH471" s="226">
        <f t="shared" ca="1" si="520"/>
        <v>216.00272081925442</v>
      </c>
      <c r="CI471" s="217">
        <f t="shared" ca="1" si="477"/>
        <v>-7.1018791786750235</v>
      </c>
      <c r="CJ471" s="218">
        <f t="shared" ca="1" si="478"/>
        <v>-26.521717639958968</v>
      </c>
      <c r="CK471" s="219">
        <f t="shared" ca="1" si="479"/>
        <v>-1341.5127267971588</v>
      </c>
      <c r="CL471" s="218">
        <f t="shared" ca="1" si="480"/>
        <v>-4.9854755978560661</v>
      </c>
      <c r="CM471" s="227">
        <f t="shared" ca="1" si="481"/>
        <v>-277.74085288568585</v>
      </c>
      <c r="CN471" s="228">
        <f t="shared" ca="1" si="521"/>
        <v>277.74085288568585</v>
      </c>
      <c r="CO471" s="222">
        <f t="shared" ca="1" si="482"/>
        <v>-8.4109164808254295</v>
      </c>
      <c r="CP471" s="223">
        <f t="shared" ca="1" si="483"/>
        <v>-31.890548352923787</v>
      </c>
      <c r="CQ471" s="224">
        <f t="shared" ca="1" si="484"/>
        <v>-1629.2685850082858</v>
      </c>
      <c r="CR471" s="223">
        <f t="shared" ca="1" si="485"/>
        <v>-6.2151391309296287</v>
      </c>
      <c r="CS471" s="225">
        <f t="shared" ca="1" si="486"/>
        <v>-345.63771611500874</v>
      </c>
      <c r="CT471" s="226">
        <f t="shared" ca="1" si="522"/>
        <v>345.63771611500874</v>
      </c>
      <c r="CU471" s="217">
        <f t="shared" ca="1" si="487"/>
        <v>-9.6596859065095479</v>
      </c>
      <c r="CV471" s="218">
        <f t="shared" ca="1" si="488"/>
        <v>-37.303636623167762</v>
      </c>
      <c r="CW471" s="219">
        <f t="shared" ca="1" si="489"/>
        <v>-1928.8773844268142</v>
      </c>
      <c r="CX471" s="218">
        <f t="shared" ca="1" si="490"/>
        <v>-7.6091649932629934</v>
      </c>
      <c r="CY471" s="227">
        <f t="shared" ca="1" si="491"/>
        <v>-422.21985504190707</v>
      </c>
      <c r="CZ471" s="228">
        <f t="shared" ca="1" si="523"/>
        <v>422.21985504190707</v>
      </c>
      <c r="DA471" s="222">
        <f t="shared" ca="1" si="492"/>
        <v>-10.838599600036964</v>
      </c>
      <c r="DB471" s="223">
        <f t="shared" ca="1" si="493"/>
        <v>-42.778597477816412</v>
      </c>
      <c r="DC471" s="224">
        <f t="shared" ca="1" si="494"/>
        <v>-2243.6417931010105</v>
      </c>
      <c r="DD471" s="223">
        <f t="shared" ca="1" si="495"/>
        <v>-9.239197996736948</v>
      </c>
      <c r="DE471" s="225">
        <f t="shared" ca="1" si="496"/>
        <v>-511.26682834672658</v>
      </c>
      <c r="DF471" s="226">
        <f t="shared" ca="1" si="524"/>
        <v>511.26682834672658</v>
      </c>
      <c r="DG471" s="217">
        <f t="shared" ca="1" si="497"/>
        <v>-11.938353847407727</v>
      </c>
      <c r="DH471" s="218">
        <f t="shared" ca="1" si="498"/>
        <v>-48.342083649167812</v>
      </c>
      <c r="DI471" s="219">
        <f t="shared" ca="1" si="499"/>
        <v>-2577.9436143273829</v>
      </c>
      <c r="DJ471" s="218">
        <f t="shared" ca="1" si="500"/>
        <v>-11.219689489065786</v>
      </c>
      <c r="DK471" s="227">
        <f t="shared" ca="1" si="501"/>
        <v>-618.91968296099981</v>
      </c>
      <c r="DL471" s="228">
        <f t="shared" ca="1" si="525"/>
        <v>618.91968296099981</v>
      </c>
      <c r="DM471" s="222">
        <f t="shared" ca="1" si="502"/>
        <v>-12.950016762897498</v>
      </c>
      <c r="DN471" s="223">
        <f t="shared" ca="1" si="503"/>
        <v>-54.037343554388656</v>
      </c>
      <c r="DO471" s="224">
        <f t="shared" ca="1" si="504"/>
        <v>-2938.0676501815842</v>
      </c>
      <c r="DP471" s="223">
        <f t="shared" ca="1" si="505"/>
        <v>-13.750256801031355</v>
      </c>
      <c r="DQ471" s="225">
        <f t="shared" ca="1" si="506"/>
        <v>-756.35746666515161</v>
      </c>
      <c r="DR471" s="226">
        <f t="shared" ca="1" si="526"/>
        <v>756.35746666515161</v>
      </c>
      <c r="DS471" s="217">
        <f t="shared" ca="1" si="507"/>
        <v>-13.865129419607626</v>
      </c>
      <c r="DT471" s="218">
        <f t="shared" ca="1" si="508"/>
        <v>-59.941361254411767</v>
      </c>
      <c r="DU471" s="219">
        <f t="shared" ca="1" si="509"/>
        <v>-3334.0395761863811</v>
      </c>
      <c r="DV471" s="218">
        <f t="shared" ca="1" si="510"/>
        <v>-17.223827403248379</v>
      </c>
      <c r="DW471" s="227">
        <f t="shared" ca="1" si="511"/>
        <v>-947.92642462501271</v>
      </c>
      <c r="DX471" s="228">
        <f t="shared" ca="1" si="527"/>
        <v>947.92642462501271</v>
      </c>
      <c r="DY471" s="222">
        <f t="shared" ca="1" si="512"/>
        <v>-14.675818391630051</v>
      </c>
      <c r="DZ471" s="223">
        <f t="shared" ca="1" si="513"/>
        <v>-66.211331662578004</v>
      </c>
      <c r="EA471" s="224">
        <f t="shared" ca="1" si="514"/>
        <v>-3784.5625266002553</v>
      </c>
      <c r="EB471" s="223">
        <f t="shared" ca="1" si="515"/>
        <v>-22.57258663113862</v>
      </c>
      <c r="EC471" s="225">
        <f t="shared" ca="1" si="516"/>
        <v>-1268.7924901703527</v>
      </c>
      <c r="ED471" s="226">
        <f t="shared" ca="1" si="528"/>
        <v>1268.7924901703527</v>
      </c>
      <c r="EE471" s="18">
        <v>-1268.7924901703439</v>
      </c>
    </row>
    <row r="472" spans="16:135" x14ac:dyDescent="0.3">
      <c r="P472" s="5"/>
      <c r="Q472" s="5"/>
      <c r="X472" s="105"/>
      <c r="Y472" s="105"/>
      <c r="Z472" s="105"/>
      <c r="AA472" s="105">
        <f ca="1">AH472-DF472</f>
        <v>0</v>
      </c>
      <c r="AC472" s="302">
        <f>AC471+$BE$22</f>
        <v>4450</v>
      </c>
      <c r="AD472" s="332">
        <v>1246.2199035392066</v>
      </c>
      <c r="AE472" s="332">
        <v>930.70259722176365</v>
      </c>
      <c r="AF472" s="334">
        <v>742.6072098641198</v>
      </c>
      <c r="AG472" s="332">
        <v>607.69999347193311</v>
      </c>
      <c r="AH472" s="332">
        <v>502.02763034998929</v>
      </c>
      <c r="AI472" s="332">
        <v>414.61069004864351</v>
      </c>
      <c r="AJ472" s="332">
        <v>339.42257698407911</v>
      </c>
      <c r="AK472" s="332">
        <v>272.75537728783058</v>
      </c>
      <c r="AL472" s="332">
        <v>212.13065639168855</v>
      </c>
      <c r="AM472" s="332">
        <v>155.77539677543132</v>
      </c>
      <c r="AN472" s="332">
        <v>102.33982409156067</v>
      </c>
      <c r="AO472" s="332">
        <v>50.730243420277944</v>
      </c>
      <c r="AP472" s="332" t="e">
        <v>#DIV/0!</v>
      </c>
      <c r="AQ472" s="335">
        <v>-50.730243420277944</v>
      </c>
      <c r="AR472" s="335">
        <v>-102.33982409156067</v>
      </c>
      <c r="AS472" s="335">
        <v>-155.77539677543132</v>
      </c>
      <c r="AT472" s="335">
        <v>-212.13065639168855</v>
      </c>
      <c r="AU472" s="335">
        <v>-272.75537728783058</v>
      </c>
      <c r="AV472" s="335">
        <v>-339.42257698407911</v>
      </c>
      <c r="AW472" s="335">
        <v>-414.61069004864351</v>
      </c>
      <c r="AX472" s="335">
        <v>-502.02763034998929</v>
      </c>
      <c r="AY472" s="335">
        <v>-607.69999347193311</v>
      </c>
      <c r="AZ472" s="335">
        <v>-742.6072098641198</v>
      </c>
      <c r="BA472" s="335">
        <v>-930.70259722176365</v>
      </c>
      <c r="BB472" s="202">
        <v>-1246.2199035392066</v>
      </c>
      <c r="BC472" s="323">
        <f ca="1">BO472-BD472</f>
        <v>0</v>
      </c>
      <c r="BD472" s="320">
        <f ca="1"/>
        <v>-50.730243420277944</v>
      </c>
      <c r="BE472" s="302">
        <f ca="1">MIN($AF$15,BE471+$BE$22)</f>
        <v>4450</v>
      </c>
      <c r="BF472" s="215">
        <f t="shared" ca="1" si="458"/>
        <v>3</v>
      </c>
      <c r="BG472" s="317">
        <f ca="1">INDEX(N$8:N$12,$BF472)</f>
        <v>765</v>
      </c>
      <c r="BH472" s="128">
        <f ca="1">INDEX(O$8:O$12,$BF472)</f>
        <v>0.45</v>
      </c>
      <c r="BI472" s="104">
        <f t="shared" ca="1" si="459"/>
        <v>2767.5</v>
      </c>
      <c r="BJ472" s="216">
        <f t="shared" si="457"/>
        <v>0</v>
      </c>
      <c r="BK472" s="217">
        <f ca="1">DEGREES(ASIN($BG472*BL$23))</f>
        <v>-1.4610176037946074</v>
      </c>
      <c r="BL472" s="218">
        <f ca="1">DEGREES(ASIN(BL$23*$BI472))</f>
        <v>-5.292395990408183</v>
      </c>
      <c r="BM472" s="219">
        <f ca="1">IF($BH472&gt;0,(COS(RADIANS(BK472))-COS(RADIANS(BL472)))/(BL$23*$BH472),$BE472*SIN(RADIANS(BK472)))</f>
        <v>-262.56325590119388</v>
      </c>
      <c r="BN472" s="218">
        <f t="shared" ca="1" si="460"/>
        <v>-0.92557382892141504</v>
      </c>
      <c r="BO472" s="220">
        <f t="shared" ca="1" si="461"/>
        <v>-50.730243420277944</v>
      </c>
      <c r="BP472" s="221">
        <f t="shared" ca="1" si="517"/>
        <v>50.730243420277944</v>
      </c>
      <c r="BQ472" s="222">
        <f t="shared" ca="1" si="462"/>
        <v>-2.9118538349691825</v>
      </c>
      <c r="BR472" s="223">
        <f t="shared" ca="1" si="463"/>
        <v>-10.589714071708247</v>
      </c>
      <c r="BS472" s="224">
        <f t="shared" ca="1" si="464"/>
        <v>-526.75394886994934</v>
      </c>
      <c r="BT472" s="223">
        <f t="shared" ca="1" si="465"/>
        <v>-1.868018053789001</v>
      </c>
      <c r="BU472" s="225">
        <f t="shared" ca="1" si="466"/>
        <v>-102.33982409156067</v>
      </c>
      <c r="BV472" s="226">
        <f t="shared" ca="1" si="518"/>
        <v>102.33982409156067</v>
      </c>
      <c r="BW472" s="217">
        <f t="shared" ca="1" si="467"/>
        <v>-4.3423461351580164</v>
      </c>
      <c r="BX472" s="218">
        <f t="shared" ca="1" si="468"/>
        <v>-15.89722859358837</v>
      </c>
      <c r="BY472" s="219">
        <f t="shared" ca="1" si="469"/>
        <v>-794.25141754152526</v>
      </c>
      <c r="BZ472" s="218">
        <f t="shared" ca="1" si="470"/>
        <v>-2.845549011626872</v>
      </c>
      <c r="CA472" s="227">
        <f t="shared" ca="1" si="471"/>
        <v>-155.77539677543132</v>
      </c>
      <c r="CB472" s="228">
        <f t="shared" ca="1" si="519"/>
        <v>155.77539677543132</v>
      </c>
      <c r="CC472" s="222">
        <f t="shared" ca="1" si="472"/>
        <v>-5.7423725247912909</v>
      </c>
      <c r="CD472" s="223">
        <f t="shared" ca="1" si="473"/>
        <v>-21.220975930625389</v>
      </c>
      <c r="CE472" s="224">
        <f t="shared" ca="1" si="474"/>
        <v>-1066.8452463989731</v>
      </c>
      <c r="CF472" s="223">
        <f t="shared" ca="1" si="475"/>
        <v>-3.8793247899809558</v>
      </c>
      <c r="CG472" s="225">
        <f t="shared" ca="1" si="476"/>
        <v>-212.13065639168855</v>
      </c>
      <c r="CH472" s="226">
        <f t="shared" ca="1" si="520"/>
        <v>212.13065639168855</v>
      </c>
      <c r="CI472" s="217">
        <f t="shared" ca="1" si="477"/>
        <v>-7.1018791786750235</v>
      </c>
      <c r="CJ472" s="218">
        <f t="shared" ca="1" si="478"/>
        <v>-26.568296708400414</v>
      </c>
      <c r="CK472" s="219">
        <f t="shared" ca="1" si="479"/>
        <v>-1346.5083546386713</v>
      </c>
      <c r="CL472" s="218">
        <f t="shared" ca="1" si="480"/>
        <v>-4.9956278415124871</v>
      </c>
      <c r="CM472" s="227">
        <f t="shared" ca="1" si="481"/>
        <v>-272.75537728782979</v>
      </c>
      <c r="CN472" s="228">
        <f t="shared" ca="1" si="521"/>
        <v>272.75537728782979</v>
      </c>
      <c r="CO472" s="222">
        <f t="shared" ca="1" si="482"/>
        <v>-8.4109164808254295</v>
      </c>
      <c r="CP472" s="223">
        <f t="shared" ca="1" si="483"/>
        <v>-31.948629170989364</v>
      </c>
      <c r="CQ472" s="224">
        <f t="shared" ca="1" si="484"/>
        <v>-1635.4977813052712</v>
      </c>
      <c r="CR472" s="223">
        <f t="shared" ca="1" si="485"/>
        <v>-6.2291962969854922</v>
      </c>
      <c r="CS472" s="225">
        <f t="shared" ca="1" si="486"/>
        <v>-339.42257698407911</v>
      </c>
      <c r="CT472" s="226">
        <f t="shared" ca="1" si="522"/>
        <v>339.42257698407911</v>
      </c>
      <c r="CU472" s="217">
        <f t="shared" ca="1" si="487"/>
        <v>-9.6596859065095479</v>
      </c>
      <c r="CV472" s="218">
        <f t="shared" ca="1" si="488"/>
        <v>-37.374767080461943</v>
      </c>
      <c r="CW472" s="219">
        <f t="shared" ca="1" si="489"/>
        <v>-1936.5061612743593</v>
      </c>
      <c r="CX472" s="218">
        <f t="shared" ca="1" si="490"/>
        <v>-7.6287768475451685</v>
      </c>
      <c r="CY472" s="227">
        <f t="shared" ca="1" si="491"/>
        <v>-414.61069004864407</v>
      </c>
      <c r="CZ472" s="228">
        <f t="shared" ca="1" si="523"/>
        <v>414.61069004864407</v>
      </c>
      <c r="DA472" s="222">
        <f t="shared" ca="1" si="492"/>
        <v>-10.838599600036964</v>
      </c>
      <c r="DB472" s="223">
        <f t="shared" ca="1" si="493"/>
        <v>-42.865004268356699</v>
      </c>
      <c r="DC472" s="224">
        <f t="shared" ca="1" si="494"/>
        <v>-2252.9089648371337</v>
      </c>
      <c r="DD472" s="223">
        <f t="shared" ca="1" si="495"/>
        <v>-9.2671717361231458</v>
      </c>
      <c r="DE472" s="225">
        <f t="shared" ca="1" si="496"/>
        <v>-502.02763034998964</v>
      </c>
      <c r="DF472" s="226">
        <f t="shared" ca="1" si="524"/>
        <v>502.02763034998964</v>
      </c>
      <c r="DG472" s="217">
        <f t="shared" ca="1" si="497"/>
        <v>-11.938353847407727</v>
      </c>
      <c r="DH472" s="218">
        <f t="shared" ca="1" si="498"/>
        <v>-48.447081994760808</v>
      </c>
      <c r="DI472" s="219">
        <f t="shared" ca="1" si="499"/>
        <v>-2589.2047407091354</v>
      </c>
      <c r="DJ472" s="218">
        <f t="shared" ca="1" si="500"/>
        <v>-11.261126381752547</v>
      </c>
      <c r="DK472" s="227">
        <f t="shared" ca="1" si="501"/>
        <v>-607.69999347193402</v>
      </c>
      <c r="DL472" s="228">
        <f t="shared" ca="1" si="525"/>
        <v>607.69999347193402</v>
      </c>
      <c r="DM472" s="222">
        <f t="shared" ca="1" si="502"/>
        <v>-12.950016762897498</v>
      </c>
      <c r="DN472" s="223">
        <f t="shared" ca="1" si="503"/>
        <v>-54.166157342681025</v>
      </c>
      <c r="DO472" s="224">
        <f t="shared" ca="1" si="504"/>
        <v>-2951.8829969522644</v>
      </c>
      <c r="DP472" s="223">
        <f t="shared" ca="1" si="505"/>
        <v>-13.815346770680208</v>
      </c>
      <c r="DQ472" s="225">
        <f t="shared" ca="1" si="506"/>
        <v>-742.60720986412025</v>
      </c>
      <c r="DR472" s="226">
        <f t="shared" ca="1" si="526"/>
        <v>742.60720986412025</v>
      </c>
      <c r="DS472" s="217">
        <f t="shared" ca="1" si="507"/>
        <v>-13.865129419607626</v>
      </c>
      <c r="DT472" s="218">
        <f t="shared" ca="1" si="508"/>
        <v>-60.103001482744155</v>
      </c>
      <c r="DU472" s="219">
        <f t="shared" ca="1" si="509"/>
        <v>-3351.3755801700836</v>
      </c>
      <c r="DV472" s="218">
        <f t="shared" ca="1" si="510"/>
        <v>-17.33600398370254</v>
      </c>
      <c r="DW472" s="227">
        <f t="shared" ca="1" si="511"/>
        <v>-930.70259722176434</v>
      </c>
      <c r="DX472" s="228">
        <f t="shared" ca="1" si="527"/>
        <v>930.70259722176434</v>
      </c>
      <c r="DY472" s="222">
        <f t="shared" ca="1" si="512"/>
        <v>-14.675818391630051</v>
      </c>
      <c r="DZ472" s="223">
        <f t="shared" ca="1" si="513"/>
        <v>-66.423914960114331</v>
      </c>
      <c r="EA472" s="224">
        <f t="shared" ca="1" si="514"/>
        <v>-3807.3622139952818</v>
      </c>
      <c r="EB472" s="223">
        <f t="shared" ca="1" si="515"/>
        <v>-22.799687395026467</v>
      </c>
      <c r="EC472" s="225">
        <f t="shared" ca="1" si="516"/>
        <v>-1246.2199035392141</v>
      </c>
      <c r="ED472" s="226">
        <f t="shared" ca="1" si="528"/>
        <v>1246.2199035392141</v>
      </c>
      <c r="EE472" s="18">
        <v>-1246.2199035392066</v>
      </c>
    </row>
    <row r="473" spans="16:135" x14ac:dyDescent="0.3">
      <c r="P473" s="5"/>
      <c r="Q473" s="5"/>
      <c r="X473" s="105"/>
      <c r="Y473" s="105"/>
      <c r="Z473" s="105"/>
      <c r="AA473" s="105">
        <f ca="1">AH473-DF473</f>
        <v>0</v>
      </c>
      <c r="AC473" s="302">
        <f>AC472+$BE$22</f>
        <v>4460</v>
      </c>
      <c r="AD473" s="332">
        <v>1223.4202161441815</v>
      </c>
      <c r="AE473" s="332">
        <v>913.3665932380643</v>
      </c>
      <c r="AF473" s="334">
        <v>728.79186309343777</v>
      </c>
      <c r="AG473" s="332">
        <v>596.43886709018238</v>
      </c>
      <c r="AH473" s="332">
        <v>492.76045861386615</v>
      </c>
      <c r="AI473" s="332">
        <v>406.98191320109947</v>
      </c>
      <c r="AJ473" s="332">
        <v>333.19338068709362</v>
      </c>
      <c r="AK473" s="332">
        <v>267.7597494463181</v>
      </c>
      <c r="AL473" s="332">
        <v>208.25133160170759</v>
      </c>
      <c r="AM473" s="332">
        <v>152.92984776380445</v>
      </c>
      <c r="AN473" s="332">
        <v>100.47180603777167</v>
      </c>
      <c r="AO473" s="332">
        <v>49.804669591356529</v>
      </c>
      <c r="AP473" s="332" t="e">
        <v>#DIV/0!</v>
      </c>
      <c r="AQ473" s="335">
        <v>-49.804669591356529</v>
      </c>
      <c r="AR473" s="335">
        <v>-100.47180603777167</v>
      </c>
      <c r="AS473" s="335">
        <v>-152.92984776380445</v>
      </c>
      <c r="AT473" s="335">
        <v>-208.25133160170759</v>
      </c>
      <c r="AU473" s="335">
        <v>-267.7597494463181</v>
      </c>
      <c r="AV473" s="335">
        <v>-333.19338068709362</v>
      </c>
      <c r="AW473" s="335">
        <v>-406.98191320109947</v>
      </c>
      <c r="AX473" s="335">
        <v>-492.76045861386615</v>
      </c>
      <c r="AY473" s="335">
        <v>-596.43886709018238</v>
      </c>
      <c r="AZ473" s="335">
        <v>-728.79186309343777</v>
      </c>
      <c r="BA473" s="335">
        <v>-913.3665932380643</v>
      </c>
      <c r="BB473" s="202">
        <v>-1223.4202161441815</v>
      </c>
      <c r="BC473" s="323">
        <f ca="1">BO473-BD473</f>
        <v>0</v>
      </c>
      <c r="BD473" s="320">
        <f ca="1"/>
        <v>-49.804669591356529</v>
      </c>
      <c r="BE473" s="302">
        <f ca="1">MIN($AF$15,BE472+$BE$22)</f>
        <v>4460</v>
      </c>
      <c r="BF473" s="215">
        <f t="shared" ca="1" si="458"/>
        <v>3</v>
      </c>
      <c r="BG473" s="317">
        <f ca="1">INDEX(N$8:N$12,$BF473)</f>
        <v>765</v>
      </c>
      <c r="BH473" s="128">
        <f ca="1">INDEX(O$8:O$12,$BF473)</f>
        <v>0.45</v>
      </c>
      <c r="BI473" s="104">
        <f t="shared" ca="1" si="459"/>
        <v>2772</v>
      </c>
      <c r="BJ473" s="216">
        <f t="shared" si="457"/>
        <v>0</v>
      </c>
      <c r="BK473" s="217">
        <f ca="1">DEGREES(ASIN($BG473*BL$23))</f>
        <v>-1.4610176037946074</v>
      </c>
      <c r="BL473" s="218">
        <f ca="1">DEGREES(ASIN(BL$23*$BI473))</f>
        <v>-5.3010261309882152</v>
      </c>
      <c r="BM473" s="219">
        <f ca="1">IF($BH473&gt;0,(COS(RADIANS(BK473))-COS(RADIANS(BL473)))/(BL$23*$BH473),$BE473*SIN(RADIANS(BK473)))</f>
        <v>-263.49034888818454</v>
      </c>
      <c r="BN473" s="218">
        <f t="shared" ca="1" si="460"/>
        <v>-0.92709298699065812</v>
      </c>
      <c r="BO473" s="220">
        <f t="shared" ca="1" si="461"/>
        <v>-49.804669591356529</v>
      </c>
      <c r="BP473" s="221">
        <f t="shared" ca="1" si="517"/>
        <v>49.804669591356529</v>
      </c>
      <c r="BQ473" s="222">
        <f t="shared" ca="1" si="462"/>
        <v>-2.9118538349691825</v>
      </c>
      <c r="BR473" s="223">
        <f t="shared" ca="1" si="463"/>
        <v>-10.60713240090951</v>
      </c>
      <c r="BS473" s="224">
        <f t="shared" ca="1" si="464"/>
        <v>-528.6251131680981</v>
      </c>
      <c r="BT473" s="223">
        <f t="shared" ca="1" si="465"/>
        <v>-1.8711642981487557</v>
      </c>
      <c r="BU473" s="225">
        <f t="shared" ca="1" si="466"/>
        <v>-100.47180603777167</v>
      </c>
      <c r="BV473" s="226">
        <f t="shared" ca="1" si="518"/>
        <v>100.47180603777167</v>
      </c>
      <c r="BW473" s="217">
        <f t="shared" ca="1" si="467"/>
        <v>-4.3423461351580164</v>
      </c>
      <c r="BX473" s="218">
        <f t="shared" ca="1" si="468"/>
        <v>-15.923763898842083</v>
      </c>
      <c r="BY473" s="219">
        <f t="shared" ca="1" si="469"/>
        <v>-797.10197316959693</v>
      </c>
      <c r="BZ473" s="218">
        <f t="shared" ca="1" si="470"/>
        <v>-2.8505556280716746</v>
      </c>
      <c r="CA473" s="227">
        <f t="shared" ca="1" si="471"/>
        <v>-152.92984776380445</v>
      </c>
      <c r="CB473" s="228">
        <f t="shared" ca="1" si="519"/>
        <v>152.92984776380445</v>
      </c>
      <c r="CC473" s="222">
        <f t="shared" ca="1" si="472"/>
        <v>-5.7423725247912909</v>
      </c>
      <c r="CD473" s="223">
        <f t="shared" ca="1" si="473"/>
        <v>-21.257155495904222</v>
      </c>
      <c r="CE473" s="224">
        <f t="shared" ca="1" si="474"/>
        <v>-1070.731836887539</v>
      </c>
      <c r="CF473" s="223">
        <f t="shared" ca="1" si="475"/>
        <v>-3.8865904885658438</v>
      </c>
      <c r="CG473" s="225">
        <f t="shared" ca="1" si="476"/>
        <v>-208.25133160170759</v>
      </c>
      <c r="CH473" s="226">
        <f t="shared" ca="1" si="520"/>
        <v>208.25133160170759</v>
      </c>
      <c r="CI473" s="217">
        <f t="shared" ca="1" si="477"/>
        <v>-7.1018791786750235</v>
      </c>
      <c r="CJ473" s="218">
        <f t="shared" ca="1" si="478"/>
        <v>-26.614894720646937</v>
      </c>
      <c r="CK473" s="219">
        <f t="shared" ca="1" si="479"/>
        <v>-1351.5141471005898</v>
      </c>
      <c r="CL473" s="218">
        <f t="shared" ca="1" si="480"/>
        <v>-5.0057924619184178</v>
      </c>
      <c r="CM473" s="227">
        <f t="shared" ca="1" si="481"/>
        <v>-267.7597494463173</v>
      </c>
      <c r="CN473" s="228">
        <f t="shared" ca="1" si="521"/>
        <v>267.7597494463173</v>
      </c>
      <c r="CO473" s="222">
        <f t="shared" ca="1" si="482"/>
        <v>-8.4109164808254295</v>
      </c>
      <c r="CP473" s="223">
        <f t="shared" ca="1" si="483"/>
        <v>-32.006746729135948</v>
      </c>
      <c r="CQ473" s="224">
        <f t="shared" ca="1" si="484"/>
        <v>-1641.7410614229848</v>
      </c>
      <c r="CR473" s="223">
        <f t="shared" ca="1" si="485"/>
        <v>-6.2432801177135389</v>
      </c>
      <c r="CS473" s="225">
        <f t="shared" ca="1" si="486"/>
        <v>-333.19338068709362</v>
      </c>
      <c r="CT473" s="226">
        <f t="shared" ca="1" si="522"/>
        <v>333.19338068709362</v>
      </c>
      <c r="CU473" s="217">
        <f t="shared" ca="1" si="487"/>
        <v>-9.6596859065095479</v>
      </c>
      <c r="CV473" s="218">
        <f t="shared" ca="1" si="488"/>
        <v>-37.445965055034435</v>
      </c>
      <c r="CW473" s="219">
        <f t="shared" ca="1" si="489"/>
        <v>-1944.1546057777439</v>
      </c>
      <c r="CX473" s="218">
        <f t="shared" ca="1" si="490"/>
        <v>-7.6484445033845532</v>
      </c>
      <c r="CY473" s="227">
        <f t="shared" ca="1" si="491"/>
        <v>-406.98191320109891</v>
      </c>
      <c r="CZ473" s="228">
        <f t="shared" ca="1" si="523"/>
        <v>406.98191320109891</v>
      </c>
      <c r="DA473" s="222">
        <f t="shared" ca="1" si="492"/>
        <v>-10.838599600036964</v>
      </c>
      <c r="DB473" s="223">
        <f t="shared" ca="1" si="493"/>
        <v>-42.951532170646779</v>
      </c>
      <c r="DC473" s="224">
        <f t="shared" ca="1" si="494"/>
        <v>-2262.2042278450263</v>
      </c>
      <c r="DD473" s="223">
        <f t="shared" ca="1" si="495"/>
        <v>-9.2952630078925722</v>
      </c>
      <c r="DE473" s="225">
        <f t="shared" ca="1" si="496"/>
        <v>-492.76045861386649</v>
      </c>
      <c r="DF473" s="226">
        <f t="shared" ca="1" si="524"/>
        <v>492.76045861386649</v>
      </c>
      <c r="DG473" s="217">
        <f t="shared" ca="1" si="497"/>
        <v>-11.938353847407727</v>
      </c>
      <c r="DH473" s="218">
        <f t="shared" ca="1" si="498"/>
        <v>-48.552297873812492</v>
      </c>
      <c r="DI473" s="219">
        <f t="shared" ca="1" si="499"/>
        <v>-2600.5075613192366</v>
      </c>
      <c r="DJ473" s="218">
        <f t="shared" ca="1" si="500"/>
        <v>-11.302820610101207</v>
      </c>
      <c r="DK473" s="227">
        <f t="shared" ca="1" si="501"/>
        <v>-596.43886709018147</v>
      </c>
      <c r="DL473" s="228">
        <f t="shared" ca="1" si="525"/>
        <v>596.43886709018147</v>
      </c>
      <c r="DM473" s="222">
        <f t="shared" ca="1" si="502"/>
        <v>-12.950016762897498</v>
      </c>
      <c r="DN473" s="223">
        <f t="shared" ca="1" si="503"/>
        <v>-54.295373430331388</v>
      </c>
      <c r="DO473" s="224">
        <f t="shared" ca="1" si="504"/>
        <v>-2965.7640430492247</v>
      </c>
      <c r="DP473" s="223">
        <f t="shared" ca="1" si="505"/>
        <v>-13.88104609696029</v>
      </c>
      <c r="DQ473" s="225">
        <f t="shared" ca="1" si="506"/>
        <v>-728.79186309344004</v>
      </c>
      <c r="DR473" s="226">
        <f t="shared" ca="1" si="526"/>
        <v>728.79186309344004</v>
      </c>
      <c r="DS473" s="217">
        <f t="shared" ca="1" si="507"/>
        <v>-13.865129419607626</v>
      </c>
      <c r="DT473" s="218">
        <f t="shared" ca="1" si="508"/>
        <v>-60.265438759608308</v>
      </c>
      <c r="DU473" s="219">
        <f t="shared" ca="1" si="509"/>
        <v>-3368.8254188364326</v>
      </c>
      <c r="DV473" s="218">
        <f t="shared" ca="1" si="510"/>
        <v>-17.449838666349024</v>
      </c>
      <c r="DW473" s="227">
        <f t="shared" ca="1" si="511"/>
        <v>-913.3665932380618</v>
      </c>
      <c r="DX473" s="228">
        <f t="shared" ca="1" si="527"/>
        <v>913.3665932380618</v>
      </c>
      <c r="DY473" s="222">
        <f t="shared" ca="1" si="512"/>
        <v>-14.675818391630051</v>
      </c>
      <c r="DZ473" s="223">
        <f t="shared" ca="1" si="513"/>
        <v>-66.638321251966147</v>
      </c>
      <c r="EA473" s="224">
        <f t="shared" ca="1" si="514"/>
        <v>-3830.394840089939</v>
      </c>
      <c r="EB473" s="223">
        <f t="shared" ca="1" si="515"/>
        <v>-23.032626094657189</v>
      </c>
      <c r="EC473" s="225">
        <f t="shared" ca="1" si="516"/>
        <v>-1223.4202161441876</v>
      </c>
      <c r="ED473" s="226">
        <f t="shared" ca="1" si="528"/>
        <v>1223.4202161441876</v>
      </c>
      <c r="EE473" s="18">
        <v>-1223.4202161441815</v>
      </c>
    </row>
    <row r="474" spans="16:135" x14ac:dyDescent="0.3">
      <c r="P474" s="5"/>
      <c r="Q474" s="5"/>
      <c r="X474" s="105"/>
      <c r="Y474" s="105"/>
      <c r="Z474" s="105"/>
      <c r="AA474" s="105">
        <f ca="1">AH474-DF474</f>
        <v>0</v>
      </c>
      <c r="AC474" s="302">
        <f>AC473+$BE$22</f>
        <v>4470</v>
      </c>
      <c r="AD474" s="332">
        <v>1200.3875900495211</v>
      </c>
      <c r="AE474" s="332">
        <v>895.91675457171391</v>
      </c>
      <c r="AF474" s="334">
        <v>714.91081699647839</v>
      </c>
      <c r="AG474" s="332">
        <v>585.13604648008027</v>
      </c>
      <c r="AH474" s="332">
        <v>483.46519560597358</v>
      </c>
      <c r="AI474" s="332">
        <v>399.33346869771378</v>
      </c>
      <c r="AJ474" s="332">
        <v>326.95010056937895</v>
      </c>
      <c r="AK474" s="332">
        <v>262.75395698439968</v>
      </c>
      <c r="AL474" s="332">
        <v>204.36474111313993</v>
      </c>
      <c r="AM474" s="332">
        <v>150.07929213573027</v>
      </c>
      <c r="AN474" s="332">
        <v>98.600641739622915</v>
      </c>
      <c r="AO474" s="332">
        <v>48.877576604365871</v>
      </c>
      <c r="AP474" s="332" t="e">
        <v>#DIV/0!</v>
      </c>
      <c r="AQ474" s="335">
        <v>-48.877576604365871</v>
      </c>
      <c r="AR474" s="335">
        <v>-98.600641739622915</v>
      </c>
      <c r="AS474" s="335">
        <v>-150.07929213573027</v>
      </c>
      <c r="AT474" s="335">
        <v>-204.36474111313993</v>
      </c>
      <c r="AU474" s="335">
        <v>-262.75395698439968</v>
      </c>
      <c r="AV474" s="335">
        <v>-326.95010056937895</v>
      </c>
      <c r="AW474" s="335">
        <v>-399.33346869771378</v>
      </c>
      <c r="AX474" s="335">
        <v>-483.46519560597358</v>
      </c>
      <c r="AY474" s="335">
        <v>-585.13604648008027</v>
      </c>
      <c r="AZ474" s="335">
        <v>-714.91081699647839</v>
      </c>
      <c r="BA474" s="335">
        <v>-895.91675457171391</v>
      </c>
      <c r="BB474" s="202">
        <v>-1200.3875900495211</v>
      </c>
      <c r="BC474" s="323">
        <f ca="1">BO474-BD474</f>
        <v>0</v>
      </c>
      <c r="BD474" s="320">
        <f ca="1"/>
        <v>-48.877576604365871</v>
      </c>
      <c r="BE474" s="302">
        <f ca="1">MIN($AF$15,BE473+$BE$22)</f>
        <v>4470</v>
      </c>
      <c r="BF474" s="215">
        <f t="shared" ca="1" si="458"/>
        <v>3</v>
      </c>
      <c r="BG474" s="317">
        <f ca="1">INDEX(N$8:N$12,$BF474)</f>
        <v>765</v>
      </c>
      <c r="BH474" s="128">
        <f ca="1">INDEX(O$8:O$12,$BF474)</f>
        <v>0.45</v>
      </c>
      <c r="BI474" s="104">
        <f t="shared" ca="1" si="459"/>
        <v>2776.5</v>
      </c>
      <c r="BJ474" s="216">
        <f t="shared" ref="BJ474:BJ537" si="529">BJ475</f>
        <v>0</v>
      </c>
      <c r="BK474" s="217">
        <f ca="1">DEGREES(ASIN($BG474*BL$23))</f>
        <v>-1.4610176037946074</v>
      </c>
      <c r="BL474" s="218">
        <f ca="1">DEGREES(ASIN(BL$23*$BI474))</f>
        <v>-5.3096563921823714</v>
      </c>
      <c r="BM474" s="219">
        <f ca="1">IF($BH474&gt;0,(COS(RADIANS(BK474))-COS(RADIANS(BL474)))/(BL$23*$BH474),$BE474*SIN(RADIANS(BK474)))</f>
        <v>-264.41896109687553</v>
      </c>
      <c r="BN474" s="218">
        <f t="shared" ca="1" si="460"/>
        <v>-0.9286122086909927</v>
      </c>
      <c r="BO474" s="220">
        <f t="shared" ca="1" si="461"/>
        <v>-48.877576604365871</v>
      </c>
      <c r="BP474" s="221">
        <f t="shared" ca="1" si="517"/>
        <v>48.877576604365871</v>
      </c>
      <c r="BQ474" s="222">
        <f t="shared" ca="1" si="462"/>
        <v>-2.9118538349691825</v>
      </c>
      <c r="BR474" s="223">
        <f t="shared" ca="1" si="463"/>
        <v>-10.624551721837523</v>
      </c>
      <c r="BS474" s="224">
        <f t="shared" ca="1" si="464"/>
        <v>-530.49942424757057</v>
      </c>
      <c r="BT474" s="223">
        <f t="shared" ca="1" si="465"/>
        <v>-1.8743110794724771</v>
      </c>
      <c r="BU474" s="225">
        <f t="shared" ca="1" si="466"/>
        <v>-98.600641739622915</v>
      </c>
      <c r="BV474" s="226">
        <f t="shared" ca="1" si="518"/>
        <v>98.600641739622915</v>
      </c>
      <c r="BW474" s="217">
        <f t="shared" ca="1" si="467"/>
        <v>-4.3423461351580164</v>
      </c>
      <c r="BX474" s="218">
        <f t="shared" ca="1" si="468"/>
        <v>-15.950302710757081</v>
      </c>
      <c r="BY474" s="219">
        <f t="shared" ca="1" si="469"/>
        <v>-799.957537397392</v>
      </c>
      <c r="BZ474" s="218">
        <f t="shared" ca="1" si="470"/>
        <v>-2.855564227795071</v>
      </c>
      <c r="CA474" s="227">
        <f t="shared" ca="1" si="471"/>
        <v>-150.07929213573277</v>
      </c>
      <c r="CB474" s="228">
        <f t="shared" ca="1" si="519"/>
        <v>150.07929213573277</v>
      </c>
      <c r="CC474" s="222">
        <f t="shared" ca="1" si="472"/>
        <v>-5.7423725247912909</v>
      </c>
      <c r="CD474" s="223">
        <f t="shared" ca="1" si="473"/>
        <v>-21.293343950851686</v>
      </c>
      <c r="CE474" s="224">
        <f t="shared" ca="1" si="474"/>
        <v>-1074.6256984261011</v>
      </c>
      <c r="CF474" s="223">
        <f t="shared" ca="1" si="475"/>
        <v>-3.8938615385620778</v>
      </c>
      <c r="CG474" s="225">
        <f t="shared" ca="1" si="476"/>
        <v>-204.36474111314175</v>
      </c>
      <c r="CH474" s="226">
        <f t="shared" ca="1" si="520"/>
        <v>204.36474111314175</v>
      </c>
      <c r="CI474" s="217">
        <f t="shared" ca="1" si="477"/>
        <v>-7.1018791786750235</v>
      </c>
      <c r="CJ474" s="218">
        <f t="shared" ca="1" si="478"/>
        <v>-26.661511730690233</v>
      </c>
      <c r="CK474" s="219">
        <f t="shared" ca="1" si="479"/>
        <v>-1356.5301166050342</v>
      </c>
      <c r="CL474" s="218">
        <f t="shared" ca="1" si="480"/>
        <v>-5.0159695044444561</v>
      </c>
      <c r="CM474" s="227">
        <f t="shared" ca="1" si="481"/>
        <v>-262.75395698439888</v>
      </c>
      <c r="CN474" s="228">
        <f t="shared" ca="1" si="521"/>
        <v>262.75395698439888</v>
      </c>
      <c r="CO474" s="222">
        <f t="shared" ca="1" si="482"/>
        <v>-8.4109164808254295</v>
      </c>
      <c r="CP474" s="223">
        <f t="shared" ca="1" si="483"/>
        <v>-32.064901157084194</v>
      </c>
      <c r="CQ474" s="224">
        <f t="shared" ca="1" si="484"/>
        <v>-1647.9984521440256</v>
      </c>
      <c r="CR474" s="223">
        <f t="shared" ca="1" si="485"/>
        <v>-6.2573907210407924</v>
      </c>
      <c r="CS474" s="225">
        <f t="shared" ca="1" si="486"/>
        <v>-326.95010056938008</v>
      </c>
      <c r="CT474" s="226">
        <f t="shared" ca="1" si="522"/>
        <v>326.95010056938008</v>
      </c>
      <c r="CU474" s="217">
        <f t="shared" ca="1" si="487"/>
        <v>-9.6596859065095479</v>
      </c>
      <c r="CV474" s="218">
        <f t="shared" ca="1" si="488"/>
        <v>-37.517230849768779</v>
      </c>
      <c r="CW474" s="219">
        <f t="shared" ca="1" si="489"/>
        <v>-1951.8227740951058</v>
      </c>
      <c r="CX474" s="218">
        <f t="shared" ca="1" si="490"/>
        <v>-7.6681683173619604</v>
      </c>
      <c r="CY474" s="227">
        <f t="shared" ca="1" si="491"/>
        <v>-399.33346869771435</v>
      </c>
      <c r="CZ474" s="228">
        <f t="shared" ca="1" si="523"/>
        <v>399.33346869771435</v>
      </c>
      <c r="DA474" s="222">
        <f t="shared" ca="1" si="492"/>
        <v>-10.838599600036964</v>
      </c>
      <c r="DB474" s="223">
        <f t="shared" ca="1" si="493"/>
        <v>-43.038181893564577</v>
      </c>
      <c r="DC474" s="224">
        <f t="shared" ca="1" si="494"/>
        <v>-2271.5277006756978</v>
      </c>
      <c r="DD474" s="223">
        <f t="shared" ca="1" si="495"/>
        <v>-9.3234728306715624</v>
      </c>
      <c r="DE474" s="225">
        <f t="shared" ca="1" si="496"/>
        <v>-483.46519560597392</v>
      </c>
      <c r="DF474" s="226">
        <f t="shared" ca="1" si="524"/>
        <v>483.46519560597392</v>
      </c>
      <c r="DG474" s="217">
        <f t="shared" ca="1" si="497"/>
        <v>-11.938353847407727</v>
      </c>
      <c r="DH474" s="218">
        <f t="shared" ca="1" si="498"/>
        <v>-48.657733001031112</v>
      </c>
      <c r="DI474" s="219">
        <f t="shared" ca="1" si="499"/>
        <v>-2611.8523365933233</v>
      </c>
      <c r="DJ474" s="218">
        <f t="shared" ca="1" si="500"/>
        <v>-11.344775274086714</v>
      </c>
      <c r="DK474" s="227">
        <f t="shared" ca="1" si="501"/>
        <v>-585.13604648008027</v>
      </c>
      <c r="DL474" s="228">
        <f t="shared" ca="1" si="525"/>
        <v>585.13604648008027</v>
      </c>
      <c r="DM474" s="222">
        <f t="shared" ca="1" si="502"/>
        <v>-12.950016762897498</v>
      </c>
      <c r="DN474" s="223">
        <f t="shared" ca="1" si="503"/>
        <v>-54.42499627376349</v>
      </c>
      <c r="DO474" s="224">
        <f t="shared" ca="1" si="504"/>
        <v>-2979.7114084117493</v>
      </c>
      <c r="DP474" s="223">
        <f t="shared" ca="1" si="505"/>
        <v>-13.947365362524579</v>
      </c>
      <c r="DQ474" s="225">
        <f t="shared" ca="1" si="506"/>
        <v>-714.91081699647975</v>
      </c>
      <c r="DR474" s="226">
        <f t="shared" ca="1" si="526"/>
        <v>714.91081699647975</v>
      </c>
      <c r="DS474" s="217">
        <f t="shared" ca="1" si="507"/>
        <v>-13.865129419607626</v>
      </c>
      <c r="DT474" s="218">
        <f t="shared" ca="1" si="508"/>
        <v>-60.428686318606125</v>
      </c>
      <c r="DU474" s="219">
        <f t="shared" ca="1" si="509"/>
        <v>-3386.3907943425779</v>
      </c>
      <c r="DV474" s="218">
        <f t="shared" ca="1" si="510"/>
        <v>-17.565375506145301</v>
      </c>
      <c r="DW474" s="227">
        <f t="shared" ca="1" si="511"/>
        <v>-895.91675457171277</v>
      </c>
      <c r="DX474" s="228">
        <f t="shared" ca="1" si="527"/>
        <v>895.91675457171277</v>
      </c>
      <c r="DY474" s="222">
        <f t="shared" ca="1" si="512"/>
        <v>-14.675818391630051</v>
      </c>
      <c r="DZ474" s="223">
        <f t="shared" ca="1" si="513"/>
        <v>-66.854601339287115</v>
      </c>
      <c r="EA474" s="224">
        <f t="shared" ca="1" si="514"/>
        <v>-3853.6665074438292</v>
      </c>
      <c r="EB474" s="223">
        <f t="shared" ca="1" si="515"/>
        <v>-23.27166735389028</v>
      </c>
      <c r="EC474" s="225">
        <f t="shared" ca="1" si="516"/>
        <v>-1200.3875900495304</v>
      </c>
      <c r="ED474" s="226">
        <f t="shared" ca="1" si="528"/>
        <v>1200.3875900495304</v>
      </c>
      <c r="EE474" s="18">
        <v>-1200.3875900495211</v>
      </c>
    </row>
    <row r="475" spans="16:135" x14ac:dyDescent="0.3">
      <c r="P475" s="5"/>
      <c r="Q475" s="5"/>
      <c r="X475" s="105"/>
      <c r="Y475" s="105"/>
      <c r="Z475" s="105"/>
      <c r="AA475" s="105">
        <f ca="1">AH475-DF475</f>
        <v>0</v>
      </c>
      <c r="AC475" s="302">
        <f>AC474+$BE$22</f>
        <v>4480</v>
      </c>
      <c r="AD475" s="332">
        <v>1177.1159226956327</v>
      </c>
      <c r="AE475" s="332">
        <v>878.35137906556861</v>
      </c>
      <c r="AF475" s="334">
        <v>700.96345163395426</v>
      </c>
      <c r="AG475" s="332">
        <v>573.79127120599446</v>
      </c>
      <c r="AH475" s="332">
        <v>474.14172277530201</v>
      </c>
      <c r="AI475" s="332">
        <v>391.66530038035182</v>
      </c>
      <c r="AJ475" s="332">
        <v>320.69270984833929</v>
      </c>
      <c r="AK475" s="332">
        <v>257.73798747995522</v>
      </c>
      <c r="AL475" s="332">
        <v>200.47087957457967</v>
      </c>
      <c r="AM475" s="332">
        <v>147.2237279079377</v>
      </c>
      <c r="AN475" s="332">
        <v>96.726330660150438</v>
      </c>
      <c r="AO475" s="332">
        <v>47.948964395674878</v>
      </c>
      <c r="AP475" s="332" t="e">
        <v>#DIV/0!</v>
      </c>
      <c r="AQ475" s="335">
        <v>-47.948964395674878</v>
      </c>
      <c r="AR475" s="335">
        <v>-96.726330660150438</v>
      </c>
      <c r="AS475" s="335">
        <v>-147.2237279079377</v>
      </c>
      <c r="AT475" s="335">
        <v>-200.47087957457967</v>
      </c>
      <c r="AU475" s="335">
        <v>-257.73798747995522</v>
      </c>
      <c r="AV475" s="335">
        <v>-320.69270984833929</v>
      </c>
      <c r="AW475" s="335">
        <v>-391.66530038035182</v>
      </c>
      <c r="AX475" s="335">
        <v>-474.14172277530201</v>
      </c>
      <c r="AY475" s="335">
        <v>-573.79127120599446</v>
      </c>
      <c r="AZ475" s="335">
        <v>-700.96345163395426</v>
      </c>
      <c r="BA475" s="335">
        <v>-878.35137906556861</v>
      </c>
      <c r="BB475" s="202">
        <v>-1177.1159226956327</v>
      </c>
      <c r="BC475" s="323">
        <f ca="1">BO475-BD475</f>
        <v>0</v>
      </c>
      <c r="BD475" s="320">
        <f ca="1"/>
        <v>-47.948964395674878</v>
      </c>
      <c r="BE475" s="302">
        <f ca="1">MIN($AF$15,BE474+$BE$22)</f>
        <v>4480</v>
      </c>
      <c r="BF475" s="215">
        <f t="shared" ref="BF475:BF538" ca="1" si="530">MIN(MATCH(BE475,$L$7:$L$12,1), 4)</f>
        <v>3</v>
      </c>
      <c r="BG475" s="317">
        <f ca="1">INDEX(N$8:N$12,$BF475)</f>
        <v>765</v>
      </c>
      <c r="BH475" s="128">
        <f ca="1">INDEX(O$8:O$12,$BF475)</f>
        <v>0.45</v>
      </c>
      <c r="BI475" s="104">
        <f t="shared" ref="BI475:BI538" ca="1" si="531">BG475+BH475*BE475</f>
        <v>2781</v>
      </c>
      <c r="BJ475" s="216">
        <f t="shared" si="529"/>
        <v>0</v>
      </c>
      <c r="BK475" s="217">
        <f ca="1">DEGREES(ASIN($BG475*BL$23))</f>
        <v>-1.4610176037946074</v>
      </c>
      <c r="BL475" s="218">
        <f ca="1">DEGREES(ASIN(BL$23*$BI475))</f>
        <v>-5.318286774191523</v>
      </c>
      <c r="BM475" s="219">
        <f ca="1">IF($BH475&gt;0,(COS(RADIANS(BK475))-COS(RADIANS(BL475)))/(BL$23*$BH475),$BE475*SIN(RADIANS(BK475)))</f>
        <v>-265.34909259103125</v>
      </c>
      <c r="BN475" s="218">
        <f t="shared" ref="BN475:BN538" ca="1" si="532">IF($BF474=$BF475,BM475-BM474,0.5*(BN474+BN476))</f>
        <v>-0.93013149415571661</v>
      </c>
      <c r="BO475" s="220">
        <f t="shared" ref="BO475:BO538" ca="1" si="533">BO476+BN475</f>
        <v>-47.948964395674878</v>
      </c>
      <c r="BP475" s="221">
        <f t="shared" ca="1" si="517"/>
        <v>47.948964395674878</v>
      </c>
      <c r="BQ475" s="222">
        <f t="shared" ref="BQ475:BQ538" ca="1" si="534">DEGREES(ASIN($BG475*BR$23))</f>
        <v>-2.9118538349691825</v>
      </c>
      <c r="BR475" s="223">
        <f t="shared" ref="BR475:BR538" ca="1" si="535">DEGREES(ASIN(BR$23*$BI475))</f>
        <v>-10.641972036272069</v>
      </c>
      <c r="BS475" s="224">
        <f t="shared" ref="BS475:BS538" ca="1" si="536">IF($BH475&gt;0,(COS(RADIANS(BQ475))-COS(RADIANS(BR475)))/(BR$23*$BH475),$BE475*SIN(RADIANS(BQ475)))</f>
        <v>-532.37688264635983</v>
      </c>
      <c r="BT475" s="223">
        <f t="shared" ref="BT475:BT538" ca="1" si="537">IF($BF474=$BF475,BS475-BS474,0.5*(BT474+BT476))</f>
        <v>-1.8774583987892584</v>
      </c>
      <c r="BU475" s="225">
        <f t="shared" ref="BU475:BU538" ca="1" si="538">BU476+BT475</f>
        <v>-96.726330660150438</v>
      </c>
      <c r="BV475" s="226">
        <f t="shared" ca="1" si="518"/>
        <v>96.726330660150438</v>
      </c>
      <c r="BW475" s="217">
        <f t="shared" ref="BW475:BW538" ca="1" si="539">DEGREES(ASIN($BG475*BX$23))</f>
        <v>-4.3423461351580164</v>
      </c>
      <c r="BX475" s="218">
        <f t="shared" ref="BX475:BX538" ca="1" si="540">DEGREES(ASIN(BX$23*$BI475))</f>
        <v>-15.976845036419975</v>
      </c>
      <c r="BY475" s="219">
        <f t="shared" ref="BY475:BY538" ca="1" si="541">IF($BH475&gt;0,(COS(RADIANS(BW475))-COS(RADIANS(BX475)))/(BX$23*$BH475),$BE475*SIN(RADIANS(BW475)))</f>
        <v>-802.8181122127163</v>
      </c>
      <c r="BZ475" s="218">
        <f t="shared" ref="BZ475:BZ538" ca="1" si="542">IF($BF474=$BF475,BY475-BY474,0.5*(BZ474+BZ476))</f>
        <v>-2.8605748153242985</v>
      </c>
      <c r="CA475" s="227">
        <f t="shared" ref="CA475:CA538" ca="1" si="543">CA476+BZ475</f>
        <v>-147.2237279079377</v>
      </c>
      <c r="CB475" s="228">
        <f t="shared" ca="1" si="519"/>
        <v>147.2237279079377</v>
      </c>
      <c r="CC475" s="222">
        <f t="shared" ref="CC475:CC538" ca="1" si="544">DEGREES(ASIN($BG475*CD$23))</f>
        <v>-5.7423725247912909</v>
      </c>
      <c r="CD475" s="223">
        <f t="shared" ref="CD475:CD538" ca="1" si="545">DEGREES(ASIN(CD$23*$BI475))</f>
        <v>-21.329541316471087</v>
      </c>
      <c r="CE475" s="224">
        <f t="shared" ref="CE475:CE538" ca="1" si="546">IF($BH475&gt;0,(COS(RADIANS(CC475))-COS(RADIANS(CD475)))/(CD$23*$BH475),$BE475*SIN(RADIANS(CC475)))</f>
        <v>-1078.5268363813518</v>
      </c>
      <c r="CF475" s="223">
        <f t="shared" ref="CF475:CF538" ca="1" si="547">IF($BF474=$BF475,CE475-CE474,0.5*(CF474+CF476))</f>
        <v>-3.9011379552507606</v>
      </c>
      <c r="CG475" s="225">
        <f t="shared" ref="CG475:CG538" ca="1" si="548">CG476+CF475</f>
        <v>-200.47087957457967</v>
      </c>
      <c r="CH475" s="226">
        <f t="shared" ca="1" si="520"/>
        <v>200.47087957457967</v>
      </c>
      <c r="CI475" s="217">
        <f t="shared" ref="CI475:CI538" ca="1" si="549">DEGREES(ASIN($BG475*CJ$23))</f>
        <v>-7.1018791786750235</v>
      </c>
      <c r="CJ475" s="218">
        <f t="shared" ref="CJ475:CJ538" ca="1" si="550">DEGREES(ASIN(CJ$23*$BI475))</f>
        <v>-26.708147792682468</v>
      </c>
      <c r="CK475" s="219">
        <f t="shared" ref="CK475:CK538" ca="1" si="551">IF($BH475&gt;0,(COS(RADIANS(CI475))-COS(RADIANS(CJ475)))/(CJ$23*$BH475),$BE475*SIN(RADIANS(CI475)))</f>
        <v>-1361.5562756196866</v>
      </c>
      <c r="CL475" s="218">
        <f t="shared" ref="CL475:CL538" ca="1" si="552">IF($BF474=$BF475,CK475-CK474,0.5*(CL474+CL476))</f>
        <v>-5.0261590146524213</v>
      </c>
      <c r="CM475" s="227">
        <f t="shared" ref="CM475:CM538" ca="1" si="553">CM476+CL475</f>
        <v>-257.73798747995443</v>
      </c>
      <c r="CN475" s="228">
        <f t="shared" ca="1" si="521"/>
        <v>257.73798747995443</v>
      </c>
      <c r="CO475" s="222">
        <f t="shared" ref="CO475:CO538" ca="1" si="554">DEGREES(ASIN($BG475*CP$23))</f>
        <v>-8.4109164808254295</v>
      </c>
      <c r="CP475" s="223">
        <f t="shared" ref="CP475:CP538" ca="1" si="555">DEGREES(ASIN(CP$23*$BI475))</f>
        <v>-32.123092585118791</v>
      </c>
      <c r="CQ475" s="224">
        <f t="shared" ref="CQ475:CQ538" ca="1" si="556">IF($BH475&gt;0,(COS(RADIANS(CO475))-COS(RADIANS(CP475)))/(CP$23*$BH475),$BE475*SIN(RADIANS(CO475)))</f>
        <v>-1654.2699803797029</v>
      </c>
      <c r="CR475" s="223">
        <f t="shared" ref="CR475:CR538" ca="1" si="557">IF($BF474=$BF475,CQ475-CQ474,0.5*(CR474+CR476))</f>
        <v>-6.2715282356773514</v>
      </c>
      <c r="CS475" s="225">
        <f t="shared" ref="CS475:CS538" ca="1" si="558">CS476+CR475</f>
        <v>-320.69270984833929</v>
      </c>
      <c r="CT475" s="226">
        <f t="shared" ca="1" si="522"/>
        <v>320.69270984833929</v>
      </c>
      <c r="CU475" s="217">
        <f t="shared" ref="CU475:CU538" ca="1" si="559">DEGREES(ASIN($BG475*CV$23))</f>
        <v>-9.6596859065095479</v>
      </c>
      <c r="CV475" s="218">
        <f t="shared" ref="CV475:CV538" ca="1" si="560">DEGREES(ASIN(CV$23*$BI475))</f>
        <v>-37.58856476941417</v>
      </c>
      <c r="CW475" s="219">
        <f t="shared" ref="CW475:CW538" ca="1" si="561">IF($BH475&gt;0,(COS(RADIANS(CU475))-COS(RADIANS(CV475)))/(CV$23*$BH475),$BE475*SIN(RADIANS(CU475)))</f>
        <v>-1959.510722744237</v>
      </c>
      <c r="CX475" s="218">
        <f t="shared" ref="CX475:CX538" ca="1" si="562">IF($BF474=$BF475,CW475-CW474,0.5*(CX474+CX476))</f>
        <v>-7.6879486491311582</v>
      </c>
      <c r="CY475" s="227">
        <f t="shared" ref="CY475:CY538" ca="1" si="563">CY476+CX475</f>
        <v>-391.66530038035239</v>
      </c>
      <c r="CZ475" s="228">
        <f t="shared" ca="1" si="523"/>
        <v>391.66530038035239</v>
      </c>
      <c r="DA475" s="222">
        <f t="shared" ref="DA475:DA538" ca="1" si="564">DEGREES(ASIN($BG475*DB$23))</f>
        <v>-10.838599600036964</v>
      </c>
      <c r="DB475" s="223">
        <f t="shared" ref="DB475:DB538" ca="1" si="565">DEGREES(ASIN(DB$23*$BI475))</f>
        <v>-43.124954152109026</v>
      </c>
      <c r="DC475" s="224">
        <f t="shared" ref="DC475:DC538" ca="1" si="566">IF($BH475&gt;0,(COS(RADIANS(DA475))-COS(RADIANS(DB475)))/(DB$23*$BH475),$BE475*SIN(RADIANS(DA475)))</f>
        <v>-2280.8795029110124</v>
      </c>
      <c r="DD475" s="223">
        <f t="shared" ref="DD475:DD538" ca="1" si="567">IF($BF474=$BF475,DC475-DC474,0.5*(DD474+DD476))</f>
        <v>-9.351802235314608</v>
      </c>
      <c r="DE475" s="225">
        <f t="shared" ref="DE475:DE538" ca="1" si="568">DE476+DD475</f>
        <v>-474.14172277530236</v>
      </c>
      <c r="DF475" s="226">
        <f t="shared" ca="1" si="524"/>
        <v>474.14172277530236</v>
      </c>
      <c r="DG475" s="217">
        <f t="shared" ref="DG475:DG538" ca="1" si="569">DEGREES(ASIN($BG475*DH$23))</f>
        <v>-11.938353847407727</v>
      </c>
      <c r="DH475" s="218">
        <f t="shared" ref="DH475:DH538" ca="1" si="570">DEGREES(ASIN(DH$23*$BI475))</f>
        <v>-48.763389112044415</v>
      </c>
      <c r="DI475" s="219">
        <f t="shared" ref="DI475:DI538" ca="1" si="571">IF($BH475&gt;0,(COS(RADIANS(DG475))-COS(RADIANS(DH475)))/(DH$23*$BH475),$BE475*SIN(RADIANS(DG475)))</f>
        <v>-2623.2393301194361</v>
      </c>
      <c r="DJ475" s="218">
        <f t="shared" ref="DJ475:DJ538" ca="1" si="572">IF($BF474=$BF475,DI475-DI474,0.5*(DJ474+DJ476))</f>
        <v>-11.386993526112747</v>
      </c>
      <c r="DK475" s="227">
        <f t="shared" ref="DK475:DK538" ca="1" si="573">DK476+DJ475</f>
        <v>-573.79127120599355</v>
      </c>
      <c r="DL475" s="228">
        <f t="shared" ca="1" si="525"/>
        <v>573.79127120599355</v>
      </c>
      <c r="DM475" s="222">
        <f t="shared" ref="DM475:DM538" ca="1" si="574">DEGREES(ASIN($BG475*DN$23))</f>
        <v>-12.950016762897498</v>
      </c>
      <c r="DN475" s="223">
        <f t="shared" ref="DN475:DN538" ca="1" si="575">DEGREES(ASIN(DN$23*$BI475))</f>
        <v>-54.555030408355407</v>
      </c>
      <c r="DO475" s="224">
        <f t="shared" ref="DO475:DO538" ca="1" si="576">IF($BH475&gt;0,(COS(RADIANS(DM475))-COS(RADIANS(DN475)))/(DN$23*$BH475),$BE475*SIN(RADIANS(DM475)))</f>
        <v>-2993.725723821758</v>
      </c>
      <c r="DP475" s="223">
        <f t="shared" ref="DP475:DP538" ca="1" si="577">IF($BF474=$BF475,DO475-DO474,0.5*(DP474+DP476))</f>
        <v>-14.014315410008749</v>
      </c>
      <c r="DQ475" s="225">
        <f t="shared" ref="DQ475:DQ538" ca="1" si="578">DQ476+DP475</f>
        <v>-700.96345163395517</v>
      </c>
      <c r="DR475" s="226">
        <f t="shared" ca="1" si="526"/>
        <v>700.96345163395517</v>
      </c>
      <c r="DS475" s="217">
        <f t="shared" ref="DS475:DS538" ca="1" si="579">DEGREES(ASIN($BG475*DT$23))</f>
        <v>-13.865129419607626</v>
      </c>
      <c r="DT475" s="218">
        <f t="shared" ref="DT475:DT538" ca="1" si="580">DEGREES(ASIN(DT$23*$BI475))</f>
        <v>-60.592757753256002</v>
      </c>
      <c r="DU475" s="219">
        <f t="shared" ref="DU475:DU538" ca="1" si="581">IF($BH475&gt;0,(COS(RADIANS(DS475))-COS(RADIANS(DT475)))/(DT$23*$BH475),$BE475*SIN(RADIANS(DS475)))</f>
        <v>-3404.0734545646319</v>
      </c>
      <c r="DV475" s="218">
        <f t="shared" ref="DV475:DV538" ca="1" si="582">IF($BF474=$BF475,DU475-DU474,0.5*(DV474+DV476))</f>
        <v>-17.682660222053983</v>
      </c>
      <c r="DW475" s="227">
        <f t="shared" ref="DW475:DW538" ca="1" si="583">DW476+DV475</f>
        <v>-878.35137906556747</v>
      </c>
      <c r="DX475" s="228">
        <f t="shared" ca="1" si="527"/>
        <v>878.35137906556747</v>
      </c>
      <c r="DY475" s="222">
        <f t="shared" ref="DY475:DY538" ca="1" si="584">DEGREES(ASIN($BG475*DZ$23))</f>
        <v>-14.675818391630051</v>
      </c>
      <c r="DZ475" s="223">
        <f t="shared" ref="DZ475:DZ538" ca="1" si="585">DEGREES(ASIN(DZ$23*$BI475))</f>
        <v>-67.072808391082518</v>
      </c>
      <c r="EA475" s="224">
        <f t="shared" ref="EA475:EA538" ca="1" si="586">IF($BH475&gt;0,(COS(RADIANS(DY475))-COS(RADIANS(DZ475)))/(DZ$23*$BH475),$BE475*SIN(RADIANS(DY475)))</f>
        <v>-3877.1836004112124</v>
      </c>
      <c r="EB475" s="223">
        <f t="shared" ref="EB475:EB538" ca="1" si="587">IF($BF474=$BF475,EA475-EA474,0.5*(EB474+EB476))</f>
        <v>-23.517092967383178</v>
      </c>
      <c r="EC475" s="225">
        <f t="shared" ref="EC475:EC538" ca="1" si="588">EC476+EB475</f>
        <v>-1177.1159226956402</v>
      </c>
      <c r="ED475" s="226">
        <f t="shared" ca="1" si="528"/>
        <v>1177.1159226956402</v>
      </c>
      <c r="EE475" s="18">
        <v>-1177.1159226956327</v>
      </c>
    </row>
    <row r="476" spans="16:135" x14ac:dyDescent="0.3">
      <c r="P476" s="5"/>
      <c r="Q476" s="5"/>
      <c r="X476" s="105"/>
      <c r="Y476" s="105"/>
      <c r="Z476" s="105"/>
      <c r="AA476" s="105">
        <f ca="1">AH476-DF476</f>
        <v>5.6843418860808015E-13</v>
      </c>
      <c r="AC476" s="302">
        <f>AC475+$BE$22</f>
        <v>4490</v>
      </c>
      <c r="AD476" s="332">
        <v>1153.5988297282499</v>
      </c>
      <c r="AE476" s="332">
        <v>860.66871884351463</v>
      </c>
      <c r="AF476" s="334">
        <v>686.94913622394415</v>
      </c>
      <c r="AG476" s="332">
        <v>562.40427767988081</v>
      </c>
      <c r="AH476" s="332">
        <v>464.78992053998832</v>
      </c>
      <c r="AI476" s="332">
        <v>383.97735173122066</v>
      </c>
      <c r="AJ476" s="332">
        <v>314.42118161266194</v>
      </c>
      <c r="AK476" s="332">
        <v>252.71182846530121</v>
      </c>
      <c r="AL476" s="332">
        <v>196.56974161932891</v>
      </c>
      <c r="AM476" s="332">
        <v>144.3631530926134</v>
      </c>
      <c r="AN476" s="332">
        <v>94.84887226136118</v>
      </c>
      <c r="AO476" s="332">
        <v>47.018832901519161</v>
      </c>
      <c r="AP476" s="332" t="e">
        <v>#DIV/0!</v>
      </c>
      <c r="AQ476" s="335">
        <v>-47.018832901519161</v>
      </c>
      <c r="AR476" s="335">
        <v>-94.84887226136118</v>
      </c>
      <c r="AS476" s="335">
        <v>-144.3631530926134</v>
      </c>
      <c r="AT476" s="335">
        <v>-196.56974161932891</v>
      </c>
      <c r="AU476" s="335">
        <v>-252.71182846530121</v>
      </c>
      <c r="AV476" s="335">
        <v>-314.42118161266194</v>
      </c>
      <c r="AW476" s="335">
        <v>-383.97735173122066</v>
      </c>
      <c r="AX476" s="335">
        <v>-464.78992053998832</v>
      </c>
      <c r="AY476" s="335">
        <v>-562.40427767988081</v>
      </c>
      <c r="AZ476" s="335">
        <v>-686.94913622394415</v>
      </c>
      <c r="BA476" s="335">
        <v>-860.66871884351463</v>
      </c>
      <c r="BB476" s="202">
        <v>-1153.5988297282499</v>
      </c>
      <c r="BC476" s="323">
        <f ca="1">BO476-BD476</f>
        <v>0</v>
      </c>
      <c r="BD476" s="320">
        <f ca="1"/>
        <v>-47.018832901519161</v>
      </c>
      <c r="BE476" s="302">
        <f ca="1">MIN($AF$15,BE475+$BE$22)</f>
        <v>4490</v>
      </c>
      <c r="BF476" s="215">
        <f t="shared" ca="1" si="530"/>
        <v>3</v>
      </c>
      <c r="BG476" s="317">
        <f ca="1">INDEX(N$8:N$12,$BF476)</f>
        <v>765</v>
      </c>
      <c r="BH476" s="128">
        <f ca="1">INDEX(O$8:O$12,$BF476)</f>
        <v>0.45</v>
      </c>
      <c r="BI476" s="104">
        <f t="shared" ca="1" si="531"/>
        <v>2785.5</v>
      </c>
      <c r="BJ476" s="216">
        <f t="shared" si="529"/>
        <v>0</v>
      </c>
      <c r="BK476" s="217">
        <f ca="1">DEGREES(ASIN($BG476*BL$23))</f>
        <v>-1.4610176037946074</v>
      </c>
      <c r="BL476" s="218">
        <f ca="1">DEGREES(ASIN(BL$23*$BI476))</f>
        <v>-5.3269172772165669</v>
      </c>
      <c r="BM476" s="219">
        <f ca="1">IF($BH476&gt;0,(COS(RADIANS(BK476))-COS(RADIANS(BL476)))/(BL$23*$BH476),$BE476*SIN(RADIANS(BK476)))</f>
        <v>-266.28074343450498</v>
      </c>
      <c r="BN476" s="218">
        <f t="shared" ca="1" si="532"/>
        <v>-0.93165084347373295</v>
      </c>
      <c r="BO476" s="220">
        <f t="shared" ca="1" si="533"/>
        <v>-47.018832901519161</v>
      </c>
      <c r="BP476" s="221">
        <f t="shared" ref="BP476:BP539" ca="1" si="589">-BO476</f>
        <v>47.018832901519161</v>
      </c>
      <c r="BQ476" s="222">
        <f t="shared" ca="1" si="534"/>
        <v>-2.9118538349691825</v>
      </c>
      <c r="BR476" s="223">
        <f t="shared" ca="1" si="535"/>
        <v>-10.659393345993786</v>
      </c>
      <c r="BS476" s="224">
        <f t="shared" ca="1" si="536"/>
        <v>-534.25748890348086</v>
      </c>
      <c r="BT476" s="223">
        <f t="shared" ca="1" si="537"/>
        <v>-1.8806062571210305</v>
      </c>
      <c r="BU476" s="225">
        <f t="shared" ca="1" si="538"/>
        <v>-94.84887226136118</v>
      </c>
      <c r="BV476" s="226">
        <f t="shared" ref="BV476:BV539" ca="1" si="590">-BU476</f>
        <v>94.84887226136118</v>
      </c>
      <c r="BW476" s="217">
        <f t="shared" ca="1" si="539"/>
        <v>-4.3423461351580164</v>
      </c>
      <c r="BX476" s="218">
        <f t="shared" ca="1" si="540"/>
        <v>-16.003390882925078</v>
      </c>
      <c r="BY476" s="219">
        <f t="shared" ca="1" si="541"/>
        <v>-805.68369960791961</v>
      </c>
      <c r="BZ476" s="218">
        <f t="shared" ca="1" si="542"/>
        <v>-2.8655873952033062</v>
      </c>
      <c r="CA476" s="227">
        <f t="shared" ca="1" si="543"/>
        <v>-144.3631530926134</v>
      </c>
      <c r="CB476" s="228">
        <f t="shared" ref="CB476:CB539" ca="1" si="591">-CA476</f>
        <v>144.3631530926134</v>
      </c>
      <c r="CC476" s="222">
        <f t="shared" ca="1" si="544"/>
        <v>-5.7423725247912909</v>
      </c>
      <c r="CD476" s="223">
        <f t="shared" ca="1" si="545"/>
        <v>-21.365747613805844</v>
      </c>
      <c r="CE476" s="224">
        <f t="shared" ca="1" si="546"/>
        <v>-1082.4352561353105</v>
      </c>
      <c r="CF476" s="223">
        <f t="shared" ca="1" si="547"/>
        <v>-3.9084197539586967</v>
      </c>
      <c r="CG476" s="225">
        <f t="shared" ca="1" si="548"/>
        <v>-196.56974161932891</v>
      </c>
      <c r="CH476" s="226">
        <f t="shared" ref="CH476:CH539" ca="1" si="592">-CG476</f>
        <v>196.56974161932891</v>
      </c>
      <c r="CI476" s="217">
        <f t="shared" ca="1" si="549"/>
        <v>-7.1018791786750235</v>
      </c>
      <c r="CJ476" s="218">
        <f t="shared" ca="1" si="550"/>
        <v>-26.754802960937102</v>
      </c>
      <c r="CK476" s="219">
        <f t="shared" ca="1" si="551"/>
        <v>-1366.5926366580013</v>
      </c>
      <c r="CL476" s="218">
        <f t="shared" ca="1" si="552"/>
        <v>-5.0363610383146806</v>
      </c>
      <c r="CM476" s="227">
        <f t="shared" ca="1" si="553"/>
        <v>-252.71182846530201</v>
      </c>
      <c r="CN476" s="228">
        <f t="shared" ref="CN476:CN539" ca="1" si="593">-CM476</f>
        <v>252.71182846530201</v>
      </c>
      <c r="CO476" s="222">
        <f t="shared" ca="1" si="554"/>
        <v>-8.4109164808254295</v>
      </c>
      <c r="CP476" s="223">
        <f t="shared" ca="1" si="555"/>
        <v>-32.181321144092252</v>
      </c>
      <c r="CQ476" s="224">
        <f t="shared" ca="1" si="556"/>
        <v>-1660.5556731708416</v>
      </c>
      <c r="CR476" s="223">
        <f t="shared" ca="1" si="557"/>
        <v>-6.285692791138672</v>
      </c>
      <c r="CS476" s="225">
        <f t="shared" ca="1" si="558"/>
        <v>-314.42118161266194</v>
      </c>
      <c r="CT476" s="226">
        <f t="shared" ref="CT476:CT539" ca="1" si="594">-CS476</f>
        <v>314.42118161266194</v>
      </c>
      <c r="CU476" s="217">
        <f t="shared" ca="1" si="559"/>
        <v>-9.6596859065095479</v>
      </c>
      <c r="CV476" s="218">
        <f t="shared" ca="1" si="560"/>
        <v>-37.659967120602168</v>
      </c>
      <c r="CW476" s="219">
        <f t="shared" ca="1" si="561"/>
        <v>-1967.2185086056975</v>
      </c>
      <c r="CX476" s="218">
        <f t="shared" ca="1" si="562"/>
        <v>-7.7077858614604793</v>
      </c>
      <c r="CY476" s="227">
        <f t="shared" ca="1" si="563"/>
        <v>-383.97735173122123</v>
      </c>
      <c r="CZ476" s="228">
        <f t="shared" ref="CZ476:CZ539" ca="1" si="595">-CY476</f>
        <v>383.97735173122123</v>
      </c>
      <c r="DA476" s="222">
        <f t="shared" ca="1" si="564"/>
        <v>-10.838599600036964</v>
      </c>
      <c r="DB476" s="223">
        <f t="shared" ca="1" si="565"/>
        <v>-43.211849667475619</v>
      </c>
      <c r="DC476" s="224">
        <f t="shared" ca="1" si="566"/>
        <v>-2290.2597551761173</v>
      </c>
      <c r="DD476" s="223">
        <f t="shared" ca="1" si="567"/>
        <v>-9.3802522651049003</v>
      </c>
      <c r="DE476" s="225">
        <f t="shared" ca="1" si="568"/>
        <v>-464.78992053998775</v>
      </c>
      <c r="DF476" s="226">
        <f t="shared" ref="DF476:DF539" ca="1" si="596">-DE476</f>
        <v>464.78992053998775</v>
      </c>
      <c r="DG476" s="217">
        <f t="shared" ca="1" si="569"/>
        <v>-11.938353847407727</v>
      </c>
      <c r="DH476" s="218">
        <f t="shared" ca="1" si="570"/>
        <v>-48.869267963761054</v>
      </c>
      <c r="DI476" s="219">
        <f t="shared" ca="1" si="571"/>
        <v>-2634.6688086916379</v>
      </c>
      <c r="DJ476" s="218">
        <f t="shared" ca="1" si="572"/>
        <v>-11.429478572201788</v>
      </c>
      <c r="DK476" s="227">
        <f t="shared" ca="1" si="573"/>
        <v>-562.40427767988081</v>
      </c>
      <c r="DL476" s="228">
        <f t="shared" ref="DL476:DL539" ca="1" si="597">-DK476</f>
        <v>562.40427767988081</v>
      </c>
      <c r="DM476" s="222">
        <f t="shared" ca="1" si="574"/>
        <v>-12.950016762897498</v>
      </c>
      <c r="DN476" s="223">
        <f t="shared" ca="1" si="575"/>
        <v>-54.685480450414367</v>
      </c>
      <c r="DO476" s="224">
        <f t="shared" ca="1" si="576"/>
        <v>-3007.8076311721102</v>
      </c>
      <c r="DP476" s="223">
        <f t="shared" ca="1" si="577"/>
        <v>-14.081907350352139</v>
      </c>
      <c r="DQ476" s="225">
        <f t="shared" ca="1" si="578"/>
        <v>-686.94913622394643</v>
      </c>
      <c r="DR476" s="226">
        <f t="shared" ref="DR476:DR539" ca="1" si="598">-DQ476</f>
        <v>686.94913622394643</v>
      </c>
      <c r="DS476" s="217">
        <f t="shared" ca="1" si="579"/>
        <v>-13.865129419607626</v>
      </c>
      <c r="DT476" s="218">
        <f t="shared" ca="1" si="580"/>
        <v>-60.757667030838704</v>
      </c>
      <c r="DU476" s="219">
        <f t="shared" ca="1" si="581"/>
        <v>-3421.8751948435929</v>
      </c>
      <c r="DV476" s="218">
        <f t="shared" ca="1" si="582"/>
        <v>-17.801740278961006</v>
      </c>
      <c r="DW476" s="227">
        <f t="shared" ca="1" si="583"/>
        <v>-860.66871884351349</v>
      </c>
      <c r="DX476" s="228">
        <f t="shared" ref="DX476:DX539" ca="1" si="599">-DW476</f>
        <v>860.66871884351349</v>
      </c>
      <c r="DY476" s="222">
        <f t="shared" ca="1" si="584"/>
        <v>-14.675818391630051</v>
      </c>
      <c r="DZ476" s="223">
        <f t="shared" ca="1" si="585"/>
        <v>-67.292998101502775</v>
      </c>
      <c r="EA476" s="224">
        <f t="shared" ca="1" si="586"/>
        <v>-3900.9528037738719</v>
      </c>
      <c r="EB476" s="223">
        <f t="shared" ca="1" si="587"/>
        <v>-23.769203362659482</v>
      </c>
      <c r="EC476" s="225">
        <f t="shared" ca="1" si="588"/>
        <v>-1153.598829728257</v>
      </c>
      <c r="ED476" s="226">
        <f t="shared" ref="ED476:ED539" ca="1" si="600">-EC476</f>
        <v>1153.598829728257</v>
      </c>
      <c r="EE476" s="18">
        <v>-1153.5988297282499</v>
      </c>
    </row>
    <row r="477" spans="16:135" x14ac:dyDescent="0.3">
      <c r="P477" s="5"/>
      <c r="Q477" s="5"/>
      <c r="X477" s="105"/>
      <c r="Y477" s="105"/>
      <c r="Z477" s="105"/>
      <c r="AA477" s="105">
        <f ca="1">AH477-DF477</f>
        <v>0</v>
      </c>
      <c r="AC477" s="302">
        <f>AC476+$BE$22</f>
        <v>4500</v>
      </c>
      <c r="AD477" s="332">
        <v>1129.82962636559</v>
      </c>
      <c r="AE477" s="332">
        <v>842.86697856455362</v>
      </c>
      <c r="AF477" s="334">
        <v>672.8672288735911</v>
      </c>
      <c r="AG477" s="332">
        <v>550.97479910767902</v>
      </c>
      <c r="AH477" s="332">
        <v>455.40966827488251</v>
      </c>
      <c r="AI477" s="332">
        <v>376.26956586976019</v>
      </c>
      <c r="AJ477" s="332">
        <v>308.13548882152327</v>
      </c>
      <c r="AK477" s="332">
        <v>247.67546742698971</v>
      </c>
      <c r="AL477" s="332">
        <v>192.66132186537021</v>
      </c>
      <c r="AM477" s="332">
        <v>141.4975656974101</v>
      </c>
      <c r="AN477" s="332">
        <v>92.968266004240149</v>
      </c>
      <c r="AO477" s="332">
        <v>46.087182058045428</v>
      </c>
      <c r="AP477" s="332" t="e">
        <v>#DIV/0!</v>
      </c>
      <c r="AQ477" s="335">
        <v>-46.087182058045428</v>
      </c>
      <c r="AR477" s="335">
        <v>-92.968266004240149</v>
      </c>
      <c r="AS477" s="335">
        <v>-141.4975656974101</v>
      </c>
      <c r="AT477" s="335">
        <v>-192.66132186537021</v>
      </c>
      <c r="AU477" s="335">
        <v>-247.67546742698971</v>
      </c>
      <c r="AV477" s="335">
        <v>-308.13548882152327</v>
      </c>
      <c r="AW477" s="335">
        <v>-376.26956586976019</v>
      </c>
      <c r="AX477" s="335">
        <v>-455.40966827488251</v>
      </c>
      <c r="AY477" s="335">
        <v>-550.97479910767902</v>
      </c>
      <c r="AZ477" s="335">
        <v>-672.8672288735911</v>
      </c>
      <c r="BA477" s="335">
        <v>-842.86697856455362</v>
      </c>
      <c r="BB477" s="202">
        <v>-1129.82962636559</v>
      </c>
      <c r="BC477" s="323">
        <f ca="1">BO477-BD477</f>
        <v>0</v>
      </c>
      <c r="BD477" s="320">
        <f ca="1"/>
        <v>-46.087182058045428</v>
      </c>
      <c r="BE477" s="302">
        <f ca="1">MIN($AF$15,BE476+$BE$22)</f>
        <v>4500</v>
      </c>
      <c r="BF477" s="215">
        <f t="shared" ca="1" si="530"/>
        <v>3</v>
      </c>
      <c r="BG477" s="317">
        <f ca="1">INDEX(N$8:N$12,$BF477)</f>
        <v>765</v>
      </c>
      <c r="BH477" s="128">
        <f ca="1">INDEX(O$8:O$12,$BF477)</f>
        <v>0.45</v>
      </c>
      <c r="BI477" s="104">
        <f t="shared" ca="1" si="531"/>
        <v>2790</v>
      </c>
      <c r="BJ477" s="216">
        <f t="shared" si="529"/>
        <v>0</v>
      </c>
      <c r="BK477" s="217">
        <f ca="1">DEGREES(ASIN($BG477*BL$23))</f>
        <v>-1.4610176037946074</v>
      </c>
      <c r="BL477" s="218">
        <f ca="1">DEGREES(ASIN(BL$23*$BI477))</f>
        <v>-5.3355479014584244</v>
      </c>
      <c r="BM477" s="219">
        <f ca="1">IF($BH477&gt;0,(COS(RADIANS(BK477))-COS(RADIANS(BL477)))/(BL$23*$BH477),$BE477*SIN(RADIANS(BK477)))</f>
        <v>-267.21391369126837</v>
      </c>
      <c r="BN477" s="218">
        <f t="shared" ca="1" si="532"/>
        <v>-0.93317025676338972</v>
      </c>
      <c r="BO477" s="220">
        <f t="shared" ca="1" si="533"/>
        <v>-46.087182058045428</v>
      </c>
      <c r="BP477" s="221">
        <f t="shared" ca="1" si="589"/>
        <v>46.087182058045428</v>
      </c>
      <c r="BQ477" s="222">
        <f t="shared" ca="1" si="534"/>
        <v>-2.9118538349691825</v>
      </c>
      <c r="BR477" s="223">
        <f t="shared" ca="1" si="535"/>
        <v>-10.676815652784203</v>
      </c>
      <c r="BS477" s="224">
        <f t="shared" ca="1" si="536"/>
        <v>-536.14124355898139</v>
      </c>
      <c r="BT477" s="223">
        <f t="shared" ca="1" si="537"/>
        <v>-1.8837546555005247</v>
      </c>
      <c r="BU477" s="225">
        <f t="shared" ca="1" si="538"/>
        <v>-92.968266004240149</v>
      </c>
      <c r="BV477" s="226">
        <f t="shared" ca="1" si="590"/>
        <v>92.968266004240149</v>
      </c>
      <c r="BW477" s="217">
        <f t="shared" ca="1" si="539"/>
        <v>-4.3423461351580164</v>
      </c>
      <c r="BX477" s="218">
        <f t="shared" ca="1" si="540"/>
        <v>-16.029940257374456</v>
      </c>
      <c r="BY477" s="219">
        <f t="shared" ca="1" si="541"/>
        <v>-808.554301579906</v>
      </c>
      <c r="BZ477" s="218">
        <f t="shared" ca="1" si="542"/>
        <v>-2.8706019719863889</v>
      </c>
      <c r="CA477" s="227">
        <f t="shared" ca="1" si="543"/>
        <v>-141.4975656974101</v>
      </c>
      <c r="CB477" s="228">
        <f t="shared" ca="1" si="591"/>
        <v>141.4975656974101</v>
      </c>
      <c r="CC477" s="222">
        <f t="shared" ca="1" si="544"/>
        <v>-5.7423725247912909</v>
      </c>
      <c r="CD477" s="223">
        <f t="shared" ca="1" si="545"/>
        <v>-21.401962863939616</v>
      </c>
      <c r="CE477" s="224">
        <f t="shared" ca="1" si="546"/>
        <v>-1086.3509630853634</v>
      </c>
      <c r="CF477" s="223">
        <f t="shared" ca="1" si="547"/>
        <v>-3.915706950052936</v>
      </c>
      <c r="CG477" s="225">
        <f t="shared" ca="1" si="548"/>
        <v>-192.66132186537021</v>
      </c>
      <c r="CH477" s="226">
        <f t="shared" ca="1" si="592"/>
        <v>192.66132186537021</v>
      </c>
      <c r="CI477" s="217">
        <f t="shared" ca="1" si="549"/>
        <v>-7.1018791786750235</v>
      </c>
      <c r="CJ477" s="218">
        <f t="shared" ca="1" si="550"/>
        <v>-26.801477289929618</v>
      </c>
      <c r="CK477" s="219">
        <f t="shared" ca="1" si="551"/>
        <v>-1371.6392122793804</v>
      </c>
      <c r="CL477" s="218">
        <f t="shared" ca="1" si="552"/>
        <v>-5.0465756213791337</v>
      </c>
      <c r="CM477" s="227">
        <f t="shared" ca="1" si="553"/>
        <v>-247.67546742698732</v>
      </c>
      <c r="CN477" s="228">
        <f t="shared" ca="1" si="593"/>
        <v>247.67546742698732</v>
      </c>
      <c r="CO477" s="222">
        <f t="shared" ca="1" si="554"/>
        <v>-8.4109164808254295</v>
      </c>
      <c r="CP477" s="223">
        <f t="shared" ca="1" si="555"/>
        <v>-32.23958696542865</v>
      </c>
      <c r="CQ477" s="224">
        <f t="shared" ca="1" si="556"/>
        <v>-1666.8555576885728</v>
      </c>
      <c r="CR477" s="223">
        <f t="shared" ca="1" si="557"/>
        <v>-6.2998845177312432</v>
      </c>
      <c r="CS477" s="225">
        <f t="shared" ca="1" si="558"/>
        <v>-308.13548882152327</v>
      </c>
      <c r="CT477" s="226">
        <f t="shared" ca="1" si="594"/>
        <v>308.13548882152327</v>
      </c>
      <c r="CU477" s="217">
        <f t="shared" ca="1" si="559"/>
        <v>-9.6596859065095479</v>
      </c>
      <c r="CV477" s="218">
        <f t="shared" ca="1" si="560"/>
        <v>-37.731438211863669</v>
      </c>
      <c r="CW477" s="219">
        <f t="shared" ca="1" si="561"/>
        <v>-1974.9461889259621</v>
      </c>
      <c r="CX477" s="218">
        <f t="shared" ca="1" si="562"/>
        <v>-7.7276803202646533</v>
      </c>
      <c r="CY477" s="227">
        <f t="shared" ca="1" si="563"/>
        <v>-376.26956586976075</v>
      </c>
      <c r="CZ477" s="228">
        <f t="shared" ca="1" si="595"/>
        <v>376.26956586976075</v>
      </c>
      <c r="DA477" s="222">
        <f t="shared" ca="1" si="564"/>
        <v>-10.838599600036964</v>
      </c>
      <c r="DB477" s="223">
        <f t="shared" ca="1" si="565"/>
        <v>-43.298869167133084</v>
      </c>
      <c r="DC477" s="224">
        <f t="shared" ca="1" si="566"/>
        <v>-2299.6685791520599</v>
      </c>
      <c r="DD477" s="223">
        <f t="shared" ca="1" si="567"/>
        <v>-9.408823975942596</v>
      </c>
      <c r="DE477" s="225">
        <f t="shared" ca="1" si="568"/>
        <v>-455.40966827488285</v>
      </c>
      <c r="DF477" s="226">
        <f t="shared" ca="1" si="596"/>
        <v>455.40966827488285</v>
      </c>
      <c r="DG477" s="217">
        <f t="shared" ca="1" si="569"/>
        <v>-11.938353847407727</v>
      </c>
      <c r="DH477" s="218">
        <f t="shared" ca="1" si="570"/>
        <v>-48.975371334739798</v>
      </c>
      <c r="DI477" s="219">
        <f t="shared" ca="1" si="571"/>
        <v>-2646.1410423647917</v>
      </c>
      <c r="DJ477" s="218">
        <f t="shared" ca="1" si="572"/>
        <v>-11.472233673153823</v>
      </c>
      <c r="DK477" s="227">
        <f t="shared" ca="1" si="573"/>
        <v>-550.97479910767902</v>
      </c>
      <c r="DL477" s="228">
        <f t="shared" ca="1" si="597"/>
        <v>550.97479910767902</v>
      </c>
      <c r="DM477" s="222">
        <f t="shared" ca="1" si="574"/>
        <v>-12.950016762897498</v>
      </c>
      <c r="DN477" s="223">
        <f t="shared" ca="1" si="575"/>
        <v>-54.816351099215325</v>
      </c>
      <c r="DO477" s="224">
        <f t="shared" ca="1" si="576"/>
        <v>-3021.9577837435181</v>
      </c>
      <c r="DP477" s="223">
        <f t="shared" ca="1" si="577"/>
        <v>-14.150152571407943</v>
      </c>
      <c r="DQ477" s="225">
        <f t="shared" ca="1" si="578"/>
        <v>-672.86722887359429</v>
      </c>
      <c r="DR477" s="226">
        <f t="shared" ca="1" si="598"/>
        <v>672.86722887359429</v>
      </c>
      <c r="DS477" s="217">
        <f t="shared" ca="1" si="579"/>
        <v>-13.865129419607626</v>
      </c>
      <c r="DT477" s="218">
        <f t="shared" ca="1" si="580"/>
        <v>-60.923428506935288</v>
      </c>
      <c r="DU477" s="219">
        <f t="shared" ca="1" si="581"/>
        <v>-3439.7978598181753</v>
      </c>
      <c r="DV477" s="218">
        <f t="shared" ca="1" si="582"/>
        <v>-17.922664974582403</v>
      </c>
      <c r="DW477" s="227">
        <f t="shared" ca="1" si="583"/>
        <v>-842.86697856455248</v>
      </c>
      <c r="DX477" s="228">
        <f t="shared" ca="1" si="599"/>
        <v>842.86697856455248</v>
      </c>
      <c r="DY477" s="222">
        <f t="shared" ca="1" si="584"/>
        <v>-14.675818391630051</v>
      </c>
      <c r="DZ477" s="223">
        <f t="shared" ca="1" si="585"/>
        <v>-67.515228860823939</v>
      </c>
      <c r="EA477" s="224">
        <f t="shared" ca="1" si="586"/>
        <v>-3924.9811229911584</v>
      </c>
      <c r="EB477" s="223">
        <f t="shared" ca="1" si="587"/>
        <v>-24.02831921728648</v>
      </c>
      <c r="EC477" s="225">
        <f t="shared" ca="1" si="588"/>
        <v>-1129.8296263655975</v>
      </c>
      <c r="ED477" s="226">
        <f t="shared" ca="1" si="600"/>
        <v>1129.8296263655975</v>
      </c>
      <c r="EE477" s="18">
        <v>-1129.82962636559</v>
      </c>
    </row>
    <row r="478" spans="16:135" x14ac:dyDescent="0.3">
      <c r="P478" s="5"/>
      <c r="Q478" s="5"/>
      <c r="X478" s="105"/>
      <c r="Y478" s="105"/>
      <c r="Z478" s="105"/>
      <c r="AA478" s="105">
        <f ca="1">AH478-DF478</f>
        <v>0</v>
      </c>
      <c r="AC478" s="302">
        <f>AC477+$BE$22</f>
        <v>4510</v>
      </c>
      <c r="AD478" s="332">
        <v>1105.8013071483035</v>
      </c>
      <c r="AE478" s="332">
        <v>824.94431358997122</v>
      </c>
      <c r="AF478" s="334">
        <v>658.71707630218589</v>
      </c>
      <c r="AG478" s="332">
        <v>539.5025654345252</v>
      </c>
      <c r="AH478" s="332">
        <v>446.00084429893991</v>
      </c>
      <c r="AI478" s="332">
        <v>368.54188554949553</v>
      </c>
      <c r="AJ478" s="332">
        <v>301.83560430379202</v>
      </c>
      <c r="AK478" s="332">
        <v>242.62889180560899</v>
      </c>
      <c r="AL478" s="332">
        <v>188.74561491531728</v>
      </c>
      <c r="AM478" s="332">
        <v>138.62696372542371</v>
      </c>
      <c r="AN478" s="332">
        <v>91.084511348739625</v>
      </c>
      <c r="AO478" s="332">
        <v>45.154011801282039</v>
      </c>
      <c r="AP478" s="332" t="e">
        <v>#DIV/0!</v>
      </c>
      <c r="AQ478" s="335">
        <v>-45.154011801282039</v>
      </c>
      <c r="AR478" s="335">
        <v>-91.084511348739625</v>
      </c>
      <c r="AS478" s="335">
        <v>-138.62696372542371</v>
      </c>
      <c r="AT478" s="335">
        <v>-188.74561491531728</v>
      </c>
      <c r="AU478" s="335">
        <v>-242.62889180560899</v>
      </c>
      <c r="AV478" s="335">
        <v>-301.83560430379202</v>
      </c>
      <c r="AW478" s="335">
        <v>-368.54188554949553</v>
      </c>
      <c r="AX478" s="335">
        <v>-446.00084429893991</v>
      </c>
      <c r="AY478" s="335">
        <v>-539.5025654345252</v>
      </c>
      <c r="AZ478" s="335">
        <v>-658.71707630218589</v>
      </c>
      <c r="BA478" s="335">
        <v>-824.94431358997122</v>
      </c>
      <c r="BB478" s="202">
        <v>-1105.8013071483035</v>
      </c>
      <c r="BC478" s="323">
        <f ca="1">BO478-BD478</f>
        <v>0</v>
      </c>
      <c r="BD478" s="320">
        <f ca="1"/>
        <v>-45.154011801282039</v>
      </c>
      <c r="BE478" s="302">
        <f ca="1">MIN($AF$15,BE477+$BE$22)</f>
        <v>4510</v>
      </c>
      <c r="BF478" s="215">
        <f t="shared" ca="1" si="530"/>
        <v>3</v>
      </c>
      <c r="BG478" s="317">
        <f ca="1">INDEX(N$8:N$12,$BF478)</f>
        <v>765</v>
      </c>
      <c r="BH478" s="128">
        <f ca="1">INDEX(O$8:O$12,$BF478)</f>
        <v>0.45</v>
      </c>
      <c r="BI478" s="104">
        <f t="shared" ca="1" si="531"/>
        <v>2794.5</v>
      </c>
      <c r="BJ478" s="216">
        <f t="shared" si="529"/>
        <v>0</v>
      </c>
      <c r="BK478" s="217">
        <f ca="1">DEGREES(ASIN($BG478*BL$23))</f>
        <v>-1.4610176037946074</v>
      </c>
      <c r="BL478" s="218">
        <f ca="1">DEGREES(ASIN(BL$23*$BI478))</f>
        <v>-5.3441786471180412</v>
      </c>
      <c r="BM478" s="219">
        <f ca="1">IF($BH478&gt;0,(COS(RADIANS(BK478))-COS(RADIANS(BL478)))/(BL$23*$BH478),$BE478*SIN(RADIANS(BK478)))</f>
        <v>-268.14860342538191</v>
      </c>
      <c r="BN478" s="218">
        <f t="shared" ca="1" si="532"/>
        <v>-0.93468973411353318</v>
      </c>
      <c r="BO478" s="220">
        <f t="shared" ca="1" si="533"/>
        <v>-45.154011801282039</v>
      </c>
      <c r="BP478" s="221">
        <f t="shared" ca="1" si="589"/>
        <v>45.154011801282039</v>
      </c>
      <c r="BQ478" s="222">
        <f t="shared" ca="1" si="534"/>
        <v>-2.9118538349691825</v>
      </c>
      <c r="BR478" s="223">
        <f t="shared" ca="1" si="535"/>
        <v>-10.694238958425721</v>
      </c>
      <c r="BS478" s="224">
        <f t="shared" ca="1" si="536"/>
        <v>-538.02814715393072</v>
      </c>
      <c r="BT478" s="223">
        <f t="shared" ca="1" si="537"/>
        <v>-1.8869035949493309</v>
      </c>
      <c r="BU478" s="225">
        <f t="shared" ca="1" si="538"/>
        <v>-91.084511348739625</v>
      </c>
      <c r="BV478" s="226">
        <f t="shared" ca="1" si="590"/>
        <v>91.084511348739625</v>
      </c>
      <c r="BW478" s="217">
        <f t="shared" ca="1" si="539"/>
        <v>-4.3423461351580164</v>
      </c>
      <c r="BX478" s="218">
        <f t="shared" ca="1" si="540"/>
        <v>-16.056493166877903</v>
      </c>
      <c r="BY478" s="219">
        <f t="shared" ca="1" si="541"/>
        <v>-811.42992013013622</v>
      </c>
      <c r="BZ478" s="218">
        <f t="shared" ca="1" si="542"/>
        <v>-2.8756185502302287</v>
      </c>
      <c r="CA478" s="227">
        <f t="shared" ca="1" si="543"/>
        <v>-138.62696372542371</v>
      </c>
      <c r="CB478" s="228">
        <f t="shared" ca="1" si="591"/>
        <v>138.62696372542371</v>
      </c>
      <c r="CC478" s="222">
        <f t="shared" ca="1" si="544"/>
        <v>-5.7423725247912909</v>
      </c>
      <c r="CD478" s="223">
        <f t="shared" ca="1" si="545"/>
        <v>-21.438187087996464</v>
      </c>
      <c r="CE478" s="224">
        <f t="shared" ca="1" si="546"/>
        <v>-1090.2739626443206</v>
      </c>
      <c r="CF478" s="223">
        <f t="shared" ca="1" si="547"/>
        <v>-3.9229995589571445</v>
      </c>
      <c r="CG478" s="225">
        <f t="shared" ca="1" si="548"/>
        <v>-188.74561491531728</v>
      </c>
      <c r="CH478" s="226">
        <f t="shared" ca="1" si="592"/>
        <v>188.74561491531728</v>
      </c>
      <c r="CI478" s="217">
        <f t="shared" ca="1" si="549"/>
        <v>-7.1018791786750235</v>
      </c>
      <c r="CJ478" s="218">
        <f t="shared" ca="1" si="550"/>
        <v>-26.848170834298379</v>
      </c>
      <c r="CK478" s="219">
        <f t="shared" ca="1" si="551"/>
        <v>-1376.6960150893954</v>
      </c>
      <c r="CL478" s="218">
        <f t="shared" ca="1" si="552"/>
        <v>-5.0568028100149149</v>
      </c>
      <c r="CM478" s="227">
        <f t="shared" ca="1" si="553"/>
        <v>-242.62889180560819</v>
      </c>
      <c r="CN478" s="228">
        <f t="shared" ca="1" si="593"/>
        <v>242.62889180560819</v>
      </c>
      <c r="CO478" s="222">
        <f t="shared" ca="1" si="554"/>
        <v>-8.4109164808254295</v>
      </c>
      <c r="CP478" s="223">
        <f t="shared" ca="1" si="555"/>
        <v>-32.297890181127379</v>
      </c>
      <c r="CQ478" s="224">
        <f t="shared" ca="1" si="556"/>
        <v>-1673.1696612351548</v>
      </c>
      <c r="CR478" s="223">
        <f t="shared" ca="1" si="557"/>
        <v>-6.3141035465819186</v>
      </c>
      <c r="CS478" s="225">
        <f t="shared" ca="1" si="558"/>
        <v>-301.83560430379202</v>
      </c>
      <c r="CT478" s="226">
        <f t="shared" ca="1" si="594"/>
        <v>301.83560430379202</v>
      </c>
      <c r="CU478" s="217">
        <f t="shared" ca="1" si="559"/>
        <v>-9.6596859065095479</v>
      </c>
      <c r="CV478" s="218">
        <f t="shared" ca="1" si="560"/>
        <v>-37.802978353646047</v>
      </c>
      <c r="CW478" s="219">
        <f t="shared" ca="1" si="561"/>
        <v>-1982.6938213206008</v>
      </c>
      <c r="CX478" s="218">
        <f t="shared" ca="1" si="562"/>
        <v>-7.7476323946386856</v>
      </c>
      <c r="CY478" s="227">
        <f t="shared" ca="1" si="563"/>
        <v>-368.5418855494961</v>
      </c>
      <c r="CZ478" s="228">
        <f t="shared" ca="1" si="595"/>
        <v>368.5418855494961</v>
      </c>
      <c r="DA478" s="222">
        <f t="shared" ca="1" si="564"/>
        <v>-10.838599600036964</v>
      </c>
      <c r="DB478" s="223">
        <f t="shared" ca="1" si="565"/>
        <v>-43.386013384901297</v>
      </c>
      <c r="DC478" s="224">
        <f t="shared" ca="1" si="566"/>
        <v>-2309.1060975886057</v>
      </c>
      <c r="DD478" s="223">
        <f t="shared" ca="1" si="567"/>
        <v>-9.4375184365458153</v>
      </c>
      <c r="DE478" s="225">
        <f t="shared" ca="1" si="568"/>
        <v>-446.00084429894025</v>
      </c>
      <c r="DF478" s="226">
        <f t="shared" ca="1" si="596"/>
        <v>446.00084429894025</v>
      </c>
      <c r="DG478" s="217">
        <f t="shared" ca="1" si="569"/>
        <v>-11.938353847407727</v>
      </c>
      <c r="DH478" s="218">
        <f t="shared" ca="1" si="570"/>
        <v>-49.081701025567106</v>
      </c>
      <c r="DI478" s="219">
        <f t="shared" ca="1" si="571"/>
        <v>-2657.6563045105631</v>
      </c>
      <c r="DJ478" s="218">
        <f t="shared" ca="1" si="572"/>
        <v>-11.51526214577143</v>
      </c>
      <c r="DK478" s="227">
        <f t="shared" ca="1" si="573"/>
        <v>-539.5025654345252</v>
      </c>
      <c r="DL478" s="228">
        <f t="shared" ca="1" si="597"/>
        <v>539.5025654345252</v>
      </c>
      <c r="DM478" s="222">
        <f t="shared" ca="1" si="574"/>
        <v>-12.950016762897498</v>
      </c>
      <c r="DN478" s="223">
        <f t="shared" ca="1" si="575"/>
        <v>-54.947647139105818</v>
      </c>
      <c r="DO478" s="224">
        <f t="shared" ca="1" si="576"/>
        <v>-3036.1768464904244</v>
      </c>
      <c r="DP478" s="223">
        <f t="shared" ca="1" si="577"/>
        <v>-14.219062746906275</v>
      </c>
      <c r="DQ478" s="225">
        <f t="shared" ca="1" si="578"/>
        <v>-658.71707630218634</v>
      </c>
      <c r="DR478" s="226">
        <f t="shared" ca="1" si="598"/>
        <v>658.71707630218634</v>
      </c>
      <c r="DS478" s="217">
        <f t="shared" ca="1" si="579"/>
        <v>-13.865129419607626</v>
      </c>
      <c r="DT478" s="218">
        <f t="shared" ca="1" si="580"/>
        <v>-61.090056940699256</v>
      </c>
      <c r="DU478" s="219">
        <f t="shared" ca="1" si="581"/>
        <v>-3457.8433453498492</v>
      </c>
      <c r="DV478" s="218">
        <f t="shared" ca="1" si="582"/>
        <v>-18.045485531673876</v>
      </c>
      <c r="DW478" s="227">
        <f t="shared" ca="1" si="583"/>
        <v>-824.94431358997008</v>
      </c>
      <c r="DX478" s="228">
        <f t="shared" ca="1" si="599"/>
        <v>824.94431358997008</v>
      </c>
      <c r="DY478" s="222">
        <f t="shared" ca="1" si="584"/>
        <v>-14.675818391630051</v>
      </c>
      <c r="DZ478" s="223">
        <f t="shared" ca="1" si="585"/>
        <v>-67.739561941599774</v>
      </c>
      <c r="EA478" s="224">
        <f t="shared" ca="1" si="586"/>
        <v>-3949.2759062423202</v>
      </c>
      <c r="EB478" s="223">
        <f t="shared" ca="1" si="587"/>
        <v>-24.294783251161789</v>
      </c>
      <c r="EC478" s="225">
        <f t="shared" ca="1" si="588"/>
        <v>-1105.801307148311</v>
      </c>
      <c r="ED478" s="226">
        <f t="shared" ca="1" si="600"/>
        <v>1105.801307148311</v>
      </c>
      <c r="EE478" s="18">
        <v>-1105.8013071483035</v>
      </c>
    </row>
    <row r="479" spans="16:135" x14ac:dyDescent="0.3">
      <c r="P479" s="5"/>
      <c r="Q479" s="5"/>
      <c r="X479" s="105"/>
      <c r="Y479" s="105"/>
      <c r="Z479" s="105"/>
      <c r="AA479" s="105">
        <f ca="1">AH479-DF479</f>
        <v>5.6843418860808015E-13</v>
      </c>
      <c r="AC479" s="302">
        <f>AC478+$BE$22</f>
        <v>4520</v>
      </c>
      <c r="AD479" s="332">
        <v>1081.5065238971436</v>
      </c>
      <c r="AE479" s="332">
        <v>806.89882805829916</v>
      </c>
      <c r="AF479" s="334">
        <v>644.49801355527779</v>
      </c>
      <c r="AG479" s="332">
        <v>527.98730328875467</v>
      </c>
      <c r="AH479" s="332">
        <v>436.563325862395</v>
      </c>
      <c r="AI479" s="332">
        <v>360.79425315485685</v>
      </c>
      <c r="AJ479" s="332">
        <v>295.52150075721011</v>
      </c>
      <c r="AK479" s="332">
        <v>237.57208899559407</v>
      </c>
      <c r="AL479" s="332">
        <v>184.82261535636013</v>
      </c>
      <c r="AM479" s="332">
        <v>135.75134517519348</v>
      </c>
      <c r="AN479" s="332">
        <v>89.197607753790294</v>
      </c>
      <c r="AO479" s="332">
        <v>44.219322067168505</v>
      </c>
      <c r="AP479" s="332" t="e">
        <v>#DIV/0!</v>
      </c>
      <c r="AQ479" s="335">
        <v>-44.219322067168505</v>
      </c>
      <c r="AR479" s="335">
        <v>-89.197607753790294</v>
      </c>
      <c r="AS479" s="335">
        <v>-135.75134517519348</v>
      </c>
      <c r="AT479" s="335">
        <v>-184.82261535636013</v>
      </c>
      <c r="AU479" s="335">
        <v>-237.57208899559407</v>
      </c>
      <c r="AV479" s="335">
        <v>-295.52150075721011</v>
      </c>
      <c r="AW479" s="335">
        <v>-360.79425315485685</v>
      </c>
      <c r="AX479" s="335">
        <v>-436.563325862395</v>
      </c>
      <c r="AY479" s="335">
        <v>-527.98730328875467</v>
      </c>
      <c r="AZ479" s="335">
        <v>-644.49801355527779</v>
      </c>
      <c r="BA479" s="335">
        <v>-806.89882805829916</v>
      </c>
      <c r="BB479" s="202">
        <v>-1081.5065238971436</v>
      </c>
      <c r="BC479" s="323">
        <f ca="1">BO479-BD479</f>
        <v>0</v>
      </c>
      <c r="BD479" s="320">
        <f ca="1"/>
        <v>-44.219322067168505</v>
      </c>
      <c r="BE479" s="302">
        <f ca="1">MIN($AF$15,BE478+$BE$22)</f>
        <v>4520</v>
      </c>
      <c r="BF479" s="215">
        <f t="shared" ca="1" si="530"/>
        <v>3</v>
      </c>
      <c r="BG479" s="317">
        <f ca="1">INDEX(N$8:N$12,$BF479)</f>
        <v>765</v>
      </c>
      <c r="BH479" s="128">
        <f ca="1">INDEX(O$8:O$12,$BF479)</f>
        <v>0.45</v>
      </c>
      <c r="BI479" s="104">
        <f t="shared" ca="1" si="531"/>
        <v>2799</v>
      </c>
      <c r="BJ479" s="216">
        <f t="shared" si="529"/>
        <v>0</v>
      </c>
      <c r="BK479" s="217">
        <f ca="1">DEGREES(ASIN($BG479*BL$23))</f>
        <v>-1.4610176037946074</v>
      </c>
      <c r="BL479" s="218">
        <f ca="1">DEGREES(ASIN(BL$23*$BI479))</f>
        <v>-5.3528095143963919</v>
      </c>
      <c r="BM479" s="219">
        <f ca="1">IF($BH479&gt;0,(COS(RADIANS(BK479))-COS(RADIANS(BL479)))/(BL$23*$BH479),$BE479*SIN(RADIANS(BK479)))</f>
        <v>-269.08481270104676</v>
      </c>
      <c r="BN479" s="218">
        <f t="shared" ca="1" si="532"/>
        <v>-0.93620927566485079</v>
      </c>
      <c r="BO479" s="220">
        <f t="shared" ca="1" si="533"/>
        <v>-44.219322067168505</v>
      </c>
      <c r="BP479" s="221">
        <f t="shared" ca="1" si="589"/>
        <v>44.219322067168505</v>
      </c>
      <c r="BQ479" s="222">
        <f t="shared" ca="1" si="534"/>
        <v>-2.9118538349691825</v>
      </c>
      <c r="BR479" s="223">
        <f t="shared" ca="1" si="535"/>
        <v>-10.711663264701626</v>
      </c>
      <c r="BS479" s="224">
        <f t="shared" ca="1" si="536"/>
        <v>-539.91820023043499</v>
      </c>
      <c r="BT479" s="223">
        <f t="shared" ca="1" si="537"/>
        <v>-1.8900530765042731</v>
      </c>
      <c r="BU479" s="225">
        <f t="shared" ca="1" si="538"/>
        <v>-89.197607753790294</v>
      </c>
      <c r="BV479" s="226">
        <f t="shared" ca="1" si="590"/>
        <v>89.197607753790294</v>
      </c>
      <c r="BW479" s="217">
        <f t="shared" ca="1" si="539"/>
        <v>-4.3423461351580164</v>
      </c>
      <c r="BX479" s="218">
        <f t="shared" ca="1" si="540"/>
        <v>-16.083049618553005</v>
      </c>
      <c r="BY479" s="219">
        <f t="shared" ca="1" si="541"/>
        <v>-814.31055726463762</v>
      </c>
      <c r="BZ479" s="218">
        <f t="shared" ca="1" si="542"/>
        <v>-2.8806371345013986</v>
      </c>
      <c r="CA479" s="227">
        <f t="shared" ca="1" si="543"/>
        <v>-135.75134517519348</v>
      </c>
      <c r="CB479" s="228">
        <f t="shared" ca="1" si="591"/>
        <v>135.75134517519348</v>
      </c>
      <c r="CC479" s="222">
        <f t="shared" ca="1" si="544"/>
        <v>-5.7423725247912909</v>
      </c>
      <c r="CD479" s="223">
        <f t="shared" ca="1" si="545"/>
        <v>-21.474420307140971</v>
      </c>
      <c r="CE479" s="224">
        <f t="shared" ca="1" si="546"/>
        <v>-1094.2042602404347</v>
      </c>
      <c r="CF479" s="223">
        <f t="shared" ca="1" si="547"/>
        <v>-3.9302975961140874</v>
      </c>
      <c r="CG479" s="225">
        <f t="shared" ca="1" si="548"/>
        <v>-184.82261535636013</v>
      </c>
      <c r="CH479" s="226">
        <f t="shared" ca="1" si="592"/>
        <v>184.82261535636013</v>
      </c>
      <c r="CI479" s="217">
        <f t="shared" ca="1" si="549"/>
        <v>-7.1018791786750235</v>
      </c>
      <c r="CJ479" s="218">
        <f t="shared" ca="1" si="550"/>
        <v>-26.894883648845362</v>
      </c>
      <c r="CK479" s="219">
        <f t="shared" ca="1" si="551"/>
        <v>-1381.7630577399721</v>
      </c>
      <c r="CL479" s="218">
        <f t="shared" ca="1" si="552"/>
        <v>-5.0670426505766955</v>
      </c>
      <c r="CM479" s="227">
        <f t="shared" ca="1" si="553"/>
        <v>-237.57208899559328</v>
      </c>
      <c r="CN479" s="228">
        <f t="shared" ca="1" si="593"/>
        <v>237.57208899559328</v>
      </c>
      <c r="CO479" s="222">
        <f t="shared" ca="1" si="554"/>
        <v>-8.4109164808254295</v>
      </c>
      <c r="CP479" s="223">
        <f t="shared" ca="1" si="555"/>
        <v>-32.356230923766994</v>
      </c>
      <c r="CQ479" s="224">
        <f t="shared" ca="1" si="556"/>
        <v>-1679.4980112447797</v>
      </c>
      <c r="CR479" s="223">
        <f t="shared" ca="1" si="557"/>
        <v>-6.3283500096249554</v>
      </c>
      <c r="CS479" s="225">
        <f t="shared" ca="1" si="558"/>
        <v>-295.52150075721011</v>
      </c>
      <c r="CT479" s="226">
        <f t="shared" ca="1" si="594"/>
        <v>295.52150075721011</v>
      </c>
      <c r="CU479" s="217">
        <f t="shared" ca="1" si="559"/>
        <v>-9.6596859065095479</v>
      </c>
      <c r="CV479" s="218">
        <f t="shared" ca="1" si="560"/>
        <v>-37.8745878583305</v>
      </c>
      <c r="CW479" s="219">
        <f t="shared" ca="1" si="561"/>
        <v>-1990.4614637775003</v>
      </c>
      <c r="CX479" s="218">
        <f t="shared" ca="1" si="562"/>
        <v>-7.7676424568994662</v>
      </c>
      <c r="CY479" s="227">
        <f t="shared" ca="1" si="563"/>
        <v>-360.79425315485742</v>
      </c>
      <c r="CZ479" s="228">
        <f t="shared" ca="1" si="595"/>
        <v>360.79425315485742</v>
      </c>
      <c r="DA479" s="222">
        <f t="shared" ca="1" si="564"/>
        <v>-10.838599600036964</v>
      </c>
      <c r="DB479" s="223">
        <f t="shared" ca="1" si="565"/>
        <v>-43.473283061030479</v>
      </c>
      <c r="DC479" s="224">
        <f t="shared" ca="1" si="566"/>
        <v>-2318.572434317261</v>
      </c>
      <c r="DD479" s="223">
        <f t="shared" ca="1" si="567"/>
        <v>-9.4663367286552784</v>
      </c>
      <c r="DE479" s="225">
        <f t="shared" ca="1" si="568"/>
        <v>-436.56332586239444</v>
      </c>
      <c r="DF479" s="226">
        <f t="shared" ca="1" si="596"/>
        <v>436.56332586239444</v>
      </c>
      <c r="DG479" s="217">
        <f t="shared" ca="1" si="569"/>
        <v>-11.938353847407727</v>
      </c>
      <c r="DH479" s="218">
        <f t="shared" ca="1" si="570"/>
        <v>-49.188258859243163</v>
      </c>
      <c r="DI479" s="219">
        <f t="shared" ca="1" si="571"/>
        <v>-2669.2148718746757</v>
      </c>
      <c r="DJ479" s="218">
        <f t="shared" ca="1" si="572"/>
        <v>-11.558567364112605</v>
      </c>
      <c r="DK479" s="227">
        <f t="shared" ca="1" si="573"/>
        <v>-527.98730328875376</v>
      </c>
      <c r="DL479" s="228">
        <f t="shared" ca="1" si="597"/>
        <v>527.98730328875376</v>
      </c>
      <c r="DM479" s="222">
        <f t="shared" ca="1" si="574"/>
        <v>-12.950016762897498</v>
      </c>
      <c r="DN479" s="223">
        <f t="shared" ca="1" si="575"/>
        <v>-55.079373441680254</v>
      </c>
      <c r="DO479" s="224">
        <f t="shared" ca="1" si="576"/>
        <v>-3050.4654963362427</v>
      </c>
      <c r="DP479" s="223">
        <f t="shared" ca="1" si="577"/>
        <v>-14.288649845818327</v>
      </c>
      <c r="DQ479" s="225">
        <f t="shared" ca="1" si="578"/>
        <v>-644.49801355528007</v>
      </c>
      <c r="DR479" s="226">
        <f t="shared" ca="1" si="598"/>
        <v>644.49801355528007</v>
      </c>
      <c r="DS479" s="217">
        <f t="shared" ca="1" si="579"/>
        <v>-13.865129419607626</v>
      </c>
      <c r="DT479" s="218">
        <f t="shared" ca="1" si="580"/>
        <v>-61.257567510909411</v>
      </c>
      <c r="DU479" s="219">
        <f t="shared" ca="1" si="581"/>
        <v>-3476.0136005458789</v>
      </c>
      <c r="DV479" s="218">
        <f t="shared" ca="1" si="582"/>
        <v>-18.170255196029757</v>
      </c>
      <c r="DW479" s="227">
        <f t="shared" ca="1" si="583"/>
        <v>-806.8988280582962</v>
      </c>
      <c r="DX479" s="228">
        <f t="shared" ca="1" si="599"/>
        <v>806.8988280582962</v>
      </c>
      <c r="DY479" s="222">
        <f t="shared" ca="1" si="584"/>
        <v>-14.675818391630051</v>
      </c>
      <c r="DZ479" s="223">
        <f t="shared" ca="1" si="585"/>
        <v>-67.966061701663435</v>
      </c>
      <c r="EA479" s="224">
        <f t="shared" ca="1" si="586"/>
        <v>-3973.844868459003</v>
      </c>
      <c r="EB479" s="223">
        <f t="shared" ca="1" si="587"/>
        <v>-24.568962216682849</v>
      </c>
      <c r="EC479" s="225">
        <f t="shared" ca="1" si="588"/>
        <v>-1081.5065238971492</v>
      </c>
      <c r="ED479" s="226">
        <f t="shared" ca="1" si="600"/>
        <v>1081.5065238971492</v>
      </c>
      <c r="EE479" s="18">
        <v>-1081.5065238971436</v>
      </c>
    </row>
    <row r="480" spans="16:135" x14ac:dyDescent="0.3">
      <c r="P480" s="5"/>
      <c r="Q480" s="5"/>
      <c r="X480" s="105"/>
      <c r="Y480" s="105"/>
      <c r="Z480" s="105"/>
      <c r="AA480" s="105">
        <f ca="1">AH480-DF480</f>
        <v>0</v>
      </c>
      <c r="AC480" s="302">
        <f>AC479+$BE$22</f>
        <v>4530</v>
      </c>
      <c r="AD480" s="332">
        <v>1056.9375616804589</v>
      </c>
      <c r="AE480" s="332">
        <v>788.72857286226667</v>
      </c>
      <c r="AF480" s="334">
        <v>630.20936370945947</v>
      </c>
      <c r="AG480" s="332">
        <v>516.42873592464116</v>
      </c>
      <c r="AH480" s="332">
        <v>427.09698913373882</v>
      </c>
      <c r="AI480" s="332">
        <v>353.02661069795852</v>
      </c>
      <c r="AJ480" s="332">
        <v>289.19315074758515</v>
      </c>
      <c r="AK480" s="332">
        <v>232.50504634501738</v>
      </c>
      <c r="AL480" s="332">
        <v>180.89231776024423</v>
      </c>
      <c r="AM480" s="332">
        <v>132.87070804069208</v>
      </c>
      <c r="AN480" s="332">
        <v>87.307554677286021</v>
      </c>
      <c r="AO480" s="332">
        <v>43.283112791503655</v>
      </c>
      <c r="AP480" s="332" t="e">
        <v>#DIV/0!</v>
      </c>
      <c r="AQ480" s="335">
        <v>-43.283112791503655</v>
      </c>
      <c r="AR480" s="335">
        <v>-87.307554677286021</v>
      </c>
      <c r="AS480" s="335">
        <v>-132.87070804069208</v>
      </c>
      <c r="AT480" s="335">
        <v>-180.89231776024423</v>
      </c>
      <c r="AU480" s="335">
        <v>-232.50504634501738</v>
      </c>
      <c r="AV480" s="335">
        <v>-289.19315074758515</v>
      </c>
      <c r="AW480" s="335">
        <v>-353.02661069795852</v>
      </c>
      <c r="AX480" s="335">
        <v>-427.09698913373882</v>
      </c>
      <c r="AY480" s="335">
        <v>-516.42873592464116</v>
      </c>
      <c r="AZ480" s="335">
        <v>-630.20936370945947</v>
      </c>
      <c r="BA480" s="335">
        <v>-788.72857286226667</v>
      </c>
      <c r="BB480" s="202">
        <v>-1056.9375616804589</v>
      </c>
      <c r="BC480" s="323">
        <f ca="1">BO480-BD480</f>
        <v>0</v>
      </c>
      <c r="BD480" s="320">
        <f ca="1"/>
        <v>-43.283112791503655</v>
      </c>
      <c r="BE480" s="302">
        <f ca="1">MIN($AF$15,BE479+$BE$22)</f>
        <v>4530</v>
      </c>
      <c r="BF480" s="215">
        <f t="shared" ca="1" si="530"/>
        <v>3</v>
      </c>
      <c r="BG480" s="317">
        <f ca="1">INDEX(N$8:N$12,$BF480)</f>
        <v>765</v>
      </c>
      <c r="BH480" s="128">
        <f ca="1">INDEX(O$8:O$12,$BF480)</f>
        <v>0.45</v>
      </c>
      <c r="BI480" s="104">
        <f t="shared" ca="1" si="531"/>
        <v>2803.5</v>
      </c>
      <c r="BJ480" s="216">
        <f t="shared" si="529"/>
        <v>0</v>
      </c>
      <c r="BK480" s="217">
        <f ca="1">DEGREES(ASIN($BG480*BL$23))</f>
        <v>-1.4610176037946074</v>
      </c>
      <c r="BL480" s="218">
        <f ca="1">DEGREES(ASIN(BL$23*$BI480))</f>
        <v>-5.3614405034944701</v>
      </c>
      <c r="BM480" s="219">
        <f ca="1">IF($BH480&gt;0,(COS(RADIANS(BK480))-COS(RADIANS(BL480)))/(BL$23*$BH480),$BE480*SIN(RADIANS(BK480)))</f>
        <v>-270.02254158253805</v>
      </c>
      <c r="BN480" s="218">
        <f t="shared" ca="1" si="532"/>
        <v>-0.93772888149129585</v>
      </c>
      <c r="BO480" s="220">
        <f t="shared" ca="1" si="533"/>
        <v>-43.283112791503655</v>
      </c>
      <c r="BP480" s="221">
        <f t="shared" ca="1" si="589"/>
        <v>43.283112791503655</v>
      </c>
      <c r="BQ480" s="222">
        <f t="shared" ca="1" si="534"/>
        <v>-2.9118538349691825</v>
      </c>
      <c r="BR480" s="223">
        <f t="shared" ca="1" si="535"/>
        <v>-10.729088573396082</v>
      </c>
      <c r="BS480" s="224">
        <f t="shared" ca="1" si="536"/>
        <v>-541.81140333162193</v>
      </c>
      <c r="BT480" s="223">
        <f t="shared" ca="1" si="537"/>
        <v>-1.8932031011869412</v>
      </c>
      <c r="BU480" s="225">
        <f t="shared" ca="1" si="538"/>
        <v>-87.307554677286021</v>
      </c>
      <c r="BV480" s="226">
        <f t="shared" ca="1" si="590"/>
        <v>87.307554677286021</v>
      </c>
      <c r="BW480" s="217">
        <f t="shared" ca="1" si="539"/>
        <v>-4.3423461351580164</v>
      </c>
      <c r="BX480" s="218">
        <f t="shared" ca="1" si="540"/>
        <v>-16.109609619525116</v>
      </c>
      <c r="BY480" s="219">
        <f t="shared" ca="1" si="541"/>
        <v>-817.19621499400694</v>
      </c>
      <c r="BZ480" s="218">
        <f t="shared" ca="1" si="542"/>
        <v>-2.8856577293693135</v>
      </c>
      <c r="CA480" s="227">
        <f t="shared" ca="1" si="543"/>
        <v>-132.87070804069208</v>
      </c>
      <c r="CB480" s="228">
        <f t="shared" ca="1" si="591"/>
        <v>132.87070804069208</v>
      </c>
      <c r="CC480" s="222">
        <f t="shared" ca="1" si="544"/>
        <v>-5.7423725247912909</v>
      </c>
      <c r="CD480" s="223">
        <f t="shared" ca="1" si="545"/>
        <v>-21.510662542578434</v>
      </c>
      <c r="CE480" s="224">
        <f t="shared" ca="1" si="546"/>
        <v>-1098.1418613174774</v>
      </c>
      <c r="CF480" s="223">
        <f t="shared" ca="1" si="547"/>
        <v>-3.9376010770427001</v>
      </c>
      <c r="CG480" s="225">
        <f t="shared" ca="1" si="548"/>
        <v>-180.89231776024604</v>
      </c>
      <c r="CH480" s="226">
        <f t="shared" ca="1" si="592"/>
        <v>180.89231776024604</v>
      </c>
      <c r="CI480" s="217">
        <f t="shared" ca="1" si="549"/>
        <v>-7.1018791786750235</v>
      </c>
      <c r="CJ480" s="218">
        <f t="shared" ca="1" si="550"/>
        <v>-26.941615788537</v>
      </c>
      <c r="CK480" s="219">
        <f t="shared" ca="1" si="551"/>
        <v>-1386.8403529296002</v>
      </c>
      <c r="CL480" s="218">
        <f t="shared" ca="1" si="552"/>
        <v>-5.0772951896281029</v>
      </c>
      <c r="CM480" s="227">
        <f t="shared" ca="1" si="553"/>
        <v>-232.50504634501658</v>
      </c>
      <c r="CN480" s="228">
        <f t="shared" ca="1" si="593"/>
        <v>232.50504634501658</v>
      </c>
      <c r="CO480" s="222">
        <f t="shared" ca="1" si="554"/>
        <v>-8.4109164808254295</v>
      </c>
      <c r="CP480" s="223">
        <f t="shared" ca="1" si="555"/>
        <v>-32.41460932650908</v>
      </c>
      <c r="CQ480" s="224">
        <f t="shared" ca="1" si="556"/>
        <v>-1685.840635284402</v>
      </c>
      <c r="CR480" s="223">
        <f t="shared" ca="1" si="557"/>
        <v>-6.3426240396222511</v>
      </c>
      <c r="CS480" s="225">
        <f t="shared" ca="1" si="558"/>
        <v>-289.19315074758515</v>
      </c>
      <c r="CT480" s="226">
        <f t="shared" ca="1" si="594"/>
        <v>289.19315074758515</v>
      </c>
      <c r="CU480" s="217">
        <f t="shared" ca="1" si="559"/>
        <v>-9.6596859065095479</v>
      </c>
      <c r="CV480" s="218">
        <f t="shared" ca="1" si="560"/>
        <v>-37.946267040249538</v>
      </c>
      <c r="CW480" s="219">
        <f t="shared" ca="1" si="561"/>
        <v>-1998.2491746601136</v>
      </c>
      <c r="CX480" s="218">
        <f t="shared" ca="1" si="562"/>
        <v>-7.7877108826132826</v>
      </c>
      <c r="CY480" s="227">
        <f t="shared" ca="1" si="563"/>
        <v>-353.02661069795795</v>
      </c>
      <c r="CZ480" s="228">
        <f t="shared" ca="1" si="595"/>
        <v>353.02661069795795</v>
      </c>
      <c r="DA480" s="222">
        <f t="shared" ca="1" si="564"/>
        <v>-10.838599600036964</v>
      </c>
      <c r="DB480" s="223">
        <f t="shared" ca="1" si="565"/>
        <v>-43.560678942281584</v>
      </c>
      <c r="DC480" s="224">
        <f t="shared" ca="1" si="566"/>
        <v>-2328.067714264499</v>
      </c>
      <c r="DD480" s="223">
        <f t="shared" ca="1" si="567"/>
        <v>-9.495279947238032</v>
      </c>
      <c r="DE480" s="225">
        <f t="shared" ca="1" si="568"/>
        <v>-427.09698913373916</v>
      </c>
      <c r="DF480" s="226">
        <f t="shared" ca="1" si="596"/>
        <v>427.09698913373916</v>
      </c>
      <c r="DG480" s="217">
        <f t="shared" ca="1" si="569"/>
        <v>-11.938353847407727</v>
      </c>
      <c r="DH480" s="218">
        <f t="shared" ca="1" si="570"/>
        <v>-49.29504668157665</v>
      </c>
      <c r="DI480" s="219">
        <f t="shared" ca="1" si="571"/>
        <v>-2680.8170246354489</v>
      </c>
      <c r="DJ480" s="218">
        <f t="shared" ca="1" si="572"/>
        <v>-11.602152760773151</v>
      </c>
      <c r="DK480" s="227">
        <f t="shared" ca="1" si="573"/>
        <v>-516.42873592464116</v>
      </c>
      <c r="DL480" s="228">
        <f t="shared" ca="1" si="597"/>
        <v>516.42873592464116</v>
      </c>
      <c r="DM480" s="222">
        <f t="shared" ca="1" si="574"/>
        <v>-12.950016762897498</v>
      </c>
      <c r="DN480" s="223">
        <f t="shared" ca="1" si="575"/>
        <v>-55.211534968025681</v>
      </c>
      <c r="DO480" s="224">
        <f t="shared" ca="1" si="576"/>
        <v>-3064.8244224782643</v>
      </c>
      <c r="DP480" s="223">
        <f t="shared" ca="1" si="577"/>
        <v>-14.358926142021573</v>
      </c>
      <c r="DQ480" s="225">
        <f t="shared" ca="1" si="578"/>
        <v>-630.20936370946174</v>
      </c>
      <c r="DR480" s="226">
        <f t="shared" ca="1" si="598"/>
        <v>630.20936370946174</v>
      </c>
      <c r="DS480" s="217">
        <f t="shared" ca="1" si="579"/>
        <v>-13.865129419607626</v>
      </c>
      <c r="DT480" s="218">
        <f t="shared" ca="1" si="580"/>
        <v>-61.425975832852309</v>
      </c>
      <c r="DU480" s="219">
        <f t="shared" ca="1" si="581"/>
        <v>-3494.3106298865214</v>
      </c>
      <c r="DV480" s="218">
        <f t="shared" ca="1" si="582"/>
        <v>-18.297029340642439</v>
      </c>
      <c r="DW480" s="227">
        <f t="shared" ca="1" si="583"/>
        <v>-788.72857286226645</v>
      </c>
      <c r="DX480" s="228">
        <f t="shared" ca="1" si="599"/>
        <v>788.72857286226645</v>
      </c>
      <c r="DY480" s="222">
        <f t="shared" ca="1" si="584"/>
        <v>-14.675818391630051</v>
      </c>
      <c r="DZ480" s="223">
        <f t="shared" ca="1" si="585"/>
        <v>-68.194795805881128</v>
      </c>
      <c r="EA480" s="224">
        <f t="shared" ca="1" si="586"/>
        <v>-3998.696117572289</v>
      </c>
      <c r="EB480" s="223">
        <f t="shared" ca="1" si="587"/>
        <v>-24.85124911328603</v>
      </c>
      <c r="EC480" s="225">
        <f t="shared" ca="1" si="588"/>
        <v>-1056.9375616804664</v>
      </c>
      <c r="ED480" s="226">
        <f t="shared" ca="1" si="600"/>
        <v>1056.9375616804664</v>
      </c>
      <c r="EE480" s="18">
        <v>-1056.9375616804589</v>
      </c>
    </row>
    <row r="481" spans="16:135" x14ac:dyDescent="0.3">
      <c r="P481" s="5"/>
      <c r="Q481" s="5"/>
      <c r="X481" s="105"/>
      <c r="Y481" s="105"/>
      <c r="Z481" s="105"/>
      <c r="AA481" s="105">
        <f ca="1">AH481-DF481</f>
        <v>0</v>
      </c>
      <c r="AC481" s="302">
        <f>AC480+$BE$22</f>
        <v>4540</v>
      </c>
      <c r="AD481" s="332">
        <v>1032.0863125671715</v>
      </c>
      <c r="AE481" s="332">
        <v>770.43154352162514</v>
      </c>
      <c r="AF481" s="334">
        <v>615.8504375674388</v>
      </c>
      <c r="AG481" s="332">
        <v>504.8265831638671</v>
      </c>
      <c r="AH481" s="332">
        <v>417.60170918650078</v>
      </c>
      <c r="AI481" s="332">
        <v>345.2388998153441</v>
      </c>
      <c r="AJ481" s="332">
        <v>282.85052670796426</v>
      </c>
      <c r="AK481" s="332">
        <v>227.42775115538927</v>
      </c>
      <c r="AL481" s="332">
        <v>176.95471668320539</v>
      </c>
      <c r="AM481" s="332">
        <v>129.98505031132277</v>
      </c>
      <c r="AN481" s="332">
        <v>85.414351576099079</v>
      </c>
      <c r="AO481" s="332">
        <v>42.345383910012359</v>
      </c>
      <c r="AP481" s="332" t="e">
        <v>#DIV/0!</v>
      </c>
      <c r="AQ481" s="335">
        <v>-42.345383910012359</v>
      </c>
      <c r="AR481" s="335">
        <v>-85.414351576099079</v>
      </c>
      <c r="AS481" s="335">
        <v>-129.98505031132277</v>
      </c>
      <c r="AT481" s="335">
        <v>-176.95471668320539</v>
      </c>
      <c r="AU481" s="335">
        <v>-227.42775115538927</v>
      </c>
      <c r="AV481" s="335">
        <v>-282.85052670796426</v>
      </c>
      <c r="AW481" s="335">
        <v>-345.2388998153441</v>
      </c>
      <c r="AX481" s="335">
        <v>-417.60170918650078</v>
      </c>
      <c r="AY481" s="335">
        <v>-504.8265831638671</v>
      </c>
      <c r="AZ481" s="335">
        <v>-615.8504375674388</v>
      </c>
      <c r="BA481" s="335">
        <v>-770.43154352162514</v>
      </c>
      <c r="BB481" s="202">
        <v>-1032.0863125671715</v>
      </c>
      <c r="BC481" s="323">
        <f ca="1">BO481-BD481</f>
        <v>0</v>
      </c>
      <c r="BD481" s="320">
        <f ca="1"/>
        <v>-42.345383910012359</v>
      </c>
      <c r="BE481" s="302">
        <f ca="1">MIN($AF$15,BE480+$BE$22)</f>
        <v>4540</v>
      </c>
      <c r="BF481" s="215">
        <f t="shared" ca="1" si="530"/>
        <v>3</v>
      </c>
      <c r="BG481" s="317">
        <f ca="1">INDEX(N$8:N$12,$BF481)</f>
        <v>765</v>
      </c>
      <c r="BH481" s="128">
        <f ca="1">INDEX(O$8:O$12,$BF481)</f>
        <v>0.45</v>
      </c>
      <c r="BI481" s="104">
        <f t="shared" ca="1" si="531"/>
        <v>2808</v>
      </c>
      <c r="BJ481" s="216">
        <f t="shared" si="529"/>
        <v>0</v>
      </c>
      <c r="BK481" s="217">
        <f ca="1">DEGREES(ASIN($BG481*BL$23))</f>
        <v>-1.4610176037946074</v>
      </c>
      <c r="BL481" s="218">
        <f ca="1">DEGREES(ASIN(BL$23*$BI481))</f>
        <v>-5.3700716146133018</v>
      </c>
      <c r="BM481" s="219">
        <f ca="1">IF($BH481&gt;0,(COS(RADIANS(BK481))-COS(RADIANS(BL481)))/(BL$23*$BH481),$BE481*SIN(RADIANS(BK481)))</f>
        <v>-270.96179013426416</v>
      </c>
      <c r="BN481" s="218">
        <f t="shared" ca="1" si="532"/>
        <v>-0.93924855172610933</v>
      </c>
      <c r="BO481" s="220">
        <f t="shared" ca="1" si="533"/>
        <v>-42.345383910012359</v>
      </c>
      <c r="BP481" s="221">
        <f t="shared" ca="1" si="589"/>
        <v>42.345383910012359</v>
      </c>
      <c r="BQ481" s="222">
        <f t="shared" ca="1" si="534"/>
        <v>-2.9118538349691825</v>
      </c>
      <c r="BR481" s="223">
        <f t="shared" ca="1" si="535"/>
        <v>-10.746514886294136</v>
      </c>
      <c r="BS481" s="224">
        <f t="shared" ca="1" si="536"/>
        <v>-543.70775700165223</v>
      </c>
      <c r="BT481" s="223">
        <f t="shared" ca="1" si="537"/>
        <v>-1.8963536700302939</v>
      </c>
      <c r="BU481" s="225">
        <f t="shared" ca="1" si="538"/>
        <v>-85.414351576099079</v>
      </c>
      <c r="BV481" s="226">
        <f t="shared" ca="1" si="590"/>
        <v>85.414351576099079</v>
      </c>
      <c r="BW481" s="217">
        <f t="shared" ca="1" si="539"/>
        <v>-4.3423461351580164</v>
      </c>
      <c r="BX481" s="218">
        <f t="shared" ca="1" si="540"/>
        <v>-16.136173176927425</v>
      </c>
      <c r="BY481" s="219">
        <f t="shared" ca="1" si="541"/>
        <v>-820.08689533342215</v>
      </c>
      <c r="BZ481" s="218">
        <f t="shared" ca="1" si="542"/>
        <v>-2.8906803394152121</v>
      </c>
      <c r="CA481" s="227">
        <f t="shared" ca="1" si="543"/>
        <v>-129.98505031132277</v>
      </c>
      <c r="CB481" s="228">
        <f t="shared" ca="1" si="591"/>
        <v>129.98505031132277</v>
      </c>
      <c r="CC481" s="222">
        <f t="shared" ca="1" si="544"/>
        <v>-5.7423725247912909</v>
      </c>
      <c r="CD481" s="223">
        <f t="shared" ca="1" si="545"/>
        <v>-21.546913815554934</v>
      </c>
      <c r="CE481" s="224">
        <f t="shared" ca="1" si="546"/>
        <v>-1102.0867713347486</v>
      </c>
      <c r="CF481" s="223">
        <f t="shared" ca="1" si="547"/>
        <v>-3.9449100172712406</v>
      </c>
      <c r="CG481" s="225">
        <f t="shared" ca="1" si="548"/>
        <v>-176.95471668320334</v>
      </c>
      <c r="CH481" s="226">
        <f t="shared" ca="1" si="592"/>
        <v>176.95471668320334</v>
      </c>
      <c r="CI481" s="217">
        <f t="shared" ca="1" si="549"/>
        <v>-7.1018791786750235</v>
      </c>
      <c r="CJ481" s="218">
        <f t="shared" ca="1" si="550"/>
        <v>-26.988367308504991</v>
      </c>
      <c r="CK481" s="219">
        <f t="shared" ca="1" si="551"/>
        <v>-1391.9279134035271</v>
      </c>
      <c r="CL481" s="218">
        <f t="shared" ca="1" si="552"/>
        <v>-5.087560473926942</v>
      </c>
      <c r="CM481" s="227">
        <f t="shared" ca="1" si="553"/>
        <v>-227.42775115538848</v>
      </c>
      <c r="CN481" s="228">
        <f t="shared" ca="1" si="593"/>
        <v>227.42775115538848</v>
      </c>
      <c r="CO481" s="222">
        <f t="shared" ca="1" si="554"/>
        <v>-8.4109164808254295</v>
      </c>
      <c r="CP481" s="223">
        <f t="shared" ca="1" si="555"/>
        <v>-32.473025523102073</v>
      </c>
      <c r="CQ481" s="224">
        <f t="shared" ca="1" si="556"/>
        <v>-1692.1975610545605</v>
      </c>
      <c r="CR481" s="223">
        <f t="shared" ca="1" si="557"/>
        <v>-6.3569257701585684</v>
      </c>
      <c r="CS481" s="225">
        <f t="shared" ca="1" si="558"/>
        <v>-282.8505267079629</v>
      </c>
      <c r="CT481" s="226">
        <f t="shared" ca="1" si="594"/>
        <v>282.8505267079629</v>
      </c>
      <c r="CU481" s="217">
        <f t="shared" ca="1" si="559"/>
        <v>-9.6596859065095479</v>
      </c>
      <c r="CV481" s="218">
        <f t="shared" ca="1" si="560"/>
        <v>-38.018016215704783</v>
      </c>
      <c r="CW481" s="219">
        <f t="shared" ca="1" si="561"/>
        <v>-2006.0570127107605</v>
      </c>
      <c r="CX481" s="218">
        <f t="shared" ca="1" si="562"/>
        <v>-7.8078380506469784</v>
      </c>
      <c r="CY481" s="227">
        <f t="shared" ca="1" si="563"/>
        <v>-345.23889981534467</v>
      </c>
      <c r="CZ481" s="228">
        <f t="shared" ca="1" si="595"/>
        <v>345.23889981534467</v>
      </c>
      <c r="DA481" s="222">
        <f t="shared" ca="1" si="564"/>
        <v>-10.838599600036964</v>
      </c>
      <c r="DB481" s="223">
        <f t="shared" ca="1" si="565"/>
        <v>-43.64820178200803</v>
      </c>
      <c r="DC481" s="224">
        <f t="shared" ca="1" si="566"/>
        <v>-2337.592063465197</v>
      </c>
      <c r="DD481" s="223">
        <f t="shared" ca="1" si="567"/>
        <v>-9.5243492006979977</v>
      </c>
      <c r="DE481" s="225">
        <f t="shared" ca="1" si="568"/>
        <v>-417.60170918650113</v>
      </c>
      <c r="DF481" s="226">
        <f t="shared" ca="1" si="596"/>
        <v>417.60170918650113</v>
      </c>
      <c r="DG481" s="217">
        <f t="shared" ca="1" si="569"/>
        <v>-11.938353847407727</v>
      </c>
      <c r="DH481" s="218">
        <f t="shared" ca="1" si="570"/>
        <v>-49.402066361588432</v>
      </c>
      <c r="DI481" s="219">
        <f t="shared" ca="1" si="571"/>
        <v>-2692.4630464636502</v>
      </c>
      <c r="DJ481" s="218">
        <f t="shared" ca="1" si="572"/>
        <v>-11.646021828201356</v>
      </c>
      <c r="DK481" s="227">
        <f t="shared" ca="1" si="573"/>
        <v>-504.82658316386801</v>
      </c>
      <c r="DL481" s="228">
        <f t="shared" ca="1" si="597"/>
        <v>504.82658316386801</v>
      </c>
      <c r="DM481" s="222">
        <f t="shared" ca="1" si="574"/>
        <v>-12.950016762897498</v>
      </c>
      <c r="DN481" s="223">
        <f t="shared" ca="1" si="575"/>
        <v>-55.344136771042507</v>
      </c>
      <c r="DO481" s="224">
        <f t="shared" ca="1" si="576"/>
        <v>-3079.2543267026826</v>
      </c>
      <c r="DP481" s="223">
        <f t="shared" ca="1" si="577"/>
        <v>-14.429904224418351</v>
      </c>
      <c r="DQ481" s="225">
        <f t="shared" ca="1" si="578"/>
        <v>-615.85043756744017</v>
      </c>
      <c r="DR481" s="226">
        <f t="shared" ca="1" si="598"/>
        <v>615.85043756744017</v>
      </c>
      <c r="DS481" s="217">
        <f t="shared" ca="1" si="579"/>
        <v>-13.865129419607626</v>
      </c>
      <c r="DT481" s="218">
        <f t="shared" ca="1" si="580"/>
        <v>-61.595297976087423</v>
      </c>
      <c r="DU481" s="219">
        <f t="shared" ca="1" si="581"/>
        <v>-3512.7364954630007</v>
      </c>
      <c r="DV481" s="218">
        <f t="shared" ca="1" si="582"/>
        <v>-18.425865576479282</v>
      </c>
      <c r="DW481" s="227">
        <f t="shared" ca="1" si="583"/>
        <v>-770.43154352162401</v>
      </c>
      <c r="DX481" s="228">
        <f t="shared" ca="1" si="599"/>
        <v>770.43154352162401</v>
      </c>
      <c r="DY481" s="222">
        <f t="shared" ca="1" si="584"/>
        <v>-14.675818391630051</v>
      </c>
      <c r="DZ481" s="223">
        <f t="shared" ca="1" si="585"/>
        <v>-68.425835468818249</v>
      </c>
      <c r="EA481" s="224">
        <f t="shared" ca="1" si="586"/>
        <v>-4023.8381832289951</v>
      </c>
      <c r="EB481" s="223">
        <f t="shared" ca="1" si="587"/>
        <v>-25.142065656706109</v>
      </c>
      <c r="EC481" s="225">
        <f t="shared" ca="1" si="588"/>
        <v>-1032.0863125671804</v>
      </c>
      <c r="ED481" s="226">
        <f t="shared" ca="1" si="600"/>
        <v>1032.0863125671804</v>
      </c>
      <c r="EE481" s="18">
        <v>-1032.0863125671715</v>
      </c>
    </row>
    <row r="482" spans="16:135" x14ac:dyDescent="0.3">
      <c r="P482" s="5"/>
      <c r="Q482" s="5"/>
      <c r="X482" s="105"/>
      <c r="Y482" s="105"/>
      <c r="Z482" s="105"/>
      <c r="AA482" s="105">
        <f ca="1">AH482-DF482</f>
        <v>5.6843418860808015E-13</v>
      </c>
      <c r="AC482" s="302">
        <f>AC481+$BE$22</f>
        <v>4550</v>
      </c>
      <c r="AD482" s="332">
        <v>1006.9442469104667</v>
      </c>
      <c r="AE482" s="332">
        <v>752.00567794514586</v>
      </c>
      <c r="AF482" s="334">
        <v>601.42053334301954</v>
      </c>
      <c r="AG482" s="332">
        <v>493.18056133566756</v>
      </c>
      <c r="AH482" s="332">
        <v>408.0773599858037</v>
      </c>
      <c r="AI482" s="332">
        <v>337.43106176469712</v>
      </c>
      <c r="AJ482" s="332">
        <v>276.49360093780433</v>
      </c>
      <c r="AK482" s="332">
        <v>222.34019068146233</v>
      </c>
      <c r="AL482" s="332">
        <v>173.0098066659321</v>
      </c>
      <c r="AM482" s="332">
        <v>127.09436997190505</v>
      </c>
      <c r="AN482" s="332">
        <v>83.517997906068786</v>
      </c>
      <c r="AO482" s="332">
        <v>41.406135358286249</v>
      </c>
      <c r="AP482" s="332" t="e">
        <v>#DIV/0!</v>
      </c>
      <c r="AQ482" s="335">
        <v>-41.406135358286249</v>
      </c>
      <c r="AR482" s="335">
        <v>-83.517997906068786</v>
      </c>
      <c r="AS482" s="335">
        <v>-127.09436997190505</v>
      </c>
      <c r="AT482" s="335">
        <v>-173.0098066659321</v>
      </c>
      <c r="AU482" s="335">
        <v>-222.34019068146233</v>
      </c>
      <c r="AV482" s="335">
        <v>-276.49360093780433</v>
      </c>
      <c r="AW482" s="335">
        <v>-337.43106176469712</v>
      </c>
      <c r="AX482" s="335">
        <v>-408.0773599858037</v>
      </c>
      <c r="AY482" s="335">
        <v>-493.18056133566756</v>
      </c>
      <c r="AZ482" s="335">
        <v>-601.42053334301954</v>
      </c>
      <c r="BA482" s="335">
        <v>-752.00567794514586</v>
      </c>
      <c r="BB482" s="202">
        <v>-1006.9442469104667</v>
      </c>
      <c r="BC482" s="323">
        <f ca="1">BO482-BD482</f>
        <v>0</v>
      </c>
      <c r="BD482" s="320">
        <f ca="1"/>
        <v>-41.406135358286249</v>
      </c>
      <c r="BE482" s="302">
        <f ca="1">MIN($AF$15,BE481+$BE$22)</f>
        <v>4550</v>
      </c>
      <c r="BF482" s="215">
        <f t="shared" ca="1" si="530"/>
        <v>3</v>
      </c>
      <c r="BG482" s="317">
        <f ca="1">INDEX(N$8:N$12,$BF482)</f>
        <v>765</v>
      </c>
      <c r="BH482" s="128">
        <f ca="1">INDEX(O$8:O$12,$BF482)</f>
        <v>0.45</v>
      </c>
      <c r="BI482" s="104">
        <f t="shared" ca="1" si="531"/>
        <v>2812.5</v>
      </c>
      <c r="BJ482" s="216">
        <f t="shared" si="529"/>
        <v>0</v>
      </c>
      <c r="BK482" s="217">
        <f ca="1">DEGREES(ASIN($BG482*BL$23))</f>
        <v>-1.4610176037946074</v>
      </c>
      <c r="BL482" s="218">
        <f ca="1">DEGREES(ASIN(BL$23*$BI482))</f>
        <v>-5.3787028479539334</v>
      </c>
      <c r="BM482" s="219">
        <f ca="1">IF($BH482&gt;0,(COS(RADIANS(BK482))-COS(RADIANS(BL482)))/(BL$23*$BH482),$BE482*SIN(RADIANS(BK482)))</f>
        <v>-271.90255842072986</v>
      </c>
      <c r="BN482" s="218">
        <f t="shared" ca="1" si="532"/>
        <v>-0.94076828646569766</v>
      </c>
      <c r="BO482" s="220">
        <f t="shared" ca="1" si="533"/>
        <v>-41.406135358286249</v>
      </c>
      <c r="BP482" s="221">
        <f t="shared" ca="1" si="589"/>
        <v>41.406135358286249</v>
      </c>
      <c r="BQ482" s="222">
        <f t="shared" ca="1" si="534"/>
        <v>-2.9118538349691825</v>
      </c>
      <c r="BR482" s="223">
        <f t="shared" ca="1" si="535"/>
        <v>-10.76394220518173</v>
      </c>
      <c r="BS482" s="224">
        <f t="shared" ca="1" si="536"/>
        <v>-545.60726178572293</v>
      </c>
      <c r="BT482" s="223">
        <f t="shared" ca="1" si="537"/>
        <v>-1.8995047840707002</v>
      </c>
      <c r="BU482" s="225">
        <f t="shared" ca="1" si="538"/>
        <v>-83.517997906068786</v>
      </c>
      <c r="BV482" s="226">
        <f t="shared" ca="1" si="590"/>
        <v>83.517997906068786</v>
      </c>
      <c r="BW482" s="217">
        <f t="shared" ca="1" si="539"/>
        <v>-4.3423461351580164</v>
      </c>
      <c r="BX482" s="218">
        <f t="shared" ca="1" si="540"/>
        <v>-16.162740297900953</v>
      </c>
      <c r="BY482" s="219">
        <f t="shared" ca="1" si="541"/>
        <v>-822.98260030266056</v>
      </c>
      <c r="BZ482" s="218">
        <f t="shared" ca="1" si="542"/>
        <v>-2.8957049692384089</v>
      </c>
      <c r="CA482" s="227">
        <f t="shared" ca="1" si="543"/>
        <v>-127.09436997190755</v>
      </c>
      <c r="CB482" s="228">
        <f t="shared" ca="1" si="591"/>
        <v>127.09436997190755</v>
      </c>
      <c r="CC482" s="222">
        <f t="shared" ca="1" si="544"/>
        <v>-5.7423725247912909</v>
      </c>
      <c r="CD482" s="223">
        <f t="shared" ca="1" si="545"/>
        <v>-21.583174147357585</v>
      </c>
      <c r="CE482" s="224">
        <f t="shared" ca="1" si="546"/>
        <v>-1106.038995767158</v>
      </c>
      <c r="CF482" s="223">
        <f t="shared" ca="1" si="547"/>
        <v>-3.9522244324093663</v>
      </c>
      <c r="CG482" s="225">
        <f t="shared" ca="1" si="548"/>
        <v>-173.0098066659321</v>
      </c>
      <c r="CH482" s="226">
        <f t="shared" ca="1" si="592"/>
        <v>173.0098066659321</v>
      </c>
      <c r="CI482" s="217">
        <f t="shared" ca="1" si="549"/>
        <v>-7.1018791786750235</v>
      </c>
      <c r="CJ482" s="218">
        <f t="shared" ca="1" si="550"/>
        <v>-27.03513826404706</v>
      </c>
      <c r="CK482" s="219">
        <f t="shared" ca="1" si="551"/>
        <v>-1397.0257519539739</v>
      </c>
      <c r="CL482" s="218">
        <f t="shared" ca="1" si="552"/>
        <v>-5.0978385504467951</v>
      </c>
      <c r="CM482" s="227">
        <f t="shared" ca="1" si="553"/>
        <v>-222.34019068146154</v>
      </c>
      <c r="CN482" s="228">
        <f t="shared" ca="1" si="593"/>
        <v>222.34019068146154</v>
      </c>
      <c r="CO482" s="222">
        <f t="shared" ca="1" si="554"/>
        <v>-8.4109164808254295</v>
      </c>
      <c r="CP482" s="223">
        <f t="shared" ca="1" si="555"/>
        <v>-32.531479647885256</v>
      </c>
      <c r="CQ482" s="224">
        <f t="shared" ca="1" si="556"/>
        <v>-1698.5688163902284</v>
      </c>
      <c r="CR482" s="223">
        <f t="shared" ca="1" si="557"/>
        <v>-6.3712553356679109</v>
      </c>
      <c r="CS482" s="225">
        <f t="shared" ca="1" si="558"/>
        <v>-276.49360093780433</v>
      </c>
      <c r="CT482" s="226">
        <f t="shared" ca="1" si="594"/>
        <v>276.49360093780433</v>
      </c>
      <c r="CU482" s="217">
        <f t="shared" ca="1" si="559"/>
        <v>-9.6596859065095479</v>
      </c>
      <c r="CV482" s="218">
        <f t="shared" ca="1" si="560"/>
        <v>-38.089835702984892</v>
      </c>
      <c r="CW482" s="219">
        <f t="shared" ca="1" si="561"/>
        <v>-2013.8850370539526</v>
      </c>
      <c r="CX482" s="218">
        <f t="shared" ca="1" si="562"/>
        <v>-7.8280243431920553</v>
      </c>
      <c r="CY482" s="227">
        <f t="shared" ca="1" si="563"/>
        <v>-337.43106176469769</v>
      </c>
      <c r="CZ482" s="228">
        <f t="shared" ca="1" si="595"/>
        <v>337.43106176469769</v>
      </c>
      <c r="DA482" s="222">
        <f t="shared" ca="1" si="564"/>
        <v>-10.838599600036964</v>
      </c>
      <c r="DB482" s="223">
        <f t="shared" ca="1" si="565"/>
        <v>-43.735852340238743</v>
      </c>
      <c r="DC482" s="224">
        <f t="shared" ca="1" si="566"/>
        <v>-2347.1456090762899</v>
      </c>
      <c r="DD482" s="223">
        <f t="shared" ca="1" si="567"/>
        <v>-9.5535456110928862</v>
      </c>
      <c r="DE482" s="225">
        <f t="shared" ca="1" si="568"/>
        <v>-408.07735998580313</v>
      </c>
      <c r="DF482" s="226">
        <f t="shared" ca="1" si="596"/>
        <v>408.07735998580313</v>
      </c>
      <c r="DG482" s="217">
        <f t="shared" ca="1" si="569"/>
        <v>-11.938353847407727</v>
      </c>
      <c r="DH482" s="218">
        <f t="shared" ca="1" si="570"/>
        <v>-49.509319791924469</v>
      </c>
      <c r="DI482" s="219">
        <f t="shared" ca="1" si="571"/>
        <v>-2704.1532245837061</v>
      </c>
      <c r="DJ482" s="218">
        <f t="shared" ca="1" si="572"/>
        <v>-11.690178120055862</v>
      </c>
      <c r="DK482" s="227">
        <f t="shared" ca="1" si="573"/>
        <v>-493.18056133566665</v>
      </c>
      <c r="DL482" s="228">
        <f t="shared" ca="1" si="597"/>
        <v>493.18056133566665</v>
      </c>
      <c r="DM482" s="222">
        <f t="shared" ca="1" si="574"/>
        <v>-12.950016762897498</v>
      </c>
      <c r="DN482" s="223">
        <f t="shared" ca="1" si="575"/>
        <v>-55.477183997843099</v>
      </c>
      <c r="DO482" s="224">
        <f t="shared" ca="1" si="576"/>
        <v>-3093.7559237101282</v>
      </c>
      <c r="DP482" s="223">
        <f t="shared" ca="1" si="577"/>
        <v>-14.501597007445525</v>
      </c>
      <c r="DQ482" s="225">
        <f t="shared" ca="1" si="578"/>
        <v>-601.42053334302182</v>
      </c>
      <c r="DR482" s="226">
        <f t="shared" ca="1" si="598"/>
        <v>601.42053334302182</v>
      </c>
      <c r="DS482" s="217">
        <f t="shared" ca="1" si="579"/>
        <v>-13.865129419607626</v>
      </c>
      <c r="DT482" s="218">
        <f t="shared" ca="1" si="580"/>
        <v>-61.765550483152033</v>
      </c>
      <c r="DU482" s="219">
        <f t="shared" ca="1" si="581"/>
        <v>-3531.2933193334234</v>
      </c>
      <c r="DV482" s="218">
        <f t="shared" ca="1" si="582"/>
        <v>-18.556823870422704</v>
      </c>
      <c r="DW482" s="227">
        <f t="shared" ca="1" si="583"/>
        <v>-752.00567794514473</v>
      </c>
      <c r="DX482" s="228">
        <f t="shared" ca="1" si="599"/>
        <v>752.00567794514473</v>
      </c>
      <c r="DY482" s="222">
        <f t="shared" ca="1" si="584"/>
        <v>-14.675818391630051</v>
      </c>
      <c r="DZ482" s="223">
        <f t="shared" ca="1" si="585"/>
        <v>-68.659255720779782</v>
      </c>
      <c r="EA482" s="224">
        <f t="shared" ca="1" si="586"/>
        <v>-4049.280048267487</v>
      </c>
      <c r="EB482" s="223">
        <f t="shared" ca="1" si="587"/>
        <v>-25.441865038491869</v>
      </c>
      <c r="EC482" s="225">
        <f t="shared" ca="1" si="588"/>
        <v>-1006.9442469104742</v>
      </c>
      <c r="ED482" s="226">
        <f t="shared" ca="1" si="600"/>
        <v>1006.9442469104742</v>
      </c>
      <c r="EE482" s="18">
        <v>-1006.9442469104667</v>
      </c>
    </row>
    <row r="483" spans="16:135" x14ac:dyDescent="0.3">
      <c r="P483" s="5"/>
      <c r="Q483" s="5"/>
      <c r="X483" s="105"/>
      <c r="Y483" s="105"/>
      <c r="Z483" s="105"/>
      <c r="AA483" s="105">
        <f ca="1">AH483-DF483</f>
        <v>5.6843418860808015E-13</v>
      </c>
      <c r="AC483" s="302">
        <f>AC482+$BE$22</f>
        <v>4560</v>
      </c>
      <c r="AD483" s="332">
        <v>981.50238187197488</v>
      </c>
      <c r="AE483" s="332">
        <v>733.44885407472179</v>
      </c>
      <c r="AF483" s="334">
        <v>586.91893633557493</v>
      </c>
      <c r="AG483" s="332">
        <v>481.49038321560988</v>
      </c>
      <c r="AH483" s="332">
        <v>398.52381437471081</v>
      </c>
      <c r="AI483" s="332">
        <v>329.60303742150506</v>
      </c>
      <c r="AJ483" s="332">
        <v>270.12234560213642</v>
      </c>
      <c r="AK483" s="332">
        <v>217.24235213101554</v>
      </c>
      <c r="AL483" s="332">
        <v>169.05758223352274</v>
      </c>
      <c r="AM483" s="332">
        <v>124.19866500266914</v>
      </c>
      <c r="AN483" s="332">
        <v>81.618493121998085</v>
      </c>
      <c r="AO483" s="332">
        <v>40.465367071820552</v>
      </c>
      <c r="AP483" s="332" t="e">
        <v>#DIV/0!</v>
      </c>
      <c r="AQ483" s="335">
        <v>-40.465367071820552</v>
      </c>
      <c r="AR483" s="335">
        <v>-81.618493121998085</v>
      </c>
      <c r="AS483" s="335">
        <v>-124.19866500266914</v>
      </c>
      <c r="AT483" s="335">
        <v>-169.05758223352274</v>
      </c>
      <c r="AU483" s="335">
        <v>-217.24235213101554</v>
      </c>
      <c r="AV483" s="335">
        <v>-270.12234560213642</v>
      </c>
      <c r="AW483" s="335">
        <v>-329.60303742150506</v>
      </c>
      <c r="AX483" s="335">
        <v>-398.52381437471081</v>
      </c>
      <c r="AY483" s="335">
        <v>-481.49038321560988</v>
      </c>
      <c r="AZ483" s="335">
        <v>-586.91893633557493</v>
      </c>
      <c r="BA483" s="335">
        <v>-733.44885407472179</v>
      </c>
      <c r="BB483" s="202">
        <v>-981.50238187197488</v>
      </c>
      <c r="BC483" s="323">
        <f ca="1">BO483-BD483</f>
        <v>0</v>
      </c>
      <c r="BD483" s="320">
        <f ca="1"/>
        <v>-40.465367071820552</v>
      </c>
      <c r="BE483" s="302">
        <f ca="1">MIN($AF$15,BE482+$BE$22)</f>
        <v>4560</v>
      </c>
      <c r="BF483" s="215">
        <f t="shared" ca="1" si="530"/>
        <v>3</v>
      </c>
      <c r="BG483" s="317">
        <f ca="1">INDEX(N$8:N$12,$BF483)</f>
        <v>765</v>
      </c>
      <c r="BH483" s="128">
        <f ca="1">INDEX(O$8:O$12,$BF483)</f>
        <v>0.45</v>
      </c>
      <c r="BI483" s="104">
        <f t="shared" ca="1" si="531"/>
        <v>2817</v>
      </c>
      <c r="BJ483" s="216">
        <f t="shared" si="529"/>
        <v>0</v>
      </c>
      <c r="BK483" s="217">
        <f ca="1">DEGREES(ASIN($BG483*BL$23))</f>
        <v>-1.4610176037946074</v>
      </c>
      <c r="BL483" s="218">
        <f ca="1">DEGREES(ASIN(BL$23*$BI483))</f>
        <v>-5.3873342037174403</v>
      </c>
      <c r="BM483" s="219">
        <f ca="1">IF($BH483&gt;0,(COS(RADIANS(BK483))-COS(RADIANS(BL483)))/(BL$23*$BH483),$BE483*SIN(RADIANS(BK483)))</f>
        <v>-272.84484650655065</v>
      </c>
      <c r="BN483" s="218">
        <f t="shared" ca="1" si="532"/>
        <v>-0.94228808582079182</v>
      </c>
      <c r="BO483" s="220">
        <f t="shared" ca="1" si="533"/>
        <v>-40.465367071820552</v>
      </c>
      <c r="BP483" s="221">
        <f t="shared" ca="1" si="589"/>
        <v>40.465367071820552</v>
      </c>
      <c r="BQ483" s="222">
        <f t="shared" ca="1" si="534"/>
        <v>-2.9118538349691825</v>
      </c>
      <c r="BR483" s="223">
        <f t="shared" ca="1" si="535"/>
        <v>-10.781370531845683</v>
      </c>
      <c r="BS483" s="224">
        <f t="shared" ca="1" si="536"/>
        <v>-547.50991823005302</v>
      </c>
      <c r="BT483" s="223">
        <f t="shared" ca="1" si="537"/>
        <v>-1.9026564443300913</v>
      </c>
      <c r="BU483" s="225">
        <f t="shared" ca="1" si="538"/>
        <v>-81.618493121998085</v>
      </c>
      <c r="BV483" s="226">
        <f t="shared" ca="1" si="590"/>
        <v>81.618493121998085</v>
      </c>
      <c r="BW483" s="217">
        <f t="shared" ca="1" si="539"/>
        <v>-4.3423461351580164</v>
      </c>
      <c r="BX483" s="218">
        <f t="shared" ca="1" si="540"/>
        <v>-16.189310989594574</v>
      </c>
      <c r="BY483" s="219">
        <f t="shared" ca="1" si="541"/>
        <v>-825.88333192608104</v>
      </c>
      <c r="BZ483" s="218">
        <f t="shared" ca="1" si="542"/>
        <v>-2.9007316234204836</v>
      </c>
      <c r="CA483" s="227">
        <f t="shared" ca="1" si="543"/>
        <v>-124.19866500266914</v>
      </c>
      <c r="CB483" s="228">
        <f t="shared" ca="1" si="591"/>
        <v>124.19866500266914</v>
      </c>
      <c r="CC483" s="222">
        <f t="shared" ca="1" si="544"/>
        <v>-5.7423725247912909</v>
      </c>
      <c r="CD483" s="223">
        <f t="shared" ca="1" si="545"/>
        <v>-21.6194435593146</v>
      </c>
      <c r="CE483" s="224">
        <f t="shared" ca="1" si="546"/>
        <v>-1109.9985401052356</v>
      </c>
      <c r="CF483" s="223">
        <f t="shared" ca="1" si="547"/>
        <v>-3.9595443380776487</v>
      </c>
      <c r="CG483" s="225">
        <f t="shared" ca="1" si="548"/>
        <v>-169.05758223352274</v>
      </c>
      <c r="CH483" s="226">
        <f t="shared" ca="1" si="592"/>
        <v>169.05758223352274</v>
      </c>
      <c r="CI483" s="217">
        <f t="shared" ca="1" si="549"/>
        <v>-7.1018791786750235</v>
      </c>
      <c r="CJ483" s="218">
        <f t="shared" ca="1" si="550"/>
        <v>-27.081928710627828</v>
      </c>
      <c r="CK483" s="219">
        <f t="shared" ca="1" si="551"/>
        <v>-1402.1338814203261</v>
      </c>
      <c r="CL483" s="218">
        <f t="shared" ca="1" si="552"/>
        <v>-5.1081294663522385</v>
      </c>
      <c r="CM483" s="227">
        <f t="shared" ca="1" si="553"/>
        <v>-217.24235213101474</v>
      </c>
      <c r="CN483" s="228">
        <f t="shared" ca="1" si="593"/>
        <v>217.24235213101474</v>
      </c>
      <c r="CO483" s="222">
        <f t="shared" ca="1" si="554"/>
        <v>-8.4109164808254295</v>
      </c>
      <c r="CP483" s="223">
        <f t="shared" ca="1" si="555"/>
        <v>-32.589971835792618</v>
      </c>
      <c r="CQ483" s="224">
        <f t="shared" ca="1" si="556"/>
        <v>-1704.9544292616381</v>
      </c>
      <c r="CR483" s="223">
        <f t="shared" ca="1" si="557"/>
        <v>-6.3856128714096485</v>
      </c>
      <c r="CS483" s="225">
        <f t="shared" ca="1" si="558"/>
        <v>-270.12234560213642</v>
      </c>
      <c r="CT483" s="226">
        <f t="shared" ca="1" si="594"/>
        <v>270.12234560213642</v>
      </c>
      <c r="CU483" s="217">
        <f t="shared" ca="1" si="559"/>
        <v>-9.6596859065095479</v>
      </c>
      <c r="CV483" s="218">
        <f t="shared" ca="1" si="560"/>
        <v>-38.161725822383694</v>
      </c>
      <c r="CW483" s="219">
        <f t="shared" ca="1" si="561"/>
        <v>-2021.7333071997657</v>
      </c>
      <c r="CX483" s="218">
        <f t="shared" ca="1" si="562"/>
        <v>-7.8482701458131032</v>
      </c>
      <c r="CY483" s="227">
        <f t="shared" ca="1" si="563"/>
        <v>-329.60303742150563</v>
      </c>
      <c r="CZ483" s="228">
        <f t="shared" ca="1" si="595"/>
        <v>329.60303742150563</v>
      </c>
      <c r="DA483" s="222">
        <f t="shared" ca="1" si="564"/>
        <v>-10.838599600036964</v>
      </c>
      <c r="DB483" s="223">
        <f t="shared" ca="1" si="565"/>
        <v>-43.82363138376251</v>
      </c>
      <c r="DC483" s="224">
        <f t="shared" ca="1" si="566"/>
        <v>-2356.728479390642</v>
      </c>
      <c r="DD483" s="223">
        <f t="shared" ca="1" si="567"/>
        <v>-9.5828703143520215</v>
      </c>
      <c r="DE483" s="225">
        <f t="shared" ca="1" si="568"/>
        <v>-398.52381437471024</v>
      </c>
      <c r="DF483" s="226">
        <f t="shared" ca="1" si="596"/>
        <v>398.52381437471024</v>
      </c>
      <c r="DG483" s="217">
        <f t="shared" ca="1" si="569"/>
        <v>-11.938353847407727</v>
      </c>
      <c r="DH483" s="218">
        <f t="shared" ca="1" si="570"/>
        <v>-49.616808889278332</v>
      </c>
      <c r="DI483" s="219">
        <f t="shared" ca="1" si="571"/>
        <v>-2715.8878498363238</v>
      </c>
      <c r="DJ483" s="218">
        <f t="shared" ca="1" si="572"/>
        <v>-11.734625252617661</v>
      </c>
      <c r="DK483" s="227">
        <f t="shared" ca="1" si="573"/>
        <v>-481.49038321561079</v>
      </c>
      <c r="DL483" s="228">
        <f t="shared" ca="1" si="597"/>
        <v>481.49038321561079</v>
      </c>
      <c r="DM483" s="222">
        <f t="shared" ca="1" si="574"/>
        <v>-12.950016762897498</v>
      </c>
      <c r="DN483" s="223">
        <f t="shared" ca="1" si="575"/>
        <v>-55.610681892231355</v>
      </c>
      <c r="DO483" s="224">
        <f t="shared" ca="1" si="576"/>
        <v>-3108.3299414521348</v>
      </c>
      <c r="DP483" s="223">
        <f t="shared" ca="1" si="577"/>
        <v>-14.574017742006617</v>
      </c>
      <c r="DQ483" s="225">
        <f t="shared" ca="1" si="578"/>
        <v>-586.91893633557629</v>
      </c>
      <c r="DR483" s="226">
        <f t="shared" ca="1" si="598"/>
        <v>586.91893633557629</v>
      </c>
      <c r="DS483" s="217">
        <f t="shared" ca="1" si="579"/>
        <v>-13.865129419607626</v>
      </c>
      <c r="DT483" s="218">
        <f t="shared" ca="1" si="580"/>
        <v>-61.936750389267544</v>
      </c>
      <c r="DU483" s="219">
        <f t="shared" ca="1" si="581"/>
        <v>-3549.983286004338</v>
      </c>
      <c r="DV483" s="218">
        <f t="shared" ca="1" si="582"/>
        <v>-18.6899666709146</v>
      </c>
      <c r="DW483" s="227">
        <f t="shared" ca="1" si="583"/>
        <v>-733.44885407472202</v>
      </c>
      <c r="DX483" s="228">
        <f t="shared" ca="1" si="599"/>
        <v>733.44885407472202</v>
      </c>
      <c r="DY483" s="222">
        <f t="shared" ca="1" si="584"/>
        <v>-14.675818391630051</v>
      </c>
      <c r="DZ483" s="223">
        <f t="shared" ca="1" si="585"/>
        <v>-68.895135700037031</v>
      </c>
      <c r="EA483" s="224">
        <f t="shared" ca="1" si="586"/>
        <v>-4075.03118328446</v>
      </c>
      <c r="EB483" s="223">
        <f t="shared" ca="1" si="587"/>
        <v>-25.751135016972967</v>
      </c>
      <c r="EC483" s="225">
        <f t="shared" ca="1" si="588"/>
        <v>-981.50238187198238</v>
      </c>
      <c r="ED483" s="226">
        <f t="shared" ca="1" si="600"/>
        <v>981.50238187198238</v>
      </c>
      <c r="EE483" s="18">
        <v>-981.50238187197488</v>
      </c>
    </row>
    <row r="484" spans="16:135" x14ac:dyDescent="0.3">
      <c r="P484" s="5"/>
      <c r="Q484" s="5"/>
      <c r="X484" s="105"/>
      <c r="Y484" s="105"/>
      <c r="Z484" s="105"/>
      <c r="AA484" s="105">
        <f ca="1">AH484-DF484</f>
        <v>0</v>
      </c>
      <c r="AC484" s="302">
        <f>AC483+$BE$22</f>
        <v>4570</v>
      </c>
      <c r="AD484" s="332">
        <v>955.75124685500055</v>
      </c>
      <c r="AE484" s="332">
        <v>714.75888740380856</v>
      </c>
      <c r="AF484" s="334">
        <v>572.3449185935674</v>
      </c>
      <c r="AG484" s="332">
        <v>469.75575796299313</v>
      </c>
      <c r="AH484" s="332">
        <v>388.94094406035788</v>
      </c>
      <c r="AI484" s="332">
        <v>321.75476727569196</v>
      </c>
      <c r="AJ484" s="332">
        <v>263.73673273072677</v>
      </c>
      <c r="AK484" s="332">
        <v>212.1342226646633</v>
      </c>
      <c r="AL484" s="332">
        <v>165.09803789544509</v>
      </c>
      <c r="AM484" s="332">
        <v>121.29793337924866</v>
      </c>
      <c r="AN484" s="332">
        <v>79.715836677667994</v>
      </c>
      <c r="AO484" s="332">
        <v>39.52307898599976</v>
      </c>
      <c r="AP484" s="332" t="e">
        <v>#DIV/0!</v>
      </c>
      <c r="AQ484" s="335">
        <v>-39.52307898599976</v>
      </c>
      <c r="AR484" s="335">
        <v>-79.715836677667994</v>
      </c>
      <c r="AS484" s="335">
        <v>-121.29793337924866</v>
      </c>
      <c r="AT484" s="335">
        <v>-165.09803789544509</v>
      </c>
      <c r="AU484" s="335">
        <v>-212.1342226646633</v>
      </c>
      <c r="AV484" s="335">
        <v>-263.73673273072677</v>
      </c>
      <c r="AW484" s="335">
        <v>-321.75476727569196</v>
      </c>
      <c r="AX484" s="335">
        <v>-388.94094406035788</v>
      </c>
      <c r="AY484" s="335">
        <v>-469.75575796299313</v>
      </c>
      <c r="AZ484" s="335">
        <v>-572.3449185935674</v>
      </c>
      <c r="BA484" s="335">
        <v>-714.75888740380856</v>
      </c>
      <c r="BB484" s="202">
        <v>-955.75124685500055</v>
      </c>
      <c r="BC484" s="323">
        <f ca="1">BO484-BD484</f>
        <v>0</v>
      </c>
      <c r="BD484" s="320">
        <f ca="1"/>
        <v>-39.52307898599976</v>
      </c>
      <c r="BE484" s="302">
        <f ca="1">MIN($AF$15,BE483+$BE$22)</f>
        <v>4570</v>
      </c>
      <c r="BF484" s="215">
        <f t="shared" ca="1" si="530"/>
        <v>3</v>
      </c>
      <c r="BG484" s="317">
        <f ca="1">INDEX(N$8:N$12,$BF484)</f>
        <v>765</v>
      </c>
      <c r="BH484" s="128">
        <f ca="1">INDEX(O$8:O$12,$BF484)</f>
        <v>0.45</v>
      </c>
      <c r="BI484" s="104">
        <f t="shared" ca="1" si="531"/>
        <v>2821.5</v>
      </c>
      <c r="BJ484" s="216">
        <f t="shared" si="529"/>
        <v>0</v>
      </c>
      <c r="BK484" s="217">
        <f ca="1">DEGREES(ASIN($BG484*BL$23))</f>
        <v>-1.4610176037946074</v>
      </c>
      <c r="BL484" s="218">
        <f ca="1">DEGREES(ASIN(BL$23*$BI484))</f>
        <v>-5.395965682104916</v>
      </c>
      <c r="BM484" s="219">
        <f ca="1">IF($BH484&gt;0,(COS(RADIANS(BK484))-COS(RADIANS(BL484)))/(BL$23*$BH484),$BE484*SIN(RADIANS(BK484)))</f>
        <v>-273.78865445643862</v>
      </c>
      <c r="BN484" s="218">
        <f t="shared" ca="1" si="532"/>
        <v>-0.94380794988796879</v>
      </c>
      <c r="BO484" s="220">
        <f t="shared" ca="1" si="533"/>
        <v>-39.52307898599976</v>
      </c>
      <c r="BP484" s="221">
        <f t="shared" ca="1" si="589"/>
        <v>39.52307898599976</v>
      </c>
      <c r="BQ484" s="222">
        <f t="shared" ca="1" si="534"/>
        <v>-2.9118538349691825</v>
      </c>
      <c r="BR484" s="223">
        <f t="shared" ca="1" si="535"/>
        <v>-10.798799868073711</v>
      </c>
      <c r="BS484" s="224">
        <f t="shared" ca="1" si="536"/>
        <v>-549.41572688190547</v>
      </c>
      <c r="BT484" s="223">
        <f t="shared" ca="1" si="537"/>
        <v>-1.9058086518524533</v>
      </c>
      <c r="BU484" s="225">
        <f t="shared" ca="1" si="538"/>
        <v>-79.715836677667994</v>
      </c>
      <c r="BV484" s="226">
        <f t="shared" ca="1" si="590"/>
        <v>79.715836677667994</v>
      </c>
      <c r="BW484" s="217">
        <f t="shared" ca="1" si="539"/>
        <v>-4.3423461351580164</v>
      </c>
      <c r="BX484" s="218">
        <f t="shared" ca="1" si="540"/>
        <v>-16.215885259165034</v>
      </c>
      <c r="BY484" s="219">
        <f t="shared" ca="1" si="541"/>
        <v>-828.78909223265646</v>
      </c>
      <c r="BZ484" s="218">
        <f t="shared" ca="1" si="542"/>
        <v>-2.9057603065754165</v>
      </c>
      <c r="CA484" s="227">
        <f t="shared" ca="1" si="543"/>
        <v>-121.29793337924866</v>
      </c>
      <c r="CB484" s="228">
        <f t="shared" ca="1" si="591"/>
        <v>121.29793337924866</v>
      </c>
      <c r="CC484" s="222">
        <f t="shared" ca="1" si="544"/>
        <v>-5.7423725247912909</v>
      </c>
      <c r="CD484" s="223">
        <f t="shared" ca="1" si="545"/>
        <v>-21.655722072795477</v>
      </c>
      <c r="CE484" s="224">
        <f t="shared" ca="1" si="546"/>
        <v>-1113.9654098552019</v>
      </c>
      <c r="CF484" s="223">
        <f t="shared" ca="1" si="547"/>
        <v>-3.9668697499662358</v>
      </c>
      <c r="CG484" s="225">
        <f t="shared" ca="1" si="548"/>
        <v>-165.09803789544509</v>
      </c>
      <c r="CH484" s="226">
        <f t="shared" ca="1" si="592"/>
        <v>165.09803789544509</v>
      </c>
      <c r="CI484" s="217">
        <f t="shared" ca="1" si="549"/>
        <v>-7.1018791786750235</v>
      </c>
      <c r="CJ484" s="218">
        <f t="shared" ca="1" si="550"/>
        <v>-27.128738703879609</v>
      </c>
      <c r="CK484" s="219">
        <f t="shared" ca="1" si="551"/>
        <v>-1407.2523146893507</v>
      </c>
      <c r="CL484" s="218">
        <f t="shared" ca="1" si="552"/>
        <v>-5.1184332690245355</v>
      </c>
      <c r="CM484" s="227">
        <f t="shared" ca="1" si="553"/>
        <v>-212.1342226646625</v>
      </c>
      <c r="CN484" s="228">
        <f t="shared" ca="1" si="593"/>
        <v>212.1342226646625</v>
      </c>
      <c r="CO484" s="222">
        <f t="shared" ca="1" si="554"/>
        <v>-8.4109164808254295</v>
      </c>
      <c r="CP484" s="223">
        <f t="shared" ca="1" si="555"/>
        <v>-32.648502222356896</v>
      </c>
      <c r="CQ484" s="224">
        <f t="shared" ca="1" si="556"/>
        <v>-1711.3544277751464</v>
      </c>
      <c r="CR484" s="223">
        <f t="shared" ca="1" si="557"/>
        <v>-6.399998513508308</v>
      </c>
      <c r="CS484" s="225">
        <f t="shared" ca="1" si="558"/>
        <v>-263.73673273072677</v>
      </c>
      <c r="CT484" s="226">
        <f t="shared" ca="1" si="594"/>
        <v>263.73673273072677</v>
      </c>
      <c r="CU484" s="217">
        <f t="shared" ca="1" si="559"/>
        <v>-9.6596859065095479</v>
      </c>
      <c r="CV484" s="218">
        <f t="shared" ca="1" si="560"/>
        <v>-38.233686896218593</v>
      </c>
      <c r="CW484" s="219">
        <f t="shared" ca="1" si="561"/>
        <v>-2029.6018830472467</v>
      </c>
      <c r="CX484" s="218">
        <f t="shared" ca="1" si="562"/>
        <v>-7.8685758474809973</v>
      </c>
      <c r="CY484" s="227">
        <f t="shared" ca="1" si="563"/>
        <v>-321.75476727569253</v>
      </c>
      <c r="CZ484" s="228">
        <f t="shared" ca="1" si="595"/>
        <v>321.75476727569253</v>
      </c>
      <c r="DA484" s="222">
        <f t="shared" ca="1" si="564"/>
        <v>-10.838599600036964</v>
      </c>
      <c r="DB484" s="223">
        <f t="shared" ca="1" si="565"/>
        <v>-43.911539686213793</v>
      </c>
      <c r="DC484" s="224">
        <f t="shared" ca="1" si="566"/>
        <v>-2366.3408038511448</v>
      </c>
      <c r="DD484" s="223">
        <f t="shared" ca="1" si="567"/>
        <v>-9.6123244605028049</v>
      </c>
      <c r="DE484" s="225">
        <f t="shared" ca="1" si="568"/>
        <v>-388.94094406035822</v>
      </c>
      <c r="DF484" s="226">
        <f t="shared" ca="1" si="596"/>
        <v>388.94094406035822</v>
      </c>
      <c r="DG484" s="217">
        <f t="shared" ca="1" si="569"/>
        <v>-11.938353847407727</v>
      </c>
      <c r="DH484" s="218">
        <f t="shared" ca="1" si="570"/>
        <v>-49.724535594823145</v>
      </c>
      <c r="DI484" s="219">
        <f t="shared" ca="1" si="571"/>
        <v>-2727.6672167425086</v>
      </c>
      <c r="DJ484" s="218">
        <f t="shared" ca="1" si="572"/>
        <v>-11.779366906184805</v>
      </c>
      <c r="DK484" s="227">
        <f t="shared" ca="1" si="573"/>
        <v>-469.75575796299313</v>
      </c>
      <c r="DL484" s="228">
        <f t="shared" ca="1" si="597"/>
        <v>469.75575796299313</v>
      </c>
      <c r="DM484" s="222">
        <f t="shared" ca="1" si="574"/>
        <v>-12.950016762897498</v>
      </c>
      <c r="DN484" s="223">
        <f t="shared" ca="1" si="575"/>
        <v>-55.744635797266739</v>
      </c>
      <c r="DO484" s="224">
        <f t="shared" ca="1" si="576"/>
        <v>-3122.9771214790148</v>
      </c>
      <c r="DP484" s="223">
        <f t="shared" ca="1" si="577"/>
        <v>-14.647180026880051</v>
      </c>
      <c r="DQ484" s="225">
        <f t="shared" ca="1" si="578"/>
        <v>-572.34491859356967</v>
      </c>
      <c r="DR484" s="226">
        <f t="shared" ca="1" si="598"/>
        <v>572.34491859356967</v>
      </c>
      <c r="DS484" s="217">
        <f t="shared" ca="1" si="579"/>
        <v>-13.865129419607626</v>
      </c>
      <c r="DT484" s="218">
        <f t="shared" ca="1" si="580"/>
        <v>-62.108915243113039</v>
      </c>
      <c r="DU484" s="219">
        <f t="shared" ca="1" si="581"/>
        <v>-3568.8086450461919</v>
      </c>
      <c r="DV484" s="218">
        <f t="shared" ca="1" si="582"/>
        <v>-18.825359041853972</v>
      </c>
      <c r="DW484" s="227">
        <f t="shared" ca="1" si="583"/>
        <v>-714.75888740380742</v>
      </c>
      <c r="DX484" s="228">
        <f t="shared" ca="1" si="599"/>
        <v>714.75888740380742</v>
      </c>
      <c r="DY484" s="222">
        <f t="shared" ca="1" si="584"/>
        <v>-14.675818391630051</v>
      </c>
      <c r="DZ484" s="223">
        <f t="shared" ca="1" si="585"/>
        <v>-69.133558974460072</v>
      </c>
      <c r="EA484" s="224">
        <f t="shared" ca="1" si="586"/>
        <v>-4101.1015846721511</v>
      </c>
      <c r="EB484" s="223">
        <f t="shared" ca="1" si="587"/>
        <v>-26.070401387691163</v>
      </c>
      <c r="EC484" s="225">
        <f t="shared" ca="1" si="588"/>
        <v>-955.75124685500941</v>
      </c>
      <c r="ED484" s="226">
        <f t="shared" ca="1" si="600"/>
        <v>955.75124685500941</v>
      </c>
      <c r="EE484" s="18">
        <v>-955.75124685500055</v>
      </c>
    </row>
    <row r="485" spans="16:135" x14ac:dyDescent="0.3">
      <c r="P485" s="5"/>
      <c r="Q485" s="5"/>
      <c r="X485" s="105"/>
      <c r="Y485" s="105"/>
      <c r="Z485" s="105"/>
      <c r="AA485" s="105">
        <f ca="1">AH485-DF485</f>
        <v>0</v>
      </c>
      <c r="AC485" s="302">
        <f>AC484+$BE$22</f>
        <v>4580</v>
      </c>
      <c r="AD485" s="332">
        <v>929.68084546731075</v>
      </c>
      <c r="AE485" s="332">
        <v>695.93352836195459</v>
      </c>
      <c r="AF485" s="334">
        <v>557.69773856668917</v>
      </c>
      <c r="AG485" s="332">
        <v>457.97639105680832</v>
      </c>
      <c r="AH485" s="332">
        <v>379.32861959985507</v>
      </c>
      <c r="AI485" s="332">
        <v>313.88619142821096</v>
      </c>
      <c r="AJ485" s="332">
        <v>257.33673421721846</v>
      </c>
      <c r="AK485" s="332">
        <v>207.01578939563717</v>
      </c>
      <c r="AL485" s="332">
        <v>161.13116814547703</v>
      </c>
      <c r="AM485" s="332">
        <v>118.39217307267324</v>
      </c>
      <c r="AN485" s="332">
        <v>77.810028025815541</v>
      </c>
      <c r="AO485" s="332">
        <v>38.579271036111791</v>
      </c>
      <c r="AP485" s="332" t="e">
        <v>#DIV/0!</v>
      </c>
      <c r="AQ485" s="335">
        <v>-38.579271036111791</v>
      </c>
      <c r="AR485" s="335">
        <v>-77.810028025815541</v>
      </c>
      <c r="AS485" s="335">
        <v>-118.39217307267324</v>
      </c>
      <c r="AT485" s="335">
        <v>-161.13116814547703</v>
      </c>
      <c r="AU485" s="335">
        <v>-207.01578939563717</v>
      </c>
      <c r="AV485" s="335">
        <v>-257.33673421721846</v>
      </c>
      <c r="AW485" s="335">
        <v>-313.88619142821096</v>
      </c>
      <c r="AX485" s="335">
        <v>-379.32861959985507</v>
      </c>
      <c r="AY485" s="335">
        <v>-457.97639105680832</v>
      </c>
      <c r="AZ485" s="335">
        <v>-557.69773856668917</v>
      </c>
      <c r="BA485" s="335">
        <v>-695.93352836195459</v>
      </c>
      <c r="BB485" s="202">
        <v>-929.68084546731075</v>
      </c>
      <c r="BC485" s="323">
        <f ca="1">BO485-BD485</f>
        <v>0</v>
      </c>
      <c r="BD485" s="320">
        <f ca="1"/>
        <v>-38.579271036111791</v>
      </c>
      <c r="BE485" s="302">
        <f ca="1">MIN($AF$15,BE484+$BE$22)</f>
        <v>4580</v>
      </c>
      <c r="BF485" s="215">
        <f t="shared" ca="1" si="530"/>
        <v>3</v>
      </c>
      <c r="BG485" s="317">
        <f ca="1">INDEX(N$8:N$12,$BF485)</f>
        <v>765</v>
      </c>
      <c r="BH485" s="128">
        <f ca="1">INDEX(O$8:O$12,$BF485)</f>
        <v>0.45</v>
      </c>
      <c r="BI485" s="104">
        <f t="shared" ca="1" si="531"/>
        <v>2826</v>
      </c>
      <c r="BJ485" s="216">
        <f t="shared" si="529"/>
        <v>0</v>
      </c>
      <c r="BK485" s="217">
        <f ca="1">DEGREES(ASIN($BG485*BL$23))</f>
        <v>-1.4610176037946074</v>
      </c>
      <c r="BL485" s="218">
        <f ca="1">DEGREES(ASIN(BL$23*$BI485))</f>
        <v>-5.4045972833174893</v>
      </c>
      <c r="BM485" s="219">
        <f ca="1">IF($BH485&gt;0,(COS(RADIANS(BK485))-COS(RADIANS(BL485)))/(BL$23*$BH485),$BE485*SIN(RADIANS(BK485)))</f>
        <v>-274.7339823352462</v>
      </c>
      <c r="BN485" s="218">
        <f t="shared" ca="1" si="532"/>
        <v>-0.94532787880757496</v>
      </c>
      <c r="BO485" s="220">
        <f t="shared" ca="1" si="533"/>
        <v>-38.579271036111791</v>
      </c>
      <c r="BP485" s="221">
        <f t="shared" ca="1" si="589"/>
        <v>38.579271036111791</v>
      </c>
      <c r="BQ485" s="222">
        <f t="shared" ca="1" si="534"/>
        <v>-2.9118538349691825</v>
      </c>
      <c r="BR485" s="223">
        <f t="shared" ca="1" si="535"/>
        <v>-10.816230215654421</v>
      </c>
      <c r="BS485" s="224">
        <f t="shared" ca="1" si="536"/>
        <v>-551.32468828957224</v>
      </c>
      <c r="BT485" s="223">
        <f t="shared" ca="1" si="537"/>
        <v>-1.9089614076667658</v>
      </c>
      <c r="BU485" s="225">
        <f t="shared" ca="1" si="538"/>
        <v>-77.810028025815541</v>
      </c>
      <c r="BV485" s="226">
        <f t="shared" ca="1" si="590"/>
        <v>77.810028025815541</v>
      </c>
      <c r="BW485" s="217">
        <f t="shared" ca="1" si="539"/>
        <v>-4.3423461351580164</v>
      </c>
      <c r="BX485" s="218">
        <f t="shared" ca="1" si="540"/>
        <v>-16.242463113776985</v>
      </c>
      <c r="BY485" s="219">
        <f t="shared" ca="1" si="541"/>
        <v>-831.69988325597376</v>
      </c>
      <c r="BZ485" s="218">
        <f t="shared" ca="1" si="542"/>
        <v>-2.9107910233173016</v>
      </c>
      <c r="CA485" s="227">
        <f t="shared" ca="1" si="543"/>
        <v>-118.39217307267324</v>
      </c>
      <c r="CB485" s="228">
        <f t="shared" ca="1" si="591"/>
        <v>118.39217307267324</v>
      </c>
      <c r="CC485" s="222">
        <f t="shared" ca="1" si="544"/>
        <v>-5.7423725247912909</v>
      </c>
      <c r="CD485" s="223">
        <f t="shared" ca="1" si="545"/>
        <v>-21.692009709211142</v>
      </c>
      <c r="CE485" s="224">
        <f t="shared" ca="1" si="546"/>
        <v>-1117.9396105390017</v>
      </c>
      <c r="CF485" s="223">
        <f t="shared" ca="1" si="547"/>
        <v>-3.974200683799836</v>
      </c>
      <c r="CG485" s="225">
        <f t="shared" ca="1" si="548"/>
        <v>-161.13116814547885</v>
      </c>
      <c r="CH485" s="226">
        <f t="shared" ca="1" si="592"/>
        <v>161.13116814547885</v>
      </c>
      <c r="CI485" s="217">
        <f t="shared" ca="1" si="549"/>
        <v>-7.1018791786750235</v>
      </c>
      <c r="CJ485" s="218">
        <f t="shared" ca="1" si="550"/>
        <v>-27.175568299603235</v>
      </c>
      <c r="CK485" s="219">
        <f t="shared" ca="1" si="551"/>
        <v>-1412.3810646954025</v>
      </c>
      <c r="CL485" s="218">
        <f t="shared" ca="1" si="552"/>
        <v>-5.1287500060518596</v>
      </c>
      <c r="CM485" s="227">
        <f t="shared" ca="1" si="553"/>
        <v>-207.01578939563797</v>
      </c>
      <c r="CN485" s="228">
        <f t="shared" ca="1" si="593"/>
        <v>207.01578939563797</v>
      </c>
      <c r="CO485" s="222">
        <f t="shared" ca="1" si="554"/>
        <v>-8.4109164808254295</v>
      </c>
      <c r="CP485" s="223">
        <f t="shared" ca="1" si="555"/>
        <v>-32.707070943713553</v>
      </c>
      <c r="CQ485" s="224">
        <f t="shared" ca="1" si="556"/>
        <v>-1717.7688401740847</v>
      </c>
      <c r="CR485" s="223">
        <f t="shared" ca="1" si="557"/>
        <v>-6.4144123989383388</v>
      </c>
      <c r="CS485" s="225">
        <f t="shared" ca="1" si="558"/>
        <v>-257.33673421721846</v>
      </c>
      <c r="CT485" s="226">
        <f t="shared" ca="1" si="594"/>
        <v>257.33673421721846</v>
      </c>
      <c r="CU485" s="217">
        <f t="shared" ca="1" si="559"/>
        <v>-9.6596859065095479</v>
      </c>
      <c r="CV485" s="218">
        <f t="shared" ca="1" si="560"/>
        <v>-38.305719248849122</v>
      </c>
      <c r="CW485" s="219">
        <f t="shared" ca="1" si="561"/>
        <v>-2037.4908248878583</v>
      </c>
      <c r="CX485" s="218">
        <f t="shared" ca="1" si="562"/>
        <v>-7.888941840611551</v>
      </c>
      <c r="CY485" s="227">
        <f t="shared" ca="1" si="563"/>
        <v>-313.88619142821153</v>
      </c>
      <c r="CZ485" s="228">
        <f t="shared" ca="1" si="595"/>
        <v>313.88619142821153</v>
      </c>
      <c r="DA485" s="222">
        <f t="shared" ca="1" si="564"/>
        <v>-10.838599600036964</v>
      </c>
      <c r="DB485" s="223">
        <f t="shared" ca="1" si="565"/>
        <v>-43.999578028159796</v>
      </c>
      <c r="DC485" s="224">
        <f t="shared" ca="1" si="566"/>
        <v>-2375.9827130650397</v>
      </c>
      <c r="DD485" s="223">
        <f t="shared" ca="1" si="567"/>
        <v>-9.6419092138949054</v>
      </c>
      <c r="DE485" s="225">
        <f t="shared" ca="1" si="568"/>
        <v>-379.32861959985541</v>
      </c>
      <c r="DF485" s="226">
        <f t="shared" ca="1" si="596"/>
        <v>379.32861959985541</v>
      </c>
      <c r="DG485" s="217">
        <f t="shared" ca="1" si="569"/>
        <v>-11.938353847407727</v>
      </c>
      <c r="DH485" s="218">
        <f t="shared" ca="1" si="570"/>
        <v>-49.832501874653921</v>
      </c>
      <c r="DI485" s="219">
        <f t="shared" ca="1" si="571"/>
        <v>-2739.4916235690976</v>
      </c>
      <c r="DJ485" s="218">
        <f t="shared" ca="1" si="572"/>
        <v>-11.824406826588984</v>
      </c>
      <c r="DK485" s="227">
        <f t="shared" ca="1" si="573"/>
        <v>-457.97639105680832</v>
      </c>
      <c r="DL485" s="228">
        <f t="shared" ca="1" si="597"/>
        <v>457.97639105680832</v>
      </c>
      <c r="DM485" s="222">
        <f t="shared" ca="1" si="574"/>
        <v>-12.950016762897498</v>
      </c>
      <c r="DN485" s="223">
        <f t="shared" ca="1" si="575"/>
        <v>-55.879051157916258</v>
      </c>
      <c r="DO485" s="224">
        <f t="shared" ca="1" si="576"/>
        <v>-3137.6982192995902</v>
      </c>
      <c r="DP485" s="223">
        <f t="shared" ca="1" si="577"/>
        <v>-14.721097820575324</v>
      </c>
      <c r="DQ485" s="225">
        <f t="shared" ca="1" si="578"/>
        <v>-557.69773856668962</v>
      </c>
      <c r="DR485" s="226">
        <f t="shared" ca="1" si="598"/>
        <v>557.69773856668962</v>
      </c>
      <c r="DS485" s="217">
        <f t="shared" ca="1" si="579"/>
        <v>-13.865129419607626</v>
      </c>
      <c r="DT485" s="218">
        <f t="shared" ca="1" si="580"/>
        <v>-62.282063128738059</v>
      </c>
      <c r="DU485" s="219">
        <f t="shared" ca="1" si="581"/>
        <v>-3587.7717138516814</v>
      </c>
      <c r="DV485" s="218">
        <f t="shared" ca="1" si="582"/>
        <v>-18.963068805489456</v>
      </c>
      <c r="DW485" s="227">
        <f t="shared" ca="1" si="583"/>
        <v>-695.93352836195345</v>
      </c>
      <c r="DX485" s="228">
        <f t="shared" ca="1" si="599"/>
        <v>695.93352836195345</v>
      </c>
      <c r="DY485" s="222">
        <f t="shared" ca="1" si="584"/>
        <v>-14.675818391630051</v>
      </c>
      <c r="DZ485" s="223">
        <f t="shared" ca="1" si="585"/>
        <v>-69.374613896255056</v>
      </c>
      <c r="EA485" s="224">
        <f t="shared" ca="1" si="586"/>
        <v>-4127.5018165619258</v>
      </c>
      <c r="EB485" s="223">
        <f t="shared" ca="1" si="587"/>
        <v>-26.400231889774659</v>
      </c>
      <c r="EC485" s="225">
        <f t="shared" ca="1" si="588"/>
        <v>-929.68084546731825</v>
      </c>
      <c r="ED485" s="226">
        <f t="shared" ca="1" si="600"/>
        <v>929.68084546731825</v>
      </c>
      <c r="EE485" s="18">
        <v>-929.68084546731075</v>
      </c>
    </row>
    <row r="486" spans="16:135" x14ac:dyDescent="0.3">
      <c r="P486" s="5"/>
      <c r="Q486" s="5"/>
      <c r="X486" s="105"/>
      <c r="Y486" s="105"/>
      <c r="Z486" s="105"/>
      <c r="AA486" s="105">
        <f ca="1">AH486-DF486</f>
        <v>0</v>
      </c>
      <c r="AC486" s="302">
        <f>AC485+$BE$22</f>
        <v>4590</v>
      </c>
      <c r="AD486" s="332">
        <v>903.28061357753791</v>
      </c>
      <c r="AE486" s="332">
        <v>676.97045955646331</v>
      </c>
      <c r="AF486" s="334">
        <v>542.97664074611293</v>
      </c>
      <c r="AG486" s="332">
        <v>446.15198423022025</v>
      </c>
      <c r="AH486" s="332">
        <v>369.68671038596017</v>
      </c>
      <c r="AI486" s="332">
        <v>305.99724958759941</v>
      </c>
      <c r="AJ486" s="332">
        <v>250.92232181828012</v>
      </c>
      <c r="AK486" s="332">
        <v>201.8870393895869</v>
      </c>
      <c r="AL486" s="332">
        <v>157.15696746167902</v>
      </c>
      <c r="AM486" s="332">
        <v>115.48138204935594</v>
      </c>
      <c r="AN486" s="332">
        <v>75.901066618152413</v>
      </c>
      <c r="AO486" s="332">
        <v>37.633943157304216</v>
      </c>
      <c r="AP486" s="332" t="e">
        <v>#DIV/0!</v>
      </c>
      <c r="AQ486" s="335">
        <v>-37.633943157304216</v>
      </c>
      <c r="AR486" s="335">
        <v>-75.901066618152413</v>
      </c>
      <c r="AS486" s="335">
        <v>-115.48138204935594</v>
      </c>
      <c r="AT486" s="335">
        <v>-157.15696746167902</v>
      </c>
      <c r="AU486" s="335">
        <v>-201.8870393895869</v>
      </c>
      <c r="AV486" s="335">
        <v>-250.92232181828012</v>
      </c>
      <c r="AW486" s="335">
        <v>-305.99724958759941</v>
      </c>
      <c r="AX486" s="335">
        <v>-369.68671038596017</v>
      </c>
      <c r="AY486" s="335">
        <v>-446.15198423022025</v>
      </c>
      <c r="AZ486" s="335">
        <v>-542.97664074611293</v>
      </c>
      <c r="BA486" s="335">
        <v>-676.97045955646331</v>
      </c>
      <c r="BB486" s="202">
        <v>-903.28061357753791</v>
      </c>
      <c r="BC486" s="323">
        <f ca="1">BO486-BD486</f>
        <v>0</v>
      </c>
      <c r="BD486" s="320">
        <f ca="1"/>
        <v>-37.633943157304216</v>
      </c>
      <c r="BE486" s="302">
        <f ca="1">MIN($AF$15,BE485+$BE$22)</f>
        <v>4590</v>
      </c>
      <c r="BF486" s="215">
        <f t="shared" ca="1" si="530"/>
        <v>3</v>
      </c>
      <c r="BG486" s="317">
        <f ca="1">INDEX(N$8:N$12,$BF486)</f>
        <v>765</v>
      </c>
      <c r="BH486" s="128">
        <f ca="1">INDEX(O$8:O$12,$BF486)</f>
        <v>0.45</v>
      </c>
      <c r="BI486" s="104">
        <f t="shared" ca="1" si="531"/>
        <v>2830.5</v>
      </c>
      <c r="BJ486" s="216">
        <f t="shared" si="529"/>
        <v>0</v>
      </c>
      <c r="BK486" s="217">
        <f ca="1">DEGREES(ASIN($BG486*BL$23))</f>
        <v>-1.4610176037946074</v>
      </c>
      <c r="BL486" s="218">
        <f ca="1">DEGREES(ASIN(BL$23*$BI486))</f>
        <v>-5.4132290075563061</v>
      </c>
      <c r="BM486" s="219">
        <f ca="1">IF($BH486&gt;0,(COS(RADIANS(BK486))-COS(RADIANS(BL486)))/(BL$23*$BH486),$BE486*SIN(RADIANS(BK486)))</f>
        <v>-275.68083020788515</v>
      </c>
      <c r="BN486" s="218">
        <f t="shared" ca="1" si="532"/>
        <v>-0.94684787263895487</v>
      </c>
      <c r="BO486" s="220">
        <f t="shared" ca="1" si="533"/>
        <v>-37.633943157304216</v>
      </c>
      <c r="BP486" s="221">
        <f t="shared" ca="1" si="589"/>
        <v>37.633943157304216</v>
      </c>
      <c r="BQ486" s="222">
        <f t="shared" ca="1" si="534"/>
        <v>-2.9118538349691825</v>
      </c>
      <c r="BR486" s="223">
        <f t="shared" ca="1" si="535"/>
        <v>-10.833661576377304</v>
      </c>
      <c r="BS486" s="224">
        <f t="shared" ca="1" si="536"/>
        <v>-553.23680300237095</v>
      </c>
      <c r="BT486" s="223">
        <f t="shared" ca="1" si="537"/>
        <v>-1.9121147127987115</v>
      </c>
      <c r="BU486" s="225">
        <f t="shared" ca="1" si="538"/>
        <v>-75.901066618148775</v>
      </c>
      <c r="BV486" s="226">
        <f t="shared" ca="1" si="590"/>
        <v>75.901066618148775</v>
      </c>
      <c r="BW486" s="217">
        <f t="shared" ca="1" si="539"/>
        <v>-4.3423461351580164</v>
      </c>
      <c r="BX486" s="218">
        <f t="shared" ca="1" si="540"/>
        <v>-16.269044560603007</v>
      </c>
      <c r="BY486" s="219">
        <f t="shared" ca="1" si="541"/>
        <v>-834.61570703423138</v>
      </c>
      <c r="BZ486" s="218">
        <f t="shared" ca="1" si="542"/>
        <v>-2.915823778257618</v>
      </c>
      <c r="CA486" s="227">
        <f t="shared" ca="1" si="543"/>
        <v>-115.48138204935594</v>
      </c>
      <c r="CB486" s="228">
        <f t="shared" ca="1" si="591"/>
        <v>115.48138204935594</v>
      </c>
      <c r="CC486" s="222">
        <f t="shared" ca="1" si="544"/>
        <v>-5.7423725247912909</v>
      </c>
      <c r="CD486" s="223">
        <f t="shared" ca="1" si="545"/>
        <v>-21.728306490014099</v>
      </c>
      <c r="CE486" s="224">
        <f t="shared" ca="1" si="546"/>
        <v>-1121.9211476943483</v>
      </c>
      <c r="CF486" s="223">
        <f t="shared" ca="1" si="547"/>
        <v>-3.9815371553465866</v>
      </c>
      <c r="CG486" s="225">
        <f t="shared" ca="1" si="548"/>
        <v>-157.15696746167902</v>
      </c>
      <c r="CH486" s="226">
        <f t="shared" ca="1" si="592"/>
        <v>157.15696746167902</v>
      </c>
      <c r="CI486" s="217">
        <f t="shared" ca="1" si="549"/>
        <v>-7.1018791786750235</v>
      </c>
      <c r="CJ486" s="218">
        <f t="shared" ca="1" si="550"/>
        <v>-27.222417553768874</v>
      </c>
      <c r="CK486" s="219">
        <f t="shared" ca="1" si="551"/>
        <v>-1417.5201444206245</v>
      </c>
      <c r="CL486" s="218">
        <f t="shared" ca="1" si="552"/>
        <v>-5.1390797252220182</v>
      </c>
      <c r="CM486" s="227">
        <f t="shared" ca="1" si="553"/>
        <v>-201.88703938958611</v>
      </c>
      <c r="CN486" s="228">
        <f t="shared" ca="1" si="593"/>
        <v>201.88703938958611</v>
      </c>
      <c r="CO486" s="222">
        <f t="shared" ca="1" si="554"/>
        <v>-8.4109164808254295</v>
      </c>
      <c r="CP486" s="223">
        <f t="shared" ca="1" si="555"/>
        <v>-32.765678136604862</v>
      </c>
      <c r="CQ486" s="224">
        <f t="shared" ca="1" si="556"/>
        <v>-1724.1976948396286</v>
      </c>
      <c r="CR486" s="223">
        <f t="shared" ca="1" si="557"/>
        <v>-6.428854665543895</v>
      </c>
      <c r="CS486" s="225">
        <f t="shared" ca="1" si="558"/>
        <v>-250.92232181828012</v>
      </c>
      <c r="CT486" s="226">
        <f t="shared" ca="1" si="594"/>
        <v>250.92232181828012</v>
      </c>
      <c r="CU486" s="217">
        <f t="shared" ca="1" si="559"/>
        <v>-9.6596859065095479</v>
      </c>
      <c r="CV486" s="218">
        <f t="shared" ca="1" si="560"/>
        <v>-38.377823206695702</v>
      </c>
      <c r="CW486" s="219">
        <f t="shared" ca="1" si="561"/>
        <v>-2045.4001934089697</v>
      </c>
      <c r="CX486" s="218">
        <f t="shared" ca="1" si="562"/>
        <v>-7.9093685211114462</v>
      </c>
      <c r="CY486" s="227">
        <f t="shared" ca="1" si="563"/>
        <v>-305.99724958759998</v>
      </c>
      <c r="CZ486" s="228">
        <f t="shared" ca="1" si="595"/>
        <v>305.99724958759998</v>
      </c>
      <c r="DA486" s="222">
        <f t="shared" ca="1" si="564"/>
        <v>-10.838599600036964</v>
      </c>
      <c r="DB486" s="223">
        <f t="shared" ca="1" si="565"/>
        <v>-44.087747197189032</v>
      </c>
      <c r="DC486" s="224">
        <f t="shared" ca="1" si="566"/>
        <v>-2385.6543388184659</v>
      </c>
      <c r="DD486" s="223">
        <f t="shared" ca="1" si="567"/>
        <v>-9.6716257534262695</v>
      </c>
      <c r="DE486" s="225">
        <f t="shared" ca="1" si="568"/>
        <v>-369.68671038596051</v>
      </c>
      <c r="DF486" s="226">
        <f t="shared" ca="1" si="596"/>
        <v>369.68671038596051</v>
      </c>
      <c r="DG486" s="217">
        <f t="shared" ca="1" si="569"/>
        <v>-11.938353847407727</v>
      </c>
      <c r="DH486" s="218">
        <f t="shared" ca="1" si="570"/>
        <v>-49.940709720239816</v>
      </c>
      <c r="DI486" s="219">
        <f t="shared" ca="1" si="571"/>
        <v>-2751.3613723957696</v>
      </c>
      <c r="DJ486" s="218">
        <f t="shared" ca="1" si="572"/>
        <v>-11.869748826672094</v>
      </c>
      <c r="DK486" s="227">
        <f t="shared" ca="1" si="573"/>
        <v>-446.15198423021934</v>
      </c>
      <c r="DL486" s="228">
        <f t="shared" ca="1" si="597"/>
        <v>446.15198423021934</v>
      </c>
      <c r="DM486" s="222">
        <f t="shared" ca="1" si="574"/>
        <v>-12.950016762897498</v>
      </c>
      <c r="DN486" s="223">
        <f t="shared" ca="1" si="575"/>
        <v>-56.013933523798272</v>
      </c>
      <c r="DO486" s="224">
        <f t="shared" ca="1" si="576"/>
        <v>-3152.4940047533228</v>
      </c>
      <c r="DP486" s="223">
        <f t="shared" ca="1" si="577"/>
        <v>-14.795785453732606</v>
      </c>
      <c r="DQ486" s="225">
        <f t="shared" ca="1" si="578"/>
        <v>-542.9766407461143</v>
      </c>
      <c r="DR486" s="226">
        <f t="shared" ca="1" si="598"/>
        <v>542.9766407461143</v>
      </c>
      <c r="DS486" s="217">
        <f t="shared" ca="1" si="579"/>
        <v>-13.865129419607626</v>
      </c>
      <c r="DT486" s="218">
        <f t="shared" ca="1" si="580"/>
        <v>-62.456212688691643</v>
      </c>
      <c r="DU486" s="219">
        <f t="shared" ca="1" si="581"/>
        <v>-3606.8748805466489</v>
      </c>
      <c r="DV486" s="218">
        <f t="shared" ca="1" si="582"/>
        <v>-19.103166694967513</v>
      </c>
      <c r="DW486" s="227">
        <f t="shared" ca="1" si="583"/>
        <v>-676.97045955646399</v>
      </c>
      <c r="DX486" s="228">
        <f t="shared" ca="1" si="599"/>
        <v>676.97045955646399</v>
      </c>
      <c r="DY486" s="222">
        <f t="shared" ca="1" si="584"/>
        <v>-14.675818391630051</v>
      </c>
      <c r="DZ486" s="223">
        <f t="shared" ca="1" si="585"/>
        <v>-69.618393994068057</v>
      </c>
      <c r="EA486" s="224">
        <f t="shared" ca="1" si="586"/>
        <v>-4154.2430571763498</v>
      </c>
      <c r="EB486" s="223">
        <f t="shared" ca="1" si="587"/>
        <v>-26.741240614423987</v>
      </c>
      <c r="EC486" s="225">
        <f t="shared" ca="1" si="588"/>
        <v>-903.28061357754359</v>
      </c>
      <c r="ED486" s="226">
        <f t="shared" ca="1" si="600"/>
        <v>903.28061357754359</v>
      </c>
      <c r="EE486" s="18">
        <v>-903.28061357753791</v>
      </c>
    </row>
    <row r="487" spans="16:135" x14ac:dyDescent="0.3">
      <c r="P487" s="5"/>
      <c r="Q487" s="5"/>
      <c r="X487" s="105"/>
      <c r="Y487" s="105"/>
      <c r="Z487" s="105"/>
      <c r="AA487" s="105">
        <f ca="1">AH487-DF487</f>
        <v>-1.2505552149377763E-12</v>
      </c>
      <c r="AC487" s="302">
        <f>AC486+$BE$22</f>
        <v>4600</v>
      </c>
      <c r="AD487" s="332">
        <v>876.5393729631121</v>
      </c>
      <c r="AE487" s="332">
        <v>657.86729286149944</v>
      </c>
      <c r="AF487" s="334">
        <v>528.18085529237942</v>
      </c>
      <c r="AG487" s="332">
        <v>434.28223540354725</v>
      </c>
      <c r="AH487" s="332">
        <v>360.01508463253299</v>
      </c>
      <c r="AI487" s="332">
        <v>298.08788106648683</v>
      </c>
      <c r="AJ487" s="332">
        <v>244.49346715273623</v>
      </c>
      <c r="AK487" s="332">
        <v>196.74795966436488</v>
      </c>
      <c r="AL487" s="332">
        <v>153.17543030633425</v>
      </c>
      <c r="AM487" s="332">
        <v>112.56555827109833</v>
      </c>
      <c r="AN487" s="332">
        <v>73.988951905350063</v>
      </c>
      <c r="AO487" s="332">
        <v>36.687095284665261</v>
      </c>
      <c r="AP487" s="332" t="e">
        <v>#DIV/0!</v>
      </c>
      <c r="AQ487" s="335">
        <v>-36.687095284665261</v>
      </c>
      <c r="AR487" s="335">
        <v>-73.988951905350063</v>
      </c>
      <c r="AS487" s="335">
        <v>-112.56555827109833</v>
      </c>
      <c r="AT487" s="335">
        <v>-153.17543030633425</v>
      </c>
      <c r="AU487" s="335">
        <v>-196.74795966436488</v>
      </c>
      <c r="AV487" s="335">
        <v>-244.49346715273623</v>
      </c>
      <c r="AW487" s="335">
        <v>-298.08788106648683</v>
      </c>
      <c r="AX487" s="335">
        <v>-360.01508463253299</v>
      </c>
      <c r="AY487" s="335">
        <v>-434.28223540354725</v>
      </c>
      <c r="AZ487" s="335">
        <v>-528.18085529237942</v>
      </c>
      <c r="BA487" s="335">
        <v>-657.86729286149944</v>
      </c>
      <c r="BB487" s="202">
        <v>-876.5393729631121</v>
      </c>
      <c r="BC487" s="323">
        <f ca="1">BO487-BD487</f>
        <v>0</v>
      </c>
      <c r="BD487" s="320">
        <f ca="1"/>
        <v>-36.687095284665261</v>
      </c>
      <c r="BE487" s="302">
        <f ca="1">MIN($AF$15,BE486+$BE$22)</f>
        <v>4600</v>
      </c>
      <c r="BF487" s="215">
        <f t="shared" ca="1" si="530"/>
        <v>3</v>
      </c>
      <c r="BG487" s="317">
        <f ca="1">INDEX(N$8:N$12,$BF487)</f>
        <v>765</v>
      </c>
      <c r="BH487" s="128">
        <f ca="1">INDEX(O$8:O$12,$BF487)</f>
        <v>0.45</v>
      </c>
      <c r="BI487" s="104">
        <f t="shared" ca="1" si="531"/>
        <v>2835</v>
      </c>
      <c r="BJ487" s="216">
        <f t="shared" si="529"/>
        <v>0</v>
      </c>
      <c r="BK487" s="217">
        <f ca="1">DEGREES(ASIN($BG487*BL$23))</f>
        <v>-1.4610176037946074</v>
      </c>
      <c r="BL487" s="218">
        <f ca="1">DEGREES(ASIN(BL$23*$BI487))</f>
        <v>-5.4218608550225413</v>
      </c>
      <c r="BM487" s="219">
        <f ca="1">IF($BH487&gt;0,(COS(RADIANS(BK487))-COS(RADIANS(BL487)))/(BL$23*$BH487),$BE487*SIN(RADIANS(BK487)))</f>
        <v>-276.62919813943017</v>
      </c>
      <c r="BN487" s="218">
        <f t="shared" ca="1" si="532"/>
        <v>-0.94836793154502175</v>
      </c>
      <c r="BO487" s="220">
        <f t="shared" ca="1" si="533"/>
        <v>-36.687095284665261</v>
      </c>
      <c r="BP487" s="221">
        <f t="shared" ca="1" si="589"/>
        <v>36.687095284665261</v>
      </c>
      <c r="BQ487" s="222">
        <f t="shared" ca="1" si="534"/>
        <v>-2.9118538349691825</v>
      </c>
      <c r="BR487" s="223">
        <f t="shared" ca="1" si="535"/>
        <v>-10.851093952032763</v>
      </c>
      <c r="BS487" s="224">
        <f t="shared" ca="1" si="536"/>
        <v>-555.15207157067061</v>
      </c>
      <c r="BT487" s="223">
        <f t="shared" ca="1" si="537"/>
        <v>-1.9152685682996662</v>
      </c>
      <c r="BU487" s="225">
        <f t="shared" ca="1" si="538"/>
        <v>-73.988951905350063</v>
      </c>
      <c r="BV487" s="226">
        <f t="shared" ca="1" si="590"/>
        <v>73.988951905350063</v>
      </c>
      <c r="BW487" s="217">
        <f t="shared" ca="1" si="539"/>
        <v>-4.3423461351580164</v>
      </c>
      <c r="BX487" s="218">
        <f t="shared" ca="1" si="540"/>
        <v>-16.29562960682361</v>
      </c>
      <c r="BY487" s="219">
        <f t="shared" ca="1" si="541"/>
        <v>-837.53656561026162</v>
      </c>
      <c r="BZ487" s="218">
        <f t="shared" ca="1" si="542"/>
        <v>-2.9208585760302412</v>
      </c>
      <c r="CA487" s="227">
        <f t="shared" ca="1" si="543"/>
        <v>-112.56555827109833</v>
      </c>
      <c r="CB487" s="228">
        <f t="shared" ca="1" si="591"/>
        <v>112.56555827109833</v>
      </c>
      <c r="CC487" s="222">
        <f t="shared" ca="1" si="544"/>
        <v>-5.7423725247912909</v>
      </c>
      <c r="CD487" s="223">
        <f t="shared" ca="1" si="545"/>
        <v>-21.764612436698563</v>
      </c>
      <c r="CE487" s="224">
        <f t="shared" ca="1" si="546"/>
        <v>-1125.9100268747711</v>
      </c>
      <c r="CF487" s="223">
        <f t="shared" ca="1" si="547"/>
        <v>-3.9888791804228276</v>
      </c>
      <c r="CG487" s="225">
        <f t="shared" ca="1" si="548"/>
        <v>-153.17543030633243</v>
      </c>
      <c r="CH487" s="226">
        <f t="shared" ca="1" si="592"/>
        <v>153.17543030633243</v>
      </c>
      <c r="CI487" s="217">
        <f t="shared" ca="1" si="549"/>
        <v>-7.1018791786750235</v>
      </c>
      <c r="CJ487" s="218">
        <f t="shared" ca="1" si="550"/>
        <v>-27.269286522516897</v>
      </c>
      <c r="CK487" s="219">
        <f t="shared" ca="1" si="551"/>
        <v>-1422.6695668951668</v>
      </c>
      <c r="CL487" s="218">
        <f t="shared" ca="1" si="552"/>
        <v>-5.1494224745422343</v>
      </c>
      <c r="CM487" s="227">
        <f t="shared" ca="1" si="553"/>
        <v>-196.74795966436409</v>
      </c>
      <c r="CN487" s="228">
        <f t="shared" ca="1" si="593"/>
        <v>196.74795966436409</v>
      </c>
      <c r="CO487" s="222">
        <f t="shared" ca="1" si="554"/>
        <v>-8.4109164808254295</v>
      </c>
      <c r="CP487" s="223">
        <f t="shared" ca="1" si="555"/>
        <v>-32.824323938383941</v>
      </c>
      <c r="CQ487" s="224">
        <f t="shared" ca="1" si="556"/>
        <v>-1730.6410202916627</v>
      </c>
      <c r="CR487" s="223">
        <f t="shared" ca="1" si="557"/>
        <v>-6.4433254520340597</v>
      </c>
      <c r="CS487" s="225">
        <f t="shared" ca="1" si="558"/>
        <v>-244.49346715273623</v>
      </c>
      <c r="CT487" s="226">
        <f t="shared" ca="1" si="594"/>
        <v>244.49346715273623</v>
      </c>
      <c r="CU487" s="217">
        <f t="shared" ca="1" si="559"/>
        <v>-9.6596859065095479</v>
      </c>
      <c r="CV487" s="218">
        <f t="shared" ca="1" si="560"/>
        <v>-38.449999098258793</v>
      </c>
      <c r="CW487" s="219">
        <f t="shared" ca="1" si="561"/>
        <v>-2053.3300496973925</v>
      </c>
      <c r="CX487" s="218">
        <f t="shared" ca="1" si="562"/>
        <v>-7.9298562884227977</v>
      </c>
      <c r="CY487" s="227">
        <f t="shared" ca="1" si="563"/>
        <v>-298.08788106648853</v>
      </c>
      <c r="CZ487" s="228">
        <f t="shared" ca="1" si="595"/>
        <v>298.08788106648853</v>
      </c>
      <c r="DA487" s="222">
        <f t="shared" ca="1" si="564"/>
        <v>-10.838599600036964</v>
      </c>
      <c r="DB487" s="223">
        <f t="shared" ca="1" si="565"/>
        <v>-44.176047988001422</v>
      </c>
      <c r="DC487" s="224">
        <f t="shared" ca="1" si="566"/>
        <v>-2395.3558140912642</v>
      </c>
      <c r="DD487" s="223">
        <f t="shared" ca="1" si="567"/>
        <v>-9.7014752727982341</v>
      </c>
      <c r="DE487" s="225">
        <f t="shared" ca="1" si="568"/>
        <v>-360.01508463253424</v>
      </c>
      <c r="DF487" s="226">
        <f t="shared" ca="1" si="596"/>
        <v>360.01508463253424</v>
      </c>
      <c r="DG487" s="217">
        <f t="shared" ca="1" si="569"/>
        <v>-11.938353847407727</v>
      </c>
      <c r="DH487" s="218">
        <f t="shared" ca="1" si="570"/>
        <v>-50.049161148887336</v>
      </c>
      <c r="DI487" s="219">
        <f t="shared" ca="1" si="571"/>
        <v>-2763.2767691836539</v>
      </c>
      <c r="DJ487" s="218">
        <f t="shared" ca="1" si="572"/>
        <v>-11.91539678788422</v>
      </c>
      <c r="DK487" s="227">
        <f t="shared" ca="1" si="573"/>
        <v>-434.28223540354725</v>
      </c>
      <c r="DL487" s="228">
        <f t="shared" ca="1" si="597"/>
        <v>434.28223540354725</v>
      </c>
      <c r="DM487" s="222">
        <f t="shared" ca="1" si="574"/>
        <v>-12.950016762897498</v>
      </c>
      <c r="DN487" s="223">
        <f t="shared" ca="1" si="575"/>
        <v>-56.149288552021602</v>
      </c>
      <c r="DO487" s="224">
        <f t="shared" ca="1" si="576"/>
        <v>-3167.3652623953044</v>
      </c>
      <c r="DP487" s="223">
        <f t="shared" ca="1" si="577"/>
        <v>-14.871257641981629</v>
      </c>
      <c r="DQ487" s="225">
        <f t="shared" ca="1" si="578"/>
        <v>-528.18085529238169</v>
      </c>
      <c r="DR487" s="226">
        <f t="shared" ca="1" si="598"/>
        <v>528.18085529238169</v>
      </c>
      <c r="DS487" s="217">
        <f t="shared" ca="1" si="579"/>
        <v>-13.865129419607626</v>
      </c>
      <c r="DT487" s="218">
        <f t="shared" ca="1" si="580"/>
        <v>-62.631383148450844</v>
      </c>
      <c r="DU487" s="219">
        <f t="shared" ca="1" si="581"/>
        <v>-3626.1206070639296</v>
      </c>
      <c r="DV487" s="218">
        <f t="shared" ca="1" si="582"/>
        <v>-19.245726517280673</v>
      </c>
      <c r="DW487" s="227">
        <f t="shared" ca="1" si="583"/>
        <v>-657.86729286149648</v>
      </c>
      <c r="DX487" s="228">
        <f t="shared" ca="1" si="599"/>
        <v>657.86729286149648</v>
      </c>
      <c r="DY487" s="222">
        <f t="shared" ca="1" si="584"/>
        <v>-14.675818391630051</v>
      </c>
      <c r="DZ487" s="223">
        <f t="shared" ca="1" si="585"/>
        <v>-69.864998407380469</v>
      </c>
      <c r="EA487" s="224">
        <f t="shared" ca="1" si="586"/>
        <v>-4181.3371501700631</v>
      </c>
      <c r="EB487" s="223">
        <f t="shared" ca="1" si="587"/>
        <v>-27.094092993713275</v>
      </c>
      <c r="EC487" s="225">
        <f t="shared" ca="1" si="588"/>
        <v>-876.5393729631196</v>
      </c>
      <c r="ED487" s="226">
        <f t="shared" ca="1" si="600"/>
        <v>876.5393729631196</v>
      </c>
      <c r="EE487" s="18">
        <v>-876.5393729631121</v>
      </c>
    </row>
    <row r="488" spans="16:135" x14ac:dyDescent="0.3">
      <c r="P488" s="5"/>
      <c r="Q488" s="5"/>
      <c r="X488" s="105"/>
      <c r="Y488" s="105"/>
      <c r="Z488" s="105"/>
      <c r="AA488" s="105">
        <f ca="1">AH488-DF488</f>
        <v>0</v>
      </c>
      <c r="AC488" s="302">
        <f>AC487+$BE$22</f>
        <v>4610</v>
      </c>
      <c r="AD488" s="332">
        <v>849.44527996939792</v>
      </c>
      <c r="AE488" s="332">
        <v>638.62156634421694</v>
      </c>
      <c r="AF488" s="334">
        <v>513.30959765039734</v>
      </c>
      <c r="AG488" s="332">
        <v>422.36683861566303</v>
      </c>
      <c r="AH488" s="332">
        <v>350.31360935973566</v>
      </c>
      <c r="AI488" s="332">
        <v>290.15802477806517</v>
      </c>
      <c r="AJ488" s="332">
        <v>238.05014170070353</v>
      </c>
      <c r="AK488" s="332">
        <v>191.59853718982265</v>
      </c>
      <c r="AL488" s="332">
        <v>149.1865511259096</v>
      </c>
      <c r="AM488" s="332">
        <v>109.64469969506808</v>
      </c>
      <c r="AN488" s="332">
        <v>72.073683337050397</v>
      </c>
      <c r="AO488" s="332">
        <v>35.73872735312024</v>
      </c>
      <c r="AP488" s="332" t="e">
        <v>#DIV/0!</v>
      </c>
      <c r="AQ488" s="335">
        <v>-35.73872735312024</v>
      </c>
      <c r="AR488" s="335">
        <v>-72.073683337050397</v>
      </c>
      <c r="AS488" s="335">
        <v>-109.64469969506808</v>
      </c>
      <c r="AT488" s="335">
        <v>-149.1865511259096</v>
      </c>
      <c r="AU488" s="335">
        <v>-191.59853718982265</v>
      </c>
      <c r="AV488" s="335">
        <v>-238.05014170070353</v>
      </c>
      <c r="AW488" s="335">
        <v>-290.15802477806517</v>
      </c>
      <c r="AX488" s="335">
        <v>-350.31360935973566</v>
      </c>
      <c r="AY488" s="335">
        <v>-422.36683861566303</v>
      </c>
      <c r="AZ488" s="335">
        <v>-513.30959765039734</v>
      </c>
      <c r="BA488" s="335">
        <v>-638.62156634421694</v>
      </c>
      <c r="BB488" s="202">
        <v>-849.44527996939792</v>
      </c>
      <c r="BC488" s="323">
        <f ca="1">BO488-BD488</f>
        <v>0</v>
      </c>
      <c r="BD488" s="320">
        <f ca="1"/>
        <v>-35.73872735312024</v>
      </c>
      <c r="BE488" s="302">
        <f ca="1">MIN($AF$15,BE487+$BE$22)</f>
        <v>4610</v>
      </c>
      <c r="BF488" s="215">
        <f t="shared" ca="1" si="530"/>
        <v>3</v>
      </c>
      <c r="BG488" s="317">
        <f ca="1">INDEX(N$8:N$12,$BF488)</f>
        <v>765</v>
      </c>
      <c r="BH488" s="128">
        <f ca="1">INDEX(O$8:O$12,$BF488)</f>
        <v>0.45</v>
      </c>
      <c r="BI488" s="104">
        <f t="shared" ca="1" si="531"/>
        <v>2839.5</v>
      </c>
      <c r="BJ488" s="216">
        <f t="shared" si="529"/>
        <v>0</v>
      </c>
      <c r="BK488" s="217">
        <f ca="1">DEGREES(ASIN($BG488*BL$23))</f>
        <v>-1.4610176037946074</v>
      </c>
      <c r="BL488" s="218">
        <f ca="1">DEGREES(ASIN(BL$23*$BI488))</f>
        <v>-5.4304928259173995</v>
      </c>
      <c r="BM488" s="219">
        <f ca="1">IF($BH488&gt;0,(COS(RADIANS(BK488))-COS(RADIANS(BL488)))/(BL$23*$BH488),$BE488*SIN(RADIANS(BK488)))</f>
        <v>-277.57908619501512</v>
      </c>
      <c r="BN488" s="218">
        <f t="shared" ca="1" si="532"/>
        <v>-0.9498880555849496</v>
      </c>
      <c r="BO488" s="220">
        <f t="shared" ca="1" si="533"/>
        <v>-35.73872735312024</v>
      </c>
      <c r="BP488" s="221">
        <f t="shared" ca="1" si="589"/>
        <v>35.73872735312024</v>
      </c>
      <c r="BQ488" s="222">
        <f t="shared" ca="1" si="534"/>
        <v>-2.9118538349691825</v>
      </c>
      <c r="BR488" s="223">
        <f t="shared" ca="1" si="535"/>
        <v>-10.868527344412083</v>
      </c>
      <c r="BS488" s="224">
        <f t="shared" ca="1" si="536"/>
        <v>-557.07049454586547</v>
      </c>
      <c r="BT488" s="223">
        <f t="shared" ca="1" si="537"/>
        <v>-1.9184229751948578</v>
      </c>
      <c r="BU488" s="225">
        <f t="shared" ca="1" si="538"/>
        <v>-72.073683337050397</v>
      </c>
      <c r="BV488" s="226">
        <f t="shared" ca="1" si="590"/>
        <v>72.073683337050397</v>
      </c>
      <c r="BW488" s="217">
        <f t="shared" ca="1" si="539"/>
        <v>-4.3423461351580164</v>
      </c>
      <c r="BX488" s="218">
        <f t="shared" ca="1" si="540"/>
        <v>-16.322218259627267</v>
      </c>
      <c r="BY488" s="219">
        <f t="shared" ca="1" si="541"/>
        <v>-840.46246103153328</v>
      </c>
      <c r="BZ488" s="218">
        <f t="shared" ca="1" si="542"/>
        <v>-2.9258954212716617</v>
      </c>
      <c r="CA488" s="227">
        <f t="shared" ca="1" si="543"/>
        <v>-109.64469969506808</v>
      </c>
      <c r="CB488" s="228">
        <f t="shared" ca="1" si="591"/>
        <v>109.64469969506808</v>
      </c>
      <c r="CC488" s="222">
        <f t="shared" ca="1" si="544"/>
        <v>-5.7423725247912909</v>
      </c>
      <c r="CD488" s="223">
        <f t="shared" ca="1" si="545"/>
        <v>-21.800927570800667</v>
      </c>
      <c r="CE488" s="224">
        <f t="shared" ca="1" si="546"/>
        <v>-1129.9062536496715</v>
      </c>
      <c r="CF488" s="223">
        <f t="shared" ca="1" si="547"/>
        <v>-3.9962267749003786</v>
      </c>
      <c r="CG488" s="225">
        <f t="shared" ca="1" si="548"/>
        <v>-149.1865511259096</v>
      </c>
      <c r="CH488" s="226">
        <f t="shared" ca="1" si="592"/>
        <v>149.1865511259096</v>
      </c>
      <c r="CI488" s="217">
        <f t="shared" ca="1" si="549"/>
        <v>-7.1018791786750235</v>
      </c>
      <c r="CJ488" s="218">
        <f t="shared" ca="1" si="550"/>
        <v>-27.316175262158691</v>
      </c>
      <c r="CK488" s="219">
        <f t="shared" ca="1" si="551"/>
        <v>-1427.8293451973927</v>
      </c>
      <c r="CL488" s="218">
        <f t="shared" ca="1" si="552"/>
        <v>-5.1597783022259591</v>
      </c>
      <c r="CM488" s="227">
        <f t="shared" ca="1" si="553"/>
        <v>-191.59853718982185</v>
      </c>
      <c r="CN488" s="228">
        <f t="shared" ca="1" si="593"/>
        <v>191.59853718982185</v>
      </c>
      <c r="CO488" s="222">
        <f t="shared" ca="1" si="554"/>
        <v>-8.4109164808254295</v>
      </c>
      <c r="CP488" s="223">
        <f t="shared" ca="1" si="555"/>
        <v>-32.883008487018877</v>
      </c>
      <c r="CQ488" s="224">
        <f t="shared" ca="1" si="556"/>
        <v>-1737.0988451896635</v>
      </c>
      <c r="CR488" s="223">
        <f t="shared" ca="1" si="557"/>
        <v>-6.4578248980008084</v>
      </c>
      <c r="CS488" s="225">
        <f t="shared" ca="1" si="558"/>
        <v>-238.05014170070217</v>
      </c>
      <c r="CT488" s="226">
        <f t="shared" ca="1" si="594"/>
        <v>238.05014170070217</v>
      </c>
      <c r="CU488" s="217">
        <f t="shared" ca="1" si="559"/>
        <v>-9.6596859065095479</v>
      </c>
      <c r="CV488" s="218">
        <f t="shared" ca="1" si="560"/>
        <v>-38.522247254137945</v>
      </c>
      <c r="CW488" s="219">
        <f t="shared" ca="1" si="561"/>
        <v>-2061.2804552429288</v>
      </c>
      <c r="CX488" s="218">
        <f t="shared" ca="1" si="562"/>
        <v>-7.9504055455363414</v>
      </c>
      <c r="CY488" s="227">
        <f t="shared" ca="1" si="563"/>
        <v>-290.15802477806574</v>
      </c>
      <c r="CZ488" s="228">
        <f t="shared" ca="1" si="595"/>
        <v>290.15802477806574</v>
      </c>
      <c r="DA488" s="222">
        <f t="shared" ca="1" si="564"/>
        <v>-10.838599600036964</v>
      </c>
      <c r="DB488" s="223">
        <f t="shared" ca="1" si="565"/>
        <v>-44.264481202499717</v>
      </c>
      <c r="DC488" s="224">
        <f t="shared" ca="1" si="566"/>
        <v>-2405.0872730719998</v>
      </c>
      <c r="DD488" s="223">
        <f t="shared" ca="1" si="567"/>
        <v>-9.7314589807356242</v>
      </c>
      <c r="DE488" s="225">
        <f t="shared" ca="1" si="568"/>
        <v>-350.31360935973601</v>
      </c>
      <c r="DF488" s="226">
        <f t="shared" ca="1" si="596"/>
        <v>350.31360935973601</v>
      </c>
      <c r="DG488" s="217">
        <f t="shared" ca="1" si="569"/>
        <v>-11.938353847407727</v>
      </c>
      <c r="DH488" s="218">
        <f t="shared" ca="1" si="570"/>
        <v>-50.157858204214129</v>
      </c>
      <c r="DI488" s="219">
        <f t="shared" ca="1" si="571"/>
        <v>-2775.2381238454991</v>
      </c>
      <c r="DJ488" s="218">
        <f t="shared" ca="1" si="572"/>
        <v>-11.961354661845235</v>
      </c>
      <c r="DK488" s="227">
        <f t="shared" ca="1" si="573"/>
        <v>-422.36683861566303</v>
      </c>
      <c r="DL488" s="228">
        <f t="shared" ca="1" si="597"/>
        <v>422.36683861566303</v>
      </c>
      <c r="DM488" s="222">
        <f t="shared" ca="1" si="574"/>
        <v>-12.950016762897498</v>
      </c>
      <c r="DN488" s="223">
        <f t="shared" ca="1" si="575"/>
        <v>-56.285122010124638</v>
      </c>
      <c r="DO488" s="224">
        <f t="shared" ca="1" si="576"/>
        <v>-3182.3127918947243</v>
      </c>
      <c r="DP488" s="223">
        <f t="shared" ca="1" si="577"/>
        <v>-14.947529499419943</v>
      </c>
      <c r="DQ488" s="225">
        <f t="shared" ca="1" si="578"/>
        <v>-513.30959765040006</v>
      </c>
      <c r="DR488" s="226">
        <f t="shared" ca="1" si="598"/>
        <v>513.30959765040006</v>
      </c>
      <c r="DS488" s="217">
        <f t="shared" ca="1" si="579"/>
        <v>-13.865129419607626</v>
      </c>
      <c r="DT488" s="218">
        <f t="shared" ca="1" si="580"/>
        <v>-62.807594342240051</v>
      </c>
      <c r="DU488" s="219">
        <f t="shared" ca="1" si="581"/>
        <v>-3645.5114323915714</v>
      </c>
      <c r="DV488" s="218">
        <f t="shared" ca="1" si="582"/>
        <v>-19.390825327641778</v>
      </c>
      <c r="DW488" s="227">
        <f t="shared" ca="1" si="583"/>
        <v>-638.62156634421581</v>
      </c>
      <c r="DX488" s="228">
        <f t="shared" ca="1" si="599"/>
        <v>638.62156634421581</v>
      </c>
      <c r="DY488" s="222">
        <f t="shared" ca="1" si="584"/>
        <v>-14.675818391630051</v>
      </c>
      <c r="DZ488" s="223">
        <f t="shared" ca="1" si="585"/>
        <v>-70.114532368907334</v>
      </c>
      <c r="EA488" s="224">
        <f t="shared" ca="1" si="586"/>
        <v>-4208.7966616321728</v>
      </c>
      <c r="EB488" s="223">
        <f t="shared" ca="1" si="587"/>
        <v>-27.459511462109731</v>
      </c>
      <c r="EC488" s="225">
        <f t="shared" ca="1" si="588"/>
        <v>-849.44527996940633</v>
      </c>
      <c r="ED488" s="226">
        <f t="shared" ca="1" si="600"/>
        <v>849.44527996940633</v>
      </c>
      <c r="EE488" s="18">
        <v>-849.44527996939792</v>
      </c>
    </row>
    <row r="489" spans="16:135" x14ac:dyDescent="0.3">
      <c r="P489" s="5"/>
      <c r="Q489" s="5"/>
      <c r="X489" s="105"/>
      <c r="Y489" s="105"/>
      <c r="Z489" s="105"/>
      <c r="AA489" s="105">
        <f ca="1">AH489-DF489</f>
        <v>0</v>
      </c>
      <c r="AC489" s="302">
        <f>AC488+$BE$22</f>
        <v>4620</v>
      </c>
      <c r="AD489" s="332">
        <v>821.98576850729</v>
      </c>
      <c r="AE489" s="332">
        <v>619.23074101657517</v>
      </c>
      <c r="AF489" s="334">
        <v>498.36206815097785</v>
      </c>
      <c r="AG489" s="332">
        <v>410.40548395381779</v>
      </c>
      <c r="AH489" s="332">
        <v>340.58215037900004</v>
      </c>
      <c r="AI489" s="332">
        <v>282.20761923252883</v>
      </c>
      <c r="AJ489" s="332">
        <v>231.59231680270136</v>
      </c>
      <c r="AK489" s="332">
        <v>186.43875888759669</v>
      </c>
      <c r="AL489" s="332">
        <v>145.19032435100922</v>
      </c>
      <c r="AM489" s="332">
        <v>106.71880427379642</v>
      </c>
      <c r="AN489" s="332">
        <v>70.155260361855539</v>
      </c>
      <c r="AO489" s="332">
        <v>34.78883929753529</v>
      </c>
      <c r="AP489" s="332" t="e">
        <v>#DIV/0!</v>
      </c>
      <c r="AQ489" s="335">
        <v>-34.78883929753529</v>
      </c>
      <c r="AR489" s="335">
        <v>-70.155260361855539</v>
      </c>
      <c r="AS489" s="335">
        <v>-106.71880427379642</v>
      </c>
      <c r="AT489" s="335">
        <v>-145.19032435100922</v>
      </c>
      <c r="AU489" s="335">
        <v>-186.43875888759669</v>
      </c>
      <c r="AV489" s="335">
        <v>-231.59231680270136</v>
      </c>
      <c r="AW489" s="335">
        <v>-282.20761923252883</v>
      </c>
      <c r="AX489" s="335">
        <v>-340.58215037900004</v>
      </c>
      <c r="AY489" s="335">
        <v>-410.40548395381779</v>
      </c>
      <c r="AZ489" s="335">
        <v>-498.36206815097785</v>
      </c>
      <c r="BA489" s="335">
        <v>-619.23074101657517</v>
      </c>
      <c r="BB489" s="202">
        <v>-821.98576850729</v>
      </c>
      <c r="BC489" s="323">
        <f ca="1">BO489-BD489</f>
        <v>0</v>
      </c>
      <c r="BD489" s="320">
        <f ca="1"/>
        <v>-34.78883929753529</v>
      </c>
      <c r="BE489" s="302">
        <f ca="1">MIN($AF$15,BE488+$BE$22)</f>
        <v>4620</v>
      </c>
      <c r="BF489" s="215">
        <f t="shared" ca="1" si="530"/>
        <v>3</v>
      </c>
      <c r="BG489" s="317">
        <f ca="1">INDEX(N$8:N$12,$BF489)</f>
        <v>765</v>
      </c>
      <c r="BH489" s="128">
        <f ca="1">INDEX(O$8:O$12,$BF489)</f>
        <v>0.45</v>
      </c>
      <c r="BI489" s="104">
        <f t="shared" ca="1" si="531"/>
        <v>2844</v>
      </c>
      <c r="BJ489" s="216">
        <f t="shared" si="529"/>
        <v>0</v>
      </c>
      <c r="BK489" s="217">
        <f ca="1">DEGREES(ASIN($BG489*BL$23))</f>
        <v>-1.4610176037946074</v>
      </c>
      <c r="BL489" s="218">
        <f ca="1">DEGREES(ASIN(BL$23*$BI489))</f>
        <v>-5.4391249204421026</v>
      </c>
      <c r="BM489" s="219">
        <f ca="1">IF($BH489&gt;0,(COS(RADIANS(BK489))-COS(RADIANS(BL489)))/(BL$23*$BH489),$BE489*SIN(RADIANS(BK489)))</f>
        <v>-278.53049443991438</v>
      </c>
      <c r="BN489" s="218">
        <f t="shared" ca="1" si="532"/>
        <v>-0.95140824489925535</v>
      </c>
      <c r="BO489" s="220">
        <f t="shared" ca="1" si="533"/>
        <v>-34.78883929753529</v>
      </c>
      <c r="BP489" s="221">
        <f t="shared" ca="1" si="589"/>
        <v>34.78883929753529</v>
      </c>
      <c r="BQ489" s="222">
        <f t="shared" ca="1" si="534"/>
        <v>-2.9118538349691825</v>
      </c>
      <c r="BR489" s="223">
        <f t="shared" ca="1" si="535"/>
        <v>-10.885961755307456</v>
      </c>
      <c r="BS489" s="224">
        <f t="shared" ca="1" si="536"/>
        <v>-558.99207248039022</v>
      </c>
      <c r="BT489" s="223">
        <f t="shared" ca="1" si="537"/>
        <v>-1.9215779345247483</v>
      </c>
      <c r="BU489" s="225">
        <f t="shared" ca="1" si="538"/>
        <v>-70.155260361855539</v>
      </c>
      <c r="BV489" s="226">
        <f t="shared" ca="1" si="590"/>
        <v>70.155260361855539</v>
      </c>
      <c r="BW489" s="217">
        <f t="shared" ca="1" si="539"/>
        <v>-4.3423461351580164</v>
      </c>
      <c r="BX489" s="218">
        <f t="shared" ca="1" si="540"/>
        <v>-16.348810526210446</v>
      </c>
      <c r="BY489" s="219">
        <f t="shared" ca="1" si="541"/>
        <v>-843.39339535015938</v>
      </c>
      <c r="BZ489" s="218">
        <f t="shared" ca="1" si="542"/>
        <v>-2.9309343186261003</v>
      </c>
      <c r="CA489" s="227">
        <f t="shared" ca="1" si="543"/>
        <v>-106.71880427379642</v>
      </c>
      <c r="CB489" s="228">
        <f t="shared" ca="1" si="591"/>
        <v>106.71880427379642</v>
      </c>
      <c r="CC489" s="222">
        <f t="shared" ca="1" si="544"/>
        <v>-5.7423725247912909</v>
      </c>
      <c r="CD489" s="223">
        <f t="shared" ca="1" si="545"/>
        <v>-21.837251913898537</v>
      </c>
      <c r="CE489" s="224">
        <f t="shared" ca="1" si="546"/>
        <v>-1133.9098336043489</v>
      </c>
      <c r="CF489" s="223">
        <f t="shared" ca="1" si="547"/>
        <v>-4.0035799546774342</v>
      </c>
      <c r="CG489" s="225">
        <f t="shared" ca="1" si="548"/>
        <v>-145.19032435100922</v>
      </c>
      <c r="CH489" s="226">
        <f t="shared" ca="1" si="592"/>
        <v>145.19032435100922</v>
      </c>
      <c r="CI489" s="217">
        <f t="shared" ca="1" si="549"/>
        <v>-7.1018791786750235</v>
      </c>
      <c r="CJ489" s="218">
        <f t="shared" ca="1" si="550"/>
        <v>-27.363083829177501</v>
      </c>
      <c r="CK489" s="219">
        <f t="shared" ca="1" si="551"/>
        <v>-1432.9994924540956</v>
      </c>
      <c r="CL489" s="218">
        <f t="shared" ca="1" si="552"/>
        <v>-5.1701472567028759</v>
      </c>
      <c r="CM489" s="227">
        <f t="shared" ca="1" si="553"/>
        <v>-186.4387588875959</v>
      </c>
      <c r="CN489" s="228">
        <f t="shared" ca="1" si="593"/>
        <v>186.4387588875959</v>
      </c>
      <c r="CO489" s="222">
        <f t="shared" ca="1" si="554"/>
        <v>-8.4109164808254295</v>
      </c>
      <c r="CP489" s="223">
        <f t="shared" ca="1" si="555"/>
        <v>-32.941731921096924</v>
      </c>
      <c r="CQ489" s="224">
        <f t="shared" ca="1" si="556"/>
        <v>-1743.5711983335912</v>
      </c>
      <c r="CR489" s="223">
        <f t="shared" ca="1" si="557"/>
        <v>-6.4723531439276485</v>
      </c>
      <c r="CS489" s="225">
        <f t="shared" ca="1" si="558"/>
        <v>-231.59231680270136</v>
      </c>
      <c r="CT489" s="226">
        <f t="shared" ca="1" si="594"/>
        <v>231.59231680270136</v>
      </c>
      <c r="CU489" s="217">
        <f t="shared" ca="1" si="559"/>
        <v>-9.6596859065095479</v>
      </c>
      <c r="CV489" s="218">
        <f t="shared" ca="1" si="560"/>
        <v>-38.594568007051443</v>
      </c>
      <c r="CW489" s="219">
        <f t="shared" ca="1" si="561"/>
        <v>-2069.2514719420064</v>
      </c>
      <c r="CX489" s="218">
        <f t="shared" ca="1" si="562"/>
        <v>-7.9710166990776088</v>
      </c>
      <c r="CY489" s="227">
        <f t="shared" ca="1" si="563"/>
        <v>-282.2076192325294</v>
      </c>
      <c r="CZ489" s="228">
        <f t="shared" ca="1" si="595"/>
        <v>282.2076192325294</v>
      </c>
      <c r="DA489" s="222">
        <f t="shared" ca="1" si="564"/>
        <v>-10.838599600036964</v>
      </c>
      <c r="DB489" s="223">
        <f t="shared" ca="1" si="565"/>
        <v>-44.353047649882534</v>
      </c>
      <c r="DC489" s="224">
        <f t="shared" ca="1" si="566"/>
        <v>-2414.8488511732512</v>
      </c>
      <c r="DD489" s="223">
        <f t="shared" ca="1" si="567"/>
        <v>-9.7615781012514162</v>
      </c>
      <c r="DE489" s="225">
        <f t="shared" ca="1" si="568"/>
        <v>-340.58215037900038</v>
      </c>
      <c r="DF489" s="226">
        <f t="shared" ca="1" si="596"/>
        <v>340.58215037900038</v>
      </c>
      <c r="DG489" s="217">
        <f t="shared" ca="1" si="569"/>
        <v>-11.938353847407727</v>
      </c>
      <c r="DH489" s="218">
        <f t="shared" ca="1" si="570"/>
        <v>-50.266802956634194</v>
      </c>
      <c r="DI489" s="219">
        <f t="shared" ca="1" si="571"/>
        <v>-2787.2457503175274</v>
      </c>
      <c r="DJ489" s="218">
        <f t="shared" ca="1" si="572"/>
        <v>-12.007626472028278</v>
      </c>
      <c r="DK489" s="227">
        <f t="shared" ca="1" si="573"/>
        <v>-410.40548395381779</v>
      </c>
      <c r="DL489" s="228">
        <f t="shared" ca="1" si="597"/>
        <v>410.40548395381779</v>
      </c>
      <c r="DM489" s="222">
        <f t="shared" ca="1" si="574"/>
        <v>-12.950016762897498</v>
      </c>
      <c r="DN489" s="223">
        <f t="shared" ca="1" si="575"/>
        <v>-56.421439779118238</v>
      </c>
      <c r="DO489" s="224">
        <f t="shared" ca="1" si="576"/>
        <v>-3197.3374084473517</v>
      </c>
      <c r="DP489" s="223">
        <f t="shared" ca="1" si="577"/>
        <v>-15.024616552627322</v>
      </c>
      <c r="DQ489" s="225">
        <f t="shared" ca="1" si="578"/>
        <v>-498.36206815098012</v>
      </c>
      <c r="DR489" s="226">
        <f t="shared" ca="1" si="598"/>
        <v>498.36206815098012</v>
      </c>
      <c r="DS489" s="217">
        <f t="shared" ca="1" si="579"/>
        <v>-13.865129419607626</v>
      </c>
      <c r="DT489" s="218">
        <f t="shared" ca="1" si="580"/>
        <v>-62.984866740337601</v>
      </c>
      <c r="DU489" s="219">
        <f t="shared" ca="1" si="581"/>
        <v>-3665.0499760075086</v>
      </c>
      <c r="DV489" s="218">
        <f t="shared" ca="1" si="582"/>
        <v>-19.538543615937215</v>
      </c>
      <c r="DW489" s="227">
        <f t="shared" ca="1" si="583"/>
        <v>-619.23074101657403</v>
      </c>
      <c r="DX489" s="228">
        <f t="shared" ca="1" si="599"/>
        <v>619.23074101657403</v>
      </c>
      <c r="DY489" s="222">
        <f t="shared" ca="1" si="584"/>
        <v>-14.675818391630051</v>
      </c>
      <c r="DZ489" s="223">
        <f t="shared" ca="1" si="585"/>
        <v>-70.367107741644276</v>
      </c>
      <c r="EA489" s="224">
        <f t="shared" ca="1" si="586"/>
        <v>-4236.6349435329812</v>
      </c>
      <c r="EB489" s="223">
        <f t="shared" ca="1" si="587"/>
        <v>-27.838281900808397</v>
      </c>
      <c r="EC489" s="225">
        <f t="shared" ca="1" si="588"/>
        <v>-821.9857685072966</v>
      </c>
      <c r="ED489" s="226">
        <f t="shared" ca="1" si="600"/>
        <v>821.9857685072966</v>
      </c>
      <c r="EE489" s="18">
        <v>-821.98576850729</v>
      </c>
    </row>
    <row r="490" spans="16:135" x14ac:dyDescent="0.3">
      <c r="P490" s="5"/>
      <c r="Q490" s="5"/>
      <c r="X490" s="105"/>
      <c r="Y490" s="105"/>
      <c r="Z490" s="105"/>
      <c r="AA490" s="105">
        <f ca="1">AH490-DF490</f>
        <v>0</v>
      </c>
      <c r="AC490" s="302">
        <f>AC489+$BE$22</f>
        <v>4630</v>
      </c>
      <c r="AD490" s="332">
        <v>794.1474866064807</v>
      </c>
      <c r="AE490" s="332">
        <v>599.69219740063932</v>
      </c>
      <c r="AF490" s="334">
        <v>483.33745159835144</v>
      </c>
      <c r="AG490" s="332">
        <v>398.39785748178861</v>
      </c>
      <c r="AH490" s="332">
        <v>330.82057227774862</v>
      </c>
      <c r="AI490" s="332">
        <v>274.23660253345122</v>
      </c>
      <c r="AJ490" s="332">
        <v>225.11996365877371</v>
      </c>
      <c r="AK490" s="332">
        <v>181.26861163089382</v>
      </c>
      <c r="AL490" s="332">
        <v>141.18674439633179</v>
      </c>
      <c r="AM490" s="332">
        <v>103.78786995517032</v>
      </c>
      <c r="AN490" s="332">
        <v>68.233682427330791</v>
      </c>
      <c r="AO490" s="332">
        <v>33.837431052636035</v>
      </c>
      <c r="AP490" s="332" t="e">
        <v>#DIV/0!</v>
      </c>
      <c r="AQ490" s="335">
        <v>-33.837431052636035</v>
      </c>
      <c r="AR490" s="335">
        <v>-68.233682427330791</v>
      </c>
      <c r="AS490" s="335">
        <v>-103.78786995517032</v>
      </c>
      <c r="AT490" s="335">
        <v>-141.18674439633179</v>
      </c>
      <c r="AU490" s="335">
        <v>-181.26861163089382</v>
      </c>
      <c r="AV490" s="335">
        <v>-225.11996365877371</v>
      </c>
      <c r="AW490" s="335">
        <v>-274.23660253345122</v>
      </c>
      <c r="AX490" s="335">
        <v>-330.82057227774862</v>
      </c>
      <c r="AY490" s="335">
        <v>-398.39785748178861</v>
      </c>
      <c r="AZ490" s="335">
        <v>-483.33745159835144</v>
      </c>
      <c r="BA490" s="335">
        <v>-599.69219740063932</v>
      </c>
      <c r="BB490" s="202">
        <v>-794.1474866064807</v>
      </c>
      <c r="BC490" s="323">
        <f ca="1">BO490-BD490</f>
        <v>0</v>
      </c>
      <c r="BD490" s="320">
        <f ca="1"/>
        <v>-33.837431052636035</v>
      </c>
      <c r="BE490" s="302">
        <f ca="1">MIN($AF$15,BE489+$BE$22)</f>
        <v>4630</v>
      </c>
      <c r="BF490" s="215">
        <f t="shared" ca="1" si="530"/>
        <v>3</v>
      </c>
      <c r="BG490" s="317">
        <f ca="1">INDEX(N$8:N$12,$BF490)</f>
        <v>765</v>
      </c>
      <c r="BH490" s="128">
        <f ca="1">INDEX(O$8:O$12,$BF490)</f>
        <v>0.45</v>
      </c>
      <c r="BI490" s="104">
        <f t="shared" ca="1" si="531"/>
        <v>2848.5</v>
      </c>
      <c r="BJ490" s="216">
        <f t="shared" si="529"/>
        <v>0</v>
      </c>
      <c r="BK490" s="217">
        <f ca="1">DEGREES(ASIN($BG490*BL$23))</f>
        <v>-1.4610176037946074</v>
      </c>
      <c r="BL490" s="218">
        <f ca="1">DEGREES(ASIN(BL$23*$BI490))</f>
        <v>-5.4477571387979049</v>
      </c>
      <c r="BM490" s="219">
        <f ca="1">IF($BH490&gt;0,(COS(RADIANS(BK490))-COS(RADIANS(BL490)))/(BL$23*$BH490),$BE490*SIN(RADIANS(BK490)))</f>
        <v>-279.48342293949139</v>
      </c>
      <c r="BN490" s="218">
        <f t="shared" ca="1" si="532"/>
        <v>-0.95292849957701264</v>
      </c>
      <c r="BO490" s="220">
        <f t="shared" ca="1" si="533"/>
        <v>-33.837431052636035</v>
      </c>
      <c r="BP490" s="221">
        <f t="shared" ca="1" si="589"/>
        <v>33.837431052636035</v>
      </c>
      <c r="BQ490" s="222">
        <f t="shared" ca="1" si="534"/>
        <v>-2.9118538349691825</v>
      </c>
      <c r="BR490" s="223">
        <f t="shared" ca="1" si="535"/>
        <v>-10.903397186511972</v>
      </c>
      <c r="BS490" s="224">
        <f t="shared" ca="1" si="536"/>
        <v>-560.91680592772002</v>
      </c>
      <c r="BT490" s="223">
        <f t="shared" ca="1" si="537"/>
        <v>-1.9247334473297997</v>
      </c>
      <c r="BU490" s="225">
        <f t="shared" ca="1" si="538"/>
        <v>-68.233682427330791</v>
      </c>
      <c r="BV490" s="226">
        <f t="shared" ca="1" si="590"/>
        <v>68.233682427330791</v>
      </c>
      <c r="BW490" s="217">
        <f t="shared" ca="1" si="539"/>
        <v>-4.3423461351580164</v>
      </c>
      <c r="BX490" s="218">
        <f t="shared" ca="1" si="540"/>
        <v>-16.375406413777608</v>
      </c>
      <c r="BY490" s="219">
        <f t="shared" ca="1" si="541"/>
        <v>-846.32937062289886</v>
      </c>
      <c r="BZ490" s="218">
        <f t="shared" ca="1" si="542"/>
        <v>-2.9359752727394834</v>
      </c>
      <c r="CA490" s="227">
        <f t="shared" ca="1" si="543"/>
        <v>-103.78786995517032</v>
      </c>
      <c r="CB490" s="228">
        <f t="shared" ca="1" si="591"/>
        <v>103.78786995517032</v>
      </c>
      <c r="CC490" s="222">
        <f t="shared" ca="1" si="544"/>
        <v>-5.7423725247912909</v>
      </c>
      <c r="CD490" s="223">
        <f t="shared" ca="1" si="545"/>
        <v>-21.873585487612505</v>
      </c>
      <c r="CE490" s="224">
        <f t="shared" ca="1" si="546"/>
        <v>-1137.9207723400648</v>
      </c>
      <c r="CF490" s="223">
        <f t="shared" ca="1" si="547"/>
        <v>-4.0109387357158539</v>
      </c>
      <c r="CG490" s="225">
        <f t="shared" ca="1" si="548"/>
        <v>-141.18674439633179</v>
      </c>
      <c r="CH490" s="226">
        <f t="shared" ca="1" si="592"/>
        <v>141.18674439633179</v>
      </c>
      <c r="CI490" s="217">
        <f t="shared" ca="1" si="549"/>
        <v>-7.1018791786750235</v>
      </c>
      <c r="CJ490" s="218">
        <f t="shared" ca="1" si="550"/>
        <v>-27.410012280229303</v>
      </c>
      <c r="CK490" s="219">
        <f t="shared" ca="1" si="551"/>
        <v>-1438.1800218407059</v>
      </c>
      <c r="CL490" s="218">
        <f t="shared" ca="1" si="552"/>
        <v>-5.1805293866102602</v>
      </c>
      <c r="CM490" s="227">
        <f t="shared" ca="1" si="553"/>
        <v>-181.26861163089302</v>
      </c>
      <c r="CN490" s="228">
        <f t="shared" ca="1" si="593"/>
        <v>181.26861163089302</v>
      </c>
      <c r="CO490" s="222">
        <f t="shared" ca="1" si="554"/>
        <v>-8.4109164808254295</v>
      </c>
      <c r="CP490" s="223">
        <f t="shared" ca="1" si="555"/>
        <v>-33.000494379828616</v>
      </c>
      <c r="CQ490" s="224">
        <f t="shared" ca="1" si="556"/>
        <v>-1750.0581086647762</v>
      </c>
      <c r="CR490" s="223">
        <f t="shared" ca="1" si="557"/>
        <v>-6.4869103311850722</v>
      </c>
      <c r="CS490" s="225">
        <f t="shared" ca="1" si="558"/>
        <v>-225.11996365877371</v>
      </c>
      <c r="CT490" s="226">
        <f t="shared" ca="1" si="594"/>
        <v>225.11996365877371</v>
      </c>
      <c r="CU490" s="217">
        <f t="shared" ca="1" si="559"/>
        <v>-9.6596859065095479</v>
      </c>
      <c r="CV490" s="218">
        <f t="shared" ca="1" si="560"/>
        <v>-38.666961691855875</v>
      </c>
      <c r="CW490" s="219">
        <f t="shared" ca="1" si="561"/>
        <v>-2077.2431621013166</v>
      </c>
      <c r="CX490" s="218">
        <f t="shared" ca="1" si="562"/>
        <v>-7.9916901593101102</v>
      </c>
      <c r="CY490" s="227">
        <f t="shared" ca="1" si="563"/>
        <v>-274.23660253345179</v>
      </c>
      <c r="CZ490" s="228">
        <f t="shared" ca="1" si="595"/>
        <v>274.23660253345179</v>
      </c>
      <c r="DA490" s="222">
        <f t="shared" ca="1" si="564"/>
        <v>-10.838599600036964</v>
      </c>
      <c r="DB490" s="223">
        <f t="shared" ca="1" si="565"/>
        <v>-44.441748146738959</v>
      </c>
      <c r="DC490" s="224">
        <f t="shared" ca="1" si="566"/>
        <v>-2424.6406850471394</v>
      </c>
      <c r="DD490" s="223">
        <f t="shared" ca="1" si="567"/>
        <v>-9.7918338738882085</v>
      </c>
      <c r="DE490" s="225">
        <f t="shared" ca="1" si="568"/>
        <v>-330.82057227774897</v>
      </c>
      <c r="DF490" s="226">
        <f t="shared" ca="1" si="596"/>
        <v>330.82057227774897</v>
      </c>
      <c r="DG490" s="217">
        <f t="shared" ca="1" si="569"/>
        <v>-11.938353847407727</v>
      </c>
      <c r="DH490" s="218">
        <f t="shared" ca="1" si="570"/>
        <v>-50.375997503854499</v>
      </c>
      <c r="DI490" s="219">
        <f t="shared" ca="1" si="571"/>
        <v>-2799.299966632962</v>
      </c>
      <c r="DJ490" s="218">
        <f t="shared" ca="1" si="572"/>
        <v>-12.054216315434587</v>
      </c>
      <c r="DK490" s="227">
        <f t="shared" ca="1" si="573"/>
        <v>-398.39785748178952</v>
      </c>
      <c r="DL490" s="228">
        <f t="shared" ca="1" si="597"/>
        <v>398.39785748178952</v>
      </c>
      <c r="DM490" s="222">
        <f t="shared" ca="1" si="574"/>
        <v>-12.950016762897498</v>
      </c>
      <c r="DN490" s="223">
        <f t="shared" ca="1" si="575"/>
        <v>-56.558247856637216</v>
      </c>
      <c r="DO490" s="224">
        <f t="shared" ca="1" si="576"/>
        <v>-3212.4399432026521</v>
      </c>
      <c r="DP490" s="223">
        <f t="shared" ca="1" si="577"/>
        <v>-15.102534755300439</v>
      </c>
      <c r="DQ490" s="225">
        <f t="shared" ca="1" si="578"/>
        <v>-483.3374515983528</v>
      </c>
      <c r="DR490" s="226">
        <f t="shared" ca="1" si="598"/>
        <v>483.3374515983528</v>
      </c>
      <c r="DS490" s="217">
        <f t="shared" ca="1" si="579"/>
        <v>-13.865129419607626</v>
      </c>
      <c r="DT490" s="218">
        <f t="shared" ca="1" si="580"/>
        <v>-63.16322147797721</v>
      </c>
      <c r="DU490" s="219">
        <f t="shared" ca="1" si="581"/>
        <v>-3684.7389415141215</v>
      </c>
      <c r="DV490" s="218">
        <f t="shared" ca="1" si="582"/>
        <v>-19.688965506612931</v>
      </c>
      <c r="DW490" s="227">
        <f t="shared" ca="1" si="583"/>
        <v>-599.69219740063681</v>
      </c>
      <c r="DX490" s="228">
        <f t="shared" ca="1" si="599"/>
        <v>599.69219740063681</v>
      </c>
      <c r="DY490" s="222">
        <f t="shared" ca="1" si="584"/>
        <v>-14.675818391630051</v>
      </c>
      <c r="DZ490" s="223">
        <f t="shared" ca="1" si="585"/>
        <v>-70.622843618324865</v>
      </c>
      <c r="EA490" s="224">
        <f t="shared" ca="1" si="586"/>
        <v>-4264.8662045291048</v>
      </c>
      <c r="EB490" s="223">
        <f t="shared" ca="1" si="587"/>
        <v>-28.231260996123638</v>
      </c>
      <c r="EC490" s="225">
        <f t="shared" ca="1" si="588"/>
        <v>-794.1474866064882</v>
      </c>
      <c r="ED490" s="226">
        <f t="shared" ca="1" si="600"/>
        <v>794.1474866064882</v>
      </c>
      <c r="EE490" s="18">
        <v>-794.1474866064807</v>
      </c>
    </row>
    <row r="491" spans="16:135" x14ac:dyDescent="0.3">
      <c r="P491" s="5"/>
      <c r="Q491" s="5"/>
      <c r="X491" s="105"/>
      <c r="Y491" s="105"/>
      <c r="Z491" s="105"/>
      <c r="AA491" s="105">
        <f ca="1">AH491-DF491</f>
        <v>0</v>
      </c>
      <c r="AC491" s="302">
        <f>AC490+$BE$22</f>
        <v>4640</v>
      </c>
      <c r="AD491" s="332">
        <v>765.91622561035706</v>
      </c>
      <c r="AE491" s="332">
        <v>580.0032318940232</v>
      </c>
      <c r="AF491" s="334">
        <v>468.234916843051</v>
      </c>
      <c r="AG491" s="332">
        <v>386.34364116635675</v>
      </c>
      <c r="AH491" s="332">
        <v>321.02873840386042</v>
      </c>
      <c r="AI491" s="332">
        <v>266.24491237414111</v>
      </c>
      <c r="AJ491" s="332">
        <v>218.63305332758864</v>
      </c>
      <c r="AK491" s="332">
        <v>176.08808224428356</v>
      </c>
      <c r="AL491" s="332">
        <v>137.17580566061594</v>
      </c>
      <c r="AM491" s="332">
        <v>100.85189468243084</v>
      </c>
      <c r="AN491" s="332">
        <v>66.308948980000991</v>
      </c>
      <c r="AO491" s="332">
        <v>32.884502553059022</v>
      </c>
      <c r="AP491" s="332" t="e">
        <v>#DIV/0!</v>
      </c>
      <c r="AQ491" s="335">
        <v>-32.884502553059022</v>
      </c>
      <c r="AR491" s="335">
        <v>-66.308948980000991</v>
      </c>
      <c r="AS491" s="335">
        <v>-100.85189468243084</v>
      </c>
      <c r="AT491" s="335">
        <v>-137.17580566061594</v>
      </c>
      <c r="AU491" s="335">
        <v>-176.08808224428356</v>
      </c>
      <c r="AV491" s="335">
        <v>-218.63305332758864</v>
      </c>
      <c r="AW491" s="335">
        <v>-266.24491237414111</v>
      </c>
      <c r="AX491" s="335">
        <v>-321.02873840386042</v>
      </c>
      <c r="AY491" s="335">
        <v>-386.34364116635675</v>
      </c>
      <c r="AZ491" s="335">
        <v>-468.234916843051</v>
      </c>
      <c r="BA491" s="335">
        <v>-580.0032318940232</v>
      </c>
      <c r="BB491" s="202">
        <v>-765.91622561035706</v>
      </c>
      <c r="BC491" s="323">
        <f ca="1">BO491-BD491</f>
        <v>0</v>
      </c>
      <c r="BD491" s="320">
        <f ca="1"/>
        <v>-32.884502553059022</v>
      </c>
      <c r="BE491" s="302">
        <f ca="1">MIN($AF$15,BE490+$BE$22)</f>
        <v>4640</v>
      </c>
      <c r="BF491" s="215">
        <f t="shared" ca="1" si="530"/>
        <v>3</v>
      </c>
      <c r="BG491" s="317">
        <f ca="1">INDEX(N$8:N$12,$BF491)</f>
        <v>765</v>
      </c>
      <c r="BH491" s="128">
        <f ca="1">INDEX(O$8:O$12,$BF491)</f>
        <v>0.45</v>
      </c>
      <c r="BI491" s="104">
        <f t="shared" ca="1" si="531"/>
        <v>2853</v>
      </c>
      <c r="BJ491" s="216">
        <f t="shared" si="529"/>
        <v>0</v>
      </c>
      <c r="BK491" s="217">
        <f ca="1">DEGREES(ASIN($BG491*BL$23))</f>
        <v>-1.4610176037946074</v>
      </c>
      <c r="BL491" s="218">
        <f ca="1">DEGREES(ASIN(BL$23*$BI491))</f>
        <v>-5.4563894811860818</v>
      </c>
      <c r="BM491" s="219">
        <f ca="1">IF($BH491&gt;0,(COS(RADIANS(BK491))-COS(RADIANS(BL491)))/(BL$23*$BH491),$BE491*SIN(RADIANS(BK491)))</f>
        <v>-280.43787175923524</v>
      </c>
      <c r="BN491" s="218">
        <f t="shared" ca="1" si="532"/>
        <v>-0.95444881974384543</v>
      </c>
      <c r="BO491" s="220">
        <f t="shared" ca="1" si="533"/>
        <v>-32.884502553059022</v>
      </c>
      <c r="BP491" s="221">
        <f t="shared" ca="1" si="589"/>
        <v>32.884502553059022</v>
      </c>
      <c r="BQ491" s="222">
        <f t="shared" ca="1" si="534"/>
        <v>-2.9118538349691825</v>
      </c>
      <c r="BR491" s="223">
        <f t="shared" ca="1" si="535"/>
        <v>-10.920833639819625</v>
      </c>
      <c r="BS491" s="224">
        <f t="shared" ca="1" si="536"/>
        <v>-562.84469544236254</v>
      </c>
      <c r="BT491" s="223">
        <f t="shared" ca="1" si="537"/>
        <v>-1.9278895146425157</v>
      </c>
      <c r="BU491" s="225">
        <f t="shared" ca="1" si="538"/>
        <v>-66.308948980000991</v>
      </c>
      <c r="BV491" s="226">
        <f t="shared" ca="1" si="590"/>
        <v>66.308948980000991</v>
      </c>
      <c r="BW491" s="217">
        <f t="shared" ca="1" si="539"/>
        <v>-4.3423461351580164</v>
      </c>
      <c r="BX491" s="218">
        <f t="shared" ca="1" si="540"/>
        <v>-16.402005929541254</v>
      </c>
      <c r="BY491" s="219">
        <f t="shared" ca="1" si="541"/>
        <v>-849.27038891117752</v>
      </c>
      <c r="BZ491" s="218">
        <f t="shared" ca="1" si="542"/>
        <v>-2.9410182882786557</v>
      </c>
      <c r="CA491" s="227">
        <f t="shared" ca="1" si="543"/>
        <v>-100.85189468243084</v>
      </c>
      <c r="CB491" s="228">
        <f t="shared" ca="1" si="591"/>
        <v>100.85189468243084</v>
      </c>
      <c r="CC491" s="222">
        <f t="shared" ca="1" si="544"/>
        <v>-5.7423725247912909</v>
      </c>
      <c r="CD491" s="223">
        <f t="shared" ca="1" si="545"/>
        <v>-21.909928313605239</v>
      </c>
      <c r="CE491" s="224">
        <f t="shared" ca="1" si="546"/>
        <v>-1141.9390754740803</v>
      </c>
      <c r="CF491" s="223">
        <f t="shared" ca="1" si="547"/>
        <v>-4.0183031340154685</v>
      </c>
      <c r="CG491" s="225">
        <f t="shared" ca="1" si="548"/>
        <v>-137.17580566061594</v>
      </c>
      <c r="CH491" s="226">
        <f t="shared" ca="1" si="592"/>
        <v>137.17580566061594</v>
      </c>
      <c r="CI491" s="217">
        <f t="shared" ca="1" si="549"/>
        <v>-7.1018791786750235</v>
      </c>
      <c r="CJ491" s="218">
        <f t="shared" ca="1" si="550"/>
        <v>-27.456960672143644</v>
      </c>
      <c r="CK491" s="219">
        <f t="shared" ca="1" si="551"/>
        <v>-1443.3709465815164</v>
      </c>
      <c r="CL491" s="218">
        <f t="shared" ca="1" si="552"/>
        <v>-5.1909247408104875</v>
      </c>
      <c r="CM491" s="227">
        <f t="shared" ca="1" si="553"/>
        <v>-176.08808224428276</v>
      </c>
      <c r="CN491" s="228">
        <f t="shared" ca="1" si="593"/>
        <v>176.08808224428276</v>
      </c>
      <c r="CO491" s="222">
        <f t="shared" ca="1" si="554"/>
        <v>-8.4109164808254295</v>
      </c>
      <c r="CP491" s="223">
        <f t="shared" ca="1" si="555"/>
        <v>-33.059296003052062</v>
      </c>
      <c r="CQ491" s="224">
        <f t="shared" ca="1" si="556"/>
        <v>-1756.5596052668245</v>
      </c>
      <c r="CR491" s="223">
        <f t="shared" ca="1" si="557"/>
        <v>-6.5014966020482916</v>
      </c>
      <c r="CS491" s="225">
        <f t="shared" ca="1" si="558"/>
        <v>-218.63305332758864</v>
      </c>
      <c r="CT491" s="226">
        <f t="shared" ca="1" si="594"/>
        <v>218.63305332758864</v>
      </c>
      <c r="CU491" s="217">
        <f t="shared" ca="1" si="559"/>
        <v>-9.6596859065095479</v>
      </c>
      <c r="CV491" s="218">
        <f t="shared" ca="1" si="560"/>
        <v>-38.73942864556615</v>
      </c>
      <c r="CW491" s="219">
        <f t="shared" ca="1" si="561"/>
        <v>-2085.2555884415174</v>
      </c>
      <c r="CX491" s="218">
        <f t="shared" ca="1" si="562"/>
        <v>-8.0124263402008182</v>
      </c>
      <c r="CY491" s="227">
        <f t="shared" ca="1" si="563"/>
        <v>-266.24491237414168</v>
      </c>
      <c r="CZ491" s="228">
        <f t="shared" ca="1" si="595"/>
        <v>266.24491237414168</v>
      </c>
      <c r="DA491" s="222">
        <f t="shared" ca="1" si="564"/>
        <v>-10.838599600036964</v>
      </c>
      <c r="DB491" s="223">
        <f t="shared" ca="1" si="565"/>
        <v>-44.530583517144613</v>
      </c>
      <c r="DC491" s="224">
        <f t="shared" ca="1" si="566"/>
        <v>-2434.4629126011132</v>
      </c>
      <c r="DD491" s="223">
        <f t="shared" ca="1" si="567"/>
        <v>-9.8222275539737893</v>
      </c>
      <c r="DE491" s="225">
        <f t="shared" ca="1" si="568"/>
        <v>-321.02873840386076</v>
      </c>
      <c r="DF491" s="226">
        <f t="shared" ca="1" si="596"/>
        <v>321.02873840386076</v>
      </c>
      <c r="DG491" s="217">
        <f t="shared" ca="1" si="569"/>
        <v>-11.938353847407727</v>
      </c>
      <c r="DH491" s="218">
        <f t="shared" ca="1" si="570"/>
        <v>-50.485443971383511</v>
      </c>
      <c r="DI491" s="219">
        <f t="shared" ca="1" si="571"/>
        <v>-2811.4010949973049</v>
      </c>
      <c r="DJ491" s="218">
        <f t="shared" ca="1" si="572"/>
        <v>-12.101128364342912</v>
      </c>
      <c r="DK491" s="227">
        <f t="shared" ca="1" si="573"/>
        <v>-386.34364116635493</v>
      </c>
      <c r="DL491" s="228">
        <f t="shared" ca="1" si="597"/>
        <v>386.34364116635493</v>
      </c>
      <c r="DM491" s="222">
        <f t="shared" ca="1" si="574"/>
        <v>-12.950016762897498</v>
      </c>
      <c r="DN491" s="223">
        <f t="shared" ca="1" si="575"/>
        <v>-56.695552360205156</v>
      </c>
      <c r="DO491" s="224">
        <f t="shared" ca="1" si="576"/>
        <v>-3227.6212437061895</v>
      </c>
      <c r="DP491" s="223">
        <f t="shared" ca="1" si="577"/>
        <v>-15.181300503537386</v>
      </c>
      <c r="DQ491" s="225">
        <f t="shared" ca="1" si="578"/>
        <v>-468.23491684305236</v>
      </c>
      <c r="DR491" s="226">
        <f t="shared" ca="1" si="598"/>
        <v>468.23491684305236</v>
      </c>
      <c r="DS491" s="217">
        <f t="shared" ca="1" si="579"/>
        <v>-13.865129419607626</v>
      </c>
      <c r="DT491" s="218">
        <f t="shared" ca="1" si="580"/>
        <v>-63.342680385958573</v>
      </c>
      <c r="DU491" s="219">
        <f t="shared" ca="1" si="581"/>
        <v>-3704.5811204870074</v>
      </c>
      <c r="DV491" s="218">
        <f t="shared" ca="1" si="582"/>
        <v>-19.842178972885904</v>
      </c>
      <c r="DW491" s="227">
        <f t="shared" ca="1" si="583"/>
        <v>-580.00323189402388</v>
      </c>
      <c r="DX491" s="228">
        <f t="shared" ca="1" si="599"/>
        <v>580.00323189402388</v>
      </c>
      <c r="DY491" s="222">
        <f t="shared" ca="1" si="584"/>
        <v>-14.675818391630051</v>
      </c>
      <c r="DZ491" s="223">
        <f t="shared" ca="1" si="585"/>
        <v>-70.881866992385753</v>
      </c>
      <c r="EA491" s="224">
        <f t="shared" ca="1" si="586"/>
        <v>-4293.5055891982356</v>
      </c>
      <c r="EB491" s="223">
        <f t="shared" ca="1" si="587"/>
        <v>-28.639384669130777</v>
      </c>
      <c r="EC491" s="225">
        <f t="shared" ca="1" si="588"/>
        <v>-765.91622561036456</v>
      </c>
      <c r="ED491" s="226">
        <f t="shared" ca="1" si="600"/>
        <v>765.91622561036456</v>
      </c>
      <c r="EE491" s="18">
        <v>-765.91622561035706</v>
      </c>
    </row>
    <row r="492" spans="16:135" x14ac:dyDescent="0.3">
      <c r="P492" s="5"/>
      <c r="Q492" s="5"/>
      <c r="X492" s="105"/>
      <c r="Y492" s="105"/>
      <c r="Z492" s="105"/>
      <c r="AA492" s="105">
        <f ca="1">AH492-DF492</f>
        <v>0</v>
      </c>
      <c r="AC492" s="302">
        <f>AC491+$BE$22</f>
        <v>4650</v>
      </c>
      <c r="AD492" s="332">
        <v>737.2768409412281</v>
      </c>
      <c r="AE492" s="332">
        <v>560.16105292113912</v>
      </c>
      <c r="AF492" s="334">
        <v>453.05361633951361</v>
      </c>
      <c r="AG492" s="332">
        <v>374.24251280201111</v>
      </c>
      <c r="AH492" s="332">
        <v>311.20651084988663</v>
      </c>
      <c r="AI492" s="332">
        <v>258.23248603394029</v>
      </c>
      <c r="AJ492" s="332">
        <v>212.13155672554035</v>
      </c>
      <c r="AK492" s="332">
        <v>170.89715750347307</v>
      </c>
      <c r="AL492" s="332">
        <v>133.15750252660047</v>
      </c>
      <c r="AM492" s="332">
        <v>97.910876394152183</v>
      </c>
      <c r="AN492" s="332">
        <v>64.381059465358476</v>
      </c>
      <c r="AO492" s="332">
        <v>31.930053733315177</v>
      </c>
      <c r="AP492" s="332" t="e">
        <v>#DIV/0!</v>
      </c>
      <c r="AQ492" s="335">
        <v>-31.930053733315177</v>
      </c>
      <c r="AR492" s="335">
        <v>-64.381059465358476</v>
      </c>
      <c r="AS492" s="335">
        <v>-97.910876394152183</v>
      </c>
      <c r="AT492" s="335">
        <v>-133.15750252660047</v>
      </c>
      <c r="AU492" s="335">
        <v>-170.89715750347307</v>
      </c>
      <c r="AV492" s="335">
        <v>-212.13155672554035</v>
      </c>
      <c r="AW492" s="335">
        <v>-258.23248603394029</v>
      </c>
      <c r="AX492" s="335">
        <v>-311.20651084988663</v>
      </c>
      <c r="AY492" s="335">
        <v>-374.24251280201111</v>
      </c>
      <c r="AZ492" s="335">
        <v>-453.05361633951361</v>
      </c>
      <c r="BA492" s="335">
        <v>-560.16105292113912</v>
      </c>
      <c r="BB492" s="202">
        <v>-737.2768409412281</v>
      </c>
      <c r="BC492" s="323">
        <f ca="1">BO492-BD492</f>
        <v>0</v>
      </c>
      <c r="BD492" s="320">
        <f ca="1"/>
        <v>-31.930053733315177</v>
      </c>
      <c r="BE492" s="302">
        <f ca="1">MIN($AF$15,BE491+$BE$22)</f>
        <v>4650</v>
      </c>
      <c r="BF492" s="215">
        <f t="shared" ca="1" si="530"/>
        <v>3</v>
      </c>
      <c r="BG492" s="317">
        <f ca="1">INDEX(N$8:N$12,$BF492)</f>
        <v>765</v>
      </c>
      <c r="BH492" s="128">
        <f ca="1">INDEX(O$8:O$12,$BF492)</f>
        <v>0.45</v>
      </c>
      <c r="BI492" s="104">
        <f t="shared" ca="1" si="531"/>
        <v>2857.5</v>
      </c>
      <c r="BJ492" s="216">
        <f t="shared" si="529"/>
        <v>0</v>
      </c>
      <c r="BK492" s="217">
        <f ca="1">DEGREES(ASIN($BG492*BL$23))</f>
        <v>-1.4610176037946074</v>
      </c>
      <c r="BL492" s="218">
        <f ca="1">DEGREES(ASIN(BL$23*$BI492))</f>
        <v>-5.4650219478079354</v>
      </c>
      <c r="BM492" s="219">
        <f ca="1">IF($BH492&gt;0,(COS(RADIANS(BK492))-COS(RADIANS(BL492)))/(BL$23*$BH492),$BE492*SIN(RADIANS(BK492)))</f>
        <v>-281.39384096473134</v>
      </c>
      <c r="BN492" s="218">
        <f t="shared" ca="1" si="532"/>
        <v>-0.95596920549610331</v>
      </c>
      <c r="BO492" s="220">
        <f t="shared" ca="1" si="533"/>
        <v>-31.930053733315177</v>
      </c>
      <c r="BP492" s="221">
        <f t="shared" ca="1" si="589"/>
        <v>31.930053733315177</v>
      </c>
      <c r="BQ492" s="222">
        <f t="shared" ca="1" si="534"/>
        <v>-2.9118538349691825</v>
      </c>
      <c r="BR492" s="223">
        <f t="shared" ca="1" si="535"/>
        <v>-10.938271117025312</v>
      </c>
      <c r="BS492" s="224">
        <f t="shared" ca="1" si="536"/>
        <v>-564.77574157986589</v>
      </c>
      <c r="BT492" s="223">
        <f t="shared" ca="1" si="537"/>
        <v>-1.9310461375033583</v>
      </c>
      <c r="BU492" s="225">
        <f t="shared" ca="1" si="538"/>
        <v>-64.381059465358476</v>
      </c>
      <c r="BV492" s="226">
        <f t="shared" ca="1" si="590"/>
        <v>64.381059465358476</v>
      </c>
      <c r="BW492" s="217">
        <f t="shared" ca="1" si="539"/>
        <v>-4.3423461351580164</v>
      </c>
      <c r="BX492" s="218">
        <f t="shared" ca="1" si="540"/>
        <v>-16.428609080721927</v>
      </c>
      <c r="BY492" s="219">
        <f t="shared" ca="1" si="541"/>
        <v>-852.21645228108719</v>
      </c>
      <c r="BZ492" s="218">
        <f t="shared" ca="1" si="542"/>
        <v>-2.9460633699096661</v>
      </c>
      <c r="CA492" s="227">
        <f t="shared" ca="1" si="543"/>
        <v>-97.910876394152183</v>
      </c>
      <c r="CB492" s="228">
        <f t="shared" ca="1" si="591"/>
        <v>97.910876394152183</v>
      </c>
      <c r="CC492" s="222">
        <f t="shared" ca="1" si="544"/>
        <v>-5.7423725247912909</v>
      </c>
      <c r="CD492" s="223">
        <f t="shared" ca="1" si="545"/>
        <v>-21.946280413581889</v>
      </c>
      <c r="CE492" s="224">
        <f t="shared" ca="1" si="546"/>
        <v>-1145.9647486397018</v>
      </c>
      <c r="CF492" s="223">
        <f t="shared" ca="1" si="547"/>
        <v>-4.0256731656215834</v>
      </c>
      <c r="CG492" s="225">
        <f t="shared" ca="1" si="548"/>
        <v>-133.15750252660047</v>
      </c>
      <c r="CH492" s="226">
        <f t="shared" ca="1" si="592"/>
        <v>133.15750252660047</v>
      </c>
      <c r="CI492" s="217">
        <f t="shared" ca="1" si="549"/>
        <v>-7.1018791786750235</v>
      </c>
      <c r="CJ492" s="218">
        <f t="shared" ca="1" si="550"/>
        <v>-27.503929061924485</v>
      </c>
      <c r="CK492" s="219">
        <f t="shared" ca="1" si="551"/>
        <v>-1448.5722799498851</v>
      </c>
      <c r="CL492" s="218">
        <f t="shared" ca="1" si="552"/>
        <v>-5.2013333683687506</v>
      </c>
      <c r="CM492" s="227">
        <f t="shared" ca="1" si="553"/>
        <v>-170.89715750347227</v>
      </c>
      <c r="CN492" s="228">
        <f t="shared" ca="1" si="593"/>
        <v>170.89715750347227</v>
      </c>
      <c r="CO492" s="222">
        <f t="shared" ca="1" si="554"/>
        <v>-8.4109164808254295</v>
      </c>
      <c r="CP492" s="223">
        <f t="shared" ca="1" si="555"/>
        <v>-33.118136931237125</v>
      </c>
      <c r="CQ492" s="224">
        <f t="shared" ca="1" si="556"/>
        <v>-1763.0757173665265</v>
      </c>
      <c r="CR492" s="223">
        <f t="shared" ca="1" si="557"/>
        <v>-6.5161120997020134</v>
      </c>
      <c r="CS492" s="225">
        <f t="shared" ca="1" si="558"/>
        <v>-212.13155672554035</v>
      </c>
      <c r="CT492" s="226">
        <f t="shared" ca="1" si="594"/>
        <v>212.13155672554035</v>
      </c>
      <c r="CU492" s="217">
        <f t="shared" ca="1" si="559"/>
        <v>-9.6596859065095479</v>
      </c>
      <c r="CV492" s="218">
        <f t="shared" ca="1" si="560"/>
        <v>-38.811969207375611</v>
      </c>
      <c r="CW492" s="219">
        <f t="shared" ca="1" si="561"/>
        <v>-2093.2888141009735</v>
      </c>
      <c r="CX492" s="218">
        <f t="shared" ca="1" si="562"/>
        <v>-8.0332256594560931</v>
      </c>
      <c r="CY492" s="227">
        <f t="shared" ca="1" si="563"/>
        <v>-258.23248603394086</v>
      </c>
      <c r="CZ492" s="228">
        <f t="shared" ca="1" si="595"/>
        <v>258.23248603394086</v>
      </c>
      <c r="DA492" s="222">
        <f t="shared" ca="1" si="564"/>
        <v>-10.838599600036964</v>
      </c>
      <c r="DB492" s="223">
        <f t="shared" ca="1" si="565"/>
        <v>-44.619554592759428</v>
      </c>
      <c r="DC492" s="224">
        <f t="shared" ca="1" si="566"/>
        <v>-2444.315673014004</v>
      </c>
      <c r="DD492" s="223">
        <f t="shared" ca="1" si="567"/>
        <v>-9.8527604128908024</v>
      </c>
      <c r="DE492" s="225">
        <f t="shared" ca="1" si="568"/>
        <v>-311.20651084988697</v>
      </c>
      <c r="DF492" s="226">
        <f t="shared" ca="1" si="596"/>
        <v>311.20651084988697</v>
      </c>
      <c r="DG492" s="217">
        <f t="shared" ca="1" si="569"/>
        <v>-11.938353847407727</v>
      </c>
      <c r="DH492" s="218">
        <f t="shared" ca="1" si="570"/>
        <v>-50.595144513052084</v>
      </c>
      <c r="DI492" s="219">
        <f t="shared" ca="1" si="571"/>
        <v>-2823.5494618654384</v>
      </c>
      <c r="DJ492" s="218">
        <f t="shared" ca="1" si="572"/>
        <v>-12.148366868133508</v>
      </c>
      <c r="DK492" s="227">
        <f t="shared" ca="1" si="573"/>
        <v>-374.24251280201202</v>
      </c>
      <c r="DL492" s="228">
        <f t="shared" ca="1" si="597"/>
        <v>374.24251280201202</v>
      </c>
      <c r="DM492" s="222">
        <f t="shared" ca="1" si="574"/>
        <v>-12.950016762897498</v>
      </c>
      <c r="DN492" s="223">
        <f t="shared" ca="1" si="575"/>
        <v>-56.833359530617535</v>
      </c>
      <c r="DO492" s="224">
        <f t="shared" ca="1" si="576"/>
        <v>-3242.8821743579738</v>
      </c>
      <c r="DP492" s="223">
        <f t="shared" ca="1" si="577"/>
        <v>-15.260930651784292</v>
      </c>
      <c r="DQ492" s="225">
        <f t="shared" ca="1" si="578"/>
        <v>-453.05361633951497</v>
      </c>
      <c r="DR492" s="226">
        <f t="shared" ca="1" si="598"/>
        <v>453.05361633951497</v>
      </c>
      <c r="DS492" s="217">
        <f t="shared" ca="1" si="579"/>
        <v>-13.865129419607626</v>
      </c>
      <c r="DT492" s="218">
        <f t="shared" ca="1" si="580"/>
        <v>-63.523266023092461</v>
      </c>
      <c r="DU492" s="219">
        <f t="shared" ca="1" si="581"/>
        <v>-3724.5793965536041</v>
      </c>
      <c r="DV492" s="218">
        <f t="shared" ca="1" si="582"/>
        <v>-19.998276066596645</v>
      </c>
      <c r="DW492" s="227">
        <f t="shared" ca="1" si="583"/>
        <v>-560.16105292113798</v>
      </c>
      <c r="DX492" s="228">
        <f t="shared" ca="1" si="599"/>
        <v>560.16105292113798</v>
      </c>
      <c r="DY492" s="222">
        <f t="shared" ca="1" si="584"/>
        <v>-14.675818391630051</v>
      </c>
      <c r="DZ492" s="223">
        <f t="shared" ca="1" si="585"/>
        <v>-71.14431351114898</v>
      </c>
      <c r="EA492" s="224">
        <f t="shared" ca="1" si="586"/>
        <v>-4322.5692669644277</v>
      </c>
      <c r="EB492" s="223">
        <f t="shared" ca="1" si="587"/>
        <v>-29.063677766192086</v>
      </c>
      <c r="EC492" s="225">
        <f t="shared" ca="1" si="588"/>
        <v>-737.27684094123379</v>
      </c>
      <c r="ED492" s="226">
        <f t="shared" ca="1" si="600"/>
        <v>737.27684094123379</v>
      </c>
      <c r="EE492" s="18">
        <v>-737.2768409412281</v>
      </c>
    </row>
    <row r="493" spans="16:135" x14ac:dyDescent="0.3">
      <c r="P493" s="5"/>
      <c r="Q493" s="5"/>
      <c r="X493" s="105"/>
      <c r="Y493" s="105"/>
      <c r="Z493" s="105"/>
      <c r="AA493" s="105">
        <f ca="1">AH493-DF493</f>
        <v>5.6843418860808015E-13</v>
      </c>
      <c r="AC493" s="302">
        <f>AC492+$BE$22</f>
        <v>4660</v>
      </c>
      <c r="AD493" s="332">
        <v>708.2131631750342</v>
      </c>
      <c r="AE493" s="332">
        <v>540.16277685454338</v>
      </c>
      <c r="AF493" s="334">
        <v>437.79268568772932</v>
      </c>
      <c r="AG493" s="332">
        <v>362.09414593388124</v>
      </c>
      <c r="AH493" s="332">
        <v>301.35375043699673</v>
      </c>
      <c r="AI493" s="332">
        <v>250.1992603744842</v>
      </c>
      <c r="AJ493" s="332">
        <v>205.61544462583834</v>
      </c>
      <c r="AK493" s="332">
        <v>165.69582413510273</v>
      </c>
      <c r="AL493" s="332">
        <v>129.13182936097888</v>
      </c>
      <c r="AM493" s="332">
        <v>94.964813024242517</v>
      </c>
      <c r="AN493" s="332">
        <v>62.450013327855117</v>
      </c>
      <c r="AO493" s="332">
        <v>30.974084527819073</v>
      </c>
      <c r="AP493" s="332" t="e">
        <v>#DIV/0!</v>
      </c>
      <c r="AQ493" s="335">
        <v>-30.974084527819073</v>
      </c>
      <c r="AR493" s="335">
        <v>-62.450013327855117</v>
      </c>
      <c r="AS493" s="335">
        <v>-94.964813024242517</v>
      </c>
      <c r="AT493" s="335">
        <v>-129.13182936097888</v>
      </c>
      <c r="AU493" s="335">
        <v>-165.69582413510273</v>
      </c>
      <c r="AV493" s="335">
        <v>-205.61544462583834</v>
      </c>
      <c r="AW493" s="335">
        <v>-250.1992603744842</v>
      </c>
      <c r="AX493" s="335">
        <v>-301.35375043699673</v>
      </c>
      <c r="AY493" s="335">
        <v>-362.09414593388124</v>
      </c>
      <c r="AZ493" s="335">
        <v>-437.79268568772932</v>
      </c>
      <c r="BA493" s="335">
        <v>-540.16277685454338</v>
      </c>
      <c r="BB493" s="202">
        <v>-708.2131631750342</v>
      </c>
      <c r="BC493" s="323">
        <f ca="1">BO493-BD493</f>
        <v>0</v>
      </c>
      <c r="BD493" s="320">
        <f ca="1"/>
        <v>-30.974084527819073</v>
      </c>
      <c r="BE493" s="302">
        <f ca="1">MIN($AF$15,BE492+$BE$22)</f>
        <v>4660</v>
      </c>
      <c r="BF493" s="215">
        <f t="shared" ca="1" si="530"/>
        <v>3</v>
      </c>
      <c r="BG493" s="317">
        <f ca="1">INDEX(N$8:N$12,$BF493)</f>
        <v>765</v>
      </c>
      <c r="BH493" s="128">
        <f ca="1">INDEX(O$8:O$12,$BF493)</f>
        <v>0.45</v>
      </c>
      <c r="BI493" s="104">
        <f t="shared" ca="1" si="531"/>
        <v>2862</v>
      </c>
      <c r="BJ493" s="216">
        <f t="shared" si="529"/>
        <v>0</v>
      </c>
      <c r="BK493" s="217">
        <f ca="1">DEGREES(ASIN($BG493*BL$23))</f>
        <v>-1.4610176037946074</v>
      </c>
      <c r="BL493" s="218">
        <f ca="1">DEGREES(ASIN(BL$23*$BI493))</f>
        <v>-5.473654538864797</v>
      </c>
      <c r="BM493" s="219">
        <f ca="1">IF($BH493&gt;0,(COS(RADIANS(BK493))-COS(RADIANS(BL493)))/(BL$23*$BH493),$BE493*SIN(RADIANS(BK493)))</f>
        <v>-282.35133062166875</v>
      </c>
      <c r="BN493" s="218">
        <f t="shared" ca="1" si="532"/>
        <v>-0.95748965693741184</v>
      </c>
      <c r="BO493" s="220">
        <f t="shared" ca="1" si="533"/>
        <v>-30.974084527819073</v>
      </c>
      <c r="BP493" s="221">
        <f t="shared" ca="1" si="589"/>
        <v>30.974084527819073</v>
      </c>
      <c r="BQ493" s="222">
        <f t="shared" ca="1" si="534"/>
        <v>-2.9118538349691825</v>
      </c>
      <c r="BR493" s="223">
        <f t="shared" ca="1" si="535"/>
        <v>-10.955709619924836</v>
      </c>
      <c r="BS493" s="224">
        <f t="shared" ca="1" si="536"/>
        <v>-566.70994489682619</v>
      </c>
      <c r="BT493" s="223">
        <f t="shared" ca="1" si="537"/>
        <v>-1.9342033169602928</v>
      </c>
      <c r="BU493" s="225">
        <f t="shared" ca="1" si="538"/>
        <v>-62.450013327855117</v>
      </c>
      <c r="BV493" s="226">
        <f t="shared" ca="1" si="590"/>
        <v>62.450013327855117</v>
      </c>
      <c r="BW493" s="217">
        <f t="shared" ca="1" si="539"/>
        <v>-4.3423461351580164</v>
      </c>
      <c r="BX493" s="218">
        <f t="shared" ca="1" si="540"/>
        <v>-16.455215874548237</v>
      </c>
      <c r="BY493" s="219">
        <f t="shared" ca="1" si="541"/>
        <v>-855.16756280339359</v>
      </c>
      <c r="BZ493" s="218">
        <f t="shared" ca="1" si="542"/>
        <v>-2.9511105223064078</v>
      </c>
      <c r="CA493" s="227">
        <f t="shared" ca="1" si="543"/>
        <v>-94.964813024242517</v>
      </c>
      <c r="CB493" s="228">
        <f t="shared" ca="1" si="591"/>
        <v>94.964813024242517</v>
      </c>
      <c r="CC493" s="222">
        <f t="shared" ca="1" si="544"/>
        <v>-5.7423725247912909</v>
      </c>
      <c r="CD493" s="223">
        <f t="shared" ca="1" si="545"/>
        <v>-21.982641809290268</v>
      </c>
      <c r="CE493" s="224">
        <f t="shared" ca="1" si="546"/>
        <v>-1149.9977974863359</v>
      </c>
      <c r="CF493" s="223">
        <f t="shared" ca="1" si="547"/>
        <v>-4.0330488466340739</v>
      </c>
      <c r="CG493" s="225">
        <f t="shared" ca="1" si="548"/>
        <v>-129.13182936097888</v>
      </c>
      <c r="CH493" s="226">
        <f t="shared" ca="1" si="592"/>
        <v>129.13182936097888</v>
      </c>
      <c r="CI493" s="217">
        <f t="shared" ca="1" si="549"/>
        <v>-7.1018791786750235</v>
      </c>
      <c r="CJ493" s="218">
        <f t="shared" ca="1" si="550"/>
        <v>-27.550917506751123</v>
      </c>
      <c r="CK493" s="219">
        <f t="shared" ca="1" si="551"/>
        <v>-1453.7840352684693</v>
      </c>
      <c r="CL493" s="218">
        <f t="shared" ca="1" si="552"/>
        <v>-5.2117553185842098</v>
      </c>
      <c r="CM493" s="227">
        <f t="shared" ca="1" si="553"/>
        <v>-165.69582413510352</v>
      </c>
      <c r="CN493" s="228">
        <f t="shared" ca="1" si="593"/>
        <v>165.69582413510352</v>
      </c>
      <c r="CO493" s="222">
        <f t="shared" ca="1" si="554"/>
        <v>-8.4109164808254295</v>
      </c>
      <c r="CP493" s="223">
        <f t="shared" ca="1" si="555"/>
        <v>-33.17701730548977</v>
      </c>
      <c r="CQ493" s="224">
        <f t="shared" ca="1" si="556"/>
        <v>-1769.606474334774</v>
      </c>
      <c r="CR493" s="223">
        <f t="shared" ca="1" si="557"/>
        <v>-6.5307569682474877</v>
      </c>
      <c r="CS493" s="225">
        <f t="shared" ca="1" si="558"/>
        <v>-205.61544462583834</v>
      </c>
      <c r="CT493" s="226">
        <f t="shared" ca="1" si="594"/>
        <v>205.61544462583834</v>
      </c>
      <c r="CU493" s="217">
        <f t="shared" ca="1" si="559"/>
        <v>-9.6596859065095479</v>
      </c>
      <c r="CV493" s="218">
        <f t="shared" ca="1" si="560"/>
        <v>-38.884583718676488</v>
      </c>
      <c r="CW493" s="219">
        <f t="shared" ca="1" si="561"/>
        <v>-2101.3429026395388</v>
      </c>
      <c r="CX493" s="218">
        <f t="shared" ca="1" si="562"/>
        <v>-8.0540885385653382</v>
      </c>
      <c r="CY493" s="227">
        <f t="shared" ca="1" si="563"/>
        <v>-250.19926037448477</v>
      </c>
      <c r="CZ493" s="228">
        <f t="shared" ca="1" si="595"/>
        <v>250.19926037448477</v>
      </c>
      <c r="DA493" s="222">
        <f t="shared" ca="1" si="564"/>
        <v>-10.838599600036964</v>
      </c>
      <c r="DB493" s="223">
        <f t="shared" ca="1" si="565"/>
        <v>-44.708662212926981</v>
      </c>
      <c r="DC493" s="224">
        <f t="shared" ca="1" si="566"/>
        <v>-2454.1991067523359</v>
      </c>
      <c r="DD493" s="223">
        <f t="shared" ca="1" si="567"/>
        <v>-9.8834337383318598</v>
      </c>
      <c r="DE493" s="225">
        <f t="shared" ca="1" si="568"/>
        <v>-301.35375043699617</v>
      </c>
      <c r="DF493" s="226">
        <f t="shared" ca="1" si="596"/>
        <v>301.35375043699617</v>
      </c>
      <c r="DG493" s="217">
        <f t="shared" ca="1" si="569"/>
        <v>-11.938353847407727</v>
      </c>
      <c r="DH493" s="218">
        <f t="shared" ca="1" si="570"/>
        <v>-50.705101311546571</v>
      </c>
      <c r="DI493" s="219">
        <f t="shared" ca="1" si="571"/>
        <v>-2835.7453980205155</v>
      </c>
      <c r="DJ493" s="218">
        <f t="shared" ca="1" si="572"/>
        <v>-12.195936155077106</v>
      </c>
      <c r="DK493" s="227">
        <f t="shared" ca="1" si="573"/>
        <v>-362.09414593387851</v>
      </c>
      <c r="DL493" s="228">
        <f t="shared" ca="1" si="597"/>
        <v>362.09414593387851</v>
      </c>
      <c r="DM493" s="222">
        <f t="shared" ca="1" si="574"/>
        <v>-12.950016762897498</v>
      </c>
      <c r="DN493" s="223">
        <f t="shared" ca="1" si="575"/>
        <v>-56.971675735448351</v>
      </c>
      <c r="DO493" s="224">
        <f t="shared" ca="1" si="576"/>
        <v>-3258.223616887467</v>
      </c>
      <c r="DP493" s="223">
        <f t="shared" ca="1" si="577"/>
        <v>-15.341442529493179</v>
      </c>
      <c r="DQ493" s="225">
        <f t="shared" ca="1" si="578"/>
        <v>-437.79268568773068</v>
      </c>
      <c r="DR493" s="226">
        <f t="shared" ca="1" si="598"/>
        <v>437.79268568773068</v>
      </c>
      <c r="DS493" s="217">
        <f t="shared" ca="1" si="579"/>
        <v>-13.865129419607626</v>
      </c>
      <c r="DT493" s="218">
        <f t="shared" ca="1" si="580"/>
        <v>-63.705001710616891</v>
      </c>
      <c r="DU493" s="219">
        <f t="shared" ca="1" si="581"/>
        <v>-3744.736749718762</v>
      </c>
      <c r="DV493" s="218">
        <f t="shared" ca="1" si="582"/>
        <v>-20.157353165157929</v>
      </c>
      <c r="DW493" s="227">
        <f t="shared" ca="1" si="583"/>
        <v>-540.16277685454133</v>
      </c>
      <c r="DX493" s="228">
        <f t="shared" ca="1" si="599"/>
        <v>540.16277685454133</v>
      </c>
      <c r="DY493" s="222">
        <f t="shared" ca="1" si="584"/>
        <v>-14.675818391630051</v>
      </c>
      <c r="DZ493" s="223">
        <f t="shared" ca="1" si="585"/>
        <v>-71.410328323878062</v>
      </c>
      <c r="EA493" s="224">
        <f t="shared" ca="1" si="586"/>
        <v>-4352.0745322038356</v>
      </c>
      <c r="EB493" s="223">
        <f t="shared" ca="1" si="587"/>
        <v>-29.50526523940789</v>
      </c>
      <c r="EC493" s="225">
        <f t="shared" ca="1" si="588"/>
        <v>-708.2131631750417</v>
      </c>
      <c r="ED493" s="226">
        <f t="shared" ca="1" si="600"/>
        <v>708.2131631750417</v>
      </c>
      <c r="EE493" s="18">
        <v>-708.2131631750342</v>
      </c>
    </row>
    <row r="494" spans="16:135" x14ac:dyDescent="0.3">
      <c r="P494" s="5"/>
      <c r="Q494" s="5"/>
      <c r="X494" s="105"/>
      <c r="Y494" s="105"/>
      <c r="Z494" s="105"/>
      <c r="AA494" s="105">
        <f ca="1">AH494-DF494</f>
        <v>-1.2505552149377763E-12</v>
      </c>
      <c r="AC494" s="302">
        <f>AC493+$BE$22</f>
        <v>4670</v>
      </c>
      <c r="AD494" s="332">
        <v>678.70789793562358</v>
      </c>
      <c r="AE494" s="332">
        <v>520.00542368938318</v>
      </c>
      <c r="AF494" s="334">
        <v>422.45124315823523</v>
      </c>
      <c r="AG494" s="332">
        <v>349.89820977880049</v>
      </c>
      <c r="AH494" s="332">
        <v>291.47031669866305</v>
      </c>
      <c r="AI494" s="332">
        <v>242.14517183591886</v>
      </c>
      <c r="AJ494" s="332">
        <v>199.08468765759085</v>
      </c>
      <c r="AK494" s="332">
        <v>160.48406881652011</v>
      </c>
      <c r="AL494" s="332">
        <v>125.09878051434481</v>
      </c>
      <c r="AM494" s="332">
        <v>92.013702501936109</v>
      </c>
      <c r="AN494" s="332">
        <v>60.515810010894825</v>
      </c>
      <c r="AO494" s="332">
        <v>30.016594870881661</v>
      </c>
      <c r="AP494" s="332" t="e">
        <v>#DIV/0!</v>
      </c>
      <c r="AQ494" s="335">
        <v>-30.016594870881661</v>
      </c>
      <c r="AR494" s="335">
        <v>-60.515810010894825</v>
      </c>
      <c r="AS494" s="335">
        <v>-92.013702501936109</v>
      </c>
      <c r="AT494" s="335">
        <v>-125.09878051434481</v>
      </c>
      <c r="AU494" s="335">
        <v>-160.48406881652011</v>
      </c>
      <c r="AV494" s="335">
        <v>-199.08468765759085</v>
      </c>
      <c r="AW494" s="335">
        <v>-242.14517183591886</v>
      </c>
      <c r="AX494" s="335">
        <v>-291.47031669866305</v>
      </c>
      <c r="AY494" s="335">
        <v>-349.89820977880049</v>
      </c>
      <c r="AZ494" s="335">
        <v>-422.45124315823523</v>
      </c>
      <c r="BA494" s="335">
        <v>-520.00542368938318</v>
      </c>
      <c r="BB494" s="202">
        <v>-678.70789793562358</v>
      </c>
      <c r="BC494" s="323">
        <f ca="1">BO494-BD494</f>
        <v>0</v>
      </c>
      <c r="BD494" s="320">
        <f ca="1"/>
        <v>-30.016594870881661</v>
      </c>
      <c r="BE494" s="302">
        <f ca="1">MIN($AF$15,BE493+$BE$22)</f>
        <v>4670</v>
      </c>
      <c r="BF494" s="215">
        <f t="shared" ca="1" si="530"/>
        <v>3</v>
      </c>
      <c r="BG494" s="317">
        <f ca="1">INDEX(N$8:N$12,$BF494)</f>
        <v>765</v>
      </c>
      <c r="BH494" s="128">
        <f ca="1">INDEX(O$8:O$12,$BF494)</f>
        <v>0.45</v>
      </c>
      <c r="BI494" s="104">
        <f t="shared" ca="1" si="531"/>
        <v>2866.5</v>
      </c>
      <c r="BJ494" s="216">
        <f t="shared" si="529"/>
        <v>0</v>
      </c>
      <c r="BK494" s="217">
        <f ca="1">DEGREES(ASIN($BG494*BL$23))</f>
        <v>-1.4610176037946074</v>
      </c>
      <c r="BL494" s="218">
        <f ca="1">DEGREES(ASIN(BL$23*$BI494))</f>
        <v>-5.4822872545580204</v>
      </c>
      <c r="BM494" s="219">
        <f ca="1">IF($BH494&gt;0,(COS(RADIANS(BK494))-COS(RADIANS(BL494)))/(BL$23*$BH494),$BE494*SIN(RADIANS(BK494)))</f>
        <v>-283.31034079586226</v>
      </c>
      <c r="BN494" s="218">
        <f t="shared" ca="1" si="532"/>
        <v>-0.95901017419350865</v>
      </c>
      <c r="BO494" s="220">
        <f t="shared" ca="1" si="533"/>
        <v>-30.016594870881661</v>
      </c>
      <c r="BP494" s="221">
        <f t="shared" ca="1" si="589"/>
        <v>30.016594870881661</v>
      </c>
      <c r="BQ494" s="222">
        <f t="shared" ca="1" si="534"/>
        <v>-2.9118538349691825</v>
      </c>
      <c r="BR494" s="223">
        <f t="shared" ca="1" si="535"/>
        <v>-10.973149150314917</v>
      </c>
      <c r="BS494" s="224">
        <f t="shared" ca="1" si="536"/>
        <v>-568.64730595087201</v>
      </c>
      <c r="BT494" s="223">
        <f t="shared" ca="1" si="537"/>
        <v>-1.937361054045823</v>
      </c>
      <c r="BU494" s="225">
        <f t="shared" ca="1" si="538"/>
        <v>-60.515810010894825</v>
      </c>
      <c r="BV494" s="226">
        <f t="shared" ca="1" si="590"/>
        <v>60.515810010894825</v>
      </c>
      <c r="BW494" s="217">
        <f t="shared" ca="1" si="539"/>
        <v>-4.3423461351580164</v>
      </c>
      <c r="BX494" s="218">
        <f t="shared" ca="1" si="540"/>
        <v>-16.481826318256903</v>
      </c>
      <c r="BY494" s="219">
        <f t="shared" ca="1" si="541"/>
        <v>-858.12372255354649</v>
      </c>
      <c r="BZ494" s="218">
        <f t="shared" ca="1" si="542"/>
        <v>-2.9561597501528922</v>
      </c>
      <c r="CA494" s="227">
        <f t="shared" ca="1" si="543"/>
        <v>-92.013702501936109</v>
      </c>
      <c r="CB494" s="228">
        <f t="shared" ca="1" si="591"/>
        <v>92.013702501936109</v>
      </c>
      <c r="CC494" s="222">
        <f t="shared" ca="1" si="544"/>
        <v>-5.7423725247912909</v>
      </c>
      <c r="CD494" s="223">
        <f t="shared" ca="1" si="545"/>
        <v>-22.019012522520967</v>
      </c>
      <c r="CE494" s="224">
        <f t="shared" ca="1" si="546"/>
        <v>-1154.0382276795278</v>
      </c>
      <c r="CF494" s="223">
        <f t="shared" ca="1" si="547"/>
        <v>-4.0404301931919235</v>
      </c>
      <c r="CG494" s="225">
        <f t="shared" ca="1" si="548"/>
        <v>-125.09878051434481</v>
      </c>
      <c r="CH494" s="226">
        <f t="shared" ca="1" si="592"/>
        <v>125.09878051434481</v>
      </c>
      <c r="CI494" s="217">
        <f t="shared" ca="1" si="549"/>
        <v>-7.1018791786750235</v>
      </c>
      <c r="CJ494" s="218">
        <f t="shared" ca="1" si="550"/>
        <v>-27.597926063978989</v>
      </c>
      <c r="CK494" s="219">
        <f t="shared" ca="1" si="551"/>
        <v>-1459.0062259094284</v>
      </c>
      <c r="CL494" s="218">
        <f t="shared" ca="1" si="552"/>
        <v>-5.2221906409590702</v>
      </c>
      <c r="CM494" s="227">
        <f t="shared" ca="1" si="553"/>
        <v>-160.48406881651931</v>
      </c>
      <c r="CN494" s="228">
        <f t="shared" ca="1" si="593"/>
        <v>160.48406881651931</v>
      </c>
      <c r="CO494" s="222">
        <f t="shared" ca="1" si="554"/>
        <v>-8.4109164808254295</v>
      </c>
      <c r="CP494" s="223">
        <f t="shared" ca="1" si="555"/>
        <v>-33.235937267556366</v>
      </c>
      <c r="CQ494" s="224">
        <f t="shared" ca="1" si="556"/>
        <v>-1776.1519056874849</v>
      </c>
      <c r="CR494" s="223">
        <f t="shared" ca="1" si="557"/>
        <v>-6.5454313527109207</v>
      </c>
      <c r="CS494" s="225">
        <f t="shared" ca="1" si="558"/>
        <v>-199.08468765759085</v>
      </c>
      <c r="CT494" s="226">
        <f t="shared" ca="1" si="594"/>
        <v>199.08468765759085</v>
      </c>
      <c r="CU494" s="217">
        <f t="shared" ca="1" si="559"/>
        <v>-9.6596859065095479</v>
      </c>
      <c r="CV494" s="218">
        <f t="shared" ca="1" si="560"/>
        <v>-38.95727252308054</v>
      </c>
      <c r="CW494" s="219">
        <f t="shared" ca="1" si="561"/>
        <v>-2109.4179180423894</v>
      </c>
      <c r="CX494" s="218">
        <f t="shared" ca="1" si="562"/>
        <v>-8.0750154028505676</v>
      </c>
      <c r="CY494" s="227">
        <f t="shared" ca="1" si="563"/>
        <v>-242.14517183591943</v>
      </c>
      <c r="CZ494" s="228">
        <f t="shared" ca="1" si="595"/>
        <v>242.14517183591943</v>
      </c>
      <c r="DA494" s="222">
        <f t="shared" ca="1" si="564"/>
        <v>-10.838599600036964</v>
      </c>
      <c r="DB494" s="223">
        <f t="shared" ca="1" si="565"/>
        <v>-44.797907224775606</v>
      </c>
      <c r="DC494" s="224">
        <f t="shared" ca="1" si="566"/>
        <v>-2464.1133555869287</v>
      </c>
      <c r="DD494" s="223">
        <f t="shared" ca="1" si="567"/>
        <v>-9.9142488345928541</v>
      </c>
      <c r="DE494" s="225">
        <f t="shared" ca="1" si="568"/>
        <v>-291.47031669866431</v>
      </c>
      <c r="DF494" s="226">
        <f t="shared" ca="1" si="596"/>
        <v>291.47031669866431</v>
      </c>
      <c r="DG494" s="217">
        <f t="shared" ca="1" si="569"/>
        <v>-11.938353847407727</v>
      </c>
      <c r="DH494" s="218">
        <f t="shared" ca="1" si="570"/>
        <v>-50.815316578955397</v>
      </c>
      <c r="DI494" s="219">
        <f t="shared" ca="1" si="571"/>
        <v>-2847.989238654839</v>
      </c>
      <c r="DJ494" s="218">
        <f t="shared" ca="1" si="572"/>
        <v>-12.243840634323533</v>
      </c>
      <c r="DK494" s="227">
        <f t="shared" ca="1" si="573"/>
        <v>-349.8982097788014</v>
      </c>
      <c r="DL494" s="228">
        <f t="shared" ca="1" si="597"/>
        <v>349.8982097788014</v>
      </c>
      <c r="DM494" s="222">
        <f t="shared" ca="1" si="574"/>
        <v>-12.950016762897498</v>
      </c>
      <c r="DN494" s="223">
        <f t="shared" ca="1" si="575"/>
        <v>-57.11050747268601</v>
      </c>
      <c r="DO494" s="224">
        <f t="shared" ca="1" si="576"/>
        <v>-3273.6464708460021</v>
      </c>
      <c r="DP494" s="223">
        <f t="shared" ca="1" si="577"/>
        <v>-15.422853958535143</v>
      </c>
      <c r="DQ494" s="225">
        <f t="shared" ca="1" si="578"/>
        <v>-422.4512431582375</v>
      </c>
      <c r="DR494" s="226">
        <f t="shared" ca="1" si="598"/>
        <v>422.4512431582375</v>
      </c>
      <c r="DS494" s="217">
        <f t="shared" ca="1" si="579"/>
        <v>-13.865129419607626</v>
      </c>
      <c r="DT494" s="218">
        <f t="shared" ca="1" si="580"/>
        <v>-63.887911568732179</v>
      </c>
      <c r="DU494" s="219">
        <f t="shared" ca="1" si="581"/>
        <v>-3765.0562609557383</v>
      </c>
      <c r="DV494" s="218">
        <f t="shared" ca="1" si="582"/>
        <v>-20.319511236976268</v>
      </c>
      <c r="DW494" s="227">
        <f t="shared" ca="1" si="583"/>
        <v>-520.00542368938341</v>
      </c>
      <c r="DX494" s="228">
        <f t="shared" ca="1" si="599"/>
        <v>520.00542368938341</v>
      </c>
      <c r="DY494" s="222">
        <f t="shared" ca="1" si="584"/>
        <v>-14.675818391630051</v>
      </c>
      <c r="DZ494" s="223">
        <f t="shared" ca="1" si="585"/>
        <v>-71.680067039733416</v>
      </c>
      <c r="EA494" s="224">
        <f t="shared" ca="1" si="586"/>
        <v>-4382.039917299513</v>
      </c>
      <c r="EB494" s="223">
        <f t="shared" ca="1" si="587"/>
        <v>-29.965385095677448</v>
      </c>
      <c r="EC494" s="225">
        <f t="shared" ca="1" si="588"/>
        <v>-678.70789793563381</v>
      </c>
      <c r="ED494" s="226">
        <f t="shared" ca="1" si="600"/>
        <v>678.70789793563381</v>
      </c>
      <c r="EE494" s="18">
        <v>-678.70789793562358</v>
      </c>
    </row>
    <row r="495" spans="16:135" x14ac:dyDescent="0.3">
      <c r="P495" s="5"/>
      <c r="Q495" s="5"/>
      <c r="X495" s="105"/>
      <c r="Y495" s="105"/>
      <c r="Z495" s="105"/>
      <c r="AA495" s="105">
        <f ca="1">AH495-DF495</f>
        <v>0</v>
      </c>
      <c r="AC495" s="302">
        <f>AC494+$BE$22</f>
        <v>4680</v>
      </c>
      <c r="AD495" s="332">
        <v>648.74251283994886</v>
      </c>
      <c r="AE495" s="332">
        <v>499.68591245240827</v>
      </c>
      <c r="AF495" s="334">
        <v>407.028389199701</v>
      </c>
      <c r="AG495" s="332">
        <v>337.65436914447787</v>
      </c>
      <c r="AH495" s="332">
        <v>281.55606786407111</v>
      </c>
      <c r="AI495" s="332">
        <v>234.07015643306829</v>
      </c>
      <c r="AJ495" s="332">
        <v>192.53925630487993</v>
      </c>
      <c r="AK495" s="332">
        <v>155.26187817556263</v>
      </c>
      <c r="AL495" s="332">
        <v>121.05835032115289</v>
      </c>
      <c r="AM495" s="332">
        <v>89.057542751783217</v>
      </c>
      <c r="AN495" s="332">
        <v>58.578448956849002</v>
      </c>
      <c r="AO495" s="332">
        <v>29.057584696688153</v>
      </c>
      <c r="AP495" s="332" t="e">
        <v>#DIV/0!</v>
      </c>
      <c r="AQ495" s="335">
        <v>-29.057584696688153</v>
      </c>
      <c r="AR495" s="335">
        <v>-58.578448956849002</v>
      </c>
      <c r="AS495" s="335">
        <v>-89.057542751783217</v>
      </c>
      <c r="AT495" s="335">
        <v>-121.05835032115289</v>
      </c>
      <c r="AU495" s="335">
        <v>-155.26187817556263</v>
      </c>
      <c r="AV495" s="335">
        <v>-192.53925630487993</v>
      </c>
      <c r="AW495" s="335">
        <v>-234.07015643306829</v>
      </c>
      <c r="AX495" s="335">
        <v>-281.55606786407111</v>
      </c>
      <c r="AY495" s="335">
        <v>-337.65436914447787</v>
      </c>
      <c r="AZ495" s="335">
        <v>-407.028389199701</v>
      </c>
      <c r="BA495" s="335">
        <v>-499.68591245240827</v>
      </c>
      <c r="BB495" s="202">
        <v>-648.74251283994886</v>
      </c>
      <c r="BC495" s="323">
        <f ca="1">BO495-BD495</f>
        <v>0</v>
      </c>
      <c r="BD495" s="320">
        <f ca="1"/>
        <v>-29.057584696688153</v>
      </c>
      <c r="BE495" s="302">
        <f ca="1">MIN($AF$15,BE494+$BE$22)</f>
        <v>4680</v>
      </c>
      <c r="BF495" s="215">
        <f t="shared" ca="1" si="530"/>
        <v>3</v>
      </c>
      <c r="BG495" s="317">
        <f ca="1">INDEX(N$8:N$12,$BF495)</f>
        <v>765</v>
      </c>
      <c r="BH495" s="128">
        <f ca="1">INDEX(O$8:O$12,$BF495)</f>
        <v>0.45</v>
      </c>
      <c r="BI495" s="104">
        <f t="shared" ca="1" si="531"/>
        <v>2871</v>
      </c>
      <c r="BJ495" s="216">
        <f t="shared" si="529"/>
        <v>0</v>
      </c>
      <c r="BK495" s="217">
        <f ca="1">DEGREES(ASIN($BG495*BL$23))</f>
        <v>-1.4610176037946074</v>
      </c>
      <c r="BL495" s="218">
        <f ca="1">DEGREES(ASIN(BL$23*$BI495))</f>
        <v>-5.4909200950889865</v>
      </c>
      <c r="BM495" s="219">
        <f ca="1">IF($BH495&gt;0,(COS(RADIANS(BK495))-COS(RADIANS(BL495)))/(BL$23*$BH495),$BE495*SIN(RADIANS(BK495)))</f>
        <v>-284.27087155322306</v>
      </c>
      <c r="BN495" s="218">
        <f t="shared" ca="1" si="532"/>
        <v>-0.96053075736080018</v>
      </c>
      <c r="BO495" s="220">
        <f t="shared" ca="1" si="533"/>
        <v>-29.057584696688153</v>
      </c>
      <c r="BP495" s="221">
        <f t="shared" ca="1" si="589"/>
        <v>29.057584696688153</v>
      </c>
      <c r="BQ495" s="222">
        <f t="shared" ca="1" si="534"/>
        <v>-2.9118538349691825</v>
      </c>
      <c r="BR495" s="223">
        <f t="shared" ca="1" si="535"/>
        <v>-10.990589709993172</v>
      </c>
      <c r="BS495" s="224">
        <f t="shared" ca="1" si="536"/>
        <v>-570.58782530067981</v>
      </c>
      <c r="BT495" s="223">
        <f t="shared" ca="1" si="537"/>
        <v>-1.9405193498078006</v>
      </c>
      <c r="BU495" s="225">
        <f t="shared" ca="1" si="538"/>
        <v>-58.578448956849002</v>
      </c>
      <c r="BV495" s="226">
        <f t="shared" ca="1" si="590"/>
        <v>58.578448956849002</v>
      </c>
      <c r="BW495" s="217">
        <f t="shared" ca="1" si="539"/>
        <v>-4.3423461351580164</v>
      </c>
      <c r="BX495" s="218">
        <f t="shared" ca="1" si="540"/>
        <v>-16.50844041909275</v>
      </c>
      <c r="BY495" s="219">
        <f t="shared" ca="1" si="541"/>
        <v>-861.08493361169167</v>
      </c>
      <c r="BZ495" s="218">
        <f t="shared" ca="1" si="542"/>
        <v>-2.9612110581451816</v>
      </c>
      <c r="CA495" s="227">
        <f t="shared" ca="1" si="543"/>
        <v>-89.057542751783217</v>
      </c>
      <c r="CB495" s="228">
        <f t="shared" ca="1" si="591"/>
        <v>89.057542751783217</v>
      </c>
      <c r="CC495" s="222">
        <f t="shared" ca="1" si="544"/>
        <v>-5.7423725247912909</v>
      </c>
      <c r="CD495" s="223">
        <f t="shared" ca="1" si="545"/>
        <v>-22.055392575107557</v>
      </c>
      <c r="CE495" s="224">
        <f t="shared" ca="1" si="546"/>
        <v>-1158.086044901012</v>
      </c>
      <c r="CF495" s="223">
        <f t="shared" ca="1" si="547"/>
        <v>-4.0478172214841379</v>
      </c>
      <c r="CG495" s="225">
        <f t="shared" ca="1" si="548"/>
        <v>-121.05835032115289</v>
      </c>
      <c r="CH495" s="226">
        <f t="shared" ca="1" si="592"/>
        <v>121.05835032115289</v>
      </c>
      <c r="CI495" s="217">
        <f t="shared" ca="1" si="549"/>
        <v>-7.1018791786750235</v>
      </c>
      <c r="CJ495" s="218">
        <f t="shared" ca="1" si="550"/>
        <v>-27.644954791140556</v>
      </c>
      <c r="CK495" s="219">
        <f t="shared" ca="1" si="551"/>
        <v>-1464.2388652946524</v>
      </c>
      <c r="CL495" s="218">
        <f t="shared" ca="1" si="552"/>
        <v>-5.2326393852240471</v>
      </c>
      <c r="CM495" s="227">
        <f t="shared" ca="1" si="553"/>
        <v>-155.26187817556024</v>
      </c>
      <c r="CN495" s="228">
        <f t="shared" ca="1" si="593"/>
        <v>155.26187817556024</v>
      </c>
      <c r="CO495" s="222">
        <f t="shared" ca="1" si="554"/>
        <v>-8.4109164808254295</v>
      </c>
      <c r="CP495" s="223">
        <f t="shared" ca="1" si="555"/>
        <v>-33.294896959828073</v>
      </c>
      <c r="CQ495" s="224">
        <f t="shared" ca="1" si="556"/>
        <v>-1782.7120410865386</v>
      </c>
      <c r="CR495" s="223">
        <f t="shared" ca="1" si="557"/>
        <v>-6.5601353990537064</v>
      </c>
      <c r="CS495" s="225">
        <f t="shared" ca="1" si="558"/>
        <v>-192.53925630487993</v>
      </c>
      <c r="CT495" s="226">
        <f t="shared" ca="1" si="594"/>
        <v>192.53925630487993</v>
      </c>
      <c r="CU495" s="217">
        <f t="shared" ca="1" si="559"/>
        <v>-9.6596859065095479</v>
      </c>
      <c r="CV495" s="218">
        <f t="shared" ca="1" si="560"/>
        <v>-39.030035966439918</v>
      </c>
      <c r="CW495" s="219">
        <f t="shared" ca="1" si="561"/>
        <v>-2117.5139247238935</v>
      </c>
      <c r="CX495" s="218">
        <f t="shared" ca="1" si="562"/>
        <v>-8.09600668150415</v>
      </c>
      <c r="CY495" s="227">
        <f t="shared" ca="1" si="563"/>
        <v>-234.07015643306886</v>
      </c>
      <c r="CZ495" s="228">
        <f t="shared" ca="1" si="595"/>
        <v>234.07015643306886</v>
      </c>
      <c r="DA495" s="222">
        <f t="shared" ca="1" si="564"/>
        <v>-10.838599600036964</v>
      </c>
      <c r="DB495" s="223">
        <f t="shared" ca="1" si="565"/>
        <v>-44.887290483321117</v>
      </c>
      <c r="DC495" s="224">
        <f t="shared" ca="1" si="566"/>
        <v>-2474.0585626097504</v>
      </c>
      <c r="DD495" s="223">
        <f t="shared" ca="1" si="567"/>
        <v>-9.9452070228217053</v>
      </c>
      <c r="DE495" s="225">
        <f t="shared" ca="1" si="568"/>
        <v>-281.55606786407145</v>
      </c>
      <c r="DF495" s="226">
        <f t="shared" ca="1" si="596"/>
        <v>281.55606786407145</v>
      </c>
      <c r="DG495" s="217">
        <f t="shared" ca="1" si="569"/>
        <v>-11.938353847407727</v>
      </c>
      <c r="DH495" s="218">
        <f t="shared" ca="1" si="570"/>
        <v>-50.925792557328428</v>
      </c>
      <c r="DI495" s="219">
        <f t="shared" ca="1" si="571"/>
        <v>-2860.2813234526134</v>
      </c>
      <c r="DJ495" s="218">
        <f t="shared" ca="1" si="572"/>
        <v>-12.292084797774351</v>
      </c>
      <c r="DK495" s="227">
        <f t="shared" ca="1" si="573"/>
        <v>-337.65436914447787</v>
      </c>
      <c r="DL495" s="228">
        <f t="shared" ca="1" si="597"/>
        <v>337.65436914447787</v>
      </c>
      <c r="DM495" s="222">
        <f t="shared" ca="1" si="574"/>
        <v>-12.950016762897498</v>
      </c>
      <c r="DN495" s="223">
        <f t="shared" ca="1" si="575"/>
        <v>-57.249861374504228</v>
      </c>
      <c r="DO495" s="224">
        <f t="shared" ca="1" si="576"/>
        <v>-3289.1516541173983</v>
      </c>
      <c r="DP495" s="223">
        <f t="shared" ca="1" si="577"/>
        <v>-15.505183271396163</v>
      </c>
      <c r="DQ495" s="225">
        <f t="shared" ca="1" si="578"/>
        <v>-407.02838919970236</v>
      </c>
      <c r="DR495" s="226">
        <f t="shared" ca="1" si="598"/>
        <v>407.02838919970236</v>
      </c>
      <c r="DS495" s="217">
        <f t="shared" ca="1" si="579"/>
        <v>-13.865129419607626</v>
      </c>
      <c r="DT495" s="218">
        <f t="shared" ca="1" si="580"/>
        <v>-64.072020555416572</v>
      </c>
      <c r="DU495" s="219">
        <f t="shared" ca="1" si="581"/>
        <v>-3785.5411170828229</v>
      </c>
      <c r="DV495" s="218">
        <f t="shared" ca="1" si="582"/>
        <v>-20.48485612708464</v>
      </c>
      <c r="DW495" s="227">
        <f t="shared" ca="1" si="583"/>
        <v>-499.68591245240714</v>
      </c>
      <c r="DX495" s="228">
        <f t="shared" ca="1" si="599"/>
        <v>499.68591245240714</v>
      </c>
      <c r="DY495" s="222">
        <f t="shared" ca="1" si="584"/>
        <v>-14.675818391630051</v>
      </c>
      <c r="DZ495" s="223">
        <f t="shared" ca="1" si="585"/>
        <v>-71.953696813548888</v>
      </c>
      <c r="EA495" s="224">
        <f t="shared" ca="1" si="586"/>
        <v>-4412.4853207544484</v>
      </c>
      <c r="EB495" s="223">
        <f t="shared" ca="1" si="587"/>
        <v>-30.445403454935331</v>
      </c>
      <c r="EC495" s="225">
        <f t="shared" ca="1" si="588"/>
        <v>-648.74251283995636</v>
      </c>
      <c r="ED495" s="226">
        <f t="shared" ca="1" si="600"/>
        <v>648.74251283995636</v>
      </c>
      <c r="EE495" s="18">
        <v>-648.74251283994886</v>
      </c>
    </row>
    <row r="496" spans="16:135" x14ac:dyDescent="0.3">
      <c r="P496" s="5"/>
      <c r="Q496" s="5"/>
      <c r="X496" s="105"/>
      <c r="Y496" s="105"/>
      <c r="Z496" s="105"/>
      <c r="AA496" s="105">
        <f ca="1">AH496-DF496</f>
        <v>0</v>
      </c>
      <c r="AC496" s="302">
        <f>AC495+$BE$22</f>
        <v>4690</v>
      </c>
      <c r="AD496" s="332">
        <v>618.29710938501535</v>
      </c>
      <c r="AE496" s="332">
        <v>479.20105632532363</v>
      </c>
      <c r="AF496" s="334">
        <v>391.52320592830574</v>
      </c>
      <c r="AG496" s="332">
        <v>325.36228434670352</v>
      </c>
      <c r="AH496" s="332">
        <v>271.6108608412494</v>
      </c>
      <c r="AI496" s="332">
        <v>225.97414975156414</v>
      </c>
      <c r="AJ496" s="332">
        <v>185.97912090582622</v>
      </c>
      <c r="AK496" s="332">
        <v>150.02923879033858</v>
      </c>
      <c r="AL496" s="332">
        <v>117.01053309966875</v>
      </c>
      <c r="AM496" s="332">
        <v>86.096331693638035</v>
      </c>
      <c r="AN496" s="332">
        <v>56.637929607044953</v>
      </c>
      <c r="AO496" s="332">
        <v>28.097053939327353</v>
      </c>
      <c r="AP496" s="332" t="e">
        <v>#DIV/0!</v>
      </c>
      <c r="AQ496" s="335">
        <v>-28.097053939327353</v>
      </c>
      <c r="AR496" s="335">
        <v>-56.637929607044953</v>
      </c>
      <c r="AS496" s="335">
        <v>-86.096331693638035</v>
      </c>
      <c r="AT496" s="335">
        <v>-117.01053309966875</v>
      </c>
      <c r="AU496" s="335">
        <v>-150.02923879033858</v>
      </c>
      <c r="AV496" s="335">
        <v>-185.97912090582622</v>
      </c>
      <c r="AW496" s="335">
        <v>-225.97414975156414</v>
      </c>
      <c r="AX496" s="335">
        <v>-271.6108608412494</v>
      </c>
      <c r="AY496" s="335">
        <v>-325.36228434670352</v>
      </c>
      <c r="AZ496" s="335">
        <v>-391.52320592830574</v>
      </c>
      <c r="BA496" s="335">
        <v>-479.20105632532363</v>
      </c>
      <c r="BB496" s="202">
        <v>-618.29710938501535</v>
      </c>
      <c r="BC496" s="323">
        <f ca="1">BO496-BD496</f>
        <v>0</v>
      </c>
      <c r="BD496" s="320">
        <f ca="1"/>
        <v>-28.097053939327353</v>
      </c>
      <c r="BE496" s="302">
        <f ca="1">MIN($AF$15,BE495+$BE$22)</f>
        <v>4690</v>
      </c>
      <c r="BF496" s="215">
        <f t="shared" ca="1" si="530"/>
        <v>3</v>
      </c>
      <c r="BG496" s="317">
        <f ca="1">INDEX(N$8:N$12,$BF496)</f>
        <v>765</v>
      </c>
      <c r="BH496" s="128">
        <f ca="1">INDEX(O$8:O$12,$BF496)</f>
        <v>0.45</v>
      </c>
      <c r="BI496" s="104">
        <f t="shared" ca="1" si="531"/>
        <v>2875.5</v>
      </c>
      <c r="BJ496" s="216">
        <f t="shared" si="529"/>
        <v>0</v>
      </c>
      <c r="BK496" s="217">
        <f ca="1">DEGREES(ASIN($BG496*BL$23))</f>
        <v>-1.4610176037946074</v>
      </c>
      <c r="BL496" s="218">
        <f ca="1">DEGREES(ASIN(BL$23*$BI496))</f>
        <v>-5.4995530606590997</v>
      </c>
      <c r="BM496" s="219">
        <f ca="1">IF($BH496&gt;0,(COS(RADIANS(BK496))-COS(RADIANS(BL496)))/(BL$23*$BH496),$BE496*SIN(RADIANS(BK496)))</f>
        <v>-285.23292295975841</v>
      </c>
      <c r="BN496" s="218">
        <f t="shared" ca="1" si="532"/>
        <v>-0.96205140653535182</v>
      </c>
      <c r="BO496" s="220">
        <f t="shared" ca="1" si="533"/>
        <v>-28.097053939327353</v>
      </c>
      <c r="BP496" s="221">
        <f t="shared" ca="1" si="589"/>
        <v>28.097053939327353</v>
      </c>
      <c r="BQ496" s="222">
        <f t="shared" ca="1" si="534"/>
        <v>-2.9118538349691825</v>
      </c>
      <c r="BR496" s="223">
        <f t="shared" ca="1" si="535"/>
        <v>-11.00803130075813</v>
      </c>
      <c r="BS496" s="224">
        <f t="shared" ca="1" si="536"/>
        <v>-572.53150350595888</v>
      </c>
      <c r="BT496" s="223">
        <f t="shared" ca="1" si="537"/>
        <v>-1.9436782052790704</v>
      </c>
      <c r="BU496" s="225">
        <f t="shared" ca="1" si="538"/>
        <v>-56.637929607041201</v>
      </c>
      <c r="BV496" s="226">
        <f t="shared" ca="1" si="590"/>
        <v>56.637929607041201</v>
      </c>
      <c r="BW496" s="217">
        <f t="shared" ca="1" si="539"/>
        <v>-4.3423461351580164</v>
      </c>
      <c r="BX496" s="218">
        <f t="shared" ca="1" si="540"/>
        <v>-16.535058184308728</v>
      </c>
      <c r="BY496" s="219">
        <f t="shared" ca="1" si="541"/>
        <v>-864.05119806266885</v>
      </c>
      <c r="BZ496" s="218">
        <f t="shared" ca="1" si="542"/>
        <v>-2.9662644509771781</v>
      </c>
      <c r="CA496" s="227">
        <f t="shared" ca="1" si="543"/>
        <v>-86.096331693638035</v>
      </c>
      <c r="CB496" s="228">
        <f t="shared" ca="1" si="591"/>
        <v>86.096331693638035</v>
      </c>
      <c r="CC496" s="222">
        <f t="shared" ca="1" si="544"/>
        <v>-5.7423725247912909</v>
      </c>
      <c r="CD496" s="223">
        <f t="shared" ca="1" si="545"/>
        <v>-22.091781988926709</v>
      </c>
      <c r="CE496" s="224">
        <f t="shared" ca="1" si="546"/>
        <v>-1162.1412548487601</v>
      </c>
      <c r="CF496" s="223">
        <f t="shared" ca="1" si="547"/>
        <v>-4.0552099477481534</v>
      </c>
      <c r="CG496" s="225">
        <f t="shared" ca="1" si="548"/>
        <v>-117.01053309966875</v>
      </c>
      <c r="CH496" s="226">
        <f t="shared" ca="1" si="592"/>
        <v>117.01053309966875</v>
      </c>
      <c r="CI496" s="217">
        <f t="shared" ca="1" si="549"/>
        <v>-7.1018791786750235</v>
      </c>
      <c r="CJ496" s="218">
        <f t="shared" ca="1" si="550"/>
        <v>-27.692003745946234</v>
      </c>
      <c r="CK496" s="219">
        <f t="shared" ca="1" si="551"/>
        <v>-1469.4819668959858</v>
      </c>
      <c r="CL496" s="218">
        <f t="shared" ca="1" si="552"/>
        <v>-5.2431016013333647</v>
      </c>
      <c r="CM496" s="227">
        <f t="shared" ca="1" si="553"/>
        <v>-150.02923879033619</v>
      </c>
      <c r="CN496" s="228">
        <f t="shared" ca="1" si="593"/>
        <v>150.02923879033619</v>
      </c>
      <c r="CO496" s="222">
        <f t="shared" ca="1" si="554"/>
        <v>-8.4109164808254295</v>
      </c>
      <c r="CP496" s="223">
        <f t="shared" ca="1" si="555"/>
        <v>-33.353896525345213</v>
      </c>
      <c r="CQ496" s="224">
        <f t="shared" ca="1" si="556"/>
        <v>-1789.2869103407118</v>
      </c>
      <c r="CR496" s="223">
        <f t="shared" ca="1" si="557"/>
        <v>-6.5748692541731089</v>
      </c>
      <c r="CS496" s="225">
        <f t="shared" ca="1" si="558"/>
        <v>-185.97912090582622</v>
      </c>
      <c r="CT496" s="226">
        <f t="shared" ca="1" si="594"/>
        <v>185.97912090582622</v>
      </c>
      <c r="CU496" s="217">
        <f t="shared" ca="1" si="559"/>
        <v>-9.6596859065095479</v>
      </c>
      <c r="CV496" s="218">
        <f t="shared" ca="1" si="560"/>
        <v>-39.102874396868366</v>
      </c>
      <c r="CW496" s="219">
        <f t="shared" ca="1" si="561"/>
        <v>-2125.630987531536</v>
      </c>
      <c r="CX496" s="218">
        <f t="shared" ca="1" si="562"/>
        <v>-8.1170628076424691</v>
      </c>
      <c r="CY496" s="227">
        <f t="shared" ca="1" si="563"/>
        <v>-225.97414975156471</v>
      </c>
      <c r="CZ496" s="228">
        <f t="shared" ca="1" si="595"/>
        <v>225.97414975156471</v>
      </c>
      <c r="DA496" s="222">
        <f t="shared" ca="1" si="564"/>
        <v>-10.838599600036964</v>
      </c>
      <c r="DB496" s="223">
        <f t="shared" ca="1" si="565"/>
        <v>-44.976812851571289</v>
      </c>
      <c r="DC496" s="224">
        <f t="shared" ca="1" si="566"/>
        <v>-2484.0348722510794</v>
      </c>
      <c r="DD496" s="223">
        <f t="shared" ca="1" si="567"/>
        <v>-9.9763096413289531</v>
      </c>
      <c r="DE496" s="225">
        <f t="shared" ca="1" si="568"/>
        <v>-271.61086084124975</v>
      </c>
      <c r="DF496" s="226">
        <f t="shared" ca="1" si="596"/>
        <v>271.61086084124975</v>
      </c>
      <c r="DG496" s="217">
        <f t="shared" ca="1" si="569"/>
        <v>-11.938353847407727</v>
      </c>
      <c r="DH496" s="218">
        <f t="shared" ca="1" si="570"/>
        <v>-51.036531519250524</v>
      </c>
      <c r="DI496" s="219">
        <f t="shared" ca="1" si="571"/>
        <v>-2872.6219966747863</v>
      </c>
      <c r="DJ496" s="218">
        <f t="shared" ca="1" si="572"/>
        <v>-12.340673222172882</v>
      </c>
      <c r="DK496" s="227">
        <f t="shared" ca="1" si="573"/>
        <v>-325.36228434670352</v>
      </c>
      <c r="DL496" s="228">
        <f t="shared" ca="1" si="597"/>
        <v>325.36228434670352</v>
      </c>
      <c r="DM496" s="222">
        <f t="shared" ca="1" si="574"/>
        <v>-12.950016762897498</v>
      </c>
      <c r="DN496" s="223">
        <f t="shared" ca="1" si="575"/>
        <v>-57.389744211173955</v>
      </c>
      <c r="DO496" s="224">
        <f t="shared" ca="1" si="576"/>
        <v>-3304.740103447587</v>
      </c>
      <c r="DP496" s="223">
        <f t="shared" ca="1" si="577"/>
        <v>-15.588449330188723</v>
      </c>
      <c r="DQ496" s="225">
        <f t="shared" ca="1" si="578"/>
        <v>-391.5232059283062</v>
      </c>
      <c r="DR496" s="226">
        <f t="shared" ca="1" si="598"/>
        <v>391.5232059283062</v>
      </c>
      <c r="DS496" s="217">
        <f t="shared" ca="1" si="579"/>
        <v>-13.865129419607626</v>
      </c>
      <c r="DT496" s="218">
        <f t="shared" ca="1" si="580"/>
        <v>-64.257354507699119</v>
      </c>
      <c r="DU496" s="219">
        <f t="shared" ca="1" si="581"/>
        <v>-3806.1946159476756</v>
      </c>
      <c r="DV496" s="218">
        <f t="shared" ca="1" si="582"/>
        <v>-20.653498864852736</v>
      </c>
      <c r="DW496" s="227">
        <f t="shared" ca="1" si="583"/>
        <v>-479.2010563253225</v>
      </c>
      <c r="DX496" s="228">
        <f t="shared" ca="1" si="599"/>
        <v>479.2010563253225</v>
      </c>
      <c r="DY496" s="222">
        <f t="shared" ca="1" si="584"/>
        <v>-14.675818391630051</v>
      </c>
      <c r="DZ496" s="223">
        <f t="shared" ca="1" si="585"/>
        <v>-72.231397580910993</v>
      </c>
      <c r="EA496" s="224">
        <f t="shared" ca="1" si="586"/>
        <v>-4443.4321528906339</v>
      </c>
      <c r="EB496" s="223">
        <f t="shared" ca="1" si="587"/>
        <v>-30.946832136185549</v>
      </c>
      <c r="EC496" s="225">
        <f t="shared" ca="1" si="588"/>
        <v>-618.29710938502103</v>
      </c>
      <c r="ED496" s="226">
        <f t="shared" ca="1" si="600"/>
        <v>618.29710938502103</v>
      </c>
      <c r="EE496" s="18">
        <v>-618.29710938501535</v>
      </c>
    </row>
    <row r="497" spans="16:135" x14ac:dyDescent="0.3">
      <c r="P497" s="5"/>
      <c r="Q497" s="5"/>
      <c r="V497" s="106"/>
      <c r="X497" s="105"/>
      <c r="Y497" s="105"/>
      <c r="Z497" s="105"/>
      <c r="AA497" s="105">
        <f ca="1">AH497-DF497</f>
        <v>0</v>
      </c>
      <c r="AC497" s="302">
        <f>AC496+$BE$22</f>
        <v>4700</v>
      </c>
      <c r="AD497" s="332">
        <v>587.35027724882616</v>
      </c>
      <c r="AE497" s="332">
        <v>458.54755746046953</v>
      </c>
      <c r="AF497" s="334">
        <v>375.93475659811702</v>
      </c>
      <c r="AG497" s="332">
        <v>313.02161112453064</v>
      </c>
      <c r="AH497" s="332">
        <v>261.63455119992045</v>
      </c>
      <c r="AI497" s="332">
        <v>217.85708694392167</v>
      </c>
      <c r="AJ497" s="332">
        <v>179.40425165165311</v>
      </c>
      <c r="AK497" s="332">
        <v>144.78613718900226</v>
      </c>
      <c r="AL497" s="332">
        <v>112.95532315192082</v>
      </c>
      <c r="AM497" s="332">
        <v>83.130067242660857</v>
      </c>
      <c r="AN497" s="332">
        <v>54.694251401758379</v>
      </c>
      <c r="AO497" s="332">
        <v>27.135002532792001</v>
      </c>
      <c r="AP497" s="332" t="e">
        <v>#DIV/0!</v>
      </c>
      <c r="AQ497" s="335">
        <v>-27.135002532792001</v>
      </c>
      <c r="AR497" s="335">
        <v>-54.694251401758379</v>
      </c>
      <c r="AS497" s="335">
        <v>-83.130067242660857</v>
      </c>
      <c r="AT497" s="335">
        <v>-112.95532315192082</v>
      </c>
      <c r="AU497" s="335">
        <v>-144.78613718900226</v>
      </c>
      <c r="AV497" s="335">
        <v>-179.40425165165311</v>
      </c>
      <c r="AW497" s="335">
        <v>-217.85708694392167</v>
      </c>
      <c r="AX497" s="335">
        <v>-261.63455119992045</v>
      </c>
      <c r="AY497" s="335">
        <v>-313.02161112453064</v>
      </c>
      <c r="AZ497" s="335">
        <v>-375.93475659811702</v>
      </c>
      <c r="BA497" s="335">
        <v>-458.54755746046953</v>
      </c>
      <c r="BB497" s="202">
        <v>-587.35027724882616</v>
      </c>
      <c r="BC497" s="323">
        <f ca="1">BO497-BD497</f>
        <v>0</v>
      </c>
      <c r="BD497" s="320">
        <f ca="1"/>
        <v>-27.135002532792001</v>
      </c>
      <c r="BE497" s="302">
        <f ca="1">MIN($AF$15,BE496+$BE$22)</f>
        <v>4700</v>
      </c>
      <c r="BF497" s="215">
        <f t="shared" ca="1" si="530"/>
        <v>3</v>
      </c>
      <c r="BG497" s="317">
        <f ca="1">INDEX(N$8:N$12,$BF497)</f>
        <v>765</v>
      </c>
      <c r="BH497" s="128">
        <f ca="1">INDEX(O$8:O$12,$BF497)</f>
        <v>0.45</v>
      </c>
      <c r="BI497" s="104">
        <f t="shared" ca="1" si="531"/>
        <v>2880</v>
      </c>
      <c r="BJ497" s="216">
        <f t="shared" si="529"/>
        <v>0</v>
      </c>
      <c r="BK497" s="217">
        <f ca="1">DEGREES(ASIN($BG497*BL$23))</f>
        <v>-1.4610176037946074</v>
      </c>
      <c r="BL497" s="218">
        <f ca="1">DEGREES(ASIN(BL$23*$BI497))</f>
        <v>-5.5081861514697943</v>
      </c>
      <c r="BM497" s="219">
        <f ca="1">IF($BH497&gt;0,(COS(RADIANS(BK497))-COS(RADIANS(BL497)))/(BL$23*$BH497),$BE497*SIN(RADIANS(BK497)))</f>
        <v>-286.19649508161632</v>
      </c>
      <c r="BN497" s="218">
        <f t="shared" ca="1" si="532"/>
        <v>-0.96357212185790786</v>
      </c>
      <c r="BO497" s="220">
        <f t="shared" ca="1" si="533"/>
        <v>-27.135002532792001</v>
      </c>
      <c r="BP497" s="221">
        <f t="shared" ca="1" si="589"/>
        <v>27.135002532792001</v>
      </c>
      <c r="BQ497" s="222">
        <f t="shared" ca="1" si="534"/>
        <v>-2.9118538349691825</v>
      </c>
      <c r="BR497" s="223">
        <f t="shared" ca="1" si="535"/>
        <v>-11.025473924409255</v>
      </c>
      <c r="BS497" s="224">
        <f t="shared" ca="1" si="536"/>
        <v>-574.47834112748137</v>
      </c>
      <c r="BT497" s="223">
        <f t="shared" ca="1" si="537"/>
        <v>-1.9468376215224907</v>
      </c>
      <c r="BU497" s="225">
        <f t="shared" ca="1" si="538"/>
        <v>-54.694251401762131</v>
      </c>
      <c r="BV497" s="226">
        <f t="shared" ca="1" si="590"/>
        <v>54.694251401762131</v>
      </c>
      <c r="BW497" s="217">
        <f t="shared" ca="1" si="539"/>
        <v>-4.3423461351580164</v>
      </c>
      <c r="BX497" s="218">
        <f t="shared" ca="1" si="540"/>
        <v>-16.561679621165968</v>
      </c>
      <c r="BY497" s="219">
        <f t="shared" ca="1" si="541"/>
        <v>-867.02251799603141</v>
      </c>
      <c r="BZ497" s="218">
        <f t="shared" ca="1" si="542"/>
        <v>-2.9713199333625653</v>
      </c>
      <c r="CA497" s="227">
        <f t="shared" ca="1" si="543"/>
        <v>-83.130067242660857</v>
      </c>
      <c r="CB497" s="228">
        <f t="shared" ca="1" si="591"/>
        <v>83.130067242660857</v>
      </c>
      <c r="CC497" s="222">
        <f t="shared" ca="1" si="544"/>
        <v>-5.7423725247912909</v>
      </c>
      <c r="CD497" s="223">
        <f t="shared" ca="1" si="545"/>
        <v>-22.128180785898376</v>
      </c>
      <c r="CE497" s="224">
        <f t="shared" ca="1" si="546"/>
        <v>-1166.2038632370284</v>
      </c>
      <c r="CF497" s="223">
        <f t="shared" ca="1" si="547"/>
        <v>-4.0626083882682451</v>
      </c>
      <c r="CG497" s="225">
        <f t="shared" ca="1" si="548"/>
        <v>-112.9553231519206</v>
      </c>
      <c r="CH497" s="226">
        <f t="shared" ca="1" si="592"/>
        <v>112.9553231519206</v>
      </c>
      <c r="CI497" s="217">
        <f t="shared" ca="1" si="549"/>
        <v>-7.1018791786750235</v>
      </c>
      <c r="CJ497" s="218">
        <f t="shared" ca="1" si="550"/>
        <v>-27.739072986285262</v>
      </c>
      <c r="CK497" s="219">
        <f t="shared" ca="1" si="551"/>
        <v>-1474.7355442354499</v>
      </c>
      <c r="CL497" s="218">
        <f t="shared" ca="1" si="552"/>
        <v>-5.2535773394640728</v>
      </c>
      <c r="CM497" s="227">
        <f t="shared" ca="1" si="553"/>
        <v>-144.78613718900283</v>
      </c>
      <c r="CN497" s="228">
        <f t="shared" ca="1" si="593"/>
        <v>144.78613718900283</v>
      </c>
      <c r="CO497" s="222">
        <f t="shared" ca="1" si="554"/>
        <v>-8.4109164808254295</v>
      </c>
      <c r="CP497" s="223">
        <f t="shared" ca="1" si="555"/>
        <v>-33.412936107801791</v>
      </c>
      <c r="CQ497" s="224">
        <f t="shared" ca="1" si="556"/>
        <v>-1795.8765434066356</v>
      </c>
      <c r="CR497" s="223">
        <f t="shared" ca="1" si="557"/>
        <v>-6.5896330659238629</v>
      </c>
      <c r="CS497" s="225">
        <f t="shared" ca="1" si="558"/>
        <v>-179.40425165165311</v>
      </c>
      <c r="CT497" s="226">
        <f t="shared" ca="1" si="594"/>
        <v>179.40425165165311</v>
      </c>
      <c r="CU497" s="217">
        <f t="shared" ca="1" si="559"/>
        <v>-9.6596859065095479</v>
      </c>
      <c r="CV497" s="218">
        <f t="shared" ca="1" si="560"/>
        <v>-39.175788164762608</v>
      </c>
      <c r="CW497" s="219">
        <f t="shared" ca="1" si="561"/>
        <v>-2133.7691717498865</v>
      </c>
      <c r="CX497" s="218">
        <f t="shared" ca="1" si="562"/>
        <v>-8.1381842183504887</v>
      </c>
      <c r="CY497" s="227">
        <f t="shared" ca="1" si="563"/>
        <v>-217.85708694392224</v>
      </c>
      <c r="CZ497" s="228">
        <f t="shared" ca="1" si="595"/>
        <v>217.85708694392224</v>
      </c>
      <c r="DA497" s="222">
        <f t="shared" ca="1" si="564"/>
        <v>-10.838599600036964</v>
      </c>
      <c r="DB497" s="223">
        <f t="shared" ca="1" si="565"/>
        <v>-45.066475200632148</v>
      </c>
      <c r="DC497" s="224">
        <f t="shared" ca="1" si="566"/>
        <v>-2494.04243029694</v>
      </c>
      <c r="DD497" s="223">
        <f t="shared" ca="1" si="567"/>
        <v>-10.007558045860605</v>
      </c>
      <c r="DE497" s="225">
        <f t="shared" ca="1" si="568"/>
        <v>-261.63455119992079</v>
      </c>
      <c r="DF497" s="226">
        <f t="shared" ca="1" si="596"/>
        <v>261.63455119992079</v>
      </c>
      <c r="DG497" s="217">
        <f t="shared" ca="1" si="569"/>
        <v>-11.938353847407727</v>
      </c>
      <c r="DH497" s="218">
        <f t="shared" ca="1" si="570"/>
        <v>-51.147535768429016</v>
      </c>
      <c r="DI497" s="219">
        <f t="shared" ca="1" si="571"/>
        <v>-2885.0116072459341</v>
      </c>
      <c r="DJ497" s="218">
        <f t="shared" ca="1" si="572"/>
        <v>-12.389610571147841</v>
      </c>
      <c r="DK497" s="227">
        <f t="shared" ca="1" si="573"/>
        <v>-313.02161112453064</v>
      </c>
      <c r="DL497" s="228">
        <f t="shared" ca="1" si="597"/>
        <v>313.02161112453064</v>
      </c>
      <c r="DM497" s="222">
        <f t="shared" ca="1" si="574"/>
        <v>-12.950016762897498</v>
      </c>
      <c r="DN497" s="223">
        <f t="shared" ca="1" si="575"/>
        <v>-57.530162895123262</v>
      </c>
      <c r="DO497" s="224">
        <f t="shared" ca="1" si="576"/>
        <v>-3320.4127749941649</v>
      </c>
      <c r="DP497" s="223">
        <f t="shared" ca="1" si="577"/>
        <v>-15.672671546577931</v>
      </c>
      <c r="DQ497" s="225">
        <f t="shared" ca="1" si="578"/>
        <v>-375.93475659811747</v>
      </c>
      <c r="DR497" s="226">
        <f t="shared" ca="1" si="598"/>
        <v>375.93475659811747</v>
      </c>
      <c r="DS497" s="217">
        <f t="shared" ca="1" si="579"/>
        <v>-13.865129419607626</v>
      </c>
      <c r="DT497" s="218">
        <f t="shared" ca="1" si="580"/>
        <v>-64.443940185582505</v>
      </c>
      <c r="DU497" s="219">
        <f t="shared" ca="1" si="581"/>
        <v>-3827.0201719434481</v>
      </c>
      <c r="DV497" s="218">
        <f t="shared" ca="1" si="582"/>
        <v>-20.825555995772447</v>
      </c>
      <c r="DW497" s="227">
        <f t="shared" ca="1" si="583"/>
        <v>-458.54755746046976</v>
      </c>
      <c r="DX497" s="228">
        <f t="shared" ca="1" si="599"/>
        <v>458.54755746046976</v>
      </c>
      <c r="DY497" s="222">
        <f t="shared" ca="1" si="584"/>
        <v>-14.675818391630051</v>
      </c>
      <c r="DZ497" s="223">
        <f t="shared" ca="1" si="585"/>
        <v>-72.51336346842271</v>
      </c>
      <c r="EA497" s="224">
        <f t="shared" ca="1" si="586"/>
        <v>-4474.9035021793934</v>
      </c>
      <c r="EB497" s="223">
        <f t="shared" ca="1" si="587"/>
        <v>-31.471349288759484</v>
      </c>
      <c r="EC497" s="225">
        <f t="shared" ca="1" si="588"/>
        <v>-587.35027724883548</v>
      </c>
      <c r="ED497" s="226">
        <f t="shared" ca="1" si="600"/>
        <v>587.35027724883548</v>
      </c>
      <c r="EE497" s="18">
        <v>-587.35027724882616</v>
      </c>
    </row>
    <row r="498" spans="16:135" x14ac:dyDescent="0.3">
      <c r="P498" s="5"/>
      <c r="Q498" s="5"/>
      <c r="V498" s="106"/>
      <c r="X498" s="105"/>
      <c r="Y498" s="105"/>
      <c r="Z498" s="105"/>
      <c r="AA498" s="105">
        <f ca="1">AH498-DF498</f>
        <v>-3.4106051316484809E-13</v>
      </c>
      <c r="AC498" s="302">
        <f>AC497+$BE$22</f>
        <v>4710</v>
      </c>
      <c r="AD498" s="332">
        <v>555.87892796006849</v>
      </c>
      <c r="AE498" s="332">
        <v>437.72200146470163</v>
      </c>
      <c r="AF498" s="334">
        <v>360.26208505153727</v>
      </c>
      <c r="AG498" s="332">
        <v>300.6320005533828</v>
      </c>
      <c r="AH498" s="332">
        <v>251.62699315405985</v>
      </c>
      <c r="AI498" s="332">
        <v>209.71890272557118</v>
      </c>
      <c r="AJ498" s="332">
        <v>172.81461858572925</v>
      </c>
      <c r="AK498" s="332">
        <v>139.53255984953955</v>
      </c>
      <c r="AL498" s="332">
        <v>108.89271476365053</v>
      </c>
      <c r="AM498" s="332">
        <v>80.158747309298292</v>
      </c>
      <c r="AN498" s="332">
        <v>52.74741378023964</v>
      </c>
      <c r="AO498" s="332">
        <v>26.171430410934093</v>
      </c>
      <c r="AP498" s="332" t="e">
        <v>#DIV/0!</v>
      </c>
      <c r="AQ498" s="335">
        <v>-26.171430410934093</v>
      </c>
      <c r="AR498" s="335">
        <v>-52.74741378023964</v>
      </c>
      <c r="AS498" s="335">
        <v>-80.158747309298292</v>
      </c>
      <c r="AT498" s="335">
        <v>-108.89271476365053</v>
      </c>
      <c r="AU498" s="335">
        <v>-139.53255984953955</v>
      </c>
      <c r="AV498" s="335">
        <v>-172.81461858572925</v>
      </c>
      <c r="AW498" s="335">
        <v>-209.71890272557118</v>
      </c>
      <c r="AX498" s="335">
        <v>-251.62699315405985</v>
      </c>
      <c r="AY498" s="335">
        <v>-300.6320005533828</v>
      </c>
      <c r="AZ498" s="335">
        <v>-360.26208505153727</v>
      </c>
      <c r="BA498" s="335">
        <v>-437.72200146470163</v>
      </c>
      <c r="BB498" s="202">
        <v>-555.87892796006849</v>
      </c>
      <c r="BC498" s="323">
        <f ca="1">BO498-BD498</f>
        <v>0</v>
      </c>
      <c r="BD498" s="320">
        <f ca="1"/>
        <v>-26.171430410934093</v>
      </c>
      <c r="BE498" s="302">
        <f ca="1">MIN($AF$15,BE497+$BE$22)</f>
        <v>4710</v>
      </c>
      <c r="BF498" s="215">
        <f t="shared" ca="1" si="530"/>
        <v>3</v>
      </c>
      <c r="BG498" s="317">
        <f ca="1">INDEX(N$8:N$12,$BF498)</f>
        <v>765</v>
      </c>
      <c r="BH498" s="128">
        <f ca="1">INDEX(O$8:O$12,$BF498)</f>
        <v>0.45</v>
      </c>
      <c r="BI498" s="104">
        <f t="shared" ca="1" si="531"/>
        <v>2884.5</v>
      </c>
      <c r="BJ498" s="216">
        <f t="shared" si="529"/>
        <v>0</v>
      </c>
      <c r="BK498" s="217">
        <f ca="1">DEGREES(ASIN($BG498*BL$23))</f>
        <v>-1.4610176037946074</v>
      </c>
      <c r="BL498" s="218">
        <f ca="1">DEGREES(ASIN(BL$23*$BI498))</f>
        <v>-5.5168193677225279</v>
      </c>
      <c r="BM498" s="219">
        <f ca="1">IF($BH498&gt;0,(COS(RADIANS(BK498))-COS(RADIANS(BL498)))/(BL$23*$BH498),$BE498*SIN(RADIANS(BK498)))</f>
        <v>-287.16158798502613</v>
      </c>
      <c r="BN498" s="218">
        <f t="shared" ca="1" si="532"/>
        <v>-0.96509290340981124</v>
      </c>
      <c r="BO498" s="220">
        <f t="shared" ca="1" si="533"/>
        <v>-26.171430410934093</v>
      </c>
      <c r="BP498" s="221">
        <f t="shared" ca="1" si="589"/>
        <v>26.171430410934093</v>
      </c>
      <c r="BQ498" s="222">
        <f t="shared" ca="1" si="534"/>
        <v>-2.9118538349691825</v>
      </c>
      <c r="BR498" s="223">
        <f t="shared" ca="1" si="535"/>
        <v>-11.042917582746899</v>
      </c>
      <c r="BS498" s="224">
        <f t="shared" ca="1" si="536"/>
        <v>-576.42833872704443</v>
      </c>
      <c r="BT498" s="223">
        <f t="shared" ca="1" si="537"/>
        <v>-1.9499975995630621</v>
      </c>
      <c r="BU498" s="225">
        <f t="shared" ca="1" si="538"/>
        <v>-52.74741378023964</v>
      </c>
      <c r="BV498" s="226">
        <f t="shared" ca="1" si="590"/>
        <v>52.74741378023964</v>
      </c>
      <c r="BW498" s="217">
        <f t="shared" ca="1" si="539"/>
        <v>-4.3423461351580164</v>
      </c>
      <c r="BX498" s="218">
        <f t="shared" ca="1" si="540"/>
        <v>-16.588304736933761</v>
      </c>
      <c r="BY498" s="219">
        <f t="shared" ca="1" si="541"/>
        <v>-869.99889550604655</v>
      </c>
      <c r="BZ498" s="218">
        <f t="shared" ca="1" si="542"/>
        <v>-2.9763775100151406</v>
      </c>
      <c r="CA498" s="227">
        <f t="shared" ca="1" si="543"/>
        <v>-80.158747309298292</v>
      </c>
      <c r="CB498" s="228">
        <f t="shared" ca="1" si="591"/>
        <v>80.158747309298292</v>
      </c>
      <c r="CC498" s="222">
        <f t="shared" ca="1" si="544"/>
        <v>-5.7423725247912909</v>
      </c>
      <c r="CD498" s="223">
        <f t="shared" ca="1" si="545"/>
        <v>-22.164588987985923</v>
      </c>
      <c r="CE498" s="224">
        <f t="shared" ca="1" si="546"/>
        <v>-1170.2738757964053</v>
      </c>
      <c r="CF498" s="223">
        <f t="shared" ca="1" si="547"/>
        <v>-4.0700125593768917</v>
      </c>
      <c r="CG498" s="225">
        <f t="shared" ca="1" si="548"/>
        <v>-108.89271476365235</v>
      </c>
      <c r="CH498" s="226">
        <f t="shared" ca="1" si="592"/>
        <v>108.89271476365235</v>
      </c>
      <c r="CI498" s="217">
        <f t="shared" ca="1" si="549"/>
        <v>-7.1018791786750235</v>
      </c>
      <c r="CJ498" s="218">
        <f t="shared" ca="1" si="550"/>
        <v>-27.786162570226548</v>
      </c>
      <c r="CK498" s="219">
        <f t="shared" ca="1" si="551"/>
        <v>-1479.9996108854607</v>
      </c>
      <c r="CL498" s="218">
        <f t="shared" ca="1" si="552"/>
        <v>-5.2640666500108182</v>
      </c>
      <c r="CM498" s="227">
        <f t="shared" ca="1" si="553"/>
        <v>-139.53255984953876</v>
      </c>
      <c r="CN498" s="228">
        <f t="shared" ca="1" si="593"/>
        <v>139.53255984953876</v>
      </c>
      <c r="CO498" s="222">
        <f t="shared" ca="1" si="554"/>
        <v>-8.4109164808254295</v>
      </c>
      <c r="CP498" s="223">
        <f t="shared" ca="1" si="555"/>
        <v>-33.472015851549834</v>
      </c>
      <c r="CQ498" s="224">
        <f t="shared" ca="1" si="556"/>
        <v>-1802.4809703897417</v>
      </c>
      <c r="CR498" s="223">
        <f t="shared" ca="1" si="557"/>
        <v>-6.6044269831061229</v>
      </c>
      <c r="CS498" s="225">
        <f t="shared" ca="1" si="558"/>
        <v>-172.81461858572925</v>
      </c>
      <c r="CT498" s="226">
        <f t="shared" ca="1" si="594"/>
        <v>172.81461858572925</v>
      </c>
      <c r="CU498" s="217">
        <f t="shared" ca="1" si="559"/>
        <v>-9.6596859065095479</v>
      </c>
      <c r="CV498" s="218">
        <f t="shared" ca="1" si="560"/>
        <v>-39.248777622824008</v>
      </c>
      <c r="CW498" s="219">
        <f t="shared" ca="1" si="561"/>
        <v>-2141.9285431046169</v>
      </c>
      <c r="CX498" s="218">
        <f t="shared" ca="1" si="562"/>
        <v>-8.1593713547304105</v>
      </c>
      <c r="CY498" s="227">
        <f t="shared" ca="1" si="563"/>
        <v>-209.71890272557175</v>
      </c>
      <c r="CZ498" s="228">
        <f t="shared" ca="1" si="595"/>
        <v>209.71890272557175</v>
      </c>
      <c r="DA498" s="222">
        <f t="shared" ca="1" si="564"/>
        <v>-10.838599600036964</v>
      </c>
      <c r="DB498" s="223">
        <f t="shared" ca="1" si="565"/>
        <v>-45.156278409816089</v>
      </c>
      <c r="DC498" s="224">
        <f t="shared" ca="1" si="566"/>
        <v>-2504.0813839068442</v>
      </c>
      <c r="DD498" s="223">
        <f t="shared" ca="1" si="567"/>
        <v>-10.038953609904183</v>
      </c>
      <c r="DE498" s="225">
        <f t="shared" ca="1" si="568"/>
        <v>-251.62699315406019</v>
      </c>
      <c r="DF498" s="226">
        <f t="shared" ca="1" si="596"/>
        <v>251.62699315406019</v>
      </c>
      <c r="DG498" s="217">
        <f t="shared" ca="1" si="569"/>
        <v>-11.938353847407727</v>
      </c>
      <c r="DH498" s="218">
        <f t="shared" ca="1" si="570"/>
        <v>-51.258807640295835</v>
      </c>
      <c r="DI498" s="219">
        <f t="shared" ca="1" si="571"/>
        <v>-2897.4505088432966</v>
      </c>
      <c r="DJ498" s="218">
        <f t="shared" ca="1" si="572"/>
        <v>-12.438901597362474</v>
      </c>
      <c r="DK498" s="227">
        <f t="shared" ca="1" si="573"/>
        <v>-300.6320005533828</v>
      </c>
      <c r="DL498" s="228">
        <f t="shared" ca="1" si="597"/>
        <v>300.6320005533828</v>
      </c>
      <c r="DM498" s="222">
        <f t="shared" ca="1" si="574"/>
        <v>-12.950016762897498</v>
      </c>
      <c r="DN498" s="223">
        <f t="shared" ca="1" si="575"/>
        <v>-57.671124485151616</v>
      </c>
      <c r="DO498" s="224">
        <f t="shared" ca="1" si="576"/>
        <v>-3336.1706448967429</v>
      </c>
      <c r="DP498" s="223">
        <f t="shared" ca="1" si="577"/>
        <v>-15.757869902578022</v>
      </c>
      <c r="DQ498" s="225">
        <f t="shared" ca="1" si="578"/>
        <v>-360.26208505153954</v>
      </c>
      <c r="DR498" s="226">
        <f t="shared" ca="1" si="598"/>
        <v>360.26208505153954</v>
      </c>
      <c r="DS498" s="217">
        <f t="shared" ca="1" si="579"/>
        <v>-13.865129419607626</v>
      </c>
      <c r="DT498" s="218">
        <f t="shared" ca="1" si="580"/>
        <v>-64.631805318826068</v>
      </c>
      <c r="DU498" s="219">
        <f t="shared" ca="1" si="581"/>
        <v>-3848.0213218829863</v>
      </c>
      <c r="DV498" s="218">
        <f t="shared" ca="1" si="582"/>
        <v>-21.001149939538209</v>
      </c>
      <c r="DW498" s="227">
        <f t="shared" ca="1" si="583"/>
        <v>-437.72200146469731</v>
      </c>
      <c r="DX498" s="228">
        <f t="shared" ca="1" si="599"/>
        <v>437.72200146469731</v>
      </c>
      <c r="DY498" s="222">
        <f t="shared" ca="1" si="584"/>
        <v>-14.675818391630051</v>
      </c>
      <c r="DZ498" s="223">
        <f t="shared" ca="1" si="585"/>
        <v>-72.799804410509026</v>
      </c>
      <c r="EA498" s="224">
        <f t="shared" ca="1" si="586"/>
        <v>-4506.9243258918468</v>
      </c>
      <c r="EB498" s="223">
        <f t="shared" ca="1" si="587"/>
        <v>-32.020823712453421</v>
      </c>
      <c r="EC498" s="225">
        <f t="shared" ca="1" si="588"/>
        <v>-555.878927960076</v>
      </c>
      <c r="ED498" s="226">
        <f t="shared" ca="1" si="600"/>
        <v>555.878927960076</v>
      </c>
      <c r="EE498" s="18">
        <v>-555.87892796006849</v>
      </c>
    </row>
    <row r="499" spans="16:135" x14ac:dyDescent="0.3">
      <c r="P499" s="5"/>
      <c r="Q499" s="5"/>
      <c r="V499" s="106"/>
      <c r="X499" s="105"/>
      <c r="Y499" s="105"/>
      <c r="Z499" s="105"/>
      <c r="AA499" s="105">
        <f ca="1">AH499-DF499</f>
        <v>-3.4106051316484809E-13</v>
      </c>
      <c r="AC499" s="302">
        <f>AC498+$BE$22</f>
        <v>4720</v>
      </c>
      <c r="AD499" s="332">
        <v>523.8581042476178</v>
      </c>
      <c r="AE499" s="332">
        <v>416.72085152516024</v>
      </c>
      <c r="AF499" s="334">
        <v>344.50421514896107</v>
      </c>
      <c r="AG499" s="332">
        <v>288.19309895602032</v>
      </c>
      <c r="AH499" s="332">
        <v>241.58803954415566</v>
      </c>
      <c r="AI499" s="332">
        <v>201.55953137084077</v>
      </c>
      <c r="AJ499" s="332">
        <v>166.21019160262313</v>
      </c>
      <c r="AK499" s="332">
        <v>134.26849319952873</v>
      </c>
      <c r="AL499" s="332">
        <v>104.82270220427546</v>
      </c>
      <c r="AM499" s="332">
        <v>77.182369799283151</v>
      </c>
      <c r="AN499" s="332">
        <v>50.797416180676578</v>
      </c>
      <c r="AO499" s="332">
        <v>25.206337507524282</v>
      </c>
      <c r="AP499" s="332" t="e">
        <v>#DIV/0!</v>
      </c>
      <c r="AQ499" s="335">
        <v>-25.206337507524282</v>
      </c>
      <c r="AR499" s="335">
        <v>-50.797416180676578</v>
      </c>
      <c r="AS499" s="335">
        <v>-77.182369799283151</v>
      </c>
      <c r="AT499" s="335">
        <v>-104.82270220427546</v>
      </c>
      <c r="AU499" s="335">
        <v>-134.26849319952873</v>
      </c>
      <c r="AV499" s="335">
        <v>-166.21019160262313</v>
      </c>
      <c r="AW499" s="335">
        <v>-201.55953137084077</v>
      </c>
      <c r="AX499" s="335">
        <v>-241.58803954415566</v>
      </c>
      <c r="AY499" s="335">
        <v>-288.19309895602032</v>
      </c>
      <c r="AZ499" s="335">
        <v>-344.50421514896107</v>
      </c>
      <c r="BA499" s="335">
        <v>-416.72085152516024</v>
      </c>
      <c r="BB499" s="202">
        <v>-523.8581042476178</v>
      </c>
      <c r="BC499" s="323">
        <f ca="1">BO499-BD499</f>
        <v>0</v>
      </c>
      <c r="BD499" s="320">
        <f ca="1"/>
        <v>-25.206337507524282</v>
      </c>
      <c r="BE499" s="302">
        <f ca="1">MIN($AF$15,BE498+$BE$22)</f>
        <v>4720</v>
      </c>
      <c r="BF499" s="215">
        <f t="shared" ca="1" si="530"/>
        <v>3</v>
      </c>
      <c r="BG499" s="317">
        <f ca="1">INDEX(N$8:N$12,$BF499)</f>
        <v>765</v>
      </c>
      <c r="BH499" s="128">
        <f ca="1">INDEX(O$8:O$12,$BF499)</f>
        <v>0.45</v>
      </c>
      <c r="BI499" s="104">
        <f t="shared" ca="1" si="531"/>
        <v>2889</v>
      </c>
      <c r="BJ499" s="216">
        <f t="shared" si="529"/>
        <v>0</v>
      </c>
      <c r="BK499" s="217">
        <f ca="1">DEGREES(ASIN($BG499*BL$23))</f>
        <v>-1.4610176037946074</v>
      </c>
      <c r="BL499" s="218">
        <f ca="1">DEGREES(ASIN(BL$23*$BI499))</f>
        <v>-5.5254527096187855</v>
      </c>
      <c r="BM499" s="219">
        <f ca="1">IF($BH499&gt;0,(COS(RADIANS(BK499))-COS(RADIANS(BL499)))/(BL$23*$BH499),$BE499*SIN(RADIANS(BK499)))</f>
        <v>-288.12820173633582</v>
      </c>
      <c r="BN499" s="218">
        <f t="shared" ca="1" si="532"/>
        <v>-0.96661375130969418</v>
      </c>
      <c r="BO499" s="220">
        <f t="shared" ca="1" si="533"/>
        <v>-25.206337507524282</v>
      </c>
      <c r="BP499" s="221">
        <f t="shared" ca="1" si="589"/>
        <v>25.206337507524282</v>
      </c>
      <c r="BQ499" s="222">
        <f t="shared" ca="1" si="534"/>
        <v>-2.9118538349691825</v>
      </c>
      <c r="BR499" s="223">
        <f t="shared" ca="1" si="535"/>
        <v>-11.060362277572349</v>
      </c>
      <c r="BS499" s="224">
        <f t="shared" ca="1" si="536"/>
        <v>-578.38149686750057</v>
      </c>
      <c r="BT499" s="223">
        <f t="shared" ca="1" si="537"/>
        <v>-1.9531581404561393</v>
      </c>
      <c r="BU499" s="225">
        <f t="shared" ca="1" si="538"/>
        <v>-50.797416180676578</v>
      </c>
      <c r="BV499" s="226">
        <f t="shared" ca="1" si="590"/>
        <v>50.797416180676578</v>
      </c>
      <c r="BW499" s="217">
        <f t="shared" ca="1" si="539"/>
        <v>-4.3423461351580164</v>
      </c>
      <c r="BX499" s="218">
        <f t="shared" ca="1" si="540"/>
        <v>-16.614933538889613</v>
      </c>
      <c r="BY499" s="219">
        <f t="shared" ca="1" si="541"/>
        <v>-872.98033269170503</v>
      </c>
      <c r="BZ499" s="218">
        <f t="shared" ca="1" si="542"/>
        <v>-2.9814371856584785</v>
      </c>
      <c r="CA499" s="227">
        <f t="shared" ca="1" si="543"/>
        <v>-77.182369799283151</v>
      </c>
      <c r="CB499" s="228">
        <f t="shared" ca="1" si="591"/>
        <v>77.182369799283151</v>
      </c>
      <c r="CC499" s="222">
        <f t="shared" ca="1" si="544"/>
        <v>-5.7423725247912909</v>
      </c>
      <c r="CD499" s="223">
        <f t="shared" ca="1" si="545"/>
        <v>-22.201006617196324</v>
      </c>
      <c r="CE499" s="224">
        <f t="shared" ca="1" si="546"/>
        <v>-1174.3512982738578</v>
      </c>
      <c r="CF499" s="223">
        <f t="shared" ca="1" si="547"/>
        <v>-4.077422477452501</v>
      </c>
      <c r="CG499" s="225">
        <f t="shared" ca="1" si="548"/>
        <v>-104.82270220427546</v>
      </c>
      <c r="CH499" s="226">
        <f t="shared" ca="1" si="592"/>
        <v>104.82270220427546</v>
      </c>
      <c r="CI499" s="217">
        <f t="shared" ca="1" si="549"/>
        <v>-7.1018791786750235</v>
      </c>
      <c r="CJ499" s="218">
        <f t="shared" ca="1" si="550"/>
        <v>-27.833272556019608</v>
      </c>
      <c r="CK499" s="219">
        <f t="shared" ca="1" si="551"/>
        <v>-1485.27418046906</v>
      </c>
      <c r="CL499" s="218">
        <f t="shared" ca="1" si="552"/>
        <v>-5.2745695835992592</v>
      </c>
      <c r="CM499" s="227">
        <f t="shared" ca="1" si="553"/>
        <v>-134.26849319952794</v>
      </c>
      <c r="CN499" s="228">
        <f t="shared" ca="1" si="593"/>
        <v>134.26849319952794</v>
      </c>
      <c r="CO499" s="222">
        <f t="shared" ca="1" si="554"/>
        <v>-8.4109164808254295</v>
      </c>
      <c r="CP499" s="223">
        <f t="shared" ca="1" si="555"/>
        <v>-33.531135901604053</v>
      </c>
      <c r="CQ499" s="224">
        <f t="shared" ca="1" si="556"/>
        <v>-1809.1002215452377</v>
      </c>
      <c r="CR499" s="223">
        <f t="shared" ca="1" si="557"/>
        <v>-6.619251155495931</v>
      </c>
      <c r="CS499" s="225">
        <f t="shared" ca="1" si="558"/>
        <v>-166.21019160262313</v>
      </c>
      <c r="CT499" s="226">
        <f t="shared" ca="1" si="594"/>
        <v>166.21019160262313</v>
      </c>
      <c r="CU499" s="217">
        <f t="shared" ca="1" si="559"/>
        <v>-9.6596859065095479</v>
      </c>
      <c r="CV499" s="218">
        <f t="shared" ca="1" si="560"/>
        <v>-39.321843126080523</v>
      </c>
      <c r="CW499" s="219">
        <f t="shared" ca="1" si="561"/>
        <v>-2150.1091677665618</v>
      </c>
      <c r="CX499" s="218">
        <f t="shared" ca="1" si="562"/>
        <v>-8.1806246619448757</v>
      </c>
      <c r="CY499" s="227">
        <f t="shared" ca="1" si="563"/>
        <v>-201.55953137084134</v>
      </c>
      <c r="CZ499" s="228">
        <f t="shared" ca="1" si="595"/>
        <v>201.55953137084134</v>
      </c>
      <c r="DA499" s="222">
        <f t="shared" ca="1" si="564"/>
        <v>-10.838599600036964</v>
      </c>
      <c r="DB499" s="223">
        <f t="shared" ca="1" si="565"/>
        <v>-45.246223366751785</v>
      </c>
      <c r="DC499" s="224">
        <f t="shared" ca="1" si="566"/>
        <v>-2514.151881631828</v>
      </c>
      <c r="DD499" s="223">
        <f t="shared" ca="1" si="567"/>
        <v>-10.070497724983852</v>
      </c>
      <c r="DE499" s="225">
        <f t="shared" ca="1" si="568"/>
        <v>-241.588039544156</v>
      </c>
      <c r="DF499" s="226">
        <f t="shared" ca="1" si="596"/>
        <v>241.588039544156</v>
      </c>
      <c r="DG499" s="217">
        <f t="shared" ca="1" si="569"/>
        <v>-11.938353847407727</v>
      </c>
      <c r="DH499" s="218">
        <f t="shared" ca="1" si="570"/>
        <v>-51.370349502624634</v>
      </c>
      <c r="DI499" s="219">
        <f t="shared" ca="1" si="571"/>
        <v>-2909.9390599880312</v>
      </c>
      <c r="DJ499" s="218">
        <f t="shared" ca="1" si="572"/>
        <v>-12.488551144734629</v>
      </c>
      <c r="DK499" s="227">
        <f t="shared" ca="1" si="573"/>
        <v>-288.19309895602032</v>
      </c>
      <c r="DL499" s="228">
        <f t="shared" ca="1" si="597"/>
        <v>288.19309895602032</v>
      </c>
      <c r="DM499" s="222">
        <f t="shared" ca="1" si="574"/>
        <v>-12.950016762897498</v>
      </c>
      <c r="DN499" s="223">
        <f t="shared" ca="1" si="575"/>
        <v>-57.812636190805961</v>
      </c>
      <c r="DO499" s="224">
        <f t="shared" ca="1" si="576"/>
        <v>-3352.0147098690959</v>
      </c>
      <c r="DP499" s="223">
        <f t="shared" ca="1" si="577"/>
        <v>-15.844064972352953</v>
      </c>
      <c r="DQ499" s="225">
        <f t="shared" ca="1" si="578"/>
        <v>-344.50421514896152</v>
      </c>
      <c r="DR499" s="226">
        <f t="shared" ca="1" si="598"/>
        <v>344.50421514896152</v>
      </c>
      <c r="DS499" s="217">
        <f t="shared" ca="1" si="579"/>
        <v>-13.865129419607626</v>
      </c>
      <c r="DT499" s="218">
        <f t="shared" ca="1" si="580"/>
        <v>-64.82097865682141</v>
      </c>
      <c r="DU499" s="219">
        <f t="shared" ca="1" si="581"/>
        <v>-3869.201731260111</v>
      </c>
      <c r="DV499" s="218">
        <f t="shared" ca="1" si="582"/>
        <v>-21.180409377124761</v>
      </c>
      <c r="DW499" s="227">
        <f t="shared" ca="1" si="583"/>
        <v>-416.72085152515911</v>
      </c>
      <c r="DX499" s="228">
        <f t="shared" ca="1" si="599"/>
        <v>416.72085152515911</v>
      </c>
      <c r="DY499" s="222">
        <f t="shared" ca="1" si="584"/>
        <v>-14.675818391630051</v>
      </c>
      <c r="DZ499" s="223">
        <f t="shared" ca="1" si="585"/>
        <v>-73.090948010979673</v>
      </c>
      <c r="EA499" s="224">
        <f t="shared" ca="1" si="586"/>
        <v>-4539.5216695646304</v>
      </c>
      <c r="EB499" s="223">
        <f t="shared" ca="1" si="587"/>
        <v>-32.597343672783609</v>
      </c>
      <c r="EC499" s="225">
        <f t="shared" ca="1" si="588"/>
        <v>-523.85810424762258</v>
      </c>
      <c r="ED499" s="226">
        <f t="shared" ca="1" si="600"/>
        <v>523.85810424762258</v>
      </c>
      <c r="EE499" s="18">
        <v>-523.8581042476178</v>
      </c>
    </row>
    <row r="500" spans="16:135" x14ac:dyDescent="0.3">
      <c r="P500" s="5"/>
      <c r="Q500" s="5"/>
      <c r="X500" s="105"/>
      <c r="Y500" s="105"/>
      <c r="Z500" s="105"/>
      <c r="AA500" s="105">
        <f ca="1">AH500-DF500</f>
        <v>-3.4106051316484809E-13</v>
      </c>
      <c r="AC500" s="302">
        <f>AC499+$BE$22</f>
        <v>4730</v>
      </c>
      <c r="AD500" s="332">
        <v>491.26076057483147</v>
      </c>
      <c r="AE500" s="332">
        <v>395.54044214803685</v>
      </c>
      <c r="AF500" s="334">
        <v>328.66015017660629</v>
      </c>
      <c r="AG500" s="332">
        <v>275.7045478112866</v>
      </c>
      <c r="AH500" s="332">
        <v>231.51754181917181</v>
      </c>
      <c r="AI500" s="332">
        <v>193.3789067088959</v>
      </c>
      <c r="AJ500" s="332">
        <v>159.5909404471272</v>
      </c>
      <c r="AK500" s="332">
        <v>128.99392361592788</v>
      </c>
      <c r="AL500" s="332">
        <v>100.74527972682296</v>
      </c>
      <c r="AM500" s="332">
        <v>74.200932613624673</v>
      </c>
      <c r="AN500" s="332">
        <v>48.844258040220438</v>
      </c>
      <c r="AO500" s="332">
        <v>24.239723756214588</v>
      </c>
      <c r="AP500" s="332" t="e">
        <v>#DIV/0!</v>
      </c>
      <c r="AQ500" s="335">
        <v>-24.239723756214588</v>
      </c>
      <c r="AR500" s="335">
        <v>-48.844258040220438</v>
      </c>
      <c r="AS500" s="335">
        <v>-74.200932613624673</v>
      </c>
      <c r="AT500" s="335">
        <v>-100.74527972682296</v>
      </c>
      <c r="AU500" s="335">
        <v>-128.99392361592788</v>
      </c>
      <c r="AV500" s="335">
        <v>-159.5909404471272</v>
      </c>
      <c r="AW500" s="335">
        <v>-193.3789067088959</v>
      </c>
      <c r="AX500" s="335">
        <v>-231.51754181917181</v>
      </c>
      <c r="AY500" s="335">
        <v>-275.7045478112866</v>
      </c>
      <c r="AZ500" s="335">
        <v>-328.66015017660629</v>
      </c>
      <c r="BA500" s="335">
        <v>-395.54044214803685</v>
      </c>
      <c r="BB500" s="202">
        <v>-491.26076057483147</v>
      </c>
      <c r="BC500" s="323">
        <f ca="1">BO500-BD500</f>
        <v>0</v>
      </c>
      <c r="BD500" s="320">
        <f ca="1"/>
        <v>-24.239723756214588</v>
      </c>
      <c r="BE500" s="302">
        <f ca="1">MIN($AF$15,BE499+$BE$22)</f>
        <v>4730</v>
      </c>
      <c r="BF500" s="215">
        <f t="shared" ca="1" si="530"/>
        <v>3</v>
      </c>
      <c r="BG500" s="317">
        <f ca="1">INDEX(N$8:N$12,$BF500)</f>
        <v>765</v>
      </c>
      <c r="BH500" s="128">
        <f ca="1">INDEX(O$8:O$12,$BF500)</f>
        <v>0.45</v>
      </c>
      <c r="BI500" s="104">
        <f t="shared" ca="1" si="531"/>
        <v>2893.5</v>
      </c>
      <c r="BJ500" s="216">
        <f t="shared" si="529"/>
        <v>0</v>
      </c>
      <c r="BK500" s="217">
        <f ca="1">DEGREES(ASIN($BG500*BL$23))</f>
        <v>-1.4610176037946074</v>
      </c>
      <c r="BL500" s="218">
        <f ca="1">DEGREES(ASIN(BL$23*$BI500))</f>
        <v>-5.5340861773600762</v>
      </c>
      <c r="BM500" s="219">
        <f ca="1">IF($BH500&gt;0,(COS(RADIANS(BK500))-COS(RADIANS(BL500)))/(BL$23*$BH500),$BE500*SIN(RADIANS(BK500)))</f>
        <v>-289.09633640199672</v>
      </c>
      <c r="BN500" s="218">
        <f t="shared" ca="1" si="532"/>
        <v>-0.96813466566089801</v>
      </c>
      <c r="BO500" s="220">
        <f t="shared" ca="1" si="533"/>
        <v>-24.239723756214588</v>
      </c>
      <c r="BP500" s="221">
        <f t="shared" ca="1" si="589"/>
        <v>24.239723756214588</v>
      </c>
      <c r="BQ500" s="222">
        <f t="shared" ca="1" si="534"/>
        <v>-2.9118538349691825</v>
      </c>
      <c r="BR500" s="223">
        <f t="shared" ca="1" si="535"/>
        <v>-11.077808010687811</v>
      </c>
      <c r="BS500" s="224">
        <f t="shared" ca="1" si="536"/>
        <v>-580.3378161127464</v>
      </c>
      <c r="BT500" s="223">
        <f t="shared" ca="1" si="537"/>
        <v>-1.9563192452458225</v>
      </c>
      <c r="BU500" s="225">
        <f t="shared" ca="1" si="538"/>
        <v>-48.844258040220438</v>
      </c>
      <c r="BV500" s="226">
        <f t="shared" ca="1" si="590"/>
        <v>48.844258040220438</v>
      </c>
      <c r="BW500" s="217">
        <f t="shared" ca="1" si="539"/>
        <v>-4.3423461351580164</v>
      </c>
      <c r="BX500" s="218">
        <f t="shared" ca="1" si="540"/>
        <v>-16.641566034319258</v>
      </c>
      <c r="BY500" s="219">
        <f t="shared" ca="1" si="541"/>
        <v>-875.96683165673642</v>
      </c>
      <c r="BZ500" s="218">
        <f t="shared" ca="1" si="542"/>
        <v>-2.9864989650313873</v>
      </c>
      <c r="CA500" s="227">
        <f t="shared" ca="1" si="543"/>
        <v>-74.200932613624673</v>
      </c>
      <c r="CB500" s="228">
        <f t="shared" ca="1" si="591"/>
        <v>74.200932613624673</v>
      </c>
      <c r="CC500" s="222">
        <f t="shared" ca="1" si="544"/>
        <v>-5.7423725247912909</v>
      </c>
      <c r="CD500" s="223">
        <f t="shared" ca="1" si="545"/>
        <v>-22.237433695580275</v>
      </c>
      <c r="CE500" s="224">
        <f t="shared" ca="1" si="546"/>
        <v>-1178.4361364327835</v>
      </c>
      <c r="CF500" s="223">
        <f t="shared" ca="1" si="547"/>
        <v>-4.084838158925777</v>
      </c>
      <c r="CG500" s="225">
        <f t="shared" ca="1" si="548"/>
        <v>-100.74527972682296</v>
      </c>
      <c r="CH500" s="226">
        <f t="shared" ca="1" si="592"/>
        <v>100.74527972682296</v>
      </c>
      <c r="CI500" s="217">
        <f t="shared" ca="1" si="549"/>
        <v>-7.1018791786750235</v>
      </c>
      <c r="CJ500" s="218">
        <f t="shared" ca="1" si="550"/>
        <v>-27.880403002095473</v>
      </c>
      <c r="CK500" s="219">
        <f t="shared" ca="1" si="551"/>
        <v>-1490.5592666601465</v>
      </c>
      <c r="CL500" s="218">
        <f t="shared" ca="1" si="552"/>
        <v>-5.2850861910865206</v>
      </c>
      <c r="CM500" s="227">
        <f t="shared" ca="1" si="553"/>
        <v>-128.99392361592868</v>
      </c>
      <c r="CN500" s="228">
        <f t="shared" ca="1" si="593"/>
        <v>128.99392361592868</v>
      </c>
      <c r="CO500" s="222">
        <f t="shared" ca="1" si="554"/>
        <v>-8.4109164808254295</v>
      </c>
      <c r="CP500" s="223">
        <f t="shared" ca="1" si="555"/>
        <v>-33.590296403646313</v>
      </c>
      <c r="CQ500" s="224">
        <f t="shared" ca="1" si="556"/>
        <v>-1815.7343272790743</v>
      </c>
      <c r="CR500" s="223">
        <f t="shared" ca="1" si="557"/>
        <v>-6.6341057338365772</v>
      </c>
      <c r="CS500" s="225">
        <f t="shared" ca="1" si="558"/>
        <v>-159.5909404471272</v>
      </c>
      <c r="CT500" s="226">
        <f t="shared" ca="1" si="594"/>
        <v>159.5909404471272</v>
      </c>
      <c r="CU500" s="217">
        <f t="shared" ca="1" si="559"/>
        <v>-9.6596859065095479</v>
      </c>
      <c r="CV500" s="218">
        <f t="shared" ca="1" si="560"/>
        <v>-39.394985031908845</v>
      </c>
      <c r="CW500" s="219">
        <f t="shared" ca="1" si="561"/>
        <v>-2158.3111123558315</v>
      </c>
      <c r="CX500" s="218">
        <f t="shared" ca="1" si="562"/>
        <v>-8.2019445892697149</v>
      </c>
      <c r="CY500" s="227">
        <f t="shared" ca="1" si="563"/>
        <v>-193.37890670889647</v>
      </c>
      <c r="CZ500" s="228">
        <f t="shared" ca="1" si="595"/>
        <v>193.37890670889647</v>
      </c>
      <c r="DA500" s="222">
        <f t="shared" ca="1" si="564"/>
        <v>-10.838599600036964</v>
      </c>
      <c r="DB500" s="223">
        <f t="shared" ca="1" si="565"/>
        <v>-45.336310967496075</v>
      </c>
      <c r="DC500" s="224">
        <f t="shared" ca="1" si="566"/>
        <v>-2524.2540734328027</v>
      </c>
      <c r="DD500" s="223">
        <f t="shared" ca="1" si="567"/>
        <v>-10.102191800974651</v>
      </c>
      <c r="DE500" s="225">
        <f t="shared" ca="1" si="568"/>
        <v>-231.51754181917215</v>
      </c>
      <c r="DF500" s="226">
        <f t="shared" ca="1" si="596"/>
        <v>231.51754181917215</v>
      </c>
      <c r="DG500" s="217">
        <f t="shared" ca="1" si="569"/>
        <v>-11.938353847407727</v>
      </c>
      <c r="DH500" s="218">
        <f t="shared" ca="1" si="570"/>
        <v>-51.482163756163423</v>
      </c>
      <c r="DI500" s="219">
        <f t="shared" ca="1" si="571"/>
        <v>-2922.4776241387203</v>
      </c>
      <c r="DJ500" s="218">
        <f t="shared" ca="1" si="572"/>
        <v>-12.538564150689126</v>
      </c>
      <c r="DK500" s="227">
        <f t="shared" ca="1" si="573"/>
        <v>-275.70454781128569</v>
      </c>
      <c r="DL500" s="228">
        <f t="shared" ca="1" si="597"/>
        <v>275.70454781128569</v>
      </c>
      <c r="DM500" s="222">
        <f t="shared" ca="1" si="574"/>
        <v>-12.950016762897498</v>
      </c>
      <c r="DN500" s="223">
        <f t="shared" ca="1" si="575"/>
        <v>-57.954705376926441</v>
      </c>
      <c r="DO500" s="224">
        <f t="shared" ca="1" si="576"/>
        <v>-3367.9459878141547</v>
      </c>
      <c r="DP500" s="223">
        <f t="shared" ca="1" si="577"/>
        <v>-15.93127794505881</v>
      </c>
      <c r="DQ500" s="225">
        <f t="shared" ca="1" si="578"/>
        <v>-328.66015017660857</v>
      </c>
      <c r="DR500" s="226">
        <f t="shared" ca="1" si="598"/>
        <v>328.66015017660857</v>
      </c>
      <c r="DS500" s="217">
        <f t="shared" ca="1" si="579"/>
        <v>-13.865129419607626</v>
      </c>
      <c r="DT500" s="218">
        <f t="shared" ca="1" si="580"/>
        <v>-65.011490021812321</v>
      </c>
      <c r="DU500" s="219">
        <f t="shared" ca="1" si="581"/>
        <v>-3890.5652009294463</v>
      </c>
      <c r="DV500" s="218">
        <f t="shared" ca="1" si="582"/>
        <v>-21.363469669335245</v>
      </c>
      <c r="DW500" s="227">
        <f t="shared" ca="1" si="583"/>
        <v>-395.54044214803434</v>
      </c>
      <c r="DX500" s="228">
        <f t="shared" ca="1" si="599"/>
        <v>395.54044214803434</v>
      </c>
      <c r="DY500" s="222">
        <f t="shared" ca="1" si="584"/>
        <v>-14.675818391630051</v>
      </c>
      <c r="DZ500" s="223">
        <f t="shared" ca="1" si="585"/>
        <v>-73.387041696210517</v>
      </c>
      <c r="EA500" s="224">
        <f t="shared" ca="1" si="586"/>
        <v>-4572.7249207922587</v>
      </c>
      <c r="EB500" s="223">
        <f t="shared" ca="1" si="587"/>
        <v>-33.203251227628243</v>
      </c>
      <c r="EC500" s="225">
        <f t="shared" ca="1" si="588"/>
        <v>-491.26076057483897</v>
      </c>
      <c r="ED500" s="226">
        <f t="shared" ca="1" si="600"/>
        <v>491.26076057483897</v>
      </c>
      <c r="EE500" s="18">
        <v>-491.26076057483147</v>
      </c>
    </row>
    <row r="501" spans="16:135" x14ac:dyDescent="0.3">
      <c r="P501" s="5"/>
      <c r="Q501" s="5"/>
      <c r="X501" s="105"/>
      <c r="Y501" s="105"/>
      <c r="Z501" s="105"/>
      <c r="AA501" s="105">
        <f ca="1">AH501-DF501</f>
        <v>5.6843418860808015E-13</v>
      </c>
      <c r="AC501" s="316">
        <f>AC500+$BE$22</f>
        <v>4740</v>
      </c>
      <c r="AD501" s="332">
        <v>458.05750934720049</v>
      </c>
      <c r="AE501" s="332">
        <v>374.1769724787016</v>
      </c>
      <c r="AF501" s="334">
        <v>312.72887223154657</v>
      </c>
      <c r="AG501" s="332">
        <v>263.16598366059657</v>
      </c>
      <c r="AH501" s="332">
        <v>221.41535001819807</v>
      </c>
      <c r="AI501" s="332">
        <v>185.17696211962618</v>
      </c>
      <c r="AJ501" s="332">
        <v>152.95683471329062</v>
      </c>
      <c r="AK501" s="332">
        <v>123.70883742484455</v>
      </c>
      <c r="AL501" s="332">
        <v>96.66044156789718</v>
      </c>
      <c r="AM501" s="332">
        <v>71.214433648593285</v>
      </c>
      <c r="AN501" s="332">
        <v>46.887938794974616</v>
      </c>
      <c r="AO501" s="332">
        <v>23.27158909055369</v>
      </c>
      <c r="AP501" s="332" t="e">
        <v>#DIV/0!</v>
      </c>
      <c r="AQ501" s="335">
        <v>-23.27158909055369</v>
      </c>
      <c r="AR501" s="335">
        <v>-46.887938794974616</v>
      </c>
      <c r="AS501" s="335">
        <v>-71.214433648593285</v>
      </c>
      <c r="AT501" s="335">
        <v>-96.66044156789718</v>
      </c>
      <c r="AU501" s="335">
        <v>-123.70883742484455</v>
      </c>
      <c r="AV501" s="335">
        <v>-152.95683471329062</v>
      </c>
      <c r="AW501" s="335">
        <v>-185.17696211962618</v>
      </c>
      <c r="AX501" s="335">
        <v>-221.41535001819807</v>
      </c>
      <c r="AY501" s="335">
        <v>-263.16598366059657</v>
      </c>
      <c r="AZ501" s="335">
        <v>-312.72887223154657</v>
      </c>
      <c r="BA501" s="335">
        <v>-374.1769724787016</v>
      </c>
      <c r="BB501" s="202">
        <v>-458.05750934720049</v>
      </c>
      <c r="BC501" s="323">
        <f ca="1">BO501-BD501</f>
        <v>0</v>
      </c>
      <c r="BD501" s="320">
        <f ca="1"/>
        <v>-23.27158909055369</v>
      </c>
      <c r="BE501" s="316">
        <f ca="1">MIN($AF$15,BE500+$BE$22)</f>
        <v>4740</v>
      </c>
      <c r="BF501" s="215">
        <f t="shared" ca="1" si="530"/>
        <v>3</v>
      </c>
      <c r="BG501" s="317">
        <f ca="1">INDEX(N$8:N$12,$BF501)</f>
        <v>765</v>
      </c>
      <c r="BH501" s="128">
        <f ca="1">INDEX(O$8:O$12,$BF501)</f>
        <v>0.45</v>
      </c>
      <c r="BI501" s="104">
        <f t="shared" ca="1" si="531"/>
        <v>2898</v>
      </c>
      <c r="BJ501" s="216">
        <f t="shared" si="529"/>
        <v>0</v>
      </c>
      <c r="BK501" s="217">
        <f ca="1">DEGREES(ASIN($BG501*BL$23))</f>
        <v>-1.4610176037946074</v>
      </c>
      <c r="BL501" s="218">
        <f ca="1">DEGREES(ASIN(BL$23*$BI501))</f>
        <v>-5.5427197711479383</v>
      </c>
      <c r="BM501" s="219">
        <f ca="1">IF($BH501&gt;0,(COS(RADIANS(BK501))-COS(RADIANS(BL501)))/(BL$23*$BH501),$BE501*SIN(RADIANS(BK501)))</f>
        <v>-290.06599204857883</v>
      </c>
      <c r="BN501" s="218">
        <f t="shared" ca="1" si="532"/>
        <v>-0.96965564658211179</v>
      </c>
      <c r="BO501" s="220">
        <f t="shared" ca="1" si="533"/>
        <v>-23.27158909055369</v>
      </c>
      <c r="BP501" s="221">
        <f t="shared" ca="1" si="589"/>
        <v>23.27158909055369</v>
      </c>
      <c r="BQ501" s="222">
        <f t="shared" ca="1" si="534"/>
        <v>-2.9118538349691825</v>
      </c>
      <c r="BR501" s="223">
        <f t="shared" ca="1" si="535"/>
        <v>-11.095254783896401</v>
      </c>
      <c r="BS501" s="224">
        <f t="shared" ca="1" si="536"/>
        <v>-582.29729702772624</v>
      </c>
      <c r="BT501" s="223">
        <f t="shared" ca="1" si="537"/>
        <v>-1.9594809149798493</v>
      </c>
      <c r="BU501" s="225">
        <f t="shared" ca="1" si="538"/>
        <v>-46.887938794974616</v>
      </c>
      <c r="BV501" s="226">
        <f t="shared" ca="1" si="590"/>
        <v>46.887938794974616</v>
      </c>
      <c r="BW501" s="217">
        <f t="shared" ca="1" si="539"/>
        <v>-4.3423461351580164</v>
      </c>
      <c r="BX501" s="218">
        <f t="shared" ca="1" si="540"/>
        <v>-16.668202230516659</v>
      </c>
      <c r="BY501" s="219">
        <f t="shared" ca="1" si="541"/>
        <v>-878.95839450960136</v>
      </c>
      <c r="BZ501" s="218">
        <f t="shared" ca="1" si="542"/>
        <v>-2.9915628528649449</v>
      </c>
      <c r="CA501" s="227">
        <f t="shared" ca="1" si="543"/>
        <v>-71.214433648593285</v>
      </c>
      <c r="CB501" s="228">
        <f t="shared" ca="1" si="591"/>
        <v>71.214433648593285</v>
      </c>
      <c r="CC501" s="222">
        <f t="shared" ca="1" si="544"/>
        <v>-5.7423725247912909</v>
      </c>
      <c r="CD501" s="223">
        <f t="shared" ca="1" si="545"/>
        <v>-22.273870245232402</v>
      </c>
      <c r="CE501" s="224">
        <f t="shared" ca="1" si="546"/>
        <v>-1182.5283960530544</v>
      </c>
      <c r="CF501" s="223">
        <f t="shared" ca="1" si="547"/>
        <v>-4.0922596202708519</v>
      </c>
      <c r="CG501" s="225">
        <f t="shared" ca="1" si="548"/>
        <v>-96.66044156789718</v>
      </c>
      <c r="CH501" s="226">
        <f t="shared" ca="1" si="592"/>
        <v>96.66044156789718</v>
      </c>
      <c r="CI501" s="217">
        <f t="shared" ca="1" si="549"/>
        <v>-7.1018791786750235</v>
      </c>
      <c r="CJ501" s="218">
        <f t="shared" ca="1" si="550"/>
        <v>-27.927553967067563</v>
      </c>
      <c r="CK501" s="219">
        <f t="shared" ca="1" si="551"/>
        <v>-1495.8548831836922</v>
      </c>
      <c r="CL501" s="218">
        <f t="shared" ca="1" si="552"/>
        <v>-5.295616523545732</v>
      </c>
      <c r="CM501" s="227">
        <f t="shared" ca="1" si="553"/>
        <v>-123.70883742484216</v>
      </c>
      <c r="CN501" s="228">
        <f t="shared" ca="1" si="593"/>
        <v>123.70883742484216</v>
      </c>
      <c r="CO501" s="222">
        <f t="shared" ca="1" si="554"/>
        <v>-8.4109164808254295</v>
      </c>
      <c r="CP501" s="223">
        <f t="shared" ca="1" si="555"/>
        <v>-33.649497504030258</v>
      </c>
      <c r="CQ501" s="224">
        <f t="shared" ca="1" si="556"/>
        <v>-1822.3833181489299</v>
      </c>
      <c r="CR501" s="223">
        <f t="shared" ca="1" si="557"/>
        <v>-6.6489908698556519</v>
      </c>
      <c r="CS501" s="225">
        <f t="shared" ca="1" si="558"/>
        <v>-152.95683471329062</v>
      </c>
      <c r="CT501" s="226">
        <f t="shared" ca="1" si="594"/>
        <v>152.95683471329062</v>
      </c>
      <c r="CU501" s="217">
        <f t="shared" ca="1" si="559"/>
        <v>-9.6596859065095479</v>
      </c>
      <c r="CV501" s="218">
        <f t="shared" ca="1" si="560"/>
        <v>-39.468203700056939</v>
      </c>
      <c r="CW501" s="219">
        <f t="shared" ca="1" si="561"/>
        <v>-2166.53444394598</v>
      </c>
      <c r="CX501" s="218">
        <f t="shared" ca="1" si="562"/>
        <v>-8.2233315901485184</v>
      </c>
      <c r="CY501" s="227">
        <f t="shared" ca="1" si="563"/>
        <v>-185.17696211962675</v>
      </c>
      <c r="CZ501" s="228">
        <f t="shared" ca="1" si="595"/>
        <v>185.17696211962675</v>
      </c>
      <c r="DA501" s="222">
        <f t="shared" ca="1" si="564"/>
        <v>-10.838599600036964</v>
      </c>
      <c r="DB501" s="223">
        <f t="shared" ca="1" si="565"/>
        <v>-45.426542116647674</v>
      </c>
      <c r="DC501" s="224">
        <f t="shared" ca="1" si="566"/>
        <v>-2534.3881106992094</v>
      </c>
      <c r="DD501" s="223">
        <f t="shared" ca="1" si="567"/>
        <v>-10.134037266406722</v>
      </c>
      <c r="DE501" s="225">
        <f t="shared" ca="1" si="568"/>
        <v>-221.4153500181975</v>
      </c>
      <c r="DF501" s="226">
        <f t="shared" ca="1" si="596"/>
        <v>221.4153500181975</v>
      </c>
      <c r="DG501" s="217">
        <f t="shared" ca="1" si="569"/>
        <v>-11.938353847407727</v>
      </c>
      <c r="DH501" s="218">
        <f t="shared" ca="1" si="570"/>
        <v>-51.594252835283243</v>
      </c>
      <c r="DI501" s="219">
        <f t="shared" ca="1" si="571"/>
        <v>-2935.066569787255</v>
      </c>
      <c r="DJ501" s="218">
        <f t="shared" ca="1" si="572"/>
        <v>-12.588945648534718</v>
      </c>
      <c r="DK501" s="227">
        <f t="shared" ca="1" si="573"/>
        <v>-263.16598366059657</v>
      </c>
      <c r="DL501" s="228">
        <f t="shared" ca="1" si="597"/>
        <v>263.16598366059657</v>
      </c>
      <c r="DM501" s="222">
        <f t="shared" ca="1" si="574"/>
        <v>-12.950016762897498</v>
      </c>
      <c r="DN501" s="223">
        <f t="shared" ca="1" si="575"/>
        <v>-58.09733956836957</v>
      </c>
      <c r="DO501" s="224">
        <f t="shared" ca="1" si="576"/>
        <v>-3383.9655184628868</v>
      </c>
      <c r="DP501" s="223">
        <f t="shared" ca="1" si="577"/>
        <v>-16.019530648732143</v>
      </c>
      <c r="DQ501" s="225">
        <f t="shared" ca="1" si="578"/>
        <v>-312.72887223154976</v>
      </c>
      <c r="DR501" s="226">
        <f t="shared" ca="1" si="598"/>
        <v>312.72887223154976</v>
      </c>
      <c r="DS501" s="217">
        <f t="shared" ca="1" si="579"/>
        <v>-13.865129419607626</v>
      </c>
      <c r="DT501" s="218">
        <f t="shared" ca="1" si="580"/>
        <v>-65.203370365738635</v>
      </c>
      <c r="DU501" s="219">
        <f t="shared" ca="1" si="581"/>
        <v>-3912.1156742397116</v>
      </c>
      <c r="DV501" s="218">
        <f t="shared" ca="1" si="582"/>
        <v>-21.550473310265261</v>
      </c>
      <c r="DW501" s="227">
        <f t="shared" ca="1" si="583"/>
        <v>-374.1769724786991</v>
      </c>
      <c r="DX501" s="228">
        <f t="shared" ca="1" si="599"/>
        <v>374.1769724786991</v>
      </c>
      <c r="DY501" s="222">
        <f t="shared" ca="1" si="584"/>
        <v>-14.675818391630051</v>
      </c>
      <c r="DZ501" s="223">
        <f t="shared" ca="1" si="585"/>
        <v>-73.688355217792221</v>
      </c>
      <c r="EA501" s="224">
        <f t="shared" ca="1" si="586"/>
        <v>-4606.5661041487747</v>
      </c>
      <c r="EB501" s="223">
        <f t="shared" ca="1" si="587"/>
        <v>-33.841183356516012</v>
      </c>
      <c r="EC501" s="225">
        <f t="shared" ca="1" si="588"/>
        <v>-458.05750934721073</v>
      </c>
      <c r="ED501" s="226">
        <f t="shared" ca="1" si="600"/>
        <v>458.05750934721073</v>
      </c>
      <c r="EE501" s="18">
        <v>-458.05750934720049</v>
      </c>
    </row>
    <row r="502" spans="16:135" x14ac:dyDescent="0.3">
      <c r="P502" s="5"/>
      <c r="Q502" s="5"/>
      <c r="X502" s="105"/>
      <c r="Y502" s="105"/>
      <c r="Z502" s="105"/>
      <c r="AA502" s="105">
        <f ca="1">AH502-DF502</f>
        <v>5.6843418860808015E-13</v>
      </c>
      <c r="AC502" s="316">
        <f>AC501+$BE$22</f>
        <v>4750</v>
      </c>
      <c r="AD502" s="332">
        <v>424.21632599068994</v>
      </c>
      <c r="AE502" s="332">
        <v>352.62649916843498</v>
      </c>
      <c r="AF502" s="334">
        <v>296.70934158281716</v>
      </c>
      <c r="AG502" s="332">
        <v>250.57703801206185</v>
      </c>
      <c r="AH502" s="332">
        <v>211.28131275179135</v>
      </c>
      <c r="AI502" s="332">
        <v>176.95363052947766</v>
      </c>
      <c r="AJ502" s="332">
        <v>146.30784384343497</v>
      </c>
      <c r="AK502" s="332">
        <v>118.41322090129722</v>
      </c>
      <c r="AL502" s="332">
        <v>92.568181947626329</v>
      </c>
      <c r="AM502" s="332">
        <v>68.22287079572834</v>
      </c>
      <c r="AN502" s="332">
        <v>44.928457879994767</v>
      </c>
      <c r="AO502" s="332">
        <v>22.301933443971578</v>
      </c>
      <c r="AP502" s="332" t="e">
        <v>#DIV/0!</v>
      </c>
      <c r="AQ502" s="335">
        <v>-22.301933443971578</v>
      </c>
      <c r="AR502" s="335">
        <v>-44.928457879994767</v>
      </c>
      <c r="AS502" s="335">
        <v>-68.22287079572834</v>
      </c>
      <c r="AT502" s="335">
        <v>-92.568181947626329</v>
      </c>
      <c r="AU502" s="335">
        <v>-118.41322090129722</v>
      </c>
      <c r="AV502" s="335">
        <v>-146.30784384343497</v>
      </c>
      <c r="AW502" s="335">
        <v>-176.95363052947766</v>
      </c>
      <c r="AX502" s="335">
        <v>-211.28131275179135</v>
      </c>
      <c r="AY502" s="335">
        <v>-250.57703801206185</v>
      </c>
      <c r="AZ502" s="335">
        <v>-296.70934158281716</v>
      </c>
      <c r="BA502" s="335">
        <v>-352.62649916843498</v>
      </c>
      <c r="BB502" s="202">
        <v>-424.21632599068994</v>
      </c>
      <c r="BC502" s="323">
        <f ca="1">BO502-BD502</f>
        <v>0</v>
      </c>
      <c r="BD502" s="320">
        <f ca="1"/>
        <v>-22.301933443971578</v>
      </c>
      <c r="BE502" s="316">
        <f ca="1">MIN($AF$15,BE501+$BE$22)</f>
        <v>4750</v>
      </c>
      <c r="BF502" s="215">
        <f t="shared" ca="1" si="530"/>
        <v>4</v>
      </c>
      <c r="BG502" s="317">
        <f ca="1">INDEX(N$8:N$12,$BF502)</f>
        <v>365</v>
      </c>
      <c r="BH502" s="128">
        <f ca="1">INDEX(O$8:O$12,$BF502)</f>
        <v>0.45</v>
      </c>
      <c r="BI502" s="104">
        <f t="shared" ca="1" si="531"/>
        <v>2502.5</v>
      </c>
      <c r="BJ502" s="216">
        <f t="shared" si="529"/>
        <v>0</v>
      </c>
      <c r="BK502" s="217">
        <f ca="1">DEGREES(ASIN($BG502*BL$23))</f>
        <v>-0.69702848180855392</v>
      </c>
      <c r="BL502" s="218">
        <f ca="1">DEGREES(ASIN(BL$23*$BI502))</f>
        <v>-4.7843821153250037</v>
      </c>
      <c r="BM502" s="219">
        <f ca="1">IF($BH502&gt;0,(COS(RADIANS(BK502))-COS(RADIANS(BL502)))/(BL$23*$BH502),$BE502*SIN(RADIANS(BK502)))</f>
        <v>-227.38652954177837</v>
      </c>
      <c r="BN502" s="218">
        <f t="shared" ca="1" si="532"/>
        <v>-0.90369596223111159</v>
      </c>
      <c r="BO502" s="220">
        <f t="shared" ca="1" si="533"/>
        <v>-22.301933443971578</v>
      </c>
      <c r="BP502" s="221">
        <f t="shared" ca="1" si="589"/>
        <v>22.301933443971578</v>
      </c>
      <c r="BQ502" s="222">
        <f t="shared" ca="1" si="534"/>
        <v>-1.3888539075648563</v>
      </c>
      <c r="BR502" s="223">
        <f t="shared" ca="1" si="535"/>
        <v>-9.565653598003335</v>
      </c>
      <c r="BS502" s="224">
        <f t="shared" ca="1" si="536"/>
        <v>-455.46983253625626</v>
      </c>
      <c r="BT502" s="223">
        <f t="shared" ca="1" si="537"/>
        <v>-1.8231235753517581</v>
      </c>
      <c r="BU502" s="225">
        <f t="shared" ca="1" si="538"/>
        <v>-44.928457879994767</v>
      </c>
      <c r="BV502" s="226">
        <f t="shared" ca="1" si="590"/>
        <v>44.928457879994767</v>
      </c>
      <c r="BW502" s="217">
        <f t="shared" ca="1" si="539"/>
        <v>-2.0703060144699528</v>
      </c>
      <c r="BX502" s="218">
        <f t="shared" ca="1" si="540"/>
        <v>-14.340528074978645</v>
      </c>
      <c r="BY502" s="219">
        <f t="shared" ca="1" si="541"/>
        <v>-684.94387816893686</v>
      </c>
      <c r="BZ502" s="218">
        <f t="shared" ca="1" si="542"/>
        <v>-2.775257191485025</v>
      </c>
      <c r="CA502" s="227">
        <f t="shared" ca="1" si="543"/>
        <v>-68.22287079572834</v>
      </c>
      <c r="CB502" s="228">
        <f t="shared" ca="1" si="591"/>
        <v>68.22287079572834</v>
      </c>
      <c r="CC502" s="222">
        <f t="shared" ca="1" si="544"/>
        <v>-2.7362803166611838</v>
      </c>
      <c r="CD502" s="223">
        <f t="shared" ca="1" si="545"/>
        <v>-19.10534705047116</v>
      </c>
      <c r="CE502" s="224">
        <f t="shared" ca="1" si="546"/>
        <v>-916.49545733451839</v>
      </c>
      <c r="CF502" s="223">
        <f t="shared" ca="1" si="547"/>
        <v>-3.7798020235441641</v>
      </c>
      <c r="CG502" s="225">
        <f t="shared" ca="1" si="548"/>
        <v>-92.568181947626329</v>
      </c>
      <c r="CH502" s="226">
        <f t="shared" ca="1" si="592"/>
        <v>92.568181947626329</v>
      </c>
      <c r="CI502" s="217">
        <f t="shared" ca="1" si="549"/>
        <v>-3.3817714426176781</v>
      </c>
      <c r="CJ502" s="218">
        <f t="shared" ca="1" si="550"/>
        <v>-23.855838180966941</v>
      </c>
      <c r="CK502" s="219">
        <f t="shared" ca="1" si="551"/>
        <v>-1150.7962923557122</v>
      </c>
      <c r="CL502" s="218">
        <f t="shared" ca="1" si="552"/>
        <v>-4.8612718086656059</v>
      </c>
      <c r="CM502" s="227">
        <f t="shared" ca="1" si="553"/>
        <v>-118.41322090129643</v>
      </c>
      <c r="CN502" s="228">
        <f t="shared" ca="1" si="593"/>
        <v>118.41322090129643</v>
      </c>
      <c r="CO502" s="222">
        <f t="shared" ca="1" si="554"/>
        <v>-4.0019069365128308</v>
      </c>
      <c r="CP502" s="223">
        <f t="shared" ca="1" si="555"/>
        <v>-28.586794210065754</v>
      </c>
      <c r="CQ502" s="224">
        <f t="shared" ca="1" si="556"/>
        <v>-1388.4888149736923</v>
      </c>
      <c r="CR502" s="223">
        <f t="shared" ca="1" si="557"/>
        <v>-6.0522679087005145</v>
      </c>
      <c r="CS502" s="225">
        <f t="shared" ca="1" si="558"/>
        <v>-146.30784384343497</v>
      </c>
      <c r="CT502" s="226">
        <f t="shared" ca="1" si="594"/>
        <v>146.30784384343497</v>
      </c>
      <c r="CU502" s="217">
        <f t="shared" ca="1" si="559"/>
        <v>-4.5919815571945737</v>
      </c>
      <c r="CV502" s="218">
        <f t="shared" ca="1" si="560"/>
        <v>-33.291621214598131</v>
      </c>
      <c r="CW502" s="219">
        <f t="shared" ca="1" si="561"/>
        <v>-1630.1611591486101</v>
      </c>
      <c r="CX502" s="218">
        <f t="shared" ca="1" si="562"/>
        <v>-7.3992336198434714</v>
      </c>
      <c r="CY502" s="227">
        <f t="shared" ca="1" si="563"/>
        <v>-176.95363052947823</v>
      </c>
      <c r="CZ502" s="228">
        <f t="shared" ca="1" si="595"/>
        <v>176.95363052947823</v>
      </c>
      <c r="DA502" s="222">
        <f t="shared" ca="1" si="564"/>
        <v>-5.1474920122309307</v>
      </c>
      <c r="DB502" s="223">
        <f t="shared" ca="1" si="565"/>
        <v>-37.961673820895868</v>
      </c>
      <c r="DC502" s="224">
        <f t="shared" ca="1" si="566"/>
        <v>-1876.3039566854929</v>
      </c>
      <c r="DD502" s="223">
        <f t="shared" ca="1" si="567"/>
        <v>-8.9737121124470605</v>
      </c>
      <c r="DE502" s="225">
        <f t="shared" ca="1" si="568"/>
        <v>-211.28131275179078</v>
      </c>
      <c r="DF502" s="226">
        <f t="shared" ca="1" si="596"/>
        <v>211.28131275179078</v>
      </c>
      <c r="DG502" s="217">
        <f t="shared" ca="1" si="569"/>
        <v>-5.6641719536657629</v>
      </c>
      <c r="DH502" s="218">
        <f t="shared" ca="1" si="570"/>
        <v>-42.585239731863339</v>
      </c>
      <c r="DI502" s="219">
        <f t="shared" ca="1" si="571"/>
        <v>-2127.2361842157434</v>
      </c>
      <c r="DJ502" s="218">
        <f t="shared" ca="1" si="572"/>
        <v>-10.897465151815823</v>
      </c>
      <c r="DK502" s="227">
        <f t="shared" ca="1" si="573"/>
        <v>-250.57703801206185</v>
      </c>
      <c r="DL502" s="228">
        <f t="shared" ca="1" si="597"/>
        <v>250.57703801206185</v>
      </c>
      <c r="DM502" s="222">
        <f t="shared" ca="1" si="574"/>
        <v>-6.1380269433018499</v>
      </c>
      <c r="DN502" s="223">
        <f t="shared" ca="1" si="575"/>
        <v>-47.145935963404561</v>
      </c>
      <c r="DO502" s="224">
        <f t="shared" ca="1" si="576"/>
        <v>-2382.9775622563971</v>
      </c>
      <c r="DP502" s="223">
        <f t="shared" ca="1" si="577"/>
        <v>-13.409561446946554</v>
      </c>
      <c r="DQ502" s="225">
        <f t="shared" ca="1" si="578"/>
        <v>-296.70934158281761</v>
      </c>
      <c r="DR502" s="226">
        <f t="shared" ca="1" si="598"/>
        <v>296.70934158281761</v>
      </c>
      <c r="DS502" s="217">
        <f t="shared" ca="1" si="579"/>
        <v>-6.5653689762119063</v>
      </c>
      <c r="DT502" s="218">
        <f t="shared" ca="1" si="580"/>
        <v>-51.62009657468586</v>
      </c>
      <c r="DU502" s="219">
        <f t="shared" ca="1" si="581"/>
        <v>-2643.0270196307843</v>
      </c>
      <c r="DV502" s="218">
        <f t="shared" ca="1" si="582"/>
        <v>-17.10298090778133</v>
      </c>
      <c r="DW502" s="227">
        <f t="shared" ca="1" si="583"/>
        <v>-352.62649916843384</v>
      </c>
      <c r="DX502" s="228">
        <f t="shared" ca="1" si="599"/>
        <v>352.62649916843384</v>
      </c>
      <c r="DY502" s="222">
        <f t="shared" ca="1" si="584"/>
        <v>-6.9428500404508018</v>
      </c>
      <c r="DZ502" s="223">
        <f t="shared" ca="1" si="585"/>
        <v>-55.97239894150605</v>
      </c>
      <c r="EA502" s="224">
        <f t="shared" ca="1" si="586"/>
        <v>-2905.9736269661385</v>
      </c>
      <c r="EB502" s="223">
        <f t="shared" ca="1" si="587"/>
        <v>-24.347045137287751</v>
      </c>
      <c r="EC502" s="225">
        <f t="shared" ca="1" si="588"/>
        <v>-424.21632599069471</v>
      </c>
      <c r="ED502" s="226">
        <f t="shared" ca="1" si="600"/>
        <v>424.21632599069471</v>
      </c>
      <c r="EE502" s="18">
        <v>-424.21632599068994</v>
      </c>
    </row>
    <row r="503" spans="16:135" x14ac:dyDescent="0.3">
      <c r="P503" s="5"/>
      <c r="Q503" s="5"/>
      <c r="X503" s="105"/>
      <c r="Y503" s="105"/>
      <c r="Z503" s="105"/>
      <c r="AA503" s="105">
        <f ca="1">AH503-DF503</f>
        <v>0</v>
      </c>
      <c r="AB503" s="21" t="s">
        <v>108</v>
      </c>
      <c r="AC503" s="302">
        <f>AC502+$BE$22</f>
        <v>4760</v>
      </c>
      <c r="AD503" s="332">
        <v>399.86928085340605</v>
      </c>
      <c r="AE503" s="332">
        <v>335.52351826065251</v>
      </c>
      <c r="AF503" s="334">
        <v>283.29978013587197</v>
      </c>
      <c r="AG503" s="332">
        <v>239.67957286024603</v>
      </c>
      <c r="AH503" s="332">
        <v>202.30760063934372</v>
      </c>
      <c r="AI503" s="332">
        <v>169.55439690963476</v>
      </c>
      <c r="AJ503" s="332">
        <v>140.25557593473445</v>
      </c>
      <c r="AK503" s="332">
        <v>113.55194909263082</v>
      </c>
      <c r="AL503" s="332">
        <v>88.788379924082165</v>
      </c>
      <c r="AM503" s="332">
        <v>65.447613604243315</v>
      </c>
      <c r="AN503" s="332">
        <v>43.105334304643009</v>
      </c>
      <c r="AO503" s="332">
        <v>21.398237481740466</v>
      </c>
      <c r="AP503" s="332" t="e">
        <v>#DIV/0!</v>
      </c>
      <c r="AQ503" s="335">
        <v>-21.398237481740466</v>
      </c>
      <c r="AR503" s="335">
        <v>-43.105334304643009</v>
      </c>
      <c r="AS503" s="335">
        <v>-65.447613604243315</v>
      </c>
      <c r="AT503" s="335">
        <v>-88.788379924082165</v>
      </c>
      <c r="AU503" s="335">
        <v>-113.55194909263082</v>
      </c>
      <c r="AV503" s="335">
        <v>-140.25557593473445</v>
      </c>
      <c r="AW503" s="335">
        <v>-169.55439690963476</v>
      </c>
      <c r="AX503" s="335">
        <v>-202.30760063934372</v>
      </c>
      <c r="AY503" s="335">
        <v>-239.67957286024603</v>
      </c>
      <c r="AZ503" s="335">
        <v>-283.29978013587197</v>
      </c>
      <c r="BA503" s="335">
        <v>-335.52351826065251</v>
      </c>
      <c r="BB503" s="202">
        <v>-399.86928085340605</v>
      </c>
      <c r="BC503" s="323">
        <f ca="1">BO503-BD503</f>
        <v>0</v>
      </c>
      <c r="BD503" s="320">
        <f ca="1"/>
        <v>-21.398237481740466</v>
      </c>
      <c r="BE503" s="302">
        <f ca="1">MIN($AF$15,BE502+$BE$22)</f>
        <v>4760</v>
      </c>
      <c r="BF503" s="215">
        <f t="shared" ca="1" si="530"/>
        <v>4</v>
      </c>
      <c r="BG503" s="317">
        <f ca="1">INDEX(N$8:N$12,$BF503)</f>
        <v>365</v>
      </c>
      <c r="BH503" s="128">
        <f ca="1">INDEX(O$8:O$12,$BF503)</f>
        <v>0.45</v>
      </c>
      <c r="BI503" s="104">
        <f t="shared" ca="1" si="531"/>
        <v>2507</v>
      </c>
      <c r="BJ503" s="216">
        <f t="shared" si="529"/>
        <v>0</v>
      </c>
      <c r="BK503" s="217">
        <f ca="1">DEGREES(ASIN($BG503*BL$23))</f>
        <v>-0.69702848180855392</v>
      </c>
      <c r="BL503" s="218">
        <f ca="1">DEGREES(ASIN(BL$23*$BI503))</f>
        <v>-4.7930055064177832</v>
      </c>
      <c r="BM503" s="219">
        <f ca="1">IF($BH503&gt;0,(COS(RADIANS(BK503))-COS(RADIANS(BL503)))/(BL$23*$BH503),$BE503*SIN(RADIANS(BK503)))</f>
        <v>-228.22426581965848</v>
      </c>
      <c r="BN503" s="218">
        <f t="shared" ca="1" si="532"/>
        <v>-0.8377362778801114</v>
      </c>
      <c r="BO503" s="220">
        <f t="shared" ca="1" si="533"/>
        <v>-21.398237481740466</v>
      </c>
      <c r="BP503" s="221">
        <f t="shared" ca="1" si="589"/>
        <v>21.398237481740466</v>
      </c>
      <c r="BQ503" s="222">
        <f t="shared" ca="1" si="534"/>
        <v>-1.3888539075648563</v>
      </c>
      <c r="BR503" s="223">
        <f t="shared" ca="1" si="535"/>
        <v>-9.5830166336422664</v>
      </c>
      <c r="BS503" s="224">
        <f t="shared" ca="1" si="536"/>
        <v>-457.15659877197993</v>
      </c>
      <c r="BT503" s="223">
        <f t="shared" ca="1" si="537"/>
        <v>-1.6867662357236668</v>
      </c>
      <c r="BU503" s="225">
        <f t="shared" ca="1" si="538"/>
        <v>-43.105334304643009</v>
      </c>
      <c r="BV503" s="226">
        <f t="shared" ca="1" si="590"/>
        <v>43.105334304643009</v>
      </c>
      <c r="BW503" s="217">
        <f t="shared" ca="1" si="539"/>
        <v>-2.0703060144699528</v>
      </c>
      <c r="BX503" s="218">
        <f t="shared" ca="1" si="540"/>
        <v>-14.366869108627531</v>
      </c>
      <c r="BY503" s="219">
        <f t="shared" ca="1" si="541"/>
        <v>-687.50282969904197</v>
      </c>
      <c r="BZ503" s="218">
        <f t="shared" ca="1" si="542"/>
        <v>-2.5589515301051051</v>
      </c>
      <c r="CA503" s="227">
        <f t="shared" ca="1" si="543"/>
        <v>-65.447613604243315</v>
      </c>
      <c r="CB503" s="228">
        <f t="shared" ca="1" si="591"/>
        <v>65.447613604243315</v>
      </c>
      <c r="CC503" s="222">
        <f t="shared" ca="1" si="544"/>
        <v>-2.7362803166611838</v>
      </c>
      <c r="CD503" s="223">
        <f t="shared" ca="1" si="545"/>
        <v>-19.141038791326636</v>
      </c>
      <c r="CE503" s="224">
        <f t="shared" ca="1" si="546"/>
        <v>-919.96280176133587</v>
      </c>
      <c r="CF503" s="223">
        <f t="shared" ca="1" si="547"/>
        <v>-3.4673444268174762</v>
      </c>
      <c r="CG503" s="225">
        <f t="shared" ca="1" si="548"/>
        <v>-88.788379924082165</v>
      </c>
      <c r="CH503" s="226">
        <f t="shared" ca="1" si="592"/>
        <v>88.788379924082165</v>
      </c>
      <c r="CI503" s="217">
        <f t="shared" ca="1" si="549"/>
        <v>-3.3817714426176781</v>
      </c>
      <c r="CJ503" s="218">
        <f t="shared" ca="1" si="550"/>
        <v>-23.90140755970414</v>
      </c>
      <c r="CK503" s="219">
        <f t="shared" ca="1" si="551"/>
        <v>-1155.2232194494977</v>
      </c>
      <c r="CL503" s="218">
        <f t="shared" ca="1" si="552"/>
        <v>-4.4269270937854799</v>
      </c>
      <c r="CM503" s="227">
        <f t="shared" ca="1" si="553"/>
        <v>-113.55194909263082</v>
      </c>
      <c r="CN503" s="228">
        <f t="shared" ca="1" si="593"/>
        <v>113.55194909263082</v>
      </c>
      <c r="CO503" s="222">
        <f t="shared" ca="1" si="554"/>
        <v>-4.0019069365128308</v>
      </c>
      <c r="CP503" s="223">
        <f t="shared" ca="1" si="555"/>
        <v>-28.642951852120472</v>
      </c>
      <c r="CQ503" s="224">
        <f t="shared" ca="1" si="556"/>
        <v>-1393.9443599212377</v>
      </c>
      <c r="CR503" s="223">
        <f t="shared" ca="1" si="557"/>
        <v>-5.455544947545377</v>
      </c>
      <c r="CS503" s="225">
        <f t="shared" ca="1" si="558"/>
        <v>-140.25557593473445</v>
      </c>
      <c r="CT503" s="226">
        <f t="shared" ca="1" si="594"/>
        <v>140.25557593473445</v>
      </c>
      <c r="CU503" s="217">
        <f t="shared" ca="1" si="559"/>
        <v>-4.5919815571945737</v>
      </c>
      <c r="CV503" s="218">
        <f t="shared" ca="1" si="560"/>
        <v>-33.359303564288325</v>
      </c>
      <c r="CW503" s="219">
        <f t="shared" ca="1" si="561"/>
        <v>-1636.7362947981485</v>
      </c>
      <c r="CX503" s="218">
        <f t="shared" ca="1" si="562"/>
        <v>-6.5751356495384243</v>
      </c>
      <c r="CY503" s="227">
        <f t="shared" ca="1" si="563"/>
        <v>-169.55439690963476</v>
      </c>
      <c r="CZ503" s="228">
        <f t="shared" ca="1" si="595"/>
        <v>169.55439690963476</v>
      </c>
      <c r="DA503" s="222">
        <f t="shared" ca="1" si="564"/>
        <v>-5.1474920122309307</v>
      </c>
      <c r="DB503" s="223">
        <f t="shared" ca="1" si="565"/>
        <v>-38.042102330851179</v>
      </c>
      <c r="DC503" s="224">
        <f t="shared" ca="1" si="566"/>
        <v>-1884.1173436439803</v>
      </c>
      <c r="DD503" s="223">
        <f t="shared" ca="1" si="567"/>
        <v>-7.8133869584873992</v>
      </c>
      <c r="DE503" s="225">
        <f t="shared" ca="1" si="568"/>
        <v>-202.30760063934372</v>
      </c>
      <c r="DF503" s="226">
        <f t="shared" ca="1" si="596"/>
        <v>202.30760063934372</v>
      </c>
      <c r="DG503" s="217">
        <f t="shared" ca="1" si="569"/>
        <v>-5.6641719536657629</v>
      </c>
      <c r="DH503" s="218">
        <f t="shared" ca="1" si="570"/>
        <v>-42.680003191706348</v>
      </c>
      <c r="DI503" s="219">
        <f t="shared" ca="1" si="571"/>
        <v>-2136.4421688708403</v>
      </c>
      <c r="DJ503" s="218">
        <f t="shared" ca="1" si="572"/>
        <v>-9.2059846550969269</v>
      </c>
      <c r="DK503" s="227">
        <f t="shared" ca="1" si="573"/>
        <v>-239.67957286024603</v>
      </c>
      <c r="DL503" s="228">
        <f t="shared" ca="1" si="597"/>
        <v>239.67957286024603</v>
      </c>
      <c r="DM503" s="222">
        <f t="shared" ca="1" si="574"/>
        <v>-6.1380269433018499</v>
      </c>
      <c r="DN503" s="223">
        <f t="shared" ca="1" si="575"/>
        <v>-47.257103500243623</v>
      </c>
      <c r="DO503" s="224">
        <f t="shared" ca="1" si="576"/>
        <v>-2393.777154501558</v>
      </c>
      <c r="DP503" s="223">
        <f t="shared" ca="1" si="577"/>
        <v>-10.799592245160966</v>
      </c>
      <c r="DQ503" s="225">
        <f t="shared" ca="1" si="578"/>
        <v>-283.29978013587106</v>
      </c>
      <c r="DR503" s="226">
        <f t="shared" ca="1" si="598"/>
        <v>283.29978013587106</v>
      </c>
      <c r="DS503" s="217">
        <f t="shared" ca="1" si="579"/>
        <v>-6.5653689762119063</v>
      </c>
      <c r="DT503" s="218">
        <f t="shared" ca="1" si="580"/>
        <v>-51.750368096792023</v>
      </c>
      <c r="DU503" s="219">
        <f t="shared" ca="1" si="581"/>
        <v>-2655.6825081360817</v>
      </c>
      <c r="DV503" s="218">
        <f t="shared" ca="1" si="582"/>
        <v>-12.655488505297399</v>
      </c>
      <c r="DW503" s="227">
        <f t="shared" ca="1" si="583"/>
        <v>-335.52351826065251</v>
      </c>
      <c r="DX503" s="228">
        <f t="shared" ca="1" si="599"/>
        <v>335.52351826065251</v>
      </c>
      <c r="DY503" s="222">
        <f t="shared" ca="1" si="584"/>
        <v>-6.9428500404508018</v>
      </c>
      <c r="DZ503" s="223">
        <f t="shared" ca="1" si="585"/>
        <v>-56.125289956065515</v>
      </c>
      <c r="EA503" s="224">
        <f t="shared" ca="1" si="586"/>
        <v>-2920.8265338841979</v>
      </c>
      <c r="EB503" s="223">
        <f t="shared" ca="1" si="587"/>
        <v>-14.852906918059489</v>
      </c>
      <c r="EC503" s="225">
        <f t="shared" ca="1" si="588"/>
        <v>-399.86928085340696</v>
      </c>
      <c r="ED503" s="226">
        <f t="shared" ca="1" si="600"/>
        <v>399.86928085340696</v>
      </c>
      <c r="EE503" s="18">
        <v>-399.86928085340605</v>
      </c>
    </row>
    <row r="504" spans="16:135" x14ac:dyDescent="0.3">
      <c r="P504" s="5"/>
      <c r="Q504" s="5"/>
      <c r="X504" s="105"/>
      <c r="Y504" s="105"/>
      <c r="Z504" s="105"/>
      <c r="AA504" s="105">
        <f ca="1">AH504-DF504</f>
        <v>-1.1368683772161603E-12</v>
      </c>
      <c r="AC504" s="302">
        <f>AC503+$BE$22</f>
        <v>4770</v>
      </c>
      <c r="AD504" s="332">
        <v>385.01637393534884</v>
      </c>
      <c r="AE504" s="332">
        <v>322.8680297553542</v>
      </c>
      <c r="AF504" s="334">
        <v>272.500187890711</v>
      </c>
      <c r="AG504" s="332">
        <v>230.4735882051491</v>
      </c>
      <c r="AH504" s="332">
        <v>194.49421368085518</v>
      </c>
      <c r="AI504" s="332">
        <v>162.97926126009747</v>
      </c>
      <c r="AJ504" s="332">
        <v>134.80003098718907</v>
      </c>
      <c r="AK504" s="332">
        <v>109.12502199884534</v>
      </c>
      <c r="AL504" s="332">
        <v>85.321035497264688</v>
      </c>
      <c r="AM504" s="332">
        <v>62.88866207413821</v>
      </c>
      <c r="AN504" s="332">
        <v>41.418568068919342</v>
      </c>
      <c r="AO504" s="332">
        <v>20.560501203860355</v>
      </c>
      <c r="AP504" s="332" t="e">
        <v>#DIV/0!</v>
      </c>
      <c r="AQ504" s="335">
        <v>-20.560501203860355</v>
      </c>
      <c r="AR504" s="335">
        <v>-41.418568068919342</v>
      </c>
      <c r="AS504" s="335">
        <v>-62.88866207413821</v>
      </c>
      <c r="AT504" s="335">
        <v>-85.321035497264688</v>
      </c>
      <c r="AU504" s="335">
        <v>-109.12502199884534</v>
      </c>
      <c r="AV504" s="335">
        <v>-134.80003098718907</v>
      </c>
      <c r="AW504" s="335">
        <v>-162.97926126009747</v>
      </c>
      <c r="AX504" s="335">
        <v>-194.49421368085518</v>
      </c>
      <c r="AY504" s="335">
        <v>-230.4735882051491</v>
      </c>
      <c r="AZ504" s="335">
        <v>-272.500187890711</v>
      </c>
      <c r="BA504" s="335">
        <v>-322.8680297553542</v>
      </c>
      <c r="BB504" s="202">
        <v>-385.01637393534884</v>
      </c>
      <c r="BC504" s="323">
        <f ca="1">BO504-BD504</f>
        <v>0</v>
      </c>
      <c r="BD504" s="320">
        <f ca="1"/>
        <v>-20.560501203860355</v>
      </c>
      <c r="BE504" s="302">
        <f ca="1">MIN($AF$15,BE503+$BE$22)</f>
        <v>4770</v>
      </c>
      <c r="BF504" s="215">
        <f t="shared" ca="1" si="530"/>
        <v>4</v>
      </c>
      <c r="BG504" s="317">
        <f ca="1">INDEX(N$8:N$12,$BF504)</f>
        <v>365</v>
      </c>
      <c r="BH504" s="128">
        <f ca="1">INDEX(O$8:O$12,$BF504)</f>
        <v>0.45</v>
      </c>
      <c r="BI504" s="104">
        <f t="shared" ca="1" si="531"/>
        <v>2511.5</v>
      </c>
      <c r="BJ504" s="216">
        <f t="shared" si="529"/>
        <v>0</v>
      </c>
      <c r="BK504" s="217">
        <f ca="1">DEGREES(ASIN($BG504*BL$23))</f>
        <v>-0.69702848180855392</v>
      </c>
      <c r="BL504" s="218">
        <f ca="1">DEGREES(ASIN(BL$23*$BI504))</f>
        <v>-4.8016290063381577</v>
      </c>
      <c r="BM504" s="219">
        <f ca="1">IF($BH504&gt;0,(COS(RADIANS(BK504))-COS(RADIANS(BL504)))/(BL$23*$BH504),$BE504*SIN(RADIANS(BK504)))</f>
        <v>-229.06351775448039</v>
      </c>
      <c r="BN504" s="218">
        <f t="shared" ca="1" si="532"/>
        <v>-0.83925193482190252</v>
      </c>
      <c r="BO504" s="220">
        <f t="shared" ca="1" si="533"/>
        <v>-20.560501203860355</v>
      </c>
      <c r="BP504" s="221">
        <f t="shared" ca="1" si="589"/>
        <v>20.560501203860355</v>
      </c>
      <c r="BQ504" s="222">
        <f t="shared" ca="1" si="534"/>
        <v>-1.3888539075648563</v>
      </c>
      <c r="BR504" s="223">
        <f t="shared" ca="1" si="535"/>
        <v>-9.6003805576777523</v>
      </c>
      <c r="BS504" s="224">
        <f t="shared" ca="1" si="536"/>
        <v>-458.84648188921034</v>
      </c>
      <c r="BT504" s="223">
        <f t="shared" ca="1" si="537"/>
        <v>-1.6898831172304085</v>
      </c>
      <c r="BU504" s="225">
        <f t="shared" ca="1" si="538"/>
        <v>-41.418568068919342</v>
      </c>
      <c r="BV504" s="226">
        <f t="shared" ca="1" si="590"/>
        <v>41.418568068919342</v>
      </c>
      <c r="BW504" s="217">
        <f t="shared" ca="1" si="539"/>
        <v>-2.0703060144699528</v>
      </c>
      <c r="BX504" s="218">
        <f t="shared" ca="1" si="540"/>
        <v>-14.39321324449029</v>
      </c>
      <c r="BY504" s="219">
        <f t="shared" ca="1" si="541"/>
        <v>-690.06668051900374</v>
      </c>
      <c r="BZ504" s="218">
        <f t="shared" ca="1" si="542"/>
        <v>-2.5638508199617718</v>
      </c>
      <c r="CA504" s="227">
        <f t="shared" ca="1" si="543"/>
        <v>-62.88866207413821</v>
      </c>
      <c r="CB504" s="228">
        <f t="shared" ca="1" si="591"/>
        <v>62.88866207413821</v>
      </c>
      <c r="CC504" s="222">
        <f t="shared" ca="1" si="544"/>
        <v>-2.7362803166611838</v>
      </c>
      <c r="CD504" s="223">
        <f t="shared" ca="1" si="545"/>
        <v>-19.176738250819835</v>
      </c>
      <c r="CE504" s="224">
        <f t="shared" ca="1" si="546"/>
        <v>-923.4371267617538</v>
      </c>
      <c r="CF504" s="223">
        <f t="shared" ca="1" si="547"/>
        <v>-3.4743250004179345</v>
      </c>
      <c r="CG504" s="225">
        <f t="shared" ca="1" si="548"/>
        <v>-85.321035497264688</v>
      </c>
      <c r="CH504" s="226">
        <f t="shared" ca="1" si="592"/>
        <v>85.321035497264688</v>
      </c>
      <c r="CI504" s="217">
        <f t="shared" ca="1" si="549"/>
        <v>-3.3817714426176781</v>
      </c>
      <c r="CJ504" s="218">
        <f t="shared" ca="1" si="550"/>
        <v>-23.946993005841374</v>
      </c>
      <c r="CK504" s="219">
        <f t="shared" ca="1" si="551"/>
        <v>-1159.6596636043651</v>
      </c>
      <c r="CL504" s="218">
        <f t="shared" ca="1" si="552"/>
        <v>-4.4364441548673312</v>
      </c>
      <c r="CM504" s="227">
        <f t="shared" ca="1" si="553"/>
        <v>-109.12502199884534</v>
      </c>
      <c r="CN504" s="228">
        <f t="shared" ca="1" si="593"/>
        <v>109.12502199884534</v>
      </c>
      <c r="CO504" s="222">
        <f t="shared" ca="1" si="554"/>
        <v>-4.0019069365128308</v>
      </c>
      <c r="CP504" s="223">
        <f t="shared" ca="1" si="555"/>
        <v>-28.699139573778567</v>
      </c>
      <c r="CQ504" s="224">
        <f t="shared" ca="1" si="556"/>
        <v>-1399.4126336198824</v>
      </c>
      <c r="CR504" s="223">
        <f t="shared" ca="1" si="557"/>
        <v>-5.4682736986446798</v>
      </c>
      <c r="CS504" s="225">
        <f t="shared" ca="1" si="558"/>
        <v>-134.80003098718907</v>
      </c>
      <c r="CT504" s="226">
        <f t="shared" ca="1" si="594"/>
        <v>134.80003098718907</v>
      </c>
      <c r="CU504" s="217">
        <f t="shared" ca="1" si="559"/>
        <v>-4.5919815571945737</v>
      </c>
      <c r="CV504" s="218">
        <f t="shared" ca="1" si="560"/>
        <v>-33.427038592047985</v>
      </c>
      <c r="CW504" s="219">
        <f t="shared" ca="1" si="561"/>
        <v>-1643.3283699579749</v>
      </c>
      <c r="CX504" s="218">
        <f t="shared" ca="1" si="562"/>
        <v>-6.592075159826436</v>
      </c>
      <c r="CY504" s="227">
        <f t="shared" ca="1" si="563"/>
        <v>-162.97926126009634</v>
      </c>
      <c r="CZ504" s="228">
        <f t="shared" ca="1" si="595"/>
        <v>162.97926126009634</v>
      </c>
      <c r="DA504" s="222">
        <f t="shared" ca="1" si="564"/>
        <v>-5.1474920122309307</v>
      </c>
      <c r="DB504" s="223">
        <f t="shared" ca="1" si="565"/>
        <v>-38.122619279604727</v>
      </c>
      <c r="DC504" s="224">
        <f t="shared" ca="1" si="566"/>
        <v>-1891.9533750284866</v>
      </c>
      <c r="DD504" s="223">
        <f t="shared" ca="1" si="567"/>
        <v>-7.8360313845062137</v>
      </c>
      <c r="DE504" s="225">
        <f t="shared" ca="1" si="568"/>
        <v>-194.49421368085632</v>
      </c>
      <c r="DF504" s="226">
        <f t="shared" ca="1" si="596"/>
        <v>194.49421368085632</v>
      </c>
      <c r="DG504" s="217">
        <f t="shared" ca="1" si="569"/>
        <v>-5.6641719536657629</v>
      </c>
      <c r="DH504" s="218">
        <f t="shared" ca="1" si="570"/>
        <v>-42.774911400026852</v>
      </c>
      <c r="DI504" s="219">
        <f t="shared" ca="1" si="571"/>
        <v>-2145.6787800219186</v>
      </c>
      <c r="DJ504" s="218">
        <f t="shared" ca="1" si="572"/>
        <v>-9.2366111510782503</v>
      </c>
      <c r="DK504" s="227">
        <f t="shared" ca="1" si="573"/>
        <v>-230.4735882051491</v>
      </c>
      <c r="DL504" s="228">
        <f t="shared" ca="1" si="597"/>
        <v>230.4735882051491</v>
      </c>
      <c r="DM504" s="222">
        <f t="shared" ca="1" si="574"/>
        <v>-6.1380269433018499</v>
      </c>
      <c r="DN504" s="223">
        <f t="shared" ca="1" si="575"/>
        <v>-47.368504920953832</v>
      </c>
      <c r="DO504" s="224">
        <f t="shared" ca="1" si="576"/>
        <v>-2404.6189110984428</v>
      </c>
      <c r="DP504" s="223">
        <f t="shared" ca="1" si="577"/>
        <v>-10.841756596884807</v>
      </c>
      <c r="DQ504" s="225">
        <f t="shared" ca="1" si="578"/>
        <v>-272.50018789071009</v>
      </c>
      <c r="DR504" s="226">
        <f t="shared" ca="1" si="598"/>
        <v>272.50018789071009</v>
      </c>
      <c r="DS504" s="217">
        <f t="shared" ca="1" si="579"/>
        <v>-6.5653689762119063</v>
      </c>
      <c r="DT504" s="218">
        <f t="shared" ca="1" si="580"/>
        <v>-51.881016433418431</v>
      </c>
      <c r="DU504" s="219">
        <f t="shared" ca="1" si="581"/>
        <v>-2668.3974055222375</v>
      </c>
      <c r="DV504" s="218">
        <f t="shared" ca="1" si="582"/>
        <v>-12.714897386155826</v>
      </c>
      <c r="DW504" s="227">
        <f t="shared" ca="1" si="583"/>
        <v>-322.86802975535511</v>
      </c>
      <c r="DX504" s="228">
        <f t="shared" ca="1" si="599"/>
        <v>322.86802975535511</v>
      </c>
      <c r="DY504" s="222">
        <f t="shared" ca="1" si="584"/>
        <v>-6.9428500404508018</v>
      </c>
      <c r="DZ504" s="223">
        <f t="shared" ca="1" si="585"/>
        <v>-56.278791123498273</v>
      </c>
      <c r="EA504" s="224">
        <f t="shared" ca="1" si="586"/>
        <v>-2935.765506432077</v>
      </c>
      <c r="EB504" s="223">
        <f t="shared" ca="1" si="587"/>
        <v>-14.938972547879075</v>
      </c>
      <c r="EC504" s="225">
        <f t="shared" ca="1" si="588"/>
        <v>-385.01637393534747</v>
      </c>
      <c r="ED504" s="226">
        <f t="shared" ca="1" si="600"/>
        <v>385.01637393534747</v>
      </c>
      <c r="EE504" s="18">
        <v>-385.01637393534884</v>
      </c>
    </row>
    <row r="505" spans="16:135" x14ac:dyDescent="0.3">
      <c r="P505" s="5"/>
      <c r="Q505" s="5"/>
      <c r="X505" s="105"/>
      <c r="Y505" s="105"/>
      <c r="Z505" s="105"/>
      <c r="AA505" s="105">
        <f ca="1">AH505-DF505</f>
        <v>0</v>
      </c>
      <c r="AC505" s="302">
        <f>AC504+$BE$22</f>
        <v>4780</v>
      </c>
      <c r="AD505" s="332">
        <v>370.07740138746885</v>
      </c>
      <c r="AE505" s="332">
        <v>310.15313236919701</v>
      </c>
      <c r="AF505" s="334">
        <v>261.6584312938262</v>
      </c>
      <c r="AG505" s="332">
        <v>221.23697705407085</v>
      </c>
      <c r="AH505" s="332">
        <v>186.65818229635011</v>
      </c>
      <c r="AI505" s="332">
        <v>156.3871861002699</v>
      </c>
      <c r="AJ505" s="332">
        <v>129.3317572885444</v>
      </c>
      <c r="AK505" s="332">
        <v>104.68857784397801</v>
      </c>
      <c r="AL505" s="332">
        <v>81.846710496846754</v>
      </c>
      <c r="AM505" s="332">
        <v>60.324811254176439</v>
      </c>
      <c r="AN505" s="332">
        <v>39.728684951688933</v>
      </c>
      <c r="AO505" s="332">
        <v>19.721249269038452</v>
      </c>
      <c r="AP505" s="332" t="e">
        <v>#DIV/0!</v>
      </c>
      <c r="AQ505" s="335">
        <v>-19.721249269038452</v>
      </c>
      <c r="AR505" s="335">
        <v>-39.728684951688933</v>
      </c>
      <c r="AS505" s="335">
        <v>-60.324811254176439</v>
      </c>
      <c r="AT505" s="335">
        <v>-81.846710496846754</v>
      </c>
      <c r="AU505" s="335">
        <v>-104.68857784397801</v>
      </c>
      <c r="AV505" s="335">
        <v>-129.3317572885444</v>
      </c>
      <c r="AW505" s="335">
        <v>-156.3871861002699</v>
      </c>
      <c r="AX505" s="335">
        <v>-186.65818229635011</v>
      </c>
      <c r="AY505" s="335">
        <v>-221.23697705407085</v>
      </c>
      <c r="AZ505" s="335">
        <v>-261.6584312938262</v>
      </c>
      <c r="BA505" s="335">
        <v>-310.15313236919701</v>
      </c>
      <c r="BB505" s="202">
        <v>-370.07740138746885</v>
      </c>
      <c r="BC505" s="323">
        <f ca="1">BO505-BD505</f>
        <v>0</v>
      </c>
      <c r="BD505" s="320">
        <f ca="1"/>
        <v>-19.721249269038452</v>
      </c>
      <c r="BE505" s="302">
        <f ca="1">MIN($AF$15,BE504+$BE$22)</f>
        <v>4780</v>
      </c>
      <c r="BF505" s="215">
        <f t="shared" ca="1" si="530"/>
        <v>4</v>
      </c>
      <c r="BG505" s="317">
        <f ca="1">INDEX(N$8:N$12,$BF505)</f>
        <v>365</v>
      </c>
      <c r="BH505" s="128">
        <f ca="1">INDEX(O$8:O$12,$BF505)</f>
        <v>0.45</v>
      </c>
      <c r="BI505" s="104">
        <f t="shared" ca="1" si="531"/>
        <v>2516</v>
      </c>
      <c r="BJ505" s="216">
        <f t="shared" si="529"/>
        <v>0</v>
      </c>
      <c r="BK505" s="217">
        <f ca="1">DEGREES(ASIN($BG505*BL$23))</f>
        <v>-0.69702848180855392</v>
      </c>
      <c r="BL505" s="218">
        <f ca="1">DEGREES(ASIN(BL$23*$BI505))</f>
        <v>-4.8102526152856004</v>
      </c>
      <c r="BM505" s="219">
        <f ca="1">IF($BH505&gt;0,(COS(RADIANS(BK505))-COS(RADIANS(BL505)))/(BL$23*$BH505),$BE505*SIN(RADIANS(BK505)))</f>
        <v>-229.90428540367947</v>
      </c>
      <c r="BN505" s="218">
        <f t="shared" ca="1" si="532"/>
        <v>-0.84076764919907987</v>
      </c>
      <c r="BO505" s="220">
        <f t="shared" ca="1" si="533"/>
        <v>-19.721249269038452</v>
      </c>
      <c r="BP505" s="221">
        <f t="shared" ca="1" si="589"/>
        <v>19.721249269038452</v>
      </c>
      <c r="BQ505" s="222">
        <f t="shared" ca="1" si="534"/>
        <v>-1.3888539075648563</v>
      </c>
      <c r="BR505" s="223">
        <f t="shared" ca="1" si="535"/>
        <v>-9.6177453718411936</v>
      </c>
      <c r="BS505" s="224">
        <f t="shared" ca="1" si="536"/>
        <v>-460.53948236686665</v>
      </c>
      <c r="BT505" s="223">
        <f t="shared" ca="1" si="537"/>
        <v>-1.6930004776563123</v>
      </c>
      <c r="BU505" s="225">
        <f t="shared" ca="1" si="538"/>
        <v>-39.728684951688933</v>
      </c>
      <c r="BV505" s="226">
        <f t="shared" ca="1" si="590"/>
        <v>39.728684951688933</v>
      </c>
      <c r="BW505" s="217">
        <f t="shared" ca="1" si="539"/>
        <v>-2.0703060144699528</v>
      </c>
      <c r="BX505" s="218">
        <f t="shared" ca="1" si="540"/>
        <v>-14.419560489234579</v>
      </c>
      <c r="BY505" s="219">
        <f t="shared" ca="1" si="541"/>
        <v>-692.63543236176486</v>
      </c>
      <c r="BZ505" s="218">
        <f t="shared" ca="1" si="542"/>
        <v>-2.5687518427611167</v>
      </c>
      <c r="CA505" s="227">
        <f t="shared" ca="1" si="543"/>
        <v>-60.324811254176439</v>
      </c>
      <c r="CB505" s="228">
        <f t="shared" ca="1" si="591"/>
        <v>60.324811254176439</v>
      </c>
      <c r="CC505" s="222">
        <f t="shared" ca="1" si="544"/>
        <v>-2.7362803166611838</v>
      </c>
      <c r="CD505" s="223">
        <f t="shared" ca="1" si="545"/>
        <v>-19.212445447828845</v>
      </c>
      <c r="CE505" s="224">
        <f t="shared" ca="1" si="546"/>
        <v>-926.9184368706234</v>
      </c>
      <c r="CF505" s="223">
        <f t="shared" ca="1" si="547"/>
        <v>-3.481310108869593</v>
      </c>
      <c r="CG505" s="225">
        <f t="shared" ca="1" si="548"/>
        <v>-81.846710496846754</v>
      </c>
      <c r="CH505" s="226">
        <f t="shared" ca="1" si="592"/>
        <v>81.846710496846754</v>
      </c>
      <c r="CI505" s="217">
        <f t="shared" ca="1" si="549"/>
        <v>-3.3817714426176781</v>
      </c>
      <c r="CJ505" s="218">
        <f t="shared" ca="1" si="550"/>
        <v>-23.992594565272775</v>
      </c>
      <c r="CK505" s="219">
        <f t="shared" ca="1" si="551"/>
        <v>-1164.1056349033938</v>
      </c>
      <c r="CL505" s="218">
        <f t="shared" ca="1" si="552"/>
        <v>-4.4459712990287699</v>
      </c>
      <c r="CM505" s="227">
        <f t="shared" ca="1" si="553"/>
        <v>-104.68857784397801</v>
      </c>
      <c r="CN505" s="228">
        <f t="shared" ca="1" si="593"/>
        <v>104.68857784397801</v>
      </c>
      <c r="CO505" s="222">
        <f t="shared" ca="1" si="554"/>
        <v>-4.0019069365128308</v>
      </c>
      <c r="CP505" s="223">
        <f t="shared" ca="1" si="555"/>
        <v>-28.755357477548852</v>
      </c>
      <c r="CQ505" s="224">
        <f t="shared" ca="1" si="556"/>
        <v>-1404.8936565635954</v>
      </c>
      <c r="CR505" s="223">
        <f t="shared" ca="1" si="557"/>
        <v>-5.4810229437130147</v>
      </c>
      <c r="CS505" s="225">
        <f t="shared" ca="1" si="558"/>
        <v>-129.3317572885444</v>
      </c>
      <c r="CT505" s="226">
        <f t="shared" ca="1" si="594"/>
        <v>129.3317572885444</v>
      </c>
      <c r="CU505" s="217">
        <f t="shared" ca="1" si="559"/>
        <v>-4.5919815571945737</v>
      </c>
      <c r="CV505" s="218">
        <f t="shared" ca="1" si="560"/>
        <v>-33.494826515957037</v>
      </c>
      <c r="CW505" s="219">
        <f t="shared" ca="1" si="561"/>
        <v>-1649.9374242781519</v>
      </c>
      <c r="CX505" s="218">
        <f t="shared" ca="1" si="562"/>
        <v>-6.6090543201769378</v>
      </c>
      <c r="CY505" s="227">
        <f t="shared" ca="1" si="563"/>
        <v>-156.3871861002699</v>
      </c>
      <c r="CZ505" s="228">
        <f t="shared" ca="1" si="595"/>
        <v>156.3871861002699</v>
      </c>
      <c r="DA505" s="222">
        <f t="shared" ca="1" si="564"/>
        <v>-5.1474920122309307</v>
      </c>
      <c r="DB505" s="223">
        <f t="shared" ca="1" si="565"/>
        <v>-38.203225119074496</v>
      </c>
      <c r="DC505" s="224">
        <f t="shared" ca="1" si="566"/>
        <v>-1899.8121257702308</v>
      </c>
      <c r="DD505" s="223">
        <f t="shared" ca="1" si="567"/>
        <v>-7.8587507417441884</v>
      </c>
      <c r="DE505" s="225">
        <f t="shared" ca="1" si="568"/>
        <v>-186.65818229635011</v>
      </c>
      <c r="DF505" s="226">
        <f t="shared" ca="1" si="596"/>
        <v>186.65818229635011</v>
      </c>
      <c r="DG505" s="217">
        <f t="shared" ca="1" si="569"/>
        <v>-5.6641719536657629</v>
      </c>
      <c r="DH505" s="218">
        <f t="shared" ca="1" si="570"/>
        <v>-42.86996528377157</v>
      </c>
      <c r="DI505" s="219">
        <f t="shared" ca="1" si="571"/>
        <v>-2154.9461585694798</v>
      </c>
      <c r="DJ505" s="218">
        <f t="shared" ca="1" si="572"/>
        <v>-9.2673785475612931</v>
      </c>
      <c r="DK505" s="227">
        <f t="shared" ca="1" si="573"/>
        <v>-221.23697705407085</v>
      </c>
      <c r="DL505" s="228">
        <f t="shared" ca="1" si="597"/>
        <v>221.23697705407085</v>
      </c>
      <c r="DM505" s="222">
        <f t="shared" ca="1" si="574"/>
        <v>-6.1380269433018499</v>
      </c>
      <c r="DN505" s="223">
        <f t="shared" ca="1" si="575"/>
        <v>-47.480142131792078</v>
      </c>
      <c r="DO505" s="224">
        <f t="shared" ca="1" si="576"/>
        <v>-2415.5030995407506</v>
      </c>
      <c r="DP505" s="223">
        <f t="shared" ca="1" si="577"/>
        <v>-10.884188442307732</v>
      </c>
      <c r="DQ505" s="225">
        <f t="shared" ca="1" si="578"/>
        <v>-261.65843129382529</v>
      </c>
      <c r="DR505" s="226">
        <f t="shared" ca="1" si="598"/>
        <v>261.65843129382529</v>
      </c>
      <c r="DS505" s="217">
        <f t="shared" ca="1" si="579"/>
        <v>-6.5653689762119063</v>
      </c>
      <c r="DT505" s="218">
        <f t="shared" ca="1" si="580"/>
        <v>-52.012045558716608</v>
      </c>
      <c r="DU505" s="219">
        <f t="shared" ca="1" si="581"/>
        <v>-2681.1722307872883</v>
      </c>
      <c r="DV505" s="218">
        <f t="shared" ca="1" si="582"/>
        <v>-12.774825265050822</v>
      </c>
      <c r="DW505" s="227">
        <f t="shared" ca="1" si="583"/>
        <v>-310.15313236919928</v>
      </c>
      <c r="DX505" s="228">
        <f t="shared" ca="1" si="599"/>
        <v>310.15313236919928</v>
      </c>
      <c r="DY505" s="222">
        <f t="shared" ca="1" si="584"/>
        <v>-6.9428500404508018</v>
      </c>
      <c r="DZ505" s="223">
        <f t="shared" ca="1" si="585"/>
        <v>-56.43291092273104</v>
      </c>
      <c r="EA505" s="224">
        <f t="shared" ca="1" si="586"/>
        <v>-2950.791584257739</v>
      </c>
      <c r="EB505" s="223">
        <f t="shared" ca="1" si="587"/>
        <v>-15.026077825662014</v>
      </c>
      <c r="EC505" s="225">
        <f t="shared" ca="1" si="588"/>
        <v>-370.0774013874684</v>
      </c>
      <c r="ED505" s="226">
        <f t="shared" ca="1" si="600"/>
        <v>370.0774013874684</v>
      </c>
      <c r="EE505" s="18">
        <v>-370.07740138746885</v>
      </c>
    </row>
    <row r="506" spans="16:135" x14ac:dyDescent="0.3">
      <c r="P506" s="5"/>
      <c r="Q506" s="5"/>
      <c r="X506" s="105"/>
      <c r="Y506" s="105"/>
      <c r="Z506" s="105"/>
      <c r="AA506" s="105">
        <f ca="1">AH506-DF506</f>
        <v>-1.1368683772161603E-12</v>
      </c>
      <c r="AC506" s="302">
        <f>AC505+$BE$22</f>
        <v>4790</v>
      </c>
      <c r="AD506" s="332">
        <v>355.05132356180593</v>
      </c>
      <c r="AE506" s="332">
        <v>297.37830710414937</v>
      </c>
      <c r="AF506" s="334">
        <v>250.77424285151847</v>
      </c>
      <c r="AG506" s="332">
        <v>211.96959850651047</v>
      </c>
      <c r="AH506" s="332">
        <v>178.79943155460478</v>
      </c>
      <c r="AI506" s="332">
        <v>149.7781317800941</v>
      </c>
      <c r="AJ506" s="332">
        <v>123.85073434483138</v>
      </c>
      <c r="AK506" s="332">
        <v>100.24260654494924</v>
      </c>
      <c r="AL506" s="332">
        <v>78.365400387977161</v>
      </c>
      <c r="AM506" s="332">
        <v>57.756059411415322</v>
      </c>
      <c r="AN506" s="332">
        <v>38.035684474032621</v>
      </c>
      <c r="AO506" s="332">
        <v>18.880481619839372</v>
      </c>
      <c r="AP506" s="332" t="e">
        <v>#DIV/0!</v>
      </c>
      <c r="AQ506" s="335">
        <v>-18.880481619839372</v>
      </c>
      <c r="AR506" s="335">
        <v>-38.035684474032621</v>
      </c>
      <c r="AS506" s="335">
        <v>-57.756059411415322</v>
      </c>
      <c r="AT506" s="335">
        <v>-78.365400387977161</v>
      </c>
      <c r="AU506" s="335">
        <v>-100.24260654494924</v>
      </c>
      <c r="AV506" s="335">
        <v>-123.85073434483138</v>
      </c>
      <c r="AW506" s="335">
        <v>-149.7781317800941</v>
      </c>
      <c r="AX506" s="335">
        <v>-178.79943155460478</v>
      </c>
      <c r="AY506" s="335">
        <v>-211.96959850651047</v>
      </c>
      <c r="AZ506" s="335">
        <v>-250.77424285151847</v>
      </c>
      <c r="BA506" s="335">
        <v>-297.37830710414937</v>
      </c>
      <c r="BB506" s="202">
        <v>-355.05132356180593</v>
      </c>
      <c r="BC506" s="323">
        <f ca="1">BO506-BD506</f>
        <v>0</v>
      </c>
      <c r="BD506" s="320">
        <f ca="1"/>
        <v>-18.880481619839372</v>
      </c>
      <c r="BE506" s="302">
        <f ca="1">MIN($AF$15,BE505+$BE$22)</f>
        <v>4790</v>
      </c>
      <c r="BF506" s="215">
        <f t="shared" ca="1" si="530"/>
        <v>4</v>
      </c>
      <c r="BG506" s="317">
        <f ca="1">INDEX(N$8:N$12,$BF506)</f>
        <v>365</v>
      </c>
      <c r="BH506" s="128">
        <f ca="1">INDEX(O$8:O$12,$BF506)</f>
        <v>0.45</v>
      </c>
      <c r="BI506" s="104">
        <f t="shared" ca="1" si="531"/>
        <v>2520.5</v>
      </c>
      <c r="BJ506" s="216">
        <f t="shared" si="529"/>
        <v>0</v>
      </c>
      <c r="BK506" s="217">
        <f ca="1">DEGREES(ASIN($BG506*BL$23))</f>
        <v>-0.69702848180855392</v>
      </c>
      <c r="BL506" s="218">
        <f ca="1">DEGREES(ASIN(BL$23*$BI506))</f>
        <v>-4.8188763334596088</v>
      </c>
      <c r="BM506" s="219">
        <f ca="1">IF($BH506&gt;0,(COS(RADIANS(BK506))-COS(RADIANS(BL506)))/(BL$23*$BH506),$BE506*SIN(RADIANS(BK506)))</f>
        <v>-230.74656882479465</v>
      </c>
      <c r="BN506" s="218">
        <f t="shared" ca="1" si="532"/>
        <v>-0.84228342111518373</v>
      </c>
      <c r="BO506" s="220">
        <f t="shared" ca="1" si="533"/>
        <v>-18.880481619839372</v>
      </c>
      <c r="BP506" s="221">
        <f t="shared" ca="1" si="589"/>
        <v>18.880481619839372</v>
      </c>
      <c r="BQ506" s="222">
        <f t="shared" ca="1" si="534"/>
        <v>-1.3888539075648563</v>
      </c>
      <c r="BR506" s="223">
        <f t="shared" ca="1" si="535"/>
        <v>-9.6351110778647548</v>
      </c>
      <c r="BS506" s="224">
        <f t="shared" ca="1" si="536"/>
        <v>-462.23560068483778</v>
      </c>
      <c r="BT506" s="223">
        <f t="shared" ca="1" si="537"/>
        <v>-1.696118317971127</v>
      </c>
      <c r="BU506" s="225">
        <f t="shared" ca="1" si="538"/>
        <v>-38.035684474032621</v>
      </c>
      <c r="BV506" s="226">
        <f t="shared" ca="1" si="590"/>
        <v>38.035684474032621</v>
      </c>
      <c r="BW506" s="217">
        <f t="shared" ca="1" si="539"/>
        <v>-2.0703060144699528</v>
      </c>
      <c r="BX506" s="218">
        <f t="shared" ca="1" si="540"/>
        <v>-14.445910849534615</v>
      </c>
      <c r="BY506" s="219">
        <f t="shared" ca="1" si="541"/>
        <v>-695.20908696440824</v>
      </c>
      <c r="BZ506" s="218">
        <f t="shared" ca="1" si="542"/>
        <v>-2.5736546026433871</v>
      </c>
      <c r="CA506" s="227">
        <f t="shared" ca="1" si="543"/>
        <v>-57.756059411415322</v>
      </c>
      <c r="CB506" s="228">
        <f t="shared" ca="1" si="591"/>
        <v>57.756059411415322</v>
      </c>
      <c r="CC506" s="222">
        <f t="shared" ca="1" si="544"/>
        <v>-2.7362803166611838</v>
      </c>
      <c r="CD506" s="223">
        <f t="shared" ca="1" si="545"/>
        <v>-19.248160401264229</v>
      </c>
      <c r="CE506" s="224">
        <f t="shared" ca="1" si="546"/>
        <v>-930.40673663585471</v>
      </c>
      <c r="CF506" s="223">
        <f t="shared" ca="1" si="547"/>
        <v>-3.4882997652313179</v>
      </c>
      <c r="CG506" s="225">
        <f t="shared" ca="1" si="548"/>
        <v>-78.365400387977161</v>
      </c>
      <c r="CH506" s="226">
        <f t="shared" ca="1" si="592"/>
        <v>78.365400387977161</v>
      </c>
      <c r="CI506" s="217">
        <f t="shared" ca="1" si="549"/>
        <v>-3.3817714426176781</v>
      </c>
      <c r="CJ506" s="218">
        <f t="shared" ca="1" si="550"/>
        <v>-24.038212284014456</v>
      </c>
      <c r="CK506" s="219">
        <f t="shared" ca="1" si="551"/>
        <v>-1168.5611434656053</v>
      </c>
      <c r="CL506" s="218">
        <f t="shared" ca="1" si="552"/>
        <v>-4.4555085622114348</v>
      </c>
      <c r="CM506" s="227">
        <f t="shared" ca="1" si="553"/>
        <v>-100.24260654494924</v>
      </c>
      <c r="CN506" s="228">
        <f t="shared" ca="1" si="593"/>
        <v>100.24260654494924</v>
      </c>
      <c r="CO506" s="222">
        <f t="shared" ca="1" si="554"/>
        <v>-4.0019069365128308</v>
      </c>
      <c r="CP506" s="223">
        <f t="shared" ca="1" si="555"/>
        <v>-28.81160566633211</v>
      </c>
      <c r="CQ506" s="224">
        <f t="shared" ca="1" si="556"/>
        <v>-1410.3874493383059</v>
      </c>
      <c r="CR506" s="223">
        <f t="shared" ca="1" si="557"/>
        <v>-5.4937927747105277</v>
      </c>
      <c r="CS506" s="225">
        <f t="shared" ca="1" si="558"/>
        <v>-123.85073434483138</v>
      </c>
      <c r="CT506" s="226">
        <f t="shared" ca="1" si="594"/>
        <v>123.85073434483138</v>
      </c>
      <c r="CU506" s="217">
        <f t="shared" ca="1" si="559"/>
        <v>-4.5919815571945737</v>
      </c>
      <c r="CV506" s="218">
        <f t="shared" ca="1" si="560"/>
        <v>-33.562667555244786</v>
      </c>
      <c r="CW506" s="219">
        <f t="shared" ca="1" si="561"/>
        <v>-1656.5634976351826</v>
      </c>
      <c r="CX506" s="218">
        <f t="shared" ca="1" si="562"/>
        <v>-6.6260733570306911</v>
      </c>
      <c r="CY506" s="227">
        <f t="shared" ca="1" si="563"/>
        <v>-149.77813178009296</v>
      </c>
      <c r="CZ506" s="228">
        <f t="shared" ca="1" si="595"/>
        <v>149.77813178009296</v>
      </c>
      <c r="DA506" s="222">
        <f t="shared" ca="1" si="564"/>
        <v>-5.1474920122309307</v>
      </c>
      <c r="DB506" s="223">
        <f t="shared" ca="1" si="565"/>
        <v>-38.28392030438355</v>
      </c>
      <c r="DC506" s="224">
        <f t="shared" ca="1" si="566"/>
        <v>-1907.6936713501009</v>
      </c>
      <c r="DD506" s="223">
        <f t="shared" ca="1" si="567"/>
        <v>-7.881545579870135</v>
      </c>
      <c r="DE506" s="225">
        <f t="shared" ca="1" si="568"/>
        <v>-178.79943155460592</v>
      </c>
      <c r="DF506" s="226">
        <f t="shared" ca="1" si="596"/>
        <v>178.79943155460592</v>
      </c>
      <c r="DG506" s="217">
        <f t="shared" ca="1" si="569"/>
        <v>-5.6641719536657629</v>
      </c>
      <c r="DH506" s="218">
        <f t="shared" ca="1" si="570"/>
        <v>-42.965165778630535</v>
      </c>
      <c r="DI506" s="219">
        <f t="shared" ca="1" si="571"/>
        <v>-2164.2444467533428</v>
      </c>
      <c r="DJ506" s="218">
        <f t="shared" ca="1" si="572"/>
        <v>-9.298288183862951</v>
      </c>
      <c r="DK506" s="227">
        <f t="shared" ca="1" si="573"/>
        <v>-211.96959850650956</v>
      </c>
      <c r="DL506" s="228">
        <f t="shared" ca="1" si="597"/>
        <v>211.96959850650956</v>
      </c>
      <c r="DM506" s="222">
        <f t="shared" ca="1" si="574"/>
        <v>-6.1380269433018499</v>
      </c>
      <c r="DN506" s="223">
        <f t="shared" ca="1" si="575"/>
        <v>-47.592017062867143</v>
      </c>
      <c r="DO506" s="224">
        <f t="shared" ca="1" si="576"/>
        <v>-2426.4299906499259</v>
      </c>
      <c r="DP506" s="223">
        <f t="shared" ca="1" si="577"/>
        <v>-10.926891109175358</v>
      </c>
      <c r="DQ506" s="225">
        <f t="shared" ca="1" si="578"/>
        <v>-250.77424285151756</v>
      </c>
      <c r="DR506" s="226">
        <f t="shared" ca="1" si="598"/>
        <v>250.77424285151756</v>
      </c>
      <c r="DS506" s="217">
        <f t="shared" ca="1" si="579"/>
        <v>-6.5653689762119063</v>
      </c>
      <c r="DT506" s="218">
        <f t="shared" ca="1" si="580"/>
        <v>-52.143459513095273</v>
      </c>
      <c r="DU506" s="219">
        <f t="shared" ca="1" si="581"/>
        <v>-2694.0075114815281</v>
      </c>
      <c r="DV506" s="218">
        <f t="shared" ca="1" si="582"/>
        <v>-12.835280694239827</v>
      </c>
      <c r="DW506" s="227">
        <f t="shared" ca="1" si="583"/>
        <v>-297.37830710414846</v>
      </c>
      <c r="DX506" s="228">
        <f t="shared" ca="1" si="599"/>
        <v>297.37830710414846</v>
      </c>
      <c r="DY506" s="222">
        <f t="shared" ca="1" si="584"/>
        <v>-6.9428500404508018</v>
      </c>
      <c r="DZ506" s="223">
        <f t="shared" ca="1" si="585"/>
        <v>-56.587658022955345</v>
      </c>
      <c r="EA506" s="224">
        <f t="shared" ca="1" si="586"/>
        <v>-2965.9058300320553</v>
      </c>
      <c r="EB506" s="223">
        <f t="shared" ca="1" si="587"/>
        <v>-15.114245774316259</v>
      </c>
      <c r="EC506" s="225">
        <f t="shared" ca="1" si="588"/>
        <v>-355.05132356180638</v>
      </c>
      <c r="ED506" s="226">
        <f t="shared" ca="1" si="600"/>
        <v>355.05132356180638</v>
      </c>
      <c r="EE506" s="18">
        <v>-355.05132356180593</v>
      </c>
    </row>
    <row r="507" spans="16:135" x14ac:dyDescent="0.3">
      <c r="P507" s="5"/>
      <c r="Q507" s="5"/>
      <c r="X507" s="105"/>
      <c r="Y507" s="105"/>
      <c r="Z507" s="105"/>
      <c r="AA507" s="105">
        <f ca="1">AH507-DF507</f>
        <v>0</v>
      </c>
      <c r="AC507" s="302">
        <f>AC506+$BE$22</f>
        <v>4800</v>
      </c>
      <c r="AD507" s="332">
        <v>339.93707778749013</v>
      </c>
      <c r="AE507" s="332">
        <v>284.54302640990772</v>
      </c>
      <c r="AF507" s="334">
        <v>239.84735174234311</v>
      </c>
      <c r="AG507" s="332">
        <v>202.6713103226466</v>
      </c>
      <c r="AH507" s="332">
        <v>170.91788597473578</v>
      </c>
      <c r="AI507" s="332">
        <v>143.15205842306227</v>
      </c>
      <c r="AJ507" s="332">
        <v>118.35694157012085</v>
      </c>
      <c r="AK507" s="332">
        <v>95.787097982737805</v>
      </c>
      <c r="AL507" s="332">
        <v>74.877100622745843</v>
      </c>
      <c r="AM507" s="332">
        <v>55.182404808771935</v>
      </c>
      <c r="AN507" s="332">
        <v>36.339566156061494</v>
      </c>
      <c r="AO507" s="332">
        <v>18.038198198724189</v>
      </c>
      <c r="AP507" s="332" t="e">
        <v>#DIV/0!</v>
      </c>
      <c r="AQ507" s="335">
        <v>-18.038198198724189</v>
      </c>
      <c r="AR507" s="335">
        <v>-36.339566156061494</v>
      </c>
      <c r="AS507" s="335">
        <v>-55.182404808771935</v>
      </c>
      <c r="AT507" s="335">
        <v>-74.877100622745843</v>
      </c>
      <c r="AU507" s="335">
        <v>-95.787097982737805</v>
      </c>
      <c r="AV507" s="335">
        <v>-118.35694157012085</v>
      </c>
      <c r="AW507" s="335">
        <v>-143.15205842306227</v>
      </c>
      <c r="AX507" s="335">
        <v>-170.91788597473578</v>
      </c>
      <c r="AY507" s="335">
        <v>-202.6713103226466</v>
      </c>
      <c r="AZ507" s="335">
        <v>-239.84735174234311</v>
      </c>
      <c r="BA507" s="335">
        <v>-284.54302640990772</v>
      </c>
      <c r="BB507" s="202">
        <v>-339.93707778749013</v>
      </c>
      <c r="BC507" s="323">
        <f ca="1">BO507-BD507</f>
        <v>0</v>
      </c>
      <c r="BD507" s="320">
        <f ca="1"/>
        <v>-18.038198198724189</v>
      </c>
      <c r="BE507" s="302">
        <f ca="1">MIN($AF$15,BE506+$BE$22)</f>
        <v>4800</v>
      </c>
      <c r="BF507" s="215">
        <f t="shared" ca="1" si="530"/>
        <v>4</v>
      </c>
      <c r="BG507" s="317">
        <f ca="1">INDEX(N$8:N$12,$BF507)</f>
        <v>365</v>
      </c>
      <c r="BH507" s="128">
        <f ca="1">INDEX(O$8:O$12,$BF507)</f>
        <v>0.45</v>
      </c>
      <c r="BI507" s="104">
        <f t="shared" ca="1" si="531"/>
        <v>2525</v>
      </c>
      <c r="BJ507" s="216">
        <f t="shared" si="529"/>
        <v>0</v>
      </c>
      <c r="BK507" s="217">
        <f ca="1">DEGREES(ASIN($BG507*BL$23))</f>
        <v>-0.69702848180855392</v>
      </c>
      <c r="BL507" s="218">
        <f ca="1">DEGREES(ASIN(BL$23*$BI507))</f>
        <v>-4.8275001610596995</v>
      </c>
      <c r="BM507" s="219">
        <f ca="1">IF($BH507&gt;0,(COS(RADIANS(BK507))-COS(RADIANS(BL507)))/(BL$23*$BH507),$BE507*SIN(RADIANS(BK507)))</f>
        <v>-231.59036807547594</v>
      </c>
      <c r="BN507" s="218">
        <f t="shared" ca="1" si="532"/>
        <v>-0.84379925068128614</v>
      </c>
      <c r="BO507" s="220">
        <f t="shared" ca="1" si="533"/>
        <v>-18.038198198724189</v>
      </c>
      <c r="BP507" s="221">
        <f t="shared" ca="1" si="589"/>
        <v>18.038198198724189</v>
      </c>
      <c r="BQ507" s="222">
        <f t="shared" ca="1" si="534"/>
        <v>-1.3888539075648563</v>
      </c>
      <c r="BR507" s="223">
        <f t="shared" ca="1" si="535"/>
        <v>-9.6524776774813805</v>
      </c>
      <c r="BS507" s="224">
        <f t="shared" ca="1" si="536"/>
        <v>-463.93483732400824</v>
      </c>
      <c r="BT507" s="223">
        <f t="shared" ca="1" si="537"/>
        <v>-1.699236639170465</v>
      </c>
      <c r="BU507" s="225">
        <f t="shared" ca="1" si="538"/>
        <v>-36.339566156061494</v>
      </c>
      <c r="BV507" s="226">
        <f t="shared" ca="1" si="590"/>
        <v>36.339566156061494</v>
      </c>
      <c r="BW507" s="217">
        <f t="shared" ca="1" si="539"/>
        <v>-2.0703060144699528</v>
      </c>
      <c r="BX507" s="218">
        <f t="shared" ca="1" si="540"/>
        <v>-14.472264332071214</v>
      </c>
      <c r="BY507" s="219">
        <f t="shared" ca="1" si="541"/>
        <v>-697.78764606815253</v>
      </c>
      <c r="BZ507" s="218">
        <f t="shared" ca="1" si="542"/>
        <v>-2.5785591037442828</v>
      </c>
      <c r="CA507" s="227">
        <f t="shared" ca="1" si="543"/>
        <v>-55.182404808771935</v>
      </c>
      <c r="CB507" s="228">
        <f t="shared" ca="1" si="591"/>
        <v>55.182404808771935</v>
      </c>
      <c r="CC507" s="222">
        <f t="shared" ca="1" si="544"/>
        <v>-2.7362803166611838</v>
      </c>
      <c r="CD507" s="223">
        <f t="shared" ca="1" si="545"/>
        <v>-19.283883130069185</v>
      </c>
      <c r="CE507" s="224">
        <f t="shared" ca="1" si="546"/>
        <v>-933.90203061844704</v>
      </c>
      <c r="CF507" s="223">
        <f t="shared" ca="1" si="547"/>
        <v>-3.4952939825923295</v>
      </c>
      <c r="CG507" s="225">
        <f t="shared" ca="1" si="548"/>
        <v>-74.877100622745843</v>
      </c>
      <c r="CH507" s="226">
        <f t="shared" ca="1" si="592"/>
        <v>74.877100622745843</v>
      </c>
      <c r="CI507" s="217">
        <f t="shared" ca="1" si="549"/>
        <v>-3.3817714426176781</v>
      </c>
      <c r="CJ507" s="218">
        <f t="shared" ca="1" si="550"/>
        <v>-24.083846208205145</v>
      </c>
      <c r="CK507" s="219">
        <f t="shared" ca="1" si="551"/>
        <v>-1173.0261994461152</v>
      </c>
      <c r="CL507" s="218">
        <f t="shared" ca="1" si="552"/>
        <v>-4.4650559805099874</v>
      </c>
      <c r="CM507" s="227">
        <f t="shared" ca="1" si="553"/>
        <v>-95.787097982737805</v>
      </c>
      <c r="CN507" s="228">
        <f t="shared" ca="1" si="593"/>
        <v>95.787097982737805</v>
      </c>
      <c r="CO507" s="222">
        <f t="shared" ca="1" si="554"/>
        <v>-4.0019069365128308</v>
      </c>
      <c r="CP507" s="223">
        <f t="shared" ca="1" si="555"/>
        <v>-28.867884243423418</v>
      </c>
      <c r="CQ507" s="224">
        <f t="shared" ca="1" si="556"/>
        <v>-1415.894032622399</v>
      </c>
      <c r="CR507" s="223">
        <f t="shared" ca="1" si="557"/>
        <v>-5.5065832840930398</v>
      </c>
      <c r="CS507" s="225">
        <f t="shared" ca="1" si="558"/>
        <v>-118.35694157012085</v>
      </c>
      <c r="CT507" s="226">
        <f t="shared" ca="1" si="594"/>
        <v>118.35694157012085</v>
      </c>
      <c r="CU507" s="217">
        <f t="shared" ca="1" si="559"/>
        <v>-4.5919815571945737</v>
      </c>
      <c r="CV507" s="218">
        <f t="shared" ca="1" si="560"/>
        <v>-33.630561930298988</v>
      </c>
      <c r="CW507" s="219">
        <f t="shared" ca="1" si="561"/>
        <v>-1663.2066301337122</v>
      </c>
      <c r="CX507" s="218">
        <f t="shared" ca="1" si="562"/>
        <v>-6.6431324985296669</v>
      </c>
      <c r="CY507" s="227">
        <f t="shared" ca="1" si="563"/>
        <v>-143.15205842306227</v>
      </c>
      <c r="CZ507" s="228">
        <f t="shared" ca="1" si="595"/>
        <v>143.15205842306227</v>
      </c>
      <c r="DA507" s="222">
        <f t="shared" ca="1" si="564"/>
        <v>-5.1474920122309307</v>
      </c>
      <c r="DB507" s="223">
        <f t="shared" ca="1" si="565"/>
        <v>-38.364705293892953</v>
      </c>
      <c r="DC507" s="224">
        <f t="shared" ca="1" si="566"/>
        <v>-1915.5980878041069</v>
      </c>
      <c r="DD507" s="223">
        <f t="shared" ca="1" si="567"/>
        <v>-7.9044164540059683</v>
      </c>
      <c r="DE507" s="225">
        <f t="shared" ca="1" si="568"/>
        <v>-170.91788597473578</v>
      </c>
      <c r="DF507" s="226">
        <f t="shared" ca="1" si="596"/>
        <v>170.91788597473578</v>
      </c>
      <c r="DG507" s="217">
        <f t="shared" ca="1" si="569"/>
        <v>-5.6641719536657629</v>
      </c>
      <c r="DH507" s="218">
        <f t="shared" ca="1" si="570"/>
        <v>-43.060513829155049</v>
      </c>
      <c r="DI507" s="219">
        <f t="shared" ca="1" si="571"/>
        <v>-2173.5737881702821</v>
      </c>
      <c r="DJ507" s="218">
        <f t="shared" ca="1" si="572"/>
        <v>-9.3293414169393145</v>
      </c>
      <c r="DK507" s="227">
        <f t="shared" ca="1" si="573"/>
        <v>-202.6713103226466</v>
      </c>
      <c r="DL507" s="228">
        <f t="shared" ca="1" si="597"/>
        <v>202.6713103226466</v>
      </c>
      <c r="DM507" s="222">
        <f t="shared" ca="1" si="574"/>
        <v>-6.1380269433018499</v>
      </c>
      <c r="DN507" s="223">
        <f t="shared" ca="1" si="575"/>
        <v>-47.704131668562816</v>
      </c>
      <c r="DO507" s="224">
        <f t="shared" ca="1" si="576"/>
        <v>-2437.3998586332123</v>
      </c>
      <c r="DP507" s="223">
        <f t="shared" ca="1" si="577"/>
        <v>-10.969867983286349</v>
      </c>
      <c r="DQ507" s="225">
        <f t="shared" ca="1" si="578"/>
        <v>-239.8473517423422</v>
      </c>
      <c r="DR507" s="226">
        <f t="shared" ca="1" si="598"/>
        <v>239.8473517423422</v>
      </c>
      <c r="DS507" s="217">
        <f t="shared" ca="1" si="579"/>
        <v>-6.5653689762119063</v>
      </c>
      <c r="DT507" s="218">
        <f t="shared" ca="1" si="580"/>
        <v>-52.27526240478182</v>
      </c>
      <c r="DU507" s="219">
        <f t="shared" ca="1" si="581"/>
        <v>-2706.9037839065531</v>
      </c>
      <c r="DV507" s="218">
        <f t="shared" ca="1" si="582"/>
        <v>-12.896272425025018</v>
      </c>
      <c r="DW507" s="227">
        <f t="shared" ca="1" si="583"/>
        <v>-284.54302640990863</v>
      </c>
      <c r="DX507" s="228">
        <f t="shared" ca="1" si="599"/>
        <v>284.54302640990863</v>
      </c>
      <c r="DY507" s="222">
        <f t="shared" ca="1" si="584"/>
        <v>-6.9428500404508018</v>
      </c>
      <c r="DZ507" s="223">
        <f t="shared" ca="1" si="585"/>
        <v>-56.743041289660901</v>
      </c>
      <c r="EA507" s="224">
        <f t="shared" ca="1" si="586"/>
        <v>-2981.1093301719829</v>
      </c>
      <c r="EB507" s="223">
        <f t="shared" ca="1" si="587"/>
        <v>-15.203500139927655</v>
      </c>
      <c r="EC507" s="225">
        <f t="shared" ca="1" si="588"/>
        <v>-339.93707778749013</v>
      </c>
      <c r="ED507" s="226">
        <f t="shared" ca="1" si="600"/>
        <v>339.93707778749013</v>
      </c>
      <c r="EE507" s="18">
        <v>-339.93707778749013</v>
      </c>
    </row>
    <row r="508" spans="16:135" x14ac:dyDescent="0.3">
      <c r="P508" s="5"/>
      <c r="Q508" s="5"/>
      <c r="X508" s="105"/>
      <c r="Y508" s="105"/>
      <c r="Z508" s="105"/>
      <c r="AA508" s="105">
        <f ca="1">AH508-DF508</f>
        <v>0</v>
      </c>
      <c r="AC508" s="302">
        <f>AC507+$BE$22</f>
        <v>4810</v>
      </c>
      <c r="AD508" s="332">
        <v>324.73357764756383</v>
      </c>
      <c r="AE508" s="332">
        <v>271.64675398488271</v>
      </c>
      <c r="AF508" s="334">
        <v>228.87748375905676</v>
      </c>
      <c r="AG508" s="332">
        <v>193.34196890570638</v>
      </c>
      <c r="AH508" s="332">
        <v>163.01346952072981</v>
      </c>
      <c r="AI508" s="332">
        <v>136.5089259245326</v>
      </c>
      <c r="AJ508" s="332">
        <v>112.85035828602781</v>
      </c>
      <c r="AK508" s="332">
        <v>91.322042002227818</v>
      </c>
      <c r="AL508" s="332">
        <v>71.381806640153513</v>
      </c>
      <c r="AM508" s="332">
        <v>52.603845705027652</v>
      </c>
      <c r="AN508" s="332">
        <v>34.640329516891029</v>
      </c>
      <c r="AO508" s="332">
        <v>17.194398948042902</v>
      </c>
      <c r="AP508" s="332" t="e">
        <v>#DIV/0!</v>
      </c>
      <c r="AQ508" s="335">
        <v>-17.194398948042902</v>
      </c>
      <c r="AR508" s="335">
        <v>-34.640329516891029</v>
      </c>
      <c r="AS508" s="335">
        <v>-52.603845705027652</v>
      </c>
      <c r="AT508" s="335">
        <v>-71.381806640153513</v>
      </c>
      <c r="AU508" s="335">
        <v>-91.322042002227818</v>
      </c>
      <c r="AV508" s="335">
        <v>-112.85035828602781</v>
      </c>
      <c r="AW508" s="335">
        <v>-136.5089259245326</v>
      </c>
      <c r="AX508" s="335">
        <v>-163.01346952072981</v>
      </c>
      <c r="AY508" s="335">
        <v>-193.34196890570638</v>
      </c>
      <c r="AZ508" s="335">
        <v>-228.87748375905676</v>
      </c>
      <c r="BA508" s="335">
        <v>-271.64675398488271</v>
      </c>
      <c r="BB508" s="202">
        <v>-324.73357764756383</v>
      </c>
      <c r="BC508" s="323">
        <f ca="1">BO508-BD508</f>
        <v>0</v>
      </c>
      <c r="BD508" s="320">
        <f ca="1"/>
        <v>-17.194398948042902</v>
      </c>
      <c r="BE508" s="302">
        <f ca="1">MIN($AF$15,BE507+$BE$22)</f>
        <v>4810</v>
      </c>
      <c r="BF508" s="215">
        <f t="shared" ca="1" si="530"/>
        <v>4</v>
      </c>
      <c r="BG508" s="317">
        <f ca="1">INDEX(N$8:N$12,$BF508)</f>
        <v>365</v>
      </c>
      <c r="BH508" s="128">
        <f ca="1">INDEX(O$8:O$12,$BF508)</f>
        <v>0.45</v>
      </c>
      <c r="BI508" s="104">
        <f t="shared" ca="1" si="531"/>
        <v>2529.5</v>
      </c>
      <c r="BJ508" s="216">
        <f t="shared" si="529"/>
        <v>0</v>
      </c>
      <c r="BK508" s="217">
        <f ca="1">DEGREES(ASIN($BG508*BL$23))</f>
        <v>-0.69702848180855392</v>
      </c>
      <c r="BL508" s="218">
        <f ca="1">DEGREES(ASIN(BL$23*$BI508))</f>
        <v>-4.836124098285417</v>
      </c>
      <c r="BM508" s="219">
        <f ca="1">IF($BH508&gt;0,(COS(RADIANS(BK508))-COS(RADIANS(BL508)))/(BL$23*$BH508),$BE508*SIN(RADIANS(BK508)))</f>
        <v>-232.4356832134844</v>
      </c>
      <c r="BN508" s="218">
        <f t="shared" ca="1" si="532"/>
        <v>-0.84531513800845914</v>
      </c>
      <c r="BO508" s="220">
        <f t="shared" ca="1" si="533"/>
        <v>-17.194398948042902</v>
      </c>
      <c r="BP508" s="221">
        <f t="shared" ca="1" si="589"/>
        <v>17.194398948042902</v>
      </c>
      <c r="BQ508" s="222">
        <f t="shared" ca="1" si="534"/>
        <v>-1.3888539075648563</v>
      </c>
      <c r="BR508" s="223">
        <f t="shared" ca="1" si="535"/>
        <v>-9.6698451724247789</v>
      </c>
      <c r="BS508" s="224">
        <f t="shared" ca="1" si="536"/>
        <v>-465.63719276623237</v>
      </c>
      <c r="BT508" s="223">
        <f t="shared" ca="1" si="537"/>
        <v>-1.7023554422241318</v>
      </c>
      <c r="BU508" s="225">
        <f t="shared" ca="1" si="538"/>
        <v>-34.640329516891029</v>
      </c>
      <c r="BV508" s="226">
        <f t="shared" ca="1" si="590"/>
        <v>34.640329516891029</v>
      </c>
      <c r="BW508" s="217">
        <f t="shared" ca="1" si="539"/>
        <v>-2.0703060144699528</v>
      </c>
      <c r="BX508" s="218">
        <f t="shared" ca="1" si="540"/>
        <v>-14.49862094353178</v>
      </c>
      <c r="BY508" s="219">
        <f t="shared" ca="1" si="541"/>
        <v>-700.37111141835896</v>
      </c>
      <c r="BZ508" s="218">
        <f t="shared" ca="1" si="542"/>
        <v>-2.5834653502064384</v>
      </c>
      <c r="CA508" s="227">
        <f t="shared" ca="1" si="543"/>
        <v>-52.603845705027652</v>
      </c>
      <c r="CB508" s="228">
        <f t="shared" ca="1" si="591"/>
        <v>52.603845705027652</v>
      </c>
      <c r="CC508" s="222">
        <f t="shared" ca="1" si="544"/>
        <v>-2.7362803166611838</v>
      </c>
      <c r="CD508" s="223">
        <f t="shared" ca="1" si="545"/>
        <v>-19.319613653219601</v>
      </c>
      <c r="CE508" s="224">
        <f t="shared" ca="1" si="546"/>
        <v>-937.4043233925288</v>
      </c>
      <c r="CF508" s="223">
        <f t="shared" ca="1" si="547"/>
        <v>-3.5022927740817522</v>
      </c>
      <c r="CG508" s="225">
        <f t="shared" ca="1" si="548"/>
        <v>-71.381806640153513</v>
      </c>
      <c r="CH508" s="226">
        <f t="shared" ca="1" si="592"/>
        <v>71.381806640153513</v>
      </c>
      <c r="CI508" s="217">
        <f t="shared" ca="1" si="549"/>
        <v>-3.3817714426176781</v>
      </c>
      <c r="CJ508" s="218">
        <f t="shared" ca="1" si="550"/>
        <v>-24.129496384106712</v>
      </c>
      <c r="CK508" s="219">
        <f t="shared" ca="1" si="551"/>
        <v>-1177.5008130362635</v>
      </c>
      <c r="CL508" s="218">
        <f t="shared" ca="1" si="552"/>
        <v>-4.4746135901482376</v>
      </c>
      <c r="CM508" s="227">
        <f t="shared" ca="1" si="553"/>
        <v>-91.322042002227818</v>
      </c>
      <c r="CN508" s="228">
        <f t="shared" ca="1" si="593"/>
        <v>91.322042002227818</v>
      </c>
      <c r="CO508" s="222">
        <f t="shared" ca="1" si="554"/>
        <v>-4.0019069365128308</v>
      </c>
      <c r="CP508" s="223">
        <f t="shared" ca="1" si="555"/>
        <v>-28.924193312514564</v>
      </c>
      <c r="CQ508" s="224">
        <f t="shared" ca="1" si="556"/>
        <v>-1421.4134271872329</v>
      </c>
      <c r="CR508" s="223">
        <f t="shared" ca="1" si="557"/>
        <v>-5.519394564833874</v>
      </c>
      <c r="CS508" s="225">
        <f t="shared" ca="1" si="558"/>
        <v>-112.85035828602781</v>
      </c>
      <c r="CT508" s="226">
        <f t="shared" ca="1" si="594"/>
        <v>112.85035828602781</v>
      </c>
      <c r="CU508" s="217">
        <f t="shared" ca="1" si="559"/>
        <v>-4.5919815571945737</v>
      </c>
      <c r="CV508" s="218">
        <f t="shared" ca="1" si="560"/>
        <v>-33.698509862675024</v>
      </c>
      <c r="CW508" s="219">
        <f t="shared" ca="1" si="561"/>
        <v>-1669.8668621082275</v>
      </c>
      <c r="CX508" s="218">
        <f t="shared" ca="1" si="562"/>
        <v>-6.6602319745152272</v>
      </c>
      <c r="CY508" s="227">
        <f t="shared" ca="1" si="563"/>
        <v>-136.5089259245326</v>
      </c>
      <c r="CZ508" s="228">
        <f t="shared" ca="1" si="595"/>
        <v>136.5089259245326</v>
      </c>
      <c r="DA508" s="222">
        <f t="shared" ca="1" si="564"/>
        <v>-5.1474920122309307</v>
      </c>
      <c r="DB508" s="223">
        <f t="shared" ca="1" si="565"/>
        <v>-38.445580549235373</v>
      </c>
      <c r="DC508" s="224">
        <f t="shared" ca="1" si="566"/>
        <v>-1923.5254517289413</v>
      </c>
      <c r="DD508" s="223">
        <f t="shared" ca="1" si="567"/>
        <v>-7.9273639248344807</v>
      </c>
      <c r="DE508" s="225">
        <f t="shared" ca="1" si="568"/>
        <v>-163.01346952072981</v>
      </c>
      <c r="DF508" s="226">
        <f t="shared" ca="1" si="596"/>
        <v>163.01346952072981</v>
      </c>
      <c r="DG508" s="217">
        <f t="shared" ca="1" si="569"/>
        <v>-5.6641719536657629</v>
      </c>
      <c r="DH508" s="218">
        <f t="shared" ca="1" si="570"/>
        <v>-43.156010388877625</v>
      </c>
      <c r="DI508" s="219">
        <f t="shared" ca="1" si="571"/>
        <v>-2182.9343277919788</v>
      </c>
      <c r="DJ508" s="218">
        <f t="shared" ca="1" si="572"/>
        <v>-9.3605396216967165</v>
      </c>
      <c r="DK508" s="227">
        <f t="shared" ca="1" si="573"/>
        <v>-193.34196890570729</v>
      </c>
      <c r="DL508" s="228">
        <f t="shared" ca="1" si="597"/>
        <v>193.34196890570729</v>
      </c>
      <c r="DM508" s="222">
        <f t="shared" ca="1" si="574"/>
        <v>-6.1380269433018499</v>
      </c>
      <c r="DN508" s="223">
        <f t="shared" ca="1" si="575"/>
        <v>-47.816487927970755</v>
      </c>
      <c r="DO508" s="224">
        <f t="shared" ca="1" si="576"/>
        <v>-2448.4129811430307</v>
      </c>
      <c r="DP508" s="223">
        <f t="shared" ca="1" si="577"/>
        <v>-11.013122509818459</v>
      </c>
      <c r="DQ508" s="225">
        <f t="shared" ca="1" si="578"/>
        <v>-228.87748375905585</v>
      </c>
      <c r="DR508" s="226">
        <f t="shared" ca="1" si="598"/>
        <v>228.87748375905585</v>
      </c>
      <c r="DS508" s="217">
        <f t="shared" ca="1" si="579"/>
        <v>-6.5653689762119063</v>
      </c>
      <c r="DT508" s="218">
        <f t="shared" ca="1" si="580"/>
        <v>-52.407458411430738</v>
      </c>
      <c r="DU508" s="219">
        <f t="shared" ca="1" si="581"/>
        <v>-2719.8615933202664</v>
      </c>
      <c r="DV508" s="218">
        <f t="shared" ca="1" si="582"/>
        <v>-12.957809413713221</v>
      </c>
      <c r="DW508" s="227">
        <f t="shared" ca="1" si="583"/>
        <v>-271.64675398488362</v>
      </c>
      <c r="DX508" s="228">
        <f t="shared" ca="1" si="599"/>
        <v>271.64675398488362</v>
      </c>
      <c r="DY508" s="222">
        <f t="shared" ca="1" si="584"/>
        <v>-6.9428500404508018</v>
      </c>
      <c r="DZ508" s="223">
        <f t="shared" ca="1" si="585"/>
        <v>-56.899069790916997</v>
      </c>
      <c r="EA508" s="224">
        <f t="shared" ca="1" si="586"/>
        <v>-2996.403195593306</v>
      </c>
      <c r="EB508" s="223">
        <f t="shared" ca="1" si="587"/>
        <v>-15.293865421323062</v>
      </c>
      <c r="EC508" s="225">
        <f t="shared" ca="1" si="588"/>
        <v>-324.73357764756247</v>
      </c>
      <c r="ED508" s="226">
        <f t="shared" ca="1" si="600"/>
        <v>324.73357764756247</v>
      </c>
      <c r="EE508" s="18">
        <v>-324.73357764756383</v>
      </c>
    </row>
    <row r="509" spans="16:135" x14ac:dyDescent="0.3">
      <c r="P509" s="5"/>
      <c r="Q509" s="5"/>
      <c r="X509" s="105"/>
      <c r="Y509" s="105"/>
      <c r="Z509" s="105"/>
      <c r="AA509" s="105">
        <f ca="1">AH509-DF509</f>
        <v>0</v>
      </c>
      <c r="AC509" s="302">
        <f>AC508+$BE$22</f>
        <v>4820</v>
      </c>
      <c r="AD509" s="332">
        <v>309.43971222623804</v>
      </c>
      <c r="AE509" s="332">
        <v>258.6889445711704</v>
      </c>
      <c r="AF509" s="334">
        <v>217.86436124923921</v>
      </c>
      <c r="AG509" s="332">
        <v>183.98142928401057</v>
      </c>
      <c r="AH509" s="332">
        <v>155.08610559589533</v>
      </c>
      <c r="AI509" s="332">
        <v>129.84869395001738</v>
      </c>
      <c r="AJ509" s="332">
        <v>107.33096372119394</v>
      </c>
      <c r="AK509" s="332">
        <v>86.84742841207958</v>
      </c>
      <c r="AL509" s="332">
        <v>67.879513866071761</v>
      </c>
      <c r="AM509" s="332">
        <v>50.020380354821214</v>
      </c>
      <c r="AN509" s="332">
        <v>32.937974074666897</v>
      </c>
      <c r="AO509" s="332">
        <v>16.349083810034443</v>
      </c>
      <c r="AP509" s="332" t="e">
        <v>#DIV/0!</v>
      </c>
      <c r="AQ509" s="335">
        <v>-16.349083810034443</v>
      </c>
      <c r="AR509" s="335">
        <v>-32.937974074666897</v>
      </c>
      <c r="AS509" s="335">
        <v>-50.020380354821214</v>
      </c>
      <c r="AT509" s="335">
        <v>-67.879513866071761</v>
      </c>
      <c r="AU509" s="335">
        <v>-86.84742841207958</v>
      </c>
      <c r="AV509" s="335">
        <v>-107.33096372119394</v>
      </c>
      <c r="AW509" s="335">
        <v>-129.84869395001738</v>
      </c>
      <c r="AX509" s="335">
        <v>-155.08610559589533</v>
      </c>
      <c r="AY509" s="335">
        <v>-183.98142928401057</v>
      </c>
      <c r="AZ509" s="335">
        <v>-217.86436124923921</v>
      </c>
      <c r="BA509" s="335">
        <v>-258.6889445711704</v>
      </c>
      <c r="BB509" s="202">
        <v>-309.43971222623804</v>
      </c>
      <c r="BC509" s="323">
        <f ca="1">BO509-BD509</f>
        <v>0</v>
      </c>
      <c r="BD509" s="320">
        <f ca="1"/>
        <v>-16.349083810034443</v>
      </c>
      <c r="BE509" s="302">
        <f ca="1">MIN($AF$15,BE508+$BE$22)</f>
        <v>4820</v>
      </c>
      <c r="BF509" s="215">
        <f t="shared" ca="1" si="530"/>
        <v>4</v>
      </c>
      <c r="BG509" s="317">
        <f ca="1">INDEX(N$8:N$12,$BF509)</f>
        <v>365</v>
      </c>
      <c r="BH509" s="128">
        <f ca="1">INDEX(O$8:O$12,$BF509)</f>
        <v>0.45</v>
      </c>
      <c r="BI509" s="104">
        <f t="shared" ca="1" si="531"/>
        <v>2534</v>
      </c>
      <c r="BJ509" s="216">
        <f t="shared" si="529"/>
        <v>0</v>
      </c>
      <c r="BK509" s="217">
        <f ca="1">DEGREES(ASIN($BG509*BL$23))</f>
        <v>-0.69702848180855392</v>
      </c>
      <c r="BL509" s="218">
        <f ca="1">DEGREES(ASIN(BL$23*$BI509))</f>
        <v>-4.8447481453363226</v>
      </c>
      <c r="BM509" s="219">
        <f ca="1">IF($BH509&gt;0,(COS(RADIANS(BK509))-COS(RADIANS(BL509)))/(BL$23*$BH509),$BE509*SIN(RADIANS(BK509)))</f>
        <v>-233.28251429667728</v>
      </c>
      <c r="BN509" s="218">
        <f t="shared" ca="1" si="532"/>
        <v>-0.84683108319288181</v>
      </c>
      <c r="BO509" s="220">
        <f t="shared" ca="1" si="533"/>
        <v>-16.349083810034443</v>
      </c>
      <c r="BP509" s="221">
        <f t="shared" ca="1" si="589"/>
        <v>16.349083810034443</v>
      </c>
      <c r="BQ509" s="222">
        <f t="shared" ca="1" si="534"/>
        <v>-1.3888539075648563</v>
      </c>
      <c r="BR509" s="223">
        <f t="shared" ca="1" si="535"/>
        <v>-9.6872135644294506</v>
      </c>
      <c r="BS509" s="224">
        <f t="shared" ca="1" si="536"/>
        <v>-467.34266749436006</v>
      </c>
      <c r="BT509" s="223">
        <f t="shared" ca="1" si="537"/>
        <v>-1.7054747281276832</v>
      </c>
      <c r="BU509" s="225">
        <f t="shared" ca="1" si="538"/>
        <v>-32.937974074666897</v>
      </c>
      <c r="BV509" s="226">
        <f t="shared" ca="1" si="590"/>
        <v>32.937974074666897</v>
      </c>
      <c r="BW509" s="217">
        <f t="shared" ca="1" si="539"/>
        <v>-2.0703060144699528</v>
      </c>
      <c r="BX509" s="218">
        <f t="shared" ca="1" si="540"/>
        <v>-14.524980690610352</v>
      </c>
      <c r="BY509" s="219">
        <f t="shared" ca="1" si="541"/>
        <v>-702.95948476454691</v>
      </c>
      <c r="BZ509" s="218">
        <f t="shared" ca="1" si="542"/>
        <v>-2.5883733461879501</v>
      </c>
      <c r="CA509" s="227">
        <f t="shared" ca="1" si="543"/>
        <v>-50.020380354821214</v>
      </c>
      <c r="CB509" s="228">
        <f t="shared" ca="1" si="591"/>
        <v>50.020380354821214</v>
      </c>
      <c r="CC509" s="222">
        <f t="shared" ca="1" si="544"/>
        <v>-2.7362803166611838</v>
      </c>
      <c r="CD509" s="223">
        <f t="shared" ca="1" si="545"/>
        <v>-19.355351989724234</v>
      </c>
      <c r="CE509" s="224">
        <f t="shared" ca="1" si="546"/>
        <v>-940.91361954538888</v>
      </c>
      <c r="CF509" s="223">
        <f t="shared" ca="1" si="547"/>
        <v>-3.5092961528600881</v>
      </c>
      <c r="CG509" s="225">
        <f t="shared" ca="1" si="548"/>
        <v>-67.879513866071761</v>
      </c>
      <c r="CH509" s="226">
        <f t="shared" ca="1" si="592"/>
        <v>67.879513866071761</v>
      </c>
      <c r="CI509" s="217">
        <f t="shared" ca="1" si="549"/>
        <v>-3.3817714426176781</v>
      </c>
      <c r="CJ509" s="218">
        <f t="shared" ca="1" si="550"/>
        <v>-24.175162858104756</v>
      </c>
      <c r="CK509" s="219">
        <f t="shared" ca="1" si="551"/>
        <v>-1181.9849944637647</v>
      </c>
      <c r="CL509" s="218">
        <f t="shared" ca="1" si="552"/>
        <v>-4.4841814275011984</v>
      </c>
      <c r="CM509" s="227">
        <f t="shared" ca="1" si="553"/>
        <v>-86.84742841207958</v>
      </c>
      <c r="CN509" s="228">
        <f t="shared" ca="1" si="593"/>
        <v>86.84742841207958</v>
      </c>
      <c r="CO509" s="222">
        <f t="shared" ca="1" si="554"/>
        <v>-4.0019069365128308</v>
      </c>
      <c r="CP509" s="223">
        <f t="shared" ca="1" si="555"/>
        <v>-28.980532977696431</v>
      </c>
      <c r="CQ509" s="224">
        <f t="shared" ca="1" si="556"/>
        <v>-1426.9456538976453</v>
      </c>
      <c r="CR509" s="223">
        <f t="shared" ca="1" si="557"/>
        <v>-5.5322267104124876</v>
      </c>
      <c r="CS509" s="225">
        <f t="shared" ca="1" si="558"/>
        <v>-107.33096372119394</v>
      </c>
      <c r="CT509" s="226">
        <f t="shared" ca="1" si="594"/>
        <v>107.33096372119394</v>
      </c>
      <c r="CU509" s="217">
        <f t="shared" ca="1" si="559"/>
        <v>-4.5919815571945737</v>
      </c>
      <c r="CV509" s="218">
        <f t="shared" ca="1" si="560"/>
        <v>-33.766511575105156</v>
      </c>
      <c r="CW509" s="219">
        <f t="shared" ca="1" si="561"/>
        <v>-1676.544234124786</v>
      </c>
      <c r="CX509" s="218">
        <f t="shared" ca="1" si="562"/>
        <v>-6.6773720165585928</v>
      </c>
      <c r="CY509" s="227">
        <f t="shared" ca="1" si="563"/>
        <v>-129.84869395001738</v>
      </c>
      <c r="CZ509" s="228">
        <f t="shared" ca="1" si="595"/>
        <v>129.84869395001738</v>
      </c>
      <c r="DA509" s="222">
        <f t="shared" ca="1" si="564"/>
        <v>-5.1474920122309307</v>
      </c>
      <c r="DB509" s="223">
        <f t="shared" ca="1" si="565"/>
        <v>-38.526546535348864</v>
      </c>
      <c r="DC509" s="224">
        <f t="shared" ca="1" si="566"/>
        <v>-1931.4758402875736</v>
      </c>
      <c r="DD509" s="223">
        <f t="shared" ca="1" si="567"/>
        <v>-7.9503885586323122</v>
      </c>
      <c r="DE509" s="225">
        <f t="shared" ca="1" si="568"/>
        <v>-155.08610559589533</v>
      </c>
      <c r="DF509" s="226">
        <f t="shared" ca="1" si="596"/>
        <v>155.08610559589533</v>
      </c>
      <c r="DG509" s="217">
        <f t="shared" ca="1" si="569"/>
        <v>-5.6641719536657629</v>
      </c>
      <c r="DH509" s="218">
        <f t="shared" ca="1" si="570"/>
        <v>-43.25165642043401</v>
      </c>
      <c r="DI509" s="219">
        <f t="shared" ca="1" si="571"/>
        <v>-2192.3262119832666</v>
      </c>
      <c r="DJ509" s="218">
        <f t="shared" ca="1" si="572"/>
        <v>-9.3918841912877724</v>
      </c>
      <c r="DK509" s="227">
        <f t="shared" ca="1" si="573"/>
        <v>-183.98142928401057</v>
      </c>
      <c r="DL509" s="228">
        <f t="shared" ca="1" si="597"/>
        <v>183.98142928401057</v>
      </c>
      <c r="DM509" s="222">
        <f t="shared" ca="1" si="574"/>
        <v>-6.1380269433018499</v>
      </c>
      <c r="DN509" s="223">
        <f t="shared" ca="1" si="575"/>
        <v>-47.929087845333306</v>
      </c>
      <c r="DO509" s="224">
        <f t="shared" ca="1" si="576"/>
        <v>-2459.4696393377085</v>
      </c>
      <c r="DP509" s="223">
        <f t="shared" ca="1" si="577"/>
        <v>-11.056658194677766</v>
      </c>
      <c r="DQ509" s="225">
        <f t="shared" ca="1" si="578"/>
        <v>-217.86436124923739</v>
      </c>
      <c r="DR509" s="226">
        <f t="shared" ca="1" si="598"/>
        <v>217.86436124923739</v>
      </c>
      <c r="DS509" s="217">
        <f t="shared" ca="1" si="579"/>
        <v>-6.5653689762119063</v>
      </c>
      <c r="DT509" s="218">
        <f t="shared" ca="1" si="580"/>
        <v>-52.540051781781791</v>
      </c>
      <c r="DU509" s="219">
        <f t="shared" ca="1" si="581"/>
        <v>-2732.8814941481655</v>
      </c>
      <c r="DV509" s="218">
        <f t="shared" ca="1" si="582"/>
        <v>-13.019900827899164</v>
      </c>
      <c r="DW509" s="227">
        <f t="shared" ca="1" si="583"/>
        <v>-258.6889445711704</v>
      </c>
      <c r="DX509" s="228">
        <f t="shared" ca="1" si="599"/>
        <v>258.6889445711704</v>
      </c>
      <c r="DY509" s="222">
        <f t="shared" ca="1" si="584"/>
        <v>-6.9428500404508018</v>
      </c>
      <c r="DZ509" s="223">
        <f t="shared" ca="1" si="585"/>
        <v>-57.055752803914565</v>
      </c>
      <c r="EA509" s="224">
        <f t="shared" ca="1" si="586"/>
        <v>-3011.7885624944602</v>
      </c>
      <c r="EB509" s="223">
        <f t="shared" ca="1" si="587"/>
        <v>-15.385366901154157</v>
      </c>
      <c r="EC509" s="225">
        <f t="shared" ca="1" si="588"/>
        <v>-309.43971222623941</v>
      </c>
      <c r="ED509" s="226">
        <f t="shared" ca="1" si="600"/>
        <v>309.43971222623941</v>
      </c>
      <c r="EE509" s="18">
        <v>-309.43971222623804</v>
      </c>
    </row>
    <row r="510" spans="16:135" x14ac:dyDescent="0.3">
      <c r="P510" s="5"/>
      <c r="Q510" s="5"/>
      <c r="X510" s="105"/>
      <c r="Y510" s="105"/>
      <c r="Z510" s="105"/>
      <c r="AA510" s="105">
        <f ca="1">AH510-DF510</f>
        <v>0</v>
      </c>
      <c r="AC510" s="302">
        <f>AC509+$BE$22</f>
        <v>4830</v>
      </c>
      <c r="AD510" s="332">
        <v>294.05434532508525</v>
      </c>
      <c r="AE510" s="332">
        <v>245.66904374326987</v>
      </c>
      <c r="AF510" s="334">
        <v>206.80770305456053</v>
      </c>
      <c r="AG510" s="332">
        <v>174.58954509272371</v>
      </c>
      <c r="AH510" s="332">
        <v>147.13571703726302</v>
      </c>
      <c r="AI510" s="332">
        <v>123.17132193345878</v>
      </c>
      <c r="AJ510" s="332">
        <v>101.79873701078145</v>
      </c>
      <c r="AK510" s="332">
        <v>82.363246984578382</v>
      </c>
      <c r="AL510" s="332">
        <v>64.370217713211673</v>
      </c>
      <c r="AM510" s="332">
        <v>47.432007008633263</v>
      </c>
      <c r="AN510" s="332">
        <v>31.232499346539214</v>
      </c>
      <c r="AO510" s="332">
        <v>15.502252726841562</v>
      </c>
      <c r="AP510" s="332" t="e">
        <v>#DIV/0!</v>
      </c>
      <c r="AQ510" s="335">
        <v>-15.502252726841562</v>
      </c>
      <c r="AR510" s="335">
        <v>-31.232499346539214</v>
      </c>
      <c r="AS510" s="335">
        <v>-47.432007008633263</v>
      </c>
      <c r="AT510" s="335">
        <v>-64.370217713211673</v>
      </c>
      <c r="AU510" s="335">
        <v>-82.363246984578382</v>
      </c>
      <c r="AV510" s="335">
        <v>-101.79873701078145</v>
      </c>
      <c r="AW510" s="335">
        <v>-123.17132193345878</v>
      </c>
      <c r="AX510" s="335">
        <v>-147.13571703726302</v>
      </c>
      <c r="AY510" s="335">
        <v>-174.58954509272371</v>
      </c>
      <c r="AZ510" s="335">
        <v>-206.80770305456053</v>
      </c>
      <c r="BA510" s="335">
        <v>-245.66904374326987</v>
      </c>
      <c r="BB510" s="202">
        <v>-294.05434532508525</v>
      </c>
      <c r="BC510" s="323">
        <f ca="1">BO510-BD510</f>
        <v>0</v>
      </c>
      <c r="BD510" s="320">
        <f ca="1"/>
        <v>-15.502252726841562</v>
      </c>
      <c r="BE510" s="302">
        <f ca="1">MIN($AF$15,BE509+$BE$22)</f>
        <v>4830</v>
      </c>
      <c r="BF510" s="215">
        <f t="shared" ca="1" si="530"/>
        <v>4</v>
      </c>
      <c r="BG510" s="317">
        <f ca="1">INDEX(N$8:N$12,$BF510)</f>
        <v>365</v>
      </c>
      <c r="BH510" s="128">
        <f ca="1">INDEX(O$8:O$12,$BF510)</f>
        <v>0.45</v>
      </c>
      <c r="BI510" s="104">
        <f t="shared" ca="1" si="531"/>
        <v>2538.5</v>
      </c>
      <c r="BJ510" s="216">
        <f t="shared" si="529"/>
        <v>0</v>
      </c>
      <c r="BK510" s="217">
        <f ca="1">DEGREES(ASIN($BG510*BL$23))</f>
        <v>-0.69702848180855392</v>
      </c>
      <c r="BL510" s="218">
        <f ca="1">DEGREES(ASIN(BL$23*$BI510))</f>
        <v>-4.8533723024120068</v>
      </c>
      <c r="BM510" s="219">
        <f ca="1">IF($BH510&gt;0,(COS(RADIANS(BK510))-COS(RADIANS(BL510)))/(BL$23*$BH510),$BE510*SIN(RADIANS(BK510)))</f>
        <v>-234.13086138302288</v>
      </c>
      <c r="BN510" s="218">
        <f t="shared" ca="1" si="532"/>
        <v>-0.84834708634559775</v>
      </c>
      <c r="BO510" s="220">
        <f t="shared" ca="1" si="533"/>
        <v>-15.502252726841562</v>
      </c>
      <c r="BP510" s="221">
        <f t="shared" ca="1" si="589"/>
        <v>15.502252726841562</v>
      </c>
      <c r="BQ510" s="222">
        <f t="shared" ca="1" si="534"/>
        <v>-1.3888539075648563</v>
      </c>
      <c r="BR510" s="223">
        <f t="shared" ca="1" si="535"/>
        <v>-9.704582855230651</v>
      </c>
      <c r="BS510" s="224">
        <f t="shared" ca="1" si="536"/>
        <v>-469.05126199221485</v>
      </c>
      <c r="BT510" s="223">
        <f t="shared" ca="1" si="537"/>
        <v>-1.70859449785479</v>
      </c>
      <c r="BU510" s="225">
        <f t="shared" ca="1" si="538"/>
        <v>-31.232499346539214</v>
      </c>
      <c r="BV510" s="226">
        <f t="shared" ca="1" si="590"/>
        <v>31.232499346539214</v>
      </c>
      <c r="BW510" s="217">
        <f t="shared" ca="1" si="539"/>
        <v>-2.0703060144699528</v>
      </c>
      <c r="BX510" s="218">
        <f t="shared" ca="1" si="540"/>
        <v>-14.55134358000759</v>
      </c>
      <c r="BY510" s="219">
        <f t="shared" ca="1" si="541"/>
        <v>-705.55276786038337</v>
      </c>
      <c r="BZ510" s="218">
        <f t="shared" ca="1" si="542"/>
        <v>-2.5932830958364548</v>
      </c>
      <c r="CA510" s="227">
        <f t="shared" ca="1" si="543"/>
        <v>-47.432007008633263</v>
      </c>
      <c r="CB510" s="228">
        <f t="shared" ca="1" si="591"/>
        <v>47.432007008633263</v>
      </c>
      <c r="CC510" s="222">
        <f t="shared" ca="1" si="544"/>
        <v>-2.7362803166611838</v>
      </c>
      <c r="CD510" s="223">
        <f t="shared" ca="1" si="545"/>
        <v>-19.391098158624771</v>
      </c>
      <c r="CE510" s="224">
        <f t="shared" ca="1" si="546"/>
        <v>-944.42992367750946</v>
      </c>
      <c r="CF510" s="223">
        <f t="shared" ca="1" si="547"/>
        <v>-3.516304132120581</v>
      </c>
      <c r="CG510" s="225">
        <f t="shared" ca="1" si="548"/>
        <v>-64.370217713211673</v>
      </c>
      <c r="CH510" s="226">
        <f t="shared" ca="1" si="592"/>
        <v>64.370217713211673</v>
      </c>
      <c r="CI510" s="217">
        <f t="shared" ca="1" si="549"/>
        <v>-3.3817714426176781</v>
      </c>
      <c r="CJ510" s="218">
        <f t="shared" ca="1" si="550"/>
        <v>-24.220845676709168</v>
      </c>
      <c r="CK510" s="219">
        <f t="shared" ca="1" si="551"/>
        <v>-1186.4787539928468</v>
      </c>
      <c r="CL510" s="218">
        <f t="shared" ca="1" si="552"/>
        <v>-4.4937595290821264</v>
      </c>
      <c r="CM510" s="227">
        <f t="shared" ca="1" si="553"/>
        <v>-82.363246984578382</v>
      </c>
      <c r="CN510" s="228">
        <f t="shared" ca="1" si="593"/>
        <v>82.363246984578382</v>
      </c>
      <c r="CO510" s="222">
        <f t="shared" ca="1" si="554"/>
        <v>-4.0019069365128308</v>
      </c>
      <c r="CP510" s="223">
        <f t="shared" ca="1" si="555"/>
        <v>-29.036903343461439</v>
      </c>
      <c r="CQ510" s="224">
        <f t="shared" ca="1" si="556"/>
        <v>-1432.4907337124773</v>
      </c>
      <c r="CR510" s="223">
        <f t="shared" ca="1" si="557"/>
        <v>-5.5450798148319791</v>
      </c>
      <c r="CS510" s="225">
        <f t="shared" ca="1" si="558"/>
        <v>-101.79873701078145</v>
      </c>
      <c r="CT510" s="226">
        <f t="shared" ca="1" si="594"/>
        <v>101.79873701078145</v>
      </c>
      <c r="CU510" s="217">
        <f t="shared" ca="1" si="559"/>
        <v>-4.5919815571945737</v>
      </c>
      <c r="CV510" s="218">
        <f t="shared" ca="1" si="560"/>
        <v>-33.834567291507895</v>
      </c>
      <c r="CW510" s="219">
        <f t="shared" ca="1" si="561"/>
        <v>-1683.2387869827578</v>
      </c>
      <c r="CX510" s="218">
        <f t="shared" ca="1" si="562"/>
        <v>-6.6945528579717575</v>
      </c>
      <c r="CY510" s="227">
        <f t="shared" ca="1" si="563"/>
        <v>-123.17132193345878</v>
      </c>
      <c r="CZ510" s="228">
        <f t="shared" ca="1" si="595"/>
        <v>123.17132193345878</v>
      </c>
      <c r="DA510" s="222">
        <f t="shared" ca="1" si="564"/>
        <v>-5.1474920122309307</v>
      </c>
      <c r="DB510" s="223">
        <f t="shared" ca="1" si="565"/>
        <v>-38.607603720511335</v>
      </c>
      <c r="DC510" s="224">
        <f t="shared" ca="1" si="566"/>
        <v>-1939.4493312149552</v>
      </c>
      <c r="DD510" s="223">
        <f t="shared" ca="1" si="567"/>
        <v>-7.9734909273815902</v>
      </c>
      <c r="DE510" s="225">
        <f t="shared" ca="1" si="568"/>
        <v>-147.13571703726302</v>
      </c>
      <c r="DF510" s="226">
        <f t="shared" ca="1" si="596"/>
        <v>147.13571703726302</v>
      </c>
      <c r="DG510" s="217">
        <f t="shared" ca="1" si="569"/>
        <v>-5.6641719536657629</v>
      </c>
      <c r="DH510" s="218">
        <f t="shared" ca="1" si="570"/>
        <v>-43.347452895687354</v>
      </c>
      <c r="DI510" s="219">
        <f t="shared" ca="1" si="571"/>
        <v>-2201.7495885207045</v>
      </c>
      <c r="DJ510" s="218">
        <f t="shared" ca="1" si="572"/>
        <v>-9.4233765374378891</v>
      </c>
      <c r="DK510" s="227">
        <f t="shared" ca="1" si="573"/>
        <v>-174.5895450927228</v>
      </c>
      <c r="DL510" s="228">
        <f t="shared" ca="1" si="597"/>
        <v>174.5895450927228</v>
      </c>
      <c r="DM510" s="222">
        <f t="shared" ca="1" si="574"/>
        <v>-6.1380269433018499</v>
      </c>
      <c r="DN510" s="223">
        <f t="shared" ca="1" si="575"/>
        <v>-48.041933450496515</v>
      </c>
      <c r="DO510" s="224">
        <f t="shared" ca="1" si="576"/>
        <v>-2470.5701179436005</v>
      </c>
      <c r="DP510" s="223">
        <f t="shared" ca="1" si="577"/>
        <v>-11.100478605892022</v>
      </c>
      <c r="DQ510" s="225">
        <f t="shared" ca="1" si="578"/>
        <v>-206.80770305455962</v>
      </c>
      <c r="DR510" s="226">
        <f t="shared" ca="1" si="598"/>
        <v>206.80770305455962</v>
      </c>
      <c r="DS510" s="217">
        <f t="shared" ca="1" si="579"/>
        <v>-6.5653689762119063</v>
      </c>
      <c r="DT510" s="218">
        <f t="shared" ca="1" si="580"/>
        <v>-52.673046837369164</v>
      </c>
      <c r="DU510" s="219">
        <f t="shared" ca="1" si="581"/>
        <v>-2745.9640502011039</v>
      </c>
      <c r="DV510" s="218">
        <f t="shared" ca="1" si="582"/>
        <v>-13.082556052938344</v>
      </c>
      <c r="DW510" s="227">
        <f t="shared" ca="1" si="583"/>
        <v>-245.66904374327123</v>
      </c>
      <c r="DX510" s="228">
        <f t="shared" ca="1" si="599"/>
        <v>245.66904374327123</v>
      </c>
      <c r="DY510" s="222">
        <f t="shared" ca="1" si="584"/>
        <v>-6.9428500404508018</v>
      </c>
      <c r="DZ510" s="223">
        <f t="shared" ca="1" si="585"/>
        <v>-57.213099821781604</v>
      </c>
      <c r="EA510" s="224">
        <f t="shared" ca="1" si="586"/>
        <v>-3027.2665931729543</v>
      </c>
      <c r="EB510" s="223">
        <f t="shared" ca="1" si="587"/>
        <v>-15.478030678494179</v>
      </c>
      <c r="EC510" s="225">
        <f t="shared" ca="1" si="588"/>
        <v>-294.05434532508525</v>
      </c>
      <c r="ED510" s="226">
        <f t="shared" ca="1" si="600"/>
        <v>294.05434532508525</v>
      </c>
      <c r="EE510" s="18">
        <v>-294.05434532508525</v>
      </c>
    </row>
    <row r="511" spans="16:135" x14ac:dyDescent="0.3">
      <c r="P511" s="5"/>
      <c r="Q511" s="5"/>
      <c r="X511" s="105"/>
      <c r="Y511" s="105"/>
      <c r="Z511" s="105"/>
      <c r="AA511" s="105">
        <f ca="1">AH511-DF511</f>
        <v>1.1368683772161603E-12</v>
      </c>
      <c r="AC511" s="302">
        <f>AC510+$BE$22</f>
        <v>4840</v>
      </c>
      <c r="AD511" s="332">
        <v>278.57631464659198</v>
      </c>
      <c r="AE511" s="332">
        <v>232.58648769033198</v>
      </c>
      <c r="AF511" s="334">
        <v>195.70722444866942</v>
      </c>
      <c r="AG511" s="332">
        <v>165.16616855528582</v>
      </c>
      <c r="AH511" s="332">
        <v>139.16222610988257</v>
      </c>
      <c r="AI511" s="332">
        <v>116.47676907548703</v>
      </c>
      <c r="AJ511" s="332">
        <v>96.253657195949472</v>
      </c>
      <c r="AK511" s="332">
        <v>77.869487455496255</v>
      </c>
      <c r="AL511" s="332">
        <v>60.853913581091092</v>
      </c>
      <c r="AM511" s="332">
        <v>44.838723912796809</v>
      </c>
      <c r="AN511" s="332">
        <v>29.523904848684424</v>
      </c>
      <c r="AO511" s="332">
        <v>14.653905640495964</v>
      </c>
      <c r="AP511" s="332" t="e">
        <v>#DIV/0!</v>
      </c>
      <c r="AQ511" s="335">
        <v>-14.653905640495964</v>
      </c>
      <c r="AR511" s="335">
        <v>-29.523904848684424</v>
      </c>
      <c r="AS511" s="335">
        <v>-44.838723912796809</v>
      </c>
      <c r="AT511" s="335">
        <v>-60.853913581091092</v>
      </c>
      <c r="AU511" s="335">
        <v>-77.869487455496255</v>
      </c>
      <c r="AV511" s="335">
        <v>-96.253657195949472</v>
      </c>
      <c r="AW511" s="335">
        <v>-116.47676907548703</v>
      </c>
      <c r="AX511" s="335">
        <v>-139.16222610988257</v>
      </c>
      <c r="AY511" s="335">
        <v>-165.16616855528582</v>
      </c>
      <c r="AZ511" s="335">
        <v>-195.70722444866942</v>
      </c>
      <c r="BA511" s="335">
        <v>-232.58648769033198</v>
      </c>
      <c r="BB511" s="202">
        <v>-278.57631464659198</v>
      </c>
      <c r="BC511" s="323">
        <f ca="1">BO511-BD511</f>
        <v>0</v>
      </c>
      <c r="BD511" s="320">
        <f ca="1"/>
        <v>-14.653905640495964</v>
      </c>
      <c r="BE511" s="302">
        <f ca="1">MIN($AF$15,BE510+$BE$22)</f>
        <v>4840</v>
      </c>
      <c r="BF511" s="215">
        <f t="shared" ca="1" si="530"/>
        <v>4</v>
      </c>
      <c r="BG511" s="317">
        <f ca="1">INDEX(N$8:N$12,$BF511)</f>
        <v>365</v>
      </c>
      <c r="BH511" s="128">
        <f ca="1">INDEX(O$8:O$12,$BF511)</f>
        <v>0.45</v>
      </c>
      <c r="BI511" s="104">
        <f t="shared" ca="1" si="531"/>
        <v>2543</v>
      </c>
      <c r="BJ511" s="216">
        <f t="shared" si="529"/>
        <v>0</v>
      </c>
      <c r="BK511" s="217">
        <f ca="1">DEGREES(ASIN($BG511*BL$23))</f>
        <v>-0.69702848180855392</v>
      </c>
      <c r="BL511" s="218">
        <f ca="1">DEGREES(ASIN(BL$23*$BI511))</f>
        <v>-4.8619965697120771</v>
      </c>
      <c r="BM511" s="219">
        <f ca="1">IF($BH511&gt;0,(COS(RADIANS(BK511))-COS(RADIANS(BL511)))/(BL$23*$BH511),$BE511*SIN(RADIANS(BK511)))</f>
        <v>-234.980724530608</v>
      </c>
      <c r="BN511" s="218">
        <f t="shared" ca="1" si="532"/>
        <v>-0.84986314758512549</v>
      </c>
      <c r="BO511" s="220">
        <f t="shared" ca="1" si="533"/>
        <v>-14.653905640495964</v>
      </c>
      <c r="BP511" s="221">
        <f t="shared" ca="1" si="589"/>
        <v>14.653905640495964</v>
      </c>
      <c r="BQ511" s="222">
        <f t="shared" ca="1" si="534"/>
        <v>-1.3888539075648563</v>
      </c>
      <c r="BR511" s="223">
        <f t="shared" ca="1" si="535"/>
        <v>-9.7219530465644421</v>
      </c>
      <c r="BS511" s="224">
        <f t="shared" ca="1" si="536"/>
        <v>-470.76297674461944</v>
      </c>
      <c r="BT511" s="223">
        <f t="shared" ca="1" si="537"/>
        <v>-1.711714752404589</v>
      </c>
      <c r="BU511" s="225">
        <f t="shared" ca="1" si="538"/>
        <v>-29.523904848684424</v>
      </c>
      <c r="BV511" s="226">
        <f t="shared" ca="1" si="590"/>
        <v>29.523904848684424</v>
      </c>
      <c r="BW511" s="217">
        <f t="shared" ca="1" si="539"/>
        <v>-2.0703060144699528</v>
      </c>
      <c r="BX511" s="218">
        <f t="shared" ca="1" si="540"/>
        <v>-14.577709618430815</v>
      </c>
      <c r="BY511" s="219">
        <f t="shared" ca="1" si="541"/>
        <v>-708.15096246371081</v>
      </c>
      <c r="BZ511" s="218">
        <f t="shared" ca="1" si="542"/>
        <v>-2.5981946033274426</v>
      </c>
      <c r="CA511" s="227">
        <f t="shared" ca="1" si="543"/>
        <v>-44.838723912796809</v>
      </c>
      <c r="CB511" s="228">
        <f t="shared" ca="1" si="591"/>
        <v>44.838723912796809</v>
      </c>
      <c r="CC511" s="222">
        <f t="shared" ca="1" si="544"/>
        <v>-2.7362803166611838</v>
      </c>
      <c r="CD511" s="223">
        <f t="shared" ca="1" si="545"/>
        <v>-19.426852178996</v>
      </c>
      <c r="CE511" s="224">
        <f t="shared" ca="1" si="546"/>
        <v>-947.95324040260357</v>
      </c>
      <c r="CF511" s="223">
        <f t="shared" ca="1" si="547"/>
        <v>-3.5233167250941051</v>
      </c>
      <c r="CG511" s="225">
        <f t="shared" ca="1" si="548"/>
        <v>-60.853913581091092</v>
      </c>
      <c r="CH511" s="226">
        <f t="shared" ca="1" si="592"/>
        <v>60.853913581091092</v>
      </c>
      <c r="CI511" s="217">
        <f t="shared" ca="1" si="549"/>
        <v>-3.3817714426176781</v>
      </c>
      <c r="CJ511" s="218">
        <f t="shared" ca="1" si="550"/>
        <v>-24.266544886554712</v>
      </c>
      <c r="CK511" s="219">
        <f t="shared" ca="1" si="551"/>
        <v>-1190.9821019243968</v>
      </c>
      <c r="CL511" s="218">
        <f t="shared" ca="1" si="552"/>
        <v>-4.5033479315500244</v>
      </c>
      <c r="CM511" s="227">
        <f t="shared" ca="1" si="553"/>
        <v>-77.869487455496255</v>
      </c>
      <c r="CN511" s="228">
        <f t="shared" ca="1" si="593"/>
        <v>77.869487455496255</v>
      </c>
      <c r="CO511" s="222">
        <f t="shared" ca="1" si="554"/>
        <v>-4.0019069365128308</v>
      </c>
      <c r="CP511" s="223">
        <f t="shared" ca="1" si="555"/>
        <v>-29.093304514706009</v>
      </c>
      <c r="CQ511" s="224">
        <f t="shared" ca="1" si="556"/>
        <v>-1438.0486876850905</v>
      </c>
      <c r="CR511" s="223">
        <f t="shared" ca="1" si="557"/>
        <v>-5.557953972613177</v>
      </c>
      <c r="CS511" s="225">
        <f t="shared" ca="1" si="558"/>
        <v>-96.253657195949472</v>
      </c>
      <c r="CT511" s="226">
        <f t="shared" ca="1" si="594"/>
        <v>96.253657195949472</v>
      </c>
      <c r="CU511" s="217">
        <f t="shared" ca="1" si="559"/>
        <v>-4.5919815571945737</v>
      </c>
      <c r="CV511" s="218">
        <f t="shared" ca="1" si="560"/>
        <v>-33.90267723699742</v>
      </c>
      <c r="CW511" s="219">
        <f t="shared" ca="1" si="561"/>
        <v>-1689.9505617165814</v>
      </c>
      <c r="CX511" s="218">
        <f t="shared" ca="1" si="562"/>
        <v>-6.7117747338236313</v>
      </c>
      <c r="CY511" s="227">
        <f t="shared" ca="1" si="563"/>
        <v>-116.47676907548703</v>
      </c>
      <c r="CZ511" s="228">
        <f t="shared" ca="1" si="595"/>
        <v>116.47676907548703</v>
      </c>
      <c r="DA511" s="222">
        <f t="shared" ca="1" si="564"/>
        <v>-5.1474920122309307</v>
      </c>
      <c r="DB511" s="223">
        <f t="shared" ca="1" si="565"/>
        <v>-38.688752576375279</v>
      </c>
      <c r="DC511" s="224">
        <f t="shared" ca="1" si="566"/>
        <v>-1947.4460028237672</v>
      </c>
      <c r="DD511" s="223">
        <f t="shared" ca="1" si="567"/>
        <v>-7.9966716088119938</v>
      </c>
      <c r="DE511" s="225">
        <f t="shared" ca="1" si="568"/>
        <v>-139.16222610988143</v>
      </c>
      <c r="DF511" s="226">
        <f t="shared" ca="1" si="596"/>
        <v>139.16222610988143</v>
      </c>
      <c r="DG511" s="217">
        <f t="shared" ca="1" si="569"/>
        <v>-5.6641719536657629</v>
      </c>
      <c r="DH511" s="218">
        <f t="shared" ca="1" si="570"/>
        <v>-43.443400795854537</v>
      </c>
      <c r="DI511" s="219">
        <f t="shared" ca="1" si="571"/>
        <v>-2211.2046066114663</v>
      </c>
      <c r="DJ511" s="218">
        <f t="shared" ca="1" si="572"/>
        <v>-9.4550180907617687</v>
      </c>
      <c r="DK511" s="227">
        <f t="shared" ca="1" si="573"/>
        <v>-165.16616855528491</v>
      </c>
      <c r="DL511" s="228">
        <f t="shared" ca="1" si="597"/>
        <v>165.16616855528491</v>
      </c>
      <c r="DM511" s="222">
        <f t="shared" ca="1" si="574"/>
        <v>-6.1380269433018499</v>
      </c>
      <c r="DN511" s="223">
        <f t="shared" ca="1" si="575"/>
        <v>-48.155026799373616</v>
      </c>
      <c r="DO511" s="224">
        <f t="shared" ca="1" si="576"/>
        <v>-2481.7147053186382</v>
      </c>
      <c r="DP511" s="223">
        <f t="shared" ca="1" si="577"/>
        <v>-11.144587375037645</v>
      </c>
      <c r="DQ511" s="225">
        <f t="shared" ca="1" si="578"/>
        <v>-195.7072244486676</v>
      </c>
      <c r="DR511" s="226">
        <f t="shared" ca="1" si="598"/>
        <v>195.7072244486676</v>
      </c>
      <c r="DS511" s="217">
        <f t="shared" ca="1" si="579"/>
        <v>-6.5653689762119063</v>
      </c>
      <c r="DT511" s="218">
        <f t="shared" ca="1" si="580"/>
        <v>-52.806447974283728</v>
      </c>
      <c r="DU511" s="219">
        <f t="shared" ca="1" si="581"/>
        <v>-2759.1098348997666</v>
      </c>
      <c r="DV511" s="218">
        <f t="shared" ca="1" si="582"/>
        <v>-13.145784698662737</v>
      </c>
      <c r="DW511" s="227">
        <f t="shared" ca="1" si="583"/>
        <v>-232.58648769033289</v>
      </c>
      <c r="DX511" s="228">
        <f t="shared" ca="1" si="599"/>
        <v>232.58648769033289</v>
      </c>
      <c r="DY511" s="222">
        <f t="shared" ca="1" si="584"/>
        <v>-6.9428500404508018</v>
      </c>
      <c r="DZ511" s="223">
        <f t="shared" ca="1" si="585"/>
        <v>-57.37112056068699</v>
      </c>
      <c r="EA511" s="224">
        <f t="shared" ca="1" si="586"/>
        <v>-3042.8384768761653</v>
      </c>
      <c r="EB511" s="223">
        <f t="shared" ca="1" si="587"/>
        <v>-15.571883703210915</v>
      </c>
      <c r="EC511" s="225">
        <f t="shared" ca="1" si="588"/>
        <v>-278.57631464659107</v>
      </c>
      <c r="ED511" s="226">
        <f t="shared" ca="1" si="600"/>
        <v>278.57631464659107</v>
      </c>
      <c r="EE511" s="18">
        <v>-278.57631464659198</v>
      </c>
    </row>
    <row r="512" spans="16:135" x14ac:dyDescent="0.3">
      <c r="P512" s="5"/>
      <c r="Q512" s="5"/>
      <c r="X512" s="105"/>
      <c r="Y512" s="105"/>
      <c r="Z512" s="105"/>
      <c r="AA512" s="105">
        <f ca="1">AH512-DF512</f>
        <v>0</v>
      </c>
      <c r="AC512" s="302">
        <f>AC511+$BE$22</f>
        <v>4850</v>
      </c>
      <c r="AD512" s="332">
        <v>263.00443094338016</v>
      </c>
      <c r="AE512" s="332">
        <v>219.44070299167015</v>
      </c>
      <c r="AF512" s="334">
        <v>184.56263707363087</v>
      </c>
      <c r="AG512" s="332">
        <v>155.71115046452314</v>
      </c>
      <c r="AH512" s="332">
        <v>131.16555450106944</v>
      </c>
      <c r="AI512" s="332">
        <v>109.7649943416634</v>
      </c>
      <c r="AJ512" s="332">
        <v>90.695703223336295</v>
      </c>
      <c r="AK512" s="332">
        <v>73.366139523947822</v>
      </c>
      <c r="AL512" s="332">
        <v>57.330596855996987</v>
      </c>
      <c r="AM512" s="332">
        <v>42.240529309466865</v>
      </c>
      <c r="AN512" s="332">
        <v>27.812190096279835</v>
      </c>
      <c r="AO512" s="332">
        <v>13.804042492910838</v>
      </c>
      <c r="AP512" s="332" t="e">
        <v>#DIV/0!</v>
      </c>
      <c r="AQ512" s="335">
        <v>-13.804042492910838</v>
      </c>
      <c r="AR512" s="335">
        <v>-27.812190096279835</v>
      </c>
      <c r="AS512" s="335">
        <v>-42.240529309466865</v>
      </c>
      <c r="AT512" s="335">
        <v>-57.330596855996987</v>
      </c>
      <c r="AU512" s="335">
        <v>-73.366139523947822</v>
      </c>
      <c r="AV512" s="335">
        <v>-90.695703223336295</v>
      </c>
      <c r="AW512" s="335">
        <v>-109.7649943416634</v>
      </c>
      <c r="AX512" s="335">
        <v>-131.16555450106944</v>
      </c>
      <c r="AY512" s="335">
        <v>-155.71115046452314</v>
      </c>
      <c r="AZ512" s="335">
        <v>-184.56263707363087</v>
      </c>
      <c r="BA512" s="335">
        <v>-219.44070299167015</v>
      </c>
      <c r="BB512" s="202">
        <v>-263.00443094338016</v>
      </c>
      <c r="BC512" s="323">
        <f ca="1">BO512-BD512</f>
        <v>0</v>
      </c>
      <c r="BD512" s="320">
        <f ca="1"/>
        <v>-13.804042492910838</v>
      </c>
      <c r="BE512" s="302">
        <f ca="1">MIN($AF$15,BE511+$BE$22)</f>
        <v>4850</v>
      </c>
      <c r="BF512" s="215">
        <f t="shared" ca="1" si="530"/>
        <v>4</v>
      </c>
      <c r="BG512" s="317">
        <f ca="1">INDEX(N$8:N$12,$BF512)</f>
        <v>365</v>
      </c>
      <c r="BH512" s="128">
        <f ca="1">INDEX(O$8:O$12,$BF512)</f>
        <v>0.45</v>
      </c>
      <c r="BI512" s="104">
        <f t="shared" ca="1" si="531"/>
        <v>2547.5</v>
      </c>
      <c r="BJ512" s="216">
        <f t="shared" si="529"/>
        <v>0</v>
      </c>
      <c r="BK512" s="217">
        <f ca="1">DEGREES(ASIN($BG512*BL$23))</f>
        <v>-0.69702848180855392</v>
      </c>
      <c r="BL512" s="218">
        <f ca="1">DEGREES(ASIN(BL$23*$BI512))</f>
        <v>-4.8706209474361675</v>
      </c>
      <c r="BM512" s="219">
        <f ca="1">IF($BH512&gt;0,(COS(RADIANS(BK512))-COS(RADIANS(BL512)))/(BL$23*$BH512),$BE512*SIN(RADIANS(BK512)))</f>
        <v>-235.83210379760075</v>
      </c>
      <c r="BN512" s="218">
        <f t="shared" ca="1" si="532"/>
        <v>-0.85137926699275113</v>
      </c>
      <c r="BO512" s="220">
        <f t="shared" ca="1" si="533"/>
        <v>-13.804042492910838</v>
      </c>
      <c r="BP512" s="221">
        <f t="shared" ca="1" si="589"/>
        <v>13.804042492910838</v>
      </c>
      <c r="BQ512" s="222">
        <f t="shared" ca="1" si="534"/>
        <v>-1.3888539075648563</v>
      </c>
      <c r="BR512" s="223">
        <f t="shared" ca="1" si="535"/>
        <v>-9.739324140167648</v>
      </c>
      <c r="BS512" s="224">
        <f t="shared" ca="1" si="536"/>
        <v>-472.47781223737019</v>
      </c>
      <c r="BT512" s="223">
        <f t="shared" ca="1" si="537"/>
        <v>-1.7148354927507512</v>
      </c>
      <c r="BU512" s="225">
        <f t="shared" ca="1" si="538"/>
        <v>-27.812190096279835</v>
      </c>
      <c r="BV512" s="226">
        <f t="shared" ca="1" si="590"/>
        <v>27.812190096279835</v>
      </c>
      <c r="BW512" s="217">
        <f t="shared" ca="1" si="539"/>
        <v>-2.0703060144699528</v>
      </c>
      <c r="BX512" s="218">
        <f t="shared" ca="1" si="540"/>
        <v>-14.604078812594036</v>
      </c>
      <c r="BY512" s="219">
        <f t="shared" ca="1" si="541"/>
        <v>-710.75407033653948</v>
      </c>
      <c r="BZ512" s="218">
        <f t="shared" ca="1" si="542"/>
        <v>-2.603107872828673</v>
      </c>
      <c r="CA512" s="227">
        <f t="shared" ca="1" si="543"/>
        <v>-42.240529309469366</v>
      </c>
      <c r="CB512" s="228">
        <f t="shared" ca="1" si="591"/>
        <v>42.240529309469366</v>
      </c>
      <c r="CC512" s="222">
        <f t="shared" ca="1" si="544"/>
        <v>-2.7362803166611838</v>
      </c>
      <c r="CD512" s="223">
        <f t="shared" ca="1" si="545"/>
        <v>-19.462614069945872</v>
      </c>
      <c r="CE512" s="224">
        <f t="shared" ca="1" si="546"/>
        <v>-951.48357434764682</v>
      </c>
      <c r="CF512" s="223">
        <f t="shared" ca="1" si="547"/>
        <v>-3.5303339450432532</v>
      </c>
      <c r="CG512" s="225">
        <f t="shared" ca="1" si="548"/>
        <v>-57.330596855996987</v>
      </c>
      <c r="CH512" s="226">
        <f t="shared" ca="1" si="592"/>
        <v>57.330596855996987</v>
      </c>
      <c r="CI512" s="217">
        <f t="shared" ca="1" si="549"/>
        <v>-3.3817714426176781</v>
      </c>
      <c r="CJ512" s="218">
        <f t="shared" ca="1" si="550"/>
        <v>-24.312260534401624</v>
      </c>
      <c r="CK512" s="219">
        <f t="shared" ca="1" si="551"/>
        <v>-1195.4950485961022</v>
      </c>
      <c r="CL512" s="218">
        <f t="shared" ca="1" si="552"/>
        <v>-4.5129466717053219</v>
      </c>
      <c r="CM512" s="227">
        <f t="shared" ca="1" si="553"/>
        <v>-73.366139523946231</v>
      </c>
      <c r="CN512" s="228">
        <f t="shared" ca="1" si="593"/>
        <v>73.366139523946231</v>
      </c>
      <c r="CO512" s="222">
        <f t="shared" ca="1" si="554"/>
        <v>-4.0019069365128308</v>
      </c>
      <c r="CP512" s="223">
        <f t="shared" ca="1" si="555"/>
        <v>-29.149736596732964</v>
      </c>
      <c r="CQ512" s="224">
        <f t="shared" ca="1" si="556"/>
        <v>-1443.6195369638911</v>
      </c>
      <c r="CR512" s="223">
        <f t="shared" ca="1" si="557"/>
        <v>-5.5708492788005515</v>
      </c>
      <c r="CS512" s="225">
        <f t="shared" ca="1" si="558"/>
        <v>-90.695703223336295</v>
      </c>
      <c r="CT512" s="226">
        <f t="shared" ca="1" si="594"/>
        <v>90.695703223336295</v>
      </c>
      <c r="CU512" s="217">
        <f t="shared" ca="1" si="559"/>
        <v>-4.5919815571945737</v>
      </c>
      <c r="CV512" s="218">
        <f t="shared" ca="1" si="560"/>
        <v>-33.97084163789313</v>
      </c>
      <c r="CW512" s="219">
        <f t="shared" ca="1" si="561"/>
        <v>-1696.6795995975394</v>
      </c>
      <c r="CX512" s="218">
        <f t="shared" ca="1" si="562"/>
        <v>-6.7290378809580034</v>
      </c>
      <c r="CY512" s="227">
        <f t="shared" ca="1" si="563"/>
        <v>-109.7649943416634</v>
      </c>
      <c r="CZ512" s="228">
        <f t="shared" ca="1" si="595"/>
        <v>109.7649943416634</v>
      </c>
      <c r="DA512" s="222">
        <f t="shared" ca="1" si="564"/>
        <v>-5.1474920122309307</v>
      </c>
      <c r="DB512" s="223">
        <f t="shared" ca="1" si="565"/>
        <v>-38.769993578003145</v>
      </c>
      <c r="DC512" s="224">
        <f t="shared" ca="1" si="566"/>
        <v>-1955.4659340102737</v>
      </c>
      <c r="DD512" s="223">
        <f t="shared" ca="1" si="567"/>
        <v>-8.0199311865064828</v>
      </c>
      <c r="DE512" s="225">
        <f t="shared" ca="1" si="568"/>
        <v>-131.16555450106944</v>
      </c>
      <c r="DF512" s="226">
        <f t="shared" ca="1" si="596"/>
        <v>131.16555450106944</v>
      </c>
      <c r="DG512" s="217">
        <f t="shared" ca="1" si="569"/>
        <v>-5.6641719536657629</v>
      </c>
      <c r="DH512" s="218">
        <f t="shared" ca="1" si="570"/>
        <v>-43.539501111634806</v>
      </c>
      <c r="DI512" s="219">
        <f t="shared" ca="1" si="571"/>
        <v>-2220.6914169125685</v>
      </c>
      <c r="DJ512" s="218">
        <f t="shared" ca="1" si="572"/>
        <v>-9.4868103011021958</v>
      </c>
      <c r="DK512" s="227">
        <f t="shared" ca="1" si="573"/>
        <v>-155.71115046452314</v>
      </c>
      <c r="DL512" s="228">
        <f t="shared" ca="1" si="597"/>
        <v>155.71115046452314</v>
      </c>
      <c r="DM512" s="222">
        <f t="shared" ca="1" si="574"/>
        <v>-6.1380269433018499</v>
      </c>
      <c r="DN512" s="223">
        <f t="shared" ca="1" si="575"/>
        <v>-48.268369974419485</v>
      </c>
      <c r="DO512" s="224">
        <f t="shared" ca="1" si="576"/>
        <v>-2492.9036935173663</v>
      </c>
      <c r="DP512" s="223">
        <f t="shared" ca="1" si="577"/>
        <v>-11.188988198728111</v>
      </c>
      <c r="DQ512" s="225">
        <f t="shared" ca="1" si="578"/>
        <v>-184.56263707362996</v>
      </c>
      <c r="DR512" s="226">
        <f t="shared" ca="1" si="598"/>
        <v>184.56263707362996</v>
      </c>
      <c r="DS512" s="217">
        <f t="shared" ca="1" si="579"/>
        <v>-6.5653689762119063</v>
      </c>
      <c r="DT512" s="218">
        <f t="shared" ca="1" si="580"/>
        <v>-52.940259664990435</v>
      </c>
      <c r="DU512" s="219">
        <f t="shared" ca="1" si="581"/>
        <v>-2772.3194315061296</v>
      </c>
      <c r="DV512" s="218">
        <f t="shared" ca="1" si="582"/>
        <v>-13.209596606362993</v>
      </c>
      <c r="DW512" s="227">
        <f t="shared" ca="1" si="583"/>
        <v>-219.44070299167015</v>
      </c>
      <c r="DX512" s="228">
        <f t="shared" ca="1" si="599"/>
        <v>219.44070299167015</v>
      </c>
      <c r="DY512" s="222">
        <f t="shared" ca="1" si="584"/>
        <v>-6.9428500404508018</v>
      </c>
      <c r="DZ512" s="223">
        <f t="shared" ca="1" si="585"/>
        <v>-57.529824967247158</v>
      </c>
      <c r="EA512" s="224">
        <f t="shared" ca="1" si="586"/>
        <v>-3058.5054306882175</v>
      </c>
      <c r="EB512" s="223">
        <f t="shared" ca="1" si="587"/>
        <v>-15.66695381205227</v>
      </c>
      <c r="EC512" s="225">
        <f t="shared" ca="1" si="588"/>
        <v>-263.00443094338016</v>
      </c>
      <c r="ED512" s="226">
        <f t="shared" ca="1" si="600"/>
        <v>263.00443094338016</v>
      </c>
      <c r="EE512" s="18">
        <v>-263.00443094338016</v>
      </c>
    </row>
    <row r="513" spans="16:135" x14ac:dyDescent="0.3">
      <c r="P513" s="5"/>
      <c r="Q513" s="5"/>
      <c r="X513" s="105"/>
      <c r="Y513" s="105"/>
      <c r="Z513" s="105"/>
      <c r="AA513" s="105">
        <f ca="1">AH513-DF513</f>
        <v>0</v>
      </c>
      <c r="AC513" s="302">
        <f>AC512+$BE$22</f>
        <v>4860</v>
      </c>
      <c r="AD513" s="332">
        <v>247.33747713132789</v>
      </c>
      <c r="AE513" s="332">
        <v>206.23110638530534</v>
      </c>
      <c r="AF513" s="334">
        <v>173.37364887490276</v>
      </c>
      <c r="AG513" s="332">
        <v>146.22434016342186</v>
      </c>
      <c r="AH513" s="332">
        <v>123.14562331456295</v>
      </c>
      <c r="AI513" s="332">
        <v>103.03595646070539</v>
      </c>
      <c r="AJ513" s="332">
        <v>85.124853944535744</v>
      </c>
      <c r="AK513" s="332">
        <v>68.853192852239317</v>
      </c>
      <c r="AL513" s="332">
        <v>53.800262910953734</v>
      </c>
      <c r="AM513" s="332">
        <v>39.637421436640693</v>
      </c>
      <c r="AN513" s="332">
        <v>26.097354603529084</v>
      </c>
      <c r="AO513" s="332">
        <v>12.952663225918087</v>
      </c>
      <c r="AP513" s="332" t="e">
        <v>#DIV/0!</v>
      </c>
      <c r="AQ513" s="335">
        <v>-12.952663225918087</v>
      </c>
      <c r="AR513" s="335">
        <v>-26.097354603529084</v>
      </c>
      <c r="AS513" s="335">
        <v>-39.637421436640693</v>
      </c>
      <c r="AT513" s="335">
        <v>-53.800262910953734</v>
      </c>
      <c r="AU513" s="335">
        <v>-68.853192852239317</v>
      </c>
      <c r="AV513" s="335">
        <v>-85.124853944535744</v>
      </c>
      <c r="AW513" s="335">
        <v>-103.03595646070539</v>
      </c>
      <c r="AX513" s="335">
        <v>-123.14562331456295</v>
      </c>
      <c r="AY513" s="335">
        <v>-146.22434016342186</v>
      </c>
      <c r="AZ513" s="335">
        <v>-173.37364887490276</v>
      </c>
      <c r="BA513" s="335">
        <v>-206.23110638530534</v>
      </c>
      <c r="BB513" s="202">
        <v>-247.33747713132789</v>
      </c>
      <c r="BC513" s="323">
        <f ca="1">BO513-BD513</f>
        <v>0</v>
      </c>
      <c r="BD513" s="320">
        <f ca="1"/>
        <v>-12.952663225918087</v>
      </c>
      <c r="BE513" s="302">
        <f ca="1">MIN($AF$15,BE512+$BE$22)</f>
        <v>4860</v>
      </c>
      <c r="BF513" s="215">
        <f t="shared" ca="1" si="530"/>
        <v>4</v>
      </c>
      <c r="BG513" s="317">
        <f ca="1">INDEX(N$8:N$12,$BF513)</f>
        <v>365</v>
      </c>
      <c r="BH513" s="128">
        <f ca="1">INDEX(O$8:O$12,$BF513)</f>
        <v>0.45</v>
      </c>
      <c r="BI513" s="104">
        <f t="shared" ca="1" si="531"/>
        <v>2552</v>
      </c>
      <c r="BJ513" s="216">
        <f t="shared" si="529"/>
        <v>0</v>
      </c>
      <c r="BK513" s="217">
        <f ca="1">DEGREES(ASIN($BG513*BL$23))</f>
        <v>-0.69702848180855392</v>
      </c>
      <c r="BL513" s="218">
        <f ca="1">DEGREES(ASIN(BL$23*$BI513))</f>
        <v>-4.8792454357839317</v>
      </c>
      <c r="BM513" s="219">
        <f ca="1">IF($BH513&gt;0,(COS(RADIANS(BK513))-COS(RADIANS(BL513)))/(BL$23*$BH513),$BE513*SIN(RADIANS(BK513)))</f>
        <v>-236.68499924230258</v>
      </c>
      <c r="BN513" s="218">
        <f t="shared" ca="1" si="532"/>
        <v>-0.85289544470182932</v>
      </c>
      <c r="BO513" s="220">
        <f t="shared" ca="1" si="533"/>
        <v>-12.952663225918087</v>
      </c>
      <c r="BP513" s="221">
        <f t="shared" ca="1" si="589"/>
        <v>12.952663225918087</v>
      </c>
      <c r="BQ513" s="222">
        <f t="shared" ca="1" si="534"/>
        <v>-1.3888539075648563</v>
      </c>
      <c r="BR513" s="223">
        <f t="shared" ca="1" si="535"/>
        <v>-9.7566961377778814</v>
      </c>
      <c r="BS513" s="224">
        <f t="shared" ca="1" si="536"/>
        <v>-474.19576895725527</v>
      </c>
      <c r="BT513" s="223">
        <f t="shared" ca="1" si="537"/>
        <v>-1.7179567198850805</v>
      </c>
      <c r="BU513" s="225">
        <f t="shared" ca="1" si="538"/>
        <v>-26.097354603529084</v>
      </c>
      <c r="BV513" s="226">
        <f t="shared" ca="1" si="590"/>
        <v>26.097354603529084</v>
      </c>
      <c r="BW513" s="217">
        <f t="shared" ca="1" si="539"/>
        <v>-2.0703060144699528</v>
      </c>
      <c r="BX513" s="218">
        <f t="shared" ca="1" si="540"/>
        <v>-14.63045116921794</v>
      </c>
      <c r="BY513" s="219">
        <f t="shared" ca="1" si="541"/>
        <v>-713.36209324504989</v>
      </c>
      <c r="BZ513" s="218">
        <f t="shared" ca="1" si="542"/>
        <v>-2.6080229085104065</v>
      </c>
      <c r="CA513" s="227">
        <f t="shared" ca="1" si="543"/>
        <v>-39.637421436640693</v>
      </c>
      <c r="CB513" s="228">
        <f t="shared" ca="1" si="591"/>
        <v>39.637421436640693</v>
      </c>
      <c r="CC513" s="222">
        <f t="shared" ca="1" si="544"/>
        <v>-2.7362803166611838</v>
      </c>
      <c r="CD513" s="223">
        <f t="shared" ca="1" si="545"/>
        <v>-19.498383850615681</v>
      </c>
      <c r="CE513" s="224">
        <f t="shared" ca="1" si="546"/>
        <v>-955.02093015291518</v>
      </c>
      <c r="CF513" s="223">
        <f t="shared" ca="1" si="547"/>
        <v>-3.537355805268362</v>
      </c>
      <c r="CG513" s="225">
        <f t="shared" ca="1" si="548"/>
        <v>-53.800262910953734</v>
      </c>
      <c r="CH513" s="226">
        <f t="shared" ca="1" si="592"/>
        <v>53.800262910953734</v>
      </c>
      <c r="CI513" s="217">
        <f t="shared" ca="1" si="549"/>
        <v>-3.3817714426176781</v>
      </c>
      <c r="CJ513" s="218">
        <f t="shared" ca="1" si="550"/>
        <v>-24.357992667136177</v>
      </c>
      <c r="CK513" s="219">
        <f t="shared" ca="1" si="551"/>
        <v>-1200.017604382605</v>
      </c>
      <c r="CL513" s="218">
        <f t="shared" ca="1" si="552"/>
        <v>-4.522555786502835</v>
      </c>
      <c r="CM513" s="227">
        <f t="shared" ca="1" si="553"/>
        <v>-68.853192852240909</v>
      </c>
      <c r="CN513" s="228">
        <f t="shared" ca="1" si="593"/>
        <v>68.853192852240909</v>
      </c>
      <c r="CO513" s="222">
        <f t="shared" ca="1" si="554"/>
        <v>-4.0019069365128308</v>
      </c>
      <c r="CP513" s="223">
        <f t="shared" ca="1" si="555"/>
        <v>-29.20619969525406</v>
      </c>
      <c r="CQ513" s="224">
        <f t="shared" ca="1" si="556"/>
        <v>-1449.2033027928612</v>
      </c>
      <c r="CR513" s="223">
        <f t="shared" ca="1" si="557"/>
        <v>-5.5837658289701722</v>
      </c>
      <c r="CS513" s="225">
        <f t="shared" ca="1" si="558"/>
        <v>-85.124853944535744</v>
      </c>
      <c r="CT513" s="226">
        <f t="shared" ca="1" si="594"/>
        <v>85.124853944535744</v>
      </c>
      <c r="CU513" s="217">
        <f t="shared" ca="1" si="559"/>
        <v>-4.5919815571945737</v>
      </c>
      <c r="CV513" s="218">
        <f t="shared" ca="1" si="560"/>
        <v>-34.039060721729307</v>
      </c>
      <c r="CW513" s="219">
        <f t="shared" ca="1" si="561"/>
        <v>-1703.4259421355614</v>
      </c>
      <c r="CX513" s="218">
        <f t="shared" ca="1" si="562"/>
        <v>-6.7463425380219633</v>
      </c>
      <c r="CY513" s="227">
        <f t="shared" ca="1" si="563"/>
        <v>-103.03595646070539</v>
      </c>
      <c r="CZ513" s="228">
        <f t="shared" ca="1" si="595"/>
        <v>103.03595646070539</v>
      </c>
      <c r="DA513" s="222">
        <f t="shared" ca="1" si="564"/>
        <v>-5.1474920122309307</v>
      </c>
      <c r="DB513" s="223">
        <f t="shared" ca="1" si="565"/>
        <v>-38.851327203903047</v>
      </c>
      <c r="DC513" s="224">
        <f t="shared" ca="1" si="566"/>
        <v>-1963.5092042602294</v>
      </c>
      <c r="DD513" s="223">
        <f t="shared" ca="1" si="567"/>
        <v>-8.0432702499556399</v>
      </c>
      <c r="DE513" s="225">
        <f t="shared" ca="1" si="568"/>
        <v>-123.14562331456295</v>
      </c>
      <c r="DF513" s="226">
        <f t="shared" ca="1" si="596"/>
        <v>123.14562331456295</v>
      </c>
      <c r="DG513" s="217">
        <f t="shared" ca="1" si="569"/>
        <v>-5.6641719536657629</v>
      </c>
      <c r="DH513" s="218">
        <f t="shared" ca="1" si="570"/>
        <v>-43.63575484334045</v>
      </c>
      <c r="DI513" s="219">
        <f t="shared" ca="1" si="571"/>
        <v>-2230.2101715504155</v>
      </c>
      <c r="DJ513" s="218">
        <f t="shared" ca="1" si="572"/>
        <v>-9.518754637846996</v>
      </c>
      <c r="DK513" s="227">
        <f t="shared" ca="1" si="573"/>
        <v>-146.22434016342095</v>
      </c>
      <c r="DL513" s="228">
        <f t="shared" ca="1" si="597"/>
        <v>146.22434016342095</v>
      </c>
      <c r="DM513" s="222">
        <f t="shared" ca="1" si="574"/>
        <v>-6.1380269433018499</v>
      </c>
      <c r="DN513" s="223">
        <f t="shared" ca="1" si="575"/>
        <v>-48.381965085115993</v>
      </c>
      <c r="DO513" s="224">
        <f t="shared" ca="1" si="576"/>
        <v>-2504.1373783574686</v>
      </c>
      <c r="DP513" s="223">
        <f t="shared" ca="1" si="577"/>
        <v>-11.233684840102342</v>
      </c>
      <c r="DQ513" s="225">
        <f t="shared" ca="1" si="578"/>
        <v>-173.37364887490185</v>
      </c>
      <c r="DR513" s="226">
        <f t="shared" ca="1" si="598"/>
        <v>173.37364887490185</v>
      </c>
      <c r="DS513" s="217">
        <f t="shared" ca="1" si="579"/>
        <v>-6.5653689762119063</v>
      </c>
      <c r="DT513" s="218">
        <f t="shared" ca="1" si="580"/>
        <v>-53.074486460203133</v>
      </c>
      <c r="DU513" s="219">
        <f t="shared" ca="1" si="581"/>
        <v>-2785.5934333621899</v>
      </c>
      <c r="DV513" s="218">
        <f t="shared" ca="1" si="582"/>
        <v>-13.274001856060295</v>
      </c>
      <c r="DW513" s="227">
        <f t="shared" ca="1" si="583"/>
        <v>-206.23110638530716</v>
      </c>
      <c r="DX513" s="228">
        <f t="shared" ca="1" si="599"/>
        <v>206.23110638530716</v>
      </c>
      <c r="DY513" s="222">
        <f t="shared" ca="1" si="584"/>
        <v>-6.9428500404508018</v>
      </c>
      <c r="DZ513" s="223">
        <f t="shared" ca="1" si="585"/>
        <v>-57.689223226251521</v>
      </c>
      <c r="EA513" s="224">
        <f t="shared" ca="1" si="586"/>
        <v>-3074.2687004548598</v>
      </c>
      <c r="EB513" s="223">
        <f t="shared" ca="1" si="587"/>
        <v>-15.763269766642225</v>
      </c>
      <c r="EC513" s="225">
        <f t="shared" ca="1" si="588"/>
        <v>-247.33747713132789</v>
      </c>
      <c r="ED513" s="226">
        <f t="shared" ca="1" si="600"/>
        <v>247.33747713132789</v>
      </c>
      <c r="EE513" s="18">
        <v>-247.33747713132789</v>
      </c>
    </row>
    <row r="514" spans="16:135" x14ac:dyDescent="0.3">
      <c r="P514" s="5"/>
      <c r="Q514" s="5"/>
      <c r="X514" s="105"/>
      <c r="Y514" s="105"/>
      <c r="Z514" s="105"/>
      <c r="AA514" s="105">
        <f ca="1">AH514-DF514</f>
        <v>0</v>
      </c>
      <c r="AC514" s="302">
        <f>AC513+$BE$22</f>
        <v>4870</v>
      </c>
      <c r="AD514" s="332">
        <v>231.57420736468657</v>
      </c>
      <c r="AE514" s="332">
        <v>192.95710452924641</v>
      </c>
      <c r="AF514" s="334">
        <v>162.13996403480041</v>
      </c>
      <c r="AG514" s="332">
        <v>136.70558552557395</v>
      </c>
      <c r="AH514" s="332">
        <v>115.10235306460731</v>
      </c>
      <c r="AI514" s="332">
        <v>96.289613922683429</v>
      </c>
      <c r="AJ514" s="332">
        <v>79.541088115565572</v>
      </c>
      <c r="AK514" s="332">
        <v>64.330637065738074</v>
      </c>
      <c r="AL514" s="332">
        <v>50.262907105685372</v>
      </c>
      <c r="AM514" s="332">
        <v>37.029398528130287</v>
      </c>
      <c r="AN514" s="332">
        <v>24.379397883644003</v>
      </c>
      <c r="AO514" s="332">
        <v>12.099767781216258</v>
      </c>
      <c r="AP514" s="332" t="e">
        <v>#DIV/0!</v>
      </c>
      <c r="AQ514" s="335">
        <v>-12.099767781216258</v>
      </c>
      <c r="AR514" s="335">
        <v>-24.379397883644003</v>
      </c>
      <c r="AS514" s="335">
        <v>-37.029398528130287</v>
      </c>
      <c r="AT514" s="335">
        <v>-50.262907105685372</v>
      </c>
      <c r="AU514" s="335">
        <v>-64.330637065738074</v>
      </c>
      <c r="AV514" s="335">
        <v>-79.541088115565572</v>
      </c>
      <c r="AW514" s="335">
        <v>-96.289613922683429</v>
      </c>
      <c r="AX514" s="335">
        <v>-115.10235306460731</v>
      </c>
      <c r="AY514" s="335">
        <v>-136.70558552557395</v>
      </c>
      <c r="AZ514" s="335">
        <v>-162.13996403480041</v>
      </c>
      <c r="BA514" s="335">
        <v>-192.95710452924641</v>
      </c>
      <c r="BB514" s="202">
        <v>-231.57420736468657</v>
      </c>
      <c r="BC514" s="323">
        <f ca="1">BO514-BD514</f>
        <v>0</v>
      </c>
      <c r="BD514" s="320">
        <f ca="1"/>
        <v>-12.099767781216258</v>
      </c>
      <c r="BE514" s="302">
        <f ca="1">MIN($AF$15,BE513+$BE$22)</f>
        <v>4870</v>
      </c>
      <c r="BF514" s="215">
        <f t="shared" ca="1" si="530"/>
        <v>4</v>
      </c>
      <c r="BG514" s="317">
        <f ca="1">INDEX(N$8:N$12,$BF514)</f>
        <v>365</v>
      </c>
      <c r="BH514" s="128">
        <f ca="1">INDEX(O$8:O$12,$BF514)</f>
        <v>0.45</v>
      </c>
      <c r="BI514" s="104">
        <f t="shared" ca="1" si="531"/>
        <v>2556.5</v>
      </c>
      <c r="BJ514" s="216">
        <f t="shared" si="529"/>
        <v>0</v>
      </c>
      <c r="BK514" s="217">
        <f ca="1">DEGREES(ASIN($BG514*BL$23))</f>
        <v>-0.69702848180855392</v>
      </c>
      <c r="BL514" s="218">
        <f ca="1">DEGREES(ASIN(BL$23*$BI514))</f>
        <v>-4.887870034955049</v>
      </c>
      <c r="BM514" s="219">
        <f ca="1">IF($BH514&gt;0,(COS(RADIANS(BK514))-COS(RADIANS(BL514)))/(BL$23*$BH514),$BE514*SIN(RADIANS(BK514)))</f>
        <v>-237.53941092310373</v>
      </c>
      <c r="BN514" s="218">
        <f t="shared" ca="1" si="532"/>
        <v>-0.85441168080114949</v>
      </c>
      <c r="BO514" s="220">
        <f t="shared" ca="1" si="533"/>
        <v>-12.099767781216258</v>
      </c>
      <c r="BP514" s="221">
        <f t="shared" ca="1" si="589"/>
        <v>12.099767781216258</v>
      </c>
      <c r="BQ514" s="222">
        <f t="shared" ca="1" si="534"/>
        <v>-1.3888539075648563</v>
      </c>
      <c r="BR514" s="223">
        <f t="shared" ca="1" si="535"/>
        <v>-9.7740690411335382</v>
      </c>
      <c r="BS514" s="224">
        <f t="shared" ca="1" si="536"/>
        <v>-475.91684739205124</v>
      </c>
      <c r="BT514" s="223">
        <f t="shared" ca="1" si="537"/>
        <v>-1.7210784347959702</v>
      </c>
      <c r="BU514" s="225">
        <f t="shared" ca="1" si="538"/>
        <v>-24.379397883644003</v>
      </c>
      <c r="BV514" s="226">
        <f t="shared" ca="1" si="590"/>
        <v>24.379397883644003</v>
      </c>
      <c r="BW514" s="217">
        <f t="shared" ca="1" si="539"/>
        <v>-2.0703060144699528</v>
      </c>
      <c r="BX514" s="218">
        <f t="shared" ca="1" si="540"/>
        <v>-14.656826695029924</v>
      </c>
      <c r="BY514" s="219">
        <f t="shared" ca="1" si="541"/>
        <v>-715.9750329596128</v>
      </c>
      <c r="BZ514" s="218">
        <f t="shared" ca="1" si="542"/>
        <v>-2.6129397145629127</v>
      </c>
      <c r="CA514" s="227">
        <f t="shared" ca="1" si="543"/>
        <v>-37.029398528130287</v>
      </c>
      <c r="CB514" s="228">
        <f t="shared" ca="1" si="591"/>
        <v>37.029398528130287</v>
      </c>
      <c r="CC514" s="222">
        <f t="shared" ca="1" si="544"/>
        <v>-2.7362803166611838</v>
      </c>
      <c r="CD514" s="223">
        <f t="shared" ca="1" si="545"/>
        <v>-19.534161540180111</v>
      </c>
      <c r="CE514" s="224">
        <f t="shared" ca="1" si="546"/>
        <v>-958.56531247201576</v>
      </c>
      <c r="CF514" s="223">
        <f t="shared" ca="1" si="547"/>
        <v>-3.5443823191005777</v>
      </c>
      <c r="CG514" s="225">
        <f t="shared" ca="1" si="548"/>
        <v>-50.262907105685372</v>
      </c>
      <c r="CH514" s="226">
        <f t="shared" ca="1" si="592"/>
        <v>50.262907105685372</v>
      </c>
      <c r="CI514" s="217">
        <f t="shared" ca="1" si="549"/>
        <v>-3.3817714426176781</v>
      </c>
      <c r="CJ514" s="218">
        <f t="shared" ca="1" si="550"/>
        <v>-24.403741331771254</v>
      </c>
      <c r="CK514" s="219">
        <f t="shared" ca="1" si="551"/>
        <v>-1204.5497796956322</v>
      </c>
      <c r="CL514" s="218">
        <f t="shared" ca="1" si="552"/>
        <v>-4.53217531302721</v>
      </c>
      <c r="CM514" s="227">
        <f t="shared" ca="1" si="553"/>
        <v>-64.330637065738074</v>
      </c>
      <c r="CN514" s="228">
        <f t="shared" ca="1" si="593"/>
        <v>64.330637065738074</v>
      </c>
      <c r="CO514" s="222">
        <f t="shared" ca="1" si="554"/>
        <v>-4.0019069365128308</v>
      </c>
      <c r="CP514" s="223">
        <f t="shared" ca="1" si="555"/>
        <v>-29.262693916392468</v>
      </c>
      <c r="CQ514" s="224">
        <f t="shared" ca="1" si="556"/>
        <v>-1454.8000065120925</v>
      </c>
      <c r="CR514" s="223">
        <f t="shared" ca="1" si="557"/>
        <v>-5.5967037192313001</v>
      </c>
      <c r="CS514" s="225">
        <f t="shared" ca="1" si="558"/>
        <v>-79.541088115565572</v>
      </c>
      <c r="CT514" s="226">
        <f t="shared" ca="1" si="594"/>
        <v>79.541088115565572</v>
      </c>
      <c r="CU514" s="217">
        <f t="shared" ca="1" si="559"/>
        <v>-4.5919815571945737</v>
      </c>
      <c r="CV514" s="218">
        <f t="shared" ca="1" si="560"/>
        <v>-34.107334717264791</v>
      </c>
      <c r="CW514" s="219">
        <f t="shared" ca="1" si="561"/>
        <v>-1710.1896310810246</v>
      </c>
      <c r="CX514" s="218">
        <f t="shared" ca="1" si="562"/>
        <v>-6.7636889454631728</v>
      </c>
      <c r="CY514" s="227">
        <f t="shared" ca="1" si="563"/>
        <v>-96.289613922683429</v>
      </c>
      <c r="CZ514" s="228">
        <f t="shared" ca="1" si="595"/>
        <v>96.289613922683429</v>
      </c>
      <c r="DA514" s="222">
        <f t="shared" ca="1" si="564"/>
        <v>-5.1474920122309307</v>
      </c>
      <c r="DB514" s="223">
        <f t="shared" ca="1" si="565"/>
        <v>-38.932753936064977</v>
      </c>
      <c r="DC514" s="224">
        <f t="shared" ca="1" si="566"/>
        <v>-1971.5758936548743</v>
      </c>
      <c r="DD514" s="223">
        <f t="shared" ca="1" si="567"/>
        <v>-8.0666893946449818</v>
      </c>
      <c r="DE514" s="225">
        <f t="shared" ca="1" si="568"/>
        <v>-115.10235306460731</v>
      </c>
      <c r="DF514" s="226">
        <f t="shared" ca="1" si="596"/>
        <v>115.10235306460731</v>
      </c>
      <c r="DG514" s="217">
        <f t="shared" ca="1" si="569"/>
        <v>-5.6641719536657629</v>
      </c>
      <c r="DH514" s="218">
        <f t="shared" ca="1" si="570"/>
        <v>-43.732163001030131</v>
      </c>
      <c r="DI514" s="219">
        <f t="shared" ca="1" si="571"/>
        <v>-2239.7610241407178</v>
      </c>
      <c r="DJ514" s="218">
        <f t="shared" ca="1" si="572"/>
        <v>-9.5508525903023838</v>
      </c>
      <c r="DK514" s="227">
        <f t="shared" ca="1" si="573"/>
        <v>-136.70558552557395</v>
      </c>
      <c r="DL514" s="228">
        <f t="shared" ca="1" si="597"/>
        <v>136.70558552557395</v>
      </c>
      <c r="DM514" s="222">
        <f t="shared" ca="1" si="574"/>
        <v>-6.1380269433018499</v>
      </c>
      <c r="DN514" s="223">
        <f t="shared" ca="1" si="575"/>
        <v>-48.495814268468962</v>
      </c>
      <c r="DO514" s="224">
        <f t="shared" ca="1" si="576"/>
        <v>-2515.4160594878672</v>
      </c>
      <c r="DP514" s="223">
        <f t="shared" ca="1" si="577"/>
        <v>-11.278681130398581</v>
      </c>
      <c r="DQ514" s="225">
        <f t="shared" ca="1" si="578"/>
        <v>-162.1399640347995</v>
      </c>
      <c r="DR514" s="226">
        <f t="shared" ca="1" si="598"/>
        <v>162.1399640347995</v>
      </c>
      <c r="DS514" s="217">
        <f t="shared" ca="1" si="579"/>
        <v>-6.5653689762119063</v>
      </c>
      <c r="DT514" s="218">
        <f t="shared" ca="1" si="580"/>
        <v>-53.209132990818567</v>
      </c>
      <c r="DU514" s="219">
        <f t="shared" ca="1" si="581"/>
        <v>-2798.9324441361841</v>
      </c>
      <c r="DV514" s="218">
        <f t="shared" ca="1" si="582"/>
        <v>-13.339010773994232</v>
      </c>
      <c r="DW514" s="227">
        <f t="shared" ca="1" si="583"/>
        <v>-192.95710452924686</v>
      </c>
      <c r="DX514" s="228">
        <f t="shared" ca="1" si="599"/>
        <v>192.95710452924686</v>
      </c>
      <c r="DY514" s="222">
        <f t="shared" ca="1" si="584"/>
        <v>-6.9428500404508018</v>
      </c>
      <c r="DZ514" s="223">
        <f t="shared" ca="1" si="585"/>
        <v>-57.849325768723787</v>
      </c>
      <c r="EA514" s="224">
        <f t="shared" ca="1" si="586"/>
        <v>-3090.1295617483547</v>
      </c>
      <c r="EB514" s="223">
        <f t="shared" ca="1" si="587"/>
        <v>-15.860861293494963</v>
      </c>
      <c r="EC514" s="225">
        <f t="shared" ca="1" si="588"/>
        <v>-231.57420736468566</v>
      </c>
      <c r="ED514" s="226">
        <f t="shared" ca="1" si="600"/>
        <v>231.57420736468566</v>
      </c>
      <c r="EE514" s="18">
        <v>-231.57420736468657</v>
      </c>
    </row>
    <row r="515" spans="16:135" x14ac:dyDescent="0.3">
      <c r="P515" s="5"/>
      <c r="Q515" s="5"/>
      <c r="X515" s="105"/>
      <c r="Y515" s="105"/>
      <c r="Z515" s="105"/>
      <c r="AA515" s="105">
        <f ca="1">AH515-DF515</f>
        <v>1.1368683772161603E-12</v>
      </c>
      <c r="AC515" s="302">
        <f>AC514+$BE$22</f>
        <v>4880</v>
      </c>
      <c r="AD515" s="332">
        <v>215.7133460711907</v>
      </c>
      <c r="AE515" s="332">
        <v>179.61809375525263</v>
      </c>
      <c r="AF515" s="334">
        <v>150.86128290440183</v>
      </c>
      <c r="AG515" s="332">
        <v>127.15473293527157</v>
      </c>
      <c r="AH515" s="332">
        <v>107.03566366996347</v>
      </c>
      <c r="AI515" s="332">
        <v>89.525924977220257</v>
      </c>
      <c r="AJ515" s="332">
        <v>73.944384396334272</v>
      </c>
      <c r="AK515" s="332">
        <v>59.798461752710864</v>
      </c>
      <c r="AL515" s="332">
        <v>46.718524786584794</v>
      </c>
      <c r="AM515" s="332">
        <v>34.416458813567374</v>
      </c>
      <c r="AN515" s="332">
        <v>22.658319448848033</v>
      </c>
      <c r="AO515" s="332">
        <v>11.245356100415108</v>
      </c>
      <c r="AP515" s="332" t="e">
        <v>#DIV/0!</v>
      </c>
      <c r="AQ515" s="335">
        <v>-11.245356100415108</v>
      </c>
      <c r="AR515" s="335">
        <v>-22.658319448848033</v>
      </c>
      <c r="AS515" s="335">
        <v>-34.416458813567374</v>
      </c>
      <c r="AT515" s="335">
        <v>-46.718524786584794</v>
      </c>
      <c r="AU515" s="335">
        <v>-59.798461752710864</v>
      </c>
      <c r="AV515" s="335">
        <v>-73.944384396334272</v>
      </c>
      <c r="AW515" s="335">
        <v>-89.525924977220257</v>
      </c>
      <c r="AX515" s="335">
        <v>-107.03566366996347</v>
      </c>
      <c r="AY515" s="335">
        <v>-127.15473293527157</v>
      </c>
      <c r="AZ515" s="335">
        <v>-150.86128290440183</v>
      </c>
      <c r="BA515" s="335">
        <v>-179.61809375525263</v>
      </c>
      <c r="BB515" s="202">
        <v>-215.7133460711907</v>
      </c>
      <c r="BC515" s="323">
        <f ca="1">BO515-BD515</f>
        <v>0</v>
      </c>
      <c r="BD515" s="320">
        <f ca="1"/>
        <v>-11.245356100415108</v>
      </c>
      <c r="BE515" s="302">
        <f ca="1">MIN($AF$15,BE514+$BE$22)</f>
        <v>4880</v>
      </c>
      <c r="BF515" s="215">
        <f t="shared" ca="1" si="530"/>
        <v>4</v>
      </c>
      <c r="BG515" s="317">
        <f ca="1">INDEX(N$8:N$12,$BF515)</f>
        <v>365</v>
      </c>
      <c r="BH515" s="128">
        <f ca="1">INDEX(O$8:O$12,$BF515)</f>
        <v>0.45</v>
      </c>
      <c r="BI515" s="104">
        <f t="shared" ca="1" si="531"/>
        <v>2561</v>
      </c>
      <c r="BJ515" s="216">
        <f t="shared" si="529"/>
        <v>0</v>
      </c>
      <c r="BK515" s="217">
        <f ca="1">DEGREES(ASIN($BG515*BL$23))</f>
        <v>-0.69702848180855392</v>
      </c>
      <c r="BL515" s="218">
        <f ca="1">DEGREES(ASIN(BL$23*$BI515))</f>
        <v>-4.8964947451492193</v>
      </c>
      <c r="BM515" s="219">
        <f ca="1">IF($BH515&gt;0,(COS(RADIANS(BK515))-COS(RADIANS(BL515)))/(BL$23*$BH515),$BE515*SIN(RADIANS(BK515)))</f>
        <v>-238.39533889850549</v>
      </c>
      <c r="BN515" s="218">
        <f t="shared" ca="1" si="532"/>
        <v>-0.85592797540175525</v>
      </c>
      <c r="BO515" s="220">
        <f t="shared" ca="1" si="533"/>
        <v>-11.245356100415108</v>
      </c>
      <c r="BP515" s="221">
        <f t="shared" ca="1" si="589"/>
        <v>11.245356100415108</v>
      </c>
      <c r="BQ515" s="222">
        <f t="shared" ca="1" si="534"/>
        <v>-1.3888539075648563</v>
      </c>
      <c r="BR515" s="223">
        <f t="shared" ca="1" si="535"/>
        <v>-9.7914428519738035</v>
      </c>
      <c r="BS515" s="224">
        <f t="shared" ca="1" si="536"/>
        <v>-477.641048030523</v>
      </c>
      <c r="BT515" s="223">
        <f t="shared" ca="1" si="537"/>
        <v>-1.724200638471757</v>
      </c>
      <c r="BU515" s="225">
        <f t="shared" ca="1" si="538"/>
        <v>-22.658319448848033</v>
      </c>
      <c r="BV515" s="226">
        <f t="shared" ca="1" si="590"/>
        <v>22.658319448848033</v>
      </c>
      <c r="BW515" s="217">
        <f t="shared" ca="1" si="539"/>
        <v>-2.0703060144699528</v>
      </c>
      <c r="BX515" s="218">
        <f t="shared" ca="1" si="540"/>
        <v>-14.683205396764132</v>
      </c>
      <c r="BY515" s="219">
        <f t="shared" ca="1" si="541"/>
        <v>-718.59289125478949</v>
      </c>
      <c r="BZ515" s="218">
        <f t="shared" ca="1" si="542"/>
        <v>-2.6178582951766884</v>
      </c>
      <c r="CA515" s="227">
        <f t="shared" ca="1" si="543"/>
        <v>-34.416458813567374</v>
      </c>
      <c r="CB515" s="228">
        <f t="shared" ca="1" si="591"/>
        <v>34.416458813567374</v>
      </c>
      <c r="CC515" s="222">
        <f t="shared" ca="1" si="544"/>
        <v>-2.7362803166611838</v>
      </c>
      <c r="CD515" s="223">
        <f t="shared" ca="1" si="545"/>
        <v>-19.569947157847423</v>
      </c>
      <c r="CE515" s="224">
        <f t="shared" ca="1" si="546"/>
        <v>-962.11672597192921</v>
      </c>
      <c r="CF515" s="223">
        <f t="shared" ca="1" si="547"/>
        <v>-3.5514134999134512</v>
      </c>
      <c r="CG515" s="225">
        <f t="shared" ca="1" si="548"/>
        <v>-46.718524786584794</v>
      </c>
      <c r="CH515" s="226">
        <f t="shared" ca="1" si="592"/>
        <v>46.718524786584794</v>
      </c>
      <c r="CI515" s="217">
        <f t="shared" ca="1" si="549"/>
        <v>-3.3817714426176781</v>
      </c>
      <c r="CJ515" s="218">
        <f t="shared" ca="1" si="550"/>
        <v>-24.449506575446982</v>
      </c>
      <c r="CK515" s="219">
        <f t="shared" ca="1" si="551"/>
        <v>-1209.0915849841599</v>
      </c>
      <c r="CL515" s="218">
        <f t="shared" ca="1" si="552"/>
        <v>-4.541805288527712</v>
      </c>
      <c r="CM515" s="227">
        <f t="shared" ca="1" si="553"/>
        <v>-59.798461752710864</v>
      </c>
      <c r="CN515" s="228">
        <f t="shared" ca="1" si="593"/>
        <v>59.798461752710864</v>
      </c>
      <c r="CO515" s="222">
        <f t="shared" ca="1" si="554"/>
        <v>-4.0019069365128308</v>
      </c>
      <c r="CP515" s="223">
        <f t="shared" ca="1" si="555"/>
        <v>-29.319219366685289</v>
      </c>
      <c r="CQ515" s="224">
        <f t="shared" ca="1" si="556"/>
        <v>-1460.4096695583196</v>
      </c>
      <c r="CR515" s="223">
        <f t="shared" ca="1" si="557"/>
        <v>-5.6096630462270696</v>
      </c>
      <c r="CS515" s="225">
        <f t="shared" ca="1" si="558"/>
        <v>-73.944384396334272</v>
      </c>
      <c r="CT515" s="226">
        <f t="shared" ca="1" si="594"/>
        <v>73.944384396334272</v>
      </c>
      <c r="CU515" s="217">
        <f t="shared" ca="1" si="559"/>
        <v>-4.5919815571945737</v>
      </c>
      <c r="CV515" s="218">
        <f t="shared" ca="1" si="560"/>
        <v>-34.175663854492882</v>
      </c>
      <c r="CW515" s="219">
        <f t="shared" ca="1" si="561"/>
        <v>-1716.9707084265924</v>
      </c>
      <c r="CX515" s="218">
        <f t="shared" ca="1" si="562"/>
        <v>-6.7810773455678373</v>
      </c>
      <c r="CY515" s="227">
        <f t="shared" ca="1" si="563"/>
        <v>-89.525924977220257</v>
      </c>
      <c r="CZ515" s="228">
        <f t="shared" ca="1" si="595"/>
        <v>89.525924977220257</v>
      </c>
      <c r="DA515" s="222">
        <f t="shared" ca="1" si="564"/>
        <v>-5.1474920122309307</v>
      </c>
      <c r="DB515" s="223">
        <f t="shared" ca="1" si="565"/>
        <v>-39.014274259997521</v>
      </c>
      <c r="DC515" s="224">
        <f t="shared" ca="1" si="566"/>
        <v>-1979.6660828770093</v>
      </c>
      <c r="DD515" s="223">
        <f t="shared" ca="1" si="567"/>
        <v>-8.0901892221349954</v>
      </c>
      <c r="DE515" s="225">
        <f t="shared" ca="1" si="568"/>
        <v>-107.03566366996233</v>
      </c>
      <c r="DF515" s="226">
        <f t="shared" ca="1" si="596"/>
        <v>107.03566366996233</v>
      </c>
      <c r="DG515" s="217">
        <f t="shared" ca="1" si="569"/>
        <v>-5.6641719536657629</v>
      </c>
      <c r="DH515" s="218">
        <f t="shared" ca="1" si="570"/>
        <v>-43.828726604644217</v>
      </c>
      <c r="DI515" s="219">
        <f t="shared" ca="1" si="571"/>
        <v>-2249.3441298087282</v>
      </c>
      <c r="DJ515" s="218">
        <f t="shared" ca="1" si="572"/>
        <v>-9.5831056680103757</v>
      </c>
      <c r="DK515" s="227">
        <f t="shared" ca="1" si="573"/>
        <v>-127.15473293527157</v>
      </c>
      <c r="DL515" s="228">
        <f t="shared" ca="1" si="597"/>
        <v>127.15473293527157</v>
      </c>
      <c r="DM515" s="222">
        <f t="shared" ca="1" si="574"/>
        <v>-6.1380269433018499</v>
      </c>
      <c r="DN515" s="223">
        <f t="shared" ca="1" si="575"/>
        <v>-48.6099196895169</v>
      </c>
      <c r="DO515" s="224">
        <f t="shared" ca="1" si="576"/>
        <v>-2526.7400404584291</v>
      </c>
      <c r="DP515" s="223">
        <f t="shared" ca="1" si="577"/>
        <v>-11.323980970561934</v>
      </c>
      <c r="DQ515" s="225">
        <f t="shared" ca="1" si="578"/>
        <v>-150.86128290440092</v>
      </c>
      <c r="DR515" s="226">
        <f t="shared" ca="1" si="598"/>
        <v>150.86128290440092</v>
      </c>
      <c r="DS515" s="217">
        <f t="shared" ca="1" si="579"/>
        <v>-6.5653689762119063</v>
      </c>
      <c r="DT515" s="218">
        <f t="shared" ca="1" si="580"/>
        <v>-53.344203969912421</v>
      </c>
      <c r="DU515" s="219">
        <f t="shared" ca="1" si="581"/>
        <v>-2812.3370780766609</v>
      </c>
      <c r="DV515" s="218">
        <f t="shared" ca="1" si="582"/>
        <v>-13.404633940476742</v>
      </c>
      <c r="DW515" s="227">
        <f t="shared" ca="1" si="583"/>
        <v>-179.61809375525263</v>
      </c>
      <c r="DX515" s="228">
        <f t="shared" ca="1" si="599"/>
        <v>179.61809375525263</v>
      </c>
      <c r="DY515" s="222">
        <f t="shared" ca="1" si="584"/>
        <v>-6.9428500404508018</v>
      </c>
      <c r="DZ515" s="223">
        <f t="shared" ca="1" si="585"/>
        <v>-58.010143280337253</v>
      </c>
      <c r="EA515" s="224">
        <f t="shared" ca="1" si="586"/>
        <v>-3106.0893208745329</v>
      </c>
      <c r="EB515" s="223">
        <f t="shared" ca="1" si="587"/>
        <v>-15.959759126178142</v>
      </c>
      <c r="EC515" s="225">
        <f t="shared" ca="1" si="588"/>
        <v>-215.7133460711907</v>
      </c>
      <c r="ED515" s="226">
        <f t="shared" ca="1" si="600"/>
        <v>215.7133460711907</v>
      </c>
      <c r="EE515" s="18">
        <v>-215.7133460711907</v>
      </c>
    </row>
    <row r="516" spans="16:135" x14ac:dyDescent="0.3">
      <c r="P516" s="5"/>
      <c r="Q516" s="5"/>
      <c r="X516" s="105"/>
      <c r="Y516" s="105"/>
      <c r="Z516" s="105"/>
      <c r="AA516" s="105">
        <f ca="1">AH516-DF516</f>
        <v>0</v>
      </c>
      <c r="AC516" s="302">
        <f>AC515+$BE$22</f>
        <v>4890</v>
      </c>
      <c r="AD516" s="332">
        <v>199.7535869450121</v>
      </c>
      <c r="AE516" s="332">
        <v>166.21345981477498</v>
      </c>
      <c r="AF516" s="334">
        <v>139.53730193383899</v>
      </c>
      <c r="AG516" s="332">
        <v>117.57162726726028</v>
      </c>
      <c r="AH516" s="332">
        <v>98.945474447827337</v>
      </c>
      <c r="AI516" s="332">
        <v>82.744847631652419</v>
      </c>
      <c r="AJ516" s="332">
        <v>68.334721350105838</v>
      </c>
      <c r="AK516" s="332">
        <v>55.256656464183152</v>
      </c>
      <c r="AL516" s="332">
        <v>43.167111286671343</v>
      </c>
      <c r="AM516" s="332">
        <v>31.798600518390685</v>
      </c>
      <c r="AN516" s="332">
        <v>20.934118810376276</v>
      </c>
      <c r="AO516" s="332">
        <v>10.389428125013353</v>
      </c>
      <c r="AP516" s="332" t="e">
        <v>#DIV/0!</v>
      </c>
      <c r="AQ516" s="335">
        <v>-10.389428125013353</v>
      </c>
      <c r="AR516" s="335">
        <v>-20.934118810376276</v>
      </c>
      <c r="AS516" s="335">
        <v>-31.798600518390685</v>
      </c>
      <c r="AT516" s="335">
        <v>-43.167111286671343</v>
      </c>
      <c r="AU516" s="335">
        <v>-55.256656464183152</v>
      </c>
      <c r="AV516" s="335">
        <v>-68.334721350105838</v>
      </c>
      <c r="AW516" s="335">
        <v>-82.744847631652419</v>
      </c>
      <c r="AX516" s="335">
        <v>-98.945474447827337</v>
      </c>
      <c r="AY516" s="335">
        <v>-117.57162726726028</v>
      </c>
      <c r="AZ516" s="335">
        <v>-139.53730193383899</v>
      </c>
      <c r="BA516" s="335">
        <v>-166.21345981477498</v>
      </c>
      <c r="BB516" s="202">
        <v>-199.7535869450121</v>
      </c>
      <c r="BC516" s="323">
        <f ca="1">BO516-BD516</f>
        <v>0</v>
      </c>
      <c r="BD516" s="320">
        <f ca="1"/>
        <v>-10.389428125013353</v>
      </c>
      <c r="BE516" s="302">
        <f ca="1">MIN($AF$15,BE515+$BE$22)</f>
        <v>4890</v>
      </c>
      <c r="BF516" s="215">
        <f t="shared" ca="1" si="530"/>
        <v>4</v>
      </c>
      <c r="BG516" s="317">
        <f ca="1">INDEX(N$8:N$12,$BF516)</f>
        <v>365</v>
      </c>
      <c r="BH516" s="128">
        <f ca="1">INDEX(O$8:O$12,$BF516)</f>
        <v>0.45</v>
      </c>
      <c r="BI516" s="104">
        <f t="shared" ca="1" si="531"/>
        <v>2565.5</v>
      </c>
      <c r="BJ516" s="216">
        <f t="shared" si="529"/>
        <v>0</v>
      </c>
      <c r="BK516" s="217">
        <f ca="1">DEGREES(ASIN($BG516*BL$23))</f>
        <v>-0.69702848180855392</v>
      </c>
      <c r="BL516" s="218">
        <f ca="1">DEGREES(ASIN(BL$23*$BI516))</f>
        <v>-4.9051195665661673</v>
      </c>
      <c r="BM516" s="219">
        <f ca="1">IF($BH516&gt;0,(COS(RADIANS(BK516))-COS(RADIANS(BL516)))/(BL$23*$BH516),$BE516*SIN(RADIANS(BK516)))</f>
        <v>-239.25278322712018</v>
      </c>
      <c r="BN516" s="218">
        <f t="shared" ca="1" si="532"/>
        <v>-0.85744432861469022</v>
      </c>
      <c r="BO516" s="220">
        <f t="shared" ca="1" si="533"/>
        <v>-10.389428125013353</v>
      </c>
      <c r="BP516" s="221">
        <f t="shared" ca="1" si="589"/>
        <v>10.389428125013353</v>
      </c>
      <c r="BQ516" s="222">
        <f t="shared" ca="1" si="534"/>
        <v>-1.3888539075648563</v>
      </c>
      <c r="BR516" s="223">
        <f t="shared" ca="1" si="535"/>
        <v>-9.8088175720386452</v>
      </c>
      <c r="BS516" s="224">
        <f t="shared" ca="1" si="536"/>
        <v>-479.36837136241979</v>
      </c>
      <c r="BT516" s="223">
        <f t="shared" ca="1" si="537"/>
        <v>-1.7273233318967982</v>
      </c>
      <c r="BU516" s="225">
        <f t="shared" ca="1" si="538"/>
        <v>-20.934118810376276</v>
      </c>
      <c r="BV516" s="226">
        <f t="shared" ca="1" si="590"/>
        <v>20.934118810376276</v>
      </c>
      <c r="BW516" s="217">
        <f t="shared" ca="1" si="539"/>
        <v>-2.0703060144699528</v>
      </c>
      <c r="BX516" s="218">
        <f t="shared" ca="1" si="540"/>
        <v>-14.709587281161443</v>
      </c>
      <c r="BY516" s="219">
        <f t="shared" ca="1" si="541"/>
        <v>-721.21566990933866</v>
      </c>
      <c r="BZ516" s="218">
        <f t="shared" ca="1" si="542"/>
        <v>-2.6227786545491654</v>
      </c>
      <c r="CA516" s="227">
        <f t="shared" ca="1" si="543"/>
        <v>-31.798600518390685</v>
      </c>
      <c r="CB516" s="228">
        <f t="shared" ca="1" si="591"/>
        <v>31.798600518390685</v>
      </c>
      <c r="CC516" s="222">
        <f t="shared" ca="1" si="544"/>
        <v>-2.7362803166611838</v>
      </c>
      <c r="CD516" s="223">
        <f t="shared" ca="1" si="545"/>
        <v>-19.60574072285953</v>
      </c>
      <c r="CE516" s="224">
        <f t="shared" ca="1" si="546"/>
        <v>-965.67517533303726</v>
      </c>
      <c r="CF516" s="223">
        <f t="shared" ca="1" si="547"/>
        <v>-3.5584493611080461</v>
      </c>
      <c r="CG516" s="225">
        <f t="shared" ca="1" si="548"/>
        <v>-43.167111286671343</v>
      </c>
      <c r="CH516" s="226">
        <f t="shared" ca="1" si="592"/>
        <v>43.167111286671343</v>
      </c>
      <c r="CI516" s="217">
        <f t="shared" ca="1" si="549"/>
        <v>-3.3817714426176781</v>
      </c>
      <c r="CJ516" s="218">
        <f t="shared" ca="1" si="550"/>
        <v>-24.495288445431289</v>
      </c>
      <c r="CK516" s="219">
        <f t="shared" ca="1" si="551"/>
        <v>-1213.6430307345486</v>
      </c>
      <c r="CL516" s="218">
        <f t="shared" ca="1" si="552"/>
        <v>-4.5514457503886661</v>
      </c>
      <c r="CM516" s="227">
        <f t="shared" ca="1" si="553"/>
        <v>-55.256656464183152</v>
      </c>
      <c r="CN516" s="228">
        <f t="shared" ca="1" si="593"/>
        <v>55.256656464183152</v>
      </c>
      <c r="CO516" s="222">
        <f t="shared" ca="1" si="554"/>
        <v>-4.0019069365128308</v>
      </c>
      <c r="CP516" s="223">
        <f t="shared" ca="1" si="555"/>
        <v>-29.375776153086107</v>
      </c>
      <c r="CQ516" s="224">
        <f t="shared" ca="1" si="556"/>
        <v>-1466.0323134654686</v>
      </c>
      <c r="CR516" s="223">
        <f t="shared" ca="1" si="557"/>
        <v>-5.6226439071490404</v>
      </c>
      <c r="CS516" s="225">
        <f t="shared" ca="1" si="558"/>
        <v>-68.334721350107202</v>
      </c>
      <c r="CT516" s="226">
        <f t="shared" ca="1" si="594"/>
        <v>68.334721350107202</v>
      </c>
      <c r="CU516" s="217">
        <f t="shared" ca="1" si="559"/>
        <v>-4.5919815571945737</v>
      </c>
      <c r="CV516" s="218">
        <f t="shared" ca="1" si="560"/>
        <v>-34.244048364651206</v>
      </c>
      <c r="CW516" s="219">
        <f t="shared" ca="1" si="561"/>
        <v>-1723.7692164090627</v>
      </c>
      <c r="CX516" s="218">
        <f t="shared" ca="1" si="562"/>
        <v>-6.7985079824702552</v>
      </c>
      <c r="CY516" s="227">
        <f t="shared" ca="1" si="563"/>
        <v>-82.744847631652419</v>
      </c>
      <c r="CZ516" s="228">
        <f t="shared" ca="1" si="595"/>
        <v>82.744847631652419</v>
      </c>
      <c r="DA516" s="222">
        <f t="shared" ca="1" si="564"/>
        <v>-5.1474920122309307</v>
      </c>
      <c r="DB516" s="223">
        <f t="shared" ca="1" si="565"/>
        <v>-39.095888664765141</v>
      </c>
      <c r="DC516" s="224">
        <f t="shared" ca="1" si="566"/>
        <v>-1987.7798532171587</v>
      </c>
      <c r="DD516" s="223">
        <f t="shared" ca="1" si="567"/>
        <v>-8.1137703401493582</v>
      </c>
      <c r="DE516" s="225">
        <f t="shared" ca="1" si="568"/>
        <v>-98.945474447827337</v>
      </c>
      <c r="DF516" s="226">
        <f t="shared" ca="1" si="596"/>
        <v>98.945474447827337</v>
      </c>
      <c r="DG516" s="217">
        <f t="shared" ca="1" si="569"/>
        <v>-5.6641719536657629</v>
      </c>
      <c r="DH516" s="218">
        <f t="shared" ca="1" si="570"/>
        <v>-43.925446684142848</v>
      </c>
      <c r="DI516" s="219">
        <f t="shared" ca="1" si="571"/>
        <v>-2258.9596452098635</v>
      </c>
      <c r="DJ516" s="218">
        <f t="shared" ca="1" si="572"/>
        <v>-9.6155154011353261</v>
      </c>
      <c r="DK516" s="227">
        <f t="shared" ca="1" si="573"/>
        <v>-117.57162726726119</v>
      </c>
      <c r="DL516" s="228">
        <f t="shared" ca="1" si="597"/>
        <v>117.57162726726119</v>
      </c>
      <c r="DM516" s="222">
        <f t="shared" ca="1" si="574"/>
        <v>-6.1380269433018499</v>
      </c>
      <c r="DN516" s="223">
        <f t="shared" ca="1" si="575"/>
        <v>-48.724283541851747</v>
      </c>
      <c r="DO516" s="224">
        <f t="shared" ca="1" si="576"/>
        <v>-2538.1096287913069</v>
      </c>
      <c r="DP516" s="223">
        <f t="shared" ca="1" si="577"/>
        <v>-11.369588332877811</v>
      </c>
      <c r="DQ516" s="225">
        <f t="shared" ca="1" si="578"/>
        <v>-139.53730193383899</v>
      </c>
      <c r="DR516" s="226">
        <f t="shared" ca="1" si="598"/>
        <v>139.53730193383899</v>
      </c>
      <c r="DS516" s="217">
        <f t="shared" ca="1" si="579"/>
        <v>-6.5653689762119063</v>
      </c>
      <c r="DT516" s="218">
        <f t="shared" ca="1" si="580"/>
        <v>-53.479704194799588</v>
      </c>
      <c r="DU516" s="219">
        <f t="shared" ca="1" si="581"/>
        <v>-2825.8079602746757</v>
      </c>
      <c r="DV516" s="218">
        <f t="shared" ca="1" si="582"/>
        <v>-13.470882198014806</v>
      </c>
      <c r="DW516" s="227">
        <f t="shared" ca="1" si="583"/>
        <v>-166.21345981477589</v>
      </c>
      <c r="DX516" s="228">
        <f t="shared" ca="1" si="599"/>
        <v>166.21345981477589</v>
      </c>
      <c r="DY516" s="222">
        <f t="shared" ca="1" si="584"/>
        <v>-6.9428500404508018</v>
      </c>
      <c r="DZ516" s="223">
        <f t="shared" ca="1" si="585"/>
        <v>-58.17168671020297</v>
      </c>
      <c r="EA516" s="224">
        <f t="shared" ca="1" si="586"/>
        <v>-3122.1493159242586</v>
      </c>
      <c r="EB516" s="223">
        <f t="shared" ca="1" si="587"/>
        <v>-16.059995049725785</v>
      </c>
      <c r="EC516" s="225">
        <f t="shared" ca="1" si="588"/>
        <v>-199.75358694501256</v>
      </c>
      <c r="ED516" s="226">
        <f t="shared" ca="1" si="600"/>
        <v>199.75358694501256</v>
      </c>
      <c r="EE516" s="18">
        <v>-199.7535869450121</v>
      </c>
    </row>
    <row r="517" spans="16:135" x14ac:dyDescent="0.3">
      <c r="P517" s="5"/>
      <c r="Q517" s="5"/>
      <c r="X517" s="105"/>
      <c r="Y517" s="105"/>
      <c r="Z517" s="105"/>
      <c r="AA517" s="105">
        <f ca="1">AH517-DF517</f>
        <v>0</v>
      </c>
      <c r="AC517" s="302">
        <f>AC516+$BE$22</f>
        <v>4900</v>
      </c>
      <c r="AD517" s="332">
        <v>183.69359189528677</v>
      </c>
      <c r="AE517" s="332">
        <v>152.74257761676063</v>
      </c>
      <c r="AF517" s="334">
        <v>128.16771360096209</v>
      </c>
      <c r="AG517" s="332">
        <v>107.95611186612496</v>
      </c>
      <c r="AH517" s="332">
        <v>90.831704107677979</v>
      </c>
      <c r="AI517" s="332">
        <v>75.946339649183301</v>
      </c>
      <c r="AJ517" s="332">
        <v>62.712077442958162</v>
      </c>
      <c r="AK517" s="332">
        <v>50.705210713794486</v>
      </c>
      <c r="AL517" s="332">
        <v>39.608661925563297</v>
      </c>
      <c r="AM517" s="332">
        <v>29.175821863844021</v>
      </c>
      <c r="AN517" s="332">
        <v>19.206795478479478</v>
      </c>
      <c r="AO517" s="332">
        <v>9.5319837963986629</v>
      </c>
      <c r="AP517" s="332" t="e">
        <v>#DIV/0!</v>
      </c>
      <c r="AQ517" s="335">
        <v>-9.5319837963986629</v>
      </c>
      <c r="AR517" s="335">
        <v>-19.206795478479478</v>
      </c>
      <c r="AS517" s="335">
        <v>-29.175821863844021</v>
      </c>
      <c r="AT517" s="335">
        <v>-39.608661925563297</v>
      </c>
      <c r="AU517" s="335">
        <v>-50.705210713794486</v>
      </c>
      <c r="AV517" s="335">
        <v>-62.712077442958162</v>
      </c>
      <c r="AW517" s="335">
        <v>-75.946339649183301</v>
      </c>
      <c r="AX517" s="335">
        <v>-90.831704107677979</v>
      </c>
      <c r="AY517" s="335">
        <v>-107.95611186612496</v>
      </c>
      <c r="AZ517" s="335">
        <v>-128.16771360096209</v>
      </c>
      <c r="BA517" s="335">
        <v>-152.74257761676063</v>
      </c>
      <c r="BB517" s="202">
        <v>-183.69359189528677</v>
      </c>
      <c r="BC517" s="323">
        <f ca="1">BO517-BD517</f>
        <v>0</v>
      </c>
      <c r="BD517" s="320">
        <f ca="1"/>
        <v>-9.5319837963986629</v>
      </c>
      <c r="BE517" s="302">
        <f ca="1">MIN($AF$15,BE516+$BE$22)</f>
        <v>4900</v>
      </c>
      <c r="BF517" s="215">
        <f t="shared" ca="1" si="530"/>
        <v>4</v>
      </c>
      <c r="BG517" s="317">
        <f ca="1">INDEX(N$8:N$12,$BF517)</f>
        <v>365</v>
      </c>
      <c r="BH517" s="128">
        <f ca="1">INDEX(O$8:O$12,$BF517)</f>
        <v>0.45</v>
      </c>
      <c r="BI517" s="104">
        <f t="shared" ca="1" si="531"/>
        <v>2570</v>
      </c>
      <c r="BJ517" s="216">
        <f t="shared" si="529"/>
        <v>0</v>
      </c>
      <c r="BK517" s="217">
        <f ca="1">DEGREES(ASIN($BG517*BL$23))</f>
        <v>-0.69702848180855392</v>
      </c>
      <c r="BL517" s="218">
        <f ca="1">DEGREES(ASIN(BL$23*$BI517))</f>
        <v>-4.9137444994056398</v>
      </c>
      <c r="BM517" s="219">
        <f ca="1">IF($BH517&gt;0,(COS(RADIANS(BK517))-COS(RADIANS(BL517)))/(BL$23*$BH517),$BE517*SIN(RADIANS(BK517)))</f>
        <v>-240.11174396767112</v>
      </c>
      <c r="BN517" s="218">
        <f t="shared" ca="1" si="532"/>
        <v>-0.85896074055094118</v>
      </c>
      <c r="BO517" s="220">
        <f t="shared" ca="1" si="533"/>
        <v>-9.5319837963986629</v>
      </c>
      <c r="BP517" s="221">
        <f t="shared" ca="1" si="589"/>
        <v>9.5319837963986629</v>
      </c>
      <c r="BQ517" s="222">
        <f t="shared" ca="1" si="534"/>
        <v>-1.3888539075648563</v>
      </c>
      <c r="BR517" s="223">
        <f t="shared" ca="1" si="535"/>
        <v>-9.8261932030688275</v>
      </c>
      <c r="BS517" s="224">
        <f t="shared" ca="1" si="536"/>
        <v>-481.09881787848678</v>
      </c>
      <c r="BT517" s="223">
        <f t="shared" ca="1" si="537"/>
        <v>-1.7304465160669906</v>
      </c>
      <c r="BU517" s="225">
        <f t="shared" ca="1" si="538"/>
        <v>-19.206795478479478</v>
      </c>
      <c r="BV517" s="226">
        <f t="shared" ca="1" si="590"/>
        <v>19.206795478479478</v>
      </c>
      <c r="BW517" s="217">
        <f t="shared" ca="1" si="539"/>
        <v>-2.0703060144699528</v>
      </c>
      <c r="BX517" s="218">
        <f t="shared" ca="1" si="540"/>
        <v>-14.735972354969501</v>
      </c>
      <c r="BY517" s="219">
        <f t="shared" ca="1" si="541"/>
        <v>-723.84337070621677</v>
      </c>
      <c r="BZ517" s="218">
        <f t="shared" ca="1" si="542"/>
        <v>-2.6277007968781163</v>
      </c>
      <c r="CA517" s="227">
        <f t="shared" ca="1" si="543"/>
        <v>-29.17582186384152</v>
      </c>
      <c r="CB517" s="228">
        <f t="shared" ca="1" si="591"/>
        <v>29.17582186384152</v>
      </c>
      <c r="CC517" s="222">
        <f t="shared" ca="1" si="544"/>
        <v>-2.7362803166611838</v>
      </c>
      <c r="CD517" s="223">
        <f t="shared" ca="1" si="545"/>
        <v>-19.64154225449213</v>
      </c>
      <c r="CE517" s="224">
        <f t="shared" ca="1" si="546"/>
        <v>-969.24066524916316</v>
      </c>
      <c r="CF517" s="223">
        <f t="shared" ca="1" si="547"/>
        <v>-3.5654899161258982</v>
      </c>
      <c r="CG517" s="225">
        <f t="shared" ca="1" si="548"/>
        <v>-39.608661925563297</v>
      </c>
      <c r="CH517" s="226">
        <f t="shared" ca="1" si="592"/>
        <v>39.608661925563297</v>
      </c>
      <c r="CI517" s="217">
        <f t="shared" ca="1" si="549"/>
        <v>-3.3817714426176781</v>
      </c>
      <c r="CJ517" s="218">
        <f t="shared" ca="1" si="550"/>
        <v>-24.541086989120505</v>
      </c>
      <c r="CK517" s="219">
        <f t="shared" ca="1" si="551"/>
        <v>-1218.2041274706989</v>
      </c>
      <c r="CL517" s="218">
        <f t="shared" ca="1" si="552"/>
        <v>-4.5610967361503754</v>
      </c>
      <c r="CM517" s="227">
        <f t="shared" ca="1" si="553"/>
        <v>-50.705210713794486</v>
      </c>
      <c r="CN517" s="228">
        <f t="shared" ca="1" si="593"/>
        <v>50.705210713794486</v>
      </c>
      <c r="CO517" s="222">
        <f t="shared" ca="1" si="554"/>
        <v>-4.0019069365128308</v>
      </c>
      <c r="CP517" s="223">
        <f t="shared" ca="1" si="555"/>
        <v>-29.432364382967496</v>
      </c>
      <c r="CQ517" s="224">
        <f t="shared" ca="1" si="556"/>
        <v>-1471.6679598651881</v>
      </c>
      <c r="CR517" s="223">
        <f t="shared" ca="1" si="557"/>
        <v>-5.6356463997194624</v>
      </c>
      <c r="CS517" s="225">
        <f t="shared" ca="1" si="558"/>
        <v>-62.712077442958162</v>
      </c>
      <c r="CT517" s="226">
        <f t="shared" ca="1" si="594"/>
        <v>62.712077442958162</v>
      </c>
      <c r="CU517" s="217">
        <f t="shared" ca="1" si="559"/>
        <v>-4.5919815571945737</v>
      </c>
      <c r="CV517" s="218">
        <f t="shared" ca="1" si="560"/>
        <v>-34.312488480231785</v>
      </c>
      <c r="CW517" s="219">
        <f t="shared" ca="1" si="561"/>
        <v>-1730.58519751123</v>
      </c>
      <c r="CX517" s="218">
        <f t="shared" ca="1" si="562"/>
        <v>-6.8159811021673704</v>
      </c>
      <c r="CY517" s="227">
        <f t="shared" ca="1" si="563"/>
        <v>-75.946339649182164</v>
      </c>
      <c r="CZ517" s="228">
        <f t="shared" ca="1" si="595"/>
        <v>75.946339649182164</v>
      </c>
      <c r="DA517" s="222">
        <f t="shared" ca="1" si="564"/>
        <v>-5.1474920122309307</v>
      </c>
      <c r="DB517" s="223">
        <f t="shared" ca="1" si="565"/>
        <v>-39.177597643025805</v>
      </c>
      <c r="DC517" s="224">
        <f t="shared" ca="1" si="566"/>
        <v>-1995.9172865797984</v>
      </c>
      <c r="DD517" s="223">
        <f t="shared" ca="1" si="567"/>
        <v>-8.1374333626397402</v>
      </c>
      <c r="DE517" s="225">
        <f t="shared" ca="1" si="568"/>
        <v>-90.831704107677979</v>
      </c>
      <c r="DF517" s="226">
        <f t="shared" ca="1" si="596"/>
        <v>90.831704107677979</v>
      </c>
      <c r="DG517" s="217">
        <f t="shared" ca="1" si="569"/>
        <v>-5.6641719536657629</v>
      </c>
      <c r="DH517" s="218">
        <f t="shared" ca="1" si="570"/>
        <v>-44.022324279646298</v>
      </c>
      <c r="DI517" s="219">
        <f t="shared" ca="1" si="571"/>
        <v>-2268.6077285506822</v>
      </c>
      <c r="DJ517" s="218">
        <f t="shared" ca="1" si="572"/>
        <v>-9.6480833408186299</v>
      </c>
      <c r="DK517" s="227">
        <f t="shared" ca="1" si="573"/>
        <v>-107.95611186612587</v>
      </c>
      <c r="DL517" s="228">
        <f t="shared" ca="1" si="597"/>
        <v>107.95611186612587</v>
      </c>
      <c r="DM517" s="222">
        <f t="shared" ca="1" si="574"/>
        <v>-6.1380269433018499</v>
      </c>
      <c r="DN517" s="223">
        <f t="shared" ca="1" si="575"/>
        <v>-48.838908048152177</v>
      </c>
      <c r="DO517" s="224">
        <f t="shared" ca="1" si="576"/>
        <v>-2549.5251360539783</v>
      </c>
      <c r="DP517" s="223">
        <f t="shared" ca="1" si="577"/>
        <v>-11.415507262671326</v>
      </c>
      <c r="DQ517" s="225">
        <f t="shared" ca="1" si="578"/>
        <v>-128.16771360096118</v>
      </c>
      <c r="DR517" s="226">
        <f t="shared" ca="1" si="598"/>
        <v>128.16771360096118</v>
      </c>
      <c r="DS517" s="217">
        <f t="shared" ca="1" si="579"/>
        <v>-6.5653689762119063</v>
      </c>
      <c r="DT517" s="218">
        <f t="shared" ca="1" si="580"/>
        <v>-53.615638549160934</v>
      </c>
      <c r="DU517" s="219">
        <f t="shared" ca="1" si="581"/>
        <v>-2839.345726934409</v>
      </c>
      <c r="DV517" s="218">
        <f t="shared" ca="1" si="582"/>
        <v>-13.537766659733279</v>
      </c>
      <c r="DW517" s="227">
        <f t="shared" ca="1" si="583"/>
        <v>-152.74257761676108</v>
      </c>
      <c r="DX517" s="228">
        <f t="shared" ca="1" si="599"/>
        <v>152.74257761676108</v>
      </c>
      <c r="DY517" s="222">
        <f t="shared" ca="1" si="584"/>
        <v>-6.9428500404508018</v>
      </c>
      <c r="DZ517" s="223">
        <f t="shared" ca="1" si="585"/>
        <v>-58.333967280051219</v>
      </c>
      <c r="EA517" s="224">
        <f t="shared" ca="1" si="586"/>
        <v>-3138.3109178717436</v>
      </c>
      <c r="EB517" s="223">
        <f t="shared" ca="1" si="587"/>
        <v>-16.161601947484996</v>
      </c>
      <c r="EC517" s="225">
        <f t="shared" ca="1" si="588"/>
        <v>-183.69359189528677</v>
      </c>
      <c r="ED517" s="226">
        <f t="shared" ca="1" si="600"/>
        <v>183.69359189528677</v>
      </c>
      <c r="EE517" s="18">
        <v>-183.69359189528677</v>
      </c>
    </row>
    <row r="518" spans="16:135" x14ac:dyDescent="0.3">
      <c r="P518" s="5"/>
      <c r="Q518" s="5"/>
      <c r="X518" s="105"/>
      <c r="Y518" s="105"/>
      <c r="Z518" s="105"/>
      <c r="AA518" s="105">
        <f ca="1">AH518-DF518</f>
        <v>9.0949470177292824E-13</v>
      </c>
      <c r="AC518" s="302">
        <f>AC517+$BE$22</f>
        <v>4910</v>
      </c>
      <c r="AD518" s="332">
        <v>167.53198994780178</v>
      </c>
      <c r="AE518" s="332">
        <v>139.20481095702689</v>
      </c>
      <c r="AF518" s="334">
        <v>116.75220633829167</v>
      </c>
      <c r="AG518" s="332">
        <v>98.308028525307236</v>
      </c>
      <c r="AH518" s="332">
        <v>82.694270745039148</v>
      </c>
      <c r="AI518" s="332">
        <v>69.130358547014794</v>
      </c>
      <c r="AJ518" s="332">
        <v>57.076431043237335</v>
      </c>
      <c r="AK518" s="332">
        <v>46.144113977645702</v>
      </c>
      <c r="AL518" s="332">
        <v>36.043172009437399</v>
      </c>
      <c r="AM518" s="332">
        <v>26.548121066963404</v>
      </c>
      <c r="AN518" s="332">
        <v>17.476348962412487</v>
      </c>
      <c r="AO518" s="332">
        <v>8.6730230558477217</v>
      </c>
      <c r="AP518" s="332" t="e">
        <v>#DIV/0!</v>
      </c>
      <c r="AQ518" s="335">
        <v>-8.6730230558477217</v>
      </c>
      <c r="AR518" s="335">
        <v>-17.476348962412487</v>
      </c>
      <c r="AS518" s="335">
        <v>-26.548121066963404</v>
      </c>
      <c r="AT518" s="335">
        <v>-36.043172009437399</v>
      </c>
      <c r="AU518" s="335">
        <v>-46.144113977645702</v>
      </c>
      <c r="AV518" s="335">
        <v>-57.076431043237335</v>
      </c>
      <c r="AW518" s="335">
        <v>-69.130358547014794</v>
      </c>
      <c r="AX518" s="335">
        <v>-82.694270745039148</v>
      </c>
      <c r="AY518" s="335">
        <v>-98.308028525307236</v>
      </c>
      <c r="AZ518" s="335">
        <v>-116.75220633829167</v>
      </c>
      <c r="BA518" s="335">
        <v>-139.20481095702689</v>
      </c>
      <c r="BB518" s="202">
        <v>-167.53198994780178</v>
      </c>
      <c r="BC518" s="323">
        <f ca="1">BO518-BD518</f>
        <v>0</v>
      </c>
      <c r="BD518" s="320">
        <f ca="1"/>
        <v>-8.6730230558477217</v>
      </c>
      <c r="BE518" s="302">
        <f ca="1">MIN($AF$15,BE517+$BE$22)</f>
        <v>4910</v>
      </c>
      <c r="BF518" s="215">
        <f t="shared" ca="1" si="530"/>
        <v>4</v>
      </c>
      <c r="BG518" s="317">
        <f ca="1">INDEX(N$8:N$12,$BF518)</f>
        <v>365</v>
      </c>
      <c r="BH518" s="128">
        <f ca="1">INDEX(O$8:O$12,$BF518)</f>
        <v>0.45</v>
      </c>
      <c r="BI518" s="104">
        <f t="shared" ca="1" si="531"/>
        <v>2574.5</v>
      </c>
      <c r="BJ518" s="216">
        <f t="shared" si="529"/>
        <v>0</v>
      </c>
      <c r="BK518" s="217">
        <f ca="1">DEGREES(ASIN($BG518*BL$23))</f>
        <v>-0.69702848180855392</v>
      </c>
      <c r="BL518" s="218">
        <f ca="1">DEGREES(ASIN(BL$23*$BI518))</f>
        <v>-4.9223695438674051</v>
      </c>
      <c r="BM518" s="219">
        <f ca="1">IF($BH518&gt;0,(COS(RADIANS(BK518))-COS(RADIANS(BL518)))/(BL$23*$BH518),$BE518*SIN(RADIANS(BK518)))</f>
        <v>-240.97222117897053</v>
      </c>
      <c r="BN518" s="218">
        <f t="shared" ca="1" si="532"/>
        <v>-0.86047721129941124</v>
      </c>
      <c r="BO518" s="220">
        <f t="shared" ca="1" si="533"/>
        <v>-8.6730230558477217</v>
      </c>
      <c r="BP518" s="221">
        <f t="shared" ca="1" si="589"/>
        <v>8.6730230558477217</v>
      </c>
      <c r="BQ518" s="222">
        <f t="shared" ca="1" si="534"/>
        <v>-1.3888539075648563</v>
      </c>
      <c r="BR518" s="223">
        <f t="shared" ca="1" si="535"/>
        <v>-9.8435697468059029</v>
      </c>
      <c r="BS518" s="224">
        <f t="shared" ca="1" si="536"/>
        <v>-482.8323880704574</v>
      </c>
      <c r="BT518" s="223">
        <f t="shared" ca="1" si="537"/>
        <v>-1.7335701919706139</v>
      </c>
      <c r="BU518" s="225">
        <f t="shared" ca="1" si="538"/>
        <v>-17.476348962412487</v>
      </c>
      <c r="BV518" s="226">
        <f t="shared" ca="1" si="590"/>
        <v>17.476348962412487</v>
      </c>
      <c r="BW518" s="217">
        <f t="shared" ca="1" si="539"/>
        <v>-2.0703060144699528</v>
      </c>
      <c r="BX518" s="218">
        <f t="shared" ca="1" si="540"/>
        <v>-14.762360624942744</v>
      </c>
      <c r="BY518" s="219">
        <f t="shared" ca="1" si="541"/>
        <v>-726.47599543259571</v>
      </c>
      <c r="BZ518" s="218">
        <f t="shared" ca="1" si="542"/>
        <v>-2.6326247263789355</v>
      </c>
      <c r="CA518" s="227">
        <f t="shared" ca="1" si="543"/>
        <v>-26.548121066963404</v>
      </c>
      <c r="CB518" s="228">
        <f t="shared" ca="1" si="591"/>
        <v>26.548121066963404</v>
      </c>
      <c r="CC518" s="222">
        <f t="shared" ca="1" si="544"/>
        <v>-2.7362803166611838</v>
      </c>
      <c r="CD518" s="223">
        <f t="shared" ca="1" si="545"/>
        <v>-19.677351772054841</v>
      </c>
      <c r="CE518" s="224">
        <f t="shared" ca="1" si="546"/>
        <v>-972.81320042760638</v>
      </c>
      <c r="CF518" s="223">
        <f t="shared" ca="1" si="547"/>
        <v>-3.5725351784432178</v>
      </c>
      <c r="CG518" s="225">
        <f t="shared" ca="1" si="548"/>
        <v>-36.043172009437399</v>
      </c>
      <c r="CH518" s="226">
        <f t="shared" ca="1" si="592"/>
        <v>36.043172009437399</v>
      </c>
      <c r="CI518" s="217">
        <f t="shared" ca="1" si="549"/>
        <v>-3.3817714426176781</v>
      </c>
      <c r="CJ518" s="218">
        <f t="shared" ca="1" si="550"/>
        <v>-24.58690225403997</v>
      </c>
      <c r="CK518" s="219">
        <f t="shared" ca="1" si="551"/>
        <v>-1222.7748857541953</v>
      </c>
      <c r="CL518" s="218">
        <f t="shared" ca="1" si="552"/>
        <v>-4.5707582834963887</v>
      </c>
      <c r="CM518" s="227">
        <f t="shared" ca="1" si="553"/>
        <v>-46.14411397764411</v>
      </c>
      <c r="CN518" s="228">
        <f t="shared" ca="1" si="593"/>
        <v>46.14411397764411</v>
      </c>
      <c r="CO518" s="222">
        <f t="shared" ca="1" si="554"/>
        <v>-4.0019069365128308</v>
      </c>
      <c r="CP518" s="223">
        <f t="shared" ca="1" si="555"/>
        <v>-29.488984164123675</v>
      </c>
      <c r="CQ518" s="224">
        <f t="shared" ca="1" si="556"/>
        <v>-1477.3166304874173</v>
      </c>
      <c r="CR518" s="223">
        <f t="shared" ca="1" si="557"/>
        <v>-5.6486706222292469</v>
      </c>
      <c r="CS518" s="225">
        <f t="shared" ca="1" si="558"/>
        <v>-57.076431043238699</v>
      </c>
      <c r="CT518" s="226">
        <f t="shared" ca="1" si="594"/>
        <v>57.076431043238699</v>
      </c>
      <c r="CU518" s="217">
        <f t="shared" ca="1" si="559"/>
        <v>-4.5919815571945737</v>
      </c>
      <c r="CV518" s="218">
        <f t="shared" ca="1" si="560"/>
        <v>-34.380984434991177</v>
      </c>
      <c r="CW518" s="219">
        <f t="shared" ca="1" si="561"/>
        <v>-1737.4186944637818</v>
      </c>
      <c r="CX518" s="218">
        <f t="shared" ca="1" si="562"/>
        <v>-6.8334969525517408</v>
      </c>
      <c r="CY518" s="227">
        <f t="shared" ca="1" si="563"/>
        <v>-69.130358547014794</v>
      </c>
      <c r="CZ518" s="228">
        <f t="shared" ca="1" si="595"/>
        <v>69.130358547014794</v>
      </c>
      <c r="DA518" s="222">
        <f t="shared" ca="1" si="564"/>
        <v>-5.1474920122309307</v>
      </c>
      <c r="DB518" s="223">
        <f t="shared" ca="1" si="565"/>
        <v>-39.259401691069257</v>
      </c>
      <c r="DC518" s="224">
        <f t="shared" ca="1" si="566"/>
        <v>-2004.078465489684</v>
      </c>
      <c r="DD518" s="223">
        <f t="shared" ca="1" si="567"/>
        <v>-8.1611789098856207</v>
      </c>
      <c r="DE518" s="225">
        <f t="shared" ca="1" si="568"/>
        <v>-82.694270745038239</v>
      </c>
      <c r="DF518" s="226">
        <f t="shared" ca="1" si="596"/>
        <v>82.694270745038239</v>
      </c>
      <c r="DG518" s="217">
        <f t="shared" ca="1" si="569"/>
        <v>-5.6641719536657629</v>
      </c>
      <c r="DH518" s="218">
        <f t="shared" ca="1" si="570"/>
        <v>-44.119360441577854</v>
      </c>
      <c r="DI518" s="219">
        <f t="shared" ca="1" si="571"/>
        <v>-2278.2885396102301</v>
      </c>
      <c r="DJ518" s="218">
        <f t="shared" ca="1" si="572"/>
        <v>-9.6808110595479775</v>
      </c>
      <c r="DK518" s="227">
        <f t="shared" ca="1" si="573"/>
        <v>-98.308028525307236</v>
      </c>
      <c r="DL518" s="228">
        <f t="shared" ca="1" si="597"/>
        <v>98.308028525307236</v>
      </c>
      <c r="DM518" s="222">
        <f t="shared" ca="1" si="574"/>
        <v>-6.1380269433018499</v>
      </c>
      <c r="DN518" s="223">
        <f t="shared" ca="1" si="575"/>
        <v>-48.953795460729701</v>
      </c>
      <c r="DO518" s="224">
        <f t="shared" ca="1" si="576"/>
        <v>-2560.9868779340445</v>
      </c>
      <c r="DP518" s="223">
        <f t="shared" ca="1" si="577"/>
        <v>-11.461741880066256</v>
      </c>
      <c r="DQ518" s="225">
        <f t="shared" ca="1" si="578"/>
        <v>-116.75220633828985</v>
      </c>
      <c r="DR518" s="226">
        <f t="shared" ca="1" si="598"/>
        <v>116.75220633828985</v>
      </c>
      <c r="DS518" s="217">
        <f t="shared" ca="1" si="579"/>
        <v>-6.5653689762119063</v>
      </c>
      <c r="DT518" s="218">
        <f t="shared" ca="1" si="580"/>
        <v>-53.752012005239969</v>
      </c>
      <c r="DU518" s="219">
        <f t="shared" ca="1" si="581"/>
        <v>-2852.9510256526096</v>
      </c>
      <c r="DV518" s="218">
        <f t="shared" ca="1" si="582"/>
        <v>-13.605298718200629</v>
      </c>
      <c r="DW518" s="227">
        <f t="shared" ca="1" si="583"/>
        <v>-139.2048109570278</v>
      </c>
      <c r="DX518" s="228">
        <f t="shared" ca="1" si="599"/>
        <v>139.2048109570278</v>
      </c>
      <c r="DY518" s="222">
        <f t="shared" ca="1" si="584"/>
        <v>-6.9428500404508018</v>
      </c>
      <c r="DZ518" s="223">
        <f t="shared" ca="1" si="585"/>
        <v>-58.496996493828433</v>
      </c>
      <c r="EA518" s="224">
        <f t="shared" ca="1" si="586"/>
        <v>-3154.5755317223056</v>
      </c>
      <c r="EB518" s="223">
        <f t="shared" ca="1" si="587"/>
        <v>-16.264613850562</v>
      </c>
      <c r="EC518" s="225">
        <f t="shared" ca="1" si="588"/>
        <v>-167.53198994780178</v>
      </c>
      <c r="ED518" s="226">
        <f t="shared" ca="1" si="600"/>
        <v>167.53198994780178</v>
      </c>
      <c r="EE518" s="18">
        <v>-167.53198994780178</v>
      </c>
    </row>
    <row r="519" spans="16:135" x14ac:dyDescent="0.3">
      <c r="P519" s="5"/>
      <c r="Q519" s="5"/>
      <c r="X519" s="105"/>
      <c r="Y519" s="105"/>
      <c r="Z519" s="105"/>
      <c r="AA519" s="105">
        <f ca="1">AH519-DF519</f>
        <v>0</v>
      </c>
      <c r="AC519" s="302">
        <f>AC518+$BE$22</f>
        <v>4920</v>
      </c>
      <c r="AD519" s="332">
        <v>151.26737609723841</v>
      </c>
      <c r="AE519" s="332">
        <v>125.59951223882626</v>
      </c>
      <c r="AF519" s="334">
        <v>105.2904644582236</v>
      </c>
      <c r="AG519" s="332">
        <v>88.627217465760168</v>
      </c>
      <c r="AH519" s="332">
        <v>74.533091835152618</v>
      </c>
      <c r="AI519" s="332">
        <v>62.296861594463053</v>
      </c>
      <c r="AJ519" s="332">
        <v>51.427760421009452</v>
      </c>
      <c r="AK519" s="332">
        <v>41.573355694147722</v>
      </c>
      <c r="AL519" s="332">
        <v>32.470636830994181</v>
      </c>
      <c r="AM519" s="332">
        <v>23.915496340584468</v>
      </c>
      <c r="AN519" s="332">
        <v>15.742778770441873</v>
      </c>
      <c r="AO519" s="332">
        <v>7.8125458445483105</v>
      </c>
      <c r="AP519" s="332" t="e">
        <v>#DIV/0!</v>
      </c>
      <c r="AQ519" s="335">
        <v>-7.8125458445483105</v>
      </c>
      <c r="AR519" s="335">
        <v>-15.742778770441873</v>
      </c>
      <c r="AS519" s="335">
        <v>-23.915496340584468</v>
      </c>
      <c r="AT519" s="335">
        <v>-32.470636830994181</v>
      </c>
      <c r="AU519" s="335">
        <v>-41.573355694147722</v>
      </c>
      <c r="AV519" s="335">
        <v>-51.427760421009452</v>
      </c>
      <c r="AW519" s="335">
        <v>-62.296861594463053</v>
      </c>
      <c r="AX519" s="335">
        <v>-74.533091835152618</v>
      </c>
      <c r="AY519" s="335">
        <v>-88.627217465760168</v>
      </c>
      <c r="AZ519" s="335">
        <v>-105.2904644582236</v>
      </c>
      <c r="BA519" s="335">
        <v>-125.59951223882626</v>
      </c>
      <c r="BB519" s="202">
        <v>-151.26737609723841</v>
      </c>
      <c r="BC519" s="323">
        <f ca="1">BO519-BD519</f>
        <v>0</v>
      </c>
      <c r="BD519" s="320">
        <f ca="1"/>
        <v>-7.8125458445483105</v>
      </c>
      <c r="BE519" s="302">
        <f ca="1">MIN($AF$15,BE518+$BE$22)</f>
        <v>4920</v>
      </c>
      <c r="BF519" s="215">
        <f t="shared" ca="1" si="530"/>
        <v>4</v>
      </c>
      <c r="BG519" s="317">
        <f ca="1">INDEX(N$8:N$12,$BF519)</f>
        <v>365</v>
      </c>
      <c r="BH519" s="128">
        <f ca="1">INDEX(O$8:O$12,$BF519)</f>
        <v>0.45</v>
      </c>
      <c r="BI519" s="104">
        <f t="shared" ca="1" si="531"/>
        <v>2579</v>
      </c>
      <c r="BJ519" s="216">
        <f t="shared" si="529"/>
        <v>0</v>
      </c>
      <c r="BK519" s="217">
        <f ca="1">DEGREES(ASIN($BG519*BL$23))</f>
        <v>-0.69702848180855392</v>
      </c>
      <c r="BL519" s="218">
        <f ca="1">DEGREES(ASIN(BL$23*$BI519))</f>
        <v>-4.9309947001512588</v>
      </c>
      <c r="BM519" s="219">
        <f ca="1">IF($BH519&gt;0,(COS(RADIANS(BK519))-COS(RADIANS(BL519)))/(BL$23*$BH519),$BE519*SIN(RADIANS(BK519)))</f>
        <v>-241.83421491995642</v>
      </c>
      <c r="BN519" s="218">
        <f t="shared" ca="1" si="532"/>
        <v>-0.86199374098589487</v>
      </c>
      <c r="BO519" s="220">
        <f t="shared" ca="1" si="533"/>
        <v>-7.8125458445483105</v>
      </c>
      <c r="BP519" s="221">
        <f t="shared" ca="1" si="589"/>
        <v>7.8125458445483105</v>
      </c>
      <c r="BQ519" s="222">
        <f t="shared" ca="1" si="534"/>
        <v>-1.3888539075648563</v>
      </c>
      <c r="BR519" s="223">
        <f t="shared" ca="1" si="535"/>
        <v>-9.8609472049922164</v>
      </c>
      <c r="BS519" s="224">
        <f t="shared" ca="1" si="536"/>
        <v>-484.56908243105318</v>
      </c>
      <c r="BT519" s="223">
        <f t="shared" ca="1" si="537"/>
        <v>-1.7366943605957772</v>
      </c>
      <c r="BU519" s="225">
        <f t="shared" ca="1" si="538"/>
        <v>-15.742778770441873</v>
      </c>
      <c r="BV519" s="226">
        <f t="shared" ca="1" si="590"/>
        <v>15.742778770441873</v>
      </c>
      <c r="BW519" s="217">
        <f t="shared" ca="1" si="539"/>
        <v>-2.0703060144699528</v>
      </c>
      <c r="BX519" s="218">
        <f t="shared" ca="1" si="540"/>
        <v>-14.788752097842412</v>
      </c>
      <c r="BY519" s="219">
        <f t="shared" ca="1" si="541"/>
        <v>-729.11354587986477</v>
      </c>
      <c r="BZ519" s="218">
        <f t="shared" ca="1" si="542"/>
        <v>-2.6375504472690636</v>
      </c>
      <c r="CA519" s="227">
        <f t="shared" ca="1" si="543"/>
        <v>-23.915496340584468</v>
      </c>
      <c r="CB519" s="228">
        <f t="shared" ca="1" si="591"/>
        <v>23.915496340584468</v>
      </c>
      <c r="CC519" s="222">
        <f t="shared" ca="1" si="544"/>
        <v>-2.7362803166611838</v>
      </c>
      <c r="CD519" s="223">
        <f t="shared" ca="1" si="545"/>
        <v>-19.713169294891301</v>
      </c>
      <c r="CE519" s="224">
        <f t="shared" ca="1" si="546"/>
        <v>-976.39278558917215</v>
      </c>
      <c r="CF519" s="223">
        <f t="shared" ca="1" si="547"/>
        <v>-3.5795851615657739</v>
      </c>
      <c r="CG519" s="225">
        <f t="shared" ca="1" si="548"/>
        <v>-32.470636830994181</v>
      </c>
      <c r="CH519" s="226">
        <f t="shared" ca="1" si="592"/>
        <v>32.470636830994181</v>
      </c>
      <c r="CI519" s="217">
        <f t="shared" ca="1" si="549"/>
        <v>-3.3817714426176781</v>
      </c>
      <c r="CJ519" s="218">
        <f t="shared" ca="1" si="550"/>
        <v>-24.632734287844652</v>
      </c>
      <c r="CK519" s="219">
        <f t="shared" ca="1" si="551"/>
        <v>-1227.3553161844663</v>
      </c>
      <c r="CL519" s="218">
        <f t="shared" ca="1" si="552"/>
        <v>-4.5804304302710079</v>
      </c>
      <c r="CM519" s="227">
        <f t="shared" ca="1" si="553"/>
        <v>-41.573355694147722</v>
      </c>
      <c r="CN519" s="228">
        <f t="shared" ca="1" si="593"/>
        <v>41.573355694147722</v>
      </c>
      <c r="CO519" s="222">
        <f t="shared" ca="1" si="554"/>
        <v>-4.0019069365128308</v>
      </c>
      <c r="CP519" s="223">
        <f t="shared" ca="1" si="555"/>
        <v>-29.545635604773011</v>
      </c>
      <c r="CQ519" s="224">
        <f t="shared" ca="1" si="556"/>
        <v>-1482.978347160923</v>
      </c>
      <c r="CR519" s="223">
        <f t="shared" ca="1" si="557"/>
        <v>-5.6617166735056799</v>
      </c>
      <c r="CS519" s="225">
        <f t="shared" ca="1" si="558"/>
        <v>-51.427760421009452</v>
      </c>
      <c r="CT519" s="226">
        <f t="shared" ca="1" si="594"/>
        <v>51.427760421009452</v>
      </c>
      <c r="CU519" s="217">
        <f t="shared" ca="1" si="559"/>
        <v>-4.5919815571945737</v>
      </c>
      <c r="CV519" s="218">
        <f t="shared" ca="1" si="560"/>
        <v>-34.449536463960705</v>
      </c>
      <c r="CW519" s="219">
        <f t="shared" ca="1" si="561"/>
        <v>-1744.269750247197</v>
      </c>
      <c r="CX519" s="218">
        <f t="shared" ca="1" si="562"/>
        <v>-6.8510557834151768</v>
      </c>
      <c r="CY519" s="227">
        <f t="shared" ca="1" si="563"/>
        <v>-62.296861594463053</v>
      </c>
      <c r="CZ519" s="228">
        <f t="shared" ca="1" si="595"/>
        <v>62.296861594463053</v>
      </c>
      <c r="DA519" s="222">
        <f t="shared" ca="1" si="564"/>
        <v>-5.1474920122309307</v>
      </c>
      <c r="DB519" s="223">
        <f t="shared" ca="1" si="565"/>
        <v>-39.341301308855755</v>
      </c>
      <c r="DC519" s="224">
        <f t="shared" ca="1" si="566"/>
        <v>-2012.2634730982579</v>
      </c>
      <c r="DD519" s="223">
        <f t="shared" ca="1" si="567"/>
        <v>-8.1850076085738692</v>
      </c>
      <c r="DE519" s="225">
        <f t="shared" ca="1" si="568"/>
        <v>-74.533091835152618</v>
      </c>
      <c r="DF519" s="226">
        <f t="shared" ca="1" si="596"/>
        <v>74.533091835152618</v>
      </c>
      <c r="DG519" s="217">
        <f t="shared" ca="1" si="569"/>
        <v>-5.6641719536657629</v>
      </c>
      <c r="DH519" s="218">
        <f t="shared" ca="1" si="570"/>
        <v>-44.21655623080941</v>
      </c>
      <c r="DI519" s="219">
        <f t="shared" ca="1" si="571"/>
        <v>-2288.0022397617831</v>
      </c>
      <c r="DJ519" s="218">
        <f t="shared" ca="1" si="572"/>
        <v>-9.7137001515529846</v>
      </c>
      <c r="DK519" s="227">
        <f t="shared" ca="1" si="573"/>
        <v>-88.627217465759259</v>
      </c>
      <c r="DL519" s="228">
        <f t="shared" ca="1" si="597"/>
        <v>88.627217465759259</v>
      </c>
      <c r="DM519" s="222">
        <f t="shared" ca="1" si="574"/>
        <v>-6.1380269433018499</v>
      </c>
      <c r="DN519" s="223">
        <f t="shared" ca="1" si="575"/>
        <v>-49.068948062088054</v>
      </c>
      <c r="DO519" s="224">
        <f t="shared" ca="1" si="576"/>
        <v>-2572.4951743158167</v>
      </c>
      <c r="DP519" s="223">
        <f t="shared" ca="1" si="577"/>
        <v>-11.508296381772197</v>
      </c>
      <c r="DQ519" s="225">
        <f t="shared" ca="1" si="578"/>
        <v>-105.2904644582236</v>
      </c>
      <c r="DR519" s="226">
        <f t="shared" ca="1" si="598"/>
        <v>105.2904644582236</v>
      </c>
      <c r="DS519" s="217">
        <f t="shared" ca="1" si="579"/>
        <v>-6.5653689762119063</v>
      </c>
      <c r="DT519" s="218">
        <f t="shared" ca="1" si="580"/>
        <v>-53.888829626111267</v>
      </c>
      <c r="DU519" s="219">
        <f t="shared" ca="1" si="581"/>
        <v>-2866.6245157071326</v>
      </c>
      <c r="DV519" s="218">
        <f t="shared" ca="1" si="582"/>
        <v>-13.673490054522972</v>
      </c>
      <c r="DW519" s="227">
        <f t="shared" ca="1" si="583"/>
        <v>-125.59951223882717</v>
      </c>
      <c r="DX519" s="228">
        <f t="shared" ca="1" si="599"/>
        <v>125.59951223882717</v>
      </c>
      <c r="DY519" s="222">
        <f t="shared" ca="1" si="584"/>
        <v>-6.9428500404508018</v>
      </c>
      <c r="DZ519" s="223">
        <f t="shared" ca="1" si="585"/>
        <v>-58.660786147732118</v>
      </c>
      <c r="EA519" s="224">
        <f t="shared" ca="1" si="586"/>
        <v>-3170.9445977122891</v>
      </c>
      <c r="EB519" s="223">
        <f t="shared" ca="1" si="587"/>
        <v>-16.369065989983483</v>
      </c>
      <c r="EC519" s="225">
        <f t="shared" ca="1" si="588"/>
        <v>-151.26737609723978</v>
      </c>
      <c r="ED519" s="226">
        <f t="shared" ca="1" si="600"/>
        <v>151.26737609723978</v>
      </c>
      <c r="EE519" s="18">
        <v>-151.26737609723841</v>
      </c>
    </row>
    <row r="520" spans="16:135" x14ac:dyDescent="0.3">
      <c r="P520" s="5"/>
      <c r="Q520" s="5"/>
      <c r="X520" s="105"/>
      <c r="Y520" s="105"/>
      <c r="Z520" s="105"/>
      <c r="AA520" s="105">
        <f ca="1">AH520-DF520</f>
        <v>0</v>
      </c>
      <c r="AC520" s="302">
        <f>AC519+$BE$22</f>
        <v>4930</v>
      </c>
      <c r="AD520" s="332">
        <v>134.89831010725629</v>
      </c>
      <c r="AE520" s="332">
        <v>111.9260221843042</v>
      </c>
      <c r="AF520" s="334">
        <v>93.782168076452308</v>
      </c>
      <c r="AG520" s="332">
        <v>78.913517314205365</v>
      </c>
      <c r="AH520" s="332">
        <v>66.348084226578749</v>
      </c>
      <c r="AI520" s="332">
        <v>55.445805811047876</v>
      </c>
      <c r="AJ520" s="332">
        <v>45.766043747503772</v>
      </c>
      <c r="AK520" s="332">
        <v>36.992925263876714</v>
      </c>
      <c r="AL520" s="332">
        <v>28.891051669428407</v>
      </c>
      <c r="AM520" s="332">
        <v>21.277945893315405</v>
      </c>
      <c r="AN520" s="332">
        <v>14.006084409846096</v>
      </c>
      <c r="AO520" s="332">
        <v>6.9505521035624156</v>
      </c>
      <c r="AP520" s="332" t="e">
        <v>#DIV/0!</v>
      </c>
      <c r="AQ520" s="335">
        <v>-6.9505521035624156</v>
      </c>
      <c r="AR520" s="335">
        <v>-14.006084409846096</v>
      </c>
      <c r="AS520" s="335">
        <v>-21.277945893315405</v>
      </c>
      <c r="AT520" s="335">
        <v>-28.891051669428407</v>
      </c>
      <c r="AU520" s="335">
        <v>-36.992925263876714</v>
      </c>
      <c r="AV520" s="335">
        <v>-45.766043747503772</v>
      </c>
      <c r="AW520" s="335">
        <v>-55.445805811047876</v>
      </c>
      <c r="AX520" s="335">
        <v>-66.348084226578749</v>
      </c>
      <c r="AY520" s="335">
        <v>-78.913517314205365</v>
      </c>
      <c r="AZ520" s="335">
        <v>-93.782168076452308</v>
      </c>
      <c r="BA520" s="335">
        <v>-111.9260221843042</v>
      </c>
      <c r="BB520" s="202">
        <v>-134.89831010725629</v>
      </c>
      <c r="BC520" s="323">
        <f ca="1">BO520-BD520</f>
        <v>0</v>
      </c>
      <c r="BD520" s="320">
        <f ca="1"/>
        <v>-6.9505521035624156</v>
      </c>
      <c r="BE520" s="302">
        <f ca="1">MIN($AF$15,BE519+$BE$22)</f>
        <v>4930</v>
      </c>
      <c r="BF520" s="215">
        <f t="shared" ca="1" si="530"/>
        <v>4</v>
      </c>
      <c r="BG520" s="317">
        <f ca="1">INDEX(N$8:N$12,$BF520)</f>
        <v>365</v>
      </c>
      <c r="BH520" s="128">
        <f ca="1">INDEX(O$8:O$12,$BF520)</f>
        <v>0.45</v>
      </c>
      <c r="BI520" s="104">
        <f t="shared" ca="1" si="531"/>
        <v>2583.5</v>
      </c>
      <c r="BJ520" s="216">
        <f t="shared" si="529"/>
        <v>0</v>
      </c>
      <c r="BK520" s="217">
        <f ca="1">DEGREES(ASIN($BG520*BL$23))</f>
        <v>-0.69702848180855392</v>
      </c>
      <c r="BL520" s="218">
        <f ca="1">DEGREES(ASIN(BL$23*$BI520))</f>
        <v>-4.9396199684570155</v>
      </c>
      <c r="BM520" s="219">
        <f ca="1">IF($BH520&gt;0,(COS(RADIANS(BK520))-COS(RADIANS(BL520)))/(BL$23*$BH520),$BE520*SIN(RADIANS(BK520)))</f>
        <v>-242.69772524967044</v>
      </c>
      <c r="BN520" s="218">
        <f t="shared" ca="1" si="532"/>
        <v>-0.86351032971401764</v>
      </c>
      <c r="BO520" s="220">
        <f t="shared" ca="1" si="533"/>
        <v>-6.9505521035624156</v>
      </c>
      <c r="BP520" s="221">
        <f t="shared" ca="1" si="589"/>
        <v>6.9505521035624156</v>
      </c>
      <c r="BQ520" s="222">
        <f t="shared" ca="1" si="534"/>
        <v>-1.3888539075648563</v>
      </c>
      <c r="BR520" s="223">
        <f t="shared" ca="1" si="535"/>
        <v>-9.8783255793709071</v>
      </c>
      <c r="BS520" s="224">
        <f t="shared" ca="1" si="536"/>
        <v>-486.30890145399161</v>
      </c>
      <c r="BT520" s="223">
        <f t="shared" ca="1" si="537"/>
        <v>-1.739819022938434</v>
      </c>
      <c r="BU520" s="225">
        <f t="shared" ca="1" si="538"/>
        <v>-14.006084409846096</v>
      </c>
      <c r="BV520" s="226">
        <f t="shared" ca="1" si="590"/>
        <v>14.006084409846096</v>
      </c>
      <c r="BW520" s="217">
        <f t="shared" ca="1" si="539"/>
        <v>-2.0703060144699528</v>
      </c>
      <c r="BX520" s="218">
        <f t="shared" ca="1" si="540"/>
        <v>-14.815146780436569</v>
      </c>
      <c r="BY520" s="219">
        <f t="shared" ca="1" si="541"/>
        <v>-731.75602384363117</v>
      </c>
      <c r="BZ520" s="218">
        <f t="shared" ca="1" si="542"/>
        <v>-2.642477963766396</v>
      </c>
      <c r="CA520" s="227">
        <f t="shared" ca="1" si="543"/>
        <v>-21.277945893315405</v>
      </c>
      <c r="CB520" s="228">
        <f t="shared" ca="1" si="591"/>
        <v>21.277945893315405</v>
      </c>
      <c r="CC520" s="222">
        <f t="shared" ca="1" si="544"/>
        <v>-2.7362803166611838</v>
      </c>
      <c r="CD520" s="223">
        <f t="shared" ca="1" si="545"/>
        <v>-19.748994842379297</v>
      </c>
      <c r="CE520" s="224">
        <f t="shared" ca="1" si="546"/>
        <v>-979.97942546822151</v>
      </c>
      <c r="CF520" s="223">
        <f t="shared" ca="1" si="547"/>
        <v>-3.5866398790493577</v>
      </c>
      <c r="CG520" s="225">
        <f t="shared" ca="1" si="548"/>
        <v>-28.891051669428407</v>
      </c>
      <c r="CH520" s="226">
        <f t="shared" ca="1" si="592"/>
        <v>28.891051669428407</v>
      </c>
      <c r="CI520" s="217">
        <f t="shared" ca="1" si="549"/>
        <v>-3.3817714426176781</v>
      </c>
      <c r="CJ520" s="218">
        <f t="shared" ca="1" si="550"/>
        <v>-24.678583138319723</v>
      </c>
      <c r="CK520" s="219">
        <f t="shared" ca="1" si="551"/>
        <v>-1231.9454293989222</v>
      </c>
      <c r="CL520" s="218">
        <f t="shared" ca="1" si="552"/>
        <v>-4.5901132144558687</v>
      </c>
      <c r="CM520" s="227">
        <f t="shared" ca="1" si="553"/>
        <v>-36.992925263876714</v>
      </c>
      <c r="CN520" s="228">
        <f t="shared" ca="1" si="593"/>
        <v>36.992925263876714</v>
      </c>
      <c r="CO520" s="222">
        <f t="shared" ca="1" si="554"/>
        <v>-4.0019069365128308</v>
      </c>
      <c r="CP520" s="223">
        <f t="shared" ca="1" si="555"/>
        <v>-29.602318813560707</v>
      </c>
      <c r="CQ520" s="224">
        <f t="shared" ca="1" si="556"/>
        <v>-1488.6531318138682</v>
      </c>
      <c r="CR520" s="223">
        <f t="shared" ca="1" si="557"/>
        <v>-5.6747846529451635</v>
      </c>
      <c r="CS520" s="225">
        <f t="shared" ca="1" si="558"/>
        <v>-45.766043747503772</v>
      </c>
      <c r="CT520" s="226">
        <f t="shared" ca="1" si="594"/>
        <v>45.766043747503772</v>
      </c>
      <c r="CU520" s="217">
        <f t="shared" ca="1" si="559"/>
        <v>-4.5919815571945737</v>
      </c>
      <c r="CV520" s="218">
        <f t="shared" ca="1" si="560"/>
        <v>-34.518144803456764</v>
      </c>
      <c r="CW520" s="219">
        <f t="shared" ca="1" si="561"/>
        <v>-1751.1384080936728</v>
      </c>
      <c r="CX520" s="218">
        <f t="shared" ca="1" si="562"/>
        <v>-6.8686578464757986</v>
      </c>
      <c r="CY520" s="227">
        <f t="shared" ca="1" si="563"/>
        <v>-55.445805811047876</v>
      </c>
      <c r="CZ520" s="228">
        <f t="shared" ca="1" si="595"/>
        <v>55.445805811047876</v>
      </c>
      <c r="DA520" s="222">
        <f t="shared" ca="1" si="564"/>
        <v>-5.1474920122309307</v>
      </c>
      <c r="DB520" s="223">
        <f t="shared" ca="1" si="565"/>
        <v>-39.4232970000553</v>
      </c>
      <c r="DC520" s="224">
        <f t="shared" ca="1" si="566"/>
        <v>-2020.4723931901406</v>
      </c>
      <c r="DD520" s="223">
        <f t="shared" ca="1" si="567"/>
        <v>-8.2089200918826464</v>
      </c>
      <c r="DE520" s="225">
        <f t="shared" ca="1" si="568"/>
        <v>-66.348084226578749</v>
      </c>
      <c r="DF520" s="226">
        <f t="shared" ca="1" si="596"/>
        <v>66.348084226578749</v>
      </c>
      <c r="DG520" s="217">
        <f t="shared" ca="1" si="569"/>
        <v>-5.6641719536657629</v>
      </c>
      <c r="DH520" s="218">
        <f t="shared" ca="1" si="570"/>
        <v>-44.313912718809618</v>
      </c>
      <c r="DI520" s="219">
        <f t="shared" ca="1" si="571"/>
        <v>-2297.7489919949758</v>
      </c>
      <c r="DJ520" s="218">
        <f t="shared" ca="1" si="572"/>
        <v>-9.7467522331926375</v>
      </c>
      <c r="DK520" s="227">
        <f t="shared" ca="1" si="573"/>
        <v>-78.913517314206274</v>
      </c>
      <c r="DL520" s="228">
        <f t="shared" ca="1" si="597"/>
        <v>78.913517314206274</v>
      </c>
      <c r="DM520" s="222">
        <f t="shared" ca="1" si="574"/>
        <v>-6.1380269433018499</v>
      </c>
      <c r="DN520" s="223">
        <f t="shared" ca="1" si="575"/>
        <v>-49.184368165496053</v>
      </c>
      <c r="DO520" s="224">
        <f t="shared" ca="1" si="576"/>
        <v>-2584.0503493587444</v>
      </c>
      <c r="DP520" s="223">
        <f t="shared" ca="1" si="577"/>
        <v>-11.555175042927658</v>
      </c>
      <c r="DQ520" s="225">
        <f t="shared" ca="1" si="578"/>
        <v>-93.782168076451399</v>
      </c>
      <c r="DR520" s="226">
        <f t="shared" ca="1" si="598"/>
        <v>93.782168076451399</v>
      </c>
      <c r="DS520" s="217">
        <f t="shared" ca="1" si="579"/>
        <v>-6.5653689762119063</v>
      </c>
      <c r="DT520" s="218">
        <f t="shared" ca="1" si="580"/>
        <v>-54.026096568024322</v>
      </c>
      <c r="DU520" s="219">
        <f t="shared" ca="1" si="581"/>
        <v>-2880.3668683550036</v>
      </c>
      <c r="DV520" s="218">
        <f t="shared" ca="1" si="582"/>
        <v>-13.74235264787103</v>
      </c>
      <c r="DW520" s="227">
        <f t="shared" ca="1" si="583"/>
        <v>-111.9260221843042</v>
      </c>
      <c r="DX520" s="228">
        <f t="shared" ca="1" si="599"/>
        <v>111.9260221843042</v>
      </c>
      <c r="DY520" s="222">
        <f t="shared" ca="1" si="584"/>
        <v>-6.9428500404508018</v>
      </c>
      <c r="DZ520" s="223">
        <f t="shared" ca="1" si="585"/>
        <v>-58.825348340708835</v>
      </c>
      <c r="EA520" s="224">
        <f t="shared" ca="1" si="586"/>
        <v>-3187.4195925640956</v>
      </c>
      <c r="EB520" s="223">
        <f t="shared" ca="1" si="587"/>
        <v>-16.474994851806514</v>
      </c>
      <c r="EC520" s="225">
        <f t="shared" ca="1" si="588"/>
        <v>-134.89831010725629</v>
      </c>
      <c r="ED520" s="226">
        <f t="shared" ca="1" si="600"/>
        <v>134.89831010725629</v>
      </c>
      <c r="EE520" s="18">
        <v>-134.89831010725629</v>
      </c>
    </row>
    <row r="521" spans="16:135" x14ac:dyDescent="0.3">
      <c r="P521" s="5"/>
      <c r="Q521" s="5"/>
      <c r="X521" s="105"/>
      <c r="Y521" s="105"/>
      <c r="Z521" s="105"/>
      <c r="AA521" s="105">
        <f ca="1">AH521-DF521</f>
        <v>0</v>
      </c>
      <c r="AC521" s="302">
        <f>AC520+$BE$22</f>
        <v>4940</v>
      </c>
      <c r="AD521" s="332">
        <v>118.42331525545023</v>
      </c>
      <c r="AE521" s="332">
        <v>98.183669536432262</v>
      </c>
      <c r="AF521" s="334">
        <v>82.22699303352465</v>
      </c>
      <c r="AG521" s="332">
        <v>69.166765081012727</v>
      </c>
      <c r="AH521" s="332">
        <v>58.139164134696102</v>
      </c>
      <c r="AI521" s="332">
        <v>48.577147964572077</v>
      </c>
      <c r="AJ521" s="332">
        <v>40.091259094558609</v>
      </c>
      <c r="AK521" s="332">
        <v>32.402812049420845</v>
      </c>
      <c r="AL521" s="332">
        <v>25.304411790379049</v>
      </c>
      <c r="AM521" s="332">
        <v>18.635467929549009</v>
      </c>
      <c r="AN521" s="332">
        <v>12.266265386907662</v>
      </c>
      <c r="AO521" s="332">
        <v>6.087041773848398</v>
      </c>
      <c r="AP521" s="332" t="e">
        <v>#DIV/0!</v>
      </c>
      <c r="AQ521" s="335">
        <v>-6.087041773848398</v>
      </c>
      <c r="AR521" s="335">
        <v>-12.266265386907662</v>
      </c>
      <c r="AS521" s="335">
        <v>-18.635467929549009</v>
      </c>
      <c r="AT521" s="335">
        <v>-25.304411790379049</v>
      </c>
      <c r="AU521" s="335">
        <v>-32.402812049420845</v>
      </c>
      <c r="AV521" s="335">
        <v>-40.091259094558609</v>
      </c>
      <c r="AW521" s="335">
        <v>-48.577147964572077</v>
      </c>
      <c r="AX521" s="335">
        <v>-58.139164134696102</v>
      </c>
      <c r="AY521" s="335">
        <v>-69.166765081012727</v>
      </c>
      <c r="AZ521" s="335">
        <v>-82.22699303352465</v>
      </c>
      <c r="BA521" s="335">
        <v>-98.183669536432262</v>
      </c>
      <c r="BB521" s="202">
        <v>-118.42331525545023</v>
      </c>
      <c r="BC521" s="323">
        <f ca="1">BO521-BD521</f>
        <v>0</v>
      </c>
      <c r="BD521" s="320">
        <f ca="1"/>
        <v>-6.087041773848398</v>
      </c>
      <c r="BE521" s="302">
        <f ca="1">MIN($AF$15,BE520+$BE$22)</f>
        <v>4940</v>
      </c>
      <c r="BF521" s="215">
        <f t="shared" ca="1" si="530"/>
        <v>4</v>
      </c>
      <c r="BG521" s="317">
        <f ca="1">INDEX(N$8:N$12,$BF521)</f>
        <v>365</v>
      </c>
      <c r="BH521" s="128">
        <f ca="1">INDEX(O$8:O$12,$BF521)</f>
        <v>0.45</v>
      </c>
      <c r="BI521" s="104">
        <f t="shared" ca="1" si="531"/>
        <v>2588</v>
      </c>
      <c r="BJ521" s="216">
        <f t="shared" si="529"/>
        <v>0</v>
      </c>
      <c r="BK521" s="217">
        <f ca="1">DEGREES(ASIN($BG521*BL$23))</f>
        <v>-0.69702848180855392</v>
      </c>
      <c r="BL521" s="218">
        <f ca="1">DEGREES(ASIN(BL$23*$BI521))</f>
        <v>-4.9482453489845124</v>
      </c>
      <c r="BM521" s="219">
        <f ca="1">IF($BH521&gt;0,(COS(RADIANS(BK521))-COS(RADIANS(BL521)))/(BL$23*$BH521),$BE521*SIN(RADIANS(BK521)))</f>
        <v>-243.56275222725051</v>
      </c>
      <c r="BN521" s="218">
        <f t="shared" ca="1" si="532"/>
        <v>-0.8650269775800723</v>
      </c>
      <c r="BO521" s="220">
        <f t="shared" ca="1" si="533"/>
        <v>-6.087041773848398</v>
      </c>
      <c r="BP521" s="221">
        <f t="shared" ca="1" si="589"/>
        <v>6.087041773848398</v>
      </c>
      <c r="BQ521" s="222">
        <f t="shared" ca="1" si="534"/>
        <v>-1.3888539075648563</v>
      </c>
      <c r="BR521" s="223">
        <f t="shared" ca="1" si="535"/>
        <v>-9.8957048716859202</v>
      </c>
      <c r="BS521" s="224">
        <f t="shared" ca="1" si="536"/>
        <v>-488.0518456339783</v>
      </c>
      <c r="BT521" s="223">
        <f t="shared" ca="1" si="537"/>
        <v>-1.7429441799866936</v>
      </c>
      <c r="BU521" s="225">
        <f t="shared" ca="1" si="538"/>
        <v>-12.266265386907662</v>
      </c>
      <c r="BV521" s="226">
        <f t="shared" ca="1" si="590"/>
        <v>12.266265386907662</v>
      </c>
      <c r="BW521" s="217">
        <f t="shared" ca="1" si="539"/>
        <v>-2.0703060144699528</v>
      </c>
      <c r="BX521" s="218">
        <f t="shared" ca="1" si="540"/>
        <v>-14.841544679500112</v>
      </c>
      <c r="BY521" s="219">
        <f t="shared" ca="1" si="541"/>
        <v>-734.40343112373455</v>
      </c>
      <c r="BZ521" s="218">
        <f t="shared" ca="1" si="542"/>
        <v>-2.6474072801033799</v>
      </c>
      <c r="CA521" s="227">
        <f t="shared" ca="1" si="543"/>
        <v>-18.635467929549009</v>
      </c>
      <c r="CB521" s="228">
        <f t="shared" ca="1" si="591"/>
        <v>18.635467929549009</v>
      </c>
      <c r="CC521" s="222">
        <f t="shared" ca="1" si="544"/>
        <v>-2.7362803166611838</v>
      </c>
      <c r="CD521" s="223">
        <f t="shared" ca="1" si="545"/>
        <v>-19.784828433930876</v>
      </c>
      <c r="CE521" s="224">
        <f t="shared" ca="1" si="546"/>
        <v>-983.57312481269253</v>
      </c>
      <c r="CF521" s="223">
        <f t="shared" ca="1" si="547"/>
        <v>-3.5936993444710197</v>
      </c>
      <c r="CG521" s="225">
        <f t="shared" ca="1" si="548"/>
        <v>-25.304411790379049</v>
      </c>
      <c r="CH521" s="226">
        <f t="shared" ca="1" si="592"/>
        <v>25.304411790379049</v>
      </c>
      <c r="CI521" s="217">
        <f t="shared" ca="1" si="549"/>
        <v>-3.3817714426176781</v>
      </c>
      <c r="CJ521" s="218">
        <f t="shared" ca="1" si="550"/>
        <v>-24.72444885338118</v>
      </c>
      <c r="CK521" s="219">
        <f t="shared" ca="1" si="551"/>
        <v>-1236.5452360731174</v>
      </c>
      <c r="CL521" s="218">
        <f t="shared" ca="1" si="552"/>
        <v>-4.5998066741951789</v>
      </c>
      <c r="CM521" s="227">
        <f t="shared" ca="1" si="553"/>
        <v>-32.402812049420845</v>
      </c>
      <c r="CN521" s="228">
        <f t="shared" ca="1" si="593"/>
        <v>32.402812049420845</v>
      </c>
      <c r="CO521" s="222">
        <f t="shared" ca="1" si="554"/>
        <v>-4.0019069365128308</v>
      </c>
      <c r="CP521" s="223">
        <f t="shared" ca="1" si="555"/>
        <v>-29.659033899561376</v>
      </c>
      <c r="CQ521" s="224">
        <f t="shared" ca="1" si="556"/>
        <v>-1494.3410064743668</v>
      </c>
      <c r="CR521" s="223">
        <f t="shared" ca="1" si="557"/>
        <v>-5.6878746604986645</v>
      </c>
      <c r="CS521" s="225">
        <f t="shared" ca="1" si="558"/>
        <v>-40.091259094558609</v>
      </c>
      <c r="CT521" s="226">
        <f t="shared" ca="1" si="594"/>
        <v>40.091259094558609</v>
      </c>
      <c r="CU521" s="217">
        <f t="shared" ca="1" si="559"/>
        <v>-4.5919815571945737</v>
      </c>
      <c r="CV521" s="218">
        <f t="shared" ca="1" si="560"/>
        <v>-34.586809691091332</v>
      </c>
      <c r="CW521" s="219">
        <f t="shared" ca="1" si="561"/>
        <v>-1758.0247114890722</v>
      </c>
      <c r="CX521" s="218">
        <f t="shared" ca="1" si="562"/>
        <v>-6.8863033953994091</v>
      </c>
      <c r="CY521" s="227">
        <f t="shared" ca="1" si="563"/>
        <v>-48.577147964572077</v>
      </c>
      <c r="CZ521" s="228">
        <f t="shared" ca="1" si="595"/>
        <v>48.577147964572077</v>
      </c>
      <c r="DA521" s="222">
        <f t="shared" ca="1" si="564"/>
        <v>-5.1474920122309307</v>
      </c>
      <c r="DB521" s="223">
        <f t="shared" ca="1" si="565"/>
        <v>-39.505389272087527</v>
      </c>
      <c r="DC521" s="224">
        <f t="shared" ca="1" si="566"/>
        <v>-2028.705310189715</v>
      </c>
      <c r="DD521" s="223">
        <f t="shared" ca="1" si="567"/>
        <v>-8.2329169995743996</v>
      </c>
      <c r="DE521" s="225">
        <f t="shared" ca="1" si="568"/>
        <v>-58.139164134696102</v>
      </c>
      <c r="DF521" s="226">
        <f t="shared" ca="1" si="596"/>
        <v>58.139164134696102</v>
      </c>
      <c r="DG521" s="217">
        <f t="shared" ca="1" si="569"/>
        <v>-5.6641719536657629</v>
      </c>
      <c r="DH521" s="218">
        <f t="shared" ca="1" si="570"/>
        <v>-44.411430987794652</v>
      </c>
      <c r="DI521" s="219">
        <f t="shared" ca="1" si="571"/>
        <v>-2307.5289609383176</v>
      </c>
      <c r="DJ521" s="218">
        <f t="shared" ca="1" si="572"/>
        <v>-9.779968943341828</v>
      </c>
      <c r="DK521" s="227">
        <f t="shared" ca="1" si="573"/>
        <v>-69.166765081013637</v>
      </c>
      <c r="DL521" s="228">
        <f t="shared" ca="1" si="597"/>
        <v>69.166765081013637</v>
      </c>
      <c r="DM521" s="222">
        <f t="shared" ca="1" si="574"/>
        <v>-6.1380269433018499</v>
      </c>
      <c r="DN521" s="223">
        <f t="shared" ca="1" si="575"/>
        <v>-49.300058115574672</v>
      </c>
      <c r="DO521" s="224">
        <f t="shared" ca="1" si="576"/>
        <v>-2595.6527315777766</v>
      </c>
      <c r="DP521" s="223">
        <f t="shared" ca="1" si="577"/>
        <v>-11.602382219032279</v>
      </c>
      <c r="DQ521" s="225">
        <f t="shared" ca="1" si="578"/>
        <v>-82.22699303352374</v>
      </c>
      <c r="DR521" s="226">
        <f t="shared" ca="1" si="598"/>
        <v>82.22699303352374</v>
      </c>
      <c r="DS521" s="217">
        <f t="shared" ca="1" si="579"/>
        <v>-6.5653689762119063</v>
      </c>
      <c r="DT521" s="218">
        <f t="shared" ca="1" si="580"/>
        <v>-54.163818082825614</v>
      </c>
      <c r="DU521" s="219">
        <f t="shared" ca="1" si="581"/>
        <v>-2894.1787671403708</v>
      </c>
      <c r="DV521" s="218">
        <f t="shared" ca="1" si="582"/>
        <v>-13.811898785367248</v>
      </c>
      <c r="DW521" s="227">
        <f t="shared" ca="1" si="583"/>
        <v>-98.183669536433172</v>
      </c>
      <c r="DX521" s="228">
        <f t="shared" ca="1" si="599"/>
        <v>98.183669536433172</v>
      </c>
      <c r="DY521" s="222">
        <f t="shared" ca="1" si="584"/>
        <v>-6.9428500404508018</v>
      </c>
      <c r="DZ521" s="223">
        <f t="shared" ca="1" si="585"/>
        <v>-58.990695485441734</v>
      </c>
      <c r="EA521" s="224">
        <f t="shared" ca="1" si="586"/>
        <v>-3204.0020307994746</v>
      </c>
      <c r="EB521" s="223">
        <f t="shared" ca="1" si="587"/>
        <v>-16.582438235378959</v>
      </c>
      <c r="EC521" s="225">
        <f t="shared" ca="1" si="588"/>
        <v>-118.42331525544978</v>
      </c>
      <c r="ED521" s="226">
        <f t="shared" ca="1" si="600"/>
        <v>118.42331525544978</v>
      </c>
      <c r="EE521" s="18">
        <v>-118.42331525545023</v>
      </c>
    </row>
    <row r="522" spans="16:135" x14ac:dyDescent="0.3">
      <c r="P522" s="5"/>
      <c r="Q522" s="5"/>
      <c r="X522" s="105"/>
      <c r="Y522" s="105"/>
      <c r="Z522" s="105"/>
      <c r="AA522" s="105">
        <f ca="1">AH522-DF522</f>
        <v>9.0949470177292824E-13</v>
      </c>
      <c r="AC522" s="302">
        <f>AC521+$BE$22</f>
        <v>4950</v>
      </c>
      <c r="AD522" s="332">
        <v>101.84087702007082</v>
      </c>
      <c r="AE522" s="332">
        <v>84.371770751065469</v>
      </c>
      <c r="AF522" s="334">
        <v>70.624610814491461</v>
      </c>
      <c r="AG522" s="332">
        <v>59.386796137671809</v>
      </c>
      <c r="AH522" s="332">
        <v>49.906247135122612</v>
      </c>
      <c r="AI522" s="332">
        <v>41.690844569173805</v>
      </c>
      <c r="AJ522" s="332">
        <v>34.403384434059944</v>
      </c>
      <c r="AK522" s="332">
        <v>27.803005375225666</v>
      </c>
      <c r="AL522" s="332">
        <v>21.710712445909849</v>
      </c>
      <c r="AM522" s="332">
        <v>15.988060649445629</v>
      </c>
      <c r="AN522" s="332">
        <v>10.523321206920969</v>
      </c>
      <c r="AO522" s="332">
        <v>5.2220147962683257</v>
      </c>
      <c r="AP522" s="332" t="e">
        <v>#DIV/0!</v>
      </c>
      <c r="AQ522" s="335">
        <v>-5.2220147962683257</v>
      </c>
      <c r="AR522" s="335">
        <v>-10.523321206920969</v>
      </c>
      <c r="AS522" s="335">
        <v>-15.988060649445629</v>
      </c>
      <c r="AT522" s="335">
        <v>-21.710712445909849</v>
      </c>
      <c r="AU522" s="335">
        <v>-27.803005375225666</v>
      </c>
      <c r="AV522" s="335">
        <v>-34.403384434059944</v>
      </c>
      <c r="AW522" s="335">
        <v>-41.690844569173805</v>
      </c>
      <c r="AX522" s="335">
        <v>-49.906247135122612</v>
      </c>
      <c r="AY522" s="335">
        <v>-59.386796137671809</v>
      </c>
      <c r="AZ522" s="335">
        <v>-70.624610814491461</v>
      </c>
      <c r="BA522" s="335">
        <v>-84.371770751065469</v>
      </c>
      <c r="BB522" s="202">
        <v>-101.84087702007082</v>
      </c>
      <c r="BC522" s="323">
        <f ca="1">BO522-BD522</f>
        <v>0</v>
      </c>
      <c r="BD522" s="320">
        <f ca="1"/>
        <v>-5.2220147962683257</v>
      </c>
      <c r="BE522" s="302">
        <f ca="1">MIN($AF$15,BE521+$BE$22)</f>
        <v>4950</v>
      </c>
      <c r="BF522" s="215">
        <f t="shared" ca="1" si="530"/>
        <v>4</v>
      </c>
      <c r="BG522" s="317">
        <f ca="1">INDEX(N$8:N$12,$BF522)</f>
        <v>365</v>
      </c>
      <c r="BH522" s="128">
        <f ca="1">INDEX(O$8:O$12,$BF522)</f>
        <v>0.45</v>
      </c>
      <c r="BI522" s="104">
        <f t="shared" ca="1" si="531"/>
        <v>2592.5</v>
      </c>
      <c r="BJ522" s="216">
        <f t="shared" si="529"/>
        <v>0</v>
      </c>
      <c r="BK522" s="217">
        <f ca="1">DEGREES(ASIN($BG522*BL$23))</f>
        <v>-0.69702848180855392</v>
      </c>
      <c r="BL522" s="218">
        <f ca="1">DEGREES(ASIN(BL$23*$BI522))</f>
        <v>-4.9568708419336147</v>
      </c>
      <c r="BM522" s="219">
        <f ca="1">IF($BH522&gt;0,(COS(RADIANS(BK522))-COS(RADIANS(BL522)))/(BL$23*$BH522),$BE522*SIN(RADIANS(BK522)))</f>
        <v>-244.42929591194553</v>
      </c>
      <c r="BN522" s="218">
        <f t="shared" ca="1" si="532"/>
        <v>-0.86654368469501719</v>
      </c>
      <c r="BO522" s="220">
        <f t="shared" ca="1" si="533"/>
        <v>-5.2220147962683257</v>
      </c>
      <c r="BP522" s="221">
        <f t="shared" ca="1" si="589"/>
        <v>5.2220147962683257</v>
      </c>
      <c r="BQ522" s="222">
        <f t="shared" ca="1" si="534"/>
        <v>-1.3888539075648563</v>
      </c>
      <c r="BR522" s="223">
        <f t="shared" ca="1" si="535"/>
        <v>-9.9130850836819828</v>
      </c>
      <c r="BS522" s="224">
        <f t="shared" ca="1" si="536"/>
        <v>-489.79791546671828</v>
      </c>
      <c r="BT522" s="223">
        <f t="shared" ca="1" si="537"/>
        <v>-1.7460698327399768</v>
      </c>
      <c r="BU522" s="225">
        <f t="shared" ca="1" si="538"/>
        <v>-10.523321206920969</v>
      </c>
      <c r="BV522" s="226">
        <f t="shared" ca="1" si="590"/>
        <v>10.523321206920969</v>
      </c>
      <c r="BW522" s="217">
        <f t="shared" ca="1" si="539"/>
        <v>-2.0703060144699528</v>
      </c>
      <c r="BX522" s="218">
        <f t="shared" ca="1" si="540"/>
        <v>-14.867945801814813</v>
      </c>
      <c r="BY522" s="219">
        <f t="shared" ca="1" si="541"/>
        <v>-737.05576952425736</v>
      </c>
      <c r="BZ522" s="218">
        <f t="shared" ca="1" si="542"/>
        <v>-2.6523384005228081</v>
      </c>
      <c r="CA522" s="227">
        <f t="shared" ca="1" si="543"/>
        <v>-15.988060649445629</v>
      </c>
      <c r="CB522" s="228">
        <f t="shared" ca="1" si="591"/>
        <v>15.988060649445629</v>
      </c>
      <c r="CC522" s="222">
        <f t="shared" ca="1" si="544"/>
        <v>-2.7362803166611838</v>
      </c>
      <c r="CD522" s="223">
        <f t="shared" ca="1" si="545"/>
        <v>-19.8206700889925</v>
      </c>
      <c r="CE522" s="224">
        <f t="shared" ca="1" si="546"/>
        <v>-987.17388838414138</v>
      </c>
      <c r="CF522" s="223">
        <f t="shared" ca="1" si="547"/>
        <v>-3.6007635714488515</v>
      </c>
      <c r="CG522" s="225">
        <f t="shared" ca="1" si="548"/>
        <v>-21.71071244590803</v>
      </c>
      <c r="CH522" s="226">
        <f t="shared" ca="1" si="592"/>
        <v>21.71071244590803</v>
      </c>
      <c r="CI522" s="217">
        <f t="shared" ca="1" si="549"/>
        <v>-3.3817714426176781</v>
      </c>
      <c r="CJ522" s="218">
        <f t="shared" ca="1" si="550"/>
        <v>-24.770331481076475</v>
      </c>
      <c r="CK522" s="219">
        <f t="shared" ca="1" si="551"/>
        <v>-1241.1547469209013</v>
      </c>
      <c r="CL522" s="218">
        <f t="shared" ca="1" si="552"/>
        <v>-4.6095108477838949</v>
      </c>
      <c r="CM522" s="227">
        <f t="shared" ca="1" si="553"/>
        <v>-27.803005375225666</v>
      </c>
      <c r="CN522" s="228">
        <f t="shared" ca="1" si="593"/>
        <v>27.803005375225666</v>
      </c>
      <c r="CO522" s="222">
        <f t="shared" ca="1" si="554"/>
        <v>-4.0019069365128308</v>
      </c>
      <c r="CP522" s="223">
        <f t="shared" ca="1" si="555"/>
        <v>-29.71578097228177</v>
      </c>
      <c r="CQ522" s="224">
        <f t="shared" ca="1" si="556"/>
        <v>-1500.0419932710588</v>
      </c>
      <c r="CR522" s="223">
        <f t="shared" ca="1" si="557"/>
        <v>-5.7009867966919501</v>
      </c>
      <c r="CS522" s="225">
        <f t="shared" ca="1" si="558"/>
        <v>-34.403384434059944</v>
      </c>
      <c r="CT522" s="226">
        <f t="shared" ca="1" si="594"/>
        <v>34.403384434059944</v>
      </c>
      <c r="CU522" s="217">
        <f t="shared" ca="1" si="559"/>
        <v>-4.5919815571945737</v>
      </c>
      <c r="CV522" s="218">
        <f t="shared" ca="1" si="560"/>
        <v>-34.655531365782473</v>
      </c>
      <c r="CW522" s="219">
        <f t="shared" ca="1" si="561"/>
        <v>-1764.9287041748846</v>
      </c>
      <c r="CX522" s="218">
        <f t="shared" ca="1" si="562"/>
        <v>-6.9039926858124545</v>
      </c>
      <c r="CY522" s="227">
        <f t="shared" ca="1" si="563"/>
        <v>-41.690844569172668</v>
      </c>
      <c r="CZ522" s="228">
        <f t="shared" ca="1" si="595"/>
        <v>41.690844569172668</v>
      </c>
      <c r="DA522" s="222">
        <f t="shared" ca="1" si="564"/>
        <v>-5.1474920122309307</v>
      </c>
      <c r="DB522" s="223">
        <f t="shared" ca="1" si="565"/>
        <v>-39.587578636161965</v>
      </c>
      <c r="DC522" s="224">
        <f t="shared" ca="1" si="566"/>
        <v>-2036.9623091677995</v>
      </c>
      <c r="DD522" s="223">
        <f t="shared" ca="1" si="567"/>
        <v>-8.256998978084539</v>
      </c>
      <c r="DE522" s="225">
        <f t="shared" ca="1" si="568"/>
        <v>-49.906247135121703</v>
      </c>
      <c r="DF522" s="226">
        <f t="shared" ca="1" si="596"/>
        <v>49.906247135121703</v>
      </c>
      <c r="DG522" s="217">
        <f t="shared" ca="1" si="569"/>
        <v>-5.6641719536657629</v>
      </c>
      <c r="DH522" s="218">
        <f t="shared" ca="1" si="570"/>
        <v>-44.50911213088191</v>
      </c>
      <c r="DI522" s="219">
        <f t="shared" ca="1" si="571"/>
        <v>-2317.3423128821373</v>
      </c>
      <c r="DJ522" s="218">
        <f t="shared" ca="1" si="572"/>
        <v>-9.8133519438197254</v>
      </c>
      <c r="DK522" s="227">
        <f t="shared" ca="1" si="573"/>
        <v>-59.386796137671809</v>
      </c>
      <c r="DL522" s="228">
        <f t="shared" ca="1" si="597"/>
        <v>59.386796137671809</v>
      </c>
      <c r="DM522" s="222">
        <f t="shared" ca="1" si="574"/>
        <v>-6.1380269433018499</v>
      </c>
      <c r="DN522" s="223">
        <f t="shared" ca="1" si="575"/>
        <v>-49.416020288898352</v>
      </c>
      <c r="DO522" s="224">
        <f t="shared" ca="1" si="576"/>
        <v>-2607.3026539256543</v>
      </c>
      <c r="DP522" s="223">
        <f t="shared" ca="1" si="577"/>
        <v>-11.649922347877691</v>
      </c>
      <c r="DQ522" s="225">
        <f t="shared" ca="1" si="578"/>
        <v>-70.624610814491461</v>
      </c>
      <c r="DR522" s="226">
        <f t="shared" ca="1" si="598"/>
        <v>70.624610814491461</v>
      </c>
      <c r="DS522" s="217">
        <f t="shared" ca="1" si="579"/>
        <v>-6.5653689762119063</v>
      </c>
      <c r="DT522" s="218">
        <f t="shared" ca="1" si="580"/>
        <v>-54.301999520461891</v>
      </c>
      <c r="DU522" s="219">
        <f t="shared" ca="1" si="581"/>
        <v>-2908.0609082127412</v>
      </c>
      <c r="DV522" s="218">
        <f t="shared" ca="1" si="582"/>
        <v>-13.882141072370359</v>
      </c>
      <c r="DW522" s="227">
        <f t="shared" ca="1" si="583"/>
        <v>-84.371770751065924</v>
      </c>
      <c r="DX522" s="228">
        <f t="shared" ca="1" si="599"/>
        <v>84.371770751065924</v>
      </c>
      <c r="DY522" s="222">
        <f t="shared" ca="1" si="584"/>
        <v>-6.9428500404508018</v>
      </c>
      <c r="DZ522" s="223">
        <f t="shared" ca="1" si="585"/>
        <v>-59.156840319855476</v>
      </c>
      <c r="EA522" s="224">
        <f t="shared" ca="1" si="586"/>
        <v>-3220.6934661143782</v>
      </c>
      <c r="EB522" s="223">
        <f t="shared" ca="1" si="587"/>
        <v>-16.691435314903629</v>
      </c>
      <c r="EC522" s="225">
        <f t="shared" ca="1" si="588"/>
        <v>-101.84087702007082</v>
      </c>
      <c r="ED522" s="226">
        <f t="shared" ca="1" si="600"/>
        <v>101.84087702007082</v>
      </c>
      <c r="EE522" s="18">
        <v>-101.84087702007082</v>
      </c>
    </row>
    <row r="523" spans="16:135" x14ac:dyDescent="0.3">
      <c r="P523" s="5"/>
      <c r="Q523" s="5"/>
      <c r="X523" s="105"/>
      <c r="Y523" s="105"/>
      <c r="Z523" s="105"/>
      <c r="AA523" s="105">
        <f ca="1">AH523-DF523</f>
        <v>0</v>
      </c>
      <c r="AC523" s="302">
        <f>AC522+$BE$22</f>
        <v>4960</v>
      </c>
      <c r="AD523" s="332">
        <v>85.149441705167192</v>
      </c>
      <c r="AE523" s="332">
        <v>70.489629678695565</v>
      </c>
      <c r="AF523" s="334">
        <v>58.97468846661468</v>
      </c>
      <c r="AG523" s="332">
        <v>49.573444193851174</v>
      </c>
      <c r="AH523" s="332">
        <v>41.649248157037164</v>
      </c>
      <c r="AI523" s="332">
        <v>34.786851883360214</v>
      </c>
      <c r="AJ523" s="332">
        <v>28.702397637367994</v>
      </c>
      <c r="AK523" s="332">
        <v>23.193494527441771</v>
      </c>
      <c r="AL523" s="332">
        <v>18.109948874459178</v>
      </c>
      <c r="AM523" s="332">
        <v>13.335722248922821</v>
      </c>
      <c r="AN523" s="332">
        <v>8.7772513741809917</v>
      </c>
      <c r="AO523" s="332">
        <v>4.3554711115733085</v>
      </c>
      <c r="AP523" s="332" t="e">
        <v>#DIV/0!</v>
      </c>
      <c r="AQ523" s="335">
        <v>-4.3554711115733085</v>
      </c>
      <c r="AR523" s="335">
        <v>-8.7772513741809917</v>
      </c>
      <c r="AS523" s="335">
        <v>-13.335722248922821</v>
      </c>
      <c r="AT523" s="335">
        <v>-18.109948874459178</v>
      </c>
      <c r="AU523" s="335">
        <v>-23.193494527441771</v>
      </c>
      <c r="AV523" s="335">
        <v>-28.702397637367994</v>
      </c>
      <c r="AW523" s="335">
        <v>-34.786851883360214</v>
      </c>
      <c r="AX523" s="335">
        <v>-41.649248157037164</v>
      </c>
      <c r="AY523" s="335">
        <v>-49.573444193851174</v>
      </c>
      <c r="AZ523" s="335">
        <v>-58.97468846661468</v>
      </c>
      <c r="BA523" s="335">
        <v>-70.489629678695565</v>
      </c>
      <c r="BB523" s="202">
        <v>-85.149441705167192</v>
      </c>
      <c r="BC523" s="323">
        <f ca="1">BO523-BD523</f>
        <v>0</v>
      </c>
      <c r="BD523" s="320">
        <f ca="1"/>
        <v>-4.3554711115733085</v>
      </c>
      <c r="BE523" s="302">
        <f ca="1">MIN($AF$15,BE522+$BE$22)</f>
        <v>4960</v>
      </c>
      <c r="BF523" s="215">
        <f t="shared" ca="1" si="530"/>
        <v>4</v>
      </c>
      <c r="BG523" s="317">
        <f ca="1">INDEX(N$8:N$12,$BF523)</f>
        <v>365</v>
      </c>
      <c r="BH523" s="128">
        <f ca="1">INDEX(O$8:O$12,$BF523)</f>
        <v>0.45</v>
      </c>
      <c r="BI523" s="104">
        <f t="shared" ca="1" si="531"/>
        <v>2597</v>
      </c>
      <c r="BJ523" s="216">
        <f t="shared" si="529"/>
        <v>0</v>
      </c>
      <c r="BK523" s="217">
        <f ca="1">DEGREES(ASIN($BG523*BL$23))</f>
        <v>-0.69702848180855392</v>
      </c>
      <c r="BL523" s="218">
        <f ca="1">DEGREES(ASIN(BL$23*$BI523))</f>
        <v>-4.9654964475042078</v>
      </c>
      <c r="BM523" s="219">
        <f ca="1">IF($BH523&gt;0,(COS(RADIANS(BK523))-COS(RADIANS(BL523)))/(BL$23*$BH523),$BE523*SIN(RADIANS(BK523)))</f>
        <v>-245.29735636312284</v>
      </c>
      <c r="BN523" s="218">
        <f t="shared" ca="1" si="532"/>
        <v>-0.86806045117731401</v>
      </c>
      <c r="BO523" s="220">
        <f t="shared" ca="1" si="533"/>
        <v>-4.3554711115733085</v>
      </c>
      <c r="BP523" s="221">
        <f t="shared" ca="1" si="589"/>
        <v>4.3554711115733085</v>
      </c>
      <c r="BQ523" s="222">
        <f t="shared" ca="1" si="534"/>
        <v>-1.3888539075648563</v>
      </c>
      <c r="BR523" s="223">
        <f t="shared" ca="1" si="535"/>
        <v>-9.9304662171046409</v>
      </c>
      <c r="BS523" s="224">
        <f t="shared" ca="1" si="536"/>
        <v>-491.54711144890871</v>
      </c>
      <c r="BT523" s="223">
        <f t="shared" ca="1" si="537"/>
        <v>-1.7491959821904288</v>
      </c>
      <c r="BU523" s="225">
        <f t="shared" ca="1" si="538"/>
        <v>-8.7772513741809917</v>
      </c>
      <c r="BV523" s="226">
        <f t="shared" ca="1" si="590"/>
        <v>8.7772513741809917</v>
      </c>
      <c r="BW523" s="217">
        <f t="shared" ca="1" si="539"/>
        <v>-2.0703060144699528</v>
      </c>
      <c r="BX523" s="218">
        <f t="shared" ca="1" si="540"/>
        <v>-14.894350154169308</v>
      </c>
      <c r="BY523" s="219">
        <f t="shared" ca="1" si="541"/>
        <v>-739.71304085351187</v>
      </c>
      <c r="BZ523" s="218">
        <f t="shared" ca="1" si="542"/>
        <v>-2.6572713292545131</v>
      </c>
      <c r="CA523" s="227">
        <f t="shared" ca="1" si="543"/>
        <v>-13.335722248922821</v>
      </c>
      <c r="CB523" s="228">
        <f t="shared" ca="1" si="591"/>
        <v>13.335722248922821</v>
      </c>
      <c r="CC523" s="222">
        <f t="shared" ca="1" si="544"/>
        <v>-2.7362803166611838</v>
      </c>
      <c r="CD523" s="223">
        <f t="shared" ca="1" si="545"/>
        <v>-19.85651982704513</v>
      </c>
      <c r="CE523" s="224">
        <f t="shared" ca="1" si="546"/>
        <v>-990.78172095778643</v>
      </c>
      <c r="CF523" s="223">
        <f t="shared" ca="1" si="547"/>
        <v>-3.6078325736450552</v>
      </c>
      <c r="CG523" s="225">
        <f t="shared" ca="1" si="548"/>
        <v>-18.109948874459178</v>
      </c>
      <c r="CH523" s="226">
        <f t="shared" ca="1" si="592"/>
        <v>18.109948874459178</v>
      </c>
      <c r="CI523" s="217">
        <f t="shared" ca="1" si="549"/>
        <v>-3.3817714426176781</v>
      </c>
      <c r="CJ523" s="218">
        <f t="shared" ca="1" si="550"/>
        <v>-24.816231069585111</v>
      </c>
      <c r="CK523" s="219">
        <f t="shared" ca="1" si="551"/>
        <v>-1245.7739726945686</v>
      </c>
      <c r="CL523" s="218">
        <f t="shared" ca="1" si="552"/>
        <v>-4.6192257736672673</v>
      </c>
      <c r="CM523" s="227">
        <f t="shared" ca="1" si="553"/>
        <v>-23.193494527441771</v>
      </c>
      <c r="CN523" s="228">
        <f t="shared" ca="1" si="593"/>
        <v>23.193494527441771</v>
      </c>
      <c r="CO523" s="222">
        <f t="shared" ca="1" si="554"/>
        <v>-4.0019069365128308</v>
      </c>
      <c r="CP523" s="223">
        <f t="shared" ca="1" si="555"/>
        <v>-29.772560141663369</v>
      </c>
      <c r="CQ523" s="224">
        <f t="shared" ca="1" si="556"/>
        <v>-1505.7561144336705</v>
      </c>
      <c r="CR523" s="223">
        <f t="shared" ca="1" si="557"/>
        <v>-5.7141211626117183</v>
      </c>
      <c r="CS523" s="225">
        <f t="shared" ca="1" si="558"/>
        <v>-28.702397637367994</v>
      </c>
      <c r="CT523" s="226">
        <f t="shared" ca="1" si="594"/>
        <v>28.702397637367994</v>
      </c>
      <c r="CU523" s="217">
        <f t="shared" ca="1" si="559"/>
        <v>-4.5919815571945737</v>
      </c>
      <c r="CV523" s="218">
        <f t="shared" ca="1" si="560"/>
        <v>-34.724310067765039</v>
      </c>
      <c r="CW523" s="219">
        <f t="shared" ca="1" si="561"/>
        <v>-1771.8504301502182</v>
      </c>
      <c r="CX523" s="218">
        <f t="shared" ca="1" si="562"/>
        <v>-6.9217259753336293</v>
      </c>
      <c r="CY523" s="227">
        <f t="shared" ca="1" si="563"/>
        <v>-34.786851883360214</v>
      </c>
      <c r="CZ523" s="228">
        <f t="shared" ca="1" si="595"/>
        <v>34.786851883360214</v>
      </c>
      <c r="DA523" s="222">
        <f t="shared" ca="1" si="564"/>
        <v>-5.1474920122309307</v>
      </c>
      <c r="DB523" s="223">
        <f t="shared" ca="1" si="565"/>
        <v>-39.669865607319032</v>
      </c>
      <c r="DC523" s="224">
        <f t="shared" ca="1" si="566"/>
        <v>-2045.2434758484092</v>
      </c>
      <c r="DD523" s="223">
        <f t="shared" ca="1" si="567"/>
        <v>-8.2811666806096582</v>
      </c>
      <c r="DE523" s="225">
        <f t="shared" ca="1" si="568"/>
        <v>-41.649248157037164</v>
      </c>
      <c r="DF523" s="226">
        <f t="shared" ca="1" si="596"/>
        <v>41.649248157037164</v>
      </c>
      <c r="DG523" s="217">
        <f t="shared" ca="1" si="569"/>
        <v>-5.6641719536657629</v>
      </c>
      <c r="DH523" s="218">
        <f t="shared" ca="1" si="570"/>
        <v>-44.60695725224646</v>
      </c>
      <c r="DI523" s="219">
        <f t="shared" ca="1" si="571"/>
        <v>-2327.18921580194</v>
      </c>
      <c r="DJ523" s="218">
        <f t="shared" ca="1" si="572"/>
        <v>-9.8469029198026874</v>
      </c>
      <c r="DK523" s="227">
        <f t="shared" ca="1" si="573"/>
        <v>-49.573444193852083</v>
      </c>
      <c r="DL523" s="228">
        <f t="shared" ca="1" si="597"/>
        <v>49.573444193852083</v>
      </c>
      <c r="DM523" s="222">
        <f t="shared" ca="1" si="574"/>
        <v>-6.1380269433018499</v>
      </c>
      <c r="DN523" s="223">
        <f t="shared" ca="1" si="575"/>
        <v>-49.532257094611317</v>
      </c>
      <c r="DO523" s="224">
        <f t="shared" ca="1" si="576"/>
        <v>-2619.000453877245</v>
      </c>
      <c r="DP523" s="223">
        <f t="shared" ca="1" si="577"/>
        <v>-11.697799951590696</v>
      </c>
      <c r="DQ523" s="225">
        <f t="shared" ca="1" si="578"/>
        <v>-58.97468846661377</v>
      </c>
      <c r="DR523" s="226">
        <f t="shared" ca="1" si="598"/>
        <v>58.97468846661377</v>
      </c>
      <c r="DS523" s="217">
        <f t="shared" ca="1" si="579"/>
        <v>-6.5653689762119063</v>
      </c>
      <c r="DT523" s="218">
        <f t="shared" ca="1" si="580"/>
        <v>-54.440646331568502</v>
      </c>
      <c r="DU523" s="219">
        <f t="shared" ca="1" si="581"/>
        <v>-2922.0140006559427</v>
      </c>
      <c r="DV523" s="218">
        <f t="shared" ca="1" si="582"/>
        <v>-13.953092443201513</v>
      </c>
      <c r="DW523" s="227">
        <f t="shared" ca="1" si="583"/>
        <v>-70.489629678695565</v>
      </c>
      <c r="DX523" s="228">
        <f t="shared" ca="1" si="599"/>
        <v>70.489629678695565</v>
      </c>
      <c r="DY523" s="222">
        <f t="shared" ca="1" si="584"/>
        <v>-6.9428500404508018</v>
      </c>
      <c r="DZ523" s="223">
        <f t="shared" ca="1" si="585"/>
        <v>-59.32379591916883</v>
      </c>
      <c r="EA523" s="224">
        <f t="shared" ca="1" si="586"/>
        <v>-3237.4954928189786</v>
      </c>
      <c r="EB523" s="223">
        <f t="shared" ca="1" si="587"/>
        <v>-16.802026704600394</v>
      </c>
      <c r="EC523" s="225">
        <f t="shared" ca="1" si="588"/>
        <v>-85.149441705167192</v>
      </c>
      <c r="ED523" s="226">
        <f t="shared" ca="1" si="600"/>
        <v>85.149441705167192</v>
      </c>
      <c r="EE523" s="18">
        <v>-85.149441705167192</v>
      </c>
    </row>
    <row r="524" spans="16:135" x14ac:dyDescent="0.3">
      <c r="P524" s="5"/>
      <c r="Q524" s="5"/>
      <c r="X524" s="105"/>
      <c r="Y524" s="105"/>
      <c r="Z524" s="105"/>
      <c r="AA524" s="105">
        <f ca="1">AH524-DF524</f>
        <v>-9.0949470177292824E-13</v>
      </c>
      <c r="AC524" s="302">
        <f>AC523+$BE$22</f>
        <v>4970</v>
      </c>
      <c r="AD524" s="343">
        <v>68.347415000567707</v>
      </c>
      <c r="AE524" s="332">
        <v>56.536537235491323</v>
      </c>
      <c r="AF524" s="334">
        <v>47.276888515024893</v>
      </c>
      <c r="AG524" s="332">
        <v>39.726541274050305</v>
      </c>
      <c r="AH524" s="332">
        <v>33.368081476426596</v>
      </c>
      <c r="AI524" s="332">
        <v>27.865125908026585</v>
      </c>
      <c r="AJ524" s="332">
        <v>22.988276474756276</v>
      </c>
      <c r="AK524" s="332">
        <v>18.574268753774504</v>
      </c>
      <c r="AL524" s="332">
        <v>14.502116300814123</v>
      </c>
      <c r="AM524" s="332">
        <v>10.678450919668308</v>
      </c>
      <c r="AN524" s="332">
        <v>7.0280553919905628</v>
      </c>
      <c r="AO524" s="332">
        <v>3.4874106603959945</v>
      </c>
      <c r="AP524" s="332" t="e">
        <v>#DIV/0!</v>
      </c>
      <c r="AQ524" s="335">
        <v>-3.4874106603959945</v>
      </c>
      <c r="AR524" s="335">
        <v>-7.0280553919905628</v>
      </c>
      <c r="AS524" s="335">
        <v>-10.678450919668308</v>
      </c>
      <c r="AT524" s="335">
        <v>-14.502116300814123</v>
      </c>
      <c r="AU524" s="335">
        <v>-18.574268753774504</v>
      </c>
      <c r="AV524" s="335">
        <v>-22.988276474756276</v>
      </c>
      <c r="AW524" s="335">
        <v>-27.865125908026585</v>
      </c>
      <c r="AX524" s="335">
        <v>-33.368081476426596</v>
      </c>
      <c r="AY524" s="335">
        <v>-39.726541274050305</v>
      </c>
      <c r="AZ524" s="335">
        <v>-47.276888515024893</v>
      </c>
      <c r="BA524" s="335">
        <v>-56.536537235491323</v>
      </c>
      <c r="BB524" s="202">
        <v>-68.347415000567707</v>
      </c>
      <c r="BC524" s="323">
        <f ca="1">BO524-BD524</f>
        <v>0</v>
      </c>
      <c r="BD524" s="320">
        <f ca="1"/>
        <v>-3.4874106603959945</v>
      </c>
      <c r="BE524" s="302">
        <f ca="1">MIN($AF$15,BE523+$BE$22)</f>
        <v>4970</v>
      </c>
      <c r="BF524" s="215">
        <f t="shared" ca="1" si="530"/>
        <v>4</v>
      </c>
      <c r="BG524" s="317">
        <f ca="1">INDEX(N$8:N$12,$BF524)</f>
        <v>365</v>
      </c>
      <c r="BH524" s="128">
        <f ca="1">INDEX(O$8:O$12,$BF524)</f>
        <v>0.45</v>
      </c>
      <c r="BI524" s="104">
        <f t="shared" ca="1" si="531"/>
        <v>2601.5</v>
      </c>
      <c r="BJ524" s="216">
        <f t="shared" si="529"/>
        <v>0</v>
      </c>
      <c r="BK524" s="217">
        <f ca="1">DEGREES(ASIN($BG524*BL$23))</f>
        <v>-0.69702848180855392</v>
      </c>
      <c r="BL524" s="218">
        <f ca="1">DEGREES(ASIN(BL$23*$BI524))</f>
        <v>-4.9741221658961985</v>
      </c>
      <c r="BM524" s="219">
        <f ca="1">IF($BH524&gt;0,(COS(RADIANS(BK524))-COS(RADIANS(BL524)))/(BL$23*$BH524),$BE524*SIN(RADIANS(BK524)))</f>
        <v>-246.16693364023871</v>
      </c>
      <c r="BN524" s="218">
        <f t="shared" ca="1" si="532"/>
        <v>-0.86957727711586585</v>
      </c>
      <c r="BO524" s="220">
        <f t="shared" ca="1" si="533"/>
        <v>-3.4874106603959945</v>
      </c>
      <c r="BP524" s="221">
        <f t="shared" ca="1" si="589"/>
        <v>3.4874106603959945</v>
      </c>
      <c r="BQ524" s="222">
        <f t="shared" ca="1" si="534"/>
        <v>-1.3888539075648563</v>
      </c>
      <c r="BR524" s="223">
        <f t="shared" ca="1" si="535"/>
        <v>-9.9478482737002238</v>
      </c>
      <c r="BS524" s="224">
        <f t="shared" ca="1" si="536"/>
        <v>-493.29943407823492</v>
      </c>
      <c r="BT524" s="223">
        <f t="shared" ca="1" si="537"/>
        <v>-1.7523226293262155</v>
      </c>
      <c r="BU524" s="225">
        <f t="shared" ca="1" si="538"/>
        <v>-7.0280553919905628</v>
      </c>
      <c r="BV524" s="226">
        <f t="shared" ca="1" si="590"/>
        <v>7.0280553919905628</v>
      </c>
      <c r="BW524" s="217">
        <f t="shared" ca="1" si="539"/>
        <v>-2.0703060144699528</v>
      </c>
      <c r="BX524" s="218">
        <f t="shared" ca="1" si="540"/>
        <v>-14.920757743359149</v>
      </c>
      <c r="BY524" s="219">
        <f t="shared" ca="1" si="541"/>
        <v>-742.37524692407339</v>
      </c>
      <c r="BZ524" s="218">
        <f t="shared" ca="1" si="542"/>
        <v>-2.662206070561524</v>
      </c>
      <c r="CA524" s="227">
        <f t="shared" ca="1" si="543"/>
        <v>-10.678450919668308</v>
      </c>
      <c r="CB524" s="228">
        <f t="shared" ca="1" si="591"/>
        <v>10.678450919668308</v>
      </c>
      <c r="CC524" s="222">
        <f t="shared" ca="1" si="544"/>
        <v>-2.7362803166611838</v>
      </c>
      <c r="CD524" s="223">
        <f t="shared" ca="1" si="545"/>
        <v>-19.892377667604372</v>
      </c>
      <c r="CE524" s="224">
        <f t="shared" ca="1" si="546"/>
        <v>-994.3966273225318</v>
      </c>
      <c r="CF524" s="223">
        <f t="shared" ca="1" si="547"/>
        <v>-3.6149063647453659</v>
      </c>
      <c r="CG524" s="225">
        <f t="shared" ca="1" si="548"/>
        <v>-14.502116300814123</v>
      </c>
      <c r="CH524" s="226">
        <f t="shared" ca="1" si="592"/>
        <v>14.502116300814123</v>
      </c>
      <c r="CI524" s="217">
        <f t="shared" ca="1" si="549"/>
        <v>-3.3817714426176781</v>
      </c>
      <c r="CJ524" s="218">
        <f t="shared" ca="1" si="550"/>
        <v>-24.862147667219265</v>
      </c>
      <c r="CK524" s="219">
        <f t="shared" ca="1" si="551"/>
        <v>-1250.4029241850167</v>
      </c>
      <c r="CL524" s="218">
        <f t="shared" ca="1" si="552"/>
        <v>-4.6289514904481166</v>
      </c>
      <c r="CM524" s="227">
        <f t="shared" ca="1" si="553"/>
        <v>-18.574268753774504</v>
      </c>
      <c r="CN524" s="228">
        <f t="shared" ca="1" si="593"/>
        <v>18.574268753774504</v>
      </c>
      <c r="CO524" s="222">
        <f t="shared" ca="1" si="554"/>
        <v>-4.0019069365128308</v>
      </c>
      <c r="CP524" s="223">
        <f t="shared" ca="1" si="555"/>
        <v>-29.829371518085122</v>
      </c>
      <c r="CQ524" s="224">
        <f t="shared" ca="1" si="556"/>
        <v>-1511.4833922935968</v>
      </c>
      <c r="CR524" s="223">
        <f t="shared" ca="1" si="557"/>
        <v>-5.7272778599262892</v>
      </c>
      <c r="CS524" s="225">
        <f t="shared" ca="1" si="558"/>
        <v>-22.988276474756276</v>
      </c>
      <c r="CT524" s="226">
        <f t="shared" ca="1" si="594"/>
        <v>22.988276474756276</v>
      </c>
      <c r="CU524" s="217">
        <f t="shared" ca="1" si="559"/>
        <v>-4.5919815571945737</v>
      </c>
      <c r="CV524" s="218">
        <f t="shared" ca="1" si="560"/>
        <v>-34.793146038601428</v>
      </c>
      <c r="CW524" s="219">
        <f t="shared" ca="1" si="561"/>
        <v>-1778.7899336737962</v>
      </c>
      <c r="CX524" s="218">
        <f t="shared" ca="1" si="562"/>
        <v>-6.9395035235779687</v>
      </c>
      <c r="CY524" s="227">
        <f t="shared" ca="1" si="563"/>
        <v>-27.865125908026585</v>
      </c>
      <c r="CZ524" s="228">
        <f t="shared" ca="1" si="595"/>
        <v>27.865125908026585</v>
      </c>
      <c r="DA524" s="222">
        <f t="shared" ca="1" si="564"/>
        <v>-5.1474920122309307</v>
      </c>
      <c r="DB524" s="223">
        <f t="shared" ca="1" si="565"/>
        <v>-39.752250704471464</v>
      </c>
      <c r="DC524" s="224">
        <f t="shared" ca="1" si="566"/>
        <v>-2053.5488966156117</v>
      </c>
      <c r="DD524" s="223">
        <f t="shared" ca="1" si="567"/>
        <v>-8.3054207672025768</v>
      </c>
      <c r="DE524" s="225">
        <f t="shared" ca="1" si="568"/>
        <v>-33.368081476427506</v>
      </c>
      <c r="DF524" s="226">
        <f t="shared" ca="1" si="596"/>
        <v>33.368081476427506</v>
      </c>
      <c r="DG524" s="217">
        <f t="shared" ca="1" si="569"/>
        <v>-5.6641719536657629</v>
      </c>
      <c r="DH524" s="218">
        <f t="shared" ca="1" si="570"/>
        <v>-44.704967467280248</v>
      </c>
      <c r="DI524" s="219">
        <f t="shared" ca="1" si="571"/>
        <v>-2337.0698393821745</v>
      </c>
      <c r="DJ524" s="218">
        <f t="shared" ca="1" si="572"/>
        <v>-9.8806235802344418</v>
      </c>
      <c r="DK524" s="227">
        <f t="shared" ca="1" si="573"/>
        <v>-39.726541274049396</v>
      </c>
      <c r="DL524" s="228">
        <f t="shared" ca="1" si="597"/>
        <v>39.726541274049396</v>
      </c>
      <c r="DM524" s="222">
        <f t="shared" ca="1" si="574"/>
        <v>-6.1380269433018499</v>
      </c>
      <c r="DN524" s="223">
        <f t="shared" ca="1" si="575"/>
        <v>-49.648770975059222</v>
      </c>
      <c r="DO524" s="224">
        <f t="shared" ca="1" si="576"/>
        <v>-2630.7464735159556</v>
      </c>
      <c r="DP524" s="223">
        <f t="shared" ca="1" si="577"/>
        <v>-11.74601963871055</v>
      </c>
      <c r="DQ524" s="225">
        <f t="shared" ca="1" si="578"/>
        <v>-47.276888515023074</v>
      </c>
      <c r="DR524" s="226">
        <f t="shared" ca="1" si="598"/>
        <v>47.276888515023074</v>
      </c>
      <c r="DS524" s="217">
        <f t="shared" ca="1" si="579"/>
        <v>-6.5653689762119063</v>
      </c>
      <c r="DT524" s="218">
        <f t="shared" ca="1" si="580"/>
        <v>-54.57976407014592</v>
      </c>
      <c r="DU524" s="219">
        <f t="shared" ca="1" si="581"/>
        <v>-2936.0387668282528</v>
      </c>
      <c r="DV524" s="218">
        <f t="shared" ca="1" si="582"/>
        <v>-14.024766172310137</v>
      </c>
      <c r="DW524" s="227">
        <f t="shared" ca="1" si="583"/>
        <v>-56.536537235494052</v>
      </c>
      <c r="DX524" s="228">
        <f t="shared" ca="1" si="599"/>
        <v>56.536537235494052</v>
      </c>
      <c r="DY524" s="222">
        <f t="shared" ca="1" si="584"/>
        <v>-6.9428500404508018</v>
      </c>
      <c r="DZ524" s="223">
        <f t="shared" ca="1" si="585"/>
        <v>-59.491575708527037</v>
      </c>
      <c r="EA524" s="224">
        <f t="shared" ca="1" si="586"/>
        <v>-3254.4097473466472</v>
      </c>
      <c r="EB524" s="223">
        <f t="shared" ca="1" si="587"/>
        <v>-16.914254527668618</v>
      </c>
      <c r="EC524" s="225">
        <f t="shared" ca="1" si="588"/>
        <v>-68.347415000566798</v>
      </c>
      <c r="ED524" s="226">
        <f t="shared" ca="1" si="600"/>
        <v>68.347415000566798</v>
      </c>
      <c r="EE524" s="18">
        <v>-68.347415000567707</v>
      </c>
    </row>
    <row r="525" spans="16:135" x14ac:dyDescent="0.3">
      <c r="P525" s="5"/>
      <c r="Q525" s="5"/>
      <c r="X525" s="105"/>
      <c r="Y525" s="105"/>
      <c r="Z525" s="105"/>
      <c r="AA525" s="105">
        <f ca="1">AH525-DF525</f>
        <v>0</v>
      </c>
      <c r="AC525" s="302">
        <f>AC524+$BE$22</f>
        <v>4980</v>
      </c>
      <c r="AD525" s="332">
        <v>51.43316047289818</v>
      </c>
      <c r="AE525" s="332">
        <v>42.511771063183915</v>
      </c>
      <c r="AF525" s="334">
        <v>35.530868876313434</v>
      </c>
      <c r="AG525" s="332">
        <v>29.845917693814954</v>
      </c>
      <c r="AH525" s="332">
        <v>25.062660709224929</v>
      </c>
      <c r="AI525" s="332">
        <v>20.925622384447479</v>
      </c>
      <c r="AJ525" s="332">
        <v>17.260998614829987</v>
      </c>
      <c r="AK525" s="332">
        <v>13.945317263324796</v>
      </c>
      <c r="AL525" s="332">
        <v>10.887209936068757</v>
      </c>
      <c r="AM525" s="332">
        <v>8.0162448491067835</v>
      </c>
      <c r="AN525" s="332">
        <v>5.2757327626643473</v>
      </c>
      <c r="AO525" s="332">
        <v>2.6178333832801286</v>
      </c>
      <c r="AP525" s="332" t="e">
        <v>#DIV/0!</v>
      </c>
      <c r="AQ525" s="335">
        <v>-2.6178333832801286</v>
      </c>
      <c r="AR525" s="335">
        <v>-5.2757327626643473</v>
      </c>
      <c r="AS525" s="335">
        <v>-8.0162448491067835</v>
      </c>
      <c r="AT525" s="335">
        <v>-10.887209936068757</v>
      </c>
      <c r="AU525" s="335">
        <v>-13.945317263324796</v>
      </c>
      <c r="AV525" s="335">
        <v>-17.260998614829987</v>
      </c>
      <c r="AW525" s="335">
        <v>-20.925622384447479</v>
      </c>
      <c r="AX525" s="335">
        <v>-25.062660709224929</v>
      </c>
      <c r="AY525" s="335">
        <v>-29.845917693814954</v>
      </c>
      <c r="AZ525" s="335">
        <v>-35.530868876313434</v>
      </c>
      <c r="BA525" s="335">
        <v>-42.511771063183915</v>
      </c>
      <c r="BB525" s="202">
        <v>-51.43316047289818</v>
      </c>
      <c r="BC525" s="323">
        <f ca="1">BO525-BD525</f>
        <v>0</v>
      </c>
      <c r="BD525" s="320">
        <f ca="1"/>
        <v>-2.6178333832801286</v>
      </c>
      <c r="BE525" s="302">
        <f ca="1">MIN($AF$15,BE524+$BE$22)</f>
        <v>4980</v>
      </c>
      <c r="BF525" s="215">
        <f t="shared" ca="1" si="530"/>
        <v>4</v>
      </c>
      <c r="BG525" s="317">
        <f ca="1">INDEX(N$8:N$12,$BF525)</f>
        <v>365</v>
      </c>
      <c r="BH525" s="128">
        <f ca="1">INDEX(O$8:O$12,$BF525)</f>
        <v>0.45</v>
      </c>
      <c r="BI525" s="104">
        <f t="shared" ca="1" si="531"/>
        <v>2606</v>
      </c>
      <c r="BJ525" s="216">
        <f t="shared" si="529"/>
        <v>0</v>
      </c>
      <c r="BK525" s="217">
        <f ca="1">DEGREES(ASIN($BG525*BL$23))</f>
        <v>-0.69702848180855392</v>
      </c>
      <c r="BL525" s="218">
        <f ca="1">DEGREES(ASIN(BL$23*$BI525))</f>
        <v>-4.982747997309521</v>
      </c>
      <c r="BM525" s="219">
        <f ca="1">IF($BH525&gt;0,(COS(RADIANS(BK525))-COS(RADIANS(BL525)))/(BL$23*$BH525),$BE525*SIN(RADIANS(BK525)))</f>
        <v>-247.03802780287509</v>
      </c>
      <c r="BN525" s="218">
        <f t="shared" ca="1" si="532"/>
        <v>-0.87109416263638195</v>
      </c>
      <c r="BO525" s="220">
        <f t="shared" ca="1" si="533"/>
        <v>-2.6178333832801286</v>
      </c>
      <c r="BP525" s="221">
        <f t="shared" ca="1" si="589"/>
        <v>2.6178333832801286</v>
      </c>
      <c r="BQ525" s="222">
        <f t="shared" ca="1" si="534"/>
        <v>-1.3888539075648563</v>
      </c>
      <c r="BR525" s="223">
        <f t="shared" ca="1" si="535"/>
        <v>-9.9652312552158797</v>
      </c>
      <c r="BS525" s="224">
        <f t="shared" ca="1" si="536"/>
        <v>-495.05488385338913</v>
      </c>
      <c r="BT525" s="223">
        <f t="shared" ca="1" si="537"/>
        <v>-1.7554497751542044</v>
      </c>
      <c r="BU525" s="225">
        <f t="shared" ca="1" si="538"/>
        <v>-5.2757327626643473</v>
      </c>
      <c r="BV525" s="226">
        <f t="shared" ca="1" si="590"/>
        <v>5.2757327626643473</v>
      </c>
      <c r="BW525" s="217">
        <f t="shared" ca="1" si="539"/>
        <v>-2.0703060144699528</v>
      </c>
      <c r="BX525" s="218">
        <f t="shared" ca="1" si="540"/>
        <v>-14.947168576186783</v>
      </c>
      <c r="BY525" s="219">
        <f t="shared" ca="1" si="541"/>
        <v>-745.04238955276674</v>
      </c>
      <c r="BZ525" s="218">
        <f t="shared" ca="1" si="542"/>
        <v>-2.6671426286933411</v>
      </c>
      <c r="CA525" s="227">
        <f t="shared" ca="1" si="543"/>
        <v>-8.0162448491067835</v>
      </c>
      <c r="CB525" s="228">
        <f t="shared" ca="1" si="591"/>
        <v>8.0162448491067835</v>
      </c>
      <c r="CC525" s="222">
        <f t="shared" ca="1" si="544"/>
        <v>-2.7362803166611838</v>
      </c>
      <c r="CD525" s="223">
        <f t="shared" ca="1" si="545"/>
        <v>-19.928243630220592</v>
      </c>
      <c r="CE525" s="224">
        <f t="shared" ca="1" si="546"/>
        <v>-998.01861228101552</v>
      </c>
      <c r="CF525" s="223">
        <f t="shared" ca="1" si="547"/>
        <v>-3.621984958483722</v>
      </c>
      <c r="CG525" s="225">
        <f t="shared" ca="1" si="548"/>
        <v>-10.887209936068757</v>
      </c>
      <c r="CH525" s="226">
        <f t="shared" ca="1" si="592"/>
        <v>10.887209936068757</v>
      </c>
      <c r="CI525" s="217">
        <f t="shared" ca="1" si="549"/>
        <v>-3.3817714426176781</v>
      </c>
      <c r="CJ525" s="218">
        <f t="shared" ca="1" si="550"/>
        <v>-24.90808132242443</v>
      </c>
      <c r="CK525" s="219">
        <f t="shared" ca="1" si="551"/>
        <v>-1255.0416122219031</v>
      </c>
      <c r="CL525" s="218">
        <f t="shared" ca="1" si="552"/>
        <v>-4.6386880368863785</v>
      </c>
      <c r="CM525" s="227">
        <f t="shared" ca="1" si="553"/>
        <v>-13.945317263326388</v>
      </c>
      <c r="CN525" s="228">
        <f t="shared" ca="1" si="593"/>
        <v>13.945317263326388</v>
      </c>
      <c r="CO525" s="222">
        <f t="shared" ca="1" si="554"/>
        <v>-4.0019069365128308</v>
      </c>
      <c r="CP525" s="223">
        <f t="shared" ca="1" si="555"/>
        <v>-29.886215212366178</v>
      </c>
      <c r="CQ525" s="224">
        <f t="shared" ca="1" si="556"/>
        <v>-1517.2238492844808</v>
      </c>
      <c r="CR525" s="223">
        <f t="shared" ca="1" si="557"/>
        <v>-5.7404569908840131</v>
      </c>
      <c r="CS525" s="225">
        <f t="shared" ca="1" si="558"/>
        <v>-17.260998614829987</v>
      </c>
      <c r="CT525" s="226">
        <f t="shared" ca="1" si="594"/>
        <v>17.260998614829987</v>
      </c>
      <c r="CU525" s="217">
        <f t="shared" ca="1" si="559"/>
        <v>-4.5919815571945737</v>
      </c>
      <c r="CV525" s="218">
        <f t="shared" ca="1" si="560"/>
        <v>-34.862039521192457</v>
      </c>
      <c r="CW525" s="219">
        <f t="shared" ca="1" si="561"/>
        <v>-1785.7472592659915</v>
      </c>
      <c r="CX525" s="218">
        <f t="shared" ca="1" si="562"/>
        <v>-6.957325592195275</v>
      </c>
      <c r="CY525" s="227">
        <f t="shared" ca="1" si="563"/>
        <v>-20.925622384448616</v>
      </c>
      <c r="CZ525" s="228">
        <f t="shared" ca="1" si="595"/>
        <v>20.925622384448616</v>
      </c>
      <c r="DA525" s="222">
        <f t="shared" ca="1" si="564"/>
        <v>-5.1474920122309307</v>
      </c>
      <c r="DB525" s="223">
        <f t="shared" ca="1" si="565"/>
        <v>-39.834734450446334</v>
      </c>
      <c r="DC525" s="224">
        <f t="shared" ca="1" si="566"/>
        <v>-2061.8786585204757</v>
      </c>
      <c r="DD525" s="223">
        <f t="shared" ca="1" si="567"/>
        <v>-8.3297619048639717</v>
      </c>
      <c r="DE525" s="225">
        <f t="shared" ca="1" si="568"/>
        <v>-25.062660709224929</v>
      </c>
      <c r="DF525" s="226">
        <f t="shared" ca="1" si="596"/>
        <v>25.062660709224929</v>
      </c>
      <c r="DG525" s="217">
        <f t="shared" ca="1" si="569"/>
        <v>-5.6641719536657629</v>
      </c>
      <c r="DH525" s="218">
        <f t="shared" ca="1" si="570"/>
        <v>-44.803143902754485</v>
      </c>
      <c r="DI525" s="219">
        <f t="shared" ca="1" si="571"/>
        <v>-2346.984355040463</v>
      </c>
      <c r="DJ525" s="218">
        <f t="shared" ca="1" si="572"/>
        <v>-9.9145156582885647</v>
      </c>
      <c r="DK525" s="227">
        <f t="shared" ca="1" si="573"/>
        <v>-29.845917693814954</v>
      </c>
      <c r="DL525" s="228">
        <f t="shared" ca="1" si="597"/>
        <v>29.845917693814954</v>
      </c>
      <c r="DM525" s="222">
        <f t="shared" ca="1" si="574"/>
        <v>-6.1380269433018499</v>
      </c>
      <c r="DN525" s="223">
        <f t="shared" ca="1" si="575"/>
        <v>-49.765564406436525</v>
      </c>
      <c r="DO525" s="224">
        <f t="shared" ca="1" si="576"/>
        <v>-2642.5410596222955</v>
      </c>
      <c r="DP525" s="223">
        <f t="shared" ca="1" si="577"/>
        <v>-11.794586106339921</v>
      </c>
      <c r="DQ525" s="225">
        <f t="shared" ca="1" si="578"/>
        <v>-35.530868876312525</v>
      </c>
      <c r="DR525" s="226">
        <f t="shared" ca="1" si="598"/>
        <v>35.530868876312525</v>
      </c>
      <c r="DS525" s="217">
        <f t="shared" ca="1" si="579"/>
        <v>-6.5653689762119063</v>
      </c>
      <c r="DT525" s="218">
        <f t="shared" ca="1" si="580"/>
        <v>-54.719358396328268</v>
      </c>
      <c r="DU525" s="219">
        <f t="shared" ca="1" si="581"/>
        <v>-2950.135942714141</v>
      </c>
      <c r="DV525" s="218">
        <f t="shared" ca="1" si="582"/>
        <v>-14.097175885888191</v>
      </c>
      <c r="DW525" s="227">
        <f t="shared" ca="1" si="583"/>
        <v>-42.511771063183915</v>
      </c>
      <c r="DX525" s="228">
        <f t="shared" ca="1" si="599"/>
        <v>42.511771063183915</v>
      </c>
      <c r="DY525" s="222">
        <f t="shared" ca="1" si="584"/>
        <v>-6.9428500404508018</v>
      </c>
      <c r="DZ525" s="223">
        <f t="shared" ca="1" si="585"/>
        <v>-59.660193476248601</v>
      </c>
      <c r="EA525" s="224">
        <f t="shared" ca="1" si="586"/>
        <v>-3271.4379098360077</v>
      </c>
      <c r="EB525" s="223">
        <f t="shared" ca="1" si="587"/>
        <v>-17.028162489360511</v>
      </c>
      <c r="EC525" s="225">
        <f t="shared" ca="1" si="588"/>
        <v>-51.43316047289818</v>
      </c>
      <c r="ED525" s="226">
        <f t="shared" ca="1" si="600"/>
        <v>51.43316047289818</v>
      </c>
      <c r="EE525" s="18">
        <v>-51.43316047289818</v>
      </c>
    </row>
    <row r="526" spans="16:135" x14ac:dyDescent="0.3">
      <c r="P526" s="5"/>
      <c r="Q526" s="5"/>
      <c r="X526" s="105"/>
      <c r="Y526" s="105"/>
      <c r="Z526" s="105"/>
      <c r="AA526" s="105">
        <f ca="1">AH526-DF526</f>
        <v>0</v>
      </c>
      <c r="AC526" s="302">
        <f>AC525+$BE$22</f>
        <v>4990</v>
      </c>
      <c r="AD526" s="332">
        <v>34.404997983536305</v>
      </c>
      <c r="AE526" s="332">
        <v>28.414595177294814</v>
      </c>
      <c r="AF526" s="334">
        <v>23.736282769973513</v>
      </c>
      <c r="AG526" s="332">
        <v>19.931402035526389</v>
      </c>
      <c r="AH526" s="332">
        <v>16.732898804360957</v>
      </c>
      <c r="AI526" s="332">
        <v>13.968296792254478</v>
      </c>
      <c r="AJ526" s="332">
        <v>11.520541623945974</v>
      </c>
      <c r="AK526" s="332">
        <v>9.3066292264384174</v>
      </c>
      <c r="AL526" s="332">
        <v>7.265224977585035</v>
      </c>
      <c r="AM526" s="332">
        <v>5.3491022204134424</v>
      </c>
      <c r="AN526" s="332">
        <v>3.5202829875101429</v>
      </c>
      <c r="AO526" s="332">
        <v>1.7467392206437466</v>
      </c>
      <c r="AP526" s="332" t="e">
        <v>#DIV/0!</v>
      </c>
      <c r="AQ526" s="335">
        <v>-1.7467392206437466</v>
      </c>
      <c r="AR526" s="335">
        <v>-3.5202829875101429</v>
      </c>
      <c r="AS526" s="335">
        <v>-5.3491022204134424</v>
      </c>
      <c r="AT526" s="335">
        <v>-7.265224977585035</v>
      </c>
      <c r="AU526" s="335">
        <v>-9.3066292264384174</v>
      </c>
      <c r="AV526" s="335">
        <v>-11.520541623945974</v>
      </c>
      <c r="AW526" s="335">
        <v>-13.968296792254478</v>
      </c>
      <c r="AX526" s="335">
        <v>-16.732898804360957</v>
      </c>
      <c r="AY526" s="335">
        <v>-19.931402035526389</v>
      </c>
      <c r="AZ526" s="335">
        <v>-23.736282769973513</v>
      </c>
      <c r="BA526" s="335">
        <v>-28.414595177294814</v>
      </c>
      <c r="BB526" s="202">
        <v>-34.404997983536305</v>
      </c>
      <c r="BC526" s="323">
        <f ca="1">BO526-BD526</f>
        <v>0</v>
      </c>
      <c r="BD526" s="320">
        <f ca="1"/>
        <v>-1.7467392206437466</v>
      </c>
      <c r="BE526" s="302">
        <f ca="1">MIN($AF$15,BE525+$BE$22)</f>
        <v>4990</v>
      </c>
      <c r="BF526" s="215">
        <f t="shared" ca="1" si="530"/>
        <v>4</v>
      </c>
      <c r="BG526" s="317">
        <f ca="1">INDEX(N$8:N$12,$BF526)</f>
        <v>365</v>
      </c>
      <c r="BH526" s="128">
        <f ca="1">INDEX(O$8:O$12,$BF526)</f>
        <v>0.45</v>
      </c>
      <c r="BI526" s="104">
        <f t="shared" ca="1" si="531"/>
        <v>2610.5</v>
      </c>
      <c r="BJ526" s="216">
        <f t="shared" si="529"/>
        <v>0</v>
      </c>
      <c r="BK526" s="217">
        <f ca="1">DEGREES(ASIN($BG526*BL$23))</f>
        <v>-0.69702848180855392</v>
      </c>
      <c r="BL526" s="218">
        <f ca="1">DEGREES(ASIN(BL$23*$BI526))</f>
        <v>-4.9913739419441274</v>
      </c>
      <c r="BM526" s="219">
        <f ca="1">IF($BH526&gt;0,(COS(RADIANS(BK526))-COS(RADIANS(BL526)))/(BL$23*$BH526),$BE526*SIN(RADIANS(BK526)))</f>
        <v>-247.9106389107103</v>
      </c>
      <c r="BN526" s="218">
        <f t="shared" ca="1" si="532"/>
        <v>-0.8726111078352119</v>
      </c>
      <c r="BO526" s="220">
        <f t="shared" ca="1" si="533"/>
        <v>-1.7467392206437466</v>
      </c>
      <c r="BP526" s="221">
        <f t="shared" ca="1" si="589"/>
        <v>1.7467392206437466</v>
      </c>
      <c r="BQ526" s="222">
        <f t="shared" ca="1" si="534"/>
        <v>-1.3888539075648563</v>
      </c>
      <c r="BR526" s="223">
        <f t="shared" ca="1" si="535"/>
        <v>-9.9826151633995543</v>
      </c>
      <c r="BS526" s="224">
        <f t="shared" ca="1" si="536"/>
        <v>-496.81346127404811</v>
      </c>
      <c r="BT526" s="223">
        <f t="shared" ca="1" si="537"/>
        <v>-1.7585774206589804</v>
      </c>
      <c r="BU526" s="225">
        <f t="shared" ca="1" si="538"/>
        <v>-3.5202829875101429</v>
      </c>
      <c r="BV526" s="226">
        <f t="shared" ca="1" si="590"/>
        <v>3.5202829875101429</v>
      </c>
      <c r="BW526" s="217">
        <f t="shared" ca="1" si="539"/>
        <v>-2.0703060144699528</v>
      </c>
      <c r="BX526" s="218">
        <f t="shared" ca="1" si="540"/>
        <v>-14.973582659461622</v>
      </c>
      <c r="BY526" s="219">
        <f t="shared" ca="1" si="541"/>
        <v>-747.71447056068234</v>
      </c>
      <c r="BZ526" s="218">
        <f t="shared" ca="1" si="542"/>
        <v>-2.6720810079156081</v>
      </c>
      <c r="CA526" s="227">
        <f t="shared" ca="1" si="543"/>
        <v>-5.3491022204134424</v>
      </c>
      <c r="CB526" s="228">
        <f t="shared" ca="1" si="591"/>
        <v>5.3491022204134424</v>
      </c>
      <c r="CC526" s="222">
        <f t="shared" ca="1" si="544"/>
        <v>-2.7362803166611838</v>
      </c>
      <c r="CD526" s="223">
        <f t="shared" ca="1" si="545"/>
        <v>-19.96411773447905</v>
      </c>
      <c r="CE526" s="224">
        <f t="shared" ca="1" si="546"/>
        <v>-1001.6476806496368</v>
      </c>
      <c r="CF526" s="223">
        <f t="shared" ca="1" si="547"/>
        <v>-3.6290683686212333</v>
      </c>
      <c r="CG526" s="225">
        <f t="shared" ca="1" si="548"/>
        <v>-7.265224977585035</v>
      </c>
      <c r="CH526" s="226">
        <f t="shared" ca="1" si="592"/>
        <v>7.265224977585035</v>
      </c>
      <c r="CI526" s="217">
        <f t="shared" ca="1" si="549"/>
        <v>-3.3817714426176781</v>
      </c>
      <c r="CJ526" s="218">
        <f t="shared" ca="1" si="550"/>
        <v>-24.954032083780024</v>
      </c>
      <c r="CK526" s="219">
        <f t="shared" ca="1" si="551"/>
        <v>-1259.6900476737997</v>
      </c>
      <c r="CL526" s="218">
        <f t="shared" ca="1" si="552"/>
        <v>-4.6484354518966029</v>
      </c>
      <c r="CM526" s="227">
        <f t="shared" ca="1" si="553"/>
        <v>-9.306629226440009</v>
      </c>
      <c r="CN526" s="228">
        <f t="shared" ca="1" si="593"/>
        <v>9.306629226440009</v>
      </c>
      <c r="CO526" s="222">
        <f t="shared" ca="1" si="554"/>
        <v>-4.0019069365128308</v>
      </c>
      <c r="CP526" s="223">
        <f t="shared" ca="1" si="555"/>
        <v>-29.94309133576856</v>
      </c>
      <c r="CQ526" s="224">
        <f t="shared" ca="1" si="556"/>
        <v>-1522.9775079427941</v>
      </c>
      <c r="CR526" s="223">
        <f t="shared" ca="1" si="557"/>
        <v>-5.7536586583132703</v>
      </c>
      <c r="CS526" s="225">
        <f t="shared" ca="1" si="558"/>
        <v>-11.520541623945974</v>
      </c>
      <c r="CT526" s="226">
        <f t="shared" ca="1" si="594"/>
        <v>11.520541623945974</v>
      </c>
      <c r="CU526" s="217">
        <f t="shared" ca="1" si="559"/>
        <v>-4.5919815571945737</v>
      </c>
      <c r="CV526" s="218">
        <f t="shared" ca="1" si="560"/>
        <v>-34.930990759788372</v>
      </c>
      <c r="CW526" s="219">
        <f t="shared" ca="1" si="561"/>
        <v>-1792.7224517108652</v>
      </c>
      <c r="CX526" s="218">
        <f t="shared" ca="1" si="562"/>
        <v>-6.9751924448737554</v>
      </c>
      <c r="CY526" s="227">
        <f t="shared" ca="1" si="563"/>
        <v>-13.968296792253341</v>
      </c>
      <c r="CZ526" s="228">
        <f t="shared" ca="1" si="595"/>
        <v>13.968296792253341</v>
      </c>
      <c r="DA526" s="222">
        <f t="shared" ca="1" si="564"/>
        <v>-5.1474920122309307</v>
      </c>
      <c r="DB526" s="223">
        <f t="shared" ca="1" si="565"/>
        <v>-39.917317372027746</v>
      </c>
      <c r="DC526" s="224">
        <f t="shared" ca="1" si="566"/>
        <v>-2070.2328492881152</v>
      </c>
      <c r="DD526" s="223">
        <f t="shared" ca="1" si="567"/>
        <v>-8.3541907676394658</v>
      </c>
      <c r="DE526" s="225">
        <f t="shared" ca="1" si="568"/>
        <v>-16.732898804360957</v>
      </c>
      <c r="DF526" s="226">
        <f t="shared" ca="1" si="596"/>
        <v>16.732898804360957</v>
      </c>
      <c r="DG526" s="217">
        <f t="shared" ca="1" si="569"/>
        <v>-5.6641719536657629</v>
      </c>
      <c r="DH526" s="218">
        <f t="shared" ca="1" si="570"/>
        <v>-44.90148769698488</v>
      </c>
      <c r="DI526" s="219">
        <f t="shared" ca="1" si="571"/>
        <v>-2356.932935952264</v>
      </c>
      <c r="DJ526" s="218">
        <f t="shared" ca="1" si="572"/>
        <v>-9.9485809118009456</v>
      </c>
      <c r="DK526" s="227">
        <f t="shared" ca="1" si="573"/>
        <v>-19.931402035526389</v>
      </c>
      <c r="DL526" s="228">
        <f t="shared" ca="1" si="597"/>
        <v>19.931402035526389</v>
      </c>
      <c r="DM526" s="222">
        <f t="shared" ca="1" si="574"/>
        <v>-6.1380269433018499</v>
      </c>
      <c r="DN526" s="223">
        <f t="shared" ca="1" si="575"/>
        <v>-49.882639899450133</v>
      </c>
      <c r="DO526" s="224">
        <f t="shared" ca="1" si="576"/>
        <v>-2654.3845637646341</v>
      </c>
      <c r="DP526" s="223">
        <f t="shared" ca="1" si="577"/>
        <v>-11.843504142338588</v>
      </c>
      <c r="DQ526" s="225">
        <f t="shared" ca="1" si="578"/>
        <v>-23.736282769972604</v>
      </c>
      <c r="DR526" s="226">
        <f t="shared" ca="1" si="598"/>
        <v>23.736282769972604</v>
      </c>
      <c r="DS526" s="217">
        <f t="shared" ca="1" si="579"/>
        <v>-6.5653689762119063</v>
      </c>
      <c r="DT526" s="218">
        <f t="shared" ca="1" si="580"/>
        <v>-54.859435079247902</v>
      </c>
      <c r="DU526" s="219">
        <f t="shared" ca="1" si="581"/>
        <v>-2964.3062782881561</v>
      </c>
      <c r="DV526" s="218">
        <f t="shared" ca="1" si="582"/>
        <v>-14.170335574015098</v>
      </c>
      <c r="DW526" s="227">
        <f t="shared" ca="1" si="583"/>
        <v>-28.414595177295723</v>
      </c>
      <c r="DX526" s="228">
        <f t="shared" ca="1" si="599"/>
        <v>28.414595177295723</v>
      </c>
      <c r="DY526" s="222">
        <f t="shared" ca="1" si="584"/>
        <v>-6.9428500404508018</v>
      </c>
      <c r="DZ526" s="223">
        <f t="shared" ca="1" si="585"/>
        <v>-59.829663387723173</v>
      </c>
      <c r="EA526" s="224">
        <f t="shared" ca="1" si="586"/>
        <v>-3288.581705790416</v>
      </c>
      <c r="EB526" s="223">
        <f t="shared" ca="1" si="587"/>
        <v>-17.143795954408233</v>
      </c>
      <c r="EC526" s="225">
        <f t="shared" ca="1" si="588"/>
        <v>-34.404997983537669</v>
      </c>
      <c r="ED526" s="226">
        <f t="shared" ca="1" si="600"/>
        <v>34.404997983537669</v>
      </c>
      <c r="EE526" s="18">
        <v>-34.404997983536305</v>
      </c>
    </row>
    <row r="527" spans="16:135" x14ac:dyDescent="0.3">
      <c r="P527" s="5"/>
      <c r="Q527" s="5"/>
      <c r="AA527" s="105">
        <f ca="1">AH527-DF527</f>
        <v>0</v>
      </c>
      <c r="AB527" s="21" t="s">
        <v>108</v>
      </c>
      <c r="AC527" s="300">
        <f>AC526+$BE$22</f>
        <v>5000</v>
      </c>
      <c r="AD527" s="339">
        <v>17.2612020291308</v>
      </c>
      <c r="AE527" s="339">
        <v>14.244259603278806</v>
      </c>
      <c r="AF527" s="340">
        <v>11.892778627634925</v>
      </c>
      <c r="AG527" s="339">
        <v>9.9828211237254436</v>
      </c>
      <c r="AH527" s="339">
        <v>8.3787080367214912</v>
      </c>
      <c r="AI527" s="339">
        <v>6.9931043473795853</v>
      </c>
      <c r="AJ527" s="339">
        <v>5.7668829656327034</v>
      </c>
      <c r="AK527" s="339">
        <v>4.6581937745449977</v>
      </c>
      <c r="AL527" s="339">
        <v>3.6361566089638018</v>
      </c>
      <c r="AM527" s="339">
        <v>2.6770212124978343</v>
      </c>
      <c r="AN527" s="339">
        <v>1.7617055668511625</v>
      </c>
      <c r="AO527" s="339">
        <v>0.87412811280853475</v>
      </c>
      <c r="AP527" s="339" t="e">
        <v>#DIV/0!</v>
      </c>
      <c r="AQ527" s="341">
        <v>-0.87412811280853475</v>
      </c>
      <c r="AR527" s="341">
        <v>-1.7617055668511625</v>
      </c>
      <c r="AS527" s="341">
        <v>-2.6770212124978343</v>
      </c>
      <c r="AT527" s="341">
        <v>-3.6361566089638018</v>
      </c>
      <c r="AU527" s="341">
        <v>-4.6581937745449977</v>
      </c>
      <c r="AV527" s="341">
        <v>-5.7668829656327034</v>
      </c>
      <c r="AW527" s="341">
        <v>-6.9931043473795853</v>
      </c>
      <c r="AX527" s="341">
        <v>-8.3787080367214912</v>
      </c>
      <c r="AY527" s="341">
        <v>-9.9828211237254436</v>
      </c>
      <c r="AZ527" s="341">
        <v>-11.892778627634925</v>
      </c>
      <c r="BA527" s="341">
        <v>-14.244259603278806</v>
      </c>
      <c r="BB527" s="342">
        <v>-17.2612020291308</v>
      </c>
      <c r="BC527" s="323">
        <f ca="1">BO527-BD527</f>
        <v>0</v>
      </c>
      <c r="BD527" s="321">
        <f ca="1"/>
        <v>-0.87412811280853475</v>
      </c>
      <c r="BE527" s="302">
        <f ca="1">MIN($AF$15,BE526+$BE$22)</f>
        <v>5000</v>
      </c>
      <c r="BF527" s="306">
        <f t="shared" ca="1" si="530"/>
        <v>4</v>
      </c>
      <c r="BG527" s="307">
        <f ca="1">INDEX(N$8:N$12,$BF527)</f>
        <v>365</v>
      </c>
      <c r="BH527" s="308">
        <f ca="1">INDEX(O$8:O$12,$BF527)</f>
        <v>0.45</v>
      </c>
      <c r="BI527" s="309">
        <f t="shared" ca="1" si="531"/>
        <v>2615</v>
      </c>
      <c r="BJ527" s="310">
        <f t="shared" si="529"/>
        <v>0</v>
      </c>
      <c r="BK527" s="217">
        <f ca="1">DEGREES(ASIN($BG527*BL$23))</f>
        <v>-0.69702848180855392</v>
      </c>
      <c r="BL527" s="218">
        <f ca="1">DEGREES(ASIN(BL$23*$BI527))</f>
        <v>-5</v>
      </c>
      <c r="BM527" s="219">
        <f ca="1">IF($BH527&gt;0,(COS(RADIANS(BK527))-COS(RADIANS(BL527)))/(BL$23*$BH527),$BE527*SIN(RADIANS(BK527)))</f>
        <v>-248.78476702351884</v>
      </c>
      <c r="BN527" s="218">
        <f t="shared" ca="1" si="532"/>
        <v>-0.87412811280853475</v>
      </c>
      <c r="BO527" s="220">
        <f t="shared" ca="1" si="533"/>
        <v>-0.87412811280853475</v>
      </c>
      <c r="BP527" s="221">
        <f t="shared" ca="1" si="589"/>
        <v>0.87412811280853475</v>
      </c>
      <c r="BQ527" s="222">
        <f t="shared" ca="1" si="534"/>
        <v>-1.3888539075648563</v>
      </c>
      <c r="BR527" s="223">
        <f t="shared" ca="1" si="535"/>
        <v>-10</v>
      </c>
      <c r="BS527" s="224">
        <f t="shared" ca="1" si="536"/>
        <v>-498.57516684089927</v>
      </c>
      <c r="BT527" s="223">
        <f t="shared" ca="1" si="537"/>
        <v>-1.7617055668511625</v>
      </c>
      <c r="BU527" s="225">
        <f t="shared" ca="1" si="538"/>
        <v>-1.7617055668511625</v>
      </c>
      <c r="BV527" s="226">
        <f t="shared" ca="1" si="590"/>
        <v>1.7617055668511625</v>
      </c>
      <c r="BW527" s="217">
        <f t="shared" ca="1" si="539"/>
        <v>-2.0703060144699528</v>
      </c>
      <c r="BX527" s="218">
        <f t="shared" ca="1" si="540"/>
        <v>-14.999999999999998</v>
      </c>
      <c r="BY527" s="219">
        <f t="shared" ca="1" si="541"/>
        <v>-750.39149177318018</v>
      </c>
      <c r="BZ527" s="218">
        <f t="shared" ca="1" si="542"/>
        <v>-2.6770212124978343</v>
      </c>
      <c r="CA527" s="227">
        <f t="shared" ca="1" si="543"/>
        <v>-2.6770212124978343</v>
      </c>
      <c r="CB527" s="228">
        <f t="shared" ca="1" si="591"/>
        <v>2.6770212124978343</v>
      </c>
      <c r="CC527" s="222">
        <f t="shared" ca="1" si="544"/>
        <v>-2.7362803166611838</v>
      </c>
      <c r="CD527" s="223">
        <f t="shared" ca="1" si="545"/>
        <v>-20</v>
      </c>
      <c r="CE527" s="224">
        <f t="shared" ca="1" si="546"/>
        <v>-1005.2838372586006</v>
      </c>
      <c r="CF527" s="223">
        <f t="shared" ca="1" si="547"/>
        <v>-3.6361566089638018</v>
      </c>
      <c r="CG527" s="225">
        <f t="shared" ca="1" si="548"/>
        <v>-3.6361566089638018</v>
      </c>
      <c r="CH527" s="226">
        <f t="shared" ca="1" si="592"/>
        <v>3.6361566089638018</v>
      </c>
      <c r="CI527" s="217">
        <f t="shared" ca="1" si="549"/>
        <v>-3.3817714426176781</v>
      </c>
      <c r="CJ527" s="218">
        <f t="shared" ca="1" si="550"/>
        <v>-25.000000000000004</v>
      </c>
      <c r="CK527" s="219">
        <f t="shared" ca="1" si="551"/>
        <v>-1264.3482414483431</v>
      </c>
      <c r="CL527" s="218">
        <f t="shared" ca="1" si="552"/>
        <v>-4.6581937745434061</v>
      </c>
      <c r="CM527" s="227">
        <f t="shared" ca="1" si="553"/>
        <v>-4.6581937745434061</v>
      </c>
      <c r="CN527" s="228">
        <f t="shared" ca="1" si="593"/>
        <v>4.6581937745434061</v>
      </c>
      <c r="CO527" s="222">
        <f t="shared" ca="1" si="554"/>
        <v>-4.0019069365128308</v>
      </c>
      <c r="CP527" s="223">
        <f t="shared" ca="1" si="555"/>
        <v>-29.999999999999996</v>
      </c>
      <c r="CQ527" s="224">
        <f t="shared" ca="1" si="556"/>
        <v>-1528.7443909084268</v>
      </c>
      <c r="CR527" s="223">
        <f t="shared" ca="1" si="557"/>
        <v>-5.7668829656327034</v>
      </c>
      <c r="CS527" s="225">
        <f t="shared" ca="1" si="558"/>
        <v>-5.7668829656327034</v>
      </c>
      <c r="CT527" s="226">
        <f t="shared" ca="1" si="594"/>
        <v>5.7668829656327034</v>
      </c>
      <c r="CU527" s="217">
        <f t="shared" ca="1" si="559"/>
        <v>-4.5919815571945737</v>
      </c>
      <c r="CV527" s="218">
        <f t="shared" ca="1" si="560"/>
        <v>-35</v>
      </c>
      <c r="CW527" s="219">
        <f t="shared" ca="1" si="561"/>
        <v>-1799.7155560582448</v>
      </c>
      <c r="CX527" s="218">
        <f t="shared" ca="1" si="562"/>
        <v>-6.9931043473795853</v>
      </c>
      <c r="CY527" s="227">
        <f t="shared" ca="1" si="563"/>
        <v>-6.9931043473795853</v>
      </c>
      <c r="CZ527" s="228">
        <f t="shared" ca="1" si="595"/>
        <v>6.9931043473795853</v>
      </c>
      <c r="DA527" s="222">
        <f t="shared" ca="1" si="564"/>
        <v>-5.1474920122309307</v>
      </c>
      <c r="DB527" s="223">
        <f t="shared" ca="1" si="565"/>
        <v>-40</v>
      </c>
      <c r="DC527" s="224">
        <f t="shared" ca="1" si="566"/>
        <v>-2078.6115573248367</v>
      </c>
      <c r="DD527" s="223">
        <f t="shared" ca="1" si="567"/>
        <v>-8.3787080367214912</v>
      </c>
      <c r="DE527" s="225">
        <f t="shared" ca="1" si="568"/>
        <v>-8.3787080367214912</v>
      </c>
      <c r="DF527" s="226">
        <f t="shared" ca="1" si="596"/>
        <v>8.3787080367214912</v>
      </c>
      <c r="DG527" s="217">
        <f t="shared" ca="1" si="569"/>
        <v>-5.6641719536657629</v>
      </c>
      <c r="DH527" s="218">
        <f t="shared" ca="1" si="570"/>
        <v>-45</v>
      </c>
      <c r="DI527" s="219">
        <f t="shared" ca="1" si="571"/>
        <v>-2366.9157570759894</v>
      </c>
      <c r="DJ527" s="218">
        <f t="shared" ca="1" si="572"/>
        <v>-9.9828211237254436</v>
      </c>
      <c r="DK527" s="227">
        <f t="shared" ca="1" si="573"/>
        <v>-9.9828211237254436</v>
      </c>
      <c r="DL527" s="228">
        <f t="shared" ca="1" si="597"/>
        <v>9.9828211237254436</v>
      </c>
      <c r="DM527" s="222">
        <f t="shared" ca="1" si="574"/>
        <v>-6.1380269433018499</v>
      </c>
      <c r="DN527" s="223">
        <f t="shared" ca="1" si="575"/>
        <v>-49.999999999999993</v>
      </c>
      <c r="DO527" s="224">
        <f t="shared" ca="1" si="576"/>
        <v>-2666.2773423922681</v>
      </c>
      <c r="DP527" s="223">
        <f t="shared" ca="1" si="577"/>
        <v>-11.892778627634016</v>
      </c>
      <c r="DQ527" s="225">
        <f t="shared" ca="1" si="578"/>
        <v>-11.892778627634016</v>
      </c>
      <c r="DR527" s="226">
        <f t="shared" ca="1" si="598"/>
        <v>11.892778627634016</v>
      </c>
      <c r="DS527" s="217">
        <f t="shared" ca="1" si="579"/>
        <v>-6.5653689762119063</v>
      </c>
      <c r="DT527" s="218">
        <f t="shared" ca="1" si="580"/>
        <v>-55.000000000000007</v>
      </c>
      <c r="DU527" s="219">
        <f t="shared" ca="1" si="581"/>
        <v>-2978.5505378914368</v>
      </c>
      <c r="DV527" s="218">
        <f t="shared" ca="1" si="582"/>
        <v>-14.244259603280625</v>
      </c>
      <c r="DW527" s="227">
        <f t="shared" ca="1" si="583"/>
        <v>-14.244259603280625</v>
      </c>
      <c r="DX527" s="228">
        <f t="shared" ca="1" si="599"/>
        <v>14.244259603280625</v>
      </c>
      <c r="DY527" s="222">
        <f t="shared" ca="1" si="584"/>
        <v>-6.9428500404508018</v>
      </c>
      <c r="DZ527" s="223">
        <f t="shared" ca="1" si="585"/>
        <v>-59.999999999999993</v>
      </c>
      <c r="EA527" s="224">
        <f t="shared" ca="1" si="586"/>
        <v>-3305.8429078195454</v>
      </c>
      <c r="EB527" s="223">
        <f t="shared" ca="1" si="587"/>
        <v>-17.261202029129436</v>
      </c>
      <c r="EC527" s="225">
        <f t="shared" ca="1" si="588"/>
        <v>-17.261202029129436</v>
      </c>
      <c r="ED527" s="226">
        <f t="shared" ca="1" si="600"/>
        <v>17.261202029129436</v>
      </c>
      <c r="EE527" s="18">
        <v>-17.2612020291308</v>
      </c>
    </row>
    <row r="528" spans="16:135" x14ac:dyDescent="0.3">
      <c r="P528" s="5"/>
      <c r="Q528" s="5"/>
      <c r="AA528" s="105" t="e">
        <f ca="1">AH528-DF528</f>
        <v>#N/A</v>
      </c>
      <c r="AC528" s="302">
        <f>AC527+$BE$22</f>
        <v>5010</v>
      </c>
      <c r="AD528" s="21" t="e">
        <v>#N/A</v>
      </c>
      <c r="AE528" s="21" t="e">
        <v>#N/A</v>
      </c>
      <c r="AF528" s="21" t="e">
        <v>#N/A</v>
      </c>
      <c r="AG528" s="21" t="e">
        <v>#N/A</v>
      </c>
      <c r="AH528" s="21" t="e">
        <v>#N/A</v>
      </c>
      <c r="AI528" s="21" t="e">
        <v>#N/A</v>
      </c>
      <c r="AJ528" s="21" t="e">
        <v>#N/A</v>
      </c>
      <c r="AK528" s="21" t="e">
        <v>#N/A</v>
      </c>
      <c r="AL528" s="21" t="e">
        <v>#N/A</v>
      </c>
      <c r="AM528" s="21" t="e">
        <v>#N/A</v>
      </c>
      <c r="AN528" s="21" t="e">
        <v>#N/A</v>
      </c>
      <c r="AO528" s="21" t="e">
        <v>#N/A</v>
      </c>
      <c r="AP528" s="332" t="e">
        <v>#N/A</v>
      </c>
      <c r="AQ528" s="21" t="e">
        <v>#N/A</v>
      </c>
      <c r="AR528" s="21" t="e">
        <v>#N/A</v>
      </c>
      <c r="AS528" s="21" t="e">
        <v>#N/A</v>
      </c>
      <c r="AT528" s="21" t="e">
        <v>#N/A</v>
      </c>
      <c r="AU528" s="21" t="e">
        <v>#N/A</v>
      </c>
      <c r="AV528" s="21" t="e">
        <v>#N/A</v>
      </c>
      <c r="AW528" s="21" t="e">
        <v>#N/A</v>
      </c>
      <c r="AX528" s="21" t="e">
        <v>#N/A</v>
      </c>
      <c r="AY528" s="21" t="e">
        <v>#N/A</v>
      </c>
      <c r="AZ528" s="21" t="e">
        <v>#N/A</v>
      </c>
      <c r="BA528" s="21" t="e">
        <v>#N/A</v>
      </c>
      <c r="BB528" s="336" t="e">
        <v>#N/A</v>
      </c>
      <c r="BC528" s="323">
        <f ca="1">BO528-BD528</f>
        <v>0</v>
      </c>
      <c r="BD528" s="321">
        <f ca="1"/>
        <v>0</v>
      </c>
      <c r="BE528" s="302">
        <f ca="1">MIN($AF$15,BE527+$BE$22)</f>
        <v>5000</v>
      </c>
      <c r="BF528" s="306">
        <f t="shared" ca="1" si="530"/>
        <v>4</v>
      </c>
      <c r="BG528" s="307">
        <f ca="1">INDEX(N$8:N$12,$BF528)</f>
        <v>365</v>
      </c>
      <c r="BH528" s="308">
        <f ca="1">INDEX(O$8:O$12,$BF528)</f>
        <v>0.45</v>
      </c>
      <c r="BI528" s="309">
        <f t="shared" ca="1" si="531"/>
        <v>2615</v>
      </c>
      <c r="BJ528" s="310">
        <f t="shared" si="529"/>
        <v>0</v>
      </c>
      <c r="BK528" s="217">
        <f ca="1">DEGREES(ASIN($BG528*BL$23))</f>
        <v>-0.69702848180855392</v>
      </c>
      <c r="BL528" s="218">
        <f ca="1">DEGREES(ASIN(BL$23*$BI528))</f>
        <v>-5</v>
      </c>
      <c r="BM528" s="219">
        <f ca="1">IF($BH528&gt;0,(COS(RADIANS(BK528))-COS(RADIANS(BL528)))/(BL$23*$BH528),$BE528*SIN(RADIANS(BK528)))</f>
        <v>-248.78476702351884</v>
      </c>
      <c r="BN528" s="218">
        <f t="shared" ca="1" si="532"/>
        <v>0</v>
      </c>
      <c r="BO528" s="220">
        <f t="shared" ca="1" si="533"/>
        <v>0</v>
      </c>
      <c r="BP528" s="221">
        <f t="shared" ca="1" si="589"/>
        <v>0</v>
      </c>
      <c r="BQ528" s="222">
        <f t="shared" ca="1" si="534"/>
        <v>-1.3888539075648563</v>
      </c>
      <c r="BR528" s="223">
        <f t="shared" ca="1" si="535"/>
        <v>-10</v>
      </c>
      <c r="BS528" s="224">
        <f t="shared" ca="1" si="536"/>
        <v>-498.57516684089927</v>
      </c>
      <c r="BT528" s="223">
        <f t="shared" ca="1" si="537"/>
        <v>0</v>
      </c>
      <c r="BU528" s="225">
        <f t="shared" ca="1" si="538"/>
        <v>0</v>
      </c>
      <c r="BV528" s="226">
        <f t="shared" ca="1" si="590"/>
        <v>0</v>
      </c>
      <c r="BW528" s="217">
        <f t="shared" ca="1" si="539"/>
        <v>-2.0703060144699528</v>
      </c>
      <c r="BX528" s="218">
        <f t="shared" ca="1" si="540"/>
        <v>-14.999999999999998</v>
      </c>
      <c r="BY528" s="219">
        <f t="shared" ca="1" si="541"/>
        <v>-750.39149177318018</v>
      </c>
      <c r="BZ528" s="218">
        <f t="shared" ca="1" si="542"/>
        <v>0</v>
      </c>
      <c r="CA528" s="227">
        <f t="shared" ca="1" si="543"/>
        <v>0</v>
      </c>
      <c r="CB528" s="228">
        <f t="shared" ca="1" si="591"/>
        <v>0</v>
      </c>
      <c r="CC528" s="222">
        <f t="shared" ca="1" si="544"/>
        <v>-2.7362803166611838</v>
      </c>
      <c r="CD528" s="223">
        <f t="shared" ca="1" si="545"/>
        <v>-20</v>
      </c>
      <c r="CE528" s="224">
        <f t="shared" ca="1" si="546"/>
        <v>-1005.2838372586006</v>
      </c>
      <c r="CF528" s="223">
        <f t="shared" ca="1" si="547"/>
        <v>0</v>
      </c>
      <c r="CG528" s="225">
        <f t="shared" ca="1" si="548"/>
        <v>0</v>
      </c>
      <c r="CH528" s="226">
        <f t="shared" ca="1" si="592"/>
        <v>0</v>
      </c>
      <c r="CI528" s="217">
        <f t="shared" ca="1" si="549"/>
        <v>-3.3817714426176781</v>
      </c>
      <c r="CJ528" s="218">
        <f t="shared" ca="1" si="550"/>
        <v>-25.000000000000004</v>
      </c>
      <c r="CK528" s="219">
        <f t="shared" ca="1" si="551"/>
        <v>-1264.3482414483431</v>
      </c>
      <c r="CL528" s="218">
        <f t="shared" ca="1" si="552"/>
        <v>0</v>
      </c>
      <c r="CM528" s="227">
        <f t="shared" ca="1" si="553"/>
        <v>0</v>
      </c>
      <c r="CN528" s="228">
        <f t="shared" ca="1" si="593"/>
        <v>0</v>
      </c>
      <c r="CO528" s="222">
        <f t="shared" ca="1" si="554"/>
        <v>-4.0019069365128308</v>
      </c>
      <c r="CP528" s="223">
        <f t="shared" ca="1" si="555"/>
        <v>-29.999999999999996</v>
      </c>
      <c r="CQ528" s="224">
        <f t="shared" ca="1" si="556"/>
        <v>-1528.7443909084268</v>
      </c>
      <c r="CR528" s="223">
        <f t="shared" ca="1" si="557"/>
        <v>0</v>
      </c>
      <c r="CS528" s="225">
        <f t="shared" ca="1" si="558"/>
        <v>0</v>
      </c>
      <c r="CT528" s="226">
        <f t="shared" ca="1" si="594"/>
        <v>0</v>
      </c>
      <c r="CU528" s="217">
        <f t="shared" ca="1" si="559"/>
        <v>-4.5919815571945737</v>
      </c>
      <c r="CV528" s="218">
        <f t="shared" ca="1" si="560"/>
        <v>-35</v>
      </c>
      <c r="CW528" s="219">
        <f t="shared" ca="1" si="561"/>
        <v>-1799.7155560582448</v>
      </c>
      <c r="CX528" s="218">
        <f t="shared" ca="1" si="562"/>
        <v>0</v>
      </c>
      <c r="CY528" s="227">
        <f t="shared" ca="1" si="563"/>
        <v>0</v>
      </c>
      <c r="CZ528" s="228">
        <f t="shared" ca="1" si="595"/>
        <v>0</v>
      </c>
      <c r="DA528" s="222">
        <f t="shared" ca="1" si="564"/>
        <v>-5.1474920122309307</v>
      </c>
      <c r="DB528" s="223">
        <f t="shared" ca="1" si="565"/>
        <v>-40</v>
      </c>
      <c r="DC528" s="224">
        <f t="shared" ca="1" si="566"/>
        <v>-2078.6115573248367</v>
      </c>
      <c r="DD528" s="223">
        <f t="shared" ca="1" si="567"/>
        <v>0</v>
      </c>
      <c r="DE528" s="225">
        <f t="shared" ca="1" si="568"/>
        <v>0</v>
      </c>
      <c r="DF528" s="226">
        <f t="shared" ca="1" si="596"/>
        <v>0</v>
      </c>
      <c r="DG528" s="217">
        <f t="shared" ca="1" si="569"/>
        <v>-5.6641719536657629</v>
      </c>
      <c r="DH528" s="218">
        <f t="shared" ca="1" si="570"/>
        <v>-45</v>
      </c>
      <c r="DI528" s="219">
        <f t="shared" ca="1" si="571"/>
        <v>-2366.9157570759894</v>
      </c>
      <c r="DJ528" s="218">
        <f t="shared" ca="1" si="572"/>
        <v>0</v>
      </c>
      <c r="DK528" s="227">
        <f t="shared" ca="1" si="573"/>
        <v>0</v>
      </c>
      <c r="DL528" s="228">
        <f t="shared" ca="1" si="597"/>
        <v>0</v>
      </c>
      <c r="DM528" s="222">
        <f t="shared" ca="1" si="574"/>
        <v>-6.1380269433018499</v>
      </c>
      <c r="DN528" s="223">
        <f t="shared" ca="1" si="575"/>
        <v>-49.999999999999993</v>
      </c>
      <c r="DO528" s="224">
        <f t="shared" ca="1" si="576"/>
        <v>-2666.2773423922681</v>
      </c>
      <c r="DP528" s="223">
        <f t="shared" ca="1" si="577"/>
        <v>0</v>
      </c>
      <c r="DQ528" s="225">
        <f t="shared" ca="1" si="578"/>
        <v>0</v>
      </c>
      <c r="DR528" s="226">
        <f t="shared" ca="1" si="598"/>
        <v>0</v>
      </c>
      <c r="DS528" s="217">
        <f t="shared" ca="1" si="579"/>
        <v>-6.5653689762119063</v>
      </c>
      <c r="DT528" s="218">
        <f t="shared" ca="1" si="580"/>
        <v>-55.000000000000007</v>
      </c>
      <c r="DU528" s="219">
        <f t="shared" ca="1" si="581"/>
        <v>-2978.5505378914368</v>
      </c>
      <c r="DV528" s="218">
        <f t="shared" ca="1" si="582"/>
        <v>0</v>
      </c>
      <c r="DW528" s="227">
        <f t="shared" ca="1" si="583"/>
        <v>0</v>
      </c>
      <c r="DX528" s="228">
        <f t="shared" ca="1" si="599"/>
        <v>0</v>
      </c>
      <c r="DY528" s="222">
        <f t="shared" ca="1" si="584"/>
        <v>-6.9428500404508018</v>
      </c>
      <c r="DZ528" s="223">
        <f t="shared" ca="1" si="585"/>
        <v>-59.999999999999993</v>
      </c>
      <c r="EA528" s="224">
        <f t="shared" ca="1" si="586"/>
        <v>-3305.8429078195454</v>
      </c>
      <c r="EB528" s="223">
        <f t="shared" ca="1" si="587"/>
        <v>0</v>
      </c>
      <c r="EC528" s="225">
        <f t="shared" ca="1" si="588"/>
        <v>0</v>
      </c>
      <c r="ED528" s="226">
        <f t="shared" ca="1" si="600"/>
        <v>0</v>
      </c>
      <c r="EE528" s="18" t="e">
        <v>#N/A</v>
      </c>
    </row>
    <row r="529" spans="16:135" x14ac:dyDescent="0.3">
      <c r="P529" s="5"/>
      <c r="Q529" s="5"/>
      <c r="AA529" s="105" t="e">
        <f ca="1">AH529-DF529</f>
        <v>#N/A</v>
      </c>
      <c r="AC529" s="302">
        <f>AC528+$BE$22</f>
        <v>5020</v>
      </c>
      <c r="AD529" s="21" t="e">
        <v>#N/A</v>
      </c>
      <c r="AE529" s="21" t="e">
        <v>#N/A</v>
      </c>
      <c r="AF529" s="21" t="e">
        <v>#N/A</v>
      </c>
      <c r="AG529" s="21" t="e">
        <v>#N/A</v>
      </c>
      <c r="AH529" s="21" t="e">
        <v>#N/A</v>
      </c>
      <c r="AI529" s="21" t="e">
        <v>#N/A</v>
      </c>
      <c r="AJ529" s="21" t="e">
        <v>#N/A</v>
      </c>
      <c r="AK529" s="21" t="e">
        <v>#N/A</v>
      </c>
      <c r="AL529" s="21" t="e">
        <v>#N/A</v>
      </c>
      <c r="AM529" s="21" t="e">
        <v>#N/A</v>
      </c>
      <c r="AN529" s="21" t="e">
        <v>#N/A</v>
      </c>
      <c r="AO529" s="21" t="e">
        <v>#N/A</v>
      </c>
      <c r="AP529" s="332" t="e">
        <v>#N/A</v>
      </c>
      <c r="AQ529" s="21" t="e">
        <v>#N/A</v>
      </c>
      <c r="AR529" s="21" t="e">
        <v>#N/A</v>
      </c>
      <c r="AS529" s="21" t="e">
        <v>#N/A</v>
      </c>
      <c r="AT529" s="21" t="e">
        <v>#N/A</v>
      </c>
      <c r="AU529" s="21" t="e">
        <v>#N/A</v>
      </c>
      <c r="AV529" s="21" t="e">
        <v>#N/A</v>
      </c>
      <c r="AW529" s="21" t="e">
        <v>#N/A</v>
      </c>
      <c r="AX529" s="21" t="e">
        <v>#N/A</v>
      </c>
      <c r="AY529" s="21" t="e">
        <v>#N/A</v>
      </c>
      <c r="AZ529" s="21" t="e">
        <v>#N/A</v>
      </c>
      <c r="BA529" s="21" t="e">
        <v>#N/A</v>
      </c>
      <c r="BB529" s="336" t="e">
        <v>#N/A</v>
      </c>
      <c r="BC529" s="323">
        <f ca="1">BO529-BD529</f>
        <v>0</v>
      </c>
      <c r="BD529" s="321">
        <f ca="1"/>
        <v>0</v>
      </c>
      <c r="BE529" s="302">
        <f ca="1">MIN($AF$15,BE528+$BE$22)</f>
        <v>5000</v>
      </c>
      <c r="BF529" s="306">
        <f t="shared" ca="1" si="530"/>
        <v>4</v>
      </c>
      <c r="BG529" s="307">
        <f ca="1">INDEX(N$8:N$12,$BF529)</f>
        <v>365</v>
      </c>
      <c r="BH529" s="308">
        <f ca="1">INDEX(O$8:O$12,$BF529)</f>
        <v>0.45</v>
      </c>
      <c r="BI529" s="309">
        <f t="shared" ca="1" si="531"/>
        <v>2615</v>
      </c>
      <c r="BJ529" s="310">
        <f t="shared" si="529"/>
        <v>0</v>
      </c>
      <c r="BK529" s="217">
        <f ca="1">DEGREES(ASIN($BG529*BL$23))</f>
        <v>-0.69702848180855392</v>
      </c>
      <c r="BL529" s="218">
        <f ca="1">DEGREES(ASIN(BL$23*$BI529))</f>
        <v>-5</v>
      </c>
      <c r="BM529" s="219">
        <f ca="1">IF($BH529&gt;0,(COS(RADIANS(BK529))-COS(RADIANS(BL529)))/(BL$23*$BH529),$BE529*SIN(RADIANS(BK529)))</f>
        <v>-248.78476702351884</v>
      </c>
      <c r="BN529" s="218">
        <f t="shared" ca="1" si="532"/>
        <v>0</v>
      </c>
      <c r="BO529" s="220">
        <f t="shared" ca="1" si="533"/>
        <v>0</v>
      </c>
      <c r="BP529" s="221">
        <f t="shared" ca="1" si="589"/>
        <v>0</v>
      </c>
      <c r="BQ529" s="222">
        <f t="shared" ca="1" si="534"/>
        <v>-1.3888539075648563</v>
      </c>
      <c r="BR529" s="223">
        <f t="shared" ca="1" si="535"/>
        <v>-10</v>
      </c>
      <c r="BS529" s="224">
        <f t="shared" ca="1" si="536"/>
        <v>-498.57516684089927</v>
      </c>
      <c r="BT529" s="223">
        <f t="shared" ca="1" si="537"/>
        <v>0</v>
      </c>
      <c r="BU529" s="225">
        <f t="shared" ca="1" si="538"/>
        <v>0</v>
      </c>
      <c r="BV529" s="226">
        <f t="shared" ca="1" si="590"/>
        <v>0</v>
      </c>
      <c r="BW529" s="217">
        <f t="shared" ca="1" si="539"/>
        <v>-2.0703060144699528</v>
      </c>
      <c r="BX529" s="218">
        <f t="shared" ca="1" si="540"/>
        <v>-14.999999999999998</v>
      </c>
      <c r="BY529" s="219">
        <f t="shared" ca="1" si="541"/>
        <v>-750.39149177318018</v>
      </c>
      <c r="BZ529" s="218">
        <f t="shared" ca="1" si="542"/>
        <v>0</v>
      </c>
      <c r="CA529" s="227">
        <f t="shared" ca="1" si="543"/>
        <v>0</v>
      </c>
      <c r="CB529" s="228">
        <f t="shared" ca="1" si="591"/>
        <v>0</v>
      </c>
      <c r="CC529" s="222">
        <f t="shared" ca="1" si="544"/>
        <v>-2.7362803166611838</v>
      </c>
      <c r="CD529" s="223">
        <f t="shared" ca="1" si="545"/>
        <v>-20</v>
      </c>
      <c r="CE529" s="224">
        <f t="shared" ca="1" si="546"/>
        <v>-1005.2838372586006</v>
      </c>
      <c r="CF529" s="223">
        <f t="shared" ca="1" si="547"/>
        <v>0</v>
      </c>
      <c r="CG529" s="225">
        <f t="shared" ca="1" si="548"/>
        <v>0</v>
      </c>
      <c r="CH529" s="226">
        <f t="shared" ca="1" si="592"/>
        <v>0</v>
      </c>
      <c r="CI529" s="217">
        <f t="shared" ca="1" si="549"/>
        <v>-3.3817714426176781</v>
      </c>
      <c r="CJ529" s="218">
        <f t="shared" ca="1" si="550"/>
        <v>-25.000000000000004</v>
      </c>
      <c r="CK529" s="219">
        <f t="shared" ca="1" si="551"/>
        <v>-1264.3482414483431</v>
      </c>
      <c r="CL529" s="218">
        <f t="shared" ca="1" si="552"/>
        <v>0</v>
      </c>
      <c r="CM529" s="227">
        <f t="shared" ca="1" si="553"/>
        <v>0</v>
      </c>
      <c r="CN529" s="228">
        <f t="shared" ca="1" si="593"/>
        <v>0</v>
      </c>
      <c r="CO529" s="222">
        <f t="shared" ca="1" si="554"/>
        <v>-4.0019069365128308</v>
      </c>
      <c r="CP529" s="223">
        <f t="shared" ca="1" si="555"/>
        <v>-29.999999999999996</v>
      </c>
      <c r="CQ529" s="224">
        <f t="shared" ca="1" si="556"/>
        <v>-1528.7443909084268</v>
      </c>
      <c r="CR529" s="223">
        <f t="shared" ca="1" si="557"/>
        <v>0</v>
      </c>
      <c r="CS529" s="225">
        <f t="shared" ca="1" si="558"/>
        <v>0</v>
      </c>
      <c r="CT529" s="226">
        <f t="shared" ca="1" si="594"/>
        <v>0</v>
      </c>
      <c r="CU529" s="217">
        <f t="shared" ca="1" si="559"/>
        <v>-4.5919815571945737</v>
      </c>
      <c r="CV529" s="218">
        <f t="shared" ca="1" si="560"/>
        <v>-35</v>
      </c>
      <c r="CW529" s="219">
        <f t="shared" ca="1" si="561"/>
        <v>-1799.7155560582448</v>
      </c>
      <c r="CX529" s="218">
        <f t="shared" ca="1" si="562"/>
        <v>0</v>
      </c>
      <c r="CY529" s="227">
        <f t="shared" ca="1" si="563"/>
        <v>0</v>
      </c>
      <c r="CZ529" s="228">
        <f t="shared" ca="1" si="595"/>
        <v>0</v>
      </c>
      <c r="DA529" s="222">
        <f t="shared" ca="1" si="564"/>
        <v>-5.1474920122309307</v>
      </c>
      <c r="DB529" s="223">
        <f t="shared" ca="1" si="565"/>
        <v>-40</v>
      </c>
      <c r="DC529" s="224">
        <f t="shared" ca="1" si="566"/>
        <v>-2078.6115573248367</v>
      </c>
      <c r="DD529" s="223">
        <f t="shared" ca="1" si="567"/>
        <v>0</v>
      </c>
      <c r="DE529" s="225">
        <f t="shared" ca="1" si="568"/>
        <v>0</v>
      </c>
      <c r="DF529" s="226">
        <f t="shared" ca="1" si="596"/>
        <v>0</v>
      </c>
      <c r="DG529" s="217">
        <f t="shared" ca="1" si="569"/>
        <v>-5.6641719536657629</v>
      </c>
      <c r="DH529" s="218">
        <f t="shared" ca="1" si="570"/>
        <v>-45</v>
      </c>
      <c r="DI529" s="219">
        <f t="shared" ca="1" si="571"/>
        <v>-2366.9157570759894</v>
      </c>
      <c r="DJ529" s="218">
        <f t="shared" ca="1" si="572"/>
        <v>0</v>
      </c>
      <c r="DK529" s="227">
        <f t="shared" ca="1" si="573"/>
        <v>0</v>
      </c>
      <c r="DL529" s="228">
        <f t="shared" ca="1" si="597"/>
        <v>0</v>
      </c>
      <c r="DM529" s="222">
        <f t="shared" ca="1" si="574"/>
        <v>-6.1380269433018499</v>
      </c>
      <c r="DN529" s="223">
        <f t="shared" ca="1" si="575"/>
        <v>-49.999999999999993</v>
      </c>
      <c r="DO529" s="224">
        <f t="shared" ca="1" si="576"/>
        <v>-2666.2773423922681</v>
      </c>
      <c r="DP529" s="223">
        <f t="shared" ca="1" si="577"/>
        <v>0</v>
      </c>
      <c r="DQ529" s="225">
        <f t="shared" ca="1" si="578"/>
        <v>0</v>
      </c>
      <c r="DR529" s="226">
        <f t="shared" ca="1" si="598"/>
        <v>0</v>
      </c>
      <c r="DS529" s="217">
        <f t="shared" ca="1" si="579"/>
        <v>-6.5653689762119063</v>
      </c>
      <c r="DT529" s="218">
        <f t="shared" ca="1" si="580"/>
        <v>-55.000000000000007</v>
      </c>
      <c r="DU529" s="219">
        <f t="shared" ca="1" si="581"/>
        <v>-2978.5505378914368</v>
      </c>
      <c r="DV529" s="218">
        <f t="shared" ca="1" si="582"/>
        <v>0</v>
      </c>
      <c r="DW529" s="227">
        <f t="shared" ca="1" si="583"/>
        <v>0</v>
      </c>
      <c r="DX529" s="228">
        <f t="shared" ca="1" si="599"/>
        <v>0</v>
      </c>
      <c r="DY529" s="222">
        <f t="shared" ca="1" si="584"/>
        <v>-6.9428500404508018</v>
      </c>
      <c r="DZ529" s="223">
        <f t="shared" ca="1" si="585"/>
        <v>-59.999999999999993</v>
      </c>
      <c r="EA529" s="224">
        <f t="shared" ca="1" si="586"/>
        <v>-3305.8429078195454</v>
      </c>
      <c r="EB529" s="223">
        <f t="shared" ca="1" si="587"/>
        <v>0</v>
      </c>
      <c r="EC529" s="225">
        <f t="shared" ca="1" si="588"/>
        <v>0</v>
      </c>
      <c r="ED529" s="226">
        <f t="shared" ca="1" si="600"/>
        <v>0</v>
      </c>
      <c r="EE529" s="18" t="e">
        <v>#N/A</v>
      </c>
    </row>
    <row r="530" spans="16:135" x14ac:dyDescent="0.3">
      <c r="P530" s="5"/>
      <c r="Q530" s="5"/>
      <c r="AA530" s="105" t="e">
        <f ca="1">AH530-DF530</f>
        <v>#N/A</v>
      </c>
      <c r="AC530" s="302">
        <f>AC529+$BE$22</f>
        <v>5030</v>
      </c>
      <c r="AD530" s="21" t="e">
        <v>#N/A</v>
      </c>
      <c r="AE530" s="21" t="e">
        <v>#N/A</v>
      </c>
      <c r="AF530" s="21" t="e">
        <v>#N/A</v>
      </c>
      <c r="AG530" s="21" t="e">
        <v>#N/A</v>
      </c>
      <c r="AH530" s="21" t="e">
        <v>#N/A</v>
      </c>
      <c r="AI530" s="21" t="e">
        <v>#N/A</v>
      </c>
      <c r="AJ530" s="21" t="e">
        <v>#N/A</v>
      </c>
      <c r="AK530" s="21" t="e">
        <v>#N/A</v>
      </c>
      <c r="AL530" s="21" t="e">
        <v>#N/A</v>
      </c>
      <c r="AM530" s="21" t="e">
        <v>#N/A</v>
      </c>
      <c r="AN530" s="21" t="e">
        <v>#N/A</v>
      </c>
      <c r="AO530" s="21" t="e">
        <v>#N/A</v>
      </c>
      <c r="AP530" s="332" t="e">
        <v>#N/A</v>
      </c>
      <c r="AQ530" s="21" t="e">
        <v>#N/A</v>
      </c>
      <c r="AR530" s="21" t="e">
        <v>#N/A</v>
      </c>
      <c r="AS530" s="21" t="e">
        <v>#N/A</v>
      </c>
      <c r="AT530" s="21" t="e">
        <v>#N/A</v>
      </c>
      <c r="AU530" s="21" t="e">
        <v>#N/A</v>
      </c>
      <c r="AV530" s="21" t="e">
        <v>#N/A</v>
      </c>
      <c r="AW530" s="21" t="e">
        <v>#N/A</v>
      </c>
      <c r="AX530" s="21" t="e">
        <v>#N/A</v>
      </c>
      <c r="AY530" s="21" t="e">
        <v>#N/A</v>
      </c>
      <c r="AZ530" s="21" t="e">
        <v>#N/A</v>
      </c>
      <c r="BA530" s="21" t="e">
        <v>#N/A</v>
      </c>
      <c r="BB530" s="336" t="e">
        <v>#N/A</v>
      </c>
      <c r="BC530" s="323">
        <f ca="1">BO530-BD530</f>
        <v>0</v>
      </c>
      <c r="BD530" s="321">
        <f ca="1"/>
        <v>0</v>
      </c>
      <c r="BE530" s="302">
        <f ca="1">MIN($AF$15,BE529+$BE$22)</f>
        <v>5000</v>
      </c>
      <c r="BF530" s="306">
        <f t="shared" ca="1" si="530"/>
        <v>4</v>
      </c>
      <c r="BG530" s="307">
        <f ca="1">INDEX(N$8:N$12,$BF530)</f>
        <v>365</v>
      </c>
      <c r="BH530" s="308">
        <f ca="1">INDEX(O$8:O$12,$BF530)</f>
        <v>0.45</v>
      </c>
      <c r="BI530" s="309">
        <f t="shared" ca="1" si="531"/>
        <v>2615</v>
      </c>
      <c r="BJ530" s="310">
        <f t="shared" si="529"/>
        <v>0</v>
      </c>
      <c r="BK530" s="217">
        <f ca="1">DEGREES(ASIN($BG530*BL$23))</f>
        <v>-0.69702848180855392</v>
      </c>
      <c r="BL530" s="218">
        <f ca="1">DEGREES(ASIN(BL$23*$BI530))</f>
        <v>-5</v>
      </c>
      <c r="BM530" s="219">
        <f ca="1">IF($BH530&gt;0,(COS(RADIANS(BK530))-COS(RADIANS(BL530)))/(BL$23*$BH530),$BE530*SIN(RADIANS(BK530)))</f>
        <v>-248.78476702351884</v>
      </c>
      <c r="BN530" s="218">
        <f t="shared" ca="1" si="532"/>
        <v>0</v>
      </c>
      <c r="BO530" s="220">
        <f t="shared" ca="1" si="533"/>
        <v>0</v>
      </c>
      <c r="BP530" s="221">
        <f t="shared" ca="1" si="589"/>
        <v>0</v>
      </c>
      <c r="BQ530" s="222">
        <f t="shared" ca="1" si="534"/>
        <v>-1.3888539075648563</v>
      </c>
      <c r="BR530" s="223">
        <f t="shared" ca="1" si="535"/>
        <v>-10</v>
      </c>
      <c r="BS530" s="224">
        <f t="shared" ca="1" si="536"/>
        <v>-498.57516684089927</v>
      </c>
      <c r="BT530" s="223">
        <f t="shared" ca="1" si="537"/>
        <v>0</v>
      </c>
      <c r="BU530" s="225">
        <f t="shared" ca="1" si="538"/>
        <v>0</v>
      </c>
      <c r="BV530" s="226">
        <f t="shared" ca="1" si="590"/>
        <v>0</v>
      </c>
      <c r="BW530" s="217">
        <f t="shared" ca="1" si="539"/>
        <v>-2.0703060144699528</v>
      </c>
      <c r="BX530" s="218">
        <f t="shared" ca="1" si="540"/>
        <v>-14.999999999999998</v>
      </c>
      <c r="BY530" s="219">
        <f t="shared" ca="1" si="541"/>
        <v>-750.39149177318018</v>
      </c>
      <c r="BZ530" s="218">
        <f t="shared" ca="1" si="542"/>
        <v>0</v>
      </c>
      <c r="CA530" s="227">
        <f t="shared" ca="1" si="543"/>
        <v>0</v>
      </c>
      <c r="CB530" s="228">
        <f t="shared" ca="1" si="591"/>
        <v>0</v>
      </c>
      <c r="CC530" s="222">
        <f t="shared" ca="1" si="544"/>
        <v>-2.7362803166611838</v>
      </c>
      <c r="CD530" s="223">
        <f t="shared" ca="1" si="545"/>
        <v>-20</v>
      </c>
      <c r="CE530" s="224">
        <f t="shared" ca="1" si="546"/>
        <v>-1005.2838372586006</v>
      </c>
      <c r="CF530" s="223">
        <f t="shared" ca="1" si="547"/>
        <v>0</v>
      </c>
      <c r="CG530" s="225">
        <f t="shared" ca="1" si="548"/>
        <v>0</v>
      </c>
      <c r="CH530" s="226">
        <f t="shared" ca="1" si="592"/>
        <v>0</v>
      </c>
      <c r="CI530" s="217">
        <f t="shared" ca="1" si="549"/>
        <v>-3.3817714426176781</v>
      </c>
      <c r="CJ530" s="218">
        <f t="shared" ca="1" si="550"/>
        <v>-25.000000000000004</v>
      </c>
      <c r="CK530" s="219">
        <f t="shared" ca="1" si="551"/>
        <v>-1264.3482414483431</v>
      </c>
      <c r="CL530" s="218">
        <f t="shared" ca="1" si="552"/>
        <v>0</v>
      </c>
      <c r="CM530" s="227">
        <f t="shared" ca="1" si="553"/>
        <v>0</v>
      </c>
      <c r="CN530" s="228">
        <f t="shared" ca="1" si="593"/>
        <v>0</v>
      </c>
      <c r="CO530" s="222">
        <f t="shared" ca="1" si="554"/>
        <v>-4.0019069365128308</v>
      </c>
      <c r="CP530" s="223">
        <f t="shared" ca="1" si="555"/>
        <v>-29.999999999999996</v>
      </c>
      <c r="CQ530" s="224">
        <f t="shared" ca="1" si="556"/>
        <v>-1528.7443909084268</v>
      </c>
      <c r="CR530" s="223">
        <f t="shared" ca="1" si="557"/>
        <v>0</v>
      </c>
      <c r="CS530" s="225">
        <f t="shared" ca="1" si="558"/>
        <v>0</v>
      </c>
      <c r="CT530" s="226">
        <f t="shared" ca="1" si="594"/>
        <v>0</v>
      </c>
      <c r="CU530" s="217">
        <f t="shared" ca="1" si="559"/>
        <v>-4.5919815571945737</v>
      </c>
      <c r="CV530" s="218">
        <f t="shared" ca="1" si="560"/>
        <v>-35</v>
      </c>
      <c r="CW530" s="219">
        <f t="shared" ca="1" si="561"/>
        <v>-1799.7155560582448</v>
      </c>
      <c r="CX530" s="218">
        <f t="shared" ca="1" si="562"/>
        <v>0</v>
      </c>
      <c r="CY530" s="227">
        <f t="shared" ca="1" si="563"/>
        <v>0</v>
      </c>
      <c r="CZ530" s="228">
        <f t="shared" ca="1" si="595"/>
        <v>0</v>
      </c>
      <c r="DA530" s="222">
        <f t="shared" ca="1" si="564"/>
        <v>-5.1474920122309307</v>
      </c>
      <c r="DB530" s="223">
        <f t="shared" ca="1" si="565"/>
        <v>-40</v>
      </c>
      <c r="DC530" s="224">
        <f t="shared" ca="1" si="566"/>
        <v>-2078.6115573248367</v>
      </c>
      <c r="DD530" s="223">
        <f t="shared" ca="1" si="567"/>
        <v>0</v>
      </c>
      <c r="DE530" s="225">
        <f t="shared" ca="1" si="568"/>
        <v>0</v>
      </c>
      <c r="DF530" s="226">
        <f t="shared" ca="1" si="596"/>
        <v>0</v>
      </c>
      <c r="DG530" s="217">
        <f t="shared" ca="1" si="569"/>
        <v>-5.6641719536657629</v>
      </c>
      <c r="DH530" s="218">
        <f t="shared" ca="1" si="570"/>
        <v>-45</v>
      </c>
      <c r="DI530" s="219">
        <f t="shared" ca="1" si="571"/>
        <v>-2366.9157570759894</v>
      </c>
      <c r="DJ530" s="218">
        <f t="shared" ca="1" si="572"/>
        <v>0</v>
      </c>
      <c r="DK530" s="227">
        <f t="shared" ca="1" si="573"/>
        <v>0</v>
      </c>
      <c r="DL530" s="228">
        <f t="shared" ca="1" si="597"/>
        <v>0</v>
      </c>
      <c r="DM530" s="222">
        <f t="shared" ca="1" si="574"/>
        <v>-6.1380269433018499</v>
      </c>
      <c r="DN530" s="223">
        <f t="shared" ca="1" si="575"/>
        <v>-49.999999999999993</v>
      </c>
      <c r="DO530" s="224">
        <f t="shared" ca="1" si="576"/>
        <v>-2666.2773423922681</v>
      </c>
      <c r="DP530" s="223">
        <f t="shared" ca="1" si="577"/>
        <v>0</v>
      </c>
      <c r="DQ530" s="225">
        <f t="shared" ca="1" si="578"/>
        <v>0</v>
      </c>
      <c r="DR530" s="226">
        <f t="shared" ca="1" si="598"/>
        <v>0</v>
      </c>
      <c r="DS530" s="217">
        <f t="shared" ca="1" si="579"/>
        <v>-6.5653689762119063</v>
      </c>
      <c r="DT530" s="218">
        <f t="shared" ca="1" si="580"/>
        <v>-55.000000000000007</v>
      </c>
      <c r="DU530" s="219">
        <f t="shared" ca="1" si="581"/>
        <v>-2978.5505378914368</v>
      </c>
      <c r="DV530" s="218">
        <f t="shared" ca="1" si="582"/>
        <v>0</v>
      </c>
      <c r="DW530" s="227">
        <f t="shared" ca="1" si="583"/>
        <v>0</v>
      </c>
      <c r="DX530" s="228">
        <f t="shared" ca="1" si="599"/>
        <v>0</v>
      </c>
      <c r="DY530" s="222">
        <f t="shared" ca="1" si="584"/>
        <v>-6.9428500404508018</v>
      </c>
      <c r="DZ530" s="223">
        <f t="shared" ca="1" si="585"/>
        <v>-59.999999999999993</v>
      </c>
      <c r="EA530" s="224">
        <f t="shared" ca="1" si="586"/>
        <v>-3305.8429078195454</v>
      </c>
      <c r="EB530" s="223">
        <f t="shared" ca="1" si="587"/>
        <v>0</v>
      </c>
      <c r="EC530" s="225">
        <f t="shared" ca="1" si="588"/>
        <v>0</v>
      </c>
      <c r="ED530" s="226">
        <f t="shared" ca="1" si="600"/>
        <v>0</v>
      </c>
      <c r="EE530" s="18" t="e">
        <v>#N/A</v>
      </c>
    </row>
    <row r="531" spans="16:135" x14ac:dyDescent="0.3">
      <c r="P531" s="5"/>
      <c r="Q531" s="5"/>
      <c r="AA531" s="105" t="e">
        <f ca="1">AH531-DF531</f>
        <v>#N/A</v>
      </c>
      <c r="AC531" s="302">
        <f>AC530+$BE$22</f>
        <v>5040</v>
      </c>
      <c r="AD531" s="21" t="e">
        <v>#N/A</v>
      </c>
      <c r="AE531" s="21" t="e">
        <v>#N/A</v>
      </c>
      <c r="AF531" s="21" t="e">
        <v>#N/A</v>
      </c>
      <c r="AG531" s="21" t="e">
        <v>#N/A</v>
      </c>
      <c r="AH531" s="21" t="e">
        <v>#N/A</v>
      </c>
      <c r="AI531" s="21" t="e">
        <v>#N/A</v>
      </c>
      <c r="AJ531" s="21" t="e">
        <v>#N/A</v>
      </c>
      <c r="AK531" s="21" t="e">
        <v>#N/A</v>
      </c>
      <c r="AL531" s="21" t="e">
        <v>#N/A</v>
      </c>
      <c r="AM531" s="21" t="e">
        <v>#N/A</v>
      </c>
      <c r="AN531" s="21" t="e">
        <v>#N/A</v>
      </c>
      <c r="AO531" s="21" t="e">
        <v>#N/A</v>
      </c>
      <c r="AP531" s="332" t="e">
        <v>#N/A</v>
      </c>
      <c r="AQ531" s="21" t="e">
        <v>#N/A</v>
      </c>
      <c r="AR531" s="21" t="e">
        <v>#N/A</v>
      </c>
      <c r="AS531" s="21" t="e">
        <v>#N/A</v>
      </c>
      <c r="AT531" s="21" t="e">
        <v>#N/A</v>
      </c>
      <c r="AU531" s="21" t="e">
        <v>#N/A</v>
      </c>
      <c r="AV531" s="21" t="e">
        <v>#N/A</v>
      </c>
      <c r="AW531" s="21" t="e">
        <v>#N/A</v>
      </c>
      <c r="AX531" s="21" t="e">
        <v>#N/A</v>
      </c>
      <c r="AY531" s="21" t="e">
        <v>#N/A</v>
      </c>
      <c r="AZ531" s="21" t="e">
        <v>#N/A</v>
      </c>
      <c r="BA531" s="21" t="e">
        <v>#N/A</v>
      </c>
      <c r="BB531" s="336" t="e">
        <v>#N/A</v>
      </c>
      <c r="BC531" s="323">
        <f ca="1">BO531-BD531</f>
        <v>0</v>
      </c>
      <c r="BD531" s="321">
        <f ca="1"/>
        <v>0</v>
      </c>
      <c r="BE531" s="302">
        <f ca="1">MIN($AF$15,BE530+$BE$22)</f>
        <v>5000</v>
      </c>
      <c r="BF531" s="306">
        <f t="shared" ca="1" si="530"/>
        <v>4</v>
      </c>
      <c r="BG531" s="307">
        <f ca="1">INDEX(N$8:N$12,$BF531)</f>
        <v>365</v>
      </c>
      <c r="BH531" s="308">
        <f ca="1">INDEX(O$8:O$12,$BF531)</f>
        <v>0.45</v>
      </c>
      <c r="BI531" s="309">
        <f t="shared" ca="1" si="531"/>
        <v>2615</v>
      </c>
      <c r="BJ531" s="310">
        <f t="shared" si="529"/>
        <v>0</v>
      </c>
      <c r="BK531" s="217">
        <f ca="1">DEGREES(ASIN($BG531*BL$23))</f>
        <v>-0.69702848180855392</v>
      </c>
      <c r="BL531" s="218">
        <f ca="1">DEGREES(ASIN(BL$23*$BI531))</f>
        <v>-5</v>
      </c>
      <c r="BM531" s="219">
        <f ca="1">IF($BH531&gt;0,(COS(RADIANS(BK531))-COS(RADIANS(BL531)))/(BL$23*$BH531),$BE531*SIN(RADIANS(BK531)))</f>
        <v>-248.78476702351884</v>
      </c>
      <c r="BN531" s="218">
        <f t="shared" ca="1" si="532"/>
        <v>0</v>
      </c>
      <c r="BO531" s="220">
        <f t="shared" ca="1" si="533"/>
        <v>0</v>
      </c>
      <c r="BP531" s="221">
        <f t="shared" ca="1" si="589"/>
        <v>0</v>
      </c>
      <c r="BQ531" s="222">
        <f t="shared" ca="1" si="534"/>
        <v>-1.3888539075648563</v>
      </c>
      <c r="BR531" s="223">
        <f t="shared" ca="1" si="535"/>
        <v>-10</v>
      </c>
      <c r="BS531" s="224">
        <f t="shared" ca="1" si="536"/>
        <v>-498.57516684089927</v>
      </c>
      <c r="BT531" s="223">
        <f t="shared" ca="1" si="537"/>
        <v>0</v>
      </c>
      <c r="BU531" s="225">
        <f t="shared" ca="1" si="538"/>
        <v>0</v>
      </c>
      <c r="BV531" s="226">
        <f t="shared" ca="1" si="590"/>
        <v>0</v>
      </c>
      <c r="BW531" s="217">
        <f t="shared" ca="1" si="539"/>
        <v>-2.0703060144699528</v>
      </c>
      <c r="BX531" s="218">
        <f t="shared" ca="1" si="540"/>
        <v>-14.999999999999998</v>
      </c>
      <c r="BY531" s="219">
        <f t="shared" ca="1" si="541"/>
        <v>-750.39149177318018</v>
      </c>
      <c r="BZ531" s="218">
        <f t="shared" ca="1" si="542"/>
        <v>0</v>
      </c>
      <c r="CA531" s="227">
        <f t="shared" ca="1" si="543"/>
        <v>0</v>
      </c>
      <c r="CB531" s="228">
        <f t="shared" ca="1" si="591"/>
        <v>0</v>
      </c>
      <c r="CC531" s="222">
        <f t="shared" ca="1" si="544"/>
        <v>-2.7362803166611838</v>
      </c>
      <c r="CD531" s="223">
        <f t="shared" ca="1" si="545"/>
        <v>-20</v>
      </c>
      <c r="CE531" s="224">
        <f t="shared" ca="1" si="546"/>
        <v>-1005.2838372586006</v>
      </c>
      <c r="CF531" s="223">
        <f t="shared" ca="1" si="547"/>
        <v>0</v>
      </c>
      <c r="CG531" s="225">
        <f t="shared" ca="1" si="548"/>
        <v>0</v>
      </c>
      <c r="CH531" s="226">
        <f t="shared" ca="1" si="592"/>
        <v>0</v>
      </c>
      <c r="CI531" s="217">
        <f t="shared" ca="1" si="549"/>
        <v>-3.3817714426176781</v>
      </c>
      <c r="CJ531" s="218">
        <f t="shared" ca="1" si="550"/>
        <v>-25.000000000000004</v>
      </c>
      <c r="CK531" s="219">
        <f t="shared" ca="1" si="551"/>
        <v>-1264.3482414483431</v>
      </c>
      <c r="CL531" s="218">
        <f t="shared" ca="1" si="552"/>
        <v>0</v>
      </c>
      <c r="CM531" s="227">
        <f t="shared" ca="1" si="553"/>
        <v>0</v>
      </c>
      <c r="CN531" s="228">
        <f t="shared" ca="1" si="593"/>
        <v>0</v>
      </c>
      <c r="CO531" s="222">
        <f t="shared" ca="1" si="554"/>
        <v>-4.0019069365128308</v>
      </c>
      <c r="CP531" s="223">
        <f t="shared" ca="1" si="555"/>
        <v>-29.999999999999996</v>
      </c>
      <c r="CQ531" s="224">
        <f t="shared" ca="1" si="556"/>
        <v>-1528.7443909084268</v>
      </c>
      <c r="CR531" s="223">
        <f t="shared" ca="1" si="557"/>
        <v>0</v>
      </c>
      <c r="CS531" s="225">
        <f t="shared" ca="1" si="558"/>
        <v>0</v>
      </c>
      <c r="CT531" s="226">
        <f t="shared" ca="1" si="594"/>
        <v>0</v>
      </c>
      <c r="CU531" s="217">
        <f t="shared" ca="1" si="559"/>
        <v>-4.5919815571945737</v>
      </c>
      <c r="CV531" s="218">
        <f t="shared" ca="1" si="560"/>
        <v>-35</v>
      </c>
      <c r="CW531" s="219">
        <f t="shared" ca="1" si="561"/>
        <v>-1799.7155560582448</v>
      </c>
      <c r="CX531" s="218">
        <f t="shared" ca="1" si="562"/>
        <v>0</v>
      </c>
      <c r="CY531" s="227">
        <f t="shared" ca="1" si="563"/>
        <v>0</v>
      </c>
      <c r="CZ531" s="228">
        <f t="shared" ca="1" si="595"/>
        <v>0</v>
      </c>
      <c r="DA531" s="222">
        <f t="shared" ca="1" si="564"/>
        <v>-5.1474920122309307</v>
      </c>
      <c r="DB531" s="223">
        <f t="shared" ca="1" si="565"/>
        <v>-40</v>
      </c>
      <c r="DC531" s="224">
        <f t="shared" ca="1" si="566"/>
        <v>-2078.6115573248367</v>
      </c>
      <c r="DD531" s="223">
        <f t="shared" ca="1" si="567"/>
        <v>0</v>
      </c>
      <c r="DE531" s="225">
        <f t="shared" ca="1" si="568"/>
        <v>0</v>
      </c>
      <c r="DF531" s="226">
        <f t="shared" ca="1" si="596"/>
        <v>0</v>
      </c>
      <c r="DG531" s="217">
        <f t="shared" ca="1" si="569"/>
        <v>-5.6641719536657629</v>
      </c>
      <c r="DH531" s="218">
        <f t="shared" ca="1" si="570"/>
        <v>-45</v>
      </c>
      <c r="DI531" s="219">
        <f t="shared" ca="1" si="571"/>
        <v>-2366.9157570759894</v>
      </c>
      <c r="DJ531" s="218">
        <f t="shared" ca="1" si="572"/>
        <v>0</v>
      </c>
      <c r="DK531" s="227">
        <f t="shared" ca="1" si="573"/>
        <v>0</v>
      </c>
      <c r="DL531" s="228">
        <f t="shared" ca="1" si="597"/>
        <v>0</v>
      </c>
      <c r="DM531" s="222">
        <f t="shared" ca="1" si="574"/>
        <v>-6.1380269433018499</v>
      </c>
      <c r="DN531" s="223">
        <f t="shared" ca="1" si="575"/>
        <v>-49.999999999999993</v>
      </c>
      <c r="DO531" s="224">
        <f t="shared" ca="1" si="576"/>
        <v>-2666.2773423922681</v>
      </c>
      <c r="DP531" s="223">
        <f t="shared" ca="1" si="577"/>
        <v>0</v>
      </c>
      <c r="DQ531" s="225">
        <f t="shared" ca="1" si="578"/>
        <v>0</v>
      </c>
      <c r="DR531" s="226">
        <f t="shared" ca="1" si="598"/>
        <v>0</v>
      </c>
      <c r="DS531" s="217">
        <f t="shared" ca="1" si="579"/>
        <v>-6.5653689762119063</v>
      </c>
      <c r="DT531" s="218">
        <f t="shared" ca="1" si="580"/>
        <v>-55.000000000000007</v>
      </c>
      <c r="DU531" s="219">
        <f t="shared" ca="1" si="581"/>
        <v>-2978.5505378914368</v>
      </c>
      <c r="DV531" s="218">
        <f t="shared" ca="1" si="582"/>
        <v>0</v>
      </c>
      <c r="DW531" s="227">
        <f t="shared" ca="1" si="583"/>
        <v>0</v>
      </c>
      <c r="DX531" s="228">
        <f t="shared" ca="1" si="599"/>
        <v>0</v>
      </c>
      <c r="DY531" s="222">
        <f t="shared" ca="1" si="584"/>
        <v>-6.9428500404508018</v>
      </c>
      <c r="DZ531" s="223">
        <f t="shared" ca="1" si="585"/>
        <v>-59.999999999999993</v>
      </c>
      <c r="EA531" s="224">
        <f t="shared" ca="1" si="586"/>
        <v>-3305.8429078195454</v>
      </c>
      <c r="EB531" s="223">
        <f t="shared" ca="1" si="587"/>
        <v>0</v>
      </c>
      <c r="EC531" s="225">
        <f t="shared" ca="1" si="588"/>
        <v>0</v>
      </c>
      <c r="ED531" s="226">
        <f t="shared" ca="1" si="600"/>
        <v>0</v>
      </c>
      <c r="EE531" s="18" t="e">
        <v>#N/A</v>
      </c>
    </row>
    <row r="532" spans="16:135" x14ac:dyDescent="0.3">
      <c r="P532" s="5"/>
      <c r="Q532" s="5"/>
      <c r="AA532" s="105" t="e">
        <f ca="1">AH532-DF532</f>
        <v>#N/A</v>
      </c>
      <c r="AC532" s="302">
        <f>AC531+$BE$22</f>
        <v>5050</v>
      </c>
      <c r="AD532" s="21" t="e">
        <v>#N/A</v>
      </c>
      <c r="AE532" s="21" t="e">
        <v>#N/A</v>
      </c>
      <c r="AF532" s="21" t="e">
        <v>#N/A</v>
      </c>
      <c r="AG532" s="21" t="e">
        <v>#N/A</v>
      </c>
      <c r="AH532" s="21" t="e">
        <v>#N/A</v>
      </c>
      <c r="AI532" s="21" t="e">
        <v>#N/A</v>
      </c>
      <c r="AJ532" s="21" t="e">
        <v>#N/A</v>
      </c>
      <c r="AK532" s="21" t="e">
        <v>#N/A</v>
      </c>
      <c r="AL532" s="21" t="e">
        <v>#N/A</v>
      </c>
      <c r="AM532" s="21" t="e">
        <v>#N/A</v>
      </c>
      <c r="AN532" s="21" t="e">
        <v>#N/A</v>
      </c>
      <c r="AO532" s="21" t="e">
        <v>#N/A</v>
      </c>
      <c r="AP532" s="332" t="e">
        <v>#N/A</v>
      </c>
      <c r="AQ532" s="21" t="e">
        <v>#N/A</v>
      </c>
      <c r="AR532" s="21" t="e">
        <v>#N/A</v>
      </c>
      <c r="AS532" s="21" t="e">
        <v>#N/A</v>
      </c>
      <c r="AT532" s="21" t="e">
        <v>#N/A</v>
      </c>
      <c r="AU532" s="21" t="e">
        <v>#N/A</v>
      </c>
      <c r="AV532" s="21" t="e">
        <v>#N/A</v>
      </c>
      <c r="AW532" s="21" t="e">
        <v>#N/A</v>
      </c>
      <c r="AX532" s="21" t="e">
        <v>#N/A</v>
      </c>
      <c r="AY532" s="21" t="e">
        <v>#N/A</v>
      </c>
      <c r="AZ532" s="21" t="e">
        <v>#N/A</v>
      </c>
      <c r="BA532" s="21" t="e">
        <v>#N/A</v>
      </c>
      <c r="BB532" s="336" t="e">
        <v>#N/A</v>
      </c>
      <c r="BC532" s="323">
        <f ca="1">BO532-BD532</f>
        <v>0</v>
      </c>
      <c r="BD532" s="321">
        <f ca="1"/>
        <v>0</v>
      </c>
      <c r="BE532" s="302">
        <f ca="1">MIN($AF$15,BE531+$BE$22)</f>
        <v>5000</v>
      </c>
      <c r="BF532" s="306">
        <f t="shared" ca="1" si="530"/>
        <v>4</v>
      </c>
      <c r="BG532" s="307">
        <f ca="1">INDEX(N$8:N$12,$BF532)</f>
        <v>365</v>
      </c>
      <c r="BH532" s="308">
        <f ca="1">INDEX(O$8:O$12,$BF532)</f>
        <v>0.45</v>
      </c>
      <c r="BI532" s="309">
        <f t="shared" ca="1" si="531"/>
        <v>2615</v>
      </c>
      <c r="BJ532" s="310">
        <f t="shared" si="529"/>
        <v>0</v>
      </c>
      <c r="BK532" s="217">
        <f ca="1">DEGREES(ASIN($BG532*BL$23))</f>
        <v>-0.69702848180855392</v>
      </c>
      <c r="BL532" s="218">
        <f ca="1">DEGREES(ASIN(BL$23*$BI532))</f>
        <v>-5</v>
      </c>
      <c r="BM532" s="219">
        <f ca="1">IF($BH532&gt;0,(COS(RADIANS(BK532))-COS(RADIANS(BL532)))/(BL$23*$BH532),$BE532*SIN(RADIANS(BK532)))</f>
        <v>-248.78476702351884</v>
      </c>
      <c r="BN532" s="218">
        <f t="shared" ca="1" si="532"/>
        <v>0</v>
      </c>
      <c r="BO532" s="220">
        <f t="shared" ca="1" si="533"/>
        <v>0</v>
      </c>
      <c r="BP532" s="221">
        <f t="shared" ca="1" si="589"/>
        <v>0</v>
      </c>
      <c r="BQ532" s="222">
        <f t="shared" ca="1" si="534"/>
        <v>-1.3888539075648563</v>
      </c>
      <c r="BR532" s="223">
        <f t="shared" ca="1" si="535"/>
        <v>-10</v>
      </c>
      <c r="BS532" s="224">
        <f t="shared" ca="1" si="536"/>
        <v>-498.57516684089927</v>
      </c>
      <c r="BT532" s="223">
        <f t="shared" ca="1" si="537"/>
        <v>0</v>
      </c>
      <c r="BU532" s="225">
        <f t="shared" ca="1" si="538"/>
        <v>0</v>
      </c>
      <c r="BV532" s="226">
        <f t="shared" ca="1" si="590"/>
        <v>0</v>
      </c>
      <c r="BW532" s="217">
        <f t="shared" ca="1" si="539"/>
        <v>-2.0703060144699528</v>
      </c>
      <c r="BX532" s="218">
        <f t="shared" ca="1" si="540"/>
        <v>-14.999999999999998</v>
      </c>
      <c r="BY532" s="219">
        <f t="shared" ca="1" si="541"/>
        <v>-750.39149177318018</v>
      </c>
      <c r="BZ532" s="218">
        <f t="shared" ca="1" si="542"/>
        <v>0</v>
      </c>
      <c r="CA532" s="227">
        <f t="shared" ca="1" si="543"/>
        <v>0</v>
      </c>
      <c r="CB532" s="228">
        <f t="shared" ca="1" si="591"/>
        <v>0</v>
      </c>
      <c r="CC532" s="222">
        <f t="shared" ca="1" si="544"/>
        <v>-2.7362803166611838</v>
      </c>
      <c r="CD532" s="223">
        <f t="shared" ca="1" si="545"/>
        <v>-20</v>
      </c>
      <c r="CE532" s="224">
        <f t="shared" ca="1" si="546"/>
        <v>-1005.2838372586006</v>
      </c>
      <c r="CF532" s="223">
        <f t="shared" ca="1" si="547"/>
        <v>0</v>
      </c>
      <c r="CG532" s="225">
        <f t="shared" ca="1" si="548"/>
        <v>0</v>
      </c>
      <c r="CH532" s="226">
        <f t="shared" ca="1" si="592"/>
        <v>0</v>
      </c>
      <c r="CI532" s="217">
        <f t="shared" ca="1" si="549"/>
        <v>-3.3817714426176781</v>
      </c>
      <c r="CJ532" s="218">
        <f t="shared" ca="1" si="550"/>
        <v>-25.000000000000004</v>
      </c>
      <c r="CK532" s="219">
        <f t="shared" ca="1" si="551"/>
        <v>-1264.3482414483431</v>
      </c>
      <c r="CL532" s="218">
        <f t="shared" ca="1" si="552"/>
        <v>0</v>
      </c>
      <c r="CM532" s="227">
        <f t="shared" ca="1" si="553"/>
        <v>0</v>
      </c>
      <c r="CN532" s="228">
        <f t="shared" ca="1" si="593"/>
        <v>0</v>
      </c>
      <c r="CO532" s="222">
        <f t="shared" ca="1" si="554"/>
        <v>-4.0019069365128308</v>
      </c>
      <c r="CP532" s="223">
        <f t="shared" ca="1" si="555"/>
        <v>-29.999999999999996</v>
      </c>
      <c r="CQ532" s="224">
        <f t="shared" ca="1" si="556"/>
        <v>-1528.7443909084268</v>
      </c>
      <c r="CR532" s="223">
        <f t="shared" ca="1" si="557"/>
        <v>0</v>
      </c>
      <c r="CS532" s="225">
        <f t="shared" ca="1" si="558"/>
        <v>0</v>
      </c>
      <c r="CT532" s="226">
        <f t="shared" ca="1" si="594"/>
        <v>0</v>
      </c>
      <c r="CU532" s="217">
        <f t="shared" ca="1" si="559"/>
        <v>-4.5919815571945737</v>
      </c>
      <c r="CV532" s="218">
        <f t="shared" ca="1" si="560"/>
        <v>-35</v>
      </c>
      <c r="CW532" s="219">
        <f t="shared" ca="1" si="561"/>
        <v>-1799.7155560582448</v>
      </c>
      <c r="CX532" s="218">
        <f t="shared" ca="1" si="562"/>
        <v>0</v>
      </c>
      <c r="CY532" s="227">
        <f t="shared" ca="1" si="563"/>
        <v>0</v>
      </c>
      <c r="CZ532" s="228">
        <f t="shared" ca="1" si="595"/>
        <v>0</v>
      </c>
      <c r="DA532" s="222">
        <f t="shared" ca="1" si="564"/>
        <v>-5.1474920122309307</v>
      </c>
      <c r="DB532" s="223">
        <f t="shared" ca="1" si="565"/>
        <v>-40</v>
      </c>
      <c r="DC532" s="224">
        <f t="shared" ca="1" si="566"/>
        <v>-2078.6115573248367</v>
      </c>
      <c r="DD532" s="223">
        <f t="shared" ca="1" si="567"/>
        <v>0</v>
      </c>
      <c r="DE532" s="225">
        <f t="shared" ca="1" si="568"/>
        <v>0</v>
      </c>
      <c r="DF532" s="226">
        <f t="shared" ca="1" si="596"/>
        <v>0</v>
      </c>
      <c r="DG532" s="217">
        <f t="shared" ca="1" si="569"/>
        <v>-5.6641719536657629</v>
      </c>
      <c r="DH532" s="218">
        <f t="shared" ca="1" si="570"/>
        <v>-45</v>
      </c>
      <c r="DI532" s="219">
        <f t="shared" ca="1" si="571"/>
        <v>-2366.9157570759894</v>
      </c>
      <c r="DJ532" s="218">
        <f t="shared" ca="1" si="572"/>
        <v>0</v>
      </c>
      <c r="DK532" s="227">
        <f t="shared" ca="1" si="573"/>
        <v>0</v>
      </c>
      <c r="DL532" s="228">
        <f t="shared" ca="1" si="597"/>
        <v>0</v>
      </c>
      <c r="DM532" s="222">
        <f t="shared" ca="1" si="574"/>
        <v>-6.1380269433018499</v>
      </c>
      <c r="DN532" s="223">
        <f t="shared" ca="1" si="575"/>
        <v>-49.999999999999993</v>
      </c>
      <c r="DO532" s="224">
        <f t="shared" ca="1" si="576"/>
        <v>-2666.2773423922681</v>
      </c>
      <c r="DP532" s="223">
        <f t="shared" ca="1" si="577"/>
        <v>0</v>
      </c>
      <c r="DQ532" s="225">
        <f t="shared" ca="1" si="578"/>
        <v>0</v>
      </c>
      <c r="DR532" s="226">
        <f t="shared" ca="1" si="598"/>
        <v>0</v>
      </c>
      <c r="DS532" s="217">
        <f t="shared" ca="1" si="579"/>
        <v>-6.5653689762119063</v>
      </c>
      <c r="DT532" s="218">
        <f t="shared" ca="1" si="580"/>
        <v>-55.000000000000007</v>
      </c>
      <c r="DU532" s="219">
        <f t="shared" ca="1" si="581"/>
        <v>-2978.5505378914368</v>
      </c>
      <c r="DV532" s="218">
        <f t="shared" ca="1" si="582"/>
        <v>0</v>
      </c>
      <c r="DW532" s="227">
        <f t="shared" ca="1" si="583"/>
        <v>0</v>
      </c>
      <c r="DX532" s="228">
        <f t="shared" ca="1" si="599"/>
        <v>0</v>
      </c>
      <c r="DY532" s="222">
        <f t="shared" ca="1" si="584"/>
        <v>-6.9428500404508018</v>
      </c>
      <c r="DZ532" s="223">
        <f t="shared" ca="1" si="585"/>
        <v>-59.999999999999993</v>
      </c>
      <c r="EA532" s="224">
        <f t="shared" ca="1" si="586"/>
        <v>-3305.8429078195454</v>
      </c>
      <c r="EB532" s="223">
        <f t="shared" ca="1" si="587"/>
        <v>0</v>
      </c>
      <c r="EC532" s="225">
        <f t="shared" ca="1" si="588"/>
        <v>0</v>
      </c>
      <c r="ED532" s="226">
        <f t="shared" ca="1" si="600"/>
        <v>0</v>
      </c>
      <c r="EE532" s="18" t="e">
        <v>#N/A</v>
      </c>
    </row>
    <row r="533" spans="16:135" x14ac:dyDescent="0.3">
      <c r="P533" s="5"/>
      <c r="Q533" s="5"/>
      <c r="AA533" s="105" t="e">
        <f ca="1">AH533-DF533</f>
        <v>#N/A</v>
      </c>
      <c r="AC533" s="302">
        <f>AC532+$BE$22</f>
        <v>5060</v>
      </c>
      <c r="AD533" s="21" t="e">
        <v>#N/A</v>
      </c>
      <c r="AE533" s="21" t="e">
        <v>#N/A</v>
      </c>
      <c r="AF533" s="21" t="e">
        <v>#N/A</v>
      </c>
      <c r="AG533" s="21" t="e">
        <v>#N/A</v>
      </c>
      <c r="AH533" s="21" t="e">
        <v>#N/A</v>
      </c>
      <c r="AI533" s="21" t="e">
        <v>#N/A</v>
      </c>
      <c r="AJ533" s="21" t="e">
        <v>#N/A</v>
      </c>
      <c r="AK533" s="21" t="e">
        <v>#N/A</v>
      </c>
      <c r="AL533" s="21" t="e">
        <v>#N/A</v>
      </c>
      <c r="AM533" s="21" t="e">
        <v>#N/A</v>
      </c>
      <c r="AN533" s="21" t="e">
        <v>#N/A</v>
      </c>
      <c r="AO533" s="21" t="e">
        <v>#N/A</v>
      </c>
      <c r="AP533" s="332" t="e">
        <v>#N/A</v>
      </c>
      <c r="AQ533" s="21" t="e">
        <v>#N/A</v>
      </c>
      <c r="AR533" s="21" t="e">
        <v>#N/A</v>
      </c>
      <c r="AS533" s="21" t="e">
        <v>#N/A</v>
      </c>
      <c r="AT533" s="21" t="e">
        <v>#N/A</v>
      </c>
      <c r="AU533" s="21" t="e">
        <v>#N/A</v>
      </c>
      <c r="AV533" s="21" t="e">
        <v>#N/A</v>
      </c>
      <c r="AW533" s="21" t="e">
        <v>#N/A</v>
      </c>
      <c r="AX533" s="21" t="e">
        <v>#N/A</v>
      </c>
      <c r="AY533" s="21" t="e">
        <v>#N/A</v>
      </c>
      <c r="AZ533" s="21" t="e">
        <v>#N/A</v>
      </c>
      <c r="BA533" s="21" t="e">
        <v>#N/A</v>
      </c>
      <c r="BB533" s="336" t="e">
        <v>#N/A</v>
      </c>
      <c r="BC533" s="323">
        <f ca="1">BO533-BD533</f>
        <v>0</v>
      </c>
      <c r="BD533" s="321">
        <f ca="1"/>
        <v>0</v>
      </c>
      <c r="BE533" s="302">
        <f ca="1">MIN($AF$15,BE532+$BE$22)</f>
        <v>5000</v>
      </c>
      <c r="BF533" s="306">
        <f t="shared" ca="1" si="530"/>
        <v>4</v>
      </c>
      <c r="BG533" s="307">
        <f ca="1">INDEX(N$8:N$12,$BF533)</f>
        <v>365</v>
      </c>
      <c r="BH533" s="308">
        <f ca="1">INDEX(O$8:O$12,$BF533)</f>
        <v>0.45</v>
      </c>
      <c r="BI533" s="309">
        <f t="shared" ca="1" si="531"/>
        <v>2615</v>
      </c>
      <c r="BJ533" s="310">
        <f t="shared" si="529"/>
        <v>0</v>
      </c>
      <c r="BK533" s="217">
        <f ca="1">DEGREES(ASIN($BG533*BL$23))</f>
        <v>-0.69702848180855392</v>
      </c>
      <c r="BL533" s="218">
        <f ca="1">DEGREES(ASIN(BL$23*$BI533))</f>
        <v>-5</v>
      </c>
      <c r="BM533" s="219">
        <f ca="1">IF($BH533&gt;0,(COS(RADIANS(BK533))-COS(RADIANS(BL533)))/(BL$23*$BH533),$BE533*SIN(RADIANS(BK533)))</f>
        <v>-248.78476702351884</v>
      </c>
      <c r="BN533" s="218">
        <f t="shared" ca="1" si="532"/>
        <v>0</v>
      </c>
      <c r="BO533" s="220">
        <f t="shared" ca="1" si="533"/>
        <v>0</v>
      </c>
      <c r="BP533" s="221">
        <f t="shared" ca="1" si="589"/>
        <v>0</v>
      </c>
      <c r="BQ533" s="222">
        <f t="shared" ca="1" si="534"/>
        <v>-1.3888539075648563</v>
      </c>
      <c r="BR533" s="223">
        <f t="shared" ca="1" si="535"/>
        <v>-10</v>
      </c>
      <c r="BS533" s="224">
        <f t="shared" ca="1" si="536"/>
        <v>-498.57516684089927</v>
      </c>
      <c r="BT533" s="223">
        <f t="shared" ca="1" si="537"/>
        <v>0</v>
      </c>
      <c r="BU533" s="225">
        <f t="shared" ca="1" si="538"/>
        <v>0</v>
      </c>
      <c r="BV533" s="226">
        <f t="shared" ca="1" si="590"/>
        <v>0</v>
      </c>
      <c r="BW533" s="217">
        <f t="shared" ca="1" si="539"/>
        <v>-2.0703060144699528</v>
      </c>
      <c r="BX533" s="218">
        <f t="shared" ca="1" si="540"/>
        <v>-14.999999999999998</v>
      </c>
      <c r="BY533" s="219">
        <f t="shared" ca="1" si="541"/>
        <v>-750.39149177318018</v>
      </c>
      <c r="BZ533" s="218">
        <f t="shared" ca="1" si="542"/>
        <v>0</v>
      </c>
      <c r="CA533" s="227">
        <f t="shared" ca="1" si="543"/>
        <v>0</v>
      </c>
      <c r="CB533" s="228">
        <f t="shared" ca="1" si="591"/>
        <v>0</v>
      </c>
      <c r="CC533" s="222">
        <f t="shared" ca="1" si="544"/>
        <v>-2.7362803166611838</v>
      </c>
      <c r="CD533" s="223">
        <f t="shared" ca="1" si="545"/>
        <v>-20</v>
      </c>
      <c r="CE533" s="224">
        <f t="shared" ca="1" si="546"/>
        <v>-1005.2838372586006</v>
      </c>
      <c r="CF533" s="223">
        <f t="shared" ca="1" si="547"/>
        <v>0</v>
      </c>
      <c r="CG533" s="225">
        <f t="shared" ca="1" si="548"/>
        <v>0</v>
      </c>
      <c r="CH533" s="226">
        <f t="shared" ca="1" si="592"/>
        <v>0</v>
      </c>
      <c r="CI533" s="217">
        <f t="shared" ca="1" si="549"/>
        <v>-3.3817714426176781</v>
      </c>
      <c r="CJ533" s="218">
        <f t="shared" ca="1" si="550"/>
        <v>-25.000000000000004</v>
      </c>
      <c r="CK533" s="219">
        <f t="shared" ca="1" si="551"/>
        <v>-1264.3482414483431</v>
      </c>
      <c r="CL533" s="218">
        <f t="shared" ca="1" si="552"/>
        <v>0</v>
      </c>
      <c r="CM533" s="227">
        <f t="shared" ca="1" si="553"/>
        <v>0</v>
      </c>
      <c r="CN533" s="228">
        <f t="shared" ca="1" si="593"/>
        <v>0</v>
      </c>
      <c r="CO533" s="222">
        <f t="shared" ca="1" si="554"/>
        <v>-4.0019069365128308</v>
      </c>
      <c r="CP533" s="223">
        <f t="shared" ca="1" si="555"/>
        <v>-29.999999999999996</v>
      </c>
      <c r="CQ533" s="224">
        <f t="shared" ca="1" si="556"/>
        <v>-1528.7443909084268</v>
      </c>
      <c r="CR533" s="223">
        <f t="shared" ca="1" si="557"/>
        <v>0</v>
      </c>
      <c r="CS533" s="225">
        <f t="shared" ca="1" si="558"/>
        <v>0</v>
      </c>
      <c r="CT533" s="226">
        <f t="shared" ca="1" si="594"/>
        <v>0</v>
      </c>
      <c r="CU533" s="217">
        <f t="shared" ca="1" si="559"/>
        <v>-4.5919815571945737</v>
      </c>
      <c r="CV533" s="218">
        <f t="shared" ca="1" si="560"/>
        <v>-35</v>
      </c>
      <c r="CW533" s="219">
        <f t="shared" ca="1" si="561"/>
        <v>-1799.7155560582448</v>
      </c>
      <c r="CX533" s="218">
        <f t="shared" ca="1" si="562"/>
        <v>0</v>
      </c>
      <c r="CY533" s="227">
        <f t="shared" ca="1" si="563"/>
        <v>0</v>
      </c>
      <c r="CZ533" s="228">
        <f t="shared" ca="1" si="595"/>
        <v>0</v>
      </c>
      <c r="DA533" s="222">
        <f t="shared" ca="1" si="564"/>
        <v>-5.1474920122309307</v>
      </c>
      <c r="DB533" s="223">
        <f t="shared" ca="1" si="565"/>
        <v>-40</v>
      </c>
      <c r="DC533" s="224">
        <f t="shared" ca="1" si="566"/>
        <v>-2078.6115573248367</v>
      </c>
      <c r="DD533" s="223">
        <f t="shared" ca="1" si="567"/>
        <v>0</v>
      </c>
      <c r="DE533" s="225">
        <f t="shared" ca="1" si="568"/>
        <v>0</v>
      </c>
      <c r="DF533" s="226">
        <f t="shared" ca="1" si="596"/>
        <v>0</v>
      </c>
      <c r="DG533" s="217">
        <f t="shared" ca="1" si="569"/>
        <v>-5.6641719536657629</v>
      </c>
      <c r="DH533" s="218">
        <f t="shared" ca="1" si="570"/>
        <v>-45</v>
      </c>
      <c r="DI533" s="219">
        <f t="shared" ca="1" si="571"/>
        <v>-2366.9157570759894</v>
      </c>
      <c r="DJ533" s="218">
        <f t="shared" ca="1" si="572"/>
        <v>0</v>
      </c>
      <c r="DK533" s="227">
        <f t="shared" ca="1" si="573"/>
        <v>0</v>
      </c>
      <c r="DL533" s="228">
        <f t="shared" ca="1" si="597"/>
        <v>0</v>
      </c>
      <c r="DM533" s="222">
        <f t="shared" ca="1" si="574"/>
        <v>-6.1380269433018499</v>
      </c>
      <c r="DN533" s="223">
        <f t="shared" ca="1" si="575"/>
        <v>-49.999999999999993</v>
      </c>
      <c r="DO533" s="224">
        <f t="shared" ca="1" si="576"/>
        <v>-2666.2773423922681</v>
      </c>
      <c r="DP533" s="223">
        <f t="shared" ca="1" si="577"/>
        <v>0</v>
      </c>
      <c r="DQ533" s="225">
        <f t="shared" ca="1" si="578"/>
        <v>0</v>
      </c>
      <c r="DR533" s="226">
        <f t="shared" ca="1" si="598"/>
        <v>0</v>
      </c>
      <c r="DS533" s="217">
        <f t="shared" ca="1" si="579"/>
        <v>-6.5653689762119063</v>
      </c>
      <c r="DT533" s="218">
        <f t="shared" ca="1" si="580"/>
        <v>-55.000000000000007</v>
      </c>
      <c r="DU533" s="219">
        <f t="shared" ca="1" si="581"/>
        <v>-2978.5505378914368</v>
      </c>
      <c r="DV533" s="218">
        <f t="shared" ca="1" si="582"/>
        <v>0</v>
      </c>
      <c r="DW533" s="227">
        <f t="shared" ca="1" si="583"/>
        <v>0</v>
      </c>
      <c r="DX533" s="228">
        <f t="shared" ca="1" si="599"/>
        <v>0</v>
      </c>
      <c r="DY533" s="222">
        <f t="shared" ca="1" si="584"/>
        <v>-6.9428500404508018</v>
      </c>
      <c r="DZ533" s="223">
        <f t="shared" ca="1" si="585"/>
        <v>-59.999999999999993</v>
      </c>
      <c r="EA533" s="224">
        <f t="shared" ca="1" si="586"/>
        <v>-3305.8429078195454</v>
      </c>
      <c r="EB533" s="223">
        <f t="shared" ca="1" si="587"/>
        <v>0</v>
      </c>
      <c r="EC533" s="225">
        <f t="shared" ca="1" si="588"/>
        <v>0</v>
      </c>
      <c r="ED533" s="226">
        <f t="shared" ca="1" si="600"/>
        <v>0</v>
      </c>
      <c r="EE533" s="18" t="e">
        <v>#N/A</v>
      </c>
    </row>
    <row r="534" spans="16:135" x14ac:dyDescent="0.3">
      <c r="P534" s="5"/>
      <c r="Q534" s="5"/>
      <c r="AA534" s="105" t="e">
        <f ca="1">AH534-DF534</f>
        <v>#N/A</v>
      </c>
      <c r="AC534" s="302">
        <f>AC533+$BE$22</f>
        <v>5070</v>
      </c>
      <c r="AD534" s="21" t="e">
        <v>#N/A</v>
      </c>
      <c r="AE534" s="21" t="e">
        <v>#N/A</v>
      </c>
      <c r="AF534" s="21" t="e">
        <v>#N/A</v>
      </c>
      <c r="AG534" s="21" t="e">
        <v>#N/A</v>
      </c>
      <c r="AH534" s="21" t="e">
        <v>#N/A</v>
      </c>
      <c r="AI534" s="21" t="e">
        <v>#N/A</v>
      </c>
      <c r="AJ534" s="21" t="e">
        <v>#N/A</v>
      </c>
      <c r="AK534" s="21" t="e">
        <v>#N/A</v>
      </c>
      <c r="AL534" s="21" t="e">
        <v>#N/A</v>
      </c>
      <c r="AM534" s="21" t="e">
        <v>#N/A</v>
      </c>
      <c r="AN534" s="21" t="e">
        <v>#N/A</v>
      </c>
      <c r="AO534" s="21" t="e">
        <v>#N/A</v>
      </c>
      <c r="AP534" s="332" t="e">
        <v>#N/A</v>
      </c>
      <c r="AQ534" s="21" t="e">
        <v>#N/A</v>
      </c>
      <c r="AR534" s="21" t="e">
        <v>#N/A</v>
      </c>
      <c r="AS534" s="21" t="e">
        <v>#N/A</v>
      </c>
      <c r="AT534" s="21" t="e">
        <v>#N/A</v>
      </c>
      <c r="AU534" s="21" t="e">
        <v>#N/A</v>
      </c>
      <c r="AV534" s="21" t="e">
        <v>#N/A</v>
      </c>
      <c r="AW534" s="21" t="e">
        <v>#N/A</v>
      </c>
      <c r="AX534" s="21" t="e">
        <v>#N/A</v>
      </c>
      <c r="AY534" s="21" t="e">
        <v>#N/A</v>
      </c>
      <c r="AZ534" s="21" t="e">
        <v>#N/A</v>
      </c>
      <c r="BA534" s="21" t="e">
        <v>#N/A</v>
      </c>
      <c r="BB534" s="336" t="e">
        <v>#N/A</v>
      </c>
      <c r="BC534" s="323">
        <f ca="1">BO534-BD534</f>
        <v>0</v>
      </c>
      <c r="BD534" s="321">
        <f ca="1"/>
        <v>0</v>
      </c>
      <c r="BE534" s="302">
        <f ca="1">MIN($AF$15,BE533+$BE$22)</f>
        <v>5000</v>
      </c>
      <c r="BF534" s="306">
        <f t="shared" ca="1" si="530"/>
        <v>4</v>
      </c>
      <c r="BG534" s="307">
        <f ca="1">INDEX(N$8:N$12,$BF534)</f>
        <v>365</v>
      </c>
      <c r="BH534" s="308">
        <f ca="1">INDEX(O$8:O$12,$BF534)</f>
        <v>0.45</v>
      </c>
      <c r="BI534" s="309">
        <f t="shared" ca="1" si="531"/>
        <v>2615</v>
      </c>
      <c r="BJ534" s="310">
        <f t="shared" si="529"/>
        <v>0</v>
      </c>
      <c r="BK534" s="217">
        <f ca="1">DEGREES(ASIN($BG534*BL$23))</f>
        <v>-0.69702848180855392</v>
      </c>
      <c r="BL534" s="218">
        <f ca="1">DEGREES(ASIN(BL$23*$BI534))</f>
        <v>-5</v>
      </c>
      <c r="BM534" s="219">
        <f ca="1">IF($BH534&gt;0,(COS(RADIANS(BK534))-COS(RADIANS(BL534)))/(BL$23*$BH534),$BE534*SIN(RADIANS(BK534)))</f>
        <v>-248.78476702351884</v>
      </c>
      <c r="BN534" s="218">
        <f t="shared" ca="1" si="532"/>
        <v>0</v>
      </c>
      <c r="BO534" s="220">
        <f t="shared" ca="1" si="533"/>
        <v>0</v>
      </c>
      <c r="BP534" s="221">
        <f t="shared" ca="1" si="589"/>
        <v>0</v>
      </c>
      <c r="BQ534" s="222">
        <f t="shared" ca="1" si="534"/>
        <v>-1.3888539075648563</v>
      </c>
      <c r="BR534" s="223">
        <f t="shared" ca="1" si="535"/>
        <v>-10</v>
      </c>
      <c r="BS534" s="224">
        <f t="shared" ca="1" si="536"/>
        <v>-498.57516684089927</v>
      </c>
      <c r="BT534" s="223">
        <f t="shared" ca="1" si="537"/>
        <v>0</v>
      </c>
      <c r="BU534" s="225">
        <f t="shared" ca="1" si="538"/>
        <v>0</v>
      </c>
      <c r="BV534" s="226">
        <f t="shared" ca="1" si="590"/>
        <v>0</v>
      </c>
      <c r="BW534" s="217">
        <f t="shared" ca="1" si="539"/>
        <v>-2.0703060144699528</v>
      </c>
      <c r="BX534" s="218">
        <f t="shared" ca="1" si="540"/>
        <v>-14.999999999999998</v>
      </c>
      <c r="BY534" s="219">
        <f t="shared" ca="1" si="541"/>
        <v>-750.39149177318018</v>
      </c>
      <c r="BZ534" s="218">
        <f t="shared" ca="1" si="542"/>
        <v>0</v>
      </c>
      <c r="CA534" s="227">
        <f t="shared" ca="1" si="543"/>
        <v>0</v>
      </c>
      <c r="CB534" s="228">
        <f t="shared" ca="1" si="591"/>
        <v>0</v>
      </c>
      <c r="CC534" s="222">
        <f t="shared" ca="1" si="544"/>
        <v>-2.7362803166611838</v>
      </c>
      <c r="CD534" s="223">
        <f t="shared" ca="1" si="545"/>
        <v>-20</v>
      </c>
      <c r="CE534" s="224">
        <f t="shared" ca="1" si="546"/>
        <v>-1005.2838372586006</v>
      </c>
      <c r="CF534" s="223">
        <f t="shared" ca="1" si="547"/>
        <v>0</v>
      </c>
      <c r="CG534" s="225">
        <f t="shared" ca="1" si="548"/>
        <v>0</v>
      </c>
      <c r="CH534" s="226">
        <f t="shared" ca="1" si="592"/>
        <v>0</v>
      </c>
      <c r="CI534" s="217">
        <f t="shared" ca="1" si="549"/>
        <v>-3.3817714426176781</v>
      </c>
      <c r="CJ534" s="218">
        <f t="shared" ca="1" si="550"/>
        <v>-25.000000000000004</v>
      </c>
      <c r="CK534" s="219">
        <f t="shared" ca="1" si="551"/>
        <v>-1264.3482414483431</v>
      </c>
      <c r="CL534" s="218">
        <f t="shared" ca="1" si="552"/>
        <v>0</v>
      </c>
      <c r="CM534" s="227">
        <f t="shared" ca="1" si="553"/>
        <v>0</v>
      </c>
      <c r="CN534" s="228">
        <f t="shared" ca="1" si="593"/>
        <v>0</v>
      </c>
      <c r="CO534" s="222">
        <f t="shared" ca="1" si="554"/>
        <v>-4.0019069365128308</v>
      </c>
      <c r="CP534" s="223">
        <f t="shared" ca="1" si="555"/>
        <v>-29.999999999999996</v>
      </c>
      <c r="CQ534" s="224">
        <f t="shared" ca="1" si="556"/>
        <v>-1528.7443909084268</v>
      </c>
      <c r="CR534" s="223">
        <f t="shared" ca="1" si="557"/>
        <v>0</v>
      </c>
      <c r="CS534" s="225">
        <f t="shared" ca="1" si="558"/>
        <v>0</v>
      </c>
      <c r="CT534" s="226">
        <f t="shared" ca="1" si="594"/>
        <v>0</v>
      </c>
      <c r="CU534" s="217">
        <f t="shared" ca="1" si="559"/>
        <v>-4.5919815571945737</v>
      </c>
      <c r="CV534" s="218">
        <f t="shared" ca="1" si="560"/>
        <v>-35</v>
      </c>
      <c r="CW534" s="219">
        <f t="shared" ca="1" si="561"/>
        <v>-1799.7155560582448</v>
      </c>
      <c r="CX534" s="218">
        <f t="shared" ca="1" si="562"/>
        <v>0</v>
      </c>
      <c r="CY534" s="227">
        <f t="shared" ca="1" si="563"/>
        <v>0</v>
      </c>
      <c r="CZ534" s="228">
        <f t="shared" ca="1" si="595"/>
        <v>0</v>
      </c>
      <c r="DA534" s="222">
        <f t="shared" ca="1" si="564"/>
        <v>-5.1474920122309307</v>
      </c>
      <c r="DB534" s="223">
        <f t="shared" ca="1" si="565"/>
        <v>-40</v>
      </c>
      <c r="DC534" s="224">
        <f t="shared" ca="1" si="566"/>
        <v>-2078.6115573248367</v>
      </c>
      <c r="DD534" s="223">
        <f t="shared" ca="1" si="567"/>
        <v>0</v>
      </c>
      <c r="DE534" s="225">
        <f t="shared" ca="1" si="568"/>
        <v>0</v>
      </c>
      <c r="DF534" s="226">
        <f t="shared" ca="1" si="596"/>
        <v>0</v>
      </c>
      <c r="DG534" s="217">
        <f t="shared" ca="1" si="569"/>
        <v>-5.6641719536657629</v>
      </c>
      <c r="DH534" s="218">
        <f t="shared" ca="1" si="570"/>
        <v>-45</v>
      </c>
      <c r="DI534" s="219">
        <f t="shared" ca="1" si="571"/>
        <v>-2366.9157570759894</v>
      </c>
      <c r="DJ534" s="218">
        <f t="shared" ca="1" si="572"/>
        <v>0</v>
      </c>
      <c r="DK534" s="227">
        <f t="shared" ca="1" si="573"/>
        <v>0</v>
      </c>
      <c r="DL534" s="228">
        <f t="shared" ca="1" si="597"/>
        <v>0</v>
      </c>
      <c r="DM534" s="222">
        <f t="shared" ca="1" si="574"/>
        <v>-6.1380269433018499</v>
      </c>
      <c r="DN534" s="223">
        <f t="shared" ca="1" si="575"/>
        <v>-49.999999999999993</v>
      </c>
      <c r="DO534" s="224">
        <f t="shared" ca="1" si="576"/>
        <v>-2666.2773423922681</v>
      </c>
      <c r="DP534" s="223">
        <f t="shared" ca="1" si="577"/>
        <v>0</v>
      </c>
      <c r="DQ534" s="225">
        <f t="shared" ca="1" si="578"/>
        <v>0</v>
      </c>
      <c r="DR534" s="226">
        <f t="shared" ca="1" si="598"/>
        <v>0</v>
      </c>
      <c r="DS534" s="217">
        <f t="shared" ca="1" si="579"/>
        <v>-6.5653689762119063</v>
      </c>
      <c r="DT534" s="218">
        <f t="shared" ca="1" si="580"/>
        <v>-55.000000000000007</v>
      </c>
      <c r="DU534" s="219">
        <f t="shared" ca="1" si="581"/>
        <v>-2978.5505378914368</v>
      </c>
      <c r="DV534" s="218">
        <f t="shared" ca="1" si="582"/>
        <v>0</v>
      </c>
      <c r="DW534" s="227">
        <f t="shared" ca="1" si="583"/>
        <v>0</v>
      </c>
      <c r="DX534" s="228">
        <f t="shared" ca="1" si="599"/>
        <v>0</v>
      </c>
      <c r="DY534" s="222">
        <f t="shared" ca="1" si="584"/>
        <v>-6.9428500404508018</v>
      </c>
      <c r="DZ534" s="223">
        <f t="shared" ca="1" si="585"/>
        <v>-59.999999999999993</v>
      </c>
      <c r="EA534" s="224">
        <f t="shared" ca="1" si="586"/>
        <v>-3305.8429078195454</v>
      </c>
      <c r="EB534" s="223">
        <f t="shared" ca="1" si="587"/>
        <v>0</v>
      </c>
      <c r="EC534" s="225">
        <f t="shared" ca="1" si="588"/>
        <v>0</v>
      </c>
      <c r="ED534" s="226">
        <f t="shared" ca="1" si="600"/>
        <v>0</v>
      </c>
      <c r="EE534" s="18" t="e">
        <v>#N/A</v>
      </c>
    </row>
    <row r="535" spans="16:135" x14ac:dyDescent="0.3">
      <c r="P535" s="5"/>
      <c r="Q535" s="5"/>
      <c r="AA535" s="105" t="e">
        <f ca="1">AH535-DF535</f>
        <v>#N/A</v>
      </c>
      <c r="AC535" s="302">
        <f>AC534+$BE$22</f>
        <v>5080</v>
      </c>
      <c r="AD535" s="21" t="e">
        <v>#N/A</v>
      </c>
      <c r="AE535" s="21" t="e">
        <v>#N/A</v>
      </c>
      <c r="AF535" s="21" t="e">
        <v>#N/A</v>
      </c>
      <c r="AG535" s="21" t="e">
        <v>#N/A</v>
      </c>
      <c r="AH535" s="21" t="e">
        <v>#N/A</v>
      </c>
      <c r="AI535" s="21" t="e">
        <v>#N/A</v>
      </c>
      <c r="AJ535" s="21" t="e">
        <v>#N/A</v>
      </c>
      <c r="AK535" s="21" t="e">
        <v>#N/A</v>
      </c>
      <c r="AL535" s="21" t="e">
        <v>#N/A</v>
      </c>
      <c r="AM535" s="21" t="e">
        <v>#N/A</v>
      </c>
      <c r="AN535" s="21" t="e">
        <v>#N/A</v>
      </c>
      <c r="AO535" s="21" t="e">
        <v>#N/A</v>
      </c>
      <c r="AP535" s="332" t="e">
        <v>#N/A</v>
      </c>
      <c r="AQ535" s="21" t="e">
        <v>#N/A</v>
      </c>
      <c r="AR535" s="21" t="e">
        <v>#N/A</v>
      </c>
      <c r="AS535" s="21" t="e">
        <v>#N/A</v>
      </c>
      <c r="AT535" s="21" t="e">
        <v>#N/A</v>
      </c>
      <c r="AU535" s="21" t="e">
        <v>#N/A</v>
      </c>
      <c r="AV535" s="21" t="e">
        <v>#N/A</v>
      </c>
      <c r="AW535" s="21" t="e">
        <v>#N/A</v>
      </c>
      <c r="AX535" s="21" t="e">
        <v>#N/A</v>
      </c>
      <c r="AY535" s="21" t="e">
        <v>#N/A</v>
      </c>
      <c r="AZ535" s="21" t="e">
        <v>#N/A</v>
      </c>
      <c r="BA535" s="21" t="e">
        <v>#N/A</v>
      </c>
      <c r="BB535" s="336" t="e">
        <v>#N/A</v>
      </c>
      <c r="BC535" s="323">
        <f ca="1">BO535-BD535</f>
        <v>0</v>
      </c>
      <c r="BD535" s="321">
        <f ca="1"/>
        <v>0</v>
      </c>
      <c r="BE535" s="302">
        <f ca="1">MIN($AF$15,BE534+$BE$22)</f>
        <v>5000</v>
      </c>
      <c r="BF535" s="306">
        <f t="shared" ca="1" si="530"/>
        <v>4</v>
      </c>
      <c r="BG535" s="307">
        <f ca="1">INDEX(N$8:N$12,$BF535)</f>
        <v>365</v>
      </c>
      <c r="BH535" s="308">
        <f ca="1">INDEX(O$8:O$12,$BF535)</f>
        <v>0.45</v>
      </c>
      <c r="BI535" s="309">
        <f t="shared" ca="1" si="531"/>
        <v>2615</v>
      </c>
      <c r="BJ535" s="310">
        <f t="shared" si="529"/>
        <v>0</v>
      </c>
      <c r="BK535" s="217">
        <f ca="1">DEGREES(ASIN($BG535*BL$23))</f>
        <v>-0.69702848180855392</v>
      </c>
      <c r="BL535" s="218">
        <f ca="1">DEGREES(ASIN(BL$23*$BI535))</f>
        <v>-5</v>
      </c>
      <c r="BM535" s="219">
        <f ca="1">IF($BH535&gt;0,(COS(RADIANS(BK535))-COS(RADIANS(BL535)))/(BL$23*$BH535),$BE535*SIN(RADIANS(BK535)))</f>
        <v>-248.78476702351884</v>
      </c>
      <c r="BN535" s="218">
        <f t="shared" ca="1" si="532"/>
        <v>0</v>
      </c>
      <c r="BO535" s="220">
        <f t="shared" ca="1" si="533"/>
        <v>0</v>
      </c>
      <c r="BP535" s="221">
        <f t="shared" ca="1" si="589"/>
        <v>0</v>
      </c>
      <c r="BQ535" s="222">
        <f t="shared" ca="1" si="534"/>
        <v>-1.3888539075648563</v>
      </c>
      <c r="BR535" s="223">
        <f t="shared" ca="1" si="535"/>
        <v>-10</v>
      </c>
      <c r="BS535" s="224">
        <f t="shared" ca="1" si="536"/>
        <v>-498.57516684089927</v>
      </c>
      <c r="BT535" s="223">
        <f t="shared" ca="1" si="537"/>
        <v>0</v>
      </c>
      <c r="BU535" s="225">
        <f t="shared" ca="1" si="538"/>
        <v>0</v>
      </c>
      <c r="BV535" s="226">
        <f t="shared" ca="1" si="590"/>
        <v>0</v>
      </c>
      <c r="BW535" s="217">
        <f t="shared" ca="1" si="539"/>
        <v>-2.0703060144699528</v>
      </c>
      <c r="BX535" s="218">
        <f t="shared" ca="1" si="540"/>
        <v>-14.999999999999998</v>
      </c>
      <c r="BY535" s="219">
        <f t="shared" ca="1" si="541"/>
        <v>-750.39149177318018</v>
      </c>
      <c r="BZ535" s="218">
        <f t="shared" ca="1" si="542"/>
        <v>0</v>
      </c>
      <c r="CA535" s="227">
        <f t="shared" ca="1" si="543"/>
        <v>0</v>
      </c>
      <c r="CB535" s="228">
        <f t="shared" ca="1" si="591"/>
        <v>0</v>
      </c>
      <c r="CC535" s="222">
        <f t="shared" ca="1" si="544"/>
        <v>-2.7362803166611838</v>
      </c>
      <c r="CD535" s="223">
        <f t="shared" ca="1" si="545"/>
        <v>-20</v>
      </c>
      <c r="CE535" s="224">
        <f t="shared" ca="1" si="546"/>
        <v>-1005.2838372586006</v>
      </c>
      <c r="CF535" s="223">
        <f t="shared" ca="1" si="547"/>
        <v>0</v>
      </c>
      <c r="CG535" s="225">
        <f t="shared" ca="1" si="548"/>
        <v>0</v>
      </c>
      <c r="CH535" s="226">
        <f t="shared" ca="1" si="592"/>
        <v>0</v>
      </c>
      <c r="CI535" s="217">
        <f t="shared" ca="1" si="549"/>
        <v>-3.3817714426176781</v>
      </c>
      <c r="CJ535" s="218">
        <f t="shared" ca="1" si="550"/>
        <v>-25.000000000000004</v>
      </c>
      <c r="CK535" s="219">
        <f t="shared" ca="1" si="551"/>
        <v>-1264.3482414483431</v>
      </c>
      <c r="CL535" s="218">
        <f t="shared" ca="1" si="552"/>
        <v>0</v>
      </c>
      <c r="CM535" s="227">
        <f t="shared" ca="1" si="553"/>
        <v>0</v>
      </c>
      <c r="CN535" s="228">
        <f t="shared" ca="1" si="593"/>
        <v>0</v>
      </c>
      <c r="CO535" s="222">
        <f t="shared" ca="1" si="554"/>
        <v>-4.0019069365128308</v>
      </c>
      <c r="CP535" s="223">
        <f t="shared" ca="1" si="555"/>
        <v>-29.999999999999996</v>
      </c>
      <c r="CQ535" s="224">
        <f t="shared" ca="1" si="556"/>
        <v>-1528.7443909084268</v>
      </c>
      <c r="CR535" s="223">
        <f t="shared" ca="1" si="557"/>
        <v>0</v>
      </c>
      <c r="CS535" s="225">
        <f t="shared" ca="1" si="558"/>
        <v>0</v>
      </c>
      <c r="CT535" s="226">
        <f t="shared" ca="1" si="594"/>
        <v>0</v>
      </c>
      <c r="CU535" s="217">
        <f t="shared" ca="1" si="559"/>
        <v>-4.5919815571945737</v>
      </c>
      <c r="CV535" s="218">
        <f t="shared" ca="1" si="560"/>
        <v>-35</v>
      </c>
      <c r="CW535" s="219">
        <f t="shared" ca="1" si="561"/>
        <v>-1799.7155560582448</v>
      </c>
      <c r="CX535" s="218">
        <f t="shared" ca="1" si="562"/>
        <v>0</v>
      </c>
      <c r="CY535" s="227">
        <f t="shared" ca="1" si="563"/>
        <v>0</v>
      </c>
      <c r="CZ535" s="228">
        <f t="shared" ca="1" si="595"/>
        <v>0</v>
      </c>
      <c r="DA535" s="222">
        <f t="shared" ca="1" si="564"/>
        <v>-5.1474920122309307</v>
      </c>
      <c r="DB535" s="223">
        <f t="shared" ca="1" si="565"/>
        <v>-40</v>
      </c>
      <c r="DC535" s="224">
        <f t="shared" ca="1" si="566"/>
        <v>-2078.6115573248367</v>
      </c>
      <c r="DD535" s="223">
        <f t="shared" ca="1" si="567"/>
        <v>0</v>
      </c>
      <c r="DE535" s="225">
        <f t="shared" ca="1" si="568"/>
        <v>0</v>
      </c>
      <c r="DF535" s="226">
        <f t="shared" ca="1" si="596"/>
        <v>0</v>
      </c>
      <c r="DG535" s="217">
        <f t="shared" ca="1" si="569"/>
        <v>-5.6641719536657629</v>
      </c>
      <c r="DH535" s="218">
        <f t="shared" ca="1" si="570"/>
        <v>-45</v>
      </c>
      <c r="DI535" s="219">
        <f t="shared" ca="1" si="571"/>
        <v>-2366.9157570759894</v>
      </c>
      <c r="DJ535" s="218">
        <f t="shared" ca="1" si="572"/>
        <v>0</v>
      </c>
      <c r="DK535" s="227">
        <f t="shared" ca="1" si="573"/>
        <v>0</v>
      </c>
      <c r="DL535" s="228">
        <f t="shared" ca="1" si="597"/>
        <v>0</v>
      </c>
      <c r="DM535" s="222">
        <f t="shared" ca="1" si="574"/>
        <v>-6.1380269433018499</v>
      </c>
      <c r="DN535" s="223">
        <f t="shared" ca="1" si="575"/>
        <v>-49.999999999999993</v>
      </c>
      <c r="DO535" s="224">
        <f t="shared" ca="1" si="576"/>
        <v>-2666.2773423922681</v>
      </c>
      <c r="DP535" s="223">
        <f t="shared" ca="1" si="577"/>
        <v>0</v>
      </c>
      <c r="DQ535" s="225">
        <f t="shared" ca="1" si="578"/>
        <v>0</v>
      </c>
      <c r="DR535" s="226">
        <f t="shared" ca="1" si="598"/>
        <v>0</v>
      </c>
      <c r="DS535" s="217">
        <f t="shared" ca="1" si="579"/>
        <v>-6.5653689762119063</v>
      </c>
      <c r="DT535" s="218">
        <f t="shared" ca="1" si="580"/>
        <v>-55.000000000000007</v>
      </c>
      <c r="DU535" s="219">
        <f t="shared" ca="1" si="581"/>
        <v>-2978.5505378914368</v>
      </c>
      <c r="DV535" s="218">
        <f t="shared" ca="1" si="582"/>
        <v>0</v>
      </c>
      <c r="DW535" s="227">
        <f t="shared" ca="1" si="583"/>
        <v>0</v>
      </c>
      <c r="DX535" s="228">
        <f t="shared" ca="1" si="599"/>
        <v>0</v>
      </c>
      <c r="DY535" s="222">
        <f t="shared" ca="1" si="584"/>
        <v>-6.9428500404508018</v>
      </c>
      <c r="DZ535" s="223">
        <f t="shared" ca="1" si="585"/>
        <v>-59.999999999999993</v>
      </c>
      <c r="EA535" s="224">
        <f t="shared" ca="1" si="586"/>
        <v>-3305.8429078195454</v>
      </c>
      <c r="EB535" s="223">
        <f t="shared" ca="1" si="587"/>
        <v>0</v>
      </c>
      <c r="EC535" s="225">
        <f t="shared" ca="1" si="588"/>
        <v>0</v>
      </c>
      <c r="ED535" s="226">
        <f t="shared" ca="1" si="600"/>
        <v>0</v>
      </c>
      <c r="EE535" s="18" t="e">
        <v>#N/A</v>
      </c>
    </row>
    <row r="536" spans="16:135" x14ac:dyDescent="0.3">
      <c r="P536" s="5"/>
      <c r="Q536" s="5"/>
      <c r="AA536" s="105" t="e">
        <f ca="1">AH536-DF536</f>
        <v>#N/A</v>
      </c>
      <c r="AC536" s="302">
        <f>AC535+$BE$22</f>
        <v>5090</v>
      </c>
      <c r="AD536" s="21" t="e">
        <v>#N/A</v>
      </c>
      <c r="AE536" s="21" t="e">
        <v>#N/A</v>
      </c>
      <c r="AF536" s="21" t="e">
        <v>#N/A</v>
      </c>
      <c r="AG536" s="21" t="e">
        <v>#N/A</v>
      </c>
      <c r="AH536" s="21" t="e">
        <v>#N/A</v>
      </c>
      <c r="AI536" s="21" t="e">
        <v>#N/A</v>
      </c>
      <c r="AJ536" s="21" t="e">
        <v>#N/A</v>
      </c>
      <c r="AK536" s="21" t="e">
        <v>#N/A</v>
      </c>
      <c r="AL536" s="21" t="e">
        <v>#N/A</v>
      </c>
      <c r="AM536" s="21" t="e">
        <v>#N/A</v>
      </c>
      <c r="AN536" s="21" t="e">
        <v>#N/A</v>
      </c>
      <c r="AO536" s="21" t="e">
        <v>#N/A</v>
      </c>
      <c r="AP536" s="332" t="e">
        <v>#N/A</v>
      </c>
      <c r="AQ536" s="21" t="e">
        <v>#N/A</v>
      </c>
      <c r="AR536" s="21" t="e">
        <v>#N/A</v>
      </c>
      <c r="AS536" s="21" t="e">
        <v>#N/A</v>
      </c>
      <c r="AT536" s="21" t="e">
        <v>#N/A</v>
      </c>
      <c r="AU536" s="21" t="e">
        <v>#N/A</v>
      </c>
      <c r="AV536" s="21" t="e">
        <v>#N/A</v>
      </c>
      <c r="AW536" s="21" t="e">
        <v>#N/A</v>
      </c>
      <c r="AX536" s="21" t="e">
        <v>#N/A</v>
      </c>
      <c r="AY536" s="21" t="e">
        <v>#N/A</v>
      </c>
      <c r="AZ536" s="21" t="e">
        <v>#N/A</v>
      </c>
      <c r="BA536" s="21" t="e">
        <v>#N/A</v>
      </c>
      <c r="BB536" s="336" t="e">
        <v>#N/A</v>
      </c>
      <c r="BC536" s="323">
        <f ca="1">BO536-BD536</f>
        <v>0</v>
      </c>
      <c r="BD536" s="321">
        <f ca="1"/>
        <v>0</v>
      </c>
      <c r="BE536" s="302">
        <f ca="1">MIN($AF$15,BE535+$BE$22)</f>
        <v>5000</v>
      </c>
      <c r="BF536" s="306">
        <f t="shared" ca="1" si="530"/>
        <v>4</v>
      </c>
      <c r="BG536" s="307">
        <f ca="1">INDEX(N$8:N$12,$BF536)</f>
        <v>365</v>
      </c>
      <c r="BH536" s="308">
        <f ca="1">INDEX(O$8:O$12,$BF536)</f>
        <v>0.45</v>
      </c>
      <c r="BI536" s="309">
        <f t="shared" ca="1" si="531"/>
        <v>2615</v>
      </c>
      <c r="BJ536" s="310">
        <f t="shared" si="529"/>
        <v>0</v>
      </c>
      <c r="BK536" s="217">
        <f ca="1">DEGREES(ASIN($BG536*BL$23))</f>
        <v>-0.69702848180855392</v>
      </c>
      <c r="BL536" s="218">
        <f ca="1">DEGREES(ASIN(BL$23*$BI536))</f>
        <v>-5</v>
      </c>
      <c r="BM536" s="219">
        <f ca="1">IF($BH536&gt;0,(COS(RADIANS(BK536))-COS(RADIANS(BL536)))/(BL$23*$BH536),$BE536*SIN(RADIANS(BK536)))</f>
        <v>-248.78476702351884</v>
      </c>
      <c r="BN536" s="218">
        <f t="shared" ca="1" si="532"/>
        <v>0</v>
      </c>
      <c r="BO536" s="220">
        <f t="shared" ca="1" si="533"/>
        <v>0</v>
      </c>
      <c r="BP536" s="221">
        <f t="shared" ca="1" si="589"/>
        <v>0</v>
      </c>
      <c r="BQ536" s="222">
        <f t="shared" ca="1" si="534"/>
        <v>-1.3888539075648563</v>
      </c>
      <c r="BR536" s="223">
        <f t="shared" ca="1" si="535"/>
        <v>-10</v>
      </c>
      <c r="BS536" s="224">
        <f t="shared" ca="1" si="536"/>
        <v>-498.57516684089927</v>
      </c>
      <c r="BT536" s="223">
        <f t="shared" ca="1" si="537"/>
        <v>0</v>
      </c>
      <c r="BU536" s="225">
        <f t="shared" ca="1" si="538"/>
        <v>0</v>
      </c>
      <c r="BV536" s="226">
        <f t="shared" ca="1" si="590"/>
        <v>0</v>
      </c>
      <c r="BW536" s="217">
        <f t="shared" ca="1" si="539"/>
        <v>-2.0703060144699528</v>
      </c>
      <c r="BX536" s="218">
        <f t="shared" ca="1" si="540"/>
        <v>-14.999999999999998</v>
      </c>
      <c r="BY536" s="219">
        <f t="shared" ca="1" si="541"/>
        <v>-750.39149177318018</v>
      </c>
      <c r="BZ536" s="218">
        <f t="shared" ca="1" si="542"/>
        <v>0</v>
      </c>
      <c r="CA536" s="227">
        <f t="shared" ca="1" si="543"/>
        <v>0</v>
      </c>
      <c r="CB536" s="228">
        <f t="shared" ca="1" si="591"/>
        <v>0</v>
      </c>
      <c r="CC536" s="222">
        <f t="shared" ca="1" si="544"/>
        <v>-2.7362803166611838</v>
      </c>
      <c r="CD536" s="223">
        <f t="shared" ca="1" si="545"/>
        <v>-20</v>
      </c>
      <c r="CE536" s="224">
        <f t="shared" ca="1" si="546"/>
        <v>-1005.2838372586006</v>
      </c>
      <c r="CF536" s="223">
        <f t="shared" ca="1" si="547"/>
        <v>0</v>
      </c>
      <c r="CG536" s="225">
        <f t="shared" ca="1" si="548"/>
        <v>0</v>
      </c>
      <c r="CH536" s="226">
        <f t="shared" ca="1" si="592"/>
        <v>0</v>
      </c>
      <c r="CI536" s="217">
        <f t="shared" ca="1" si="549"/>
        <v>-3.3817714426176781</v>
      </c>
      <c r="CJ536" s="218">
        <f t="shared" ca="1" si="550"/>
        <v>-25.000000000000004</v>
      </c>
      <c r="CK536" s="219">
        <f t="shared" ca="1" si="551"/>
        <v>-1264.3482414483431</v>
      </c>
      <c r="CL536" s="218">
        <f t="shared" ca="1" si="552"/>
        <v>0</v>
      </c>
      <c r="CM536" s="227">
        <f t="shared" ca="1" si="553"/>
        <v>0</v>
      </c>
      <c r="CN536" s="228">
        <f t="shared" ca="1" si="593"/>
        <v>0</v>
      </c>
      <c r="CO536" s="222">
        <f t="shared" ca="1" si="554"/>
        <v>-4.0019069365128308</v>
      </c>
      <c r="CP536" s="223">
        <f t="shared" ca="1" si="555"/>
        <v>-29.999999999999996</v>
      </c>
      <c r="CQ536" s="224">
        <f t="shared" ca="1" si="556"/>
        <v>-1528.7443909084268</v>
      </c>
      <c r="CR536" s="223">
        <f t="shared" ca="1" si="557"/>
        <v>0</v>
      </c>
      <c r="CS536" s="225">
        <f t="shared" ca="1" si="558"/>
        <v>0</v>
      </c>
      <c r="CT536" s="226">
        <f t="shared" ca="1" si="594"/>
        <v>0</v>
      </c>
      <c r="CU536" s="217">
        <f t="shared" ca="1" si="559"/>
        <v>-4.5919815571945737</v>
      </c>
      <c r="CV536" s="218">
        <f t="shared" ca="1" si="560"/>
        <v>-35</v>
      </c>
      <c r="CW536" s="219">
        <f t="shared" ca="1" si="561"/>
        <v>-1799.7155560582448</v>
      </c>
      <c r="CX536" s="218">
        <f t="shared" ca="1" si="562"/>
        <v>0</v>
      </c>
      <c r="CY536" s="227">
        <f t="shared" ca="1" si="563"/>
        <v>0</v>
      </c>
      <c r="CZ536" s="228">
        <f t="shared" ca="1" si="595"/>
        <v>0</v>
      </c>
      <c r="DA536" s="222">
        <f t="shared" ca="1" si="564"/>
        <v>-5.1474920122309307</v>
      </c>
      <c r="DB536" s="223">
        <f t="shared" ca="1" si="565"/>
        <v>-40</v>
      </c>
      <c r="DC536" s="224">
        <f t="shared" ca="1" si="566"/>
        <v>-2078.6115573248367</v>
      </c>
      <c r="DD536" s="223">
        <f t="shared" ca="1" si="567"/>
        <v>0</v>
      </c>
      <c r="DE536" s="225">
        <f t="shared" ca="1" si="568"/>
        <v>0</v>
      </c>
      <c r="DF536" s="226">
        <f t="shared" ca="1" si="596"/>
        <v>0</v>
      </c>
      <c r="DG536" s="217">
        <f t="shared" ca="1" si="569"/>
        <v>-5.6641719536657629</v>
      </c>
      <c r="DH536" s="218">
        <f t="shared" ca="1" si="570"/>
        <v>-45</v>
      </c>
      <c r="DI536" s="219">
        <f t="shared" ca="1" si="571"/>
        <v>-2366.9157570759894</v>
      </c>
      <c r="DJ536" s="218">
        <f t="shared" ca="1" si="572"/>
        <v>0</v>
      </c>
      <c r="DK536" s="227">
        <f t="shared" ca="1" si="573"/>
        <v>0</v>
      </c>
      <c r="DL536" s="228">
        <f t="shared" ca="1" si="597"/>
        <v>0</v>
      </c>
      <c r="DM536" s="222">
        <f t="shared" ca="1" si="574"/>
        <v>-6.1380269433018499</v>
      </c>
      <c r="DN536" s="223">
        <f t="shared" ca="1" si="575"/>
        <v>-49.999999999999993</v>
      </c>
      <c r="DO536" s="224">
        <f t="shared" ca="1" si="576"/>
        <v>-2666.2773423922681</v>
      </c>
      <c r="DP536" s="223">
        <f t="shared" ca="1" si="577"/>
        <v>0</v>
      </c>
      <c r="DQ536" s="225">
        <f t="shared" ca="1" si="578"/>
        <v>0</v>
      </c>
      <c r="DR536" s="226">
        <f t="shared" ca="1" si="598"/>
        <v>0</v>
      </c>
      <c r="DS536" s="217">
        <f t="shared" ca="1" si="579"/>
        <v>-6.5653689762119063</v>
      </c>
      <c r="DT536" s="218">
        <f t="shared" ca="1" si="580"/>
        <v>-55.000000000000007</v>
      </c>
      <c r="DU536" s="219">
        <f t="shared" ca="1" si="581"/>
        <v>-2978.5505378914368</v>
      </c>
      <c r="DV536" s="218">
        <f t="shared" ca="1" si="582"/>
        <v>0</v>
      </c>
      <c r="DW536" s="227">
        <f t="shared" ca="1" si="583"/>
        <v>0</v>
      </c>
      <c r="DX536" s="228">
        <f t="shared" ca="1" si="599"/>
        <v>0</v>
      </c>
      <c r="DY536" s="222">
        <f t="shared" ca="1" si="584"/>
        <v>-6.9428500404508018</v>
      </c>
      <c r="DZ536" s="223">
        <f t="shared" ca="1" si="585"/>
        <v>-59.999999999999993</v>
      </c>
      <c r="EA536" s="224">
        <f t="shared" ca="1" si="586"/>
        <v>-3305.8429078195454</v>
      </c>
      <c r="EB536" s="223">
        <f t="shared" ca="1" si="587"/>
        <v>0</v>
      </c>
      <c r="EC536" s="225">
        <f t="shared" ca="1" si="588"/>
        <v>0</v>
      </c>
      <c r="ED536" s="226">
        <f t="shared" ca="1" si="600"/>
        <v>0</v>
      </c>
      <c r="EE536" s="18" t="e">
        <v>#N/A</v>
      </c>
    </row>
    <row r="537" spans="16:135" x14ac:dyDescent="0.3">
      <c r="P537" s="5"/>
      <c r="Q537" s="5"/>
      <c r="AA537" s="105" t="e">
        <f ca="1">AH537-DF537</f>
        <v>#N/A</v>
      </c>
      <c r="AC537" s="302">
        <f>AC536+$BE$22</f>
        <v>5100</v>
      </c>
      <c r="AD537" s="21" t="e">
        <v>#N/A</v>
      </c>
      <c r="AE537" s="21" t="e">
        <v>#N/A</v>
      </c>
      <c r="AF537" s="21" t="e">
        <v>#N/A</v>
      </c>
      <c r="AG537" s="21" t="e">
        <v>#N/A</v>
      </c>
      <c r="AH537" s="21" t="e">
        <v>#N/A</v>
      </c>
      <c r="AI537" s="21" t="e">
        <v>#N/A</v>
      </c>
      <c r="AJ537" s="21" t="e">
        <v>#N/A</v>
      </c>
      <c r="AK537" s="21" t="e">
        <v>#N/A</v>
      </c>
      <c r="AL537" s="21" t="e">
        <v>#N/A</v>
      </c>
      <c r="AM537" s="21" t="e">
        <v>#N/A</v>
      </c>
      <c r="AN537" s="21" t="e">
        <v>#N/A</v>
      </c>
      <c r="AO537" s="21" t="e">
        <v>#N/A</v>
      </c>
      <c r="AP537" s="332" t="e">
        <v>#N/A</v>
      </c>
      <c r="AQ537" s="21" t="e">
        <v>#N/A</v>
      </c>
      <c r="AR537" s="21" t="e">
        <v>#N/A</v>
      </c>
      <c r="AS537" s="21" t="e">
        <v>#N/A</v>
      </c>
      <c r="AT537" s="21" t="e">
        <v>#N/A</v>
      </c>
      <c r="AU537" s="21" t="e">
        <v>#N/A</v>
      </c>
      <c r="AV537" s="21" t="e">
        <v>#N/A</v>
      </c>
      <c r="AW537" s="21" t="e">
        <v>#N/A</v>
      </c>
      <c r="AX537" s="21" t="e">
        <v>#N/A</v>
      </c>
      <c r="AY537" s="21" t="e">
        <v>#N/A</v>
      </c>
      <c r="AZ537" s="21" t="e">
        <v>#N/A</v>
      </c>
      <c r="BA537" s="21" t="e">
        <v>#N/A</v>
      </c>
      <c r="BB537" s="336" t="e">
        <v>#N/A</v>
      </c>
      <c r="BC537" s="323">
        <f ca="1">BO537-BD537</f>
        <v>0</v>
      </c>
      <c r="BD537" s="321">
        <f ca="1"/>
        <v>0</v>
      </c>
      <c r="BE537" s="302">
        <f ca="1">MIN($AF$15,BE536+$BE$22)</f>
        <v>5000</v>
      </c>
      <c r="BF537" s="306">
        <f t="shared" ca="1" si="530"/>
        <v>4</v>
      </c>
      <c r="BG537" s="307">
        <f ca="1">INDEX(N$8:N$12,$BF537)</f>
        <v>365</v>
      </c>
      <c r="BH537" s="308">
        <f ca="1">INDEX(O$8:O$12,$BF537)</f>
        <v>0.45</v>
      </c>
      <c r="BI537" s="309">
        <f t="shared" ca="1" si="531"/>
        <v>2615</v>
      </c>
      <c r="BJ537" s="310">
        <f t="shared" si="529"/>
        <v>0</v>
      </c>
      <c r="BK537" s="217">
        <f ca="1">DEGREES(ASIN($BG537*BL$23))</f>
        <v>-0.69702848180855392</v>
      </c>
      <c r="BL537" s="218">
        <f ca="1">DEGREES(ASIN(BL$23*$BI537))</f>
        <v>-5</v>
      </c>
      <c r="BM537" s="219">
        <f ca="1">IF($BH537&gt;0,(COS(RADIANS(BK537))-COS(RADIANS(BL537)))/(BL$23*$BH537),$BE537*SIN(RADIANS(BK537)))</f>
        <v>-248.78476702351884</v>
      </c>
      <c r="BN537" s="218">
        <f t="shared" ca="1" si="532"/>
        <v>0</v>
      </c>
      <c r="BO537" s="220">
        <f t="shared" ca="1" si="533"/>
        <v>0</v>
      </c>
      <c r="BP537" s="221">
        <f t="shared" ca="1" si="589"/>
        <v>0</v>
      </c>
      <c r="BQ537" s="222">
        <f t="shared" ca="1" si="534"/>
        <v>-1.3888539075648563</v>
      </c>
      <c r="BR537" s="223">
        <f t="shared" ca="1" si="535"/>
        <v>-10</v>
      </c>
      <c r="BS537" s="224">
        <f t="shared" ca="1" si="536"/>
        <v>-498.57516684089927</v>
      </c>
      <c r="BT537" s="223">
        <f t="shared" ca="1" si="537"/>
        <v>0</v>
      </c>
      <c r="BU537" s="225">
        <f t="shared" ca="1" si="538"/>
        <v>0</v>
      </c>
      <c r="BV537" s="226">
        <f t="shared" ca="1" si="590"/>
        <v>0</v>
      </c>
      <c r="BW537" s="217">
        <f t="shared" ca="1" si="539"/>
        <v>-2.0703060144699528</v>
      </c>
      <c r="BX537" s="218">
        <f t="shared" ca="1" si="540"/>
        <v>-14.999999999999998</v>
      </c>
      <c r="BY537" s="219">
        <f t="shared" ca="1" si="541"/>
        <v>-750.39149177318018</v>
      </c>
      <c r="BZ537" s="218">
        <f t="shared" ca="1" si="542"/>
        <v>0</v>
      </c>
      <c r="CA537" s="227">
        <f t="shared" ca="1" si="543"/>
        <v>0</v>
      </c>
      <c r="CB537" s="228">
        <f t="shared" ca="1" si="591"/>
        <v>0</v>
      </c>
      <c r="CC537" s="222">
        <f t="shared" ca="1" si="544"/>
        <v>-2.7362803166611838</v>
      </c>
      <c r="CD537" s="223">
        <f t="shared" ca="1" si="545"/>
        <v>-20</v>
      </c>
      <c r="CE537" s="224">
        <f t="shared" ca="1" si="546"/>
        <v>-1005.2838372586006</v>
      </c>
      <c r="CF537" s="223">
        <f t="shared" ca="1" si="547"/>
        <v>0</v>
      </c>
      <c r="CG537" s="225">
        <f t="shared" ca="1" si="548"/>
        <v>0</v>
      </c>
      <c r="CH537" s="226">
        <f t="shared" ca="1" si="592"/>
        <v>0</v>
      </c>
      <c r="CI537" s="217">
        <f t="shared" ca="1" si="549"/>
        <v>-3.3817714426176781</v>
      </c>
      <c r="CJ537" s="218">
        <f t="shared" ca="1" si="550"/>
        <v>-25.000000000000004</v>
      </c>
      <c r="CK537" s="219">
        <f t="shared" ca="1" si="551"/>
        <v>-1264.3482414483431</v>
      </c>
      <c r="CL537" s="218">
        <f t="shared" ca="1" si="552"/>
        <v>0</v>
      </c>
      <c r="CM537" s="227">
        <f t="shared" ca="1" si="553"/>
        <v>0</v>
      </c>
      <c r="CN537" s="228">
        <f t="shared" ca="1" si="593"/>
        <v>0</v>
      </c>
      <c r="CO537" s="222">
        <f t="shared" ca="1" si="554"/>
        <v>-4.0019069365128308</v>
      </c>
      <c r="CP537" s="223">
        <f t="shared" ca="1" si="555"/>
        <v>-29.999999999999996</v>
      </c>
      <c r="CQ537" s="224">
        <f t="shared" ca="1" si="556"/>
        <v>-1528.7443909084268</v>
      </c>
      <c r="CR537" s="223">
        <f t="shared" ca="1" si="557"/>
        <v>0</v>
      </c>
      <c r="CS537" s="225">
        <f t="shared" ca="1" si="558"/>
        <v>0</v>
      </c>
      <c r="CT537" s="226">
        <f t="shared" ca="1" si="594"/>
        <v>0</v>
      </c>
      <c r="CU537" s="217">
        <f t="shared" ca="1" si="559"/>
        <v>-4.5919815571945737</v>
      </c>
      <c r="CV537" s="218">
        <f t="shared" ca="1" si="560"/>
        <v>-35</v>
      </c>
      <c r="CW537" s="219">
        <f t="shared" ca="1" si="561"/>
        <v>-1799.7155560582448</v>
      </c>
      <c r="CX537" s="218">
        <f t="shared" ca="1" si="562"/>
        <v>0</v>
      </c>
      <c r="CY537" s="227">
        <f t="shared" ca="1" si="563"/>
        <v>0</v>
      </c>
      <c r="CZ537" s="228">
        <f t="shared" ca="1" si="595"/>
        <v>0</v>
      </c>
      <c r="DA537" s="222">
        <f t="shared" ca="1" si="564"/>
        <v>-5.1474920122309307</v>
      </c>
      <c r="DB537" s="223">
        <f t="shared" ca="1" si="565"/>
        <v>-40</v>
      </c>
      <c r="DC537" s="224">
        <f t="shared" ca="1" si="566"/>
        <v>-2078.6115573248367</v>
      </c>
      <c r="DD537" s="223">
        <f t="shared" ca="1" si="567"/>
        <v>0</v>
      </c>
      <c r="DE537" s="225">
        <f t="shared" ca="1" si="568"/>
        <v>0</v>
      </c>
      <c r="DF537" s="226">
        <f t="shared" ca="1" si="596"/>
        <v>0</v>
      </c>
      <c r="DG537" s="217">
        <f t="shared" ca="1" si="569"/>
        <v>-5.6641719536657629</v>
      </c>
      <c r="DH537" s="218">
        <f t="shared" ca="1" si="570"/>
        <v>-45</v>
      </c>
      <c r="DI537" s="219">
        <f t="shared" ca="1" si="571"/>
        <v>-2366.9157570759894</v>
      </c>
      <c r="DJ537" s="218">
        <f t="shared" ca="1" si="572"/>
        <v>0</v>
      </c>
      <c r="DK537" s="227">
        <f t="shared" ca="1" si="573"/>
        <v>0</v>
      </c>
      <c r="DL537" s="228">
        <f t="shared" ca="1" si="597"/>
        <v>0</v>
      </c>
      <c r="DM537" s="222">
        <f t="shared" ca="1" si="574"/>
        <v>-6.1380269433018499</v>
      </c>
      <c r="DN537" s="223">
        <f t="shared" ca="1" si="575"/>
        <v>-49.999999999999993</v>
      </c>
      <c r="DO537" s="224">
        <f t="shared" ca="1" si="576"/>
        <v>-2666.2773423922681</v>
      </c>
      <c r="DP537" s="223">
        <f t="shared" ca="1" si="577"/>
        <v>0</v>
      </c>
      <c r="DQ537" s="225">
        <f t="shared" ca="1" si="578"/>
        <v>0</v>
      </c>
      <c r="DR537" s="226">
        <f t="shared" ca="1" si="598"/>
        <v>0</v>
      </c>
      <c r="DS537" s="217">
        <f t="shared" ca="1" si="579"/>
        <v>-6.5653689762119063</v>
      </c>
      <c r="DT537" s="218">
        <f t="shared" ca="1" si="580"/>
        <v>-55.000000000000007</v>
      </c>
      <c r="DU537" s="219">
        <f t="shared" ca="1" si="581"/>
        <v>-2978.5505378914368</v>
      </c>
      <c r="DV537" s="218">
        <f t="shared" ca="1" si="582"/>
        <v>0</v>
      </c>
      <c r="DW537" s="227">
        <f t="shared" ca="1" si="583"/>
        <v>0</v>
      </c>
      <c r="DX537" s="228">
        <f t="shared" ca="1" si="599"/>
        <v>0</v>
      </c>
      <c r="DY537" s="222">
        <f t="shared" ca="1" si="584"/>
        <v>-6.9428500404508018</v>
      </c>
      <c r="DZ537" s="223">
        <f t="shared" ca="1" si="585"/>
        <v>-59.999999999999993</v>
      </c>
      <c r="EA537" s="224">
        <f t="shared" ca="1" si="586"/>
        <v>-3305.8429078195454</v>
      </c>
      <c r="EB537" s="223">
        <f t="shared" ca="1" si="587"/>
        <v>0</v>
      </c>
      <c r="EC537" s="225">
        <f t="shared" ca="1" si="588"/>
        <v>0</v>
      </c>
      <c r="ED537" s="226">
        <f t="shared" ca="1" si="600"/>
        <v>0</v>
      </c>
      <c r="EE537" s="18" t="e">
        <v>#N/A</v>
      </c>
    </row>
    <row r="538" spans="16:135" x14ac:dyDescent="0.3">
      <c r="P538" s="5"/>
      <c r="Q538" s="5"/>
      <c r="AA538" s="105" t="e">
        <f ca="1">AH538-DF538</f>
        <v>#N/A</v>
      </c>
      <c r="AC538" s="302">
        <f>AC537+$BE$22</f>
        <v>5110</v>
      </c>
      <c r="AD538" s="21" t="e">
        <v>#N/A</v>
      </c>
      <c r="AE538" s="21" t="e">
        <v>#N/A</v>
      </c>
      <c r="AF538" s="21" t="e">
        <v>#N/A</v>
      </c>
      <c r="AG538" s="21" t="e">
        <v>#N/A</v>
      </c>
      <c r="AH538" s="21" t="e">
        <v>#N/A</v>
      </c>
      <c r="AI538" s="21" t="e">
        <v>#N/A</v>
      </c>
      <c r="AJ538" s="21" t="e">
        <v>#N/A</v>
      </c>
      <c r="AK538" s="21" t="e">
        <v>#N/A</v>
      </c>
      <c r="AL538" s="21" t="e">
        <v>#N/A</v>
      </c>
      <c r="AM538" s="21" t="e">
        <v>#N/A</v>
      </c>
      <c r="AN538" s="21" t="e">
        <v>#N/A</v>
      </c>
      <c r="AO538" s="21" t="e">
        <v>#N/A</v>
      </c>
      <c r="AP538" s="332" t="e">
        <v>#N/A</v>
      </c>
      <c r="AQ538" s="21" t="e">
        <v>#N/A</v>
      </c>
      <c r="AR538" s="21" t="e">
        <v>#N/A</v>
      </c>
      <c r="AS538" s="21" t="e">
        <v>#N/A</v>
      </c>
      <c r="AT538" s="21" t="e">
        <v>#N/A</v>
      </c>
      <c r="AU538" s="21" t="e">
        <v>#N/A</v>
      </c>
      <c r="AV538" s="21" t="e">
        <v>#N/A</v>
      </c>
      <c r="AW538" s="21" t="e">
        <v>#N/A</v>
      </c>
      <c r="AX538" s="21" t="e">
        <v>#N/A</v>
      </c>
      <c r="AY538" s="21" t="e">
        <v>#N/A</v>
      </c>
      <c r="AZ538" s="21" t="e">
        <v>#N/A</v>
      </c>
      <c r="BA538" s="21" t="e">
        <v>#N/A</v>
      </c>
      <c r="BB538" s="336" t="e">
        <v>#N/A</v>
      </c>
      <c r="BC538" s="323">
        <f ca="1">BO538-BD538</f>
        <v>0</v>
      </c>
      <c r="BD538" s="321">
        <f ca="1"/>
        <v>0</v>
      </c>
      <c r="BE538" s="302">
        <f ca="1">MIN($AF$15,BE537+$BE$22)</f>
        <v>5000</v>
      </c>
      <c r="BF538" s="306">
        <f t="shared" ca="1" si="530"/>
        <v>4</v>
      </c>
      <c r="BG538" s="307">
        <f ca="1">INDEX(N$8:N$12,$BF538)</f>
        <v>365</v>
      </c>
      <c r="BH538" s="308">
        <f ca="1">INDEX(O$8:O$12,$BF538)</f>
        <v>0.45</v>
      </c>
      <c r="BI538" s="309">
        <f t="shared" ca="1" si="531"/>
        <v>2615</v>
      </c>
      <c r="BJ538" s="310">
        <f t="shared" ref="BJ538:BJ601" si="601">BJ539</f>
        <v>0</v>
      </c>
      <c r="BK538" s="217">
        <f ca="1">DEGREES(ASIN($BG538*BL$23))</f>
        <v>-0.69702848180855392</v>
      </c>
      <c r="BL538" s="218">
        <f ca="1">DEGREES(ASIN(BL$23*$BI538))</f>
        <v>-5</v>
      </c>
      <c r="BM538" s="219">
        <f ca="1">IF($BH538&gt;0,(COS(RADIANS(BK538))-COS(RADIANS(BL538)))/(BL$23*$BH538),$BE538*SIN(RADIANS(BK538)))</f>
        <v>-248.78476702351884</v>
      </c>
      <c r="BN538" s="218">
        <f t="shared" ca="1" si="532"/>
        <v>0</v>
      </c>
      <c r="BO538" s="220">
        <f t="shared" ca="1" si="533"/>
        <v>0</v>
      </c>
      <c r="BP538" s="221">
        <f t="shared" ca="1" si="589"/>
        <v>0</v>
      </c>
      <c r="BQ538" s="222">
        <f t="shared" ca="1" si="534"/>
        <v>-1.3888539075648563</v>
      </c>
      <c r="BR538" s="223">
        <f t="shared" ca="1" si="535"/>
        <v>-10</v>
      </c>
      <c r="BS538" s="224">
        <f t="shared" ca="1" si="536"/>
        <v>-498.57516684089927</v>
      </c>
      <c r="BT538" s="223">
        <f t="shared" ca="1" si="537"/>
        <v>0</v>
      </c>
      <c r="BU538" s="225">
        <f t="shared" ca="1" si="538"/>
        <v>0</v>
      </c>
      <c r="BV538" s="226">
        <f t="shared" ca="1" si="590"/>
        <v>0</v>
      </c>
      <c r="BW538" s="217">
        <f t="shared" ca="1" si="539"/>
        <v>-2.0703060144699528</v>
      </c>
      <c r="BX538" s="218">
        <f t="shared" ca="1" si="540"/>
        <v>-14.999999999999998</v>
      </c>
      <c r="BY538" s="219">
        <f t="shared" ca="1" si="541"/>
        <v>-750.39149177318018</v>
      </c>
      <c r="BZ538" s="218">
        <f t="shared" ca="1" si="542"/>
        <v>0</v>
      </c>
      <c r="CA538" s="227">
        <f t="shared" ca="1" si="543"/>
        <v>0</v>
      </c>
      <c r="CB538" s="228">
        <f t="shared" ca="1" si="591"/>
        <v>0</v>
      </c>
      <c r="CC538" s="222">
        <f t="shared" ca="1" si="544"/>
        <v>-2.7362803166611838</v>
      </c>
      <c r="CD538" s="223">
        <f t="shared" ca="1" si="545"/>
        <v>-20</v>
      </c>
      <c r="CE538" s="224">
        <f t="shared" ca="1" si="546"/>
        <v>-1005.2838372586006</v>
      </c>
      <c r="CF538" s="223">
        <f t="shared" ca="1" si="547"/>
        <v>0</v>
      </c>
      <c r="CG538" s="225">
        <f t="shared" ca="1" si="548"/>
        <v>0</v>
      </c>
      <c r="CH538" s="226">
        <f t="shared" ca="1" si="592"/>
        <v>0</v>
      </c>
      <c r="CI538" s="217">
        <f t="shared" ca="1" si="549"/>
        <v>-3.3817714426176781</v>
      </c>
      <c r="CJ538" s="218">
        <f t="shared" ca="1" si="550"/>
        <v>-25.000000000000004</v>
      </c>
      <c r="CK538" s="219">
        <f t="shared" ca="1" si="551"/>
        <v>-1264.3482414483431</v>
      </c>
      <c r="CL538" s="218">
        <f t="shared" ca="1" si="552"/>
        <v>0</v>
      </c>
      <c r="CM538" s="227">
        <f t="shared" ca="1" si="553"/>
        <v>0</v>
      </c>
      <c r="CN538" s="228">
        <f t="shared" ca="1" si="593"/>
        <v>0</v>
      </c>
      <c r="CO538" s="222">
        <f t="shared" ca="1" si="554"/>
        <v>-4.0019069365128308</v>
      </c>
      <c r="CP538" s="223">
        <f t="shared" ca="1" si="555"/>
        <v>-29.999999999999996</v>
      </c>
      <c r="CQ538" s="224">
        <f t="shared" ca="1" si="556"/>
        <v>-1528.7443909084268</v>
      </c>
      <c r="CR538" s="223">
        <f t="shared" ca="1" si="557"/>
        <v>0</v>
      </c>
      <c r="CS538" s="225">
        <f t="shared" ca="1" si="558"/>
        <v>0</v>
      </c>
      <c r="CT538" s="226">
        <f t="shared" ca="1" si="594"/>
        <v>0</v>
      </c>
      <c r="CU538" s="217">
        <f t="shared" ca="1" si="559"/>
        <v>-4.5919815571945737</v>
      </c>
      <c r="CV538" s="218">
        <f t="shared" ca="1" si="560"/>
        <v>-35</v>
      </c>
      <c r="CW538" s="219">
        <f t="shared" ca="1" si="561"/>
        <v>-1799.7155560582448</v>
      </c>
      <c r="CX538" s="218">
        <f t="shared" ca="1" si="562"/>
        <v>0</v>
      </c>
      <c r="CY538" s="227">
        <f t="shared" ca="1" si="563"/>
        <v>0</v>
      </c>
      <c r="CZ538" s="228">
        <f t="shared" ca="1" si="595"/>
        <v>0</v>
      </c>
      <c r="DA538" s="222">
        <f t="shared" ca="1" si="564"/>
        <v>-5.1474920122309307</v>
      </c>
      <c r="DB538" s="223">
        <f t="shared" ca="1" si="565"/>
        <v>-40</v>
      </c>
      <c r="DC538" s="224">
        <f t="shared" ca="1" si="566"/>
        <v>-2078.6115573248367</v>
      </c>
      <c r="DD538" s="223">
        <f t="shared" ca="1" si="567"/>
        <v>0</v>
      </c>
      <c r="DE538" s="225">
        <f t="shared" ca="1" si="568"/>
        <v>0</v>
      </c>
      <c r="DF538" s="226">
        <f t="shared" ca="1" si="596"/>
        <v>0</v>
      </c>
      <c r="DG538" s="217">
        <f t="shared" ca="1" si="569"/>
        <v>-5.6641719536657629</v>
      </c>
      <c r="DH538" s="218">
        <f t="shared" ca="1" si="570"/>
        <v>-45</v>
      </c>
      <c r="DI538" s="219">
        <f t="shared" ca="1" si="571"/>
        <v>-2366.9157570759894</v>
      </c>
      <c r="DJ538" s="218">
        <f t="shared" ca="1" si="572"/>
        <v>0</v>
      </c>
      <c r="DK538" s="227">
        <f t="shared" ca="1" si="573"/>
        <v>0</v>
      </c>
      <c r="DL538" s="228">
        <f t="shared" ca="1" si="597"/>
        <v>0</v>
      </c>
      <c r="DM538" s="222">
        <f t="shared" ca="1" si="574"/>
        <v>-6.1380269433018499</v>
      </c>
      <c r="DN538" s="223">
        <f t="shared" ca="1" si="575"/>
        <v>-49.999999999999993</v>
      </c>
      <c r="DO538" s="224">
        <f t="shared" ca="1" si="576"/>
        <v>-2666.2773423922681</v>
      </c>
      <c r="DP538" s="223">
        <f t="shared" ca="1" si="577"/>
        <v>0</v>
      </c>
      <c r="DQ538" s="225">
        <f t="shared" ca="1" si="578"/>
        <v>0</v>
      </c>
      <c r="DR538" s="226">
        <f t="shared" ca="1" si="598"/>
        <v>0</v>
      </c>
      <c r="DS538" s="217">
        <f t="shared" ca="1" si="579"/>
        <v>-6.5653689762119063</v>
      </c>
      <c r="DT538" s="218">
        <f t="shared" ca="1" si="580"/>
        <v>-55.000000000000007</v>
      </c>
      <c r="DU538" s="219">
        <f t="shared" ca="1" si="581"/>
        <v>-2978.5505378914368</v>
      </c>
      <c r="DV538" s="218">
        <f t="shared" ca="1" si="582"/>
        <v>0</v>
      </c>
      <c r="DW538" s="227">
        <f t="shared" ca="1" si="583"/>
        <v>0</v>
      </c>
      <c r="DX538" s="228">
        <f t="shared" ca="1" si="599"/>
        <v>0</v>
      </c>
      <c r="DY538" s="222">
        <f t="shared" ca="1" si="584"/>
        <v>-6.9428500404508018</v>
      </c>
      <c r="DZ538" s="223">
        <f t="shared" ca="1" si="585"/>
        <v>-59.999999999999993</v>
      </c>
      <c r="EA538" s="224">
        <f t="shared" ca="1" si="586"/>
        <v>-3305.8429078195454</v>
      </c>
      <c r="EB538" s="223">
        <f t="shared" ca="1" si="587"/>
        <v>0</v>
      </c>
      <c r="EC538" s="225">
        <f t="shared" ca="1" si="588"/>
        <v>0</v>
      </c>
      <c r="ED538" s="226">
        <f t="shared" ca="1" si="600"/>
        <v>0</v>
      </c>
      <c r="EE538" s="18" t="e">
        <v>#N/A</v>
      </c>
    </row>
    <row r="539" spans="16:135" x14ac:dyDescent="0.3">
      <c r="P539" s="5"/>
      <c r="Q539" s="5"/>
      <c r="AA539" s="105" t="e">
        <f ca="1">AH539-DF539</f>
        <v>#N/A</v>
      </c>
      <c r="AC539" s="302">
        <f>AC538+$BE$22</f>
        <v>5120</v>
      </c>
      <c r="AD539" s="21" t="e">
        <v>#N/A</v>
      </c>
      <c r="AE539" s="21" t="e">
        <v>#N/A</v>
      </c>
      <c r="AF539" s="21" t="e">
        <v>#N/A</v>
      </c>
      <c r="AG539" s="21" t="e">
        <v>#N/A</v>
      </c>
      <c r="AH539" s="21" t="e">
        <v>#N/A</v>
      </c>
      <c r="AI539" s="21" t="e">
        <v>#N/A</v>
      </c>
      <c r="AJ539" s="21" t="e">
        <v>#N/A</v>
      </c>
      <c r="AK539" s="21" t="e">
        <v>#N/A</v>
      </c>
      <c r="AL539" s="21" t="e">
        <v>#N/A</v>
      </c>
      <c r="AM539" s="21" t="e">
        <v>#N/A</v>
      </c>
      <c r="AN539" s="21" t="e">
        <v>#N/A</v>
      </c>
      <c r="AO539" s="21" t="e">
        <v>#N/A</v>
      </c>
      <c r="AP539" s="332" t="e">
        <v>#N/A</v>
      </c>
      <c r="AQ539" s="21" t="e">
        <v>#N/A</v>
      </c>
      <c r="AR539" s="21" t="e">
        <v>#N/A</v>
      </c>
      <c r="AS539" s="21" t="e">
        <v>#N/A</v>
      </c>
      <c r="AT539" s="21" t="e">
        <v>#N/A</v>
      </c>
      <c r="AU539" s="21" t="e">
        <v>#N/A</v>
      </c>
      <c r="AV539" s="21" t="e">
        <v>#N/A</v>
      </c>
      <c r="AW539" s="21" t="e">
        <v>#N/A</v>
      </c>
      <c r="AX539" s="21" t="e">
        <v>#N/A</v>
      </c>
      <c r="AY539" s="21" t="e">
        <v>#N/A</v>
      </c>
      <c r="AZ539" s="21" t="e">
        <v>#N/A</v>
      </c>
      <c r="BA539" s="21" t="e">
        <v>#N/A</v>
      </c>
      <c r="BB539" s="336" t="e">
        <v>#N/A</v>
      </c>
      <c r="BC539" s="323">
        <f ca="1">BO539-BD539</f>
        <v>0</v>
      </c>
      <c r="BD539" s="321">
        <f ca="1"/>
        <v>0</v>
      </c>
      <c r="BE539" s="302">
        <f ca="1">MIN($AF$15,BE538+$BE$22)</f>
        <v>5000</v>
      </c>
      <c r="BF539" s="306">
        <f t="shared" ref="BF539:BF602" ca="1" si="602">MIN(MATCH(BE539,$L$7:$L$12,1), 4)</f>
        <v>4</v>
      </c>
      <c r="BG539" s="307">
        <f ca="1">INDEX(N$8:N$12,$BF539)</f>
        <v>365</v>
      </c>
      <c r="BH539" s="308">
        <f ca="1">INDEX(O$8:O$12,$BF539)</f>
        <v>0.45</v>
      </c>
      <c r="BI539" s="309">
        <f t="shared" ref="BI539:BI602" ca="1" si="603">BG539+BH539*BE539</f>
        <v>2615</v>
      </c>
      <c r="BJ539" s="310">
        <f t="shared" si="601"/>
        <v>0</v>
      </c>
      <c r="BK539" s="217">
        <f ca="1">DEGREES(ASIN($BG539*BL$23))</f>
        <v>-0.69702848180855392</v>
      </c>
      <c r="BL539" s="218">
        <f ca="1">DEGREES(ASIN(BL$23*$BI539))</f>
        <v>-5</v>
      </c>
      <c r="BM539" s="219">
        <f ca="1">IF($BH539&gt;0,(COS(RADIANS(BK539))-COS(RADIANS(BL539)))/(BL$23*$BH539),$BE539*SIN(RADIANS(BK539)))</f>
        <v>-248.78476702351884</v>
      </c>
      <c r="BN539" s="218">
        <f t="shared" ref="BN539:BN602" ca="1" si="604">IF($BF538=$BF539,BM539-BM538,0.5*(BN538+BN540))</f>
        <v>0</v>
      </c>
      <c r="BO539" s="220">
        <f t="shared" ref="BO539:BO602" ca="1" si="605">BO540+BN539</f>
        <v>0</v>
      </c>
      <c r="BP539" s="221">
        <f t="shared" ca="1" si="589"/>
        <v>0</v>
      </c>
      <c r="BQ539" s="222">
        <f t="shared" ref="BQ539:BQ602" ca="1" si="606">DEGREES(ASIN($BG539*BR$23))</f>
        <v>-1.3888539075648563</v>
      </c>
      <c r="BR539" s="223">
        <f t="shared" ref="BR539:BR602" ca="1" si="607">DEGREES(ASIN(BR$23*$BI539))</f>
        <v>-10</v>
      </c>
      <c r="BS539" s="224">
        <f t="shared" ref="BS539:BS602" ca="1" si="608">IF($BH539&gt;0,(COS(RADIANS(BQ539))-COS(RADIANS(BR539)))/(BR$23*$BH539),$BE539*SIN(RADIANS(BQ539)))</f>
        <v>-498.57516684089927</v>
      </c>
      <c r="BT539" s="223">
        <f t="shared" ref="BT539:BT602" ca="1" si="609">IF($BF538=$BF539,BS539-BS538,0.5*(BT538+BT540))</f>
        <v>0</v>
      </c>
      <c r="BU539" s="225">
        <f t="shared" ref="BU539:BU602" ca="1" si="610">BU540+BT539</f>
        <v>0</v>
      </c>
      <c r="BV539" s="226">
        <f t="shared" ca="1" si="590"/>
        <v>0</v>
      </c>
      <c r="BW539" s="217">
        <f t="shared" ref="BW539:BW602" ca="1" si="611">DEGREES(ASIN($BG539*BX$23))</f>
        <v>-2.0703060144699528</v>
      </c>
      <c r="BX539" s="218">
        <f t="shared" ref="BX539:BX602" ca="1" si="612">DEGREES(ASIN(BX$23*$BI539))</f>
        <v>-14.999999999999998</v>
      </c>
      <c r="BY539" s="219">
        <f t="shared" ref="BY539:BY602" ca="1" si="613">IF($BH539&gt;0,(COS(RADIANS(BW539))-COS(RADIANS(BX539)))/(BX$23*$BH539),$BE539*SIN(RADIANS(BW539)))</f>
        <v>-750.39149177318018</v>
      </c>
      <c r="BZ539" s="218">
        <f t="shared" ref="BZ539:BZ602" ca="1" si="614">IF($BF538=$BF539,BY539-BY538,0.5*(BZ538+BZ540))</f>
        <v>0</v>
      </c>
      <c r="CA539" s="227">
        <f t="shared" ref="CA539:CA602" ca="1" si="615">CA540+BZ539</f>
        <v>0</v>
      </c>
      <c r="CB539" s="228">
        <f t="shared" ca="1" si="591"/>
        <v>0</v>
      </c>
      <c r="CC539" s="222">
        <f t="shared" ref="CC539:CC602" ca="1" si="616">DEGREES(ASIN($BG539*CD$23))</f>
        <v>-2.7362803166611838</v>
      </c>
      <c r="CD539" s="223">
        <f t="shared" ref="CD539:CD602" ca="1" si="617">DEGREES(ASIN(CD$23*$BI539))</f>
        <v>-20</v>
      </c>
      <c r="CE539" s="224">
        <f t="shared" ref="CE539:CE602" ca="1" si="618">IF($BH539&gt;0,(COS(RADIANS(CC539))-COS(RADIANS(CD539)))/(CD$23*$BH539),$BE539*SIN(RADIANS(CC539)))</f>
        <v>-1005.2838372586006</v>
      </c>
      <c r="CF539" s="223">
        <f t="shared" ref="CF539:CF602" ca="1" si="619">IF($BF538=$BF539,CE539-CE538,0.5*(CF538+CF540))</f>
        <v>0</v>
      </c>
      <c r="CG539" s="225">
        <f t="shared" ref="CG539:CG602" ca="1" si="620">CG540+CF539</f>
        <v>0</v>
      </c>
      <c r="CH539" s="226">
        <f t="shared" ca="1" si="592"/>
        <v>0</v>
      </c>
      <c r="CI539" s="217">
        <f t="shared" ref="CI539:CI602" ca="1" si="621">DEGREES(ASIN($BG539*CJ$23))</f>
        <v>-3.3817714426176781</v>
      </c>
      <c r="CJ539" s="218">
        <f t="shared" ref="CJ539:CJ602" ca="1" si="622">DEGREES(ASIN(CJ$23*$BI539))</f>
        <v>-25.000000000000004</v>
      </c>
      <c r="CK539" s="219">
        <f t="shared" ref="CK539:CK602" ca="1" si="623">IF($BH539&gt;0,(COS(RADIANS(CI539))-COS(RADIANS(CJ539)))/(CJ$23*$BH539),$BE539*SIN(RADIANS(CI539)))</f>
        <v>-1264.3482414483431</v>
      </c>
      <c r="CL539" s="218">
        <f t="shared" ref="CL539:CL602" ca="1" si="624">IF($BF538=$BF539,CK539-CK538,0.5*(CL538+CL540))</f>
        <v>0</v>
      </c>
      <c r="CM539" s="227">
        <f t="shared" ref="CM539:CM602" ca="1" si="625">CM540+CL539</f>
        <v>0</v>
      </c>
      <c r="CN539" s="228">
        <f t="shared" ca="1" si="593"/>
        <v>0</v>
      </c>
      <c r="CO539" s="222">
        <f t="shared" ref="CO539:CO602" ca="1" si="626">DEGREES(ASIN($BG539*CP$23))</f>
        <v>-4.0019069365128308</v>
      </c>
      <c r="CP539" s="223">
        <f t="shared" ref="CP539:CP602" ca="1" si="627">DEGREES(ASIN(CP$23*$BI539))</f>
        <v>-29.999999999999996</v>
      </c>
      <c r="CQ539" s="224">
        <f t="shared" ref="CQ539:CQ602" ca="1" si="628">IF($BH539&gt;0,(COS(RADIANS(CO539))-COS(RADIANS(CP539)))/(CP$23*$BH539),$BE539*SIN(RADIANS(CO539)))</f>
        <v>-1528.7443909084268</v>
      </c>
      <c r="CR539" s="223">
        <f t="shared" ref="CR539:CR602" ca="1" si="629">IF($BF538=$BF539,CQ539-CQ538,0.5*(CR538+CR540))</f>
        <v>0</v>
      </c>
      <c r="CS539" s="225">
        <f t="shared" ref="CS539:CS602" ca="1" si="630">CS540+CR539</f>
        <v>0</v>
      </c>
      <c r="CT539" s="226">
        <f t="shared" ca="1" si="594"/>
        <v>0</v>
      </c>
      <c r="CU539" s="217">
        <f t="shared" ref="CU539:CU602" ca="1" si="631">DEGREES(ASIN($BG539*CV$23))</f>
        <v>-4.5919815571945737</v>
      </c>
      <c r="CV539" s="218">
        <f t="shared" ref="CV539:CV602" ca="1" si="632">DEGREES(ASIN(CV$23*$BI539))</f>
        <v>-35</v>
      </c>
      <c r="CW539" s="219">
        <f t="shared" ref="CW539:CW602" ca="1" si="633">IF($BH539&gt;0,(COS(RADIANS(CU539))-COS(RADIANS(CV539)))/(CV$23*$BH539),$BE539*SIN(RADIANS(CU539)))</f>
        <v>-1799.7155560582448</v>
      </c>
      <c r="CX539" s="218">
        <f t="shared" ref="CX539:CX602" ca="1" si="634">IF($BF538=$BF539,CW539-CW538,0.5*(CX538+CX540))</f>
        <v>0</v>
      </c>
      <c r="CY539" s="227">
        <f t="shared" ref="CY539:CY602" ca="1" si="635">CY540+CX539</f>
        <v>0</v>
      </c>
      <c r="CZ539" s="228">
        <f t="shared" ca="1" si="595"/>
        <v>0</v>
      </c>
      <c r="DA539" s="222">
        <f t="shared" ref="DA539:DA602" ca="1" si="636">DEGREES(ASIN($BG539*DB$23))</f>
        <v>-5.1474920122309307</v>
      </c>
      <c r="DB539" s="223">
        <f t="shared" ref="DB539:DB602" ca="1" si="637">DEGREES(ASIN(DB$23*$BI539))</f>
        <v>-40</v>
      </c>
      <c r="DC539" s="224">
        <f t="shared" ref="DC539:DC602" ca="1" si="638">IF($BH539&gt;0,(COS(RADIANS(DA539))-COS(RADIANS(DB539)))/(DB$23*$BH539),$BE539*SIN(RADIANS(DA539)))</f>
        <v>-2078.6115573248367</v>
      </c>
      <c r="DD539" s="223">
        <f t="shared" ref="DD539:DD602" ca="1" si="639">IF($BF538=$BF539,DC539-DC538,0.5*(DD538+DD540))</f>
        <v>0</v>
      </c>
      <c r="DE539" s="225">
        <f t="shared" ref="DE539:DE602" ca="1" si="640">DE540+DD539</f>
        <v>0</v>
      </c>
      <c r="DF539" s="226">
        <f t="shared" ca="1" si="596"/>
        <v>0</v>
      </c>
      <c r="DG539" s="217">
        <f t="shared" ref="DG539:DG602" ca="1" si="641">DEGREES(ASIN($BG539*DH$23))</f>
        <v>-5.6641719536657629</v>
      </c>
      <c r="DH539" s="218">
        <f t="shared" ref="DH539:DH602" ca="1" si="642">DEGREES(ASIN(DH$23*$BI539))</f>
        <v>-45</v>
      </c>
      <c r="DI539" s="219">
        <f t="shared" ref="DI539:DI602" ca="1" si="643">IF($BH539&gt;0,(COS(RADIANS(DG539))-COS(RADIANS(DH539)))/(DH$23*$BH539),$BE539*SIN(RADIANS(DG539)))</f>
        <v>-2366.9157570759894</v>
      </c>
      <c r="DJ539" s="218">
        <f t="shared" ref="DJ539:DJ602" ca="1" si="644">IF($BF538=$BF539,DI539-DI538,0.5*(DJ538+DJ540))</f>
        <v>0</v>
      </c>
      <c r="DK539" s="227">
        <f t="shared" ref="DK539:DK602" ca="1" si="645">DK540+DJ539</f>
        <v>0</v>
      </c>
      <c r="DL539" s="228">
        <f t="shared" ca="1" si="597"/>
        <v>0</v>
      </c>
      <c r="DM539" s="222">
        <f t="shared" ref="DM539:DM602" ca="1" si="646">DEGREES(ASIN($BG539*DN$23))</f>
        <v>-6.1380269433018499</v>
      </c>
      <c r="DN539" s="223">
        <f t="shared" ref="DN539:DN602" ca="1" si="647">DEGREES(ASIN(DN$23*$BI539))</f>
        <v>-49.999999999999993</v>
      </c>
      <c r="DO539" s="224">
        <f t="shared" ref="DO539:DO602" ca="1" si="648">IF($BH539&gt;0,(COS(RADIANS(DM539))-COS(RADIANS(DN539)))/(DN$23*$BH539),$BE539*SIN(RADIANS(DM539)))</f>
        <v>-2666.2773423922681</v>
      </c>
      <c r="DP539" s="223">
        <f t="shared" ref="DP539:DP602" ca="1" si="649">IF($BF538=$BF539,DO539-DO538,0.5*(DP538+DP540))</f>
        <v>0</v>
      </c>
      <c r="DQ539" s="225">
        <f t="shared" ref="DQ539:DQ602" ca="1" si="650">DQ540+DP539</f>
        <v>0</v>
      </c>
      <c r="DR539" s="226">
        <f t="shared" ca="1" si="598"/>
        <v>0</v>
      </c>
      <c r="DS539" s="217">
        <f t="shared" ref="DS539:DS602" ca="1" si="651">DEGREES(ASIN($BG539*DT$23))</f>
        <v>-6.5653689762119063</v>
      </c>
      <c r="DT539" s="218">
        <f t="shared" ref="DT539:DT602" ca="1" si="652">DEGREES(ASIN(DT$23*$BI539))</f>
        <v>-55.000000000000007</v>
      </c>
      <c r="DU539" s="219">
        <f t="shared" ref="DU539:DU602" ca="1" si="653">IF($BH539&gt;0,(COS(RADIANS(DS539))-COS(RADIANS(DT539)))/(DT$23*$BH539),$BE539*SIN(RADIANS(DS539)))</f>
        <v>-2978.5505378914368</v>
      </c>
      <c r="DV539" s="218">
        <f t="shared" ref="DV539:DV602" ca="1" si="654">IF($BF538=$BF539,DU539-DU538,0.5*(DV538+DV540))</f>
        <v>0</v>
      </c>
      <c r="DW539" s="227">
        <f t="shared" ref="DW539:DW602" ca="1" si="655">DW540+DV539</f>
        <v>0</v>
      </c>
      <c r="DX539" s="228">
        <f t="shared" ca="1" si="599"/>
        <v>0</v>
      </c>
      <c r="DY539" s="222">
        <f t="shared" ref="DY539:DY602" ca="1" si="656">DEGREES(ASIN($BG539*DZ$23))</f>
        <v>-6.9428500404508018</v>
      </c>
      <c r="DZ539" s="223">
        <f t="shared" ref="DZ539:DZ602" ca="1" si="657">DEGREES(ASIN(DZ$23*$BI539))</f>
        <v>-59.999999999999993</v>
      </c>
      <c r="EA539" s="224">
        <f t="shared" ref="EA539:EA602" ca="1" si="658">IF($BH539&gt;0,(COS(RADIANS(DY539))-COS(RADIANS(DZ539)))/(DZ$23*$BH539),$BE539*SIN(RADIANS(DY539)))</f>
        <v>-3305.8429078195454</v>
      </c>
      <c r="EB539" s="223">
        <f t="shared" ref="EB539:EB602" ca="1" si="659">IF($BF538=$BF539,EA539-EA538,0.5*(EB538+EB540))</f>
        <v>0</v>
      </c>
      <c r="EC539" s="225">
        <f t="shared" ref="EC539:EC602" ca="1" si="660">EC540+EB539</f>
        <v>0</v>
      </c>
      <c r="ED539" s="226">
        <f t="shared" ca="1" si="600"/>
        <v>0</v>
      </c>
      <c r="EE539" s="18" t="e">
        <v>#N/A</v>
      </c>
    </row>
    <row r="540" spans="16:135" x14ac:dyDescent="0.3">
      <c r="P540" s="5"/>
      <c r="Q540" s="5"/>
      <c r="AA540" s="105" t="e">
        <f ca="1">AH540-DF540</f>
        <v>#N/A</v>
      </c>
      <c r="AC540" s="302">
        <f>AC539+$BE$22</f>
        <v>5130</v>
      </c>
      <c r="AD540" s="21" t="e">
        <v>#N/A</v>
      </c>
      <c r="AE540" s="21" t="e">
        <v>#N/A</v>
      </c>
      <c r="AF540" s="21" t="e">
        <v>#N/A</v>
      </c>
      <c r="AG540" s="21" t="e">
        <v>#N/A</v>
      </c>
      <c r="AH540" s="21" t="e">
        <v>#N/A</v>
      </c>
      <c r="AI540" s="21" t="e">
        <v>#N/A</v>
      </c>
      <c r="AJ540" s="21" t="e">
        <v>#N/A</v>
      </c>
      <c r="AK540" s="21" t="e">
        <v>#N/A</v>
      </c>
      <c r="AL540" s="21" t="e">
        <v>#N/A</v>
      </c>
      <c r="AM540" s="21" t="e">
        <v>#N/A</v>
      </c>
      <c r="AN540" s="21" t="e">
        <v>#N/A</v>
      </c>
      <c r="AO540" s="21" t="e">
        <v>#N/A</v>
      </c>
      <c r="AP540" s="332" t="e">
        <v>#N/A</v>
      </c>
      <c r="AQ540" s="21" t="e">
        <v>#N/A</v>
      </c>
      <c r="AR540" s="21" t="e">
        <v>#N/A</v>
      </c>
      <c r="AS540" s="21" t="e">
        <v>#N/A</v>
      </c>
      <c r="AT540" s="21" t="e">
        <v>#N/A</v>
      </c>
      <c r="AU540" s="21" t="e">
        <v>#N/A</v>
      </c>
      <c r="AV540" s="21" t="e">
        <v>#N/A</v>
      </c>
      <c r="AW540" s="21" t="e">
        <v>#N/A</v>
      </c>
      <c r="AX540" s="21" t="e">
        <v>#N/A</v>
      </c>
      <c r="AY540" s="21" t="e">
        <v>#N/A</v>
      </c>
      <c r="AZ540" s="21" t="e">
        <v>#N/A</v>
      </c>
      <c r="BA540" s="21" t="e">
        <v>#N/A</v>
      </c>
      <c r="BB540" s="336" t="e">
        <v>#N/A</v>
      </c>
      <c r="BC540" s="323">
        <f ca="1">BO540-BD540</f>
        <v>0</v>
      </c>
      <c r="BD540" s="321">
        <f ca="1"/>
        <v>0</v>
      </c>
      <c r="BE540" s="302">
        <f ca="1">MIN($AF$15,BE539+$BE$22)</f>
        <v>5000</v>
      </c>
      <c r="BF540" s="306">
        <f t="shared" ca="1" si="602"/>
        <v>4</v>
      </c>
      <c r="BG540" s="307">
        <f ca="1">INDEX(N$8:N$12,$BF540)</f>
        <v>365</v>
      </c>
      <c r="BH540" s="308">
        <f ca="1">INDEX(O$8:O$12,$BF540)</f>
        <v>0.45</v>
      </c>
      <c r="BI540" s="309">
        <f t="shared" ca="1" si="603"/>
        <v>2615</v>
      </c>
      <c r="BJ540" s="310">
        <f t="shared" si="601"/>
        <v>0</v>
      </c>
      <c r="BK540" s="217">
        <f ca="1">DEGREES(ASIN($BG540*BL$23))</f>
        <v>-0.69702848180855392</v>
      </c>
      <c r="BL540" s="218">
        <f ca="1">DEGREES(ASIN(BL$23*$BI540))</f>
        <v>-5</v>
      </c>
      <c r="BM540" s="219">
        <f ca="1">IF($BH540&gt;0,(COS(RADIANS(BK540))-COS(RADIANS(BL540)))/(BL$23*$BH540),$BE540*SIN(RADIANS(BK540)))</f>
        <v>-248.78476702351884</v>
      </c>
      <c r="BN540" s="218">
        <f t="shared" ca="1" si="604"/>
        <v>0</v>
      </c>
      <c r="BO540" s="220">
        <f t="shared" ca="1" si="605"/>
        <v>0</v>
      </c>
      <c r="BP540" s="221">
        <f t="shared" ref="BP540:BP603" ca="1" si="661">-BO540</f>
        <v>0</v>
      </c>
      <c r="BQ540" s="222">
        <f t="shared" ca="1" si="606"/>
        <v>-1.3888539075648563</v>
      </c>
      <c r="BR540" s="223">
        <f t="shared" ca="1" si="607"/>
        <v>-10</v>
      </c>
      <c r="BS540" s="224">
        <f t="shared" ca="1" si="608"/>
        <v>-498.57516684089927</v>
      </c>
      <c r="BT540" s="223">
        <f t="shared" ca="1" si="609"/>
        <v>0</v>
      </c>
      <c r="BU540" s="225">
        <f t="shared" ca="1" si="610"/>
        <v>0</v>
      </c>
      <c r="BV540" s="226">
        <f t="shared" ref="BV540:BV603" ca="1" si="662">-BU540</f>
        <v>0</v>
      </c>
      <c r="BW540" s="217">
        <f t="shared" ca="1" si="611"/>
        <v>-2.0703060144699528</v>
      </c>
      <c r="BX540" s="218">
        <f t="shared" ca="1" si="612"/>
        <v>-14.999999999999998</v>
      </c>
      <c r="BY540" s="219">
        <f t="shared" ca="1" si="613"/>
        <v>-750.39149177318018</v>
      </c>
      <c r="BZ540" s="218">
        <f t="shared" ca="1" si="614"/>
        <v>0</v>
      </c>
      <c r="CA540" s="227">
        <f t="shared" ca="1" si="615"/>
        <v>0</v>
      </c>
      <c r="CB540" s="228">
        <f t="shared" ref="CB540:CB603" ca="1" si="663">-CA540</f>
        <v>0</v>
      </c>
      <c r="CC540" s="222">
        <f t="shared" ca="1" si="616"/>
        <v>-2.7362803166611838</v>
      </c>
      <c r="CD540" s="223">
        <f t="shared" ca="1" si="617"/>
        <v>-20</v>
      </c>
      <c r="CE540" s="224">
        <f t="shared" ca="1" si="618"/>
        <v>-1005.2838372586006</v>
      </c>
      <c r="CF540" s="223">
        <f t="shared" ca="1" si="619"/>
        <v>0</v>
      </c>
      <c r="CG540" s="225">
        <f t="shared" ca="1" si="620"/>
        <v>0</v>
      </c>
      <c r="CH540" s="226">
        <f t="shared" ref="CH540:CH603" ca="1" si="664">-CG540</f>
        <v>0</v>
      </c>
      <c r="CI540" s="217">
        <f t="shared" ca="1" si="621"/>
        <v>-3.3817714426176781</v>
      </c>
      <c r="CJ540" s="218">
        <f t="shared" ca="1" si="622"/>
        <v>-25.000000000000004</v>
      </c>
      <c r="CK540" s="219">
        <f t="shared" ca="1" si="623"/>
        <v>-1264.3482414483431</v>
      </c>
      <c r="CL540" s="218">
        <f t="shared" ca="1" si="624"/>
        <v>0</v>
      </c>
      <c r="CM540" s="227">
        <f t="shared" ca="1" si="625"/>
        <v>0</v>
      </c>
      <c r="CN540" s="228">
        <f t="shared" ref="CN540:CN603" ca="1" si="665">-CM540</f>
        <v>0</v>
      </c>
      <c r="CO540" s="222">
        <f t="shared" ca="1" si="626"/>
        <v>-4.0019069365128308</v>
      </c>
      <c r="CP540" s="223">
        <f t="shared" ca="1" si="627"/>
        <v>-29.999999999999996</v>
      </c>
      <c r="CQ540" s="224">
        <f t="shared" ca="1" si="628"/>
        <v>-1528.7443909084268</v>
      </c>
      <c r="CR540" s="223">
        <f t="shared" ca="1" si="629"/>
        <v>0</v>
      </c>
      <c r="CS540" s="225">
        <f t="shared" ca="1" si="630"/>
        <v>0</v>
      </c>
      <c r="CT540" s="226">
        <f t="shared" ref="CT540:CT603" ca="1" si="666">-CS540</f>
        <v>0</v>
      </c>
      <c r="CU540" s="217">
        <f t="shared" ca="1" si="631"/>
        <v>-4.5919815571945737</v>
      </c>
      <c r="CV540" s="218">
        <f t="shared" ca="1" si="632"/>
        <v>-35</v>
      </c>
      <c r="CW540" s="219">
        <f t="shared" ca="1" si="633"/>
        <v>-1799.7155560582448</v>
      </c>
      <c r="CX540" s="218">
        <f t="shared" ca="1" si="634"/>
        <v>0</v>
      </c>
      <c r="CY540" s="227">
        <f t="shared" ca="1" si="635"/>
        <v>0</v>
      </c>
      <c r="CZ540" s="228">
        <f t="shared" ref="CZ540:CZ603" ca="1" si="667">-CY540</f>
        <v>0</v>
      </c>
      <c r="DA540" s="222">
        <f t="shared" ca="1" si="636"/>
        <v>-5.1474920122309307</v>
      </c>
      <c r="DB540" s="223">
        <f t="shared" ca="1" si="637"/>
        <v>-40</v>
      </c>
      <c r="DC540" s="224">
        <f t="shared" ca="1" si="638"/>
        <v>-2078.6115573248367</v>
      </c>
      <c r="DD540" s="223">
        <f t="shared" ca="1" si="639"/>
        <v>0</v>
      </c>
      <c r="DE540" s="225">
        <f t="shared" ca="1" si="640"/>
        <v>0</v>
      </c>
      <c r="DF540" s="226">
        <f t="shared" ref="DF540:DF603" ca="1" si="668">-DE540</f>
        <v>0</v>
      </c>
      <c r="DG540" s="217">
        <f t="shared" ca="1" si="641"/>
        <v>-5.6641719536657629</v>
      </c>
      <c r="DH540" s="218">
        <f t="shared" ca="1" si="642"/>
        <v>-45</v>
      </c>
      <c r="DI540" s="219">
        <f t="shared" ca="1" si="643"/>
        <v>-2366.9157570759894</v>
      </c>
      <c r="DJ540" s="218">
        <f t="shared" ca="1" si="644"/>
        <v>0</v>
      </c>
      <c r="DK540" s="227">
        <f t="shared" ca="1" si="645"/>
        <v>0</v>
      </c>
      <c r="DL540" s="228">
        <f t="shared" ref="DL540:DL603" ca="1" si="669">-DK540</f>
        <v>0</v>
      </c>
      <c r="DM540" s="222">
        <f t="shared" ca="1" si="646"/>
        <v>-6.1380269433018499</v>
      </c>
      <c r="DN540" s="223">
        <f t="shared" ca="1" si="647"/>
        <v>-49.999999999999993</v>
      </c>
      <c r="DO540" s="224">
        <f t="shared" ca="1" si="648"/>
        <v>-2666.2773423922681</v>
      </c>
      <c r="DP540" s="223">
        <f t="shared" ca="1" si="649"/>
        <v>0</v>
      </c>
      <c r="DQ540" s="225">
        <f t="shared" ca="1" si="650"/>
        <v>0</v>
      </c>
      <c r="DR540" s="226">
        <f t="shared" ref="DR540:DR603" ca="1" si="670">-DQ540</f>
        <v>0</v>
      </c>
      <c r="DS540" s="217">
        <f t="shared" ca="1" si="651"/>
        <v>-6.5653689762119063</v>
      </c>
      <c r="DT540" s="218">
        <f t="shared" ca="1" si="652"/>
        <v>-55.000000000000007</v>
      </c>
      <c r="DU540" s="219">
        <f t="shared" ca="1" si="653"/>
        <v>-2978.5505378914368</v>
      </c>
      <c r="DV540" s="218">
        <f t="shared" ca="1" si="654"/>
        <v>0</v>
      </c>
      <c r="DW540" s="227">
        <f t="shared" ca="1" si="655"/>
        <v>0</v>
      </c>
      <c r="DX540" s="228">
        <f t="shared" ref="DX540:DX603" ca="1" si="671">-DW540</f>
        <v>0</v>
      </c>
      <c r="DY540" s="222">
        <f t="shared" ca="1" si="656"/>
        <v>-6.9428500404508018</v>
      </c>
      <c r="DZ540" s="223">
        <f t="shared" ca="1" si="657"/>
        <v>-59.999999999999993</v>
      </c>
      <c r="EA540" s="224">
        <f t="shared" ca="1" si="658"/>
        <v>-3305.8429078195454</v>
      </c>
      <c r="EB540" s="223">
        <f t="shared" ca="1" si="659"/>
        <v>0</v>
      </c>
      <c r="EC540" s="225">
        <f t="shared" ca="1" si="660"/>
        <v>0</v>
      </c>
      <c r="ED540" s="226">
        <f t="shared" ref="ED540:ED603" ca="1" si="672">-EC540</f>
        <v>0</v>
      </c>
      <c r="EE540" s="18" t="e">
        <v>#N/A</v>
      </c>
    </row>
    <row r="541" spans="16:135" x14ac:dyDescent="0.3">
      <c r="P541" s="5"/>
      <c r="Q541" s="5"/>
      <c r="AA541" s="105" t="e">
        <f ca="1">AH541-DF541</f>
        <v>#N/A</v>
      </c>
      <c r="AC541" s="302">
        <f>AC540+$BE$22</f>
        <v>5140</v>
      </c>
      <c r="AD541" s="21" t="e">
        <v>#N/A</v>
      </c>
      <c r="AE541" s="21" t="e">
        <v>#N/A</v>
      </c>
      <c r="AF541" s="21" t="e">
        <v>#N/A</v>
      </c>
      <c r="AG541" s="21" t="e">
        <v>#N/A</v>
      </c>
      <c r="AH541" s="21" t="e">
        <v>#N/A</v>
      </c>
      <c r="AI541" s="21" t="e">
        <v>#N/A</v>
      </c>
      <c r="AJ541" s="21" t="e">
        <v>#N/A</v>
      </c>
      <c r="AK541" s="21" t="e">
        <v>#N/A</v>
      </c>
      <c r="AL541" s="21" t="e">
        <v>#N/A</v>
      </c>
      <c r="AM541" s="21" t="e">
        <v>#N/A</v>
      </c>
      <c r="AN541" s="21" t="e">
        <v>#N/A</v>
      </c>
      <c r="AO541" s="21" t="e">
        <v>#N/A</v>
      </c>
      <c r="AP541" s="332" t="e">
        <v>#N/A</v>
      </c>
      <c r="AQ541" s="21" t="e">
        <v>#N/A</v>
      </c>
      <c r="AR541" s="21" t="e">
        <v>#N/A</v>
      </c>
      <c r="AS541" s="21" t="e">
        <v>#N/A</v>
      </c>
      <c r="AT541" s="21" t="e">
        <v>#N/A</v>
      </c>
      <c r="AU541" s="21" t="e">
        <v>#N/A</v>
      </c>
      <c r="AV541" s="21" t="e">
        <v>#N/A</v>
      </c>
      <c r="AW541" s="21" t="e">
        <v>#N/A</v>
      </c>
      <c r="AX541" s="21" t="e">
        <v>#N/A</v>
      </c>
      <c r="AY541" s="21" t="e">
        <v>#N/A</v>
      </c>
      <c r="AZ541" s="21" t="e">
        <v>#N/A</v>
      </c>
      <c r="BA541" s="21" t="e">
        <v>#N/A</v>
      </c>
      <c r="BB541" s="336" t="e">
        <v>#N/A</v>
      </c>
      <c r="BC541" s="323">
        <f ca="1">BO541-BD541</f>
        <v>0</v>
      </c>
      <c r="BD541" s="321">
        <f ca="1"/>
        <v>0</v>
      </c>
      <c r="BE541" s="302">
        <f ca="1">MIN($AF$15,BE540+$BE$22)</f>
        <v>5000</v>
      </c>
      <c r="BF541" s="306">
        <f t="shared" ca="1" si="602"/>
        <v>4</v>
      </c>
      <c r="BG541" s="307">
        <f ca="1">INDEX(N$8:N$12,$BF541)</f>
        <v>365</v>
      </c>
      <c r="BH541" s="308">
        <f ca="1">INDEX(O$8:O$12,$BF541)</f>
        <v>0.45</v>
      </c>
      <c r="BI541" s="309">
        <f t="shared" ca="1" si="603"/>
        <v>2615</v>
      </c>
      <c r="BJ541" s="310">
        <f t="shared" si="601"/>
        <v>0</v>
      </c>
      <c r="BK541" s="217">
        <f ca="1">DEGREES(ASIN($BG541*BL$23))</f>
        <v>-0.69702848180855392</v>
      </c>
      <c r="BL541" s="218">
        <f ca="1">DEGREES(ASIN(BL$23*$BI541))</f>
        <v>-5</v>
      </c>
      <c r="BM541" s="219">
        <f ca="1">IF($BH541&gt;0,(COS(RADIANS(BK541))-COS(RADIANS(BL541)))/(BL$23*$BH541),$BE541*SIN(RADIANS(BK541)))</f>
        <v>-248.78476702351884</v>
      </c>
      <c r="BN541" s="218">
        <f t="shared" ca="1" si="604"/>
        <v>0</v>
      </c>
      <c r="BO541" s="220">
        <f t="shared" ca="1" si="605"/>
        <v>0</v>
      </c>
      <c r="BP541" s="221">
        <f t="shared" ca="1" si="661"/>
        <v>0</v>
      </c>
      <c r="BQ541" s="222">
        <f t="shared" ca="1" si="606"/>
        <v>-1.3888539075648563</v>
      </c>
      <c r="BR541" s="223">
        <f t="shared" ca="1" si="607"/>
        <v>-10</v>
      </c>
      <c r="BS541" s="224">
        <f t="shared" ca="1" si="608"/>
        <v>-498.57516684089927</v>
      </c>
      <c r="BT541" s="223">
        <f t="shared" ca="1" si="609"/>
        <v>0</v>
      </c>
      <c r="BU541" s="225">
        <f t="shared" ca="1" si="610"/>
        <v>0</v>
      </c>
      <c r="BV541" s="226">
        <f t="shared" ca="1" si="662"/>
        <v>0</v>
      </c>
      <c r="BW541" s="217">
        <f t="shared" ca="1" si="611"/>
        <v>-2.0703060144699528</v>
      </c>
      <c r="BX541" s="218">
        <f t="shared" ca="1" si="612"/>
        <v>-14.999999999999998</v>
      </c>
      <c r="BY541" s="219">
        <f t="shared" ca="1" si="613"/>
        <v>-750.39149177318018</v>
      </c>
      <c r="BZ541" s="218">
        <f t="shared" ca="1" si="614"/>
        <v>0</v>
      </c>
      <c r="CA541" s="227">
        <f t="shared" ca="1" si="615"/>
        <v>0</v>
      </c>
      <c r="CB541" s="228">
        <f t="shared" ca="1" si="663"/>
        <v>0</v>
      </c>
      <c r="CC541" s="222">
        <f t="shared" ca="1" si="616"/>
        <v>-2.7362803166611838</v>
      </c>
      <c r="CD541" s="223">
        <f t="shared" ca="1" si="617"/>
        <v>-20</v>
      </c>
      <c r="CE541" s="224">
        <f t="shared" ca="1" si="618"/>
        <v>-1005.2838372586006</v>
      </c>
      <c r="CF541" s="223">
        <f t="shared" ca="1" si="619"/>
        <v>0</v>
      </c>
      <c r="CG541" s="225">
        <f t="shared" ca="1" si="620"/>
        <v>0</v>
      </c>
      <c r="CH541" s="226">
        <f t="shared" ca="1" si="664"/>
        <v>0</v>
      </c>
      <c r="CI541" s="217">
        <f t="shared" ca="1" si="621"/>
        <v>-3.3817714426176781</v>
      </c>
      <c r="CJ541" s="218">
        <f t="shared" ca="1" si="622"/>
        <v>-25.000000000000004</v>
      </c>
      <c r="CK541" s="219">
        <f t="shared" ca="1" si="623"/>
        <v>-1264.3482414483431</v>
      </c>
      <c r="CL541" s="218">
        <f t="shared" ca="1" si="624"/>
        <v>0</v>
      </c>
      <c r="CM541" s="227">
        <f t="shared" ca="1" si="625"/>
        <v>0</v>
      </c>
      <c r="CN541" s="228">
        <f t="shared" ca="1" si="665"/>
        <v>0</v>
      </c>
      <c r="CO541" s="222">
        <f t="shared" ca="1" si="626"/>
        <v>-4.0019069365128308</v>
      </c>
      <c r="CP541" s="223">
        <f t="shared" ca="1" si="627"/>
        <v>-29.999999999999996</v>
      </c>
      <c r="CQ541" s="224">
        <f t="shared" ca="1" si="628"/>
        <v>-1528.7443909084268</v>
      </c>
      <c r="CR541" s="223">
        <f t="shared" ca="1" si="629"/>
        <v>0</v>
      </c>
      <c r="CS541" s="225">
        <f t="shared" ca="1" si="630"/>
        <v>0</v>
      </c>
      <c r="CT541" s="226">
        <f t="shared" ca="1" si="666"/>
        <v>0</v>
      </c>
      <c r="CU541" s="217">
        <f t="shared" ca="1" si="631"/>
        <v>-4.5919815571945737</v>
      </c>
      <c r="CV541" s="218">
        <f t="shared" ca="1" si="632"/>
        <v>-35</v>
      </c>
      <c r="CW541" s="219">
        <f t="shared" ca="1" si="633"/>
        <v>-1799.7155560582448</v>
      </c>
      <c r="CX541" s="218">
        <f t="shared" ca="1" si="634"/>
        <v>0</v>
      </c>
      <c r="CY541" s="227">
        <f t="shared" ca="1" si="635"/>
        <v>0</v>
      </c>
      <c r="CZ541" s="228">
        <f t="shared" ca="1" si="667"/>
        <v>0</v>
      </c>
      <c r="DA541" s="222">
        <f t="shared" ca="1" si="636"/>
        <v>-5.1474920122309307</v>
      </c>
      <c r="DB541" s="223">
        <f t="shared" ca="1" si="637"/>
        <v>-40</v>
      </c>
      <c r="DC541" s="224">
        <f t="shared" ca="1" si="638"/>
        <v>-2078.6115573248367</v>
      </c>
      <c r="DD541" s="223">
        <f t="shared" ca="1" si="639"/>
        <v>0</v>
      </c>
      <c r="DE541" s="225">
        <f t="shared" ca="1" si="640"/>
        <v>0</v>
      </c>
      <c r="DF541" s="226">
        <f t="shared" ca="1" si="668"/>
        <v>0</v>
      </c>
      <c r="DG541" s="217">
        <f t="shared" ca="1" si="641"/>
        <v>-5.6641719536657629</v>
      </c>
      <c r="DH541" s="218">
        <f t="shared" ca="1" si="642"/>
        <v>-45</v>
      </c>
      <c r="DI541" s="219">
        <f t="shared" ca="1" si="643"/>
        <v>-2366.9157570759894</v>
      </c>
      <c r="DJ541" s="218">
        <f t="shared" ca="1" si="644"/>
        <v>0</v>
      </c>
      <c r="DK541" s="227">
        <f t="shared" ca="1" si="645"/>
        <v>0</v>
      </c>
      <c r="DL541" s="228">
        <f t="shared" ca="1" si="669"/>
        <v>0</v>
      </c>
      <c r="DM541" s="222">
        <f t="shared" ca="1" si="646"/>
        <v>-6.1380269433018499</v>
      </c>
      <c r="DN541" s="223">
        <f t="shared" ca="1" si="647"/>
        <v>-49.999999999999993</v>
      </c>
      <c r="DO541" s="224">
        <f t="shared" ca="1" si="648"/>
        <v>-2666.2773423922681</v>
      </c>
      <c r="DP541" s="223">
        <f t="shared" ca="1" si="649"/>
        <v>0</v>
      </c>
      <c r="DQ541" s="225">
        <f t="shared" ca="1" si="650"/>
        <v>0</v>
      </c>
      <c r="DR541" s="226">
        <f t="shared" ca="1" si="670"/>
        <v>0</v>
      </c>
      <c r="DS541" s="217">
        <f t="shared" ca="1" si="651"/>
        <v>-6.5653689762119063</v>
      </c>
      <c r="DT541" s="218">
        <f t="shared" ca="1" si="652"/>
        <v>-55.000000000000007</v>
      </c>
      <c r="DU541" s="219">
        <f t="shared" ca="1" si="653"/>
        <v>-2978.5505378914368</v>
      </c>
      <c r="DV541" s="218">
        <f t="shared" ca="1" si="654"/>
        <v>0</v>
      </c>
      <c r="DW541" s="227">
        <f t="shared" ca="1" si="655"/>
        <v>0</v>
      </c>
      <c r="DX541" s="228">
        <f t="shared" ca="1" si="671"/>
        <v>0</v>
      </c>
      <c r="DY541" s="222">
        <f t="shared" ca="1" si="656"/>
        <v>-6.9428500404508018</v>
      </c>
      <c r="DZ541" s="223">
        <f t="shared" ca="1" si="657"/>
        <v>-59.999999999999993</v>
      </c>
      <c r="EA541" s="224">
        <f t="shared" ca="1" si="658"/>
        <v>-3305.8429078195454</v>
      </c>
      <c r="EB541" s="223">
        <f t="shared" ca="1" si="659"/>
        <v>0</v>
      </c>
      <c r="EC541" s="225">
        <f t="shared" ca="1" si="660"/>
        <v>0</v>
      </c>
      <c r="ED541" s="226">
        <f t="shared" ca="1" si="672"/>
        <v>0</v>
      </c>
      <c r="EE541" s="18" t="e">
        <v>#N/A</v>
      </c>
    </row>
    <row r="542" spans="16:135" x14ac:dyDescent="0.3">
      <c r="P542" s="5"/>
      <c r="Q542" s="5"/>
      <c r="AA542" s="105" t="e">
        <f ca="1">AH542-DF542</f>
        <v>#N/A</v>
      </c>
      <c r="AC542" s="302">
        <f>AC541+$BE$22</f>
        <v>5150</v>
      </c>
      <c r="AD542" s="21" t="e">
        <v>#N/A</v>
      </c>
      <c r="AE542" s="21" t="e">
        <v>#N/A</v>
      </c>
      <c r="AF542" s="21" t="e">
        <v>#N/A</v>
      </c>
      <c r="AG542" s="21" t="e">
        <v>#N/A</v>
      </c>
      <c r="AH542" s="21" t="e">
        <v>#N/A</v>
      </c>
      <c r="AI542" s="21" t="e">
        <v>#N/A</v>
      </c>
      <c r="AJ542" s="21" t="e">
        <v>#N/A</v>
      </c>
      <c r="AK542" s="21" t="e">
        <v>#N/A</v>
      </c>
      <c r="AL542" s="21" t="e">
        <v>#N/A</v>
      </c>
      <c r="AM542" s="21" t="e">
        <v>#N/A</v>
      </c>
      <c r="AN542" s="21" t="e">
        <v>#N/A</v>
      </c>
      <c r="AO542" s="21" t="e">
        <v>#N/A</v>
      </c>
      <c r="AP542" s="332" t="e">
        <v>#N/A</v>
      </c>
      <c r="AQ542" s="21" t="e">
        <v>#N/A</v>
      </c>
      <c r="AR542" s="21" t="e">
        <v>#N/A</v>
      </c>
      <c r="AS542" s="21" t="e">
        <v>#N/A</v>
      </c>
      <c r="AT542" s="21" t="e">
        <v>#N/A</v>
      </c>
      <c r="AU542" s="21" t="e">
        <v>#N/A</v>
      </c>
      <c r="AV542" s="21" t="e">
        <v>#N/A</v>
      </c>
      <c r="AW542" s="21" t="e">
        <v>#N/A</v>
      </c>
      <c r="AX542" s="21" t="e">
        <v>#N/A</v>
      </c>
      <c r="AY542" s="21" t="e">
        <v>#N/A</v>
      </c>
      <c r="AZ542" s="21" t="e">
        <v>#N/A</v>
      </c>
      <c r="BA542" s="21" t="e">
        <v>#N/A</v>
      </c>
      <c r="BB542" s="336" t="e">
        <v>#N/A</v>
      </c>
      <c r="BC542" s="323">
        <f ca="1">BO542-BD542</f>
        <v>0</v>
      </c>
      <c r="BD542" s="321">
        <f ca="1"/>
        <v>0</v>
      </c>
      <c r="BE542" s="302">
        <f ca="1">MIN($AF$15,BE541+$BE$22)</f>
        <v>5000</v>
      </c>
      <c r="BF542" s="306">
        <f t="shared" ca="1" si="602"/>
        <v>4</v>
      </c>
      <c r="BG542" s="307">
        <f ca="1">INDEX(N$8:N$12,$BF542)</f>
        <v>365</v>
      </c>
      <c r="BH542" s="308">
        <f ca="1">INDEX(O$8:O$12,$BF542)</f>
        <v>0.45</v>
      </c>
      <c r="BI542" s="309">
        <f t="shared" ca="1" si="603"/>
        <v>2615</v>
      </c>
      <c r="BJ542" s="310">
        <f t="shared" si="601"/>
        <v>0</v>
      </c>
      <c r="BK542" s="217">
        <f ca="1">DEGREES(ASIN($BG542*BL$23))</f>
        <v>-0.69702848180855392</v>
      </c>
      <c r="BL542" s="218">
        <f ca="1">DEGREES(ASIN(BL$23*$BI542))</f>
        <v>-5</v>
      </c>
      <c r="BM542" s="219">
        <f ca="1">IF($BH542&gt;0,(COS(RADIANS(BK542))-COS(RADIANS(BL542)))/(BL$23*$BH542),$BE542*SIN(RADIANS(BK542)))</f>
        <v>-248.78476702351884</v>
      </c>
      <c r="BN542" s="218">
        <f t="shared" ca="1" si="604"/>
        <v>0</v>
      </c>
      <c r="BO542" s="220">
        <f t="shared" ca="1" si="605"/>
        <v>0</v>
      </c>
      <c r="BP542" s="221">
        <f t="shared" ca="1" si="661"/>
        <v>0</v>
      </c>
      <c r="BQ542" s="222">
        <f t="shared" ca="1" si="606"/>
        <v>-1.3888539075648563</v>
      </c>
      <c r="BR542" s="223">
        <f t="shared" ca="1" si="607"/>
        <v>-10</v>
      </c>
      <c r="BS542" s="224">
        <f t="shared" ca="1" si="608"/>
        <v>-498.57516684089927</v>
      </c>
      <c r="BT542" s="223">
        <f t="shared" ca="1" si="609"/>
        <v>0</v>
      </c>
      <c r="BU542" s="225">
        <f t="shared" ca="1" si="610"/>
        <v>0</v>
      </c>
      <c r="BV542" s="226">
        <f t="shared" ca="1" si="662"/>
        <v>0</v>
      </c>
      <c r="BW542" s="217">
        <f t="shared" ca="1" si="611"/>
        <v>-2.0703060144699528</v>
      </c>
      <c r="BX542" s="218">
        <f t="shared" ca="1" si="612"/>
        <v>-14.999999999999998</v>
      </c>
      <c r="BY542" s="219">
        <f t="shared" ca="1" si="613"/>
        <v>-750.39149177318018</v>
      </c>
      <c r="BZ542" s="218">
        <f t="shared" ca="1" si="614"/>
        <v>0</v>
      </c>
      <c r="CA542" s="227">
        <f t="shared" ca="1" si="615"/>
        <v>0</v>
      </c>
      <c r="CB542" s="228">
        <f t="shared" ca="1" si="663"/>
        <v>0</v>
      </c>
      <c r="CC542" s="222">
        <f t="shared" ca="1" si="616"/>
        <v>-2.7362803166611838</v>
      </c>
      <c r="CD542" s="223">
        <f t="shared" ca="1" si="617"/>
        <v>-20</v>
      </c>
      <c r="CE542" s="224">
        <f t="shared" ca="1" si="618"/>
        <v>-1005.2838372586006</v>
      </c>
      <c r="CF542" s="223">
        <f t="shared" ca="1" si="619"/>
        <v>0</v>
      </c>
      <c r="CG542" s="225">
        <f t="shared" ca="1" si="620"/>
        <v>0</v>
      </c>
      <c r="CH542" s="226">
        <f t="shared" ca="1" si="664"/>
        <v>0</v>
      </c>
      <c r="CI542" s="217">
        <f t="shared" ca="1" si="621"/>
        <v>-3.3817714426176781</v>
      </c>
      <c r="CJ542" s="218">
        <f t="shared" ca="1" si="622"/>
        <v>-25.000000000000004</v>
      </c>
      <c r="CK542" s="219">
        <f t="shared" ca="1" si="623"/>
        <v>-1264.3482414483431</v>
      </c>
      <c r="CL542" s="218">
        <f t="shared" ca="1" si="624"/>
        <v>0</v>
      </c>
      <c r="CM542" s="227">
        <f t="shared" ca="1" si="625"/>
        <v>0</v>
      </c>
      <c r="CN542" s="228">
        <f t="shared" ca="1" si="665"/>
        <v>0</v>
      </c>
      <c r="CO542" s="222">
        <f t="shared" ca="1" si="626"/>
        <v>-4.0019069365128308</v>
      </c>
      <c r="CP542" s="223">
        <f t="shared" ca="1" si="627"/>
        <v>-29.999999999999996</v>
      </c>
      <c r="CQ542" s="224">
        <f t="shared" ca="1" si="628"/>
        <v>-1528.7443909084268</v>
      </c>
      <c r="CR542" s="223">
        <f t="shared" ca="1" si="629"/>
        <v>0</v>
      </c>
      <c r="CS542" s="225">
        <f t="shared" ca="1" si="630"/>
        <v>0</v>
      </c>
      <c r="CT542" s="226">
        <f t="shared" ca="1" si="666"/>
        <v>0</v>
      </c>
      <c r="CU542" s="217">
        <f t="shared" ca="1" si="631"/>
        <v>-4.5919815571945737</v>
      </c>
      <c r="CV542" s="218">
        <f t="shared" ca="1" si="632"/>
        <v>-35</v>
      </c>
      <c r="CW542" s="219">
        <f t="shared" ca="1" si="633"/>
        <v>-1799.7155560582448</v>
      </c>
      <c r="CX542" s="218">
        <f t="shared" ca="1" si="634"/>
        <v>0</v>
      </c>
      <c r="CY542" s="227">
        <f t="shared" ca="1" si="635"/>
        <v>0</v>
      </c>
      <c r="CZ542" s="228">
        <f t="shared" ca="1" si="667"/>
        <v>0</v>
      </c>
      <c r="DA542" s="222">
        <f t="shared" ca="1" si="636"/>
        <v>-5.1474920122309307</v>
      </c>
      <c r="DB542" s="223">
        <f t="shared" ca="1" si="637"/>
        <v>-40</v>
      </c>
      <c r="DC542" s="224">
        <f t="shared" ca="1" si="638"/>
        <v>-2078.6115573248367</v>
      </c>
      <c r="DD542" s="223">
        <f t="shared" ca="1" si="639"/>
        <v>0</v>
      </c>
      <c r="DE542" s="225">
        <f t="shared" ca="1" si="640"/>
        <v>0</v>
      </c>
      <c r="DF542" s="226">
        <f t="shared" ca="1" si="668"/>
        <v>0</v>
      </c>
      <c r="DG542" s="217">
        <f t="shared" ca="1" si="641"/>
        <v>-5.6641719536657629</v>
      </c>
      <c r="DH542" s="218">
        <f t="shared" ca="1" si="642"/>
        <v>-45</v>
      </c>
      <c r="DI542" s="219">
        <f t="shared" ca="1" si="643"/>
        <v>-2366.9157570759894</v>
      </c>
      <c r="DJ542" s="218">
        <f t="shared" ca="1" si="644"/>
        <v>0</v>
      </c>
      <c r="DK542" s="227">
        <f t="shared" ca="1" si="645"/>
        <v>0</v>
      </c>
      <c r="DL542" s="228">
        <f t="shared" ca="1" si="669"/>
        <v>0</v>
      </c>
      <c r="DM542" s="222">
        <f t="shared" ca="1" si="646"/>
        <v>-6.1380269433018499</v>
      </c>
      <c r="DN542" s="223">
        <f t="shared" ca="1" si="647"/>
        <v>-49.999999999999993</v>
      </c>
      <c r="DO542" s="224">
        <f t="shared" ca="1" si="648"/>
        <v>-2666.2773423922681</v>
      </c>
      <c r="DP542" s="223">
        <f t="shared" ca="1" si="649"/>
        <v>0</v>
      </c>
      <c r="DQ542" s="225">
        <f t="shared" ca="1" si="650"/>
        <v>0</v>
      </c>
      <c r="DR542" s="226">
        <f t="shared" ca="1" si="670"/>
        <v>0</v>
      </c>
      <c r="DS542" s="217">
        <f t="shared" ca="1" si="651"/>
        <v>-6.5653689762119063</v>
      </c>
      <c r="DT542" s="218">
        <f t="shared" ca="1" si="652"/>
        <v>-55.000000000000007</v>
      </c>
      <c r="DU542" s="219">
        <f t="shared" ca="1" si="653"/>
        <v>-2978.5505378914368</v>
      </c>
      <c r="DV542" s="218">
        <f t="shared" ca="1" si="654"/>
        <v>0</v>
      </c>
      <c r="DW542" s="227">
        <f t="shared" ca="1" si="655"/>
        <v>0</v>
      </c>
      <c r="DX542" s="228">
        <f t="shared" ca="1" si="671"/>
        <v>0</v>
      </c>
      <c r="DY542" s="222">
        <f t="shared" ca="1" si="656"/>
        <v>-6.9428500404508018</v>
      </c>
      <c r="DZ542" s="223">
        <f t="shared" ca="1" si="657"/>
        <v>-59.999999999999993</v>
      </c>
      <c r="EA542" s="224">
        <f t="shared" ca="1" si="658"/>
        <v>-3305.8429078195454</v>
      </c>
      <c r="EB542" s="223">
        <f t="shared" ca="1" si="659"/>
        <v>0</v>
      </c>
      <c r="EC542" s="225">
        <f t="shared" ca="1" si="660"/>
        <v>0</v>
      </c>
      <c r="ED542" s="226">
        <f t="shared" ca="1" si="672"/>
        <v>0</v>
      </c>
      <c r="EE542" s="18" t="e">
        <v>#N/A</v>
      </c>
    </row>
    <row r="543" spans="16:135" x14ac:dyDescent="0.3">
      <c r="P543" s="5"/>
      <c r="Q543" s="5"/>
      <c r="AA543" s="105" t="e">
        <f ca="1">AH543-DF543</f>
        <v>#N/A</v>
      </c>
      <c r="AC543" s="302">
        <f>AC542+$BE$22</f>
        <v>5160</v>
      </c>
      <c r="AD543" s="21" t="e">
        <v>#N/A</v>
      </c>
      <c r="AE543" s="21" t="e">
        <v>#N/A</v>
      </c>
      <c r="AF543" s="21" t="e">
        <v>#N/A</v>
      </c>
      <c r="AG543" s="21" t="e">
        <v>#N/A</v>
      </c>
      <c r="AH543" s="21" t="e">
        <v>#N/A</v>
      </c>
      <c r="AI543" s="21" t="e">
        <v>#N/A</v>
      </c>
      <c r="AJ543" s="21" t="e">
        <v>#N/A</v>
      </c>
      <c r="AK543" s="21" t="e">
        <v>#N/A</v>
      </c>
      <c r="AL543" s="21" t="e">
        <v>#N/A</v>
      </c>
      <c r="AM543" s="21" t="e">
        <v>#N/A</v>
      </c>
      <c r="AN543" s="21" t="e">
        <v>#N/A</v>
      </c>
      <c r="AO543" s="21" t="e">
        <v>#N/A</v>
      </c>
      <c r="AP543" s="332" t="e">
        <v>#N/A</v>
      </c>
      <c r="AQ543" s="21" t="e">
        <v>#N/A</v>
      </c>
      <c r="AR543" s="21" t="e">
        <v>#N/A</v>
      </c>
      <c r="AS543" s="21" t="e">
        <v>#N/A</v>
      </c>
      <c r="AT543" s="21" t="e">
        <v>#N/A</v>
      </c>
      <c r="AU543" s="21" t="e">
        <v>#N/A</v>
      </c>
      <c r="AV543" s="21" t="e">
        <v>#N/A</v>
      </c>
      <c r="AW543" s="21" t="e">
        <v>#N/A</v>
      </c>
      <c r="AX543" s="21" t="e">
        <v>#N/A</v>
      </c>
      <c r="AY543" s="21" t="e">
        <v>#N/A</v>
      </c>
      <c r="AZ543" s="21" t="e">
        <v>#N/A</v>
      </c>
      <c r="BA543" s="21" t="e">
        <v>#N/A</v>
      </c>
      <c r="BB543" s="336" t="e">
        <v>#N/A</v>
      </c>
      <c r="BC543" s="323">
        <f ca="1">BO543-BD543</f>
        <v>0</v>
      </c>
      <c r="BD543" s="321">
        <f ca="1"/>
        <v>0</v>
      </c>
      <c r="BE543" s="302">
        <f ca="1">MIN($AF$15,BE542+$BE$22)</f>
        <v>5000</v>
      </c>
      <c r="BF543" s="306">
        <f t="shared" ca="1" si="602"/>
        <v>4</v>
      </c>
      <c r="BG543" s="307">
        <f ca="1">INDEX(N$8:N$12,$BF543)</f>
        <v>365</v>
      </c>
      <c r="BH543" s="308">
        <f ca="1">INDEX(O$8:O$12,$BF543)</f>
        <v>0.45</v>
      </c>
      <c r="BI543" s="309">
        <f t="shared" ca="1" si="603"/>
        <v>2615</v>
      </c>
      <c r="BJ543" s="310">
        <f t="shared" si="601"/>
        <v>0</v>
      </c>
      <c r="BK543" s="217">
        <f ca="1">DEGREES(ASIN($BG543*BL$23))</f>
        <v>-0.69702848180855392</v>
      </c>
      <c r="BL543" s="218">
        <f ca="1">DEGREES(ASIN(BL$23*$BI543))</f>
        <v>-5</v>
      </c>
      <c r="BM543" s="219">
        <f ca="1">IF($BH543&gt;0,(COS(RADIANS(BK543))-COS(RADIANS(BL543)))/(BL$23*$BH543),$BE543*SIN(RADIANS(BK543)))</f>
        <v>-248.78476702351884</v>
      </c>
      <c r="BN543" s="218">
        <f t="shared" ca="1" si="604"/>
        <v>0</v>
      </c>
      <c r="BO543" s="220">
        <f t="shared" ca="1" si="605"/>
        <v>0</v>
      </c>
      <c r="BP543" s="221">
        <f t="shared" ca="1" si="661"/>
        <v>0</v>
      </c>
      <c r="BQ543" s="222">
        <f t="shared" ca="1" si="606"/>
        <v>-1.3888539075648563</v>
      </c>
      <c r="BR543" s="223">
        <f t="shared" ca="1" si="607"/>
        <v>-10</v>
      </c>
      <c r="BS543" s="224">
        <f t="shared" ca="1" si="608"/>
        <v>-498.57516684089927</v>
      </c>
      <c r="BT543" s="223">
        <f t="shared" ca="1" si="609"/>
        <v>0</v>
      </c>
      <c r="BU543" s="225">
        <f t="shared" ca="1" si="610"/>
        <v>0</v>
      </c>
      <c r="BV543" s="226">
        <f t="shared" ca="1" si="662"/>
        <v>0</v>
      </c>
      <c r="BW543" s="217">
        <f t="shared" ca="1" si="611"/>
        <v>-2.0703060144699528</v>
      </c>
      <c r="BX543" s="218">
        <f t="shared" ca="1" si="612"/>
        <v>-14.999999999999998</v>
      </c>
      <c r="BY543" s="219">
        <f t="shared" ca="1" si="613"/>
        <v>-750.39149177318018</v>
      </c>
      <c r="BZ543" s="218">
        <f t="shared" ca="1" si="614"/>
        <v>0</v>
      </c>
      <c r="CA543" s="227">
        <f t="shared" ca="1" si="615"/>
        <v>0</v>
      </c>
      <c r="CB543" s="228">
        <f t="shared" ca="1" si="663"/>
        <v>0</v>
      </c>
      <c r="CC543" s="222">
        <f t="shared" ca="1" si="616"/>
        <v>-2.7362803166611838</v>
      </c>
      <c r="CD543" s="223">
        <f t="shared" ca="1" si="617"/>
        <v>-20</v>
      </c>
      <c r="CE543" s="224">
        <f t="shared" ca="1" si="618"/>
        <v>-1005.2838372586006</v>
      </c>
      <c r="CF543" s="223">
        <f t="shared" ca="1" si="619"/>
        <v>0</v>
      </c>
      <c r="CG543" s="225">
        <f t="shared" ca="1" si="620"/>
        <v>0</v>
      </c>
      <c r="CH543" s="226">
        <f t="shared" ca="1" si="664"/>
        <v>0</v>
      </c>
      <c r="CI543" s="217">
        <f t="shared" ca="1" si="621"/>
        <v>-3.3817714426176781</v>
      </c>
      <c r="CJ543" s="218">
        <f t="shared" ca="1" si="622"/>
        <v>-25.000000000000004</v>
      </c>
      <c r="CK543" s="219">
        <f t="shared" ca="1" si="623"/>
        <v>-1264.3482414483431</v>
      </c>
      <c r="CL543" s="218">
        <f t="shared" ca="1" si="624"/>
        <v>0</v>
      </c>
      <c r="CM543" s="227">
        <f t="shared" ca="1" si="625"/>
        <v>0</v>
      </c>
      <c r="CN543" s="228">
        <f t="shared" ca="1" si="665"/>
        <v>0</v>
      </c>
      <c r="CO543" s="222">
        <f t="shared" ca="1" si="626"/>
        <v>-4.0019069365128308</v>
      </c>
      <c r="CP543" s="223">
        <f t="shared" ca="1" si="627"/>
        <v>-29.999999999999996</v>
      </c>
      <c r="CQ543" s="224">
        <f t="shared" ca="1" si="628"/>
        <v>-1528.7443909084268</v>
      </c>
      <c r="CR543" s="223">
        <f t="shared" ca="1" si="629"/>
        <v>0</v>
      </c>
      <c r="CS543" s="225">
        <f t="shared" ca="1" si="630"/>
        <v>0</v>
      </c>
      <c r="CT543" s="226">
        <f t="shared" ca="1" si="666"/>
        <v>0</v>
      </c>
      <c r="CU543" s="217">
        <f t="shared" ca="1" si="631"/>
        <v>-4.5919815571945737</v>
      </c>
      <c r="CV543" s="218">
        <f t="shared" ca="1" si="632"/>
        <v>-35</v>
      </c>
      <c r="CW543" s="219">
        <f t="shared" ca="1" si="633"/>
        <v>-1799.7155560582448</v>
      </c>
      <c r="CX543" s="218">
        <f t="shared" ca="1" si="634"/>
        <v>0</v>
      </c>
      <c r="CY543" s="227">
        <f t="shared" ca="1" si="635"/>
        <v>0</v>
      </c>
      <c r="CZ543" s="228">
        <f t="shared" ca="1" si="667"/>
        <v>0</v>
      </c>
      <c r="DA543" s="222">
        <f t="shared" ca="1" si="636"/>
        <v>-5.1474920122309307</v>
      </c>
      <c r="DB543" s="223">
        <f t="shared" ca="1" si="637"/>
        <v>-40</v>
      </c>
      <c r="DC543" s="224">
        <f t="shared" ca="1" si="638"/>
        <v>-2078.6115573248367</v>
      </c>
      <c r="DD543" s="223">
        <f t="shared" ca="1" si="639"/>
        <v>0</v>
      </c>
      <c r="DE543" s="225">
        <f t="shared" ca="1" si="640"/>
        <v>0</v>
      </c>
      <c r="DF543" s="226">
        <f t="shared" ca="1" si="668"/>
        <v>0</v>
      </c>
      <c r="DG543" s="217">
        <f t="shared" ca="1" si="641"/>
        <v>-5.6641719536657629</v>
      </c>
      <c r="DH543" s="218">
        <f t="shared" ca="1" si="642"/>
        <v>-45</v>
      </c>
      <c r="DI543" s="219">
        <f t="shared" ca="1" si="643"/>
        <v>-2366.9157570759894</v>
      </c>
      <c r="DJ543" s="218">
        <f t="shared" ca="1" si="644"/>
        <v>0</v>
      </c>
      <c r="DK543" s="227">
        <f t="shared" ca="1" si="645"/>
        <v>0</v>
      </c>
      <c r="DL543" s="228">
        <f t="shared" ca="1" si="669"/>
        <v>0</v>
      </c>
      <c r="DM543" s="222">
        <f t="shared" ca="1" si="646"/>
        <v>-6.1380269433018499</v>
      </c>
      <c r="DN543" s="223">
        <f t="shared" ca="1" si="647"/>
        <v>-49.999999999999993</v>
      </c>
      <c r="DO543" s="224">
        <f t="shared" ca="1" si="648"/>
        <v>-2666.2773423922681</v>
      </c>
      <c r="DP543" s="223">
        <f t="shared" ca="1" si="649"/>
        <v>0</v>
      </c>
      <c r="DQ543" s="225">
        <f t="shared" ca="1" si="650"/>
        <v>0</v>
      </c>
      <c r="DR543" s="226">
        <f t="shared" ca="1" si="670"/>
        <v>0</v>
      </c>
      <c r="DS543" s="217">
        <f t="shared" ca="1" si="651"/>
        <v>-6.5653689762119063</v>
      </c>
      <c r="DT543" s="218">
        <f t="shared" ca="1" si="652"/>
        <v>-55.000000000000007</v>
      </c>
      <c r="DU543" s="219">
        <f t="shared" ca="1" si="653"/>
        <v>-2978.5505378914368</v>
      </c>
      <c r="DV543" s="218">
        <f t="shared" ca="1" si="654"/>
        <v>0</v>
      </c>
      <c r="DW543" s="227">
        <f t="shared" ca="1" si="655"/>
        <v>0</v>
      </c>
      <c r="DX543" s="228">
        <f t="shared" ca="1" si="671"/>
        <v>0</v>
      </c>
      <c r="DY543" s="222">
        <f t="shared" ca="1" si="656"/>
        <v>-6.9428500404508018</v>
      </c>
      <c r="DZ543" s="223">
        <f t="shared" ca="1" si="657"/>
        <v>-59.999999999999993</v>
      </c>
      <c r="EA543" s="224">
        <f t="shared" ca="1" si="658"/>
        <v>-3305.8429078195454</v>
      </c>
      <c r="EB543" s="223">
        <f t="shared" ca="1" si="659"/>
        <v>0</v>
      </c>
      <c r="EC543" s="225">
        <f t="shared" ca="1" si="660"/>
        <v>0</v>
      </c>
      <c r="ED543" s="226">
        <f t="shared" ca="1" si="672"/>
        <v>0</v>
      </c>
      <c r="EE543" s="18" t="e">
        <v>#N/A</v>
      </c>
    </row>
    <row r="544" spans="16:135" x14ac:dyDescent="0.3">
      <c r="P544" s="5"/>
      <c r="Q544" s="5"/>
      <c r="AA544" s="105" t="e">
        <f ca="1">AH544-DF544</f>
        <v>#N/A</v>
      </c>
      <c r="AC544" s="302">
        <f>AC543+$BE$22</f>
        <v>5170</v>
      </c>
      <c r="AD544" s="21" t="e">
        <v>#N/A</v>
      </c>
      <c r="AE544" s="21" t="e">
        <v>#N/A</v>
      </c>
      <c r="AF544" s="21" t="e">
        <v>#N/A</v>
      </c>
      <c r="AG544" s="21" t="e">
        <v>#N/A</v>
      </c>
      <c r="AH544" s="21" t="e">
        <v>#N/A</v>
      </c>
      <c r="AI544" s="21" t="e">
        <v>#N/A</v>
      </c>
      <c r="AJ544" s="21" t="e">
        <v>#N/A</v>
      </c>
      <c r="AK544" s="21" t="e">
        <v>#N/A</v>
      </c>
      <c r="AL544" s="21" t="e">
        <v>#N/A</v>
      </c>
      <c r="AM544" s="21" t="e">
        <v>#N/A</v>
      </c>
      <c r="AN544" s="21" t="e">
        <v>#N/A</v>
      </c>
      <c r="AO544" s="21" t="e">
        <v>#N/A</v>
      </c>
      <c r="AP544" s="332" t="e">
        <v>#N/A</v>
      </c>
      <c r="AQ544" s="21" t="e">
        <v>#N/A</v>
      </c>
      <c r="AR544" s="21" t="e">
        <v>#N/A</v>
      </c>
      <c r="AS544" s="21" t="e">
        <v>#N/A</v>
      </c>
      <c r="AT544" s="21" t="e">
        <v>#N/A</v>
      </c>
      <c r="AU544" s="21" t="e">
        <v>#N/A</v>
      </c>
      <c r="AV544" s="21" t="e">
        <v>#N/A</v>
      </c>
      <c r="AW544" s="21" t="e">
        <v>#N/A</v>
      </c>
      <c r="AX544" s="21" t="e">
        <v>#N/A</v>
      </c>
      <c r="AY544" s="21" t="e">
        <v>#N/A</v>
      </c>
      <c r="AZ544" s="21" t="e">
        <v>#N/A</v>
      </c>
      <c r="BA544" s="21" t="e">
        <v>#N/A</v>
      </c>
      <c r="BB544" s="336" t="e">
        <v>#N/A</v>
      </c>
      <c r="BC544" s="323">
        <f ca="1">BO544-BD544</f>
        <v>0</v>
      </c>
      <c r="BD544" s="321">
        <f ca="1"/>
        <v>0</v>
      </c>
      <c r="BE544" s="302">
        <f ca="1">MIN($AF$15,BE543+$BE$22)</f>
        <v>5000</v>
      </c>
      <c r="BF544" s="306">
        <f t="shared" ca="1" si="602"/>
        <v>4</v>
      </c>
      <c r="BG544" s="307">
        <f ca="1">INDEX(N$8:N$12,$BF544)</f>
        <v>365</v>
      </c>
      <c r="BH544" s="308">
        <f ca="1">INDEX(O$8:O$12,$BF544)</f>
        <v>0.45</v>
      </c>
      <c r="BI544" s="309">
        <f t="shared" ca="1" si="603"/>
        <v>2615</v>
      </c>
      <c r="BJ544" s="310">
        <f t="shared" si="601"/>
        <v>0</v>
      </c>
      <c r="BK544" s="217">
        <f ca="1">DEGREES(ASIN($BG544*BL$23))</f>
        <v>-0.69702848180855392</v>
      </c>
      <c r="BL544" s="218">
        <f ca="1">DEGREES(ASIN(BL$23*$BI544))</f>
        <v>-5</v>
      </c>
      <c r="BM544" s="219">
        <f ca="1">IF($BH544&gt;0,(COS(RADIANS(BK544))-COS(RADIANS(BL544)))/(BL$23*$BH544),$BE544*SIN(RADIANS(BK544)))</f>
        <v>-248.78476702351884</v>
      </c>
      <c r="BN544" s="218">
        <f t="shared" ca="1" si="604"/>
        <v>0</v>
      </c>
      <c r="BO544" s="220">
        <f t="shared" ca="1" si="605"/>
        <v>0</v>
      </c>
      <c r="BP544" s="221">
        <f t="shared" ca="1" si="661"/>
        <v>0</v>
      </c>
      <c r="BQ544" s="222">
        <f t="shared" ca="1" si="606"/>
        <v>-1.3888539075648563</v>
      </c>
      <c r="BR544" s="223">
        <f t="shared" ca="1" si="607"/>
        <v>-10</v>
      </c>
      <c r="BS544" s="224">
        <f t="shared" ca="1" si="608"/>
        <v>-498.57516684089927</v>
      </c>
      <c r="BT544" s="223">
        <f t="shared" ca="1" si="609"/>
        <v>0</v>
      </c>
      <c r="BU544" s="225">
        <f t="shared" ca="1" si="610"/>
        <v>0</v>
      </c>
      <c r="BV544" s="226">
        <f t="shared" ca="1" si="662"/>
        <v>0</v>
      </c>
      <c r="BW544" s="217">
        <f t="shared" ca="1" si="611"/>
        <v>-2.0703060144699528</v>
      </c>
      <c r="BX544" s="218">
        <f t="shared" ca="1" si="612"/>
        <v>-14.999999999999998</v>
      </c>
      <c r="BY544" s="219">
        <f t="shared" ca="1" si="613"/>
        <v>-750.39149177318018</v>
      </c>
      <c r="BZ544" s="218">
        <f t="shared" ca="1" si="614"/>
        <v>0</v>
      </c>
      <c r="CA544" s="227">
        <f t="shared" ca="1" si="615"/>
        <v>0</v>
      </c>
      <c r="CB544" s="228">
        <f t="shared" ca="1" si="663"/>
        <v>0</v>
      </c>
      <c r="CC544" s="222">
        <f t="shared" ca="1" si="616"/>
        <v>-2.7362803166611838</v>
      </c>
      <c r="CD544" s="223">
        <f t="shared" ca="1" si="617"/>
        <v>-20</v>
      </c>
      <c r="CE544" s="224">
        <f t="shared" ca="1" si="618"/>
        <v>-1005.2838372586006</v>
      </c>
      <c r="CF544" s="223">
        <f t="shared" ca="1" si="619"/>
        <v>0</v>
      </c>
      <c r="CG544" s="225">
        <f t="shared" ca="1" si="620"/>
        <v>0</v>
      </c>
      <c r="CH544" s="226">
        <f t="shared" ca="1" si="664"/>
        <v>0</v>
      </c>
      <c r="CI544" s="217">
        <f t="shared" ca="1" si="621"/>
        <v>-3.3817714426176781</v>
      </c>
      <c r="CJ544" s="218">
        <f t="shared" ca="1" si="622"/>
        <v>-25.000000000000004</v>
      </c>
      <c r="CK544" s="219">
        <f t="shared" ca="1" si="623"/>
        <v>-1264.3482414483431</v>
      </c>
      <c r="CL544" s="218">
        <f t="shared" ca="1" si="624"/>
        <v>0</v>
      </c>
      <c r="CM544" s="227">
        <f t="shared" ca="1" si="625"/>
        <v>0</v>
      </c>
      <c r="CN544" s="228">
        <f t="shared" ca="1" si="665"/>
        <v>0</v>
      </c>
      <c r="CO544" s="222">
        <f t="shared" ca="1" si="626"/>
        <v>-4.0019069365128308</v>
      </c>
      <c r="CP544" s="223">
        <f t="shared" ca="1" si="627"/>
        <v>-29.999999999999996</v>
      </c>
      <c r="CQ544" s="224">
        <f t="shared" ca="1" si="628"/>
        <v>-1528.7443909084268</v>
      </c>
      <c r="CR544" s="223">
        <f t="shared" ca="1" si="629"/>
        <v>0</v>
      </c>
      <c r="CS544" s="225">
        <f t="shared" ca="1" si="630"/>
        <v>0</v>
      </c>
      <c r="CT544" s="226">
        <f t="shared" ca="1" si="666"/>
        <v>0</v>
      </c>
      <c r="CU544" s="217">
        <f t="shared" ca="1" si="631"/>
        <v>-4.5919815571945737</v>
      </c>
      <c r="CV544" s="218">
        <f t="shared" ca="1" si="632"/>
        <v>-35</v>
      </c>
      <c r="CW544" s="219">
        <f t="shared" ca="1" si="633"/>
        <v>-1799.7155560582448</v>
      </c>
      <c r="CX544" s="218">
        <f t="shared" ca="1" si="634"/>
        <v>0</v>
      </c>
      <c r="CY544" s="227">
        <f t="shared" ca="1" si="635"/>
        <v>0</v>
      </c>
      <c r="CZ544" s="228">
        <f t="shared" ca="1" si="667"/>
        <v>0</v>
      </c>
      <c r="DA544" s="222">
        <f t="shared" ca="1" si="636"/>
        <v>-5.1474920122309307</v>
      </c>
      <c r="DB544" s="223">
        <f t="shared" ca="1" si="637"/>
        <v>-40</v>
      </c>
      <c r="DC544" s="224">
        <f t="shared" ca="1" si="638"/>
        <v>-2078.6115573248367</v>
      </c>
      <c r="DD544" s="223">
        <f t="shared" ca="1" si="639"/>
        <v>0</v>
      </c>
      <c r="DE544" s="225">
        <f t="shared" ca="1" si="640"/>
        <v>0</v>
      </c>
      <c r="DF544" s="226">
        <f t="shared" ca="1" si="668"/>
        <v>0</v>
      </c>
      <c r="DG544" s="217">
        <f t="shared" ca="1" si="641"/>
        <v>-5.6641719536657629</v>
      </c>
      <c r="DH544" s="218">
        <f t="shared" ca="1" si="642"/>
        <v>-45</v>
      </c>
      <c r="DI544" s="219">
        <f t="shared" ca="1" si="643"/>
        <v>-2366.9157570759894</v>
      </c>
      <c r="DJ544" s="218">
        <f t="shared" ca="1" si="644"/>
        <v>0</v>
      </c>
      <c r="DK544" s="227">
        <f t="shared" ca="1" si="645"/>
        <v>0</v>
      </c>
      <c r="DL544" s="228">
        <f t="shared" ca="1" si="669"/>
        <v>0</v>
      </c>
      <c r="DM544" s="222">
        <f t="shared" ca="1" si="646"/>
        <v>-6.1380269433018499</v>
      </c>
      <c r="DN544" s="223">
        <f t="shared" ca="1" si="647"/>
        <v>-49.999999999999993</v>
      </c>
      <c r="DO544" s="224">
        <f t="shared" ca="1" si="648"/>
        <v>-2666.2773423922681</v>
      </c>
      <c r="DP544" s="223">
        <f t="shared" ca="1" si="649"/>
        <v>0</v>
      </c>
      <c r="DQ544" s="225">
        <f t="shared" ca="1" si="650"/>
        <v>0</v>
      </c>
      <c r="DR544" s="226">
        <f t="shared" ca="1" si="670"/>
        <v>0</v>
      </c>
      <c r="DS544" s="217">
        <f t="shared" ca="1" si="651"/>
        <v>-6.5653689762119063</v>
      </c>
      <c r="DT544" s="218">
        <f t="shared" ca="1" si="652"/>
        <v>-55.000000000000007</v>
      </c>
      <c r="DU544" s="219">
        <f t="shared" ca="1" si="653"/>
        <v>-2978.5505378914368</v>
      </c>
      <c r="DV544" s="218">
        <f t="shared" ca="1" si="654"/>
        <v>0</v>
      </c>
      <c r="DW544" s="227">
        <f t="shared" ca="1" si="655"/>
        <v>0</v>
      </c>
      <c r="DX544" s="228">
        <f t="shared" ca="1" si="671"/>
        <v>0</v>
      </c>
      <c r="DY544" s="222">
        <f t="shared" ca="1" si="656"/>
        <v>-6.9428500404508018</v>
      </c>
      <c r="DZ544" s="223">
        <f t="shared" ca="1" si="657"/>
        <v>-59.999999999999993</v>
      </c>
      <c r="EA544" s="224">
        <f t="shared" ca="1" si="658"/>
        <v>-3305.8429078195454</v>
      </c>
      <c r="EB544" s="223">
        <f t="shared" ca="1" si="659"/>
        <v>0</v>
      </c>
      <c r="EC544" s="225">
        <f t="shared" ca="1" si="660"/>
        <v>0</v>
      </c>
      <c r="ED544" s="226">
        <f t="shared" ca="1" si="672"/>
        <v>0</v>
      </c>
      <c r="EE544" s="18" t="e">
        <v>#N/A</v>
      </c>
    </row>
    <row r="545" spans="16:135" x14ac:dyDescent="0.3">
      <c r="P545" s="5"/>
      <c r="Q545" s="5"/>
      <c r="AA545" s="105" t="e">
        <f ca="1">AH545-DF545</f>
        <v>#N/A</v>
      </c>
      <c r="AC545" s="302">
        <f>AC544+$BE$22</f>
        <v>5180</v>
      </c>
      <c r="AD545" s="21" t="e">
        <v>#N/A</v>
      </c>
      <c r="AE545" s="21" t="e">
        <v>#N/A</v>
      </c>
      <c r="AF545" s="21" t="e">
        <v>#N/A</v>
      </c>
      <c r="AG545" s="21" t="e">
        <v>#N/A</v>
      </c>
      <c r="AH545" s="21" t="e">
        <v>#N/A</v>
      </c>
      <c r="AI545" s="21" t="e">
        <v>#N/A</v>
      </c>
      <c r="AJ545" s="21" t="e">
        <v>#N/A</v>
      </c>
      <c r="AK545" s="21" t="e">
        <v>#N/A</v>
      </c>
      <c r="AL545" s="21" t="e">
        <v>#N/A</v>
      </c>
      <c r="AM545" s="21" t="e">
        <v>#N/A</v>
      </c>
      <c r="AN545" s="21" t="e">
        <v>#N/A</v>
      </c>
      <c r="AO545" s="21" t="e">
        <v>#N/A</v>
      </c>
      <c r="AP545" s="332" t="e">
        <v>#N/A</v>
      </c>
      <c r="AQ545" s="21" t="e">
        <v>#N/A</v>
      </c>
      <c r="AR545" s="21" t="e">
        <v>#N/A</v>
      </c>
      <c r="AS545" s="21" t="e">
        <v>#N/A</v>
      </c>
      <c r="AT545" s="21" t="e">
        <v>#N/A</v>
      </c>
      <c r="AU545" s="21" t="e">
        <v>#N/A</v>
      </c>
      <c r="AV545" s="21" t="e">
        <v>#N/A</v>
      </c>
      <c r="AW545" s="21" t="e">
        <v>#N/A</v>
      </c>
      <c r="AX545" s="21" t="e">
        <v>#N/A</v>
      </c>
      <c r="AY545" s="21" t="e">
        <v>#N/A</v>
      </c>
      <c r="AZ545" s="21" t="e">
        <v>#N/A</v>
      </c>
      <c r="BA545" s="21" t="e">
        <v>#N/A</v>
      </c>
      <c r="BB545" s="336" t="e">
        <v>#N/A</v>
      </c>
      <c r="BC545" s="323">
        <f ca="1">BO545-BD545</f>
        <v>0</v>
      </c>
      <c r="BD545" s="321">
        <f ca="1"/>
        <v>0</v>
      </c>
      <c r="BE545" s="302">
        <f ca="1">MIN($AF$15,BE544+$BE$22)</f>
        <v>5000</v>
      </c>
      <c r="BF545" s="306">
        <f t="shared" ca="1" si="602"/>
        <v>4</v>
      </c>
      <c r="BG545" s="307">
        <f ca="1">INDEX(N$8:N$12,$BF545)</f>
        <v>365</v>
      </c>
      <c r="BH545" s="308">
        <f ca="1">INDEX(O$8:O$12,$BF545)</f>
        <v>0.45</v>
      </c>
      <c r="BI545" s="309">
        <f t="shared" ca="1" si="603"/>
        <v>2615</v>
      </c>
      <c r="BJ545" s="310">
        <f t="shared" si="601"/>
        <v>0</v>
      </c>
      <c r="BK545" s="217">
        <f ca="1">DEGREES(ASIN($BG545*BL$23))</f>
        <v>-0.69702848180855392</v>
      </c>
      <c r="BL545" s="218">
        <f ca="1">DEGREES(ASIN(BL$23*$BI545))</f>
        <v>-5</v>
      </c>
      <c r="BM545" s="219">
        <f ca="1">IF($BH545&gt;0,(COS(RADIANS(BK545))-COS(RADIANS(BL545)))/(BL$23*$BH545),$BE545*SIN(RADIANS(BK545)))</f>
        <v>-248.78476702351884</v>
      </c>
      <c r="BN545" s="218">
        <f t="shared" ca="1" si="604"/>
        <v>0</v>
      </c>
      <c r="BO545" s="220">
        <f t="shared" ca="1" si="605"/>
        <v>0</v>
      </c>
      <c r="BP545" s="221">
        <f t="shared" ca="1" si="661"/>
        <v>0</v>
      </c>
      <c r="BQ545" s="222">
        <f t="shared" ca="1" si="606"/>
        <v>-1.3888539075648563</v>
      </c>
      <c r="BR545" s="223">
        <f t="shared" ca="1" si="607"/>
        <v>-10</v>
      </c>
      <c r="BS545" s="224">
        <f t="shared" ca="1" si="608"/>
        <v>-498.57516684089927</v>
      </c>
      <c r="BT545" s="223">
        <f t="shared" ca="1" si="609"/>
        <v>0</v>
      </c>
      <c r="BU545" s="225">
        <f t="shared" ca="1" si="610"/>
        <v>0</v>
      </c>
      <c r="BV545" s="226">
        <f t="shared" ca="1" si="662"/>
        <v>0</v>
      </c>
      <c r="BW545" s="217">
        <f t="shared" ca="1" si="611"/>
        <v>-2.0703060144699528</v>
      </c>
      <c r="BX545" s="218">
        <f t="shared" ca="1" si="612"/>
        <v>-14.999999999999998</v>
      </c>
      <c r="BY545" s="219">
        <f t="shared" ca="1" si="613"/>
        <v>-750.39149177318018</v>
      </c>
      <c r="BZ545" s="218">
        <f t="shared" ca="1" si="614"/>
        <v>0</v>
      </c>
      <c r="CA545" s="227">
        <f t="shared" ca="1" si="615"/>
        <v>0</v>
      </c>
      <c r="CB545" s="228">
        <f t="shared" ca="1" si="663"/>
        <v>0</v>
      </c>
      <c r="CC545" s="222">
        <f t="shared" ca="1" si="616"/>
        <v>-2.7362803166611838</v>
      </c>
      <c r="CD545" s="223">
        <f t="shared" ca="1" si="617"/>
        <v>-20</v>
      </c>
      <c r="CE545" s="224">
        <f t="shared" ca="1" si="618"/>
        <v>-1005.2838372586006</v>
      </c>
      <c r="CF545" s="223">
        <f t="shared" ca="1" si="619"/>
        <v>0</v>
      </c>
      <c r="CG545" s="225">
        <f t="shared" ca="1" si="620"/>
        <v>0</v>
      </c>
      <c r="CH545" s="226">
        <f t="shared" ca="1" si="664"/>
        <v>0</v>
      </c>
      <c r="CI545" s="217">
        <f t="shared" ca="1" si="621"/>
        <v>-3.3817714426176781</v>
      </c>
      <c r="CJ545" s="218">
        <f t="shared" ca="1" si="622"/>
        <v>-25.000000000000004</v>
      </c>
      <c r="CK545" s="219">
        <f t="shared" ca="1" si="623"/>
        <v>-1264.3482414483431</v>
      </c>
      <c r="CL545" s="218">
        <f t="shared" ca="1" si="624"/>
        <v>0</v>
      </c>
      <c r="CM545" s="227">
        <f t="shared" ca="1" si="625"/>
        <v>0</v>
      </c>
      <c r="CN545" s="228">
        <f t="shared" ca="1" si="665"/>
        <v>0</v>
      </c>
      <c r="CO545" s="222">
        <f t="shared" ca="1" si="626"/>
        <v>-4.0019069365128308</v>
      </c>
      <c r="CP545" s="223">
        <f t="shared" ca="1" si="627"/>
        <v>-29.999999999999996</v>
      </c>
      <c r="CQ545" s="224">
        <f t="shared" ca="1" si="628"/>
        <v>-1528.7443909084268</v>
      </c>
      <c r="CR545" s="223">
        <f t="shared" ca="1" si="629"/>
        <v>0</v>
      </c>
      <c r="CS545" s="225">
        <f t="shared" ca="1" si="630"/>
        <v>0</v>
      </c>
      <c r="CT545" s="226">
        <f t="shared" ca="1" si="666"/>
        <v>0</v>
      </c>
      <c r="CU545" s="217">
        <f t="shared" ca="1" si="631"/>
        <v>-4.5919815571945737</v>
      </c>
      <c r="CV545" s="218">
        <f t="shared" ca="1" si="632"/>
        <v>-35</v>
      </c>
      <c r="CW545" s="219">
        <f t="shared" ca="1" si="633"/>
        <v>-1799.7155560582448</v>
      </c>
      <c r="CX545" s="218">
        <f t="shared" ca="1" si="634"/>
        <v>0</v>
      </c>
      <c r="CY545" s="227">
        <f t="shared" ca="1" si="635"/>
        <v>0</v>
      </c>
      <c r="CZ545" s="228">
        <f t="shared" ca="1" si="667"/>
        <v>0</v>
      </c>
      <c r="DA545" s="222">
        <f t="shared" ca="1" si="636"/>
        <v>-5.1474920122309307</v>
      </c>
      <c r="DB545" s="223">
        <f t="shared" ca="1" si="637"/>
        <v>-40</v>
      </c>
      <c r="DC545" s="224">
        <f t="shared" ca="1" si="638"/>
        <v>-2078.6115573248367</v>
      </c>
      <c r="DD545" s="223">
        <f t="shared" ca="1" si="639"/>
        <v>0</v>
      </c>
      <c r="DE545" s="225">
        <f t="shared" ca="1" si="640"/>
        <v>0</v>
      </c>
      <c r="DF545" s="226">
        <f t="shared" ca="1" si="668"/>
        <v>0</v>
      </c>
      <c r="DG545" s="217">
        <f t="shared" ca="1" si="641"/>
        <v>-5.6641719536657629</v>
      </c>
      <c r="DH545" s="218">
        <f t="shared" ca="1" si="642"/>
        <v>-45</v>
      </c>
      <c r="DI545" s="219">
        <f t="shared" ca="1" si="643"/>
        <v>-2366.9157570759894</v>
      </c>
      <c r="DJ545" s="218">
        <f t="shared" ca="1" si="644"/>
        <v>0</v>
      </c>
      <c r="DK545" s="227">
        <f t="shared" ca="1" si="645"/>
        <v>0</v>
      </c>
      <c r="DL545" s="228">
        <f t="shared" ca="1" si="669"/>
        <v>0</v>
      </c>
      <c r="DM545" s="222">
        <f t="shared" ca="1" si="646"/>
        <v>-6.1380269433018499</v>
      </c>
      <c r="DN545" s="223">
        <f t="shared" ca="1" si="647"/>
        <v>-49.999999999999993</v>
      </c>
      <c r="DO545" s="224">
        <f t="shared" ca="1" si="648"/>
        <v>-2666.2773423922681</v>
      </c>
      <c r="DP545" s="223">
        <f t="shared" ca="1" si="649"/>
        <v>0</v>
      </c>
      <c r="DQ545" s="225">
        <f t="shared" ca="1" si="650"/>
        <v>0</v>
      </c>
      <c r="DR545" s="226">
        <f t="shared" ca="1" si="670"/>
        <v>0</v>
      </c>
      <c r="DS545" s="217">
        <f t="shared" ca="1" si="651"/>
        <v>-6.5653689762119063</v>
      </c>
      <c r="DT545" s="218">
        <f t="shared" ca="1" si="652"/>
        <v>-55.000000000000007</v>
      </c>
      <c r="DU545" s="219">
        <f t="shared" ca="1" si="653"/>
        <v>-2978.5505378914368</v>
      </c>
      <c r="DV545" s="218">
        <f t="shared" ca="1" si="654"/>
        <v>0</v>
      </c>
      <c r="DW545" s="227">
        <f t="shared" ca="1" si="655"/>
        <v>0</v>
      </c>
      <c r="DX545" s="228">
        <f t="shared" ca="1" si="671"/>
        <v>0</v>
      </c>
      <c r="DY545" s="222">
        <f t="shared" ca="1" si="656"/>
        <v>-6.9428500404508018</v>
      </c>
      <c r="DZ545" s="223">
        <f t="shared" ca="1" si="657"/>
        <v>-59.999999999999993</v>
      </c>
      <c r="EA545" s="224">
        <f t="shared" ca="1" si="658"/>
        <v>-3305.8429078195454</v>
      </c>
      <c r="EB545" s="223">
        <f t="shared" ca="1" si="659"/>
        <v>0</v>
      </c>
      <c r="EC545" s="225">
        <f t="shared" ca="1" si="660"/>
        <v>0</v>
      </c>
      <c r="ED545" s="226">
        <f t="shared" ca="1" si="672"/>
        <v>0</v>
      </c>
      <c r="EE545" s="18" t="e">
        <v>#N/A</v>
      </c>
    </row>
    <row r="546" spans="16:135" x14ac:dyDescent="0.3">
      <c r="P546" s="5"/>
      <c r="Q546" s="5"/>
      <c r="AA546" s="105" t="e">
        <f ca="1">AH546-DF546</f>
        <v>#N/A</v>
      </c>
      <c r="AC546" s="302">
        <f>AC545+$BE$22</f>
        <v>5190</v>
      </c>
      <c r="AD546" s="21" t="e">
        <v>#N/A</v>
      </c>
      <c r="AE546" s="21" t="e">
        <v>#N/A</v>
      </c>
      <c r="AF546" s="21" t="e">
        <v>#N/A</v>
      </c>
      <c r="AG546" s="21" t="e">
        <v>#N/A</v>
      </c>
      <c r="AH546" s="21" t="e">
        <v>#N/A</v>
      </c>
      <c r="AI546" s="21" t="e">
        <v>#N/A</v>
      </c>
      <c r="AJ546" s="21" t="e">
        <v>#N/A</v>
      </c>
      <c r="AK546" s="21" t="e">
        <v>#N/A</v>
      </c>
      <c r="AL546" s="21" t="e">
        <v>#N/A</v>
      </c>
      <c r="AM546" s="21" t="e">
        <v>#N/A</v>
      </c>
      <c r="AN546" s="21" t="e">
        <v>#N/A</v>
      </c>
      <c r="AO546" s="21" t="e">
        <v>#N/A</v>
      </c>
      <c r="AP546" s="332" t="e">
        <v>#N/A</v>
      </c>
      <c r="AQ546" s="21" t="e">
        <v>#N/A</v>
      </c>
      <c r="AR546" s="21" t="e">
        <v>#N/A</v>
      </c>
      <c r="AS546" s="21" t="e">
        <v>#N/A</v>
      </c>
      <c r="AT546" s="21" t="e">
        <v>#N/A</v>
      </c>
      <c r="AU546" s="21" t="e">
        <v>#N/A</v>
      </c>
      <c r="AV546" s="21" t="e">
        <v>#N/A</v>
      </c>
      <c r="AW546" s="21" t="e">
        <v>#N/A</v>
      </c>
      <c r="AX546" s="21" t="e">
        <v>#N/A</v>
      </c>
      <c r="AY546" s="21" t="e">
        <v>#N/A</v>
      </c>
      <c r="AZ546" s="21" t="e">
        <v>#N/A</v>
      </c>
      <c r="BA546" s="21" t="e">
        <v>#N/A</v>
      </c>
      <c r="BB546" s="336" t="e">
        <v>#N/A</v>
      </c>
      <c r="BC546" s="323">
        <f ca="1">BO546-BD546</f>
        <v>0</v>
      </c>
      <c r="BD546" s="321">
        <f ca="1"/>
        <v>0</v>
      </c>
      <c r="BE546" s="302">
        <f ca="1">MIN($AF$15,BE545+$BE$22)</f>
        <v>5000</v>
      </c>
      <c r="BF546" s="306">
        <f t="shared" ca="1" si="602"/>
        <v>4</v>
      </c>
      <c r="BG546" s="307">
        <f ca="1">INDEX(N$8:N$12,$BF546)</f>
        <v>365</v>
      </c>
      <c r="BH546" s="308">
        <f ca="1">INDEX(O$8:O$12,$BF546)</f>
        <v>0.45</v>
      </c>
      <c r="BI546" s="309">
        <f t="shared" ca="1" si="603"/>
        <v>2615</v>
      </c>
      <c r="BJ546" s="310">
        <f t="shared" si="601"/>
        <v>0</v>
      </c>
      <c r="BK546" s="217">
        <f ca="1">DEGREES(ASIN($BG546*BL$23))</f>
        <v>-0.69702848180855392</v>
      </c>
      <c r="BL546" s="218">
        <f ca="1">DEGREES(ASIN(BL$23*$BI546))</f>
        <v>-5</v>
      </c>
      <c r="BM546" s="219">
        <f ca="1">IF($BH546&gt;0,(COS(RADIANS(BK546))-COS(RADIANS(BL546)))/(BL$23*$BH546),$BE546*SIN(RADIANS(BK546)))</f>
        <v>-248.78476702351884</v>
      </c>
      <c r="BN546" s="218">
        <f t="shared" ca="1" si="604"/>
        <v>0</v>
      </c>
      <c r="BO546" s="220">
        <f t="shared" ca="1" si="605"/>
        <v>0</v>
      </c>
      <c r="BP546" s="221">
        <f t="shared" ca="1" si="661"/>
        <v>0</v>
      </c>
      <c r="BQ546" s="222">
        <f t="shared" ca="1" si="606"/>
        <v>-1.3888539075648563</v>
      </c>
      <c r="BR546" s="223">
        <f t="shared" ca="1" si="607"/>
        <v>-10</v>
      </c>
      <c r="BS546" s="224">
        <f t="shared" ca="1" si="608"/>
        <v>-498.57516684089927</v>
      </c>
      <c r="BT546" s="223">
        <f t="shared" ca="1" si="609"/>
        <v>0</v>
      </c>
      <c r="BU546" s="225">
        <f t="shared" ca="1" si="610"/>
        <v>0</v>
      </c>
      <c r="BV546" s="226">
        <f t="shared" ca="1" si="662"/>
        <v>0</v>
      </c>
      <c r="BW546" s="217">
        <f t="shared" ca="1" si="611"/>
        <v>-2.0703060144699528</v>
      </c>
      <c r="BX546" s="218">
        <f t="shared" ca="1" si="612"/>
        <v>-14.999999999999998</v>
      </c>
      <c r="BY546" s="219">
        <f t="shared" ca="1" si="613"/>
        <v>-750.39149177318018</v>
      </c>
      <c r="BZ546" s="218">
        <f t="shared" ca="1" si="614"/>
        <v>0</v>
      </c>
      <c r="CA546" s="227">
        <f t="shared" ca="1" si="615"/>
        <v>0</v>
      </c>
      <c r="CB546" s="228">
        <f t="shared" ca="1" si="663"/>
        <v>0</v>
      </c>
      <c r="CC546" s="222">
        <f t="shared" ca="1" si="616"/>
        <v>-2.7362803166611838</v>
      </c>
      <c r="CD546" s="223">
        <f t="shared" ca="1" si="617"/>
        <v>-20</v>
      </c>
      <c r="CE546" s="224">
        <f t="shared" ca="1" si="618"/>
        <v>-1005.2838372586006</v>
      </c>
      <c r="CF546" s="223">
        <f t="shared" ca="1" si="619"/>
        <v>0</v>
      </c>
      <c r="CG546" s="225">
        <f t="shared" ca="1" si="620"/>
        <v>0</v>
      </c>
      <c r="CH546" s="226">
        <f t="shared" ca="1" si="664"/>
        <v>0</v>
      </c>
      <c r="CI546" s="217">
        <f t="shared" ca="1" si="621"/>
        <v>-3.3817714426176781</v>
      </c>
      <c r="CJ546" s="218">
        <f t="shared" ca="1" si="622"/>
        <v>-25.000000000000004</v>
      </c>
      <c r="CK546" s="219">
        <f t="shared" ca="1" si="623"/>
        <v>-1264.3482414483431</v>
      </c>
      <c r="CL546" s="218">
        <f t="shared" ca="1" si="624"/>
        <v>0</v>
      </c>
      <c r="CM546" s="227">
        <f t="shared" ca="1" si="625"/>
        <v>0</v>
      </c>
      <c r="CN546" s="228">
        <f t="shared" ca="1" si="665"/>
        <v>0</v>
      </c>
      <c r="CO546" s="222">
        <f t="shared" ca="1" si="626"/>
        <v>-4.0019069365128308</v>
      </c>
      <c r="CP546" s="223">
        <f t="shared" ca="1" si="627"/>
        <v>-29.999999999999996</v>
      </c>
      <c r="CQ546" s="224">
        <f t="shared" ca="1" si="628"/>
        <v>-1528.7443909084268</v>
      </c>
      <c r="CR546" s="223">
        <f t="shared" ca="1" si="629"/>
        <v>0</v>
      </c>
      <c r="CS546" s="225">
        <f t="shared" ca="1" si="630"/>
        <v>0</v>
      </c>
      <c r="CT546" s="226">
        <f t="shared" ca="1" si="666"/>
        <v>0</v>
      </c>
      <c r="CU546" s="217">
        <f t="shared" ca="1" si="631"/>
        <v>-4.5919815571945737</v>
      </c>
      <c r="CV546" s="218">
        <f t="shared" ca="1" si="632"/>
        <v>-35</v>
      </c>
      <c r="CW546" s="219">
        <f t="shared" ca="1" si="633"/>
        <v>-1799.7155560582448</v>
      </c>
      <c r="CX546" s="218">
        <f t="shared" ca="1" si="634"/>
        <v>0</v>
      </c>
      <c r="CY546" s="227">
        <f t="shared" ca="1" si="635"/>
        <v>0</v>
      </c>
      <c r="CZ546" s="228">
        <f t="shared" ca="1" si="667"/>
        <v>0</v>
      </c>
      <c r="DA546" s="222">
        <f t="shared" ca="1" si="636"/>
        <v>-5.1474920122309307</v>
      </c>
      <c r="DB546" s="223">
        <f t="shared" ca="1" si="637"/>
        <v>-40</v>
      </c>
      <c r="DC546" s="224">
        <f t="shared" ca="1" si="638"/>
        <v>-2078.6115573248367</v>
      </c>
      <c r="DD546" s="223">
        <f t="shared" ca="1" si="639"/>
        <v>0</v>
      </c>
      <c r="DE546" s="225">
        <f t="shared" ca="1" si="640"/>
        <v>0</v>
      </c>
      <c r="DF546" s="226">
        <f t="shared" ca="1" si="668"/>
        <v>0</v>
      </c>
      <c r="DG546" s="217">
        <f t="shared" ca="1" si="641"/>
        <v>-5.6641719536657629</v>
      </c>
      <c r="DH546" s="218">
        <f t="shared" ca="1" si="642"/>
        <v>-45</v>
      </c>
      <c r="DI546" s="219">
        <f t="shared" ca="1" si="643"/>
        <v>-2366.9157570759894</v>
      </c>
      <c r="DJ546" s="218">
        <f t="shared" ca="1" si="644"/>
        <v>0</v>
      </c>
      <c r="DK546" s="227">
        <f t="shared" ca="1" si="645"/>
        <v>0</v>
      </c>
      <c r="DL546" s="228">
        <f t="shared" ca="1" si="669"/>
        <v>0</v>
      </c>
      <c r="DM546" s="222">
        <f t="shared" ca="1" si="646"/>
        <v>-6.1380269433018499</v>
      </c>
      <c r="DN546" s="223">
        <f t="shared" ca="1" si="647"/>
        <v>-49.999999999999993</v>
      </c>
      <c r="DO546" s="224">
        <f t="shared" ca="1" si="648"/>
        <v>-2666.2773423922681</v>
      </c>
      <c r="DP546" s="223">
        <f t="shared" ca="1" si="649"/>
        <v>0</v>
      </c>
      <c r="DQ546" s="225">
        <f t="shared" ca="1" si="650"/>
        <v>0</v>
      </c>
      <c r="DR546" s="226">
        <f t="shared" ca="1" si="670"/>
        <v>0</v>
      </c>
      <c r="DS546" s="217">
        <f t="shared" ca="1" si="651"/>
        <v>-6.5653689762119063</v>
      </c>
      <c r="DT546" s="218">
        <f t="shared" ca="1" si="652"/>
        <v>-55.000000000000007</v>
      </c>
      <c r="DU546" s="219">
        <f t="shared" ca="1" si="653"/>
        <v>-2978.5505378914368</v>
      </c>
      <c r="DV546" s="218">
        <f t="shared" ca="1" si="654"/>
        <v>0</v>
      </c>
      <c r="DW546" s="227">
        <f t="shared" ca="1" si="655"/>
        <v>0</v>
      </c>
      <c r="DX546" s="228">
        <f t="shared" ca="1" si="671"/>
        <v>0</v>
      </c>
      <c r="DY546" s="222">
        <f t="shared" ca="1" si="656"/>
        <v>-6.9428500404508018</v>
      </c>
      <c r="DZ546" s="223">
        <f t="shared" ca="1" si="657"/>
        <v>-59.999999999999993</v>
      </c>
      <c r="EA546" s="224">
        <f t="shared" ca="1" si="658"/>
        <v>-3305.8429078195454</v>
      </c>
      <c r="EB546" s="223">
        <f t="shared" ca="1" si="659"/>
        <v>0</v>
      </c>
      <c r="EC546" s="225">
        <f t="shared" ca="1" si="660"/>
        <v>0</v>
      </c>
      <c r="ED546" s="226">
        <f t="shared" ca="1" si="672"/>
        <v>0</v>
      </c>
      <c r="EE546" s="18" t="e">
        <v>#N/A</v>
      </c>
    </row>
    <row r="547" spans="16:135" x14ac:dyDescent="0.3">
      <c r="P547" s="5"/>
      <c r="Q547" s="5"/>
      <c r="AA547" s="105" t="e">
        <f ca="1">AH547-DF547</f>
        <v>#N/A</v>
      </c>
      <c r="AC547" s="302">
        <f>AC546+$BE$22</f>
        <v>5200</v>
      </c>
      <c r="AD547" s="21" t="e">
        <v>#N/A</v>
      </c>
      <c r="AE547" s="21" t="e">
        <v>#N/A</v>
      </c>
      <c r="AF547" s="21" t="e">
        <v>#N/A</v>
      </c>
      <c r="AG547" s="21" t="e">
        <v>#N/A</v>
      </c>
      <c r="AH547" s="21" t="e">
        <v>#N/A</v>
      </c>
      <c r="AI547" s="21" t="e">
        <v>#N/A</v>
      </c>
      <c r="AJ547" s="21" t="e">
        <v>#N/A</v>
      </c>
      <c r="AK547" s="21" t="e">
        <v>#N/A</v>
      </c>
      <c r="AL547" s="21" t="e">
        <v>#N/A</v>
      </c>
      <c r="AM547" s="21" t="e">
        <v>#N/A</v>
      </c>
      <c r="AN547" s="21" t="e">
        <v>#N/A</v>
      </c>
      <c r="AO547" s="21" t="e">
        <v>#N/A</v>
      </c>
      <c r="AP547" s="332" t="e">
        <v>#N/A</v>
      </c>
      <c r="AQ547" s="21" t="e">
        <v>#N/A</v>
      </c>
      <c r="AR547" s="21" t="e">
        <v>#N/A</v>
      </c>
      <c r="AS547" s="21" t="e">
        <v>#N/A</v>
      </c>
      <c r="AT547" s="21" t="e">
        <v>#N/A</v>
      </c>
      <c r="AU547" s="21" t="e">
        <v>#N/A</v>
      </c>
      <c r="AV547" s="21" t="e">
        <v>#N/A</v>
      </c>
      <c r="AW547" s="21" t="e">
        <v>#N/A</v>
      </c>
      <c r="AX547" s="21" t="e">
        <v>#N/A</v>
      </c>
      <c r="AY547" s="21" t="e">
        <v>#N/A</v>
      </c>
      <c r="AZ547" s="21" t="e">
        <v>#N/A</v>
      </c>
      <c r="BA547" s="21" t="e">
        <v>#N/A</v>
      </c>
      <c r="BB547" s="336" t="e">
        <v>#N/A</v>
      </c>
      <c r="BC547" s="323">
        <f ca="1">BO547-BD547</f>
        <v>0</v>
      </c>
      <c r="BD547" s="321">
        <f ca="1"/>
        <v>0</v>
      </c>
      <c r="BE547" s="302">
        <f ca="1">MIN($AF$15,BE546+$BE$22)</f>
        <v>5000</v>
      </c>
      <c r="BF547" s="306">
        <f t="shared" ca="1" si="602"/>
        <v>4</v>
      </c>
      <c r="BG547" s="307">
        <f ca="1">INDEX(N$8:N$12,$BF547)</f>
        <v>365</v>
      </c>
      <c r="BH547" s="308">
        <f ca="1">INDEX(O$8:O$12,$BF547)</f>
        <v>0.45</v>
      </c>
      <c r="BI547" s="309">
        <f t="shared" ca="1" si="603"/>
        <v>2615</v>
      </c>
      <c r="BJ547" s="310">
        <f t="shared" si="601"/>
        <v>0</v>
      </c>
      <c r="BK547" s="217">
        <f ca="1">DEGREES(ASIN($BG547*BL$23))</f>
        <v>-0.69702848180855392</v>
      </c>
      <c r="BL547" s="218">
        <f ca="1">DEGREES(ASIN(BL$23*$BI547))</f>
        <v>-5</v>
      </c>
      <c r="BM547" s="219">
        <f ca="1">IF($BH547&gt;0,(COS(RADIANS(BK547))-COS(RADIANS(BL547)))/(BL$23*$BH547),$BE547*SIN(RADIANS(BK547)))</f>
        <v>-248.78476702351884</v>
      </c>
      <c r="BN547" s="218">
        <f t="shared" ca="1" si="604"/>
        <v>0</v>
      </c>
      <c r="BO547" s="220">
        <f t="shared" ca="1" si="605"/>
        <v>0</v>
      </c>
      <c r="BP547" s="221">
        <f t="shared" ca="1" si="661"/>
        <v>0</v>
      </c>
      <c r="BQ547" s="222">
        <f t="shared" ca="1" si="606"/>
        <v>-1.3888539075648563</v>
      </c>
      <c r="BR547" s="223">
        <f t="shared" ca="1" si="607"/>
        <v>-10</v>
      </c>
      <c r="BS547" s="224">
        <f t="shared" ca="1" si="608"/>
        <v>-498.57516684089927</v>
      </c>
      <c r="BT547" s="223">
        <f t="shared" ca="1" si="609"/>
        <v>0</v>
      </c>
      <c r="BU547" s="225">
        <f t="shared" ca="1" si="610"/>
        <v>0</v>
      </c>
      <c r="BV547" s="226">
        <f t="shared" ca="1" si="662"/>
        <v>0</v>
      </c>
      <c r="BW547" s="217">
        <f t="shared" ca="1" si="611"/>
        <v>-2.0703060144699528</v>
      </c>
      <c r="BX547" s="218">
        <f t="shared" ca="1" si="612"/>
        <v>-14.999999999999998</v>
      </c>
      <c r="BY547" s="219">
        <f t="shared" ca="1" si="613"/>
        <v>-750.39149177318018</v>
      </c>
      <c r="BZ547" s="218">
        <f t="shared" ca="1" si="614"/>
        <v>0</v>
      </c>
      <c r="CA547" s="227">
        <f t="shared" ca="1" si="615"/>
        <v>0</v>
      </c>
      <c r="CB547" s="228">
        <f t="shared" ca="1" si="663"/>
        <v>0</v>
      </c>
      <c r="CC547" s="222">
        <f t="shared" ca="1" si="616"/>
        <v>-2.7362803166611838</v>
      </c>
      <c r="CD547" s="223">
        <f t="shared" ca="1" si="617"/>
        <v>-20</v>
      </c>
      <c r="CE547" s="224">
        <f t="shared" ca="1" si="618"/>
        <v>-1005.2838372586006</v>
      </c>
      <c r="CF547" s="223">
        <f t="shared" ca="1" si="619"/>
        <v>0</v>
      </c>
      <c r="CG547" s="225">
        <f t="shared" ca="1" si="620"/>
        <v>0</v>
      </c>
      <c r="CH547" s="226">
        <f t="shared" ca="1" si="664"/>
        <v>0</v>
      </c>
      <c r="CI547" s="217">
        <f t="shared" ca="1" si="621"/>
        <v>-3.3817714426176781</v>
      </c>
      <c r="CJ547" s="218">
        <f t="shared" ca="1" si="622"/>
        <v>-25.000000000000004</v>
      </c>
      <c r="CK547" s="219">
        <f t="shared" ca="1" si="623"/>
        <v>-1264.3482414483431</v>
      </c>
      <c r="CL547" s="218">
        <f t="shared" ca="1" si="624"/>
        <v>0</v>
      </c>
      <c r="CM547" s="227">
        <f t="shared" ca="1" si="625"/>
        <v>0</v>
      </c>
      <c r="CN547" s="228">
        <f t="shared" ca="1" si="665"/>
        <v>0</v>
      </c>
      <c r="CO547" s="222">
        <f t="shared" ca="1" si="626"/>
        <v>-4.0019069365128308</v>
      </c>
      <c r="CP547" s="223">
        <f t="shared" ca="1" si="627"/>
        <v>-29.999999999999996</v>
      </c>
      <c r="CQ547" s="224">
        <f t="shared" ca="1" si="628"/>
        <v>-1528.7443909084268</v>
      </c>
      <c r="CR547" s="223">
        <f t="shared" ca="1" si="629"/>
        <v>0</v>
      </c>
      <c r="CS547" s="225">
        <f t="shared" ca="1" si="630"/>
        <v>0</v>
      </c>
      <c r="CT547" s="226">
        <f t="shared" ca="1" si="666"/>
        <v>0</v>
      </c>
      <c r="CU547" s="217">
        <f t="shared" ca="1" si="631"/>
        <v>-4.5919815571945737</v>
      </c>
      <c r="CV547" s="218">
        <f t="shared" ca="1" si="632"/>
        <v>-35</v>
      </c>
      <c r="CW547" s="219">
        <f t="shared" ca="1" si="633"/>
        <v>-1799.7155560582448</v>
      </c>
      <c r="CX547" s="218">
        <f t="shared" ca="1" si="634"/>
        <v>0</v>
      </c>
      <c r="CY547" s="227">
        <f t="shared" ca="1" si="635"/>
        <v>0</v>
      </c>
      <c r="CZ547" s="228">
        <f t="shared" ca="1" si="667"/>
        <v>0</v>
      </c>
      <c r="DA547" s="222">
        <f t="shared" ca="1" si="636"/>
        <v>-5.1474920122309307</v>
      </c>
      <c r="DB547" s="223">
        <f t="shared" ca="1" si="637"/>
        <v>-40</v>
      </c>
      <c r="DC547" s="224">
        <f t="shared" ca="1" si="638"/>
        <v>-2078.6115573248367</v>
      </c>
      <c r="DD547" s="223">
        <f t="shared" ca="1" si="639"/>
        <v>0</v>
      </c>
      <c r="DE547" s="225">
        <f t="shared" ca="1" si="640"/>
        <v>0</v>
      </c>
      <c r="DF547" s="226">
        <f t="shared" ca="1" si="668"/>
        <v>0</v>
      </c>
      <c r="DG547" s="217">
        <f t="shared" ca="1" si="641"/>
        <v>-5.6641719536657629</v>
      </c>
      <c r="DH547" s="218">
        <f t="shared" ca="1" si="642"/>
        <v>-45</v>
      </c>
      <c r="DI547" s="219">
        <f t="shared" ca="1" si="643"/>
        <v>-2366.9157570759894</v>
      </c>
      <c r="DJ547" s="218">
        <f t="shared" ca="1" si="644"/>
        <v>0</v>
      </c>
      <c r="DK547" s="227">
        <f t="shared" ca="1" si="645"/>
        <v>0</v>
      </c>
      <c r="DL547" s="228">
        <f t="shared" ca="1" si="669"/>
        <v>0</v>
      </c>
      <c r="DM547" s="222">
        <f t="shared" ca="1" si="646"/>
        <v>-6.1380269433018499</v>
      </c>
      <c r="DN547" s="223">
        <f t="shared" ca="1" si="647"/>
        <v>-49.999999999999993</v>
      </c>
      <c r="DO547" s="224">
        <f t="shared" ca="1" si="648"/>
        <v>-2666.2773423922681</v>
      </c>
      <c r="DP547" s="223">
        <f t="shared" ca="1" si="649"/>
        <v>0</v>
      </c>
      <c r="DQ547" s="225">
        <f t="shared" ca="1" si="650"/>
        <v>0</v>
      </c>
      <c r="DR547" s="226">
        <f t="shared" ca="1" si="670"/>
        <v>0</v>
      </c>
      <c r="DS547" s="217">
        <f t="shared" ca="1" si="651"/>
        <v>-6.5653689762119063</v>
      </c>
      <c r="DT547" s="218">
        <f t="shared" ca="1" si="652"/>
        <v>-55.000000000000007</v>
      </c>
      <c r="DU547" s="219">
        <f t="shared" ca="1" si="653"/>
        <v>-2978.5505378914368</v>
      </c>
      <c r="DV547" s="218">
        <f t="shared" ca="1" si="654"/>
        <v>0</v>
      </c>
      <c r="DW547" s="227">
        <f t="shared" ca="1" si="655"/>
        <v>0</v>
      </c>
      <c r="DX547" s="228">
        <f t="shared" ca="1" si="671"/>
        <v>0</v>
      </c>
      <c r="DY547" s="222">
        <f t="shared" ca="1" si="656"/>
        <v>-6.9428500404508018</v>
      </c>
      <c r="DZ547" s="223">
        <f t="shared" ca="1" si="657"/>
        <v>-59.999999999999993</v>
      </c>
      <c r="EA547" s="224">
        <f t="shared" ca="1" si="658"/>
        <v>-3305.8429078195454</v>
      </c>
      <c r="EB547" s="223">
        <f t="shared" ca="1" si="659"/>
        <v>0</v>
      </c>
      <c r="EC547" s="225">
        <f t="shared" ca="1" si="660"/>
        <v>0</v>
      </c>
      <c r="ED547" s="226">
        <f t="shared" ca="1" si="672"/>
        <v>0</v>
      </c>
      <c r="EE547" s="18" t="e">
        <v>#N/A</v>
      </c>
    </row>
    <row r="548" spans="16:135" x14ac:dyDescent="0.3">
      <c r="P548" s="5"/>
      <c r="Q548" s="5"/>
      <c r="AA548" s="105" t="e">
        <f ca="1">AH548-DF548</f>
        <v>#N/A</v>
      </c>
      <c r="AC548" s="302">
        <f>AC547+$BE$22</f>
        <v>5210</v>
      </c>
      <c r="AD548" s="21" t="e">
        <v>#N/A</v>
      </c>
      <c r="AE548" s="21" t="e">
        <v>#N/A</v>
      </c>
      <c r="AF548" s="21" t="e">
        <v>#N/A</v>
      </c>
      <c r="AG548" s="21" t="e">
        <v>#N/A</v>
      </c>
      <c r="AH548" s="21" t="e">
        <v>#N/A</v>
      </c>
      <c r="AI548" s="21" t="e">
        <v>#N/A</v>
      </c>
      <c r="AJ548" s="21" t="e">
        <v>#N/A</v>
      </c>
      <c r="AK548" s="21" t="e">
        <v>#N/A</v>
      </c>
      <c r="AL548" s="21" t="e">
        <v>#N/A</v>
      </c>
      <c r="AM548" s="21" t="e">
        <v>#N/A</v>
      </c>
      <c r="AN548" s="21" t="e">
        <v>#N/A</v>
      </c>
      <c r="AO548" s="21" t="e">
        <v>#N/A</v>
      </c>
      <c r="AP548" s="332" t="e">
        <v>#N/A</v>
      </c>
      <c r="AQ548" s="21" t="e">
        <v>#N/A</v>
      </c>
      <c r="AR548" s="21" t="e">
        <v>#N/A</v>
      </c>
      <c r="AS548" s="21" t="e">
        <v>#N/A</v>
      </c>
      <c r="AT548" s="21" t="e">
        <v>#N/A</v>
      </c>
      <c r="AU548" s="21" t="e">
        <v>#N/A</v>
      </c>
      <c r="AV548" s="21" t="e">
        <v>#N/A</v>
      </c>
      <c r="AW548" s="21" t="e">
        <v>#N/A</v>
      </c>
      <c r="AX548" s="21" t="e">
        <v>#N/A</v>
      </c>
      <c r="AY548" s="21" t="e">
        <v>#N/A</v>
      </c>
      <c r="AZ548" s="21" t="e">
        <v>#N/A</v>
      </c>
      <c r="BA548" s="21" t="e">
        <v>#N/A</v>
      </c>
      <c r="BB548" s="336" t="e">
        <v>#N/A</v>
      </c>
      <c r="BC548" s="323">
        <f ca="1">BO548-BD548</f>
        <v>0</v>
      </c>
      <c r="BD548" s="321">
        <f ca="1"/>
        <v>0</v>
      </c>
      <c r="BE548" s="302">
        <f ca="1">MIN($AF$15,BE547+$BE$22)</f>
        <v>5000</v>
      </c>
      <c r="BF548" s="306">
        <f t="shared" ca="1" si="602"/>
        <v>4</v>
      </c>
      <c r="BG548" s="307">
        <f ca="1">INDEX(N$8:N$12,$BF548)</f>
        <v>365</v>
      </c>
      <c r="BH548" s="308">
        <f ca="1">INDEX(O$8:O$12,$BF548)</f>
        <v>0.45</v>
      </c>
      <c r="BI548" s="309">
        <f t="shared" ca="1" si="603"/>
        <v>2615</v>
      </c>
      <c r="BJ548" s="310">
        <f t="shared" si="601"/>
        <v>0</v>
      </c>
      <c r="BK548" s="217">
        <f ca="1">DEGREES(ASIN($BG548*BL$23))</f>
        <v>-0.69702848180855392</v>
      </c>
      <c r="BL548" s="218">
        <f ca="1">DEGREES(ASIN(BL$23*$BI548))</f>
        <v>-5</v>
      </c>
      <c r="BM548" s="219">
        <f ca="1">IF($BH548&gt;0,(COS(RADIANS(BK548))-COS(RADIANS(BL548)))/(BL$23*$BH548),$BE548*SIN(RADIANS(BK548)))</f>
        <v>-248.78476702351884</v>
      </c>
      <c r="BN548" s="218">
        <f t="shared" ca="1" si="604"/>
        <v>0</v>
      </c>
      <c r="BO548" s="220">
        <f t="shared" ca="1" si="605"/>
        <v>0</v>
      </c>
      <c r="BP548" s="221">
        <f t="shared" ca="1" si="661"/>
        <v>0</v>
      </c>
      <c r="BQ548" s="222">
        <f t="shared" ca="1" si="606"/>
        <v>-1.3888539075648563</v>
      </c>
      <c r="BR548" s="223">
        <f t="shared" ca="1" si="607"/>
        <v>-10</v>
      </c>
      <c r="BS548" s="224">
        <f t="shared" ca="1" si="608"/>
        <v>-498.57516684089927</v>
      </c>
      <c r="BT548" s="223">
        <f t="shared" ca="1" si="609"/>
        <v>0</v>
      </c>
      <c r="BU548" s="225">
        <f t="shared" ca="1" si="610"/>
        <v>0</v>
      </c>
      <c r="BV548" s="226">
        <f t="shared" ca="1" si="662"/>
        <v>0</v>
      </c>
      <c r="BW548" s="217">
        <f t="shared" ca="1" si="611"/>
        <v>-2.0703060144699528</v>
      </c>
      <c r="BX548" s="218">
        <f t="shared" ca="1" si="612"/>
        <v>-14.999999999999998</v>
      </c>
      <c r="BY548" s="219">
        <f t="shared" ca="1" si="613"/>
        <v>-750.39149177318018</v>
      </c>
      <c r="BZ548" s="218">
        <f t="shared" ca="1" si="614"/>
        <v>0</v>
      </c>
      <c r="CA548" s="227">
        <f t="shared" ca="1" si="615"/>
        <v>0</v>
      </c>
      <c r="CB548" s="228">
        <f t="shared" ca="1" si="663"/>
        <v>0</v>
      </c>
      <c r="CC548" s="222">
        <f t="shared" ca="1" si="616"/>
        <v>-2.7362803166611838</v>
      </c>
      <c r="CD548" s="223">
        <f t="shared" ca="1" si="617"/>
        <v>-20</v>
      </c>
      <c r="CE548" s="224">
        <f t="shared" ca="1" si="618"/>
        <v>-1005.2838372586006</v>
      </c>
      <c r="CF548" s="223">
        <f t="shared" ca="1" si="619"/>
        <v>0</v>
      </c>
      <c r="CG548" s="225">
        <f t="shared" ca="1" si="620"/>
        <v>0</v>
      </c>
      <c r="CH548" s="226">
        <f t="shared" ca="1" si="664"/>
        <v>0</v>
      </c>
      <c r="CI548" s="217">
        <f t="shared" ca="1" si="621"/>
        <v>-3.3817714426176781</v>
      </c>
      <c r="CJ548" s="218">
        <f t="shared" ca="1" si="622"/>
        <v>-25.000000000000004</v>
      </c>
      <c r="CK548" s="219">
        <f t="shared" ca="1" si="623"/>
        <v>-1264.3482414483431</v>
      </c>
      <c r="CL548" s="218">
        <f t="shared" ca="1" si="624"/>
        <v>0</v>
      </c>
      <c r="CM548" s="227">
        <f t="shared" ca="1" si="625"/>
        <v>0</v>
      </c>
      <c r="CN548" s="228">
        <f t="shared" ca="1" si="665"/>
        <v>0</v>
      </c>
      <c r="CO548" s="222">
        <f t="shared" ca="1" si="626"/>
        <v>-4.0019069365128308</v>
      </c>
      <c r="CP548" s="223">
        <f t="shared" ca="1" si="627"/>
        <v>-29.999999999999996</v>
      </c>
      <c r="CQ548" s="224">
        <f t="shared" ca="1" si="628"/>
        <v>-1528.7443909084268</v>
      </c>
      <c r="CR548" s="223">
        <f t="shared" ca="1" si="629"/>
        <v>0</v>
      </c>
      <c r="CS548" s="225">
        <f t="shared" ca="1" si="630"/>
        <v>0</v>
      </c>
      <c r="CT548" s="226">
        <f t="shared" ca="1" si="666"/>
        <v>0</v>
      </c>
      <c r="CU548" s="217">
        <f t="shared" ca="1" si="631"/>
        <v>-4.5919815571945737</v>
      </c>
      <c r="CV548" s="218">
        <f t="shared" ca="1" si="632"/>
        <v>-35</v>
      </c>
      <c r="CW548" s="219">
        <f t="shared" ca="1" si="633"/>
        <v>-1799.7155560582448</v>
      </c>
      <c r="CX548" s="218">
        <f t="shared" ca="1" si="634"/>
        <v>0</v>
      </c>
      <c r="CY548" s="227">
        <f t="shared" ca="1" si="635"/>
        <v>0</v>
      </c>
      <c r="CZ548" s="228">
        <f t="shared" ca="1" si="667"/>
        <v>0</v>
      </c>
      <c r="DA548" s="222">
        <f t="shared" ca="1" si="636"/>
        <v>-5.1474920122309307</v>
      </c>
      <c r="DB548" s="223">
        <f t="shared" ca="1" si="637"/>
        <v>-40</v>
      </c>
      <c r="DC548" s="224">
        <f t="shared" ca="1" si="638"/>
        <v>-2078.6115573248367</v>
      </c>
      <c r="DD548" s="223">
        <f t="shared" ca="1" si="639"/>
        <v>0</v>
      </c>
      <c r="DE548" s="225">
        <f t="shared" ca="1" si="640"/>
        <v>0</v>
      </c>
      <c r="DF548" s="226">
        <f t="shared" ca="1" si="668"/>
        <v>0</v>
      </c>
      <c r="DG548" s="217">
        <f t="shared" ca="1" si="641"/>
        <v>-5.6641719536657629</v>
      </c>
      <c r="DH548" s="218">
        <f t="shared" ca="1" si="642"/>
        <v>-45</v>
      </c>
      <c r="DI548" s="219">
        <f t="shared" ca="1" si="643"/>
        <v>-2366.9157570759894</v>
      </c>
      <c r="DJ548" s="218">
        <f t="shared" ca="1" si="644"/>
        <v>0</v>
      </c>
      <c r="DK548" s="227">
        <f t="shared" ca="1" si="645"/>
        <v>0</v>
      </c>
      <c r="DL548" s="228">
        <f t="shared" ca="1" si="669"/>
        <v>0</v>
      </c>
      <c r="DM548" s="222">
        <f t="shared" ca="1" si="646"/>
        <v>-6.1380269433018499</v>
      </c>
      <c r="DN548" s="223">
        <f t="shared" ca="1" si="647"/>
        <v>-49.999999999999993</v>
      </c>
      <c r="DO548" s="224">
        <f t="shared" ca="1" si="648"/>
        <v>-2666.2773423922681</v>
      </c>
      <c r="DP548" s="223">
        <f t="shared" ca="1" si="649"/>
        <v>0</v>
      </c>
      <c r="DQ548" s="225">
        <f t="shared" ca="1" si="650"/>
        <v>0</v>
      </c>
      <c r="DR548" s="226">
        <f t="shared" ca="1" si="670"/>
        <v>0</v>
      </c>
      <c r="DS548" s="217">
        <f t="shared" ca="1" si="651"/>
        <v>-6.5653689762119063</v>
      </c>
      <c r="DT548" s="218">
        <f t="shared" ca="1" si="652"/>
        <v>-55.000000000000007</v>
      </c>
      <c r="DU548" s="219">
        <f t="shared" ca="1" si="653"/>
        <v>-2978.5505378914368</v>
      </c>
      <c r="DV548" s="218">
        <f t="shared" ca="1" si="654"/>
        <v>0</v>
      </c>
      <c r="DW548" s="227">
        <f t="shared" ca="1" si="655"/>
        <v>0</v>
      </c>
      <c r="DX548" s="228">
        <f t="shared" ca="1" si="671"/>
        <v>0</v>
      </c>
      <c r="DY548" s="222">
        <f t="shared" ca="1" si="656"/>
        <v>-6.9428500404508018</v>
      </c>
      <c r="DZ548" s="223">
        <f t="shared" ca="1" si="657"/>
        <v>-59.999999999999993</v>
      </c>
      <c r="EA548" s="224">
        <f t="shared" ca="1" si="658"/>
        <v>-3305.8429078195454</v>
      </c>
      <c r="EB548" s="223">
        <f t="shared" ca="1" si="659"/>
        <v>0</v>
      </c>
      <c r="EC548" s="225">
        <f t="shared" ca="1" si="660"/>
        <v>0</v>
      </c>
      <c r="ED548" s="226">
        <f t="shared" ca="1" si="672"/>
        <v>0</v>
      </c>
      <c r="EE548" s="18" t="e">
        <v>#N/A</v>
      </c>
    </row>
    <row r="549" spans="16:135" x14ac:dyDescent="0.3">
      <c r="P549" s="5"/>
      <c r="Q549" s="5"/>
      <c r="AA549" s="105" t="e">
        <f ca="1">AH549-DF549</f>
        <v>#N/A</v>
      </c>
      <c r="AC549" s="302">
        <f>AC548+$BE$22</f>
        <v>5220</v>
      </c>
      <c r="AD549" s="21" t="e">
        <v>#N/A</v>
      </c>
      <c r="AE549" s="21" t="e">
        <v>#N/A</v>
      </c>
      <c r="AF549" s="21" t="e">
        <v>#N/A</v>
      </c>
      <c r="AG549" s="21" t="e">
        <v>#N/A</v>
      </c>
      <c r="AH549" s="21" t="e">
        <v>#N/A</v>
      </c>
      <c r="AI549" s="21" t="e">
        <v>#N/A</v>
      </c>
      <c r="AJ549" s="21" t="e">
        <v>#N/A</v>
      </c>
      <c r="AK549" s="21" t="e">
        <v>#N/A</v>
      </c>
      <c r="AL549" s="21" t="e">
        <v>#N/A</v>
      </c>
      <c r="AM549" s="21" t="e">
        <v>#N/A</v>
      </c>
      <c r="AN549" s="21" t="e">
        <v>#N/A</v>
      </c>
      <c r="AO549" s="21" t="e">
        <v>#N/A</v>
      </c>
      <c r="AP549" s="332" t="e">
        <v>#N/A</v>
      </c>
      <c r="AQ549" s="21" t="e">
        <v>#N/A</v>
      </c>
      <c r="AR549" s="21" t="e">
        <v>#N/A</v>
      </c>
      <c r="AS549" s="21" t="e">
        <v>#N/A</v>
      </c>
      <c r="AT549" s="21" t="e">
        <v>#N/A</v>
      </c>
      <c r="AU549" s="21" t="e">
        <v>#N/A</v>
      </c>
      <c r="AV549" s="21" t="e">
        <v>#N/A</v>
      </c>
      <c r="AW549" s="21" t="e">
        <v>#N/A</v>
      </c>
      <c r="AX549" s="21" t="e">
        <v>#N/A</v>
      </c>
      <c r="AY549" s="21" t="e">
        <v>#N/A</v>
      </c>
      <c r="AZ549" s="21" t="e">
        <v>#N/A</v>
      </c>
      <c r="BA549" s="21" t="e">
        <v>#N/A</v>
      </c>
      <c r="BB549" s="336" t="e">
        <v>#N/A</v>
      </c>
      <c r="BC549" s="323">
        <f ca="1">BO549-BD549</f>
        <v>0</v>
      </c>
      <c r="BD549" s="321">
        <f ca="1"/>
        <v>0</v>
      </c>
      <c r="BE549" s="302">
        <f ca="1">MIN($AF$15,BE548+$BE$22)</f>
        <v>5000</v>
      </c>
      <c r="BF549" s="306">
        <f t="shared" ca="1" si="602"/>
        <v>4</v>
      </c>
      <c r="BG549" s="307">
        <f ca="1">INDEX(N$8:N$12,$BF549)</f>
        <v>365</v>
      </c>
      <c r="BH549" s="308">
        <f ca="1">INDEX(O$8:O$12,$BF549)</f>
        <v>0.45</v>
      </c>
      <c r="BI549" s="309">
        <f t="shared" ca="1" si="603"/>
        <v>2615</v>
      </c>
      <c r="BJ549" s="310">
        <f t="shared" si="601"/>
        <v>0</v>
      </c>
      <c r="BK549" s="217">
        <f ca="1">DEGREES(ASIN($BG549*BL$23))</f>
        <v>-0.69702848180855392</v>
      </c>
      <c r="BL549" s="218">
        <f ca="1">DEGREES(ASIN(BL$23*$BI549))</f>
        <v>-5</v>
      </c>
      <c r="BM549" s="219">
        <f ca="1">IF($BH549&gt;0,(COS(RADIANS(BK549))-COS(RADIANS(BL549)))/(BL$23*$BH549),$BE549*SIN(RADIANS(BK549)))</f>
        <v>-248.78476702351884</v>
      </c>
      <c r="BN549" s="218">
        <f t="shared" ca="1" si="604"/>
        <v>0</v>
      </c>
      <c r="BO549" s="220">
        <f t="shared" ca="1" si="605"/>
        <v>0</v>
      </c>
      <c r="BP549" s="221">
        <f t="shared" ca="1" si="661"/>
        <v>0</v>
      </c>
      <c r="BQ549" s="222">
        <f t="shared" ca="1" si="606"/>
        <v>-1.3888539075648563</v>
      </c>
      <c r="BR549" s="223">
        <f t="shared" ca="1" si="607"/>
        <v>-10</v>
      </c>
      <c r="BS549" s="224">
        <f t="shared" ca="1" si="608"/>
        <v>-498.57516684089927</v>
      </c>
      <c r="BT549" s="223">
        <f t="shared" ca="1" si="609"/>
        <v>0</v>
      </c>
      <c r="BU549" s="225">
        <f t="shared" ca="1" si="610"/>
        <v>0</v>
      </c>
      <c r="BV549" s="226">
        <f t="shared" ca="1" si="662"/>
        <v>0</v>
      </c>
      <c r="BW549" s="217">
        <f t="shared" ca="1" si="611"/>
        <v>-2.0703060144699528</v>
      </c>
      <c r="BX549" s="218">
        <f t="shared" ca="1" si="612"/>
        <v>-14.999999999999998</v>
      </c>
      <c r="BY549" s="219">
        <f t="shared" ca="1" si="613"/>
        <v>-750.39149177318018</v>
      </c>
      <c r="BZ549" s="218">
        <f t="shared" ca="1" si="614"/>
        <v>0</v>
      </c>
      <c r="CA549" s="227">
        <f t="shared" ca="1" si="615"/>
        <v>0</v>
      </c>
      <c r="CB549" s="228">
        <f t="shared" ca="1" si="663"/>
        <v>0</v>
      </c>
      <c r="CC549" s="222">
        <f t="shared" ca="1" si="616"/>
        <v>-2.7362803166611838</v>
      </c>
      <c r="CD549" s="223">
        <f t="shared" ca="1" si="617"/>
        <v>-20</v>
      </c>
      <c r="CE549" s="224">
        <f t="shared" ca="1" si="618"/>
        <v>-1005.2838372586006</v>
      </c>
      <c r="CF549" s="223">
        <f t="shared" ca="1" si="619"/>
        <v>0</v>
      </c>
      <c r="CG549" s="225">
        <f t="shared" ca="1" si="620"/>
        <v>0</v>
      </c>
      <c r="CH549" s="226">
        <f t="shared" ca="1" si="664"/>
        <v>0</v>
      </c>
      <c r="CI549" s="217">
        <f t="shared" ca="1" si="621"/>
        <v>-3.3817714426176781</v>
      </c>
      <c r="CJ549" s="218">
        <f t="shared" ca="1" si="622"/>
        <v>-25.000000000000004</v>
      </c>
      <c r="CK549" s="219">
        <f t="shared" ca="1" si="623"/>
        <v>-1264.3482414483431</v>
      </c>
      <c r="CL549" s="218">
        <f t="shared" ca="1" si="624"/>
        <v>0</v>
      </c>
      <c r="CM549" s="227">
        <f t="shared" ca="1" si="625"/>
        <v>0</v>
      </c>
      <c r="CN549" s="228">
        <f t="shared" ca="1" si="665"/>
        <v>0</v>
      </c>
      <c r="CO549" s="222">
        <f t="shared" ca="1" si="626"/>
        <v>-4.0019069365128308</v>
      </c>
      <c r="CP549" s="223">
        <f t="shared" ca="1" si="627"/>
        <v>-29.999999999999996</v>
      </c>
      <c r="CQ549" s="224">
        <f t="shared" ca="1" si="628"/>
        <v>-1528.7443909084268</v>
      </c>
      <c r="CR549" s="223">
        <f t="shared" ca="1" si="629"/>
        <v>0</v>
      </c>
      <c r="CS549" s="225">
        <f t="shared" ca="1" si="630"/>
        <v>0</v>
      </c>
      <c r="CT549" s="226">
        <f t="shared" ca="1" si="666"/>
        <v>0</v>
      </c>
      <c r="CU549" s="217">
        <f t="shared" ca="1" si="631"/>
        <v>-4.5919815571945737</v>
      </c>
      <c r="CV549" s="218">
        <f t="shared" ca="1" si="632"/>
        <v>-35</v>
      </c>
      <c r="CW549" s="219">
        <f t="shared" ca="1" si="633"/>
        <v>-1799.7155560582448</v>
      </c>
      <c r="CX549" s="218">
        <f t="shared" ca="1" si="634"/>
        <v>0</v>
      </c>
      <c r="CY549" s="227">
        <f t="shared" ca="1" si="635"/>
        <v>0</v>
      </c>
      <c r="CZ549" s="228">
        <f t="shared" ca="1" si="667"/>
        <v>0</v>
      </c>
      <c r="DA549" s="222">
        <f t="shared" ca="1" si="636"/>
        <v>-5.1474920122309307</v>
      </c>
      <c r="DB549" s="223">
        <f t="shared" ca="1" si="637"/>
        <v>-40</v>
      </c>
      <c r="DC549" s="224">
        <f t="shared" ca="1" si="638"/>
        <v>-2078.6115573248367</v>
      </c>
      <c r="DD549" s="223">
        <f t="shared" ca="1" si="639"/>
        <v>0</v>
      </c>
      <c r="DE549" s="225">
        <f t="shared" ca="1" si="640"/>
        <v>0</v>
      </c>
      <c r="DF549" s="226">
        <f t="shared" ca="1" si="668"/>
        <v>0</v>
      </c>
      <c r="DG549" s="217">
        <f t="shared" ca="1" si="641"/>
        <v>-5.6641719536657629</v>
      </c>
      <c r="DH549" s="218">
        <f t="shared" ca="1" si="642"/>
        <v>-45</v>
      </c>
      <c r="DI549" s="219">
        <f t="shared" ca="1" si="643"/>
        <v>-2366.9157570759894</v>
      </c>
      <c r="DJ549" s="218">
        <f t="shared" ca="1" si="644"/>
        <v>0</v>
      </c>
      <c r="DK549" s="227">
        <f t="shared" ca="1" si="645"/>
        <v>0</v>
      </c>
      <c r="DL549" s="228">
        <f t="shared" ca="1" si="669"/>
        <v>0</v>
      </c>
      <c r="DM549" s="222">
        <f t="shared" ca="1" si="646"/>
        <v>-6.1380269433018499</v>
      </c>
      <c r="DN549" s="223">
        <f t="shared" ca="1" si="647"/>
        <v>-49.999999999999993</v>
      </c>
      <c r="DO549" s="224">
        <f t="shared" ca="1" si="648"/>
        <v>-2666.2773423922681</v>
      </c>
      <c r="DP549" s="223">
        <f t="shared" ca="1" si="649"/>
        <v>0</v>
      </c>
      <c r="DQ549" s="225">
        <f t="shared" ca="1" si="650"/>
        <v>0</v>
      </c>
      <c r="DR549" s="226">
        <f t="shared" ca="1" si="670"/>
        <v>0</v>
      </c>
      <c r="DS549" s="217">
        <f t="shared" ca="1" si="651"/>
        <v>-6.5653689762119063</v>
      </c>
      <c r="DT549" s="218">
        <f t="shared" ca="1" si="652"/>
        <v>-55.000000000000007</v>
      </c>
      <c r="DU549" s="219">
        <f t="shared" ca="1" si="653"/>
        <v>-2978.5505378914368</v>
      </c>
      <c r="DV549" s="218">
        <f t="shared" ca="1" si="654"/>
        <v>0</v>
      </c>
      <c r="DW549" s="227">
        <f t="shared" ca="1" si="655"/>
        <v>0</v>
      </c>
      <c r="DX549" s="228">
        <f t="shared" ca="1" si="671"/>
        <v>0</v>
      </c>
      <c r="DY549" s="222">
        <f t="shared" ca="1" si="656"/>
        <v>-6.9428500404508018</v>
      </c>
      <c r="DZ549" s="223">
        <f t="shared" ca="1" si="657"/>
        <v>-59.999999999999993</v>
      </c>
      <c r="EA549" s="224">
        <f t="shared" ca="1" si="658"/>
        <v>-3305.8429078195454</v>
      </c>
      <c r="EB549" s="223">
        <f t="shared" ca="1" si="659"/>
        <v>0</v>
      </c>
      <c r="EC549" s="225">
        <f t="shared" ca="1" si="660"/>
        <v>0</v>
      </c>
      <c r="ED549" s="226">
        <f t="shared" ca="1" si="672"/>
        <v>0</v>
      </c>
      <c r="EE549" s="18" t="e">
        <v>#N/A</v>
      </c>
    </row>
    <row r="550" spans="16:135" x14ac:dyDescent="0.3">
      <c r="P550" s="5"/>
      <c r="Q550" s="5"/>
      <c r="AA550" s="105" t="e">
        <f ca="1">AH550-DF550</f>
        <v>#N/A</v>
      </c>
      <c r="AC550" s="302">
        <f>AC549+$BE$22</f>
        <v>5230</v>
      </c>
      <c r="AD550" s="21" t="e">
        <v>#N/A</v>
      </c>
      <c r="AE550" s="21" t="e">
        <v>#N/A</v>
      </c>
      <c r="AF550" s="21" t="e">
        <v>#N/A</v>
      </c>
      <c r="AG550" s="21" t="e">
        <v>#N/A</v>
      </c>
      <c r="AH550" s="21" t="e">
        <v>#N/A</v>
      </c>
      <c r="AI550" s="21" t="e">
        <v>#N/A</v>
      </c>
      <c r="AJ550" s="21" t="e">
        <v>#N/A</v>
      </c>
      <c r="AK550" s="21" t="e">
        <v>#N/A</v>
      </c>
      <c r="AL550" s="21" t="e">
        <v>#N/A</v>
      </c>
      <c r="AM550" s="21" t="e">
        <v>#N/A</v>
      </c>
      <c r="AN550" s="21" t="e">
        <v>#N/A</v>
      </c>
      <c r="AO550" s="21" t="e">
        <v>#N/A</v>
      </c>
      <c r="AP550" s="332" t="e">
        <v>#N/A</v>
      </c>
      <c r="AQ550" s="21" t="e">
        <v>#N/A</v>
      </c>
      <c r="AR550" s="21" t="e">
        <v>#N/A</v>
      </c>
      <c r="AS550" s="21" t="e">
        <v>#N/A</v>
      </c>
      <c r="AT550" s="21" t="e">
        <v>#N/A</v>
      </c>
      <c r="AU550" s="21" t="e">
        <v>#N/A</v>
      </c>
      <c r="AV550" s="21" t="e">
        <v>#N/A</v>
      </c>
      <c r="AW550" s="21" t="e">
        <v>#N/A</v>
      </c>
      <c r="AX550" s="21" t="e">
        <v>#N/A</v>
      </c>
      <c r="AY550" s="21" t="e">
        <v>#N/A</v>
      </c>
      <c r="AZ550" s="21" t="e">
        <v>#N/A</v>
      </c>
      <c r="BA550" s="21" t="e">
        <v>#N/A</v>
      </c>
      <c r="BB550" s="336" t="e">
        <v>#N/A</v>
      </c>
      <c r="BC550" s="323">
        <f ca="1">BO550-BD550</f>
        <v>0</v>
      </c>
      <c r="BD550" s="321">
        <f ca="1"/>
        <v>0</v>
      </c>
      <c r="BE550" s="302">
        <f ca="1">MIN($AF$15,BE549+$BE$22)</f>
        <v>5000</v>
      </c>
      <c r="BF550" s="306">
        <f t="shared" ca="1" si="602"/>
        <v>4</v>
      </c>
      <c r="BG550" s="307">
        <f ca="1">INDEX(N$8:N$12,$BF550)</f>
        <v>365</v>
      </c>
      <c r="BH550" s="308">
        <f ca="1">INDEX(O$8:O$12,$BF550)</f>
        <v>0.45</v>
      </c>
      <c r="BI550" s="309">
        <f t="shared" ca="1" si="603"/>
        <v>2615</v>
      </c>
      <c r="BJ550" s="310">
        <f t="shared" si="601"/>
        <v>0</v>
      </c>
      <c r="BK550" s="217">
        <f ca="1">DEGREES(ASIN($BG550*BL$23))</f>
        <v>-0.69702848180855392</v>
      </c>
      <c r="BL550" s="218">
        <f ca="1">DEGREES(ASIN(BL$23*$BI550))</f>
        <v>-5</v>
      </c>
      <c r="BM550" s="219">
        <f ca="1">IF($BH550&gt;0,(COS(RADIANS(BK550))-COS(RADIANS(BL550)))/(BL$23*$BH550),$BE550*SIN(RADIANS(BK550)))</f>
        <v>-248.78476702351884</v>
      </c>
      <c r="BN550" s="218">
        <f t="shared" ca="1" si="604"/>
        <v>0</v>
      </c>
      <c r="BO550" s="220">
        <f t="shared" ca="1" si="605"/>
        <v>0</v>
      </c>
      <c r="BP550" s="221">
        <f t="shared" ca="1" si="661"/>
        <v>0</v>
      </c>
      <c r="BQ550" s="222">
        <f t="shared" ca="1" si="606"/>
        <v>-1.3888539075648563</v>
      </c>
      <c r="BR550" s="223">
        <f t="shared" ca="1" si="607"/>
        <v>-10</v>
      </c>
      <c r="BS550" s="224">
        <f t="shared" ca="1" si="608"/>
        <v>-498.57516684089927</v>
      </c>
      <c r="BT550" s="223">
        <f t="shared" ca="1" si="609"/>
        <v>0</v>
      </c>
      <c r="BU550" s="225">
        <f t="shared" ca="1" si="610"/>
        <v>0</v>
      </c>
      <c r="BV550" s="226">
        <f t="shared" ca="1" si="662"/>
        <v>0</v>
      </c>
      <c r="BW550" s="217">
        <f t="shared" ca="1" si="611"/>
        <v>-2.0703060144699528</v>
      </c>
      <c r="BX550" s="218">
        <f t="shared" ca="1" si="612"/>
        <v>-14.999999999999998</v>
      </c>
      <c r="BY550" s="219">
        <f t="shared" ca="1" si="613"/>
        <v>-750.39149177318018</v>
      </c>
      <c r="BZ550" s="218">
        <f t="shared" ca="1" si="614"/>
        <v>0</v>
      </c>
      <c r="CA550" s="227">
        <f t="shared" ca="1" si="615"/>
        <v>0</v>
      </c>
      <c r="CB550" s="228">
        <f t="shared" ca="1" si="663"/>
        <v>0</v>
      </c>
      <c r="CC550" s="222">
        <f t="shared" ca="1" si="616"/>
        <v>-2.7362803166611838</v>
      </c>
      <c r="CD550" s="223">
        <f t="shared" ca="1" si="617"/>
        <v>-20</v>
      </c>
      <c r="CE550" s="224">
        <f t="shared" ca="1" si="618"/>
        <v>-1005.2838372586006</v>
      </c>
      <c r="CF550" s="223">
        <f t="shared" ca="1" si="619"/>
        <v>0</v>
      </c>
      <c r="CG550" s="225">
        <f t="shared" ca="1" si="620"/>
        <v>0</v>
      </c>
      <c r="CH550" s="226">
        <f t="shared" ca="1" si="664"/>
        <v>0</v>
      </c>
      <c r="CI550" s="217">
        <f t="shared" ca="1" si="621"/>
        <v>-3.3817714426176781</v>
      </c>
      <c r="CJ550" s="218">
        <f t="shared" ca="1" si="622"/>
        <v>-25.000000000000004</v>
      </c>
      <c r="CK550" s="219">
        <f t="shared" ca="1" si="623"/>
        <v>-1264.3482414483431</v>
      </c>
      <c r="CL550" s="218">
        <f t="shared" ca="1" si="624"/>
        <v>0</v>
      </c>
      <c r="CM550" s="227">
        <f t="shared" ca="1" si="625"/>
        <v>0</v>
      </c>
      <c r="CN550" s="228">
        <f t="shared" ca="1" si="665"/>
        <v>0</v>
      </c>
      <c r="CO550" s="222">
        <f t="shared" ca="1" si="626"/>
        <v>-4.0019069365128308</v>
      </c>
      <c r="CP550" s="223">
        <f t="shared" ca="1" si="627"/>
        <v>-29.999999999999996</v>
      </c>
      <c r="CQ550" s="224">
        <f t="shared" ca="1" si="628"/>
        <v>-1528.7443909084268</v>
      </c>
      <c r="CR550" s="223">
        <f t="shared" ca="1" si="629"/>
        <v>0</v>
      </c>
      <c r="CS550" s="225">
        <f t="shared" ca="1" si="630"/>
        <v>0</v>
      </c>
      <c r="CT550" s="226">
        <f t="shared" ca="1" si="666"/>
        <v>0</v>
      </c>
      <c r="CU550" s="217">
        <f t="shared" ca="1" si="631"/>
        <v>-4.5919815571945737</v>
      </c>
      <c r="CV550" s="218">
        <f t="shared" ca="1" si="632"/>
        <v>-35</v>
      </c>
      <c r="CW550" s="219">
        <f t="shared" ca="1" si="633"/>
        <v>-1799.7155560582448</v>
      </c>
      <c r="CX550" s="218">
        <f t="shared" ca="1" si="634"/>
        <v>0</v>
      </c>
      <c r="CY550" s="227">
        <f t="shared" ca="1" si="635"/>
        <v>0</v>
      </c>
      <c r="CZ550" s="228">
        <f t="shared" ca="1" si="667"/>
        <v>0</v>
      </c>
      <c r="DA550" s="222">
        <f t="shared" ca="1" si="636"/>
        <v>-5.1474920122309307</v>
      </c>
      <c r="DB550" s="223">
        <f t="shared" ca="1" si="637"/>
        <v>-40</v>
      </c>
      <c r="DC550" s="224">
        <f t="shared" ca="1" si="638"/>
        <v>-2078.6115573248367</v>
      </c>
      <c r="DD550" s="223">
        <f t="shared" ca="1" si="639"/>
        <v>0</v>
      </c>
      <c r="DE550" s="225">
        <f t="shared" ca="1" si="640"/>
        <v>0</v>
      </c>
      <c r="DF550" s="226">
        <f t="shared" ca="1" si="668"/>
        <v>0</v>
      </c>
      <c r="DG550" s="217">
        <f t="shared" ca="1" si="641"/>
        <v>-5.6641719536657629</v>
      </c>
      <c r="DH550" s="218">
        <f t="shared" ca="1" si="642"/>
        <v>-45</v>
      </c>
      <c r="DI550" s="219">
        <f t="shared" ca="1" si="643"/>
        <v>-2366.9157570759894</v>
      </c>
      <c r="DJ550" s="218">
        <f t="shared" ca="1" si="644"/>
        <v>0</v>
      </c>
      <c r="DK550" s="227">
        <f t="shared" ca="1" si="645"/>
        <v>0</v>
      </c>
      <c r="DL550" s="228">
        <f t="shared" ca="1" si="669"/>
        <v>0</v>
      </c>
      <c r="DM550" s="222">
        <f t="shared" ca="1" si="646"/>
        <v>-6.1380269433018499</v>
      </c>
      <c r="DN550" s="223">
        <f t="shared" ca="1" si="647"/>
        <v>-49.999999999999993</v>
      </c>
      <c r="DO550" s="224">
        <f t="shared" ca="1" si="648"/>
        <v>-2666.2773423922681</v>
      </c>
      <c r="DP550" s="223">
        <f t="shared" ca="1" si="649"/>
        <v>0</v>
      </c>
      <c r="DQ550" s="225">
        <f t="shared" ca="1" si="650"/>
        <v>0</v>
      </c>
      <c r="DR550" s="226">
        <f t="shared" ca="1" si="670"/>
        <v>0</v>
      </c>
      <c r="DS550" s="217">
        <f t="shared" ca="1" si="651"/>
        <v>-6.5653689762119063</v>
      </c>
      <c r="DT550" s="218">
        <f t="shared" ca="1" si="652"/>
        <v>-55.000000000000007</v>
      </c>
      <c r="DU550" s="219">
        <f t="shared" ca="1" si="653"/>
        <v>-2978.5505378914368</v>
      </c>
      <c r="DV550" s="218">
        <f t="shared" ca="1" si="654"/>
        <v>0</v>
      </c>
      <c r="DW550" s="227">
        <f t="shared" ca="1" si="655"/>
        <v>0</v>
      </c>
      <c r="DX550" s="228">
        <f t="shared" ca="1" si="671"/>
        <v>0</v>
      </c>
      <c r="DY550" s="222">
        <f t="shared" ca="1" si="656"/>
        <v>-6.9428500404508018</v>
      </c>
      <c r="DZ550" s="223">
        <f t="shared" ca="1" si="657"/>
        <v>-59.999999999999993</v>
      </c>
      <c r="EA550" s="224">
        <f t="shared" ca="1" si="658"/>
        <v>-3305.8429078195454</v>
      </c>
      <c r="EB550" s="223">
        <f t="shared" ca="1" si="659"/>
        <v>0</v>
      </c>
      <c r="EC550" s="225">
        <f t="shared" ca="1" si="660"/>
        <v>0</v>
      </c>
      <c r="ED550" s="226">
        <f t="shared" ca="1" si="672"/>
        <v>0</v>
      </c>
      <c r="EE550" s="18" t="e">
        <v>#N/A</v>
      </c>
    </row>
    <row r="551" spans="16:135" x14ac:dyDescent="0.3">
      <c r="P551" s="5"/>
      <c r="Q551" s="5"/>
      <c r="AA551" s="105" t="e">
        <f ca="1">AH551-DF551</f>
        <v>#N/A</v>
      </c>
      <c r="AC551" s="302">
        <f>AC550+$BE$22</f>
        <v>5240</v>
      </c>
      <c r="AD551" s="21" t="e">
        <v>#N/A</v>
      </c>
      <c r="AE551" s="21" t="e">
        <v>#N/A</v>
      </c>
      <c r="AF551" s="21" t="e">
        <v>#N/A</v>
      </c>
      <c r="AG551" s="21" t="e">
        <v>#N/A</v>
      </c>
      <c r="AH551" s="21" t="e">
        <v>#N/A</v>
      </c>
      <c r="AI551" s="21" t="e">
        <v>#N/A</v>
      </c>
      <c r="AJ551" s="21" t="e">
        <v>#N/A</v>
      </c>
      <c r="AK551" s="21" t="e">
        <v>#N/A</v>
      </c>
      <c r="AL551" s="21" t="e">
        <v>#N/A</v>
      </c>
      <c r="AM551" s="21" t="e">
        <v>#N/A</v>
      </c>
      <c r="AN551" s="21" t="e">
        <v>#N/A</v>
      </c>
      <c r="AO551" s="21" t="e">
        <v>#N/A</v>
      </c>
      <c r="AP551" s="332" t="e">
        <v>#N/A</v>
      </c>
      <c r="AQ551" s="21" t="e">
        <v>#N/A</v>
      </c>
      <c r="AR551" s="21" t="e">
        <v>#N/A</v>
      </c>
      <c r="AS551" s="21" t="e">
        <v>#N/A</v>
      </c>
      <c r="AT551" s="21" t="e">
        <v>#N/A</v>
      </c>
      <c r="AU551" s="21" t="e">
        <v>#N/A</v>
      </c>
      <c r="AV551" s="21" t="e">
        <v>#N/A</v>
      </c>
      <c r="AW551" s="21" t="e">
        <v>#N/A</v>
      </c>
      <c r="AX551" s="21" t="e">
        <v>#N/A</v>
      </c>
      <c r="AY551" s="21" t="e">
        <v>#N/A</v>
      </c>
      <c r="AZ551" s="21" t="e">
        <v>#N/A</v>
      </c>
      <c r="BA551" s="21" t="e">
        <v>#N/A</v>
      </c>
      <c r="BB551" s="336" t="e">
        <v>#N/A</v>
      </c>
      <c r="BC551" s="323">
        <f ca="1">BO551-BD551</f>
        <v>0</v>
      </c>
      <c r="BD551" s="321">
        <f ca="1"/>
        <v>0</v>
      </c>
      <c r="BE551" s="302">
        <f ca="1">MIN($AF$15,BE550+$BE$22)</f>
        <v>5000</v>
      </c>
      <c r="BF551" s="306">
        <f t="shared" ca="1" si="602"/>
        <v>4</v>
      </c>
      <c r="BG551" s="307">
        <f ca="1">INDEX(N$8:N$12,$BF551)</f>
        <v>365</v>
      </c>
      <c r="BH551" s="308">
        <f ca="1">INDEX(O$8:O$12,$BF551)</f>
        <v>0.45</v>
      </c>
      <c r="BI551" s="309">
        <f t="shared" ca="1" si="603"/>
        <v>2615</v>
      </c>
      <c r="BJ551" s="310">
        <f t="shared" si="601"/>
        <v>0</v>
      </c>
      <c r="BK551" s="217">
        <f ca="1">DEGREES(ASIN($BG551*BL$23))</f>
        <v>-0.69702848180855392</v>
      </c>
      <c r="BL551" s="218">
        <f ca="1">DEGREES(ASIN(BL$23*$BI551))</f>
        <v>-5</v>
      </c>
      <c r="BM551" s="219">
        <f ca="1">IF($BH551&gt;0,(COS(RADIANS(BK551))-COS(RADIANS(BL551)))/(BL$23*$BH551),$BE551*SIN(RADIANS(BK551)))</f>
        <v>-248.78476702351884</v>
      </c>
      <c r="BN551" s="218">
        <f t="shared" ca="1" si="604"/>
        <v>0</v>
      </c>
      <c r="BO551" s="220">
        <f t="shared" ca="1" si="605"/>
        <v>0</v>
      </c>
      <c r="BP551" s="221">
        <f t="shared" ca="1" si="661"/>
        <v>0</v>
      </c>
      <c r="BQ551" s="222">
        <f t="shared" ca="1" si="606"/>
        <v>-1.3888539075648563</v>
      </c>
      <c r="BR551" s="223">
        <f t="shared" ca="1" si="607"/>
        <v>-10</v>
      </c>
      <c r="BS551" s="224">
        <f t="shared" ca="1" si="608"/>
        <v>-498.57516684089927</v>
      </c>
      <c r="BT551" s="223">
        <f t="shared" ca="1" si="609"/>
        <v>0</v>
      </c>
      <c r="BU551" s="225">
        <f t="shared" ca="1" si="610"/>
        <v>0</v>
      </c>
      <c r="BV551" s="226">
        <f t="shared" ca="1" si="662"/>
        <v>0</v>
      </c>
      <c r="BW551" s="217">
        <f t="shared" ca="1" si="611"/>
        <v>-2.0703060144699528</v>
      </c>
      <c r="BX551" s="218">
        <f t="shared" ca="1" si="612"/>
        <v>-14.999999999999998</v>
      </c>
      <c r="BY551" s="219">
        <f t="shared" ca="1" si="613"/>
        <v>-750.39149177318018</v>
      </c>
      <c r="BZ551" s="218">
        <f t="shared" ca="1" si="614"/>
        <v>0</v>
      </c>
      <c r="CA551" s="227">
        <f t="shared" ca="1" si="615"/>
        <v>0</v>
      </c>
      <c r="CB551" s="228">
        <f t="shared" ca="1" si="663"/>
        <v>0</v>
      </c>
      <c r="CC551" s="222">
        <f t="shared" ca="1" si="616"/>
        <v>-2.7362803166611838</v>
      </c>
      <c r="CD551" s="223">
        <f t="shared" ca="1" si="617"/>
        <v>-20</v>
      </c>
      <c r="CE551" s="224">
        <f t="shared" ca="1" si="618"/>
        <v>-1005.2838372586006</v>
      </c>
      <c r="CF551" s="223">
        <f t="shared" ca="1" si="619"/>
        <v>0</v>
      </c>
      <c r="CG551" s="225">
        <f t="shared" ca="1" si="620"/>
        <v>0</v>
      </c>
      <c r="CH551" s="226">
        <f t="shared" ca="1" si="664"/>
        <v>0</v>
      </c>
      <c r="CI551" s="217">
        <f t="shared" ca="1" si="621"/>
        <v>-3.3817714426176781</v>
      </c>
      <c r="CJ551" s="218">
        <f t="shared" ca="1" si="622"/>
        <v>-25.000000000000004</v>
      </c>
      <c r="CK551" s="219">
        <f t="shared" ca="1" si="623"/>
        <v>-1264.3482414483431</v>
      </c>
      <c r="CL551" s="218">
        <f t="shared" ca="1" si="624"/>
        <v>0</v>
      </c>
      <c r="CM551" s="227">
        <f t="shared" ca="1" si="625"/>
        <v>0</v>
      </c>
      <c r="CN551" s="228">
        <f t="shared" ca="1" si="665"/>
        <v>0</v>
      </c>
      <c r="CO551" s="222">
        <f t="shared" ca="1" si="626"/>
        <v>-4.0019069365128308</v>
      </c>
      <c r="CP551" s="223">
        <f t="shared" ca="1" si="627"/>
        <v>-29.999999999999996</v>
      </c>
      <c r="CQ551" s="224">
        <f t="shared" ca="1" si="628"/>
        <v>-1528.7443909084268</v>
      </c>
      <c r="CR551" s="223">
        <f t="shared" ca="1" si="629"/>
        <v>0</v>
      </c>
      <c r="CS551" s="225">
        <f t="shared" ca="1" si="630"/>
        <v>0</v>
      </c>
      <c r="CT551" s="226">
        <f t="shared" ca="1" si="666"/>
        <v>0</v>
      </c>
      <c r="CU551" s="217">
        <f t="shared" ca="1" si="631"/>
        <v>-4.5919815571945737</v>
      </c>
      <c r="CV551" s="218">
        <f t="shared" ca="1" si="632"/>
        <v>-35</v>
      </c>
      <c r="CW551" s="219">
        <f t="shared" ca="1" si="633"/>
        <v>-1799.7155560582448</v>
      </c>
      <c r="CX551" s="218">
        <f t="shared" ca="1" si="634"/>
        <v>0</v>
      </c>
      <c r="CY551" s="227">
        <f t="shared" ca="1" si="635"/>
        <v>0</v>
      </c>
      <c r="CZ551" s="228">
        <f t="shared" ca="1" si="667"/>
        <v>0</v>
      </c>
      <c r="DA551" s="222">
        <f t="shared" ca="1" si="636"/>
        <v>-5.1474920122309307</v>
      </c>
      <c r="DB551" s="223">
        <f t="shared" ca="1" si="637"/>
        <v>-40</v>
      </c>
      <c r="DC551" s="224">
        <f t="shared" ca="1" si="638"/>
        <v>-2078.6115573248367</v>
      </c>
      <c r="DD551" s="223">
        <f t="shared" ca="1" si="639"/>
        <v>0</v>
      </c>
      <c r="DE551" s="225">
        <f t="shared" ca="1" si="640"/>
        <v>0</v>
      </c>
      <c r="DF551" s="226">
        <f t="shared" ca="1" si="668"/>
        <v>0</v>
      </c>
      <c r="DG551" s="217">
        <f t="shared" ca="1" si="641"/>
        <v>-5.6641719536657629</v>
      </c>
      <c r="DH551" s="218">
        <f t="shared" ca="1" si="642"/>
        <v>-45</v>
      </c>
      <c r="DI551" s="219">
        <f t="shared" ca="1" si="643"/>
        <v>-2366.9157570759894</v>
      </c>
      <c r="DJ551" s="218">
        <f t="shared" ca="1" si="644"/>
        <v>0</v>
      </c>
      <c r="DK551" s="227">
        <f t="shared" ca="1" si="645"/>
        <v>0</v>
      </c>
      <c r="DL551" s="228">
        <f t="shared" ca="1" si="669"/>
        <v>0</v>
      </c>
      <c r="DM551" s="222">
        <f t="shared" ca="1" si="646"/>
        <v>-6.1380269433018499</v>
      </c>
      <c r="DN551" s="223">
        <f t="shared" ca="1" si="647"/>
        <v>-49.999999999999993</v>
      </c>
      <c r="DO551" s="224">
        <f t="shared" ca="1" si="648"/>
        <v>-2666.2773423922681</v>
      </c>
      <c r="DP551" s="223">
        <f t="shared" ca="1" si="649"/>
        <v>0</v>
      </c>
      <c r="DQ551" s="225">
        <f t="shared" ca="1" si="650"/>
        <v>0</v>
      </c>
      <c r="DR551" s="226">
        <f t="shared" ca="1" si="670"/>
        <v>0</v>
      </c>
      <c r="DS551" s="217">
        <f t="shared" ca="1" si="651"/>
        <v>-6.5653689762119063</v>
      </c>
      <c r="DT551" s="218">
        <f t="shared" ca="1" si="652"/>
        <v>-55.000000000000007</v>
      </c>
      <c r="DU551" s="219">
        <f t="shared" ca="1" si="653"/>
        <v>-2978.5505378914368</v>
      </c>
      <c r="DV551" s="218">
        <f t="shared" ca="1" si="654"/>
        <v>0</v>
      </c>
      <c r="DW551" s="227">
        <f t="shared" ca="1" si="655"/>
        <v>0</v>
      </c>
      <c r="DX551" s="228">
        <f t="shared" ca="1" si="671"/>
        <v>0</v>
      </c>
      <c r="DY551" s="222">
        <f t="shared" ca="1" si="656"/>
        <v>-6.9428500404508018</v>
      </c>
      <c r="DZ551" s="223">
        <f t="shared" ca="1" si="657"/>
        <v>-59.999999999999993</v>
      </c>
      <c r="EA551" s="224">
        <f t="shared" ca="1" si="658"/>
        <v>-3305.8429078195454</v>
      </c>
      <c r="EB551" s="223">
        <f t="shared" ca="1" si="659"/>
        <v>0</v>
      </c>
      <c r="EC551" s="225">
        <f t="shared" ca="1" si="660"/>
        <v>0</v>
      </c>
      <c r="ED551" s="226">
        <f t="shared" ca="1" si="672"/>
        <v>0</v>
      </c>
      <c r="EE551" s="18" t="e">
        <v>#N/A</v>
      </c>
    </row>
    <row r="552" spans="16:135" x14ac:dyDescent="0.3">
      <c r="P552" s="5"/>
      <c r="Q552" s="5"/>
      <c r="AA552" s="105" t="e">
        <f ca="1">AH552-DF552</f>
        <v>#N/A</v>
      </c>
      <c r="AC552" s="302">
        <f>AC551+$BE$22</f>
        <v>5250</v>
      </c>
      <c r="AD552" s="21" t="e">
        <v>#N/A</v>
      </c>
      <c r="AE552" s="21" t="e">
        <v>#N/A</v>
      </c>
      <c r="AF552" s="21" t="e">
        <v>#N/A</v>
      </c>
      <c r="AG552" s="21" t="e">
        <v>#N/A</v>
      </c>
      <c r="AH552" s="21" t="e">
        <v>#N/A</v>
      </c>
      <c r="AI552" s="21" t="e">
        <v>#N/A</v>
      </c>
      <c r="AJ552" s="21" t="e">
        <v>#N/A</v>
      </c>
      <c r="AK552" s="21" t="e">
        <v>#N/A</v>
      </c>
      <c r="AL552" s="21" t="e">
        <v>#N/A</v>
      </c>
      <c r="AM552" s="21" t="e">
        <v>#N/A</v>
      </c>
      <c r="AN552" s="21" t="e">
        <v>#N/A</v>
      </c>
      <c r="AO552" s="21" t="e">
        <v>#N/A</v>
      </c>
      <c r="AP552" s="332" t="e">
        <v>#N/A</v>
      </c>
      <c r="AQ552" s="21" t="e">
        <v>#N/A</v>
      </c>
      <c r="AR552" s="21" t="e">
        <v>#N/A</v>
      </c>
      <c r="AS552" s="21" t="e">
        <v>#N/A</v>
      </c>
      <c r="AT552" s="21" t="e">
        <v>#N/A</v>
      </c>
      <c r="AU552" s="21" t="e">
        <v>#N/A</v>
      </c>
      <c r="AV552" s="21" t="e">
        <v>#N/A</v>
      </c>
      <c r="AW552" s="21" t="e">
        <v>#N/A</v>
      </c>
      <c r="AX552" s="21" t="e">
        <v>#N/A</v>
      </c>
      <c r="AY552" s="21" t="e">
        <v>#N/A</v>
      </c>
      <c r="AZ552" s="21" t="e">
        <v>#N/A</v>
      </c>
      <c r="BA552" s="21" t="e">
        <v>#N/A</v>
      </c>
      <c r="BB552" s="336" t="e">
        <v>#N/A</v>
      </c>
      <c r="BC552" s="323">
        <f ca="1">BO552-BD552</f>
        <v>0</v>
      </c>
      <c r="BD552" s="321">
        <f ca="1"/>
        <v>0</v>
      </c>
      <c r="BE552" s="302">
        <f ca="1">MIN($AF$15,BE551+$BE$22)</f>
        <v>5000</v>
      </c>
      <c r="BF552" s="306">
        <f t="shared" ca="1" si="602"/>
        <v>4</v>
      </c>
      <c r="BG552" s="307">
        <f ca="1">INDEX(N$8:N$12,$BF552)</f>
        <v>365</v>
      </c>
      <c r="BH552" s="308">
        <f ca="1">INDEX(O$8:O$12,$BF552)</f>
        <v>0.45</v>
      </c>
      <c r="BI552" s="309">
        <f t="shared" ca="1" si="603"/>
        <v>2615</v>
      </c>
      <c r="BJ552" s="310">
        <f t="shared" si="601"/>
        <v>0</v>
      </c>
      <c r="BK552" s="217">
        <f ca="1">DEGREES(ASIN($BG552*BL$23))</f>
        <v>-0.69702848180855392</v>
      </c>
      <c r="BL552" s="218">
        <f ca="1">DEGREES(ASIN(BL$23*$BI552))</f>
        <v>-5</v>
      </c>
      <c r="BM552" s="219">
        <f ca="1">IF($BH552&gt;0,(COS(RADIANS(BK552))-COS(RADIANS(BL552)))/(BL$23*$BH552),$BE552*SIN(RADIANS(BK552)))</f>
        <v>-248.78476702351884</v>
      </c>
      <c r="BN552" s="218">
        <f t="shared" ca="1" si="604"/>
        <v>0</v>
      </c>
      <c r="BO552" s="220">
        <f t="shared" ca="1" si="605"/>
        <v>0</v>
      </c>
      <c r="BP552" s="221">
        <f t="shared" ca="1" si="661"/>
        <v>0</v>
      </c>
      <c r="BQ552" s="222">
        <f t="shared" ca="1" si="606"/>
        <v>-1.3888539075648563</v>
      </c>
      <c r="BR552" s="223">
        <f t="shared" ca="1" si="607"/>
        <v>-10</v>
      </c>
      <c r="BS552" s="224">
        <f t="shared" ca="1" si="608"/>
        <v>-498.57516684089927</v>
      </c>
      <c r="BT552" s="223">
        <f t="shared" ca="1" si="609"/>
        <v>0</v>
      </c>
      <c r="BU552" s="225">
        <f t="shared" ca="1" si="610"/>
        <v>0</v>
      </c>
      <c r="BV552" s="226">
        <f t="shared" ca="1" si="662"/>
        <v>0</v>
      </c>
      <c r="BW552" s="217">
        <f t="shared" ca="1" si="611"/>
        <v>-2.0703060144699528</v>
      </c>
      <c r="BX552" s="218">
        <f t="shared" ca="1" si="612"/>
        <v>-14.999999999999998</v>
      </c>
      <c r="BY552" s="219">
        <f t="shared" ca="1" si="613"/>
        <v>-750.39149177318018</v>
      </c>
      <c r="BZ552" s="218">
        <f t="shared" ca="1" si="614"/>
        <v>0</v>
      </c>
      <c r="CA552" s="227">
        <f t="shared" ca="1" si="615"/>
        <v>0</v>
      </c>
      <c r="CB552" s="228">
        <f t="shared" ca="1" si="663"/>
        <v>0</v>
      </c>
      <c r="CC552" s="222">
        <f t="shared" ca="1" si="616"/>
        <v>-2.7362803166611838</v>
      </c>
      <c r="CD552" s="223">
        <f t="shared" ca="1" si="617"/>
        <v>-20</v>
      </c>
      <c r="CE552" s="224">
        <f t="shared" ca="1" si="618"/>
        <v>-1005.2838372586006</v>
      </c>
      <c r="CF552" s="223">
        <f t="shared" ca="1" si="619"/>
        <v>0</v>
      </c>
      <c r="CG552" s="225">
        <f t="shared" ca="1" si="620"/>
        <v>0</v>
      </c>
      <c r="CH552" s="226">
        <f t="shared" ca="1" si="664"/>
        <v>0</v>
      </c>
      <c r="CI552" s="217">
        <f t="shared" ca="1" si="621"/>
        <v>-3.3817714426176781</v>
      </c>
      <c r="CJ552" s="218">
        <f t="shared" ca="1" si="622"/>
        <v>-25.000000000000004</v>
      </c>
      <c r="CK552" s="219">
        <f t="shared" ca="1" si="623"/>
        <v>-1264.3482414483431</v>
      </c>
      <c r="CL552" s="218">
        <f t="shared" ca="1" si="624"/>
        <v>0</v>
      </c>
      <c r="CM552" s="227">
        <f t="shared" ca="1" si="625"/>
        <v>0</v>
      </c>
      <c r="CN552" s="228">
        <f t="shared" ca="1" si="665"/>
        <v>0</v>
      </c>
      <c r="CO552" s="222">
        <f t="shared" ca="1" si="626"/>
        <v>-4.0019069365128308</v>
      </c>
      <c r="CP552" s="223">
        <f t="shared" ca="1" si="627"/>
        <v>-29.999999999999996</v>
      </c>
      <c r="CQ552" s="224">
        <f t="shared" ca="1" si="628"/>
        <v>-1528.7443909084268</v>
      </c>
      <c r="CR552" s="223">
        <f t="shared" ca="1" si="629"/>
        <v>0</v>
      </c>
      <c r="CS552" s="225">
        <f t="shared" ca="1" si="630"/>
        <v>0</v>
      </c>
      <c r="CT552" s="226">
        <f t="shared" ca="1" si="666"/>
        <v>0</v>
      </c>
      <c r="CU552" s="217">
        <f t="shared" ca="1" si="631"/>
        <v>-4.5919815571945737</v>
      </c>
      <c r="CV552" s="218">
        <f t="shared" ca="1" si="632"/>
        <v>-35</v>
      </c>
      <c r="CW552" s="219">
        <f t="shared" ca="1" si="633"/>
        <v>-1799.7155560582448</v>
      </c>
      <c r="CX552" s="218">
        <f t="shared" ca="1" si="634"/>
        <v>0</v>
      </c>
      <c r="CY552" s="227">
        <f t="shared" ca="1" si="635"/>
        <v>0</v>
      </c>
      <c r="CZ552" s="228">
        <f t="shared" ca="1" si="667"/>
        <v>0</v>
      </c>
      <c r="DA552" s="222">
        <f t="shared" ca="1" si="636"/>
        <v>-5.1474920122309307</v>
      </c>
      <c r="DB552" s="223">
        <f t="shared" ca="1" si="637"/>
        <v>-40</v>
      </c>
      <c r="DC552" s="224">
        <f t="shared" ca="1" si="638"/>
        <v>-2078.6115573248367</v>
      </c>
      <c r="DD552" s="223">
        <f t="shared" ca="1" si="639"/>
        <v>0</v>
      </c>
      <c r="DE552" s="225">
        <f t="shared" ca="1" si="640"/>
        <v>0</v>
      </c>
      <c r="DF552" s="226">
        <f t="shared" ca="1" si="668"/>
        <v>0</v>
      </c>
      <c r="DG552" s="217">
        <f t="shared" ca="1" si="641"/>
        <v>-5.6641719536657629</v>
      </c>
      <c r="DH552" s="218">
        <f t="shared" ca="1" si="642"/>
        <v>-45</v>
      </c>
      <c r="DI552" s="219">
        <f t="shared" ca="1" si="643"/>
        <v>-2366.9157570759894</v>
      </c>
      <c r="DJ552" s="218">
        <f t="shared" ca="1" si="644"/>
        <v>0</v>
      </c>
      <c r="DK552" s="227">
        <f t="shared" ca="1" si="645"/>
        <v>0</v>
      </c>
      <c r="DL552" s="228">
        <f t="shared" ca="1" si="669"/>
        <v>0</v>
      </c>
      <c r="DM552" s="222">
        <f t="shared" ca="1" si="646"/>
        <v>-6.1380269433018499</v>
      </c>
      <c r="DN552" s="223">
        <f t="shared" ca="1" si="647"/>
        <v>-49.999999999999993</v>
      </c>
      <c r="DO552" s="224">
        <f t="shared" ca="1" si="648"/>
        <v>-2666.2773423922681</v>
      </c>
      <c r="DP552" s="223">
        <f t="shared" ca="1" si="649"/>
        <v>0</v>
      </c>
      <c r="DQ552" s="225">
        <f t="shared" ca="1" si="650"/>
        <v>0</v>
      </c>
      <c r="DR552" s="226">
        <f t="shared" ca="1" si="670"/>
        <v>0</v>
      </c>
      <c r="DS552" s="217">
        <f t="shared" ca="1" si="651"/>
        <v>-6.5653689762119063</v>
      </c>
      <c r="DT552" s="218">
        <f t="shared" ca="1" si="652"/>
        <v>-55.000000000000007</v>
      </c>
      <c r="DU552" s="219">
        <f t="shared" ca="1" si="653"/>
        <v>-2978.5505378914368</v>
      </c>
      <c r="DV552" s="218">
        <f t="shared" ca="1" si="654"/>
        <v>0</v>
      </c>
      <c r="DW552" s="227">
        <f t="shared" ca="1" si="655"/>
        <v>0</v>
      </c>
      <c r="DX552" s="228">
        <f t="shared" ca="1" si="671"/>
        <v>0</v>
      </c>
      <c r="DY552" s="222">
        <f t="shared" ca="1" si="656"/>
        <v>-6.9428500404508018</v>
      </c>
      <c r="DZ552" s="223">
        <f t="shared" ca="1" si="657"/>
        <v>-59.999999999999993</v>
      </c>
      <c r="EA552" s="224">
        <f t="shared" ca="1" si="658"/>
        <v>-3305.8429078195454</v>
      </c>
      <c r="EB552" s="223">
        <f t="shared" ca="1" si="659"/>
        <v>0</v>
      </c>
      <c r="EC552" s="225">
        <f t="shared" ca="1" si="660"/>
        <v>0</v>
      </c>
      <c r="ED552" s="226">
        <f t="shared" ca="1" si="672"/>
        <v>0</v>
      </c>
      <c r="EE552" s="18" t="e">
        <v>#N/A</v>
      </c>
    </row>
    <row r="553" spans="16:135" x14ac:dyDescent="0.3">
      <c r="P553" s="5"/>
      <c r="Q553" s="5"/>
      <c r="AA553" s="105" t="e">
        <f ca="1">AH553-DF553</f>
        <v>#N/A</v>
      </c>
      <c r="AC553" s="302">
        <f>AC552+$BE$22</f>
        <v>5260</v>
      </c>
      <c r="AD553" s="21" t="e">
        <v>#N/A</v>
      </c>
      <c r="AE553" s="21" t="e">
        <v>#N/A</v>
      </c>
      <c r="AF553" s="21" t="e">
        <v>#N/A</v>
      </c>
      <c r="AG553" s="21" t="e">
        <v>#N/A</v>
      </c>
      <c r="AH553" s="21" t="e">
        <v>#N/A</v>
      </c>
      <c r="AI553" s="21" t="e">
        <v>#N/A</v>
      </c>
      <c r="AJ553" s="21" t="e">
        <v>#N/A</v>
      </c>
      <c r="AK553" s="21" t="e">
        <v>#N/A</v>
      </c>
      <c r="AL553" s="21" t="e">
        <v>#N/A</v>
      </c>
      <c r="AM553" s="21" t="e">
        <v>#N/A</v>
      </c>
      <c r="AN553" s="21" t="e">
        <v>#N/A</v>
      </c>
      <c r="AO553" s="21" t="e">
        <v>#N/A</v>
      </c>
      <c r="AP553" s="332" t="e">
        <v>#N/A</v>
      </c>
      <c r="AQ553" s="21" t="e">
        <v>#N/A</v>
      </c>
      <c r="AR553" s="21" t="e">
        <v>#N/A</v>
      </c>
      <c r="AS553" s="21" t="e">
        <v>#N/A</v>
      </c>
      <c r="AT553" s="21" t="e">
        <v>#N/A</v>
      </c>
      <c r="AU553" s="21" t="e">
        <v>#N/A</v>
      </c>
      <c r="AV553" s="21" t="e">
        <v>#N/A</v>
      </c>
      <c r="AW553" s="21" t="e">
        <v>#N/A</v>
      </c>
      <c r="AX553" s="21" t="e">
        <v>#N/A</v>
      </c>
      <c r="AY553" s="21" t="e">
        <v>#N/A</v>
      </c>
      <c r="AZ553" s="21" t="e">
        <v>#N/A</v>
      </c>
      <c r="BA553" s="21" t="e">
        <v>#N/A</v>
      </c>
      <c r="BB553" s="336" t="e">
        <v>#N/A</v>
      </c>
      <c r="BC553" s="323">
        <f ca="1">BO553-BD553</f>
        <v>0</v>
      </c>
      <c r="BD553" s="321">
        <f ca="1"/>
        <v>0</v>
      </c>
      <c r="BE553" s="302">
        <f ca="1">MIN($AF$15,BE552+$BE$22)</f>
        <v>5000</v>
      </c>
      <c r="BF553" s="306">
        <f t="shared" ca="1" si="602"/>
        <v>4</v>
      </c>
      <c r="BG553" s="307">
        <f ca="1">INDEX(N$8:N$12,$BF553)</f>
        <v>365</v>
      </c>
      <c r="BH553" s="308">
        <f ca="1">INDEX(O$8:O$12,$BF553)</f>
        <v>0.45</v>
      </c>
      <c r="BI553" s="309">
        <f t="shared" ca="1" si="603"/>
        <v>2615</v>
      </c>
      <c r="BJ553" s="310">
        <f t="shared" si="601"/>
        <v>0</v>
      </c>
      <c r="BK553" s="217">
        <f ca="1">DEGREES(ASIN($BG553*BL$23))</f>
        <v>-0.69702848180855392</v>
      </c>
      <c r="BL553" s="218">
        <f ca="1">DEGREES(ASIN(BL$23*$BI553))</f>
        <v>-5</v>
      </c>
      <c r="BM553" s="219">
        <f ca="1">IF($BH553&gt;0,(COS(RADIANS(BK553))-COS(RADIANS(BL553)))/(BL$23*$BH553),$BE553*SIN(RADIANS(BK553)))</f>
        <v>-248.78476702351884</v>
      </c>
      <c r="BN553" s="218">
        <f t="shared" ca="1" si="604"/>
        <v>0</v>
      </c>
      <c r="BO553" s="220">
        <f t="shared" ca="1" si="605"/>
        <v>0</v>
      </c>
      <c r="BP553" s="221">
        <f t="shared" ca="1" si="661"/>
        <v>0</v>
      </c>
      <c r="BQ553" s="222">
        <f t="shared" ca="1" si="606"/>
        <v>-1.3888539075648563</v>
      </c>
      <c r="BR553" s="223">
        <f t="shared" ca="1" si="607"/>
        <v>-10</v>
      </c>
      <c r="BS553" s="224">
        <f t="shared" ca="1" si="608"/>
        <v>-498.57516684089927</v>
      </c>
      <c r="BT553" s="223">
        <f t="shared" ca="1" si="609"/>
        <v>0</v>
      </c>
      <c r="BU553" s="225">
        <f t="shared" ca="1" si="610"/>
        <v>0</v>
      </c>
      <c r="BV553" s="226">
        <f t="shared" ca="1" si="662"/>
        <v>0</v>
      </c>
      <c r="BW553" s="217">
        <f t="shared" ca="1" si="611"/>
        <v>-2.0703060144699528</v>
      </c>
      <c r="BX553" s="218">
        <f t="shared" ca="1" si="612"/>
        <v>-14.999999999999998</v>
      </c>
      <c r="BY553" s="219">
        <f t="shared" ca="1" si="613"/>
        <v>-750.39149177318018</v>
      </c>
      <c r="BZ553" s="218">
        <f t="shared" ca="1" si="614"/>
        <v>0</v>
      </c>
      <c r="CA553" s="227">
        <f t="shared" ca="1" si="615"/>
        <v>0</v>
      </c>
      <c r="CB553" s="228">
        <f t="shared" ca="1" si="663"/>
        <v>0</v>
      </c>
      <c r="CC553" s="222">
        <f t="shared" ca="1" si="616"/>
        <v>-2.7362803166611838</v>
      </c>
      <c r="CD553" s="223">
        <f t="shared" ca="1" si="617"/>
        <v>-20</v>
      </c>
      <c r="CE553" s="224">
        <f t="shared" ca="1" si="618"/>
        <v>-1005.2838372586006</v>
      </c>
      <c r="CF553" s="223">
        <f t="shared" ca="1" si="619"/>
        <v>0</v>
      </c>
      <c r="CG553" s="225">
        <f t="shared" ca="1" si="620"/>
        <v>0</v>
      </c>
      <c r="CH553" s="226">
        <f t="shared" ca="1" si="664"/>
        <v>0</v>
      </c>
      <c r="CI553" s="217">
        <f t="shared" ca="1" si="621"/>
        <v>-3.3817714426176781</v>
      </c>
      <c r="CJ553" s="218">
        <f t="shared" ca="1" si="622"/>
        <v>-25.000000000000004</v>
      </c>
      <c r="CK553" s="219">
        <f t="shared" ca="1" si="623"/>
        <v>-1264.3482414483431</v>
      </c>
      <c r="CL553" s="218">
        <f t="shared" ca="1" si="624"/>
        <v>0</v>
      </c>
      <c r="CM553" s="227">
        <f t="shared" ca="1" si="625"/>
        <v>0</v>
      </c>
      <c r="CN553" s="228">
        <f t="shared" ca="1" si="665"/>
        <v>0</v>
      </c>
      <c r="CO553" s="222">
        <f t="shared" ca="1" si="626"/>
        <v>-4.0019069365128308</v>
      </c>
      <c r="CP553" s="223">
        <f t="shared" ca="1" si="627"/>
        <v>-29.999999999999996</v>
      </c>
      <c r="CQ553" s="224">
        <f t="shared" ca="1" si="628"/>
        <v>-1528.7443909084268</v>
      </c>
      <c r="CR553" s="223">
        <f t="shared" ca="1" si="629"/>
        <v>0</v>
      </c>
      <c r="CS553" s="225">
        <f t="shared" ca="1" si="630"/>
        <v>0</v>
      </c>
      <c r="CT553" s="226">
        <f t="shared" ca="1" si="666"/>
        <v>0</v>
      </c>
      <c r="CU553" s="217">
        <f t="shared" ca="1" si="631"/>
        <v>-4.5919815571945737</v>
      </c>
      <c r="CV553" s="218">
        <f t="shared" ca="1" si="632"/>
        <v>-35</v>
      </c>
      <c r="CW553" s="219">
        <f t="shared" ca="1" si="633"/>
        <v>-1799.7155560582448</v>
      </c>
      <c r="CX553" s="218">
        <f t="shared" ca="1" si="634"/>
        <v>0</v>
      </c>
      <c r="CY553" s="227">
        <f t="shared" ca="1" si="635"/>
        <v>0</v>
      </c>
      <c r="CZ553" s="228">
        <f t="shared" ca="1" si="667"/>
        <v>0</v>
      </c>
      <c r="DA553" s="222">
        <f t="shared" ca="1" si="636"/>
        <v>-5.1474920122309307</v>
      </c>
      <c r="DB553" s="223">
        <f t="shared" ca="1" si="637"/>
        <v>-40</v>
      </c>
      <c r="DC553" s="224">
        <f t="shared" ca="1" si="638"/>
        <v>-2078.6115573248367</v>
      </c>
      <c r="DD553" s="223">
        <f t="shared" ca="1" si="639"/>
        <v>0</v>
      </c>
      <c r="DE553" s="225">
        <f t="shared" ca="1" si="640"/>
        <v>0</v>
      </c>
      <c r="DF553" s="226">
        <f t="shared" ca="1" si="668"/>
        <v>0</v>
      </c>
      <c r="DG553" s="217">
        <f t="shared" ca="1" si="641"/>
        <v>-5.6641719536657629</v>
      </c>
      <c r="DH553" s="218">
        <f t="shared" ca="1" si="642"/>
        <v>-45</v>
      </c>
      <c r="DI553" s="219">
        <f t="shared" ca="1" si="643"/>
        <v>-2366.9157570759894</v>
      </c>
      <c r="DJ553" s="218">
        <f t="shared" ca="1" si="644"/>
        <v>0</v>
      </c>
      <c r="DK553" s="227">
        <f t="shared" ca="1" si="645"/>
        <v>0</v>
      </c>
      <c r="DL553" s="228">
        <f t="shared" ca="1" si="669"/>
        <v>0</v>
      </c>
      <c r="DM553" s="222">
        <f t="shared" ca="1" si="646"/>
        <v>-6.1380269433018499</v>
      </c>
      <c r="DN553" s="223">
        <f t="shared" ca="1" si="647"/>
        <v>-49.999999999999993</v>
      </c>
      <c r="DO553" s="224">
        <f t="shared" ca="1" si="648"/>
        <v>-2666.2773423922681</v>
      </c>
      <c r="DP553" s="223">
        <f t="shared" ca="1" si="649"/>
        <v>0</v>
      </c>
      <c r="DQ553" s="225">
        <f t="shared" ca="1" si="650"/>
        <v>0</v>
      </c>
      <c r="DR553" s="226">
        <f t="shared" ca="1" si="670"/>
        <v>0</v>
      </c>
      <c r="DS553" s="217">
        <f t="shared" ca="1" si="651"/>
        <v>-6.5653689762119063</v>
      </c>
      <c r="DT553" s="218">
        <f t="shared" ca="1" si="652"/>
        <v>-55.000000000000007</v>
      </c>
      <c r="DU553" s="219">
        <f t="shared" ca="1" si="653"/>
        <v>-2978.5505378914368</v>
      </c>
      <c r="DV553" s="218">
        <f t="shared" ca="1" si="654"/>
        <v>0</v>
      </c>
      <c r="DW553" s="227">
        <f t="shared" ca="1" si="655"/>
        <v>0</v>
      </c>
      <c r="DX553" s="228">
        <f t="shared" ca="1" si="671"/>
        <v>0</v>
      </c>
      <c r="DY553" s="222">
        <f t="shared" ca="1" si="656"/>
        <v>-6.9428500404508018</v>
      </c>
      <c r="DZ553" s="223">
        <f t="shared" ca="1" si="657"/>
        <v>-59.999999999999993</v>
      </c>
      <c r="EA553" s="224">
        <f t="shared" ca="1" si="658"/>
        <v>-3305.8429078195454</v>
      </c>
      <c r="EB553" s="223">
        <f t="shared" ca="1" si="659"/>
        <v>0</v>
      </c>
      <c r="EC553" s="225">
        <f t="shared" ca="1" si="660"/>
        <v>0</v>
      </c>
      <c r="ED553" s="226">
        <f t="shared" ca="1" si="672"/>
        <v>0</v>
      </c>
      <c r="EE553" s="18" t="e">
        <v>#N/A</v>
      </c>
    </row>
    <row r="554" spans="16:135" x14ac:dyDescent="0.3">
      <c r="P554" s="5"/>
      <c r="Q554" s="5"/>
      <c r="AA554" s="105" t="e">
        <f ca="1">AH554-DF554</f>
        <v>#N/A</v>
      </c>
      <c r="AC554" s="302">
        <f>AC553+$BE$22</f>
        <v>5270</v>
      </c>
      <c r="AD554" s="21" t="e">
        <v>#N/A</v>
      </c>
      <c r="AE554" s="21" t="e">
        <v>#N/A</v>
      </c>
      <c r="AF554" s="21" t="e">
        <v>#N/A</v>
      </c>
      <c r="AG554" s="21" t="e">
        <v>#N/A</v>
      </c>
      <c r="AH554" s="21" t="e">
        <v>#N/A</v>
      </c>
      <c r="AI554" s="21" t="e">
        <v>#N/A</v>
      </c>
      <c r="AJ554" s="21" t="e">
        <v>#N/A</v>
      </c>
      <c r="AK554" s="21" t="e">
        <v>#N/A</v>
      </c>
      <c r="AL554" s="21" t="e">
        <v>#N/A</v>
      </c>
      <c r="AM554" s="21" t="e">
        <v>#N/A</v>
      </c>
      <c r="AN554" s="21" t="e">
        <v>#N/A</v>
      </c>
      <c r="AO554" s="21" t="e">
        <v>#N/A</v>
      </c>
      <c r="AP554" s="332" t="e">
        <v>#N/A</v>
      </c>
      <c r="AQ554" s="21" t="e">
        <v>#N/A</v>
      </c>
      <c r="AR554" s="21" t="e">
        <v>#N/A</v>
      </c>
      <c r="AS554" s="21" t="e">
        <v>#N/A</v>
      </c>
      <c r="AT554" s="21" t="e">
        <v>#N/A</v>
      </c>
      <c r="AU554" s="21" t="e">
        <v>#N/A</v>
      </c>
      <c r="AV554" s="21" t="e">
        <v>#N/A</v>
      </c>
      <c r="AW554" s="21" t="e">
        <v>#N/A</v>
      </c>
      <c r="AX554" s="21" t="e">
        <v>#N/A</v>
      </c>
      <c r="AY554" s="21" t="e">
        <v>#N/A</v>
      </c>
      <c r="AZ554" s="21" t="e">
        <v>#N/A</v>
      </c>
      <c r="BA554" s="21" t="e">
        <v>#N/A</v>
      </c>
      <c r="BB554" s="336" t="e">
        <v>#N/A</v>
      </c>
      <c r="BC554" s="323">
        <f ca="1">BO554-BD554</f>
        <v>0</v>
      </c>
      <c r="BD554" s="321">
        <f ca="1"/>
        <v>0</v>
      </c>
      <c r="BE554" s="302">
        <f ca="1">MIN($AF$15,BE553+$BE$22)</f>
        <v>5000</v>
      </c>
      <c r="BF554" s="306">
        <f t="shared" ca="1" si="602"/>
        <v>4</v>
      </c>
      <c r="BG554" s="307">
        <f ca="1">INDEX(N$8:N$12,$BF554)</f>
        <v>365</v>
      </c>
      <c r="BH554" s="308">
        <f ca="1">INDEX(O$8:O$12,$BF554)</f>
        <v>0.45</v>
      </c>
      <c r="BI554" s="309">
        <f t="shared" ca="1" si="603"/>
        <v>2615</v>
      </c>
      <c r="BJ554" s="310">
        <f t="shared" si="601"/>
        <v>0</v>
      </c>
      <c r="BK554" s="217">
        <f ca="1">DEGREES(ASIN($BG554*BL$23))</f>
        <v>-0.69702848180855392</v>
      </c>
      <c r="BL554" s="218">
        <f ca="1">DEGREES(ASIN(BL$23*$BI554))</f>
        <v>-5</v>
      </c>
      <c r="BM554" s="219">
        <f ca="1">IF($BH554&gt;0,(COS(RADIANS(BK554))-COS(RADIANS(BL554)))/(BL$23*$BH554),$BE554*SIN(RADIANS(BK554)))</f>
        <v>-248.78476702351884</v>
      </c>
      <c r="BN554" s="218">
        <f t="shared" ca="1" si="604"/>
        <v>0</v>
      </c>
      <c r="BO554" s="220">
        <f t="shared" ca="1" si="605"/>
        <v>0</v>
      </c>
      <c r="BP554" s="221">
        <f t="shared" ca="1" si="661"/>
        <v>0</v>
      </c>
      <c r="BQ554" s="222">
        <f t="shared" ca="1" si="606"/>
        <v>-1.3888539075648563</v>
      </c>
      <c r="BR554" s="223">
        <f t="shared" ca="1" si="607"/>
        <v>-10</v>
      </c>
      <c r="BS554" s="224">
        <f t="shared" ca="1" si="608"/>
        <v>-498.57516684089927</v>
      </c>
      <c r="BT554" s="223">
        <f t="shared" ca="1" si="609"/>
        <v>0</v>
      </c>
      <c r="BU554" s="225">
        <f t="shared" ca="1" si="610"/>
        <v>0</v>
      </c>
      <c r="BV554" s="226">
        <f t="shared" ca="1" si="662"/>
        <v>0</v>
      </c>
      <c r="BW554" s="217">
        <f t="shared" ca="1" si="611"/>
        <v>-2.0703060144699528</v>
      </c>
      <c r="BX554" s="218">
        <f t="shared" ca="1" si="612"/>
        <v>-14.999999999999998</v>
      </c>
      <c r="BY554" s="219">
        <f t="shared" ca="1" si="613"/>
        <v>-750.39149177318018</v>
      </c>
      <c r="BZ554" s="218">
        <f t="shared" ca="1" si="614"/>
        <v>0</v>
      </c>
      <c r="CA554" s="227">
        <f t="shared" ca="1" si="615"/>
        <v>0</v>
      </c>
      <c r="CB554" s="228">
        <f t="shared" ca="1" si="663"/>
        <v>0</v>
      </c>
      <c r="CC554" s="222">
        <f t="shared" ca="1" si="616"/>
        <v>-2.7362803166611838</v>
      </c>
      <c r="CD554" s="223">
        <f t="shared" ca="1" si="617"/>
        <v>-20</v>
      </c>
      <c r="CE554" s="224">
        <f t="shared" ca="1" si="618"/>
        <v>-1005.2838372586006</v>
      </c>
      <c r="CF554" s="223">
        <f t="shared" ca="1" si="619"/>
        <v>0</v>
      </c>
      <c r="CG554" s="225">
        <f t="shared" ca="1" si="620"/>
        <v>0</v>
      </c>
      <c r="CH554" s="226">
        <f t="shared" ca="1" si="664"/>
        <v>0</v>
      </c>
      <c r="CI554" s="217">
        <f t="shared" ca="1" si="621"/>
        <v>-3.3817714426176781</v>
      </c>
      <c r="CJ554" s="218">
        <f t="shared" ca="1" si="622"/>
        <v>-25.000000000000004</v>
      </c>
      <c r="CK554" s="219">
        <f t="shared" ca="1" si="623"/>
        <v>-1264.3482414483431</v>
      </c>
      <c r="CL554" s="218">
        <f t="shared" ca="1" si="624"/>
        <v>0</v>
      </c>
      <c r="CM554" s="227">
        <f t="shared" ca="1" si="625"/>
        <v>0</v>
      </c>
      <c r="CN554" s="228">
        <f t="shared" ca="1" si="665"/>
        <v>0</v>
      </c>
      <c r="CO554" s="222">
        <f t="shared" ca="1" si="626"/>
        <v>-4.0019069365128308</v>
      </c>
      <c r="CP554" s="223">
        <f t="shared" ca="1" si="627"/>
        <v>-29.999999999999996</v>
      </c>
      <c r="CQ554" s="224">
        <f t="shared" ca="1" si="628"/>
        <v>-1528.7443909084268</v>
      </c>
      <c r="CR554" s="223">
        <f t="shared" ca="1" si="629"/>
        <v>0</v>
      </c>
      <c r="CS554" s="225">
        <f t="shared" ca="1" si="630"/>
        <v>0</v>
      </c>
      <c r="CT554" s="226">
        <f t="shared" ca="1" si="666"/>
        <v>0</v>
      </c>
      <c r="CU554" s="217">
        <f t="shared" ca="1" si="631"/>
        <v>-4.5919815571945737</v>
      </c>
      <c r="CV554" s="218">
        <f t="shared" ca="1" si="632"/>
        <v>-35</v>
      </c>
      <c r="CW554" s="219">
        <f t="shared" ca="1" si="633"/>
        <v>-1799.7155560582448</v>
      </c>
      <c r="CX554" s="218">
        <f t="shared" ca="1" si="634"/>
        <v>0</v>
      </c>
      <c r="CY554" s="227">
        <f t="shared" ca="1" si="635"/>
        <v>0</v>
      </c>
      <c r="CZ554" s="228">
        <f t="shared" ca="1" si="667"/>
        <v>0</v>
      </c>
      <c r="DA554" s="222">
        <f t="shared" ca="1" si="636"/>
        <v>-5.1474920122309307</v>
      </c>
      <c r="DB554" s="223">
        <f t="shared" ca="1" si="637"/>
        <v>-40</v>
      </c>
      <c r="DC554" s="224">
        <f t="shared" ca="1" si="638"/>
        <v>-2078.6115573248367</v>
      </c>
      <c r="DD554" s="223">
        <f t="shared" ca="1" si="639"/>
        <v>0</v>
      </c>
      <c r="DE554" s="225">
        <f t="shared" ca="1" si="640"/>
        <v>0</v>
      </c>
      <c r="DF554" s="226">
        <f t="shared" ca="1" si="668"/>
        <v>0</v>
      </c>
      <c r="DG554" s="217">
        <f t="shared" ca="1" si="641"/>
        <v>-5.6641719536657629</v>
      </c>
      <c r="DH554" s="218">
        <f t="shared" ca="1" si="642"/>
        <v>-45</v>
      </c>
      <c r="DI554" s="219">
        <f t="shared" ca="1" si="643"/>
        <v>-2366.9157570759894</v>
      </c>
      <c r="DJ554" s="218">
        <f t="shared" ca="1" si="644"/>
        <v>0</v>
      </c>
      <c r="DK554" s="227">
        <f t="shared" ca="1" si="645"/>
        <v>0</v>
      </c>
      <c r="DL554" s="228">
        <f t="shared" ca="1" si="669"/>
        <v>0</v>
      </c>
      <c r="DM554" s="222">
        <f t="shared" ca="1" si="646"/>
        <v>-6.1380269433018499</v>
      </c>
      <c r="DN554" s="223">
        <f t="shared" ca="1" si="647"/>
        <v>-49.999999999999993</v>
      </c>
      <c r="DO554" s="224">
        <f t="shared" ca="1" si="648"/>
        <v>-2666.2773423922681</v>
      </c>
      <c r="DP554" s="223">
        <f t="shared" ca="1" si="649"/>
        <v>0</v>
      </c>
      <c r="DQ554" s="225">
        <f t="shared" ca="1" si="650"/>
        <v>0</v>
      </c>
      <c r="DR554" s="226">
        <f t="shared" ca="1" si="670"/>
        <v>0</v>
      </c>
      <c r="DS554" s="217">
        <f t="shared" ca="1" si="651"/>
        <v>-6.5653689762119063</v>
      </c>
      <c r="DT554" s="218">
        <f t="shared" ca="1" si="652"/>
        <v>-55.000000000000007</v>
      </c>
      <c r="DU554" s="219">
        <f t="shared" ca="1" si="653"/>
        <v>-2978.5505378914368</v>
      </c>
      <c r="DV554" s="218">
        <f t="shared" ca="1" si="654"/>
        <v>0</v>
      </c>
      <c r="DW554" s="227">
        <f t="shared" ca="1" si="655"/>
        <v>0</v>
      </c>
      <c r="DX554" s="228">
        <f t="shared" ca="1" si="671"/>
        <v>0</v>
      </c>
      <c r="DY554" s="222">
        <f t="shared" ca="1" si="656"/>
        <v>-6.9428500404508018</v>
      </c>
      <c r="DZ554" s="223">
        <f t="shared" ca="1" si="657"/>
        <v>-59.999999999999993</v>
      </c>
      <c r="EA554" s="224">
        <f t="shared" ca="1" si="658"/>
        <v>-3305.8429078195454</v>
      </c>
      <c r="EB554" s="223">
        <f t="shared" ca="1" si="659"/>
        <v>0</v>
      </c>
      <c r="EC554" s="225">
        <f t="shared" ca="1" si="660"/>
        <v>0</v>
      </c>
      <c r="ED554" s="226">
        <f t="shared" ca="1" si="672"/>
        <v>0</v>
      </c>
      <c r="EE554" s="18" t="e">
        <v>#N/A</v>
      </c>
    </row>
    <row r="555" spans="16:135" x14ac:dyDescent="0.3">
      <c r="P555" s="5"/>
      <c r="Q555" s="5"/>
      <c r="AA555" s="105" t="e">
        <f ca="1">AH555-DF555</f>
        <v>#N/A</v>
      </c>
      <c r="AC555" s="302">
        <f>AC554+$BE$22</f>
        <v>5280</v>
      </c>
      <c r="AD555" s="21" t="e">
        <v>#N/A</v>
      </c>
      <c r="AE555" s="21" t="e">
        <v>#N/A</v>
      </c>
      <c r="AF555" s="21" t="e">
        <v>#N/A</v>
      </c>
      <c r="AG555" s="21" t="e">
        <v>#N/A</v>
      </c>
      <c r="AH555" s="21" t="e">
        <v>#N/A</v>
      </c>
      <c r="AI555" s="21" t="e">
        <v>#N/A</v>
      </c>
      <c r="AJ555" s="21" t="e">
        <v>#N/A</v>
      </c>
      <c r="AK555" s="21" t="e">
        <v>#N/A</v>
      </c>
      <c r="AL555" s="21" t="e">
        <v>#N/A</v>
      </c>
      <c r="AM555" s="21" t="e">
        <v>#N/A</v>
      </c>
      <c r="AN555" s="21" t="e">
        <v>#N/A</v>
      </c>
      <c r="AO555" s="21" t="e">
        <v>#N/A</v>
      </c>
      <c r="AP555" s="332" t="e">
        <v>#N/A</v>
      </c>
      <c r="AQ555" s="21" t="e">
        <v>#N/A</v>
      </c>
      <c r="AR555" s="21" t="e">
        <v>#N/A</v>
      </c>
      <c r="AS555" s="21" t="e">
        <v>#N/A</v>
      </c>
      <c r="AT555" s="21" t="e">
        <v>#N/A</v>
      </c>
      <c r="AU555" s="21" t="e">
        <v>#N/A</v>
      </c>
      <c r="AV555" s="21" t="e">
        <v>#N/A</v>
      </c>
      <c r="AW555" s="21" t="e">
        <v>#N/A</v>
      </c>
      <c r="AX555" s="21" t="e">
        <v>#N/A</v>
      </c>
      <c r="AY555" s="21" t="e">
        <v>#N/A</v>
      </c>
      <c r="AZ555" s="21" t="e">
        <v>#N/A</v>
      </c>
      <c r="BA555" s="21" t="e">
        <v>#N/A</v>
      </c>
      <c r="BB555" s="336" t="e">
        <v>#N/A</v>
      </c>
      <c r="BC555" s="323">
        <f ca="1">BO555-BD555</f>
        <v>0</v>
      </c>
      <c r="BD555" s="321">
        <f ca="1"/>
        <v>0</v>
      </c>
      <c r="BE555" s="302">
        <f ca="1">MIN($AF$15,BE554+$BE$22)</f>
        <v>5000</v>
      </c>
      <c r="BF555" s="306">
        <f t="shared" ca="1" si="602"/>
        <v>4</v>
      </c>
      <c r="BG555" s="307">
        <f ca="1">INDEX(N$8:N$12,$BF555)</f>
        <v>365</v>
      </c>
      <c r="BH555" s="308">
        <f ca="1">INDEX(O$8:O$12,$BF555)</f>
        <v>0.45</v>
      </c>
      <c r="BI555" s="309">
        <f t="shared" ca="1" si="603"/>
        <v>2615</v>
      </c>
      <c r="BJ555" s="310">
        <f t="shared" si="601"/>
        <v>0</v>
      </c>
      <c r="BK555" s="217">
        <f ca="1">DEGREES(ASIN($BG555*BL$23))</f>
        <v>-0.69702848180855392</v>
      </c>
      <c r="BL555" s="218">
        <f ca="1">DEGREES(ASIN(BL$23*$BI555))</f>
        <v>-5</v>
      </c>
      <c r="BM555" s="219">
        <f ca="1">IF($BH555&gt;0,(COS(RADIANS(BK555))-COS(RADIANS(BL555)))/(BL$23*$BH555),$BE555*SIN(RADIANS(BK555)))</f>
        <v>-248.78476702351884</v>
      </c>
      <c r="BN555" s="218">
        <f t="shared" ca="1" si="604"/>
        <v>0</v>
      </c>
      <c r="BO555" s="220">
        <f t="shared" ca="1" si="605"/>
        <v>0</v>
      </c>
      <c r="BP555" s="221">
        <f t="shared" ca="1" si="661"/>
        <v>0</v>
      </c>
      <c r="BQ555" s="222">
        <f t="shared" ca="1" si="606"/>
        <v>-1.3888539075648563</v>
      </c>
      <c r="BR555" s="223">
        <f t="shared" ca="1" si="607"/>
        <v>-10</v>
      </c>
      <c r="BS555" s="224">
        <f t="shared" ca="1" si="608"/>
        <v>-498.57516684089927</v>
      </c>
      <c r="BT555" s="223">
        <f t="shared" ca="1" si="609"/>
        <v>0</v>
      </c>
      <c r="BU555" s="225">
        <f t="shared" ca="1" si="610"/>
        <v>0</v>
      </c>
      <c r="BV555" s="226">
        <f t="shared" ca="1" si="662"/>
        <v>0</v>
      </c>
      <c r="BW555" s="217">
        <f t="shared" ca="1" si="611"/>
        <v>-2.0703060144699528</v>
      </c>
      <c r="BX555" s="218">
        <f t="shared" ca="1" si="612"/>
        <v>-14.999999999999998</v>
      </c>
      <c r="BY555" s="219">
        <f t="shared" ca="1" si="613"/>
        <v>-750.39149177318018</v>
      </c>
      <c r="BZ555" s="218">
        <f t="shared" ca="1" si="614"/>
        <v>0</v>
      </c>
      <c r="CA555" s="227">
        <f t="shared" ca="1" si="615"/>
        <v>0</v>
      </c>
      <c r="CB555" s="228">
        <f t="shared" ca="1" si="663"/>
        <v>0</v>
      </c>
      <c r="CC555" s="222">
        <f t="shared" ca="1" si="616"/>
        <v>-2.7362803166611838</v>
      </c>
      <c r="CD555" s="223">
        <f t="shared" ca="1" si="617"/>
        <v>-20</v>
      </c>
      <c r="CE555" s="224">
        <f t="shared" ca="1" si="618"/>
        <v>-1005.2838372586006</v>
      </c>
      <c r="CF555" s="223">
        <f t="shared" ca="1" si="619"/>
        <v>0</v>
      </c>
      <c r="CG555" s="225">
        <f t="shared" ca="1" si="620"/>
        <v>0</v>
      </c>
      <c r="CH555" s="226">
        <f t="shared" ca="1" si="664"/>
        <v>0</v>
      </c>
      <c r="CI555" s="217">
        <f t="shared" ca="1" si="621"/>
        <v>-3.3817714426176781</v>
      </c>
      <c r="CJ555" s="218">
        <f t="shared" ca="1" si="622"/>
        <v>-25.000000000000004</v>
      </c>
      <c r="CK555" s="219">
        <f t="shared" ca="1" si="623"/>
        <v>-1264.3482414483431</v>
      </c>
      <c r="CL555" s="218">
        <f t="shared" ca="1" si="624"/>
        <v>0</v>
      </c>
      <c r="CM555" s="227">
        <f t="shared" ca="1" si="625"/>
        <v>0</v>
      </c>
      <c r="CN555" s="228">
        <f t="shared" ca="1" si="665"/>
        <v>0</v>
      </c>
      <c r="CO555" s="222">
        <f t="shared" ca="1" si="626"/>
        <v>-4.0019069365128308</v>
      </c>
      <c r="CP555" s="223">
        <f t="shared" ca="1" si="627"/>
        <v>-29.999999999999996</v>
      </c>
      <c r="CQ555" s="224">
        <f t="shared" ca="1" si="628"/>
        <v>-1528.7443909084268</v>
      </c>
      <c r="CR555" s="223">
        <f t="shared" ca="1" si="629"/>
        <v>0</v>
      </c>
      <c r="CS555" s="225">
        <f t="shared" ca="1" si="630"/>
        <v>0</v>
      </c>
      <c r="CT555" s="226">
        <f t="shared" ca="1" si="666"/>
        <v>0</v>
      </c>
      <c r="CU555" s="217">
        <f t="shared" ca="1" si="631"/>
        <v>-4.5919815571945737</v>
      </c>
      <c r="CV555" s="218">
        <f t="shared" ca="1" si="632"/>
        <v>-35</v>
      </c>
      <c r="CW555" s="219">
        <f t="shared" ca="1" si="633"/>
        <v>-1799.7155560582448</v>
      </c>
      <c r="CX555" s="218">
        <f t="shared" ca="1" si="634"/>
        <v>0</v>
      </c>
      <c r="CY555" s="227">
        <f t="shared" ca="1" si="635"/>
        <v>0</v>
      </c>
      <c r="CZ555" s="228">
        <f t="shared" ca="1" si="667"/>
        <v>0</v>
      </c>
      <c r="DA555" s="222">
        <f t="shared" ca="1" si="636"/>
        <v>-5.1474920122309307</v>
      </c>
      <c r="DB555" s="223">
        <f t="shared" ca="1" si="637"/>
        <v>-40</v>
      </c>
      <c r="DC555" s="224">
        <f t="shared" ca="1" si="638"/>
        <v>-2078.6115573248367</v>
      </c>
      <c r="DD555" s="223">
        <f t="shared" ca="1" si="639"/>
        <v>0</v>
      </c>
      <c r="DE555" s="225">
        <f t="shared" ca="1" si="640"/>
        <v>0</v>
      </c>
      <c r="DF555" s="226">
        <f t="shared" ca="1" si="668"/>
        <v>0</v>
      </c>
      <c r="DG555" s="217">
        <f t="shared" ca="1" si="641"/>
        <v>-5.6641719536657629</v>
      </c>
      <c r="DH555" s="218">
        <f t="shared" ca="1" si="642"/>
        <v>-45</v>
      </c>
      <c r="DI555" s="219">
        <f t="shared" ca="1" si="643"/>
        <v>-2366.9157570759894</v>
      </c>
      <c r="DJ555" s="218">
        <f t="shared" ca="1" si="644"/>
        <v>0</v>
      </c>
      <c r="DK555" s="227">
        <f t="shared" ca="1" si="645"/>
        <v>0</v>
      </c>
      <c r="DL555" s="228">
        <f t="shared" ca="1" si="669"/>
        <v>0</v>
      </c>
      <c r="DM555" s="222">
        <f t="shared" ca="1" si="646"/>
        <v>-6.1380269433018499</v>
      </c>
      <c r="DN555" s="223">
        <f t="shared" ca="1" si="647"/>
        <v>-49.999999999999993</v>
      </c>
      <c r="DO555" s="224">
        <f t="shared" ca="1" si="648"/>
        <v>-2666.2773423922681</v>
      </c>
      <c r="DP555" s="223">
        <f t="shared" ca="1" si="649"/>
        <v>0</v>
      </c>
      <c r="DQ555" s="225">
        <f t="shared" ca="1" si="650"/>
        <v>0</v>
      </c>
      <c r="DR555" s="226">
        <f t="shared" ca="1" si="670"/>
        <v>0</v>
      </c>
      <c r="DS555" s="217">
        <f t="shared" ca="1" si="651"/>
        <v>-6.5653689762119063</v>
      </c>
      <c r="DT555" s="218">
        <f t="shared" ca="1" si="652"/>
        <v>-55.000000000000007</v>
      </c>
      <c r="DU555" s="219">
        <f t="shared" ca="1" si="653"/>
        <v>-2978.5505378914368</v>
      </c>
      <c r="DV555" s="218">
        <f t="shared" ca="1" si="654"/>
        <v>0</v>
      </c>
      <c r="DW555" s="227">
        <f t="shared" ca="1" si="655"/>
        <v>0</v>
      </c>
      <c r="DX555" s="228">
        <f t="shared" ca="1" si="671"/>
        <v>0</v>
      </c>
      <c r="DY555" s="222">
        <f t="shared" ca="1" si="656"/>
        <v>-6.9428500404508018</v>
      </c>
      <c r="DZ555" s="223">
        <f t="shared" ca="1" si="657"/>
        <v>-59.999999999999993</v>
      </c>
      <c r="EA555" s="224">
        <f t="shared" ca="1" si="658"/>
        <v>-3305.8429078195454</v>
      </c>
      <c r="EB555" s="223">
        <f t="shared" ca="1" si="659"/>
        <v>0</v>
      </c>
      <c r="EC555" s="225">
        <f t="shared" ca="1" si="660"/>
        <v>0</v>
      </c>
      <c r="ED555" s="226">
        <f t="shared" ca="1" si="672"/>
        <v>0</v>
      </c>
      <c r="EE555" s="18" t="e">
        <v>#N/A</v>
      </c>
    </row>
    <row r="556" spans="16:135" x14ac:dyDescent="0.3">
      <c r="P556" s="5"/>
      <c r="Q556" s="5"/>
      <c r="AA556" s="105" t="e">
        <f ca="1">AH556-DF556</f>
        <v>#N/A</v>
      </c>
      <c r="AC556" s="302">
        <f>AC555+$BE$22</f>
        <v>5290</v>
      </c>
      <c r="AD556" s="21" t="e">
        <v>#N/A</v>
      </c>
      <c r="AE556" s="21" t="e">
        <v>#N/A</v>
      </c>
      <c r="AF556" s="21" t="e">
        <v>#N/A</v>
      </c>
      <c r="AG556" s="21" t="e">
        <v>#N/A</v>
      </c>
      <c r="AH556" s="21" t="e">
        <v>#N/A</v>
      </c>
      <c r="AI556" s="21" t="e">
        <v>#N/A</v>
      </c>
      <c r="AJ556" s="21" t="e">
        <v>#N/A</v>
      </c>
      <c r="AK556" s="21" t="e">
        <v>#N/A</v>
      </c>
      <c r="AL556" s="21" t="e">
        <v>#N/A</v>
      </c>
      <c r="AM556" s="21" t="e">
        <v>#N/A</v>
      </c>
      <c r="AN556" s="21" t="e">
        <v>#N/A</v>
      </c>
      <c r="AO556" s="21" t="e">
        <v>#N/A</v>
      </c>
      <c r="AP556" s="332" t="e">
        <v>#N/A</v>
      </c>
      <c r="AQ556" s="21" t="e">
        <v>#N/A</v>
      </c>
      <c r="AR556" s="21" t="e">
        <v>#N/A</v>
      </c>
      <c r="AS556" s="21" t="e">
        <v>#N/A</v>
      </c>
      <c r="AT556" s="21" t="e">
        <v>#N/A</v>
      </c>
      <c r="AU556" s="21" t="e">
        <v>#N/A</v>
      </c>
      <c r="AV556" s="21" t="e">
        <v>#N/A</v>
      </c>
      <c r="AW556" s="21" t="e">
        <v>#N/A</v>
      </c>
      <c r="AX556" s="21" t="e">
        <v>#N/A</v>
      </c>
      <c r="AY556" s="21" t="e">
        <v>#N/A</v>
      </c>
      <c r="AZ556" s="21" t="e">
        <v>#N/A</v>
      </c>
      <c r="BA556" s="21" t="e">
        <v>#N/A</v>
      </c>
      <c r="BB556" s="336" t="e">
        <v>#N/A</v>
      </c>
      <c r="BC556" s="323">
        <f ca="1">BO556-BD556</f>
        <v>0</v>
      </c>
      <c r="BD556" s="321">
        <f ca="1"/>
        <v>0</v>
      </c>
      <c r="BE556" s="302">
        <f ca="1">MIN($AF$15,BE555+$BE$22)</f>
        <v>5000</v>
      </c>
      <c r="BF556" s="306">
        <f t="shared" ca="1" si="602"/>
        <v>4</v>
      </c>
      <c r="BG556" s="307">
        <f ca="1">INDEX(N$8:N$12,$BF556)</f>
        <v>365</v>
      </c>
      <c r="BH556" s="308">
        <f ca="1">INDEX(O$8:O$12,$BF556)</f>
        <v>0.45</v>
      </c>
      <c r="BI556" s="309">
        <f t="shared" ca="1" si="603"/>
        <v>2615</v>
      </c>
      <c r="BJ556" s="310">
        <f t="shared" si="601"/>
        <v>0</v>
      </c>
      <c r="BK556" s="217">
        <f ca="1">DEGREES(ASIN($BG556*BL$23))</f>
        <v>-0.69702848180855392</v>
      </c>
      <c r="BL556" s="218">
        <f ca="1">DEGREES(ASIN(BL$23*$BI556))</f>
        <v>-5</v>
      </c>
      <c r="BM556" s="219">
        <f ca="1">IF($BH556&gt;0,(COS(RADIANS(BK556))-COS(RADIANS(BL556)))/(BL$23*$BH556),$BE556*SIN(RADIANS(BK556)))</f>
        <v>-248.78476702351884</v>
      </c>
      <c r="BN556" s="218">
        <f t="shared" ca="1" si="604"/>
        <v>0</v>
      </c>
      <c r="BO556" s="220">
        <f t="shared" ca="1" si="605"/>
        <v>0</v>
      </c>
      <c r="BP556" s="221">
        <f t="shared" ca="1" si="661"/>
        <v>0</v>
      </c>
      <c r="BQ556" s="222">
        <f t="shared" ca="1" si="606"/>
        <v>-1.3888539075648563</v>
      </c>
      <c r="BR556" s="223">
        <f t="shared" ca="1" si="607"/>
        <v>-10</v>
      </c>
      <c r="BS556" s="224">
        <f t="shared" ca="1" si="608"/>
        <v>-498.57516684089927</v>
      </c>
      <c r="BT556" s="223">
        <f t="shared" ca="1" si="609"/>
        <v>0</v>
      </c>
      <c r="BU556" s="225">
        <f t="shared" ca="1" si="610"/>
        <v>0</v>
      </c>
      <c r="BV556" s="226">
        <f t="shared" ca="1" si="662"/>
        <v>0</v>
      </c>
      <c r="BW556" s="217">
        <f t="shared" ca="1" si="611"/>
        <v>-2.0703060144699528</v>
      </c>
      <c r="BX556" s="218">
        <f t="shared" ca="1" si="612"/>
        <v>-14.999999999999998</v>
      </c>
      <c r="BY556" s="219">
        <f t="shared" ca="1" si="613"/>
        <v>-750.39149177318018</v>
      </c>
      <c r="BZ556" s="218">
        <f t="shared" ca="1" si="614"/>
        <v>0</v>
      </c>
      <c r="CA556" s="227">
        <f t="shared" ca="1" si="615"/>
        <v>0</v>
      </c>
      <c r="CB556" s="228">
        <f t="shared" ca="1" si="663"/>
        <v>0</v>
      </c>
      <c r="CC556" s="222">
        <f t="shared" ca="1" si="616"/>
        <v>-2.7362803166611838</v>
      </c>
      <c r="CD556" s="223">
        <f t="shared" ca="1" si="617"/>
        <v>-20</v>
      </c>
      <c r="CE556" s="224">
        <f t="shared" ca="1" si="618"/>
        <v>-1005.2838372586006</v>
      </c>
      <c r="CF556" s="223">
        <f t="shared" ca="1" si="619"/>
        <v>0</v>
      </c>
      <c r="CG556" s="225">
        <f t="shared" ca="1" si="620"/>
        <v>0</v>
      </c>
      <c r="CH556" s="226">
        <f t="shared" ca="1" si="664"/>
        <v>0</v>
      </c>
      <c r="CI556" s="217">
        <f t="shared" ca="1" si="621"/>
        <v>-3.3817714426176781</v>
      </c>
      <c r="CJ556" s="218">
        <f t="shared" ca="1" si="622"/>
        <v>-25.000000000000004</v>
      </c>
      <c r="CK556" s="219">
        <f t="shared" ca="1" si="623"/>
        <v>-1264.3482414483431</v>
      </c>
      <c r="CL556" s="218">
        <f t="shared" ca="1" si="624"/>
        <v>0</v>
      </c>
      <c r="CM556" s="227">
        <f t="shared" ca="1" si="625"/>
        <v>0</v>
      </c>
      <c r="CN556" s="228">
        <f t="shared" ca="1" si="665"/>
        <v>0</v>
      </c>
      <c r="CO556" s="222">
        <f t="shared" ca="1" si="626"/>
        <v>-4.0019069365128308</v>
      </c>
      <c r="CP556" s="223">
        <f t="shared" ca="1" si="627"/>
        <v>-29.999999999999996</v>
      </c>
      <c r="CQ556" s="224">
        <f t="shared" ca="1" si="628"/>
        <v>-1528.7443909084268</v>
      </c>
      <c r="CR556" s="223">
        <f t="shared" ca="1" si="629"/>
        <v>0</v>
      </c>
      <c r="CS556" s="225">
        <f t="shared" ca="1" si="630"/>
        <v>0</v>
      </c>
      <c r="CT556" s="226">
        <f t="shared" ca="1" si="666"/>
        <v>0</v>
      </c>
      <c r="CU556" s="217">
        <f t="shared" ca="1" si="631"/>
        <v>-4.5919815571945737</v>
      </c>
      <c r="CV556" s="218">
        <f t="shared" ca="1" si="632"/>
        <v>-35</v>
      </c>
      <c r="CW556" s="219">
        <f t="shared" ca="1" si="633"/>
        <v>-1799.7155560582448</v>
      </c>
      <c r="CX556" s="218">
        <f t="shared" ca="1" si="634"/>
        <v>0</v>
      </c>
      <c r="CY556" s="227">
        <f t="shared" ca="1" si="635"/>
        <v>0</v>
      </c>
      <c r="CZ556" s="228">
        <f t="shared" ca="1" si="667"/>
        <v>0</v>
      </c>
      <c r="DA556" s="222">
        <f t="shared" ca="1" si="636"/>
        <v>-5.1474920122309307</v>
      </c>
      <c r="DB556" s="223">
        <f t="shared" ca="1" si="637"/>
        <v>-40</v>
      </c>
      <c r="DC556" s="224">
        <f t="shared" ca="1" si="638"/>
        <v>-2078.6115573248367</v>
      </c>
      <c r="DD556" s="223">
        <f t="shared" ca="1" si="639"/>
        <v>0</v>
      </c>
      <c r="DE556" s="225">
        <f t="shared" ca="1" si="640"/>
        <v>0</v>
      </c>
      <c r="DF556" s="226">
        <f t="shared" ca="1" si="668"/>
        <v>0</v>
      </c>
      <c r="DG556" s="217">
        <f t="shared" ca="1" si="641"/>
        <v>-5.6641719536657629</v>
      </c>
      <c r="DH556" s="218">
        <f t="shared" ca="1" si="642"/>
        <v>-45</v>
      </c>
      <c r="DI556" s="219">
        <f t="shared" ca="1" si="643"/>
        <v>-2366.9157570759894</v>
      </c>
      <c r="DJ556" s="218">
        <f t="shared" ca="1" si="644"/>
        <v>0</v>
      </c>
      <c r="DK556" s="227">
        <f t="shared" ca="1" si="645"/>
        <v>0</v>
      </c>
      <c r="DL556" s="228">
        <f t="shared" ca="1" si="669"/>
        <v>0</v>
      </c>
      <c r="DM556" s="222">
        <f t="shared" ca="1" si="646"/>
        <v>-6.1380269433018499</v>
      </c>
      <c r="DN556" s="223">
        <f t="shared" ca="1" si="647"/>
        <v>-49.999999999999993</v>
      </c>
      <c r="DO556" s="224">
        <f t="shared" ca="1" si="648"/>
        <v>-2666.2773423922681</v>
      </c>
      <c r="DP556" s="223">
        <f t="shared" ca="1" si="649"/>
        <v>0</v>
      </c>
      <c r="DQ556" s="225">
        <f t="shared" ca="1" si="650"/>
        <v>0</v>
      </c>
      <c r="DR556" s="226">
        <f t="shared" ca="1" si="670"/>
        <v>0</v>
      </c>
      <c r="DS556" s="217">
        <f t="shared" ca="1" si="651"/>
        <v>-6.5653689762119063</v>
      </c>
      <c r="DT556" s="218">
        <f t="shared" ca="1" si="652"/>
        <v>-55.000000000000007</v>
      </c>
      <c r="DU556" s="219">
        <f t="shared" ca="1" si="653"/>
        <v>-2978.5505378914368</v>
      </c>
      <c r="DV556" s="218">
        <f t="shared" ca="1" si="654"/>
        <v>0</v>
      </c>
      <c r="DW556" s="227">
        <f t="shared" ca="1" si="655"/>
        <v>0</v>
      </c>
      <c r="DX556" s="228">
        <f t="shared" ca="1" si="671"/>
        <v>0</v>
      </c>
      <c r="DY556" s="222">
        <f t="shared" ca="1" si="656"/>
        <v>-6.9428500404508018</v>
      </c>
      <c r="DZ556" s="223">
        <f t="shared" ca="1" si="657"/>
        <v>-59.999999999999993</v>
      </c>
      <c r="EA556" s="224">
        <f t="shared" ca="1" si="658"/>
        <v>-3305.8429078195454</v>
      </c>
      <c r="EB556" s="223">
        <f t="shared" ca="1" si="659"/>
        <v>0</v>
      </c>
      <c r="EC556" s="225">
        <f t="shared" ca="1" si="660"/>
        <v>0</v>
      </c>
      <c r="ED556" s="226">
        <f t="shared" ca="1" si="672"/>
        <v>0</v>
      </c>
      <c r="EE556" s="18" t="e">
        <v>#N/A</v>
      </c>
    </row>
    <row r="557" spans="16:135" x14ac:dyDescent="0.3">
      <c r="P557" s="5"/>
      <c r="Q557" s="5"/>
      <c r="AA557" s="105" t="e">
        <f ca="1">AH557-DF557</f>
        <v>#N/A</v>
      </c>
      <c r="AC557" s="302">
        <f>AC556+$BE$22</f>
        <v>5300</v>
      </c>
      <c r="AD557" s="21" t="e">
        <v>#N/A</v>
      </c>
      <c r="AE557" s="21" t="e">
        <v>#N/A</v>
      </c>
      <c r="AF557" s="21" t="e">
        <v>#N/A</v>
      </c>
      <c r="AG557" s="21" t="e">
        <v>#N/A</v>
      </c>
      <c r="AH557" s="21" t="e">
        <v>#N/A</v>
      </c>
      <c r="AI557" s="21" t="e">
        <v>#N/A</v>
      </c>
      <c r="AJ557" s="21" t="e">
        <v>#N/A</v>
      </c>
      <c r="AK557" s="21" t="e">
        <v>#N/A</v>
      </c>
      <c r="AL557" s="21" t="e">
        <v>#N/A</v>
      </c>
      <c r="AM557" s="21" t="e">
        <v>#N/A</v>
      </c>
      <c r="AN557" s="21" t="e">
        <v>#N/A</v>
      </c>
      <c r="AO557" s="21" t="e">
        <v>#N/A</v>
      </c>
      <c r="AP557" s="332" t="e">
        <v>#N/A</v>
      </c>
      <c r="AQ557" s="21" t="e">
        <v>#N/A</v>
      </c>
      <c r="AR557" s="21" t="e">
        <v>#N/A</v>
      </c>
      <c r="AS557" s="21" t="e">
        <v>#N/A</v>
      </c>
      <c r="AT557" s="21" t="e">
        <v>#N/A</v>
      </c>
      <c r="AU557" s="21" t="e">
        <v>#N/A</v>
      </c>
      <c r="AV557" s="21" t="e">
        <v>#N/A</v>
      </c>
      <c r="AW557" s="21" t="e">
        <v>#N/A</v>
      </c>
      <c r="AX557" s="21" t="e">
        <v>#N/A</v>
      </c>
      <c r="AY557" s="21" t="e">
        <v>#N/A</v>
      </c>
      <c r="AZ557" s="21" t="e">
        <v>#N/A</v>
      </c>
      <c r="BA557" s="21" t="e">
        <v>#N/A</v>
      </c>
      <c r="BB557" s="336" t="e">
        <v>#N/A</v>
      </c>
      <c r="BC557" s="323">
        <f ca="1">BO557-BD557</f>
        <v>0</v>
      </c>
      <c r="BD557" s="321">
        <f ca="1"/>
        <v>0</v>
      </c>
      <c r="BE557" s="302">
        <f ca="1">MIN($AF$15,BE556+$BE$22)</f>
        <v>5000</v>
      </c>
      <c r="BF557" s="306">
        <f t="shared" ca="1" si="602"/>
        <v>4</v>
      </c>
      <c r="BG557" s="307">
        <f ca="1">INDEX(N$8:N$12,$BF557)</f>
        <v>365</v>
      </c>
      <c r="BH557" s="308">
        <f ca="1">INDEX(O$8:O$12,$BF557)</f>
        <v>0.45</v>
      </c>
      <c r="BI557" s="309">
        <f t="shared" ca="1" si="603"/>
        <v>2615</v>
      </c>
      <c r="BJ557" s="310">
        <f t="shared" si="601"/>
        <v>0</v>
      </c>
      <c r="BK557" s="217">
        <f ca="1">DEGREES(ASIN($BG557*BL$23))</f>
        <v>-0.69702848180855392</v>
      </c>
      <c r="BL557" s="218">
        <f ca="1">DEGREES(ASIN(BL$23*$BI557))</f>
        <v>-5</v>
      </c>
      <c r="BM557" s="219">
        <f ca="1">IF($BH557&gt;0,(COS(RADIANS(BK557))-COS(RADIANS(BL557)))/(BL$23*$BH557),$BE557*SIN(RADIANS(BK557)))</f>
        <v>-248.78476702351884</v>
      </c>
      <c r="BN557" s="218">
        <f t="shared" ca="1" si="604"/>
        <v>0</v>
      </c>
      <c r="BO557" s="220">
        <f t="shared" ca="1" si="605"/>
        <v>0</v>
      </c>
      <c r="BP557" s="221">
        <f t="shared" ca="1" si="661"/>
        <v>0</v>
      </c>
      <c r="BQ557" s="222">
        <f t="shared" ca="1" si="606"/>
        <v>-1.3888539075648563</v>
      </c>
      <c r="BR557" s="223">
        <f t="shared" ca="1" si="607"/>
        <v>-10</v>
      </c>
      <c r="BS557" s="224">
        <f t="shared" ca="1" si="608"/>
        <v>-498.57516684089927</v>
      </c>
      <c r="BT557" s="223">
        <f t="shared" ca="1" si="609"/>
        <v>0</v>
      </c>
      <c r="BU557" s="225">
        <f t="shared" ca="1" si="610"/>
        <v>0</v>
      </c>
      <c r="BV557" s="226">
        <f t="shared" ca="1" si="662"/>
        <v>0</v>
      </c>
      <c r="BW557" s="217">
        <f t="shared" ca="1" si="611"/>
        <v>-2.0703060144699528</v>
      </c>
      <c r="BX557" s="218">
        <f t="shared" ca="1" si="612"/>
        <v>-14.999999999999998</v>
      </c>
      <c r="BY557" s="219">
        <f t="shared" ca="1" si="613"/>
        <v>-750.39149177318018</v>
      </c>
      <c r="BZ557" s="218">
        <f t="shared" ca="1" si="614"/>
        <v>0</v>
      </c>
      <c r="CA557" s="227">
        <f t="shared" ca="1" si="615"/>
        <v>0</v>
      </c>
      <c r="CB557" s="228">
        <f t="shared" ca="1" si="663"/>
        <v>0</v>
      </c>
      <c r="CC557" s="222">
        <f t="shared" ca="1" si="616"/>
        <v>-2.7362803166611838</v>
      </c>
      <c r="CD557" s="223">
        <f t="shared" ca="1" si="617"/>
        <v>-20</v>
      </c>
      <c r="CE557" s="224">
        <f t="shared" ca="1" si="618"/>
        <v>-1005.2838372586006</v>
      </c>
      <c r="CF557" s="223">
        <f t="shared" ca="1" si="619"/>
        <v>0</v>
      </c>
      <c r="CG557" s="225">
        <f t="shared" ca="1" si="620"/>
        <v>0</v>
      </c>
      <c r="CH557" s="226">
        <f t="shared" ca="1" si="664"/>
        <v>0</v>
      </c>
      <c r="CI557" s="217">
        <f t="shared" ca="1" si="621"/>
        <v>-3.3817714426176781</v>
      </c>
      <c r="CJ557" s="218">
        <f t="shared" ca="1" si="622"/>
        <v>-25.000000000000004</v>
      </c>
      <c r="CK557" s="219">
        <f t="shared" ca="1" si="623"/>
        <v>-1264.3482414483431</v>
      </c>
      <c r="CL557" s="218">
        <f t="shared" ca="1" si="624"/>
        <v>0</v>
      </c>
      <c r="CM557" s="227">
        <f t="shared" ca="1" si="625"/>
        <v>0</v>
      </c>
      <c r="CN557" s="228">
        <f t="shared" ca="1" si="665"/>
        <v>0</v>
      </c>
      <c r="CO557" s="222">
        <f t="shared" ca="1" si="626"/>
        <v>-4.0019069365128308</v>
      </c>
      <c r="CP557" s="223">
        <f t="shared" ca="1" si="627"/>
        <v>-29.999999999999996</v>
      </c>
      <c r="CQ557" s="224">
        <f t="shared" ca="1" si="628"/>
        <v>-1528.7443909084268</v>
      </c>
      <c r="CR557" s="223">
        <f t="shared" ca="1" si="629"/>
        <v>0</v>
      </c>
      <c r="CS557" s="225">
        <f t="shared" ca="1" si="630"/>
        <v>0</v>
      </c>
      <c r="CT557" s="226">
        <f t="shared" ca="1" si="666"/>
        <v>0</v>
      </c>
      <c r="CU557" s="217">
        <f t="shared" ca="1" si="631"/>
        <v>-4.5919815571945737</v>
      </c>
      <c r="CV557" s="218">
        <f t="shared" ca="1" si="632"/>
        <v>-35</v>
      </c>
      <c r="CW557" s="219">
        <f t="shared" ca="1" si="633"/>
        <v>-1799.7155560582448</v>
      </c>
      <c r="CX557" s="218">
        <f t="shared" ca="1" si="634"/>
        <v>0</v>
      </c>
      <c r="CY557" s="227">
        <f t="shared" ca="1" si="635"/>
        <v>0</v>
      </c>
      <c r="CZ557" s="228">
        <f t="shared" ca="1" si="667"/>
        <v>0</v>
      </c>
      <c r="DA557" s="222">
        <f t="shared" ca="1" si="636"/>
        <v>-5.1474920122309307</v>
      </c>
      <c r="DB557" s="223">
        <f t="shared" ca="1" si="637"/>
        <v>-40</v>
      </c>
      <c r="DC557" s="224">
        <f t="shared" ca="1" si="638"/>
        <v>-2078.6115573248367</v>
      </c>
      <c r="DD557" s="223">
        <f t="shared" ca="1" si="639"/>
        <v>0</v>
      </c>
      <c r="DE557" s="225">
        <f t="shared" ca="1" si="640"/>
        <v>0</v>
      </c>
      <c r="DF557" s="226">
        <f t="shared" ca="1" si="668"/>
        <v>0</v>
      </c>
      <c r="DG557" s="217">
        <f t="shared" ca="1" si="641"/>
        <v>-5.6641719536657629</v>
      </c>
      <c r="DH557" s="218">
        <f t="shared" ca="1" si="642"/>
        <v>-45</v>
      </c>
      <c r="DI557" s="219">
        <f t="shared" ca="1" si="643"/>
        <v>-2366.9157570759894</v>
      </c>
      <c r="DJ557" s="218">
        <f t="shared" ca="1" si="644"/>
        <v>0</v>
      </c>
      <c r="DK557" s="227">
        <f t="shared" ca="1" si="645"/>
        <v>0</v>
      </c>
      <c r="DL557" s="228">
        <f t="shared" ca="1" si="669"/>
        <v>0</v>
      </c>
      <c r="DM557" s="222">
        <f t="shared" ca="1" si="646"/>
        <v>-6.1380269433018499</v>
      </c>
      <c r="DN557" s="223">
        <f t="shared" ca="1" si="647"/>
        <v>-49.999999999999993</v>
      </c>
      <c r="DO557" s="224">
        <f t="shared" ca="1" si="648"/>
        <v>-2666.2773423922681</v>
      </c>
      <c r="DP557" s="223">
        <f t="shared" ca="1" si="649"/>
        <v>0</v>
      </c>
      <c r="DQ557" s="225">
        <f t="shared" ca="1" si="650"/>
        <v>0</v>
      </c>
      <c r="DR557" s="226">
        <f t="shared" ca="1" si="670"/>
        <v>0</v>
      </c>
      <c r="DS557" s="217">
        <f t="shared" ca="1" si="651"/>
        <v>-6.5653689762119063</v>
      </c>
      <c r="DT557" s="218">
        <f t="shared" ca="1" si="652"/>
        <v>-55.000000000000007</v>
      </c>
      <c r="DU557" s="219">
        <f t="shared" ca="1" si="653"/>
        <v>-2978.5505378914368</v>
      </c>
      <c r="DV557" s="218">
        <f t="shared" ca="1" si="654"/>
        <v>0</v>
      </c>
      <c r="DW557" s="227">
        <f t="shared" ca="1" si="655"/>
        <v>0</v>
      </c>
      <c r="DX557" s="228">
        <f t="shared" ca="1" si="671"/>
        <v>0</v>
      </c>
      <c r="DY557" s="222">
        <f t="shared" ca="1" si="656"/>
        <v>-6.9428500404508018</v>
      </c>
      <c r="DZ557" s="223">
        <f t="shared" ca="1" si="657"/>
        <v>-59.999999999999993</v>
      </c>
      <c r="EA557" s="224">
        <f t="shared" ca="1" si="658"/>
        <v>-3305.8429078195454</v>
      </c>
      <c r="EB557" s="223">
        <f t="shared" ca="1" si="659"/>
        <v>0</v>
      </c>
      <c r="EC557" s="225">
        <f t="shared" ca="1" si="660"/>
        <v>0</v>
      </c>
      <c r="ED557" s="226">
        <f t="shared" ca="1" si="672"/>
        <v>0</v>
      </c>
      <c r="EE557" s="18" t="e">
        <v>#N/A</v>
      </c>
    </row>
    <row r="558" spans="16:135" x14ac:dyDescent="0.3">
      <c r="P558" s="5"/>
      <c r="Q558" s="5"/>
      <c r="AA558" s="105" t="e">
        <f ca="1">AH558-DF558</f>
        <v>#N/A</v>
      </c>
      <c r="AC558" s="302">
        <f>AC557+$BE$22</f>
        <v>5310</v>
      </c>
      <c r="AD558" s="21" t="e">
        <v>#N/A</v>
      </c>
      <c r="AE558" s="21" t="e">
        <v>#N/A</v>
      </c>
      <c r="AF558" s="21" t="e">
        <v>#N/A</v>
      </c>
      <c r="AG558" s="21" t="e">
        <v>#N/A</v>
      </c>
      <c r="AH558" s="21" t="e">
        <v>#N/A</v>
      </c>
      <c r="AI558" s="21" t="e">
        <v>#N/A</v>
      </c>
      <c r="AJ558" s="21" t="e">
        <v>#N/A</v>
      </c>
      <c r="AK558" s="21" t="e">
        <v>#N/A</v>
      </c>
      <c r="AL558" s="21" t="e">
        <v>#N/A</v>
      </c>
      <c r="AM558" s="21" t="e">
        <v>#N/A</v>
      </c>
      <c r="AN558" s="21" t="e">
        <v>#N/A</v>
      </c>
      <c r="AO558" s="21" t="e">
        <v>#N/A</v>
      </c>
      <c r="AP558" s="332" t="e">
        <v>#N/A</v>
      </c>
      <c r="AQ558" s="21" t="e">
        <v>#N/A</v>
      </c>
      <c r="AR558" s="21" t="e">
        <v>#N/A</v>
      </c>
      <c r="AS558" s="21" t="e">
        <v>#N/A</v>
      </c>
      <c r="AT558" s="21" t="e">
        <v>#N/A</v>
      </c>
      <c r="AU558" s="21" t="e">
        <v>#N/A</v>
      </c>
      <c r="AV558" s="21" t="e">
        <v>#N/A</v>
      </c>
      <c r="AW558" s="21" t="e">
        <v>#N/A</v>
      </c>
      <c r="AX558" s="21" t="e">
        <v>#N/A</v>
      </c>
      <c r="AY558" s="21" t="e">
        <v>#N/A</v>
      </c>
      <c r="AZ558" s="21" t="e">
        <v>#N/A</v>
      </c>
      <c r="BA558" s="21" t="e">
        <v>#N/A</v>
      </c>
      <c r="BB558" s="336" t="e">
        <v>#N/A</v>
      </c>
      <c r="BC558" s="323">
        <f ca="1">BO558-BD558</f>
        <v>0</v>
      </c>
      <c r="BD558" s="321">
        <f ca="1"/>
        <v>0</v>
      </c>
      <c r="BE558" s="302">
        <f ca="1">MIN($AF$15,BE557+$BE$22)</f>
        <v>5000</v>
      </c>
      <c r="BF558" s="306">
        <f t="shared" ca="1" si="602"/>
        <v>4</v>
      </c>
      <c r="BG558" s="307">
        <f ca="1">INDEX(N$8:N$12,$BF558)</f>
        <v>365</v>
      </c>
      <c r="BH558" s="308">
        <f ca="1">INDEX(O$8:O$12,$BF558)</f>
        <v>0.45</v>
      </c>
      <c r="BI558" s="309">
        <f t="shared" ca="1" si="603"/>
        <v>2615</v>
      </c>
      <c r="BJ558" s="310">
        <f t="shared" si="601"/>
        <v>0</v>
      </c>
      <c r="BK558" s="217">
        <f ca="1">DEGREES(ASIN($BG558*BL$23))</f>
        <v>-0.69702848180855392</v>
      </c>
      <c r="BL558" s="218">
        <f ca="1">DEGREES(ASIN(BL$23*$BI558))</f>
        <v>-5</v>
      </c>
      <c r="BM558" s="219">
        <f ca="1">IF($BH558&gt;0,(COS(RADIANS(BK558))-COS(RADIANS(BL558)))/(BL$23*$BH558),$BE558*SIN(RADIANS(BK558)))</f>
        <v>-248.78476702351884</v>
      </c>
      <c r="BN558" s="218">
        <f t="shared" ca="1" si="604"/>
        <v>0</v>
      </c>
      <c r="BO558" s="220">
        <f t="shared" ca="1" si="605"/>
        <v>0</v>
      </c>
      <c r="BP558" s="221">
        <f t="shared" ca="1" si="661"/>
        <v>0</v>
      </c>
      <c r="BQ558" s="222">
        <f t="shared" ca="1" si="606"/>
        <v>-1.3888539075648563</v>
      </c>
      <c r="BR558" s="223">
        <f t="shared" ca="1" si="607"/>
        <v>-10</v>
      </c>
      <c r="BS558" s="224">
        <f t="shared" ca="1" si="608"/>
        <v>-498.57516684089927</v>
      </c>
      <c r="BT558" s="223">
        <f t="shared" ca="1" si="609"/>
        <v>0</v>
      </c>
      <c r="BU558" s="225">
        <f t="shared" ca="1" si="610"/>
        <v>0</v>
      </c>
      <c r="BV558" s="226">
        <f t="shared" ca="1" si="662"/>
        <v>0</v>
      </c>
      <c r="BW558" s="217">
        <f t="shared" ca="1" si="611"/>
        <v>-2.0703060144699528</v>
      </c>
      <c r="BX558" s="218">
        <f t="shared" ca="1" si="612"/>
        <v>-14.999999999999998</v>
      </c>
      <c r="BY558" s="219">
        <f t="shared" ca="1" si="613"/>
        <v>-750.39149177318018</v>
      </c>
      <c r="BZ558" s="218">
        <f t="shared" ca="1" si="614"/>
        <v>0</v>
      </c>
      <c r="CA558" s="227">
        <f t="shared" ca="1" si="615"/>
        <v>0</v>
      </c>
      <c r="CB558" s="228">
        <f t="shared" ca="1" si="663"/>
        <v>0</v>
      </c>
      <c r="CC558" s="222">
        <f t="shared" ca="1" si="616"/>
        <v>-2.7362803166611838</v>
      </c>
      <c r="CD558" s="223">
        <f t="shared" ca="1" si="617"/>
        <v>-20</v>
      </c>
      <c r="CE558" s="224">
        <f t="shared" ca="1" si="618"/>
        <v>-1005.2838372586006</v>
      </c>
      <c r="CF558" s="223">
        <f t="shared" ca="1" si="619"/>
        <v>0</v>
      </c>
      <c r="CG558" s="225">
        <f t="shared" ca="1" si="620"/>
        <v>0</v>
      </c>
      <c r="CH558" s="226">
        <f t="shared" ca="1" si="664"/>
        <v>0</v>
      </c>
      <c r="CI558" s="217">
        <f t="shared" ca="1" si="621"/>
        <v>-3.3817714426176781</v>
      </c>
      <c r="CJ558" s="218">
        <f t="shared" ca="1" si="622"/>
        <v>-25.000000000000004</v>
      </c>
      <c r="CK558" s="219">
        <f t="shared" ca="1" si="623"/>
        <v>-1264.3482414483431</v>
      </c>
      <c r="CL558" s="218">
        <f t="shared" ca="1" si="624"/>
        <v>0</v>
      </c>
      <c r="CM558" s="227">
        <f t="shared" ca="1" si="625"/>
        <v>0</v>
      </c>
      <c r="CN558" s="228">
        <f t="shared" ca="1" si="665"/>
        <v>0</v>
      </c>
      <c r="CO558" s="222">
        <f t="shared" ca="1" si="626"/>
        <v>-4.0019069365128308</v>
      </c>
      <c r="CP558" s="223">
        <f t="shared" ca="1" si="627"/>
        <v>-29.999999999999996</v>
      </c>
      <c r="CQ558" s="224">
        <f t="shared" ca="1" si="628"/>
        <v>-1528.7443909084268</v>
      </c>
      <c r="CR558" s="223">
        <f t="shared" ca="1" si="629"/>
        <v>0</v>
      </c>
      <c r="CS558" s="225">
        <f t="shared" ca="1" si="630"/>
        <v>0</v>
      </c>
      <c r="CT558" s="226">
        <f t="shared" ca="1" si="666"/>
        <v>0</v>
      </c>
      <c r="CU558" s="217">
        <f t="shared" ca="1" si="631"/>
        <v>-4.5919815571945737</v>
      </c>
      <c r="CV558" s="218">
        <f t="shared" ca="1" si="632"/>
        <v>-35</v>
      </c>
      <c r="CW558" s="219">
        <f t="shared" ca="1" si="633"/>
        <v>-1799.7155560582448</v>
      </c>
      <c r="CX558" s="218">
        <f t="shared" ca="1" si="634"/>
        <v>0</v>
      </c>
      <c r="CY558" s="227">
        <f t="shared" ca="1" si="635"/>
        <v>0</v>
      </c>
      <c r="CZ558" s="228">
        <f t="shared" ca="1" si="667"/>
        <v>0</v>
      </c>
      <c r="DA558" s="222">
        <f t="shared" ca="1" si="636"/>
        <v>-5.1474920122309307</v>
      </c>
      <c r="DB558" s="223">
        <f t="shared" ca="1" si="637"/>
        <v>-40</v>
      </c>
      <c r="DC558" s="224">
        <f t="shared" ca="1" si="638"/>
        <v>-2078.6115573248367</v>
      </c>
      <c r="DD558" s="223">
        <f t="shared" ca="1" si="639"/>
        <v>0</v>
      </c>
      <c r="DE558" s="225">
        <f t="shared" ca="1" si="640"/>
        <v>0</v>
      </c>
      <c r="DF558" s="226">
        <f t="shared" ca="1" si="668"/>
        <v>0</v>
      </c>
      <c r="DG558" s="217">
        <f t="shared" ca="1" si="641"/>
        <v>-5.6641719536657629</v>
      </c>
      <c r="DH558" s="218">
        <f t="shared" ca="1" si="642"/>
        <v>-45</v>
      </c>
      <c r="DI558" s="219">
        <f t="shared" ca="1" si="643"/>
        <v>-2366.9157570759894</v>
      </c>
      <c r="DJ558" s="218">
        <f t="shared" ca="1" si="644"/>
        <v>0</v>
      </c>
      <c r="DK558" s="227">
        <f t="shared" ca="1" si="645"/>
        <v>0</v>
      </c>
      <c r="DL558" s="228">
        <f t="shared" ca="1" si="669"/>
        <v>0</v>
      </c>
      <c r="DM558" s="222">
        <f t="shared" ca="1" si="646"/>
        <v>-6.1380269433018499</v>
      </c>
      <c r="DN558" s="223">
        <f t="shared" ca="1" si="647"/>
        <v>-49.999999999999993</v>
      </c>
      <c r="DO558" s="224">
        <f t="shared" ca="1" si="648"/>
        <v>-2666.2773423922681</v>
      </c>
      <c r="DP558" s="223">
        <f t="shared" ca="1" si="649"/>
        <v>0</v>
      </c>
      <c r="DQ558" s="225">
        <f t="shared" ca="1" si="650"/>
        <v>0</v>
      </c>
      <c r="DR558" s="226">
        <f t="shared" ca="1" si="670"/>
        <v>0</v>
      </c>
      <c r="DS558" s="217">
        <f t="shared" ca="1" si="651"/>
        <v>-6.5653689762119063</v>
      </c>
      <c r="DT558" s="218">
        <f t="shared" ca="1" si="652"/>
        <v>-55.000000000000007</v>
      </c>
      <c r="DU558" s="219">
        <f t="shared" ca="1" si="653"/>
        <v>-2978.5505378914368</v>
      </c>
      <c r="DV558" s="218">
        <f t="shared" ca="1" si="654"/>
        <v>0</v>
      </c>
      <c r="DW558" s="227">
        <f t="shared" ca="1" si="655"/>
        <v>0</v>
      </c>
      <c r="DX558" s="228">
        <f t="shared" ca="1" si="671"/>
        <v>0</v>
      </c>
      <c r="DY558" s="222">
        <f t="shared" ca="1" si="656"/>
        <v>-6.9428500404508018</v>
      </c>
      <c r="DZ558" s="223">
        <f t="shared" ca="1" si="657"/>
        <v>-59.999999999999993</v>
      </c>
      <c r="EA558" s="224">
        <f t="shared" ca="1" si="658"/>
        <v>-3305.8429078195454</v>
      </c>
      <c r="EB558" s="223">
        <f t="shared" ca="1" si="659"/>
        <v>0</v>
      </c>
      <c r="EC558" s="225">
        <f t="shared" ca="1" si="660"/>
        <v>0</v>
      </c>
      <c r="ED558" s="226">
        <f t="shared" ca="1" si="672"/>
        <v>0</v>
      </c>
      <c r="EE558" s="18" t="e">
        <v>#N/A</v>
      </c>
    </row>
    <row r="559" spans="16:135" x14ac:dyDescent="0.3">
      <c r="P559" s="5"/>
      <c r="Q559" s="5"/>
      <c r="AA559" s="105" t="e">
        <f ca="1">AH559-DF559</f>
        <v>#N/A</v>
      </c>
      <c r="AC559" s="302">
        <f>AC558+$BE$22</f>
        <v>5320</v>
      </c>
      <c r="AD559" s="21" t="e">
        <v>#N/A</v>
      </c>
      <c r="AE559" s="21" t="e">
        <v>#N/A</v>
      </c>
      <c r="AF559" s="21" t="e">
        <v>#N/A</v>
      </c>
      <c r="AG559" s="21" t="e">
        <v>#N/A</v>
      </c>
      <c r="AH559" s="21" t="e">
        <v>#N/A</v>
      </c>
      <c r="AI559" s="21" t="e">
        <v>#N/A</v>
      </c>
      <c r="AJ559" s="21" t="e">
        <v>#N/A</v>
      </c>
      <c r="AK559" s="21" t="e">
        <v>#N/A</v>
      </c>
      <c r="AL559" s="21" t="e">
        <v>#N/A</v>
      </c>
      <c r="AM559" s="21" t="e">
        <v>#N/A</v>
      </c>
      <c r="AN559" s="21" t="e">
        <v>#N/A</v>
      </c>
      <c r="AO559" s="21" t="e">
        <v>#N/A</v>
      </c>
      <c r="AP559" s="332" t="e">
        <v>#N/A</v>
      </c>
      <c r="AQ559" s="21" t="e">
        <v>#N/A</v>
      </c>
      <c r="AR559" s="21" t="e">
        <v>#N/A</v>
      </c>
      <c r="AS559" s="21" t="e">
        <v>#N/A</v>
      </c>
      <c r="AT559" s="21" t="e">
        <v>#N/A</v>
      </c>
      <c r="AU559" s="21" t="e">
        <v>#N/A</v>
      </c>
      <c r="AV559" s="21" t="e">
        <v>#N/A</v>
      </c>
      <c r="AW559" s="21" t="e">
        <v>#N/A</v>
      </c>
      <c r="AX559" s="21" t="e">
        <v>#N/A</v>
      </c>
      <c r="AY559" s="21" t="e">
        <v>#N/A</v>
      </c>
      <c r="AZ559" s="21" t="e">
        <v>#N/A</v>
      </c>
      <c r="BA559" s="21" t="e">
        <v>#N/A</v>
      </c>
      <c r="BB559" s="336" t="e">
        <v>#N/A</v>
      </c>
      <c r="BC559" s="323">
        <f ca="1">BO559-BD559</f>
        <v>0</v>
      </c>
      <c r="BD559" s="321">
        <f ca="1"/>
        <v>0</v>
      </c>
      <c r="BE559" s="302">
        <f ca="1">MIN($AF$15,BE558+$BE$22)</f>
        <v>5000</v>
      </c>
      <c r="BF559" s="306">
        <f t="shared" ca="1" si="602"/>
        <v>4</v>
      </c>
      <c r="BG559" s="307">
        <f ca="1">INDEX(N$8:N$12,$BF559)</f>
        <v>365</v>
      </c>
      <c r="BH559" s="308">
        <f ca="1">INDEX(O$8:O$12,$BF559)</f>
        <v>0.45</v>
      </c>
      <c r="BI559" s="309">
        <f t="shared" ca="1" si="603"/>
        <v>2615</v>
      </c>
      <c r="BJ559" s="310">
        <f t="shared" si="601"/>
        <v>0</v>
      </c>
      <c r="BK559" s="217">
        <f ca="1">DEGREES(ASIN($BG559*BL$23))</f>
        <v>-0.69702848180855392</v>
      </c>
      <c r="BL559" s="218">
        <f ca="1">DEGREES(ASIN(BL$23*$BI559))</f>
        <v>-5</v>
      </c>
      <c r="BM559" s="219">
        <f ca="1">IF($BH559&gt;0,(COS(RADIANS(BK559))-COS(RADIANS(BL559)))/(BL$23*$BH559),$BE559*SIN(RADIANS(BK559)))</f>
        <v>-248.78476702351884</v>
      </c>
      <c r="BN559" s="218">
        <f t="shared" ca="1" si="604"/>
        <v>0</v>
      </c>
      <c r="BO559" s="220">
        <f t="shared" ca="1" si="605"/>
        <v>0</v>
      </c>
      <c r="BP559" s="221">
        <f t="shared" ca="1" si="661"/>
        <v>0</v>
      </c>
      <c r="BQ559" s="222">
        <f t="shared" ca="1" si="606"/>
        <v>-1.3888539075648563</v>
      </c>
      <c r="BR559" s="223">
        <f t="shared" ca="1" si="607"/>
        <v>-10</v>
      </c>
      <c r="BS559" s="224">
        <f t="shared" ca="1" si="608"/>
        <v>-498.57516684089927</v>
      </c>
      <c r="BT559" s="223">
        <f t="shared" ca="1" si="609"/>
        <v>0</v>
      </c>
      <c r="BU559" s="225">
        <f t="shared" ca="1" si="610"/>
        <v>0</v>
      </c>
      <c r="BV559" s="226">
        <f t="shared" ca="1" si="662"/>
        <v>0</v>
      </c>
      <c r="BW559" s="217">
        <f t="shared" ca="1" si="611"/>
        <v>-2.0703060144699528</v>
      </c>
      <c r="BX559" s="218">
        <f t="shared" ca="1" si="612"/>
        <v>-14.999999999999998</v>
      </c>
      <c r="BY559" s="219">
        <f t="shared" ca="1" si="613"/>
        <v>-750.39149177318018</v>
      </c>
      <c r="BZ559" s="218">
        <f t="shared" ca="1" si="614"/>
        <v>0</v>
      </c>
      <c r="CA559" s="227">
        <f t="shared" ca="1" si="615"/>
        <v>0</v>
      </c>
      <c r="CB559" s="228">
        <f t="shared" ca="1" si="663"/>
        <v>0</v>
      </c>
      <c r="CC559" s="222">
        <f t="shared" ca="1" si="616"/>
        <v>-2.7362803166611838</v>
      </c>
      <c r="CD559" s="223">
        <f t="shared" ca="1" si="617"/>
        <v>-20</v>
      </c>
      <c r="CE559" s="224">
        <f t="shared" ca="1" si="618"/>
        <v>-1005.2838372586006</v>
      </c>
      <c r="CF559" s="223">
        <f t="shared" ca="1" si="619"/>
        <v>0</v>
      </c>
      <c r="CG559" s="225">
        <f t="shared" ca="1" si="620"/>
        <v>0</v>
      </c>
      <c r="CH559" s="226">
        <f t="shared" ca="1" si="664"/>
        <v>0</v>
      </c>
      <c r="CI559" s="217">
        <f t="shared" ca="1" si="621"/>
        <v>-3.3817714426176781</v>
      </c>
      <c r="CJ559" s="218">
        <f t="shared" ca="1" si="622"/>
        <v>-25.000000000000004</v>
      </c>
      <c r="CK559" s="219">
        <f t="shared" ca="1" si="623"/>
        <v>-1264.3482414483431</v>
      </c>
      <c r="CL559" s="218">
        <f t="shared" ca="1" si="624"/>
        <v>0</v>
      </c>
      <c r="CM559" s="227">
        <f t="shared" ca="1" si="625"/>
        <v>0</v>
      </c>
      <c r="CN559" s="228">
        <f t="shared" ca="1" si="665"/>
        <v>0</v>
      </c>
      <c r="CO559" s="222">
        <f t="shared" ca="1" si="626"/>
        <v>-4.0019069365128308</v>
      </c>
      <c r="CP559" s="223">
        <f t="shared" ca="1" si="627"/>
        <v>-29.999999999999996</v>
      </c>
      <c r="CQ559" s="224">
        <f t="shared" ca="1" si="628"/>
        <v>-1528.7443909084268</v>
      </c>
      <c r="CR559" s="223">
        <f t="shared" ca="1" si="629"/>
        <v>0</v>
      </c>
      <c r="CS559" s="225">
        <f t="shared" ca="1" si="630"/>
        <v>0</v>
      </c>
      <c r="CT559" s="226">
        <f t="shared" ca="1" si="666"/>
        <v>0</v>
      </c>
      <c r="CU559" s="217">
        <f t="shared" ca="1" si="631"/>
        <v>-4.5919815571945737</v>
      </c>
      <c r="CV559" s="218">
        <f t="shared" ca="1" si="632"/>
        <v>-35</v>
      </c>
      <c r="CW559" s="219">
        <f t="shared" ca="1" si="633"/>
        <v>-1799.7155560582448</v>
      </c>
      <c r="CX559" s="218">
        <f t="shared" ca="1" si="634"/>
        <v>0</v>
      </c>
      <c r="CY559" s="227">
        <f t="shared" ca="1" si="635"/>
        <v>0</v>
      </c>
      <c r="CZ559" s="228">
        <f t="shared" ca="1" si="667"/>
        <v>0</v>
      </c>
      <c r="DA559" s="222">
        <f t="shared" ca="1" si="636"/>
        <v>-5.1474920122309307</v>
      </c>
      <c r="DB559" s="223">
        <f t="shared" ca="1" si="637"/>
        <v>-40</v>
      </c>
      <c r="DC559" s="224">
        <f t="shared" ca="1" si="638"/>
        <v>-2078.6115573248367</v>
      </c>
      <c r="DD559" s="223">
        <f t="shared" ca="1" si="639"/>
        <v>0</v>
      </c>
      <c r="DE559" s="225">
        <f t="shared" ca="1" si="640"/>
        <v>0</v>
      </c>
      <c r="DF559" s="226">
        <f t="shared" ca="1" si="668"/>
        <v>0</v>
      </c>
      <c r="DG559" s="217">
        <f t="shared" ca="1" si="641"/>
        <v>-5.6641719536657629</v>
      </c>
      <c r="DH559" s="218">
        <f t="shared" ca="1" si="642"/>
        <v>-45</v>
      </c>
      <c r="DI559" s="219">
        <f t="shared" ca="1" si="643"/>
        <v>-2366.9157570759894</v>
      </c>
      <c r="DJ559" s="218">
        <f t="shared" ca="1" si="644"/>
        <v>0</v>
      </c>
      <c r="DK559" s="227">
        <f t="shared" ca="1" si="645"/>
        <v>0</v>
      </c>
      <c r="DL559" s="228">
        <f t="shared" ca="1" si="669"/>
        <v>0</v>
      </c>
      <c r="DM559" s="222">
        <f t="shared" ca="1" si="646"/>
        <v>-6.1380269433018499</v>
      </c>
      <c r="DN559" s="223">
        <f t="shared" ca="1" si="647"/>
        <v>-49.999999999999993</v>
      </c>
      <c r="DO559" s="224">
        <f t="shared" ca="1" si="648"/>
        <v>-2666.2773423922681</v>
      </c>
      <c r="DP559" s="223">
        <f t="shared" ca="1" si="649"/>
        <v>0</v>
      </c>
      <c r="DQ559" s="225">
        <f t="shared" ca="1" si="650"/>
        <v>0</v>
      </c>
      <c r="DR559" s="226">
        <f t="shared" ca="1" si="670"/>
        <v>0</v>
      </c>
      <c r="DS559" s="217">
        <f t="shared" ca="1" si="651"/>
        <v>-6.5653689762119063</v>
      </c>
      <c r="DT559" s="218">
        <f t="shared" ca="1" si="652"/>
        <v>-55.000000000000007</v>
      </c>
      <c r="DU559" s="219">
        <f t="shared" ca="1" si="653"/>
        <v>-2978.5505378914368</v>
      </c>
      <c r="DV559" s="218">
        <f t="shared" ca="1" si="654"/>
        <v>0</v>
      </c>
      <c r="DW559" s="227">
        <f t="shared" ca="1" si="655"/>
        <v>0</v>
      </c>
      <c r="DX559" s="228">
        <f t="shared" ca="1" si="671"/>
        <v>0</v>
      </c>
      <c r="DY559" s="222">
        <f t="shared" ca="1" si="656"/>
        <v>-6.9428500404508018</v>
      </c>
      <c r="DZ559" s="223">
        <f t="shared" ca="1" si="657"/>
        <v>-59.999999999999993</v>
      </c>
      <c r="EA559" s="224">
        <f t="shared" ca="1" si="658"/>
        <v>-3305.8429078195454</v>
      </c>
      <c r="EB559" s="223">
        <f t="shared" ca="1" si="659"/>
        <v>0</v>
      </c>
      <c r="EC559" s="225">
        <f t="shared" ca="1" si="660"/>
        <v>0</v>
      </c>
      <c r="ED559" s="226">
        <f t="shared" ca="1" si="672"/>
        <v>0</v>
      </c>
      <c r="EE559" s="18" t="e">
        <v>#N/A</v>
      </c>
    </row>
    <row r="560" spans="16:135" x14ac:dyDescent="0.3">
      <c r="P560" s="5"/>
      <c r="Q560" s="5"/>
      <c r="AA560" s="105" t="e">
        <f ca="1">AH560-DF560</f>
        <v>#N/A</v>
      </c>
      <c r="AC560" s="302">
        <f>AC559+$BE$22</f>
        <v>5330</v>
      </c>
      <c r="AD560" s="21" t="e">
        <v>#N/A</v>
      </c>
      <c r="AE560" s="21" t="e">
        <v>#N/A</v>
      </c>
      <c r="AF560" s="21" t="e">
        <v>#N/A</v>
      </c>
      <c r="AG560" s="21" t="e">
        <v>#N/A</v>
      </c>
      <c r="AH560" s="21" t="e">
        <v>#N/A</v>
      </c>
      <c r="AI560" s="21" t="e">
        <v>#N/A</v>
      </c>
      <c r="AJ560" s="21" t="e">
        <v>#N/A</v>
      </c>
      <c r="AK560" s="21" t="e">
        <v>#N/A</v>
      </c>
      <c r="AL560" s="21" t="e">
        <v>#N/A</v>
      </c>
      <c r="AM560" s="21" t="e">
        <v>#N/A</v>
      </c>
      <c r="AN560" s="21" t="e">
        <v>#N/A</v>
      </c>
      <c r="AO560" s="21" t="e">
        <v>#N/A</v>
      </c>
      <c r="AP560" s="332" t="e">
        <v>#N/A</v>
      </c>
      <c r="AQ560" s="21" t="e">
        <v>#N/A</v>
      </c>
      <c r="AR560" s="21" t="e">
        <v>#N/A</v>
      </c>
      <c r="AS560" s="21" t="e">
        <v>#N/A</v>
      </c>
      <c r="AT560" s="21" t="e">
        <v>#N/A</v>
      </c>
      <c r="AU560" s="21" t="e">
        <v>#N/A</v>
      </c>
      <c r="AV560" s="21" t="e">
        <v>#N/A</v>
      </c>
      <c r="AW560" s="21" t="e">
        <v>#N/A</v>
      </c>
      <c r="AX560" s="21" t="e">
        <v>#N/A</v>
      </c>
      <c r="AY560" s="21" t="e">
        <v>#N/A</v>
      </c>
      <c r="AZ560" s="21" t="e">
        <v>#N/A</v>
      </c>
      <c r="BA560" s="21" t="e">
        <v>#N/A</v>
      </c>
      <c r="BB560" s="336" t="e">
        <v>#N/A</v>
      </c>
      <c r="BC560" s="323">
        <f ca="1">BO560-BD560</f>
        <v>0</v>
      </c>
      <c r="BD560" s="321">
        <f ca="1"/>
        <v>0</v>
      </c>
      <c r="BE560" s="302">
        <f ca="1">MIN($AF$15,BE559+$BE$22)</f>
        <v>5000</v>
      </c>
      <c r="BF560" s="306">
        <f t="shared" ca="1" si="602"/>
        <v>4</v>
      </c>
      <c r="BG560" s="307">
        <f ca="1">INDEX(N$8:N$12,$BF560)</f>
        <v>365</v>
      </c>
      <c r="BH560" s="308">
        <f ca="1">INDEX(O$8:O$12,$BF560)</f>
        <v>0.45</v>
      </c>
      <c r="BI560" s="309">
        <f t="shared" ca="1" si="603"/>
        <v>2615</v>
      </c>
      <c r="BJ560" s="310">
        <f t="shared" si="601"/>
        <v>0</v>
      </c>
      <c r="BK560" s="217">
        <f ca="1">DEGREES(ASIN($BG560*BL$23))</f>
        <v>-0.69702848180855392</v>
      </c>
      <c r="BL560" s="218">
        <f ca="1">DEGREES(ASIN(BL$23*$BI560))</f>
        <v>-5</v>
      </c>
      <c r="BM560" s="219">
        <f ca="1">IF($BH560&gt;0,(COS(RADIANS(BK560))-COS(RADIANS(BL560)))/(BL$23*$BH560),$BE560*SIN(RADIANS(BK560)))</f>
        <v>-248.78476702351884</v>
      </c>
      <c r="BN560" s="218">
        <f t="shared" ca="1" si="604"/>
        <v>0</v>
      </c>
      <c r="BO560" s="220">
        <f t="shared" ca="1" si="605"/>
        <v>0</v>
      </c>
      <c r="BP560" s="221">
        <f t="shared" ca="1" si="661"/>
        <v>0</v>
      </c>
      <c r="BQ560" s="222">
        <f t="shared" ca="1" si="606"/>
        <v>-1.3888539075648563</v>
      </c>
      <c r="BR560" s="223">
        <f t="shared" ca="1" si="607"/>
        <v>-10</v>
      </c>
      <c r="BS560" s="224">
        <f t="shared" ca="1" si="608"/>
        <v>-498.57516684089927</v>
      </c>
      <c r="BT560" s="223">
        <f t="shared" ca="1" si="609"/>
        <v>0</v>
      </c>
      <c r="BU560" s="225">
        <f t="shared" ca="1" si="610"/>
        <v>0</v>
      </c>
      <c r="BV560" s="226">
        <f t="shared" ca="1" si="662"/>
        <v>0</v>
      </c>
      <c r="BW560" s="217">
        <f t="shared" ca="1" si="611"/>
        <v>-2.0703060144699528</v>
      </c>
      <c r="BX560" s="218">
        <f t="shared" ca="1" si="612"/>
        <v>-14.999999999999998</v>
      </c>
      <c r="BY560" s="219">
        <f t="shared" ca="1" si="613"/>
        <v>-750.39149177318018</v>
      </c>
      <c r="BZ560" s="218">
        <f t="shared" ca="1" si="614"/>
        <v>0</v>
      </c>
      <c r="CA560" s="227">
        <f t="shared" ca="1" si="615"/>
        <v>0</v>
      </c>
      <c r="CB560" s="228">
        <f t="shared" ca="1" si="663"/>
        <v>0</v>
      </c>
      <c r="CC560" s="222">
        <f t="shared" ca="1" si="616"/>
        <v>-2.7362803166611838</v>
      </c>
      <c r="CD560" s="223">
        <f t="shared" ca="1" si="617"/>
        <v>-20</v>
      </c>
      <c r="CE560" s="224">
        <f t="shared" ca="1" si="618"/>
        <v>-1005.2838372586006</v>
      </c>
      <c r="CF560" s="223">
        <f t="shared" ca="1" si="619"/>
        <v>0</v>
      </c>
      <c r="CG560" s="225">
        <f t="shared" ca="1" si="620"/>
        <v>0</v>
      </c>
      <c r="CH560" s="226">
        <f t="shared" ca="1" si="664"/>
        <v>0</v>
      </c>
      <c r="CI560" s="217">
        <f t="shared" ca="1" si="621"/>
        <v>-3.3817714426176781</v>
      </c>
      <c r="CJ560" s="218">
        <f t="shared" ca="1" si="622"/>
        <v>-25.000000000000004</v>
      </c>
      <c r="CK560" s="219">
        <f t="shared" ca="1" si="623"/>
        <v>-1264.3482414483431</v>
      </c>
      <c r="CL560" s="218">
        <f t="shared" ca="1" si="624"/>
        <v>0</v>
      </c>
      <c r="CM560" s="227">
        <f t="shared" ca="1" si="625"/>
        <v>0</v>
      </c>
      <c r="CN560" s="228">
        <f t="shared" ca="1" si="665"/>
        <v>0</v>
      </c>
      <c r="CO560" s="222">
        <f t="shared" ca="1" si="626"/>
        <v>-4.0019069365128308</v>
      </c>
      <c r="CP560" s="223">
        <f t="shared" ca="1" si="627"/>
        <v>-29.999999999999996</v>
      </c>
      <c r="CQ560" s="224">
        <f t="shared" ca="1" si="628"/>
        <v>-1528.7443909084268</v>
      </c>
      <c r="CR560" s="223">
        <f t="shared" ca="1" si="629"/>
        <v>0</v>
      </c>
      <c r="CS560" s="225">
        <f t="shared" ca="1" si="630"/>
        <v>0</v>
      </c>
      <c r="CT560" s="226">
        <f t="shared" ca="1" si="666"/>
        <v>0</v>
      </c>
      <c r="CU560" s="217">
        <f t="shared" ca="1" si="631"/>
        <v>-4.5919815571945737</v>
      </c>
      <c r="CV560" s="218">
        <f t="shared" ca="1" si="632"/>
        <v>-35</v>
      </c>
      <c r="CW560" s="219">
        <f t="shared" ca="1" si="633"/>
        <v>-1799.7155560582448</v>
      </c>
      <c r="CX560" s="218">
        <f t="shared" ca="1" si="634"/>
        <v>0</v>
      </c>
      <c r="CY560" s="227">
        <f t="shared" ca="1" si="635"/>
        <v>0</v>
      </c>
      <c r="CZ560" s="228">
        <f t="shared" ca="1" si="667"/>
        <v>0</v>
      </c>
      <c r="DA560" s="222">
        <f t="shared" ca="1" si="636"/>
        <v>-5.1474920122309307</v>
      </c>
      <c r="DB560" s="223">
        <f t="shared" ca="1" si="637"/>
        <v>-40</v>
      </c>
      <c r="DC560" s="224">
        <f t="shared" ca="1" si="638"/>
        <v>-2078.6115573248367</v>
      </c>
      <c r="DD560" s="223">
        <f t="shared" ca="1" si="639"/>
        <v>0</v>
      </c>
      <c r="DE560" s="225">
        <f t="shared" ca="1" si="640"/>
        <v>0</v>
      </c>
      <c r="DF560" s="226">
        <f t="shared" ca="1" si="668"/>
        <v>0</v>
      </c>
      <c r="DG560" s="217">
        <f t="shared" ca="1" si="641"/>
        <v>-5.6641719536657629</v>
      </c>
      <c r="DH560" s="218">
        <f t="shared" ca="1" si="642"/>
        <v>-45</v>
      </c>
      <c r="DI560" s="219">
        <f t="shared" ca="1" si="643"/>
        <v>-2366.9157570759894</v>
      </c>
      <c r="DJ560" s="218">
        <f t="shared" ca="1" si="644"/>
        <v>0</v>
      </c>
      <c r="DK560" s="227">
        <f t="shared" ca="1" si="645"/>
        <v>0</v>
      </c>
      <c r="DL560" s="228">
        <f t="shared" ca="1" si="669"/>
        <v>0</v>
      </c>
      <c r="DM560" s="222">
        <f t="shared" ca="1" si="646"/>
        <v>-6.1380269433018499</v>
      </c>
      <c r="DN560" s="223">
        <f t="shared" ca="1" si="647"/>
        <v>-49.999999999999993</v>
      </c>
      <c r="DO560" s="224">
        <f t="shared" ca="1" si="648"/>
        <v>-2666.2773423922681</v>
      </c>
      <c r="DP560" s="223">
        <f t="shared" ca="1" si="649"/>
        <v>0</v>
      </c>
      <c r="DQ560" s="225">
        <f t="shared" ca="1" si="650"/>
        <v>0</v>
      </c>
      <c r="DR560" s="226">
        <f t="shared" ca="1" si="670"/>
        <v>0</v>
      </c>
      <c r="DS560" s="217">
        <f t="shared" ca="1" si="651"/>
        <v>-6.5653689762119063</v>
      </c>
      <c r="DT560" s="218">
        <f t="shared" ca="1" si="652"/>
        <v>-55.000000000000007</v>
      </c>
      <c r="DU560" s="219">
        <f t="shared" ca="1" si="653"/>
        <v>-2978.5505378914368</v>
      </c>
      <c r="DV560" s="218">
        <f t="shared" ca="1" si="654"/>
        <v>0</v>
      </c>
      <c r="DW560" s="227">
        <f t="shared" ca="1" si="655"/>
        <v>0</v>
      </c>
      <c r="DX560" s="228">
        <f t="shared" ca="1" si="671"/>
        <v>0</v>
      </c>
      <c r="DY560" s="222">
        <f t="shared" ca="1" si="656"/>
        <v>-6.9428500404508018</v>
      </c>
      <c r="DZ560" s="223">
        <f t="shared" ca="1" si="657"/>
        <v>-59.999999999999993</v>
      </c>
      <c r="EA560" s="224">
        <f t="shared" ca="1" si="658"/>
        <v>-3305.8429078195454</v>
      </c>
      <c r="EB560" s="223">
        <f t="shared" ca="1" si="659"/>
        <v>0</v>
      </c>
      <c r="EC560" s="225">
        <f t="shared" ca="1" si="660"/>
        <v>0</v>
      </c>
      <c r="ED560" s="226">
        <f t="shared" ca="1" si="672"/>
        <v>0</v>
      </c>
      <c r="EE560" s="18" t="e">
        <v>#N/A</v>
      </c>
    </row>
    <row r="561" spans="16:135" x14ac:dyDescent="0.3">
      <c r="P561" s="5"/>
      <c r="Q561" s="5"/>
      <c r="AA561" s="105" t="e">
        <f ca="1">AH561-DF561</f>
        <v>#N/A</v>
      </c>
      <c r="AC561" s="302">
        <f>AC560+$BE$22</f>
        <v>5340</v>
      </c>
      <c r="AD561" s="21" t="e">
        <v>#N/A</v>
      </c>
      <c r="AE561" s="21" t="e">
        <v>#N/A</v>
      </c>
      <c r="AF561" s="21" t="e">
        <v>#N/A</v>
      </c>
      <c r="AG561" s="21" t="e">
        <v>#N/A</v>
      </c>
      <c r="AH561" s="21" t="e">
        <v>#N/A</v>
      </c>
      <c r="AI561" s="21" t="e">
        <v>#N/A</v>
      </c>
      <c r="AJ561" s="21" t="e">
        <v>#N/A</v>
      </c>
      <c r="AK561" s="21" t="e">
        <v>#N/A</v>
      </c>
      <c r="AL561" s="21" t="e">
        <v>#N/A</v>
      </c>
      <c r="AM561" s="21" t="e">
        <v>#N/A</v>
      </c>
      <c r="AN561" s="21" t="e">
        <v>#N/A</v>
      </c>
      <c r="AO561" s="21" t="e">
        <v>#N/A</v>
      </c>
      <c r="AP561" s="332" t="e">
        <v>#N/A</v>
      </c>
      <c r="AQ561" s="21" t="e">
        <v>#N/A</v>
      </c>
      <c r="AR561" s="21" t="e">
        <v>#N/A</v>
      </c>
      <c r="AS561" s="21" t="e">
        <v>#N/A</v>
      </c>
      <c r="AT561" s="21" t="e">
        <v>#N/A</v>
      </c>
      <c r="AU561" s="21" t="e">
        <v>#N/A</v>
      </c>
      <c r="AV561" s="21" t="e">
        <v>#N/A</v>
      </c>
      <c r="AW561" s="21" t="e">
        <v>#N/A</v>
      </c>
      <c r="AX561" s="21" t="e">
        <v>#N/A</v>
      </c>
      <c r="AY561" s="21" t="e">
        <v>#N/A</v>
      </c>
      <c r="AZ561" s="21" t="e">
        <v>#N/A</v>
      </c>
      <c r="BA561" s="21" t="e">
        <v>#N/A</v>
      </c>
      <c r="BB561" s="336" t="e">
        <v>#N/A</v>
      </c>
      <c r="BC561" s="323">
        <f ca="1">BO561-BD561</f>
        <v>0</v>
      </c>
      <c r="BD561" s="321">
        <f ca="1"/>
        <v>0</v>
      </c>
      <c r="BE561" s="302">
        <f ca="1">MIN($AF$15,BE560+$BE$22)</f>
        <v>5000</v>
      </c>
      <c r="BF561" s="306">
        <f t="shared" ca="1" si="602"/>
        <v>4</v>
      </c>
      <c r="BG561" s="307">
        <f ca="1">INDEX(N$8:N$12,$BF561)</f>
        <v>365</v>
      </c>
      <c r="BH561" s="308">
        <f ca="1">INDEX(O$8:O$12,$BF561)</f>
        <v>0.45</v>
      </c>
      <c r="BI561" s="309">
        <f t="shared" ca="1" si="603"/>
        <v>2615</v>
      </c>
      <c r="BJ561" s="310">
        <f t="shared" si="601"/>
        <v>0</v>
      </c>
      <c r="BK561" s="217">
        <f ca="1">DEGREES(ASIN($BG561*BL$23))</f>
        <v>-0.69702848180855392</v>
      </c>
      <c r="BL561" s="218">
        <f ca="1">DEGREES(ASIN(BL$23*$BI561))</f>
        <v>-5</v>
      </c>
      <c r="BM561" s="219">
        <f ca="1">IF($BH561&gt;0,(COS(RADIANS(BK561))-COS(RADIANS(BL561)))/(BL$23*$BH561),$BE561*SIN(RADIANS(BK561)))</f>
        <v>-248.78476702351884</v>
      </c>
      <c r="BN561" s="218">
        <f t="shared" ca="1" si="604"/>
        <v>0</v>
      </c>
      <c r="BO561" s="220">
        <f t="shared" ca="1" si="605"/>
        <v>0</v>
      </c>
      <c r="BP561" s="221">
        <f t="shared" ca="1" si="661"/>
        <v>0</v>
      </c>
      <c r="BQ561" s="222">
        <f t="shared" ca="1" si="606"/>
        <v>-1.3888539075648563</v>
      </c>
      <c r="BR561" s="223">
        <f t="shared" ca="1" si="607"/>
        <v>-10</v>
      </c>
      <c r="BS561" s="224">
        <f t="shared" ca="1" si="608"/>
        <v>-498.57516684089927</v>
      </c>
      <c r="BT561" s="223">
        <f t="shared" ca="1" si="609"/>
        <v>0</v>
      </c>
      <c r="BU561" s="225">
        <f t="shared" ca="1" si="610"/>
        <v>0</v>
      </c>
      <c r="BV561" s="226">
        <f t="shared" ca="1" si="662"/>
        <v>0</v>
      </c>
      <c r="BW561" s="217">
        <f t="shared" ca="1" si="611"/>
        <v>-2.0703060144699528</v>
      </c>
      <c r="BX561" s="218">
        <f t="shared" ca="1" si="612"/>
        <v>-14.999999999999998</v>
      </c>
      <c r="BY561" s="219">
        <f t="shared" ca="1" si="613"/>
        <v>-750.39149177318018</v>
      </c>
      <c r="BZ561" s="218">
        <f t="shared" ca="1" si="614"/>
        <v>0</v>
      </c>
      <c r="CA561" s="227">
        <f t="shared" ca="1" si="615"/>
        <v>0</v>
      </c>
      <c r="CB561" s="228">
        <f t="shared" ca="1" si="663"/>
        <v>0</v>
      </c>
      <c r="CC561" s="222">
        <f t="shared" ca="1" si="616"/>
        <v>-2.7362803166611838</v>
      </c>
      <c r="CD561" s="223">
        <f t="shared" ca="1" si="617"/>
        <v>-20</v>
      </c>
      <c r="CE561" s="224">
        <f t="shared" ca="1" si="618"/>
        <v>-1005.2838372586006</v>
      </c>
      <c r="CF561" s="223">
        <f t="shared" ca="1" si="619"/>
        <v>0</v>
      </c>
      <c r="CG561" s="225">
        <f t="shared" ca="1" si="620"/>
        <v>0</v>
      </c>
      <c r="CH561" s="226">
        <f t="shared" ca="1" si="664"/>
        <v>0</v>
      </c>
      <c r="CI561" s="217">
        <f t="shared" ca="1" si="621"/>
        <v>-3.3817714426176781</v>
      </c>
      <c r="CJ561" s="218">
        <f t="shared" ca="1" si="622"/>
        <v>-25.000000000000004</v>
      </c>
      <c r="CK561" s="219">
        <f t="shared" ca="1" si="623"/>
        <v>-1264.3482414483431</v>
      </c>
      <c r="CL561" s="218">
        <f t="shared" ca="1" si="624"/>
        <v>0</v>
      </c>
      <c r="CM561" s="227">
        <f t="shared" ca="1" si="625"/>
        <v>0</v>
      </c>
      <c r="CN561" s="228">
        <f t="shared" ca="1" si="665"/>
        <v>0</v>
      </c>
      <c r="CO561" s="222">
        <f t="shared" ca="1" si="626"/>
        <v>-4.0019069365128308</v>
      </c>
      <c r="CP561" s="223">
        <f t="shared" ca="1" si="627"/>
        <v>-29.999999999999996</v>
      </c>
      <c r="CQ561" s="224">
        <f t="shared" ca="1" si="628"/>
        <v>-1528.7443909084268</v>
      </c>
      <c r="CR561" s="223">
        <f t="shared" ca="1" si="629"/>
        <v>0</v>
      </c>
      <c r="CS561" s="225">
        <f t="shared" ca="1" si="630"/>
        <v>0</v>
      </c>
      <c r="CT561" s="226">
        <f t="shared" ca="1" si="666"/>
        <v>0</v>
      </c>
      <c r="CU561" s="217">
        <f t="shared" ca="1" si="631"/>
        <v>-4.5919815571945737</v>
      </c>
      <c r="CV561" s="218">
        <f t="shared" ca="1" si="632"/>
        <v>-35</v>
      </c>
      <c r="CW561" s="219">
        <f t="shared" ca="1" si="633"/>
        <v>-1799.7155560582448</v>
      </c>
      <c r="CX561" s="218">
        <f t="shared" ca="1" si="634"/>
        <v>0</v>
      </c>
      <c r="CY561" s="227">
        <f t="shared" ca="1" si="635"/>
        <v>0</v>
      </c>
      <c r="CZ561" s="228">
        <f t="shared" ca="1" si="667"/>
        <v>0</v>
      </c>
      <c r="DA561" s="222">
        <f t="shared" ca="1" si="636"/>
        <v>-5.1474920122309307</v>
      </c>
      <c r="DB561" s="223">
        <f t="shared" ca="1" si="637"/>
        <v>-40</v>
      </c>
      <c r="DC561" s="224">
        <f t="shared" ca="1" si="638"/>
        <v>-2078.6115573248367</v>
      </c>
      <c r="DD561" s="223">
        <f t="shared" ca="1" si="639"/>
        <v>0</v>
      </c>
      <c r="DE561" s="225">
        <f t="shared" ca="1" si="640"/>
        <v>0</v>
      </c>
      <c r="DF561" s="226">
        <f t="shared" ca="1" si="668"/>
        <v>0</v>
      </c>
      <c r="DG561" s="217">
        <f t="shared" ca="1" si="641"/>
        <v>-5.6641719536657629</v>
      </c>
      <c r="DH561" s="218">
        <f t="shared" ca="1" si="642"/>
        <v>-45</v>
      </c>
      <c r="DI561" s="219">
        <f t="shared" ca="1" si="643"/>
        <v>-2366.9157570759894</v>
      </c>
      <c r="DJ561" s="218">
        <f t="shared" ca="1" si="644"/>
        <v>0</v>
      </c>
      <c r="DK561" s="227">
        <f t="shared" ca="1" si="645"/>
        <v>0</v>
      </c>
      <c r="DL561" s="228">
        <f t="shared" ca="1" si="669"/>
        <v>0</v>
      </c>
      <c r="DM561" s="222">
        <f t="shared" ca="1" si="646"/>
        <v>-6.1380269433018499</v>
      </c>
      <c r="DN561" s="223">
        <f t="shared" ca="1" si="647"/>
        <v>-49.999999999999993</v>
      </c>
      <c r="DO561" s="224">
        <f t="shared" ca="1" si="648"/>
        <v>-2666.2773423922681</v>
      </c>
      <c r="DP561" s="223">
        <f t="shared" ca="1" si="649"/>
        <v>0</v>
      </c>
      <c r="DQ561" s="225">
        <f t="shared" ca="1" si="650"/>
        <v>0</v>
      </c>
      <c r="DR561" s="226">
        <f t="shared" ca="1" si="670"/>
        <v>0</v>
      </c>
      <c r="DS561" s="217">
        <f t="shared" ca="1" si="651"/>
        <v>-6.5653689762119063</v>
      </c>
      <c r="DT561" s="218">
        <f t="shared" ca="1" si="652"/>
        <v>-55.000000000000007</v>
      </c>
      <c r="DU561" s="219">
        <f t="shared" ca="1" si="653"/>
        <v>-2978.5505378914368</v>
      </c>
      <c r="DV561" s="218">
        <f t="shared" ca="1" si="654"/>
        <v>0</v>
      </c>
      <c r="DW561" s="227">
        <f t="shared" ca="1" si="655"/>
        <v>0</v>
      </c>
      <c r="DX561" s="228">
        <f t="shared" ca="1" si="671"/>
        <v>0</v>
      </c>
      <c r="DY561" s="222">
        <f t="shared" ca="1" si="656"/>
        <v>-6.9428500404508018</v>
      </c>
      <c r="DZ561" s="223">
        <f t="shared" ca="1" si="657"/>
        <v>-59.999999999999993</v>
      </c>
      <c r="EA561" s="224">
        <f t="shared" ca="1" si="658"/>
        <v>-3305.8429078195454</v>
      </c>
      <c r="EB561" s="223">
        <f t="shared" ca="1" si="659"/>
        <v>0</v>
      </c>
      <c r="EC561" s="225">
        <f t="shared" ca="1" si="660"/>
        <v>0</v>
      </c>
      <c r="ED561" s="226">
        <f t="shared" ca="1" si="672"/>
        <v>0</v>
      </c>
      <c r="EE561" s="18" t="e">
        <v>#N/A</v>
      </c>
    </row>
    <row r="562" spans="16:135" x14ac:dyDescent="0.3">
      <c r="P562" s="5"/>
      <c r="Q562" s="5"/>
      <c r="AA562" s="105" t="e">
        <f ca="1">AH562-DF562</f>
        <v>#N/A</v>
      </c>
      <c r="AC562" s="302">
        <f>AC561+$BE$22</f>
        <v>5350</v>
      </c>
      <c r="AD562" s="21" t="e">
        <v>#N/A</v>
      </c>
      <c r="AE562" s="21" t="e">
        <v>#N/A</v>
      </c>
      <c r="AF562" s="21" t="e">
        <v>#N/A</v>
      </c>
      <c r="AG562" s="21" t="e">
        <v>#N/A</v>
      </c>
      <c r="AH562" s="21" t="e">
        <v>#N/A</v>
      </c>
      <c r="AI562" s="21" t="e">
        <v>#N/A</v>
      </c>
      <c r="AJ562" s="21" t="e">
        <v>#N/A</v>
      </c>
      <c r="AK562" s="21" t="e">
        <v>#N/A</v>
      </c>
      <c r="AL562" s="21" t="e">
        <v>#N/A</v>
      </c>
      <c r="AM562" s="21" t="e">
        <v>#N/A</v>
      </c>
      <c r="AN562" s="21" t="e">
        <v>#N/A</v>
      </c>
      <c r="AO562" s="21" t="e">
        <v>#N/A</v>
      </c>
      <c r="AP562" s="332" t="e">
        <v>#N/A</v>
      </c>
      <c r="AQ562" s="21" t="e">
        <v>#N/A</v>
      </c>
      <c r="AR562" s="21" t="e">
        <v>#N/A</v>
      </c>
      <c r="AS562" s="21" t="e">
        <v>#N/A</v>
      </c>
      <c r="AT562" s="21" t="e">
        <v>#N/A</v>
      </c>
      <c r="AU562" s="21" t="e">
        <v>#N/A</v>
      </c>
      <c r="AV562" s="21" t="e">
        <v>#N/A</v>
      </c>
      <c r="AW562" s="21" t="e">
        <v>#N/A</v>
      </c>
      <c r="AX562" s="21" t="e">
        <v>#N/A</v>
      </c>
      <c r="AY562" s="21" t="e">
        <v>#N/A</v>
      </c>
      <c r="AZ562" s="21" t="e">
        <v>#N/A</v>
      </c>
      <c r="BA562" s="21" t="e">
        <v>#N/A</v>
      </c>
      <c r="BB562" s="336" t="e">
        <v>#N/A</v>
      </c>
      <c r="BC562" s="323">
        <f ca="1">BO562-BD562</f>
        <v>0</v>
      </c>
      <c r="BD562" s="321">
        <f ca="1"/>
        <v>0</v>
      </c>
      <c r="BE562" s="302">
        <f ca="1">MIN($AF$15,BE561+$BE$22)</f>
        <v>5000</v>
      </c>
      <c r="BF562" s="306">
        <f t="shared" ca="1" si="602"/>
        <v>4</v>
      </c>
      <c r="BG562" s="307">
        <f ca="1">INDEX(N$8:N$12,$BF562)</f>
        <v>365</v>
      </c>
      <c r="BH562" s="308">
        <f ca="1">INDEX(O$8:O$12,$BF562)</f>
        <v>0.45</v>
      </c>
      <c r="BI562" s="309">
        <f t="shared" ca="1" si="603"/>
        <v>2615</v>
      </c>
      <c r="BJ562" s="310">
        <f t="shared" si="601"/>
        <v>0</v>
      </c>
      <c r="BK562" s="217">
        <f ca="1">DEGREES(ASIN($BG562*BL$23))</f>
        <v>-0.69702848180855392</v>
      </c>
      <c r="BL562" s="218">
        <f ca="1">DEGREES(ASIN(BL$23*$BI562))</f>
        <v>-5</v>
      </c>
      <c r="BM562" s="219">
        <f ca="1">IF($BH562&gt;0,(COS(RADIANS(BK562))-COS(RADIANS(BL562)))/(BL$23*$BH562),$BE562*SIN(RADIANS(BK562)))</f>
        <v>-248.78476702351884</v>
      </c>
      <c r="BN562" s="218">
        <f t="shared" ca="1" si="604"/>
        <v>0</v>
      </c>
      <c r="BO562" s="220">
        <f t="shared" ca="1" si="605"/>
        <v>0</v>
      </c>
      <c r="BP562" s="221">
        <f t="shared" ca="1" si="661"/>
        <v>0</v>
      </c>
      <c r="BQ562" s="222">
        <f t="shared" ca="1" si="606"/>
        <v>-1.3888539075648563</v>
      </c>
      <c r="BR562" s="223">
        <f t="shared" ca="1" si="607"/>
        <v>-10</v>
      </c>
      <c r="BS562" s="224">
        <f t="shared" ca="1" si="608"/>
        <v>-498.57516684089927</v>
      </c>
      <c r="BT562" s="223">
        <f t="shared" ca="1" si="609"/>
        <v>0</v>
      </c>
      <c r="BU562" s="225">
        <f t="shared" ca="1" si="610"/>
        <v>0</v>
      </c>
      <c r="BV562" s="226">
        <f t="shared" ca="1" si="662"/>
        <v>0</v>
      </c>
      <c r="BW562" s="217">
        <f t="shared" ca="1" si="611"/>
        <v>-2.0703060144699528</v>
      </c>
      <c r="BX562" s="218">
        <f t="shared" ca="1" si="612"/>
        <v>-14.999999999999998</v>
      </c>
      <c r="BY562" s="219">
        <f t="shared" ca="1" si="613"/>
        <v>-750.39149177318018</v>
      </c>
      <c r="BZ562" s="218">
        <f t="shared" ca="1" si="614"/>
        <v>0</v>
      </c>
      <c r="CA562" s="227">
        <f t="shared" ca="1" si="615"/>
        <v>0</v>
      </c>
      <c r="CB562" s="228">
        <f t="shared" ca="1" si="663"/>
        <v>0</v>
      </c>
      <c r="CC562" s="222">
        <f t="shared" ca="1" si="616"/>
        <v>-2.7362803166611838</v>
      </c>
      <c r="CD562" s="223">
        <f t="shared" ca="1" si="617"/>
        <v>-20</v>
      </c>
      <c r="CE562" s="224">
        <f t="shared" ca="1" si="618"/>
        <v>-1005.2838372586006</v>
      </c>
      <c r="CF562" s="223">
        <f t="shared" ca="1" si="619"/>
        <v>0</v>
      </c>
      <c r="CG562" s="225">
        <f t="shared" ca="1" si="620"/>
        <v>0</v>
      </c>
      <c r="CH562" s="226">
        <f t="shared" ca="1" si="664"/>
        <v>0</v>
      </c>
      <c r="CI562" s="217">
        <f t="shared" ca="1" si="621"/>
        <v>-3.3817714426176781</v>
      </c>
      <c r="CJ562" s="218">
        <f t="shared" ca="1" si="622"/>
        <v>-25.000000000000004</v>
      </c>
      <c r="CK562" s="219">
        <f t="shared" ca="1" si="623"/>
        <v>-1264.3482414483431</v>
      </c>
      <c r="CL562" s="218">
        <f t="shared" ca="1" si="624"/>
        <v>0</v>
      </c>
      <c r="CM562" s="227">
        <f t="shared" ca="1" si="625"/>
        <v>0</v>
      </c>
      <c r="CN562" s="228">
        <f t="shared" ca="1" si="665"/>
        <v>0</v>
      </c>
      <c r="CO562" s="222">
        <f t="shared" ca="1" si="626"/>
        <v>-4.0019069365128308</v>
      </c>
      <c r="CP562" s="223">
        <f t="shared" ca="1" si="627"/>
        <v>-29.999999999999996</v>
      </c>
      <c r="CQ562" s="224">
        <f t="shared" ca="1" si="628"/>
        <v>-1528.7443909084268</v>
      </c>
      <c r="CR562" s="223">
        <f t="shared" ca="1" si="629"/>
        <v>0</v>
      </c>
      <c r="CS562" s="225">
        <f t="shared" ca="1" si="630"/>
        <v>0</v>
      </c>
      <c r="CT562" s="226">
        <f t="shared" ca="1" si="666"/>
        <v>0</v>
      </c>
      <c r="CU562" s="217">
        <f t="shared" ca="1" si="631"/>
        <v>-4.5919815571945737</v>
      </c>
      <c r="CV562" s="218">
        <f t="shared" ca="1" si="632"/>
        <v>-35</v>
      </c>
      <c r="CW562" s="219">
        <f t="shared" ca="1" si="633"/>
        <v>-1799.7155560582448</v>
      </c>
      <c r="CX562" s="218">
        <f t="shared" ca="1" si="634"/>
        <v>0</v>
      </c>
      <c r="CY562" s="227">
        <f t="shared" ca="1" si="635"/>
        <v>0</v>
      </c>
      <c r="CZ562" s="228">
        <f t="shared" ca="1" si="667"/>
        <v>0</v>
      </c>
      <c r="DA562" s="222">
        <f t="shared" ca="1" si="636"/>
        <v>-5.1474920122309307</v>
      </c>
      <c r="DB562" s="223">
        <f t="shared" ca="1" si="637"/>
        <v>-40</v>
      </c>
      <c r="DC562" s="224">
        <f t="shared" ca="1" si="638"/>
        <v>-2078.6115573248367</v>
      </c>
      <c r="DD562" s="223">
        <f t="shared" ca="1" si="639"/>
        <v>0</v>
      </c>
      <c r="DE562" s="225">
        <f t="shared" ca="1" si="640"/>
        <v>0</v>
      </c>
      <c r="DF562" s="226">
        <f t="shared" ca="1" si="668"/>
        <v>0</v>
      </c>
      <c r="DG562" s="217">
        <f t="shared" ca="1" si="641"/>
        <v>-5.6641719536657629</v>
      </c>
      <c r="DH562" s="218">
        <f t="shared" ca="1" si="642"/>
        <v>-45</v>
      </c>
      <c r="DI562" s="219">
        <f t="shared" ca="1" si="643"/>
        <v>-2366.9157570759894</v>
      </c>
      <c r="DJ562" s="218">
        <f t="shared" ca="1" si="644"/>
        <v>0</v>
      </c>
      <c r="DK562" s="227">
        <f t="shared" ca="1" si="645"/>
        <v>0</v>
      </c>
      <c r="DL562" s="228">
        <f t="shared" ca="1" si="669"/>
        <v>0</v>
      </c>
      <c r="DM562" s="222">
        <f t="shared" ca="1" si="646"/>
        <v>-6.1380269433018499</v>
      </c>
      <c r="DN562" s="223">
        <f t="shared" ca="1" si="647"/>
        <v>-49.999999999999993</v>
      </c>
      <c r="DO562" s="224">
        <f t="shared" ca="1" si="648"/>
        <v>-2666.2773423922681</v>
      </c>
      <c r="DP562" s="223">
        <f t="shared" ca="1" si="649"/>
        <v>0</v>
      </c>
      <c r="DQ562" s="225">
        <f t="shared" ca="1" si="650"/>
        <v>0</v>
      </c>
      <c r="DR562" s="226">
        <f t="shared" ca="1" si="670"/>
        <v>0</v>
      </c>
      <c r="DS562" s="217">
        <f t="shared" ca="1" si="651"/>
        <v>-6.5653689762119063</v>
      </c>
      <c r="DT562" s="218">
        <f t="shared" ca="1" si="652"/>
        <v>-55.000000000000007</v>
      </c>
      <c r="DU562" s="219">
        <f t="shared" ca="1" si="653"/>
        <v>-2978.5505378914368</v>
      </c>
      <c r="DV562" s="218">
        <f t="shared" ca="1" si="654"/>
        <v>0</v>
      </c>
      <c r="DW562" s="227">
        <f t="shared" ca="1" si="655"/>
        <v>0</v>
      </c>
      <c r="DX562" s="228">
        <f t="shared" ca="1" si="671"/>
        <v>0</v>
      </c>
      <c r="DY562" s="222">
        <f t="shared" ca="1" si="656"/>
        <v>-6.9428500404508018</v>
      </c>
      <c r="DZ562" s="223">
        <f t="shared" ca="1" si="657"/>
        <v>-59.999999999999993</v>
      </c>
      <c r="EA562" s="224">
        <f t="shared" ca="1" si="658"/>
        <v>-3305.8429078195454</v>
      </c>
      <c r="EB562" s="223">
        <f t="shared" ca="1" si="659"/>
        <v>0</v>
      </c>
      <c r="EC562" s="225">
        <f t="shared" ca="1" si="660"/>
        <v>0</v>
      </c>
      <c r="ED562" s="226">
        <f t="shared" ca="1" si="672"/>
        <v>0</v>
      </c>
      <c r="EE562" s="18" t="e">
        <v>#N/A</v>
      </c>
    </row>
    <row r="563" spans="16:135" x14ac:dyDescent="0.3">
      <c r="P563" s="5"/>
      <c r="Q563" s="5"/>
      <c r="AA563" s="105" t="e">
        <f ca="1">AH563-DF563</f>
        <v>#N/A</v>
      </c>
      <c r="AC563" s="302">
        <f>AC562+$BE$22</f>
        <v>5360</v>
      </c>
      <c r="AD563" s="21" t="e">
        <v>#N/A</v>
      </c>
      <c r="AE563" s="21" t="e">
        <v>#N/A</v>
      </c>
      <c r="AF563" s="21" t="e">
        <v>#N/A</v>
      </c>
      <c r="AG563" s="21" t="e">
        <v>#N/A</v>
      </c>
      <c r="AH563" s="21" t="e">
        <v>#N/A</v>
      </c>
      <c r="AI563" s="21" t="e">
        <v>#N/A</v>
      </c>
      <c r="AJ563" s="21" t="e">
        <v>#N/A</v>
      </c>
      <c r="AK563" s="21" t="e">
        <v>#N/A</v>
      </c>
      <c r="AL563" s="21" t="e">
        <v>#N/A</v>
      </c>
      <c r="AM563" s="21" t="e">
        <v>#N/A</v>
      </c>
      <c r="AN563" s="21" t="e">
        <v>#N/A</v>
      </c>
      <c r="AO563" s="21" t="e">
        <v>#N/A</v>
      </c>
      <c r="AP563" s="332" t="e">
        <v>#N/A</v>
      </c>
      <c r="AQ563" s="21" t="e">
        <v>#N/A</v>
      </c>
      <c r="AR563" s="21" t="e">
        <v>#N/A</v>
      </c>
      <c r="AS563" s="21" t="e">
        <v>#N/A</v>
      </c>
      <c r="AT563" s="21" t="e">
        <v>#N/A</v>
      </c>
      <c r="AU563" s="21" t="e">
        <v>#N/A</v>
      </c>
      <c r="AV563" s="21" t="e">
        <v>#N/A</v>
      </c>
      <c r="AW563" s="21" t="e">
        <v>#N/A</v>
      </c>
      <c r="AX563" s="21" t="e">
        <v>#N/A</v>
      </c>
      <c r="AY563" s="21" t="e">
        <v>#N/A</v>
      </c>
      <c r="AZ563" s="21" t="e">
        <v>#N/A</v>
      </c>
      <c r="BA563" s="21" t="e">
        <v>#N/A</v>
      </c>
      <c r="BB563" s="336" t="e">
        <v>#N/A</v>
      </c>
      <c r="BC563" s="323">
        <f ca="1">BO563-BD563</f>
        <v>0</v>
      </c>
      <c r="BD563" s="321">
        <f ca="1"/>
        <v>0</v>
      </c>
      <c r="BE563" s="302">
        <f ca="1">MIN($AF$15,BE562+$BE$22)</f>
        <v>5000</v>
      </c>
      <c r="BF563" s="306">
        <f t="shared" ca="1" si="602"/>
        <v>4</v>
      </c>
      <c r="BG563" s="307">
        <f ca="1">INDEX(N$8:N$12,$BF563)</f>
        <v>365</v>
      </c>
      <c r="BH563" s="308">
        <f ca="1">INDEX(O$8:O$12,$BF563)</f>
        <v>0.45</v>
      </c>
      <c r="BI563" s="309">
        <f t="shared" ca="1" si="603"/>
        <v>2615</v>
      </c>
      <c r="BJ563" s="310">
        <f t="shared" si="601"/>
        <v>0</v>
      </c>
      <c r="BK563" s="217">
        <f ca="1">DEGREES(ASIN($BG563*BL$23))</f>
        <v>-0.69702848180855392</v>
      </c>
      <c r="BL563" s="218">
        <f ca="1">DEGREES(ASIN(BL$23*$BI563))</f>
        <v>-5</v>
      </c>
      <c r="BM563" s="219">
        <f ca="1">IF($BH563&gt;0,(COS(RADIANS(BK563))-COS(RADIANS(BL563)))/(BL$23*$BH563),$BE563*SIN(RADIANS(BK563)))</f>
        <v>-248.78476702351884</v>
      </c>
      <c r="BN563" s="218">
        <f t="shared" ca="1" si="604"/>
        <v>0</v>
      </c>
      <c r="BO563" s="220">
        <f t="shared" ca="1" si="605"/>
        <v>0</v>
      </c>
      <c r="BP563" s="221">
        <f t="shared" ca="1" si="661"/>
        <v>0</v>
      </c>
      <c r="BQ563" s="222">
        <f t="shared" ca="1" si="606"/>
        <v>-1.3888539075648563</v>
      </c>
      <c r="BR563" s="223">
        <f t="shared" ca="1" si="607"/>
        <v>-10</v>
      </c>
      <c r="BS563" s="224">
        <f t="shared" ca="1" si="608"/>
        <v>-498.57516684089927</v>
      </c>
      <c r="BT563" s="223">
        <f t="shared" ca="1" si="609"/>
        <v>0</v>
      </c>
      <c r="BU563" s="225">
        <f t="shared" ca="1" si="610"/>
        <v>0</v>
      </c>
      <c r="BV563" s="226">
        <f t="shared" ca="1" si="662"/>
        <v>0</v>
      </c>
      <c r="BW563" s="217">
        <f t="shared" ca="1" si="611"/>
        <v>-2.0703060144699528</v>
      </c>
      <c r="BX563" s="218">
        <f t="shared" ca="1" si="612"/>
        <v>-14.999999999999998</v>
      </c>
      <c r="BY563" s="219">
        <f t="shared" ca="1" si="613"/>
        <v>-750.39149177318018</v>
      </c>
      <c r="BZ563" s="218">
        <f t="shared" ca="1" si="614"/>
        <v>0</v>
      </c>
      <c r="CA563" s="227">
        <f t="shared" ca="1" si="615"/>
        <v>0</v>
      </c>
      <c r="CB563" s="228">
        <f t="shared" ca="1" si="663"/>
        <v>0</v>
      </c>
      <c r="CC563" s="222">
        <f t="shared" ca="1" si="616"/>
        <v>-2.7362803166611838</v>
      </c>
      <c r="CD563" s="223">
        <f t="shared" ca="1" si="617"/>
        <v>-20</v>
      </c>
      <c r="CE563" s="224">
        <f t="shared" ca="1" si="618"/>
        <v>-1005.2838372586006</v>
      </c>
      <c r="CF563" s="223">
        <f t="shared" ca="1" si="619"/>
        <v>0</v>
      </c>
      <c r="CG563" s="225">
        <f t="shared" ca="1" si="620"/>
        <v>0</v>
      </c>
      <c r="CH563" s="226">
        <f t="shared" ca="1" si="664"/>
        <v>0</v>
      </c>
      <c r="CI563" s="217">
        <f t="shared" ca="1" si="621"/>
        <v>-3.3817714426176781</v>
      </c>
      <c r="CJ563" s="218">
        <f t="shared" ca="1" si="622"/>
        <v>-25.000000000000004</v>
      </c>
      <c r="CK563" s="219">
        <f t="shared" ca="1" si="623"/>
        <v>-1264.3482414483431</v>
      </c>
      <c r="CL563" s="218">
        <f t="shared" ca="1" si="624"/>
        <v>0</v>
      </c>
      <c r="CM563" s="227">
        <f t="shared" ca="1" si="625"/>
        <v>0</v>
      </c>
      <c r="CN563" s="228">
        <f t="shared" ca="1" si="665"/>
        <v>0</v>
      </c>
      <c r="CO563" s="222">
        <f t="shared" ca="1" si="626"/>
        <v>-4.0019069365128308</v>
      </c>
      <c r="CP563" s="223">
        <f t="shared" ca="1" si="627"/>
        <v>-29.999999999999996</v>
      </c>
      <c r="CQ563" s="224">
        <f t="shared" ca="1" si="628"/>
        <v>-1528.7443909084268</v>
      </c>
      <c r="CR563" s="223">
        <f t="shared" ca="1" si="629"/>
        <v>0</v>
      </c>
      <c r="CS563" s="225">
        <f t="shared" ca="1" si="630"/>
        <v>0</v>
      </c>
      <c r="CT563" s="226">
        <f t="shared" ca="1" si="666"/>
        <v>0</v>
      </c>
      <c r="CU563" s="217">
        <f t="shared" ca="1" si="631"/>
        <v>-4.5919815571945737</v>
      </c>
      <c r="CV563" s="218">
        <f t="shared" ca="1" si="632"/>
        <v>-35</v>
      </c>
      <c r="CW563" s="219">
        <f t="shared" ca="1" si="633"/>
        <v>-1799.7155560582448</v>
      </c>
      <c r="CX563" s="218">
        <f t="shared" ca="1" si="634"/>
        <v>0</v>
      </c>
      <c r="CY563" s="227">
        <f t="shared" ca="1" si="635"/>
        <v>0</v>
      </c>
      <c r="CZ563" s="228">
        <f t="shared" ca="1" si="667"/>
        <v>0</v>
      </c>
      <c r="DA563" s="222">
        <f t="shared" ca="1" si="636"/>
        <v>-5.1474920122309307</v>
      </c>
      <c r="DB563" s="223">
        <f t="shared" ca="1" si="637"/>
        <v>-40</v>
      </c>
      <c r="DC563" s="224">
        <f t="shared" ca="1" si="638"/>
        <v>-2078.6115573248367</v>
      </c>
      <c r="DD563" s="223">
        <f t="shared" ca="1" si="639"/>
        <v>0</v>
      </c>
      <c r="DE563" s="225">
        <f t="shared" ca="1" si="640"/>
        <v>0</v>
      </c>
      <c r="DF563" s="226">
        <f t="shared" ca="1" si="668"/>
        <v>0</v>
      </c>
      <c r="DG563" s="217">
        <f t="shared" ca="1" si="641"/>
        <v>-5.6641719536657629</v>
      </c>
      <c r="DH563" s="218">
        <f t="shared" ca="1" si="642"/>
        <v>-45</v>
      </c>
      <c r="DI563" s="219">
        <f t="shared" ca="1" si="643"/>
        <v>-2366.9157570759894</v>
      </c>
      <c r="DJ563" s="218">
        <f t="shared" ca="1" si="644"/>
        <v>0</v>
      </c>
      <c r="DK563" s="227">
        <f t="shared" ca="1" si="645"/>
        <v>0</v>
      </c>
      <c r="DL563" s="228">
        <f t="shared" ca="1" si="669"/>
        <v>0</v>
      </c>
      <c r="DM563" s="222">
        <f t="shared" ca="1" si="646"/>
        <v>-6.1380269433018499</v>
      </c>
      <c r="DN563" s="223">
        <f t="shared" ca="1" si="647"/>
        <v>-49.999999999999993</v>
      </c>
      <c r="DO563" s="224">
        <f t="shared" ca="1" si="648"/>
        <v>-2666.2773423922681</v>
      </c>
      <c r="DP563" s="223">
        <f t="shared" ca="1" si="649"/>
        <v>0</v>
      </c>
      <c r="DQ563" s="225">
        <f t="shared" ca="1" si="650"/>
        <v>0</v>
      </c>
      <c r="DR563" s="226">
        <f t="shared" ca="1" si="670"/>
        <v>0</v>
      </c>
      <c r="DS563" s="217">
        <f t="shared" ca="1" si="651"/>
        <v>-6.5653689762119063</v>
      </c>
      <c r="DT563" s="218">
        <f t="shared" ca="1" si="652"/>
        <v>-55.000000000000007</v>
      </c>
      <c r="DU563" s="219">
        <f t="shared" ca="1" si="653"/>
        <v>-2978.5505378914368</v>
      </c>
      <c r="DV563" s="218">
        <f t="shared" ca="1" si="654"/>
        <v>0</v>
      </c>
      <c r="DW563" s="227">
        <f t="shared" ca="1" si="655"/>
        <v>0</v>
      </c>
      <c r="DX563" s="228">
        <f t="shared" ca="1" si="671"/>
        <v>0</v>
      </c>
      <c r="DY563" s="222">
        <f t="shared" ca="1" si="656"/>
        <v>-6.9428500404508018</v>
      </c>
      <c r="DZ563" s="223">
        <f t="shared" ca="1" si="657"/>
        <v>-59.999999999999993</v>
      </c>
      <c r="EA563" s="224">
        <f t="shared" ca="1" si="658"/>
        <v>-3305.8429078195454</v>
      </c>
      <c r="EB563" s="223">
        <f t="shared" ca="1" si="659"/>
        <v>0</v>
      </c>
      <c r="EC563" s="225">
        <f t="shared" ca="1" si="660"/>
        <v>0</v>
      </c>
      <c r="ED563" s="226">
        <f t="shared" ca="1" si="672"/>
        <v>0</v>
      </c>
      <c r="EE563" s="18" t="e">
        <v>#N/A</v>
      </c>
    </row>
    <row r="564" spans="16:135" x14ac:dyDescent="0.3">
      <c r="P564" s="5"/>
      <c r="Q564" s="5"/>
      <c r="AA564" s="105" t="e">
        <f ca="1">AH564-DF564</f>
        <v>#N/A</v>
      </c>
      <c r="AC564" s="302">
        <f>AC563+$BE$22</f>
        <v>5370</v>
      </c>
      <c r="AD564" s="21" t="e">
        <v>#N/A</v>
      </c>
      <c r="AE564" s="21" t="e">
        <v>#N/A</v>
      </c>
      <c r="AF564" s="21" t="e">
        <v>#N/A</v>
      </c>
      <c r="AG564" s="21" t="e">
        <v>#N/A</v>
      </c>
      <c r="AH564" s="21" t="e">
        <v>#N/A</v>
      </c>
      <c r="AI564" s="21" t="e">
        <v>#N/A</v>
      </c>
      <c r="AJ564" s="21" t="e">
        <v>#N/A</v>
      </c>
      <c r="AK564" s="21" t="e">
        <v>#N/A</v>
      </c>
      <c r="AL564" s="21" t="e">
        <v>#N/A</v>
      </c>
      <c r="AM564" s="21" t="e">
        <v>#N/A</v>
      </c>
      <c r="AN564" s="21" t="e">
        <v>#N/A</v>
      </c>
      <c r="AO564" s="21" t="e">
        <v>#N/A</v>
      </c>
      <c r="AP564" s="332" t="e">
        <v>#N/A</v>
      </c>
      <c r="AQ564" s="21" t="e">
        <v>#N/A</v>
      </c>
      <c r="AR564" s="21" t="e">
        <v>#N/A</v>
      </c>
      <c r="AS564" s="21" t="e">
        <v>#N/A</v>
      </c>
      <c r="AT564" s="21" t="e">
        <v>#N/A</v>
      </c>
      <c r="AU564" s="21" t="e">
        <v>#N/A</v>
      </c>
      <c r="AV564" s="21" t="e">
        <v>#N/A</v>
      </c>
      <c r="AW564" s="21" t="e">
        <v>#N/A</v>
      </c>
      <c r="AX564" s="21" t="e">
        <v>#N/A</v>
      </c>
      <c r="AY564" s="21" t="e">
        <v>#N/A</v>
      </c>
      <c r="AZ564" s="21" t="e">
        <v>#N/A</v>
      </c>
      <c r="BA564" s="21" t="e">
        <v>#N/A</v>
      </c>
      <c r="BB564" s="336" t="e">
        <v>#N/A</v>
      </c>
      <c r="BC564" s="323">
        <f ca="1">BO564-BD564</f>
        <v>0</v>
      </c>
      <c r="BD564" s="321">
        <f ca="1"/>
        <v>0</v>
      </c>
      <c r="BE564" s="302">
        <f ca="1">MIN($AF$15,BE563+$BE$22)</f>
        <v>5000</v>
      </c>
      <c r="BF564" s="306">
        <f t="shared" ca="1" si="602"/>
        <v>4</v>
      </c>
      <c r="BG564" s="307">
        <f ca="1">INDEX(N$8:N$12,$BF564)</f>
        <v>365</v>
      </c>
      <c r="BH564" s="308">
        <f ca="1">INDEX(O$8:O$12,$BF564)</f>
        <v>0.45</v>
      </c>
      <c r="BI564" s="309">
        <f t="shared" ca="1" si="603"/>
        <v>2615</v>
      </c>
      <c r="BJ564" s="310">
        <f t="shared" si="601"/>
        <v>0</v>
      </c>
      <c r="BK564" s="217">
        <f ca="1">DEGREES(ASIN($BG564*BL$23))</f>
        <v>-0.69702848180855392</v>
      </c>
      <c r="BL564" s="218">
        <f ca="1">DEGREES(ASIN(BL$23*$BI564))</f>
        <v>-5</v>
      </c>
      <c r="BM564" s="219">
        <f ca="1">IF($BH564&gt;0,(COS(RADIANS(BK564))-COS(RADIANS(BL564)))/(BL$23*$BH564),$BE564*SIN(RADIANS(BK564)))</f>
        <v>-248.78476702351884</v>
      </c>
      <c r="BN564" s="218">
        <f t="shared" ca="1" si="604"/>
        <v>0</v>
      </c>
      <c r="BO564" s="220">
        <f t="shared" ca="1" si="605"/>
        <v>0</v>
      </c>
      <c r="BP564" s="221">
        <f t="shared" ca="1" si="661"/>
        <v>0</v>
      </c>
      <c r="BQ564" s="222">
        <f t="shared" ca="1" si="606"/>
        <v>-1.3888539075648563</v>
      </c>
      <c r="BR564" s="223">
        <f t="shared" ca="1" si="607"/>
        <v>-10</v>
      </c>
      <c r="BS564" s="224">
        <f t="shared" ca="1" si="608"/>
        <v>-498.57516684089927</v>
      </c>
      <c r="BT564" s="223">
        <f t="shared" ca="1" si="609"/>
        <v>0</v>
      </c>
      <c r="BU564" s="225">
        <f t="shared" ca="1" si="610"/>
        <v>0</v>
      </c>
      <c r="BV564" s="226">
        <f t="shared" ca="1" si="662"/>
        <v>0</v>
      </c>
      <c r="BW564" s="217">
        <f t="shared" ca="1" si="611"/>
        <v>-2.0703060144699528</v>
      </c>
      <c r="BX564" s="218">
        <f t="shared" ca="1" si="612"/>
        <v>-14.999999999999998</v>
      </c>
      <c r="BY564" s="219">
        <f t="shared" ca="1" si="613"/>
        <v>-750.39149177318018</v>
      </c>
      <c r="BZ564" s="218">
        <f t="shared" ca="1" si="614"/>
        <v>0</v>
      </c>
      <c r="CA564" s="227">
        <f t="shared" ca="1" si="615"/>
        <v>0</v>
      </c>
      <c r="CB564" s="228">
        <f t="shared" ca="1" si="663"/>
        <v>0</v>
      </c>
      <c r="CC564" s="222">
        <f t="shared" ca="1" si="616"/>
        <v>-2.7362803166611838</v>
      </c>
      <c r="CD564" s="223">
        <f t="shared" ca="1" si="617"/>
        <v>-20</v>
      </c>
      <c r="CE564" s="224">
        <f t="shared" ca="1" si="618"/>
        <v>-1005.2838372586006</v>
      </c>
      <c r="CF564" s="223">
        <f t="shared" ca="1" si="619"/>
        <v>0</v>
      </c>
      <c r="CG564" s="225">
        <f t="shared" ca="1" si="620"/>
        <v>0</v>
      </c>
      <c r="CH564" s="226">
        <f t="shared" ca="1" si="664"/>
        <v>0</v>
      </c>
      <c r="CI564" s="217">
        <f t="shared" ca="1" si="621"/>
        <v>-3.3817714426176781</v>
      </c>
      <c r="CJ564" s="218">
        <f t="shared" ca="1" si="622"/>
        <v>-25.000000000000004</v>
      </c>
      <c r="CK564" s="219">
        <f t="shared" ca="1" si="623"/>
        <v>-1264.3482414483431</v>
      </c>
      <c r="CL564" s="218">
        <f t="shared" ca="1" si="624"/>
        <v>0</v>
      </c>
      <c r="CM564" s="227">
        <f t="shared" ca="1" si="625"/>
        <v>0</v>
      </c>
      <c r="CN564" s="228">
        <f t="shared" ca="1" si="665"/>
        <v>0</v>
      </c>
      <c r="CO564" s="222">
        <f t="shared" ca="1" si="626"/>
        <v>-4.0019069365128308</v>
      </c>
      <c r="CP564" s="223">
        <f t="shared" ca="1" si="627"/>
        <v>-29.999999999999996</v>
      </c>
      <c r="CQ564" s="224">
        <f t="shared" ca="1" si="628"/>
        <v>-1528.7443909084268</v>
      </c>
      <c r="CR564" s="223">
        <f t="shared" ca="1" si="629"/>
        <v>0</v>
      </c>
      <c r="CS564" s="225">
        <f t="shared" ca="1" si="630"/>
        <v>0</v>
      </c>
      <c r="CT564" s="226">
        <f t="shared" ca="1" si="666"/>
        <v>0</v>
      </c>
      <c r="CU564" s="217">
        <f t="shared" ca="1" si="631"/>
        <v>-4.5919815571945737</v>
      </c>
      <c r="CV564" s="218">
        <f t="shared" ca="1" si="632"/>
        <v>-35</v>
      </c>
      <c r="CW564" s="219">
        <f t="shared" ca="1" si="633"/>
        <v>-1799.7155560582448</v>
      </c>
      <c r="CX564" s="218">
        <f t="shared" ca="1" si="634"/>
        <v>0</v>
      </c>
      <c r="CY564" s="227">
        <f t="shared" ca="1" si="635"/>
        <v>0</v>
      </c>
      <c r="CZ564" s="228">
        <f t="shared" ca="1" si="667"/>
        <v>0</v>
      </c>
      <c r="DA564" s="222">
        <f t="shared" ca="1" si="636"/>
        <v>-5.1474920122309307</v>
      </c>
      <c r="DB564" s="223">
        <f t="shared" ca="1" si="637"/>
        <v>-40</v>
      </c>
      <c r="DC564" s="224">
        <f t="shared" ca="1" si="638"/>
        <v>-2078.6115573248367</v>
      </c>
      <c r="DD564" s="223">
        <f t="shared" ca="1" si="639"/>
        <v>0</v>
      </c>
      <c r="DE564" s="225">
        <f t="shared" ca="1" si="640"/>
        <v>0</v>
      </c>
      <c r="DF564" s="226">
        <f t="shared" ca="1" si="668"/>
        <v>0</v>
      </c>
      <c r="DG564" s="217">
        <f t="shared" ca="1" si="641"/>
        <v>-5.6641719536657629</v>
      </c>
      <c r="DH564" s="218">
        <f t="shared" ca="1" si="642"/>
        <v>-45</v>
      </c>
      <c r="DI564" s="219">
        <f t="shared" ca="1" si="643"/>
        <v>-2366.9157570759894</v>
      </c>
      <c r="DJ564" s="218">
        <f t="shared" ca="1" si="644"/>
        <v>0</v>
      </c>
      <c r="DK564" s="227">
        <f t="shared" ca="1" si="645"/>
        <v>0</v>
      </c>
      <c r="DL564" s="228">
        <f t="shared" ca="1" si="669"/>
        <v>0</v>
      </c>
      <c r="DM564" s="222">
        <f t="shared" ca="1" si="646"/>
        <v>-6.1380269433018499</v>
      </c>
      <c r="DN564" s="223">
        <f t="shared" ca="1" si="647"/>
        <v>-49.999999999999993</v>
      </c>
      <c r="DO564" s="224">
        <f t="shared" ca="1" si="648"/>
        <v>-2666.2773423922681</v>
      </c>
      <c r="DP564" s="223">
        <f t="shared" ca="1" si="649"/>
        <v>0</v>
      </c>
      <c r="DQ564" s="225">
        <f t="shared" ca="1" si="650"/>
        <v>0</v>
      </c>
      <c r="DR564" s="226">
        <f t="shared" ca="1" si="670"/>
        <v>0</v>
      </c>
      <c r="DS564" s="217">
        <f t="shared" ca="1" si="651"/>
        <v>-6.5653689762119063</v>
      </c>
      <c r="DT564" s="218">
        <f t="shared" ca="1" si="652"/>
        <v>-55.000000000000007</v>
      </c>
      <c r="DU564" s="219">
        <f t="shared" ca="1" si="653"/>
        <v>-2978.5505378914368</v>
      </c>
      <c r="DV564" s="218">
        <f t="shared" ca="1" si="654"/>
        <v>0</v>
      </c>
      <c r="DW564" s="227">
        <f t="shared" ca="1" si="655"/>
        <v>0</v>
      </c>
      <c r="DX564" s="228">
        <f t="shared" ca="1" si="671"/>
        <v>0</v>
      </c>
      <c r="DY564" s="222">
        <f t="shared" ca="1" si="656"/>
        <v>-6.9428500404508018</v>
      </c>
      <c r="DZ564" s="223">
        <f t="shared" ca="1" si="657"/>
        <v>-59.999999999999993</v>
      </c>
      <c r="EA564" s="224">
        <f t="shared" ca="1" si="658"/>
        <v>-3305.8429078195454</v>
      </c>
      <c r="EB564" s="223">
        <f t="shared" ca="1" si="659"/>
        <v>0</v>
      </c>
      <c r="EC564" s="225">
        <f t="shared" ca="1" si="660"/>
        <v>0</v>
      </c>
      <c r="ED564" s="226">
        <f t="shared" ca="1" si="672"/>
        <v>0</v>
      </c>
      <c r="EE564" s="18" t="e">
        <v>#N/A</v>
      </c>
    </row>
    <row r="565" spans="16:135" x14ac:dyDescent="0.3">
      <c r="P565" s="5"/>
      <c r="Q565" s="5"/>
      <c r="AA565" s="105" t="e">
        <f ca="1">AH565-DF565</f>
        <v>#N/A</v>
      </c>
      <c r="AC565" s="302">
        <f>AC564+$BE$22</f>
        <v>5380</v>
      </c>
      <c r="AD565" s="21" t="e">
        <v>#N/A</v>
      </c>
      <c r="AE565" s="21" t="e">
        <v>#N/A</v>
      </c>
      <c r="AF565" s="21" t="e">
        <v>#N/A</v>
      </c>
      <c r="AG565" s="21" t="e">
        <v>#N/A</v>
      </c>
      <c r="AH565" s="21" t="e">
        <v>#N/A</v>
      </c>
      <c r="AI565" s="21" t="e">
        <v>#N/A</v>
      </c>
      <c r="AJ565" s="21" t="e">
        <v>#N/A</v>
      </c>
      <c r="AK565" s="21" t="e">
        <v>#N/A</v>
      </c>
      <c r="AL565" s="21" t="e">
        <v>#N/A</v>
      </c>
      <c r="AM565" s="21" t="e">
        <v>#N/A</v>
      </c>
      <c r="AN565" s="21" t="e">
        <v>#N/A</v>
      </c>
      <c r="AO565" s="21" t="e">
        <v>#N/A</v>
      </c>
      <c r="AP565" s="332" t="e">
        <v>#N/A</v>
      </c>
      <c r="AQ565" s="21" t="e">
        <v>#N/A</v>
      </c>
      <c r="AR565" s="21" t="e">
        <v>#N/A</v>
      </c>
      <c r="AS565" s="21" t="e">
        <v>#N/A</v>
      </c>
      <c r="AT565" s="21" t="e">
        <v>#N/A</v>
      </c>
      <c r="AU565" s="21" t="e">
        <v>#N/A</v>
      </c>
      <c r="AV565" s="21" t="e">
        <v>#N/A</v>
      </c>
      <c r="AW565" s="21" t="e">
        <v>#N/A</v>
      </c>
      <c r="AX565" s="21" t="e">
        <v>#N/A</v>
      </c>
      <c r="AY565" s="21" t="e">
        <v>#N/A</v>
      </c>
      <c r="AZ565" s="21" t="e">
        <v>#N/A</v>
      </c>
      <c r="BA565" s="21" t="e">
        <v>#N/A</v>
      </c>
      <c r="BB565" s="336" t="e">
        <v>#N/A</v>
      </c>
      <c r="BC565" s="323">
        <f ca="1">BO565-BD565</f>
        <v>0</v>
      </c>
      <c r="BD565" s="321">
        <f ca="1"/>
        <v>0</v>
      </c>
      <c r="BE565" s="302">
        <f ca="1">MIN($AF$15,BE564+$BE$22)</f>
        <v>5000</v>
      </c>
      <c r="BF565" s="306">
        <f t="shared" ca="1" si="602"/>
        <v>4</v>
      </c>
      <c r="BG565" s="307">
        <f ca="1">INDEX(N$8:N$12,$BF565)</f>
        <v>365</v>
      </c>
      <c r="BH565" s="308">
        <f ca="1">INDEX(O$8:O$12,$BF565)</f>
        <v>0.45</v>
      </c>
      <c r="BI565" s="309">
        <f t="shared" ca="1" si="603"/>
        <v>2615</v>
      </c>
      <c r="BJ565" s="310">
        <f t="shared" si="601"/>
        <v>0</v>
      </c>
      <c r="BK565" s="217">
        <f ca="1">DEGREES(ASIN($BG565*BL$23))</f>
        <v>-0.69702848180855392</v>
      </c>
      <c r="BL565" s="218">
        <f ca="1">DEGREES(ASIN(BL$23*$BI565))</f>
        <v>-5</v>
      </c>
      <c r="BM565" s="219">
        <f ca="1">IF($BH565&gt;0,(COS(RADIANS(BK565))-COS(RADIANS(BL565)))/(BL$23*$BH565),$BE565*SIN(RADIANS(BK565)))</f>
        <v>-248.78476702351884</v>
      </c>
      <c r="BN565" s="218">
        <f t="shared" ca="1" si="604"/>
        <v>0</v>
      </c>
      <c r="BO565" s="220">
        <f t="shared" ca="1" si="605"/>
        <v>0</v>
      </c>
      <c r="BP565" s="221">
        <f t="shared" ca="1" si="661"/>
        <v>0</v>
      </c>
      <c r="BQ565" s="222">
        <f t="shared" ca="1" si="606"/>
        <v>-1.3888539075648563</v>
      </c>
      <c r="BR565" s="223">
        <f t="shared" ca="1" si="607"/>
        <v>-10</v>
      </c>
      <c r="BS565" s="224">
        <f t="shared" ca="1" si="608"/>
        <v>-498.57516684089927</v>
      </c>
      <c r="BT565" s="223">
        <f t="shared" ca="1" si="609"/>
        <v>0</v>
      </c>
      <c r="BU565" s="225">
        <f t="shared" ca="1" si="610"/>
        <v>0</v>
      </c>
      <c r="BV565" s="226">
        <f t="shared" ca="1" si="662"/>
        <v>0</v>
      </c>
      <c r="BW565" s="217">
        <f t="shared" ca="1" si="611"/>
        <v>-2.0703060144699528</v>
      </c>
      <c r="BX565" s="218">
        <f t="shared" ca="1" si="612"/>
        <v>-14.999999999999998</v>
      </c>
      <c r="BY565" s="219">
        <f t="shared" ca="1" si="613"/>
        <v>-750.39149177318018</v>
      </c>
      <c r="BZ565" s="218">
        <f t="shared" ca="1" si="614"/>
        <v>0</v>
      </c>
      <c r="CA565" s="227">
        <f t="shared" ca="1" si="615"/>
        <v>0</v>
      </c>
      <c r="CB565" s="228">
        <f t="shared" ca="1" si="663"/>
        <v>0</v>
      </c>
      <c r="CC565" s="222">
        <f t="shared" ca="1" si="616"/>
        <v>-2.7362803166611838</v>
      </c>
      <c r="CD565" s="223">
        <f t="shared" ca="1" si="617"/>
        <v>-20</v>
      </c>
      <c r="CE565" s="224">
        <f t="shared" ca="1" si="618"/>
        <v>-1005.2838372586006</v>
      </c>
      <c r="CF565" s="223">
        <f t="shared" ca="1" si="619"/>
        <v>0</v>
      </c>
      <c r="CG565" s="225">
        <f t="shared" ca="1" si="620"/>
        <v>0</v>
      </c>
      <c r="CH565" s="226">
        <f t="shared" ca="1" si="664"/>
        <v>0</v>
      </c>
      <c r="CI565" s="217">
        <f t="shared" ca="1" si="621"/>
        <v>-3.3817714426176781</v>
      </c>
      <c r="CJ565" s="218">
        <f t="shared" ca="1" si="622"/>
        <v>-25.000000000000004</v>
      </c>
      <c r="CK565" s="219">
        <f t="shared" ca="1" si="623"/>
        <v>-1264.3482414483431</v>
      </c>
      <c r="CL565" s="218">
        <f t="shared" ca="1" si="624"/>
        <v>0</v>
      </c>
      <c r="CM565" s="227">
        <f t="shared" ca="1" si="625"/>
        <v>0</v>
      </c>
      <c r="CN565" s="228">
        <f t="shared" ca="1" si="665"/>
        <v>0</v>
      </c>
      <c r="CO565" s="222">
        <f t="shared" ca="1" si="626"/>
        <v>-4.0019069365128308</v>
      </c>
      <c r="CP565" s="223">
        <f t="shared" ca="1" si="627"/>
        <v>-29.999999999999996</v>
      </c>
      <c r="CQ565" s="224">
        <f t="shared" ca="1" si="628"/>
        <v>-1528.7443909084268</v>
      </c>
      <c r="CR565" s="223">
        <f t="shared" ca="1" si="629"/>
        <v>0</v>
      </c>
      <c r="CS565" s="225">
        <f t="shared" ca="1" si="630"/>
        <v>0</v>
      </c>
      <c r="CT565" s="226">
        <f t="shared" ca="1" si="666"/>
        <v>0</v>
      </c>
      <c r="CU565" s="217">
        <f t="shared" ca="1" si="631"/>
        <v>-4.5919815571945737</v>
      </c>
      <c r="CV565" s="218">
        <f t="shared" ca="1" si="632"/>
        <v>-35</v>
      </c>
      <c r="CW565" s="219">
        <f t="shared" ca="1" si="633"/>
        <v>-1799.7155560582448</v>
      </c>
      <c r="CX565" s="218">
        <f t="shared" ca="1" si="634"/>
        <v>0</v>
      </c>
      <c r="CY565" s="227">
        <f t="shared" ca="1" si="635"/>
        <v>0</v>
      </c>
      <c r="CZ565" s="228">
        <f t="shared" ca="1" si="667"/>
        <v>0</v>
      </c>
      <c r="DA565" s="222">
        <f t="shared" ca="1" si="636"/>
        <v>-5.1474920122309307</v>
      </c>
      <c r="DB565" s="223">
        <f t="shared" ca="1" si="637"/>
        <v>-40</v>
      </c>
      <c r="DC565" s="224">
        <f t="shared" ca="1" si="638"/>
        <v>-2078.6115573248367</v>
      </c>
      <c r="DD565" s="223">
        <f t="shared" ca="1" si="639"/>
        <v>0</v>
      </c>
      <c r="DE565" s="225">
        <f t="shared" ca="1" si="640"/>
        <v>0</v>
      </c>
      <c r="DF565" s="226">
        <f t="shared" ca="1" si="668"/>
        <v>0</v>
      </c>
      <c r="DG565" s="217">
        <f t="shared" ca="1" si="641"/>
        <v>-5.6641719536657629</v>
      </c>
      <c r="DH565" s="218">
        <f t="shared" ca="1" si="642"/>
        <v>-45</v>
      </c>
      <c r="DI565" s="219">
        <f t="shared" ca="1" si="643"/>
        <v>-2366.9157570759894</v>
      </c>
      <c r="DJ565" s="218">
        <f t="shared" ca="1" si="644"/>
        <v>0</v>
      </c>
      <c r="DK565" s="227">
        <f t="shared" ca="1" si="645"/>
        <v>0</v>
      </c>
      <c r="DL565" s="228">
        <f t="shared" ca="1" si="669"/>
        <v>0</v>
      </c>
      <c r="DM565" s="222">
        <f t="shared" ca="1" si="646"/>
        <v>-6.1380269433018499</v>
      </c>
      <c r="DN565" s="223">
        <f t="shared" ca="1" si="647"/>
        <v>-49.999999999999993</v>
      </c>
      <c r="DO565" s="224">
        <f t="shared" ca="1" si="648"/>
        <v>-2666.2773423922681</v>
      </c>
      <c r="DP565" s="223">
        <f t="shared" ca="1" si="649"/>
        <v>0</v>
      </c>
      <c r="DQ565" s="225">
        <f t="shared" ca="1" si="650"/>
        <v>0</v>
      </c>
      <c r="DR565" s="226">
        <f t="shared" ca="1" si="670"/>
        <v>0</v>
      </c>
      <c r="DS565" s="217">
        <f t="shared" ca="1" si="651"/>
        <v>-6.5653689762119063</v>
      </c>
      <c r="DT565" s="218">
        <f t="shared" ca="1" si="652"/>
        <v>-55.000000000000007</v>
      </c>
      <c r="DU565" s="219">
        <f t="shared" ca="1" si="653"/>
        <v>-2978.5505378914368</v>
      </c>
      <c r="DV565" s="218">
        <f t="shared" ca="1" si="654"/>
        <v>0</v>
      </c>
      <c r="DW565" s="227">
        <f t="shared" ca="1" si="655"/>
        <v>0</v>
      </c>
      <c r="DX565" s="228">
        <f t="shared" ca="1" si="671"/>
        <v>0</v>
      </c>
      <c r="DY565" s="222">
        <f t="shared" ca="1" si="656"/>
        <v>-6.9428500404508018</v>
      </c>
      <c r="DZ565" s="223">
        <f t="shared" ca="1" si="657"/>
        <v>-59.999999999999993</v>
      </c>
      <c r="EA565" s="224">
        <f t="shared" ca="1" si="658"/>
        <v>-3305.8429078195454</v>
      </c>
      <c r="EB565" s="223">
        <f t="shared" ca="1" si="659"/>
        <v>0</v>
      </c>
      <c r="EC565" s="225">
        <f t="shared" ca="1" si="660"/>
        <v>0</v>
      </c>
      <c r="ED565" s="226">
        <f t="shared" ca="1" si="672"/>
        <v>0</v>
      </c>
      <c r="EE565" s="18" t="e">
        <v>#N/A</v>
      </c>
    </row>
    <row r="566" spans="16:135" x14ac:dyDescent="0.3">
      <c r="P566" s="5"/>
      <c r="Q566" s="5"/>
      <c r="AA566" s="105" t="e">
        <f ca="1">AH566-DF566</f>
        <v>#N/A</v>
      </c>
      <c r="AC566" s="302">
        <f>AC565+$BE$22</f>
        <v>5390</v>
      </c>
      <c r="AD566" s="21" t="e">
        <v>#N/A</v>
      </c>
      <c r="AE566" s="21" t="e">
        <v>#N/A</v>
      </c>
      <c r="AF566" s="21" t="e">
        <v>#N/A</v>
      </c>
      <c r="AG566" s="21" t="e">
        <v>#N/A</v>
      </c>
      <c r="AH566" s="21" t="e">
        <v>#N/A</v>
      </c>
      <c r="AI566" s="21" t="e">
        <v>#N/A</v>
      </c>
      <c r="AJ566" s="21" t="e">
        <v>#N/A</v>
      </c>
      <c r="AK566" s="21" t="e">
        <v>#N/A</v>
      </c>
      <c r="AL566" s="21" t="e">
        <v>#N/A</v>
      </c>
      <c r="AM566" s="21" t="e">
        <v>#N/A</v>
      </c>
      <c r="AN566" s="21" t="e">
        <v>#N/A</v>
      </c>
      <c r="AO566" s="21" t="e">
        <v>#N/A</v>
      </c>
      <c r="AP566" s="332" t="e">
        <v>#N/A</v>
      </c>
      <c r="AQ566" s="21" t="e">
        <v>#N/A</v>
      </c>
      <c r="AR566" s="21" t="e">
        <v>#N/A</v>
      </c>
      <c r="AS566" s="21" t="e">
        <v>#N/A</v>
      </c>
      <c r="AT566" s="21" t="e">
        <v>#N/A</v>
      </c>
      <c r="AU566" s="21" t="e">
        <v>#N/A</v>
      </c>
      <c r="AV566" s="21" t="e">
        <v>#N/A</v>
      </c>
      <c r="AW566" s="21" t="e">
        <v>#N/A</v>
      </c>
      <c r="AX566" s="21" t="e">
        <v>#N/A</v>
      </c>
      <c r="AY566" s="21" t="e">
        <v>#N/A</v>
      </c>
      <c r="AZ566" s="21" t="e">
        <v>#N/A</v>
      </c>
      <c r="BA566" s="21" t="e">
        <v>#N/A</v>
      </c>
      <c r="BB566" s="336" t="e">
        <v>#N/A</v>
      </c>
      <c r="BC566" s="323">
        <f ca="1">BO566-BD566</f>
        <v>0</v>
      </c>
      <c r="BD566" s="321">
        <f ca="1"/>
        <v>0</v>
      </c>
      <c r="BE566" s="302">
        <f ca="1">MIN($AF$15,BE565+$BE$22)</f>
        <v>5000</v>
      </c>
      <c r="BF566" s="306">
        <f t="shared" ca="1" si="602"/>
        <v>4</v>
      </c>
      <c r="BG566" s="307">
        <f ca="1">INDEX(N$8:N$12,$BF566)</f>
        <v>365</v>
      </c>
      <c r="BH566" s="308">
        <f ca="1">INDEX(O$8:O$12,$BF566)</f>
        <v>0.45</v>
      </c>
      <c r="BI566" s="309">
        <f t="shared" ca="1" si="603"/>
        <v>2615</v>
      </c>
      <c r="BJ566" s="310">
        <f t="shared" si="601"/>
        <v>0</v>
      </c>
      <c r="BK566" s="217">
        <f ca="1">DEGREES(ASIN($BG566*BL$23))</f>
        <v>-0.69702848180855392</v>
      </c>
      <c r="BL566" s="218">
        <f ca="1">DEGREES(ASIN(BL$23*$BI566))</f>
        <v>-5</v>
      </c>
      <c r="BM566" s="219">
        <f ca="1">IF($BH566&gt;0,(COS(RADIANS(BK566))-COS(RADIANS(BL566)))/(BL$23*$BH566),$BE566*SIN(RADIANS(BK566)))</f>
        <v>-248.78476702351884</v>
      </c>
      <c r="BN566" s="218">
        <f t="shared" ca="1" si="604"/>
        <v>0</v>
      </c>
      <c r="BO566" s="220">
        <f t="shared" ca="1" si="605"/>
        <v>0</v>
      </c>
      <c r="BP566" s="221">
        <f t="shared" ca="1" si="661"/>
        <v>0</v>
      </c>
      <c r="BQ566" s="222">
        <f t="shared" ca="1" si="606"/>
        <v>-1.3888539075648563</v>
      </c>
      <c r="BR566" s="223">
        <f t="shared" ca="1" si="607"/>
        <v>-10</v>
      </c>
      <c r="BS566" s="224">
        <f t="shared" ca="1" si="608"/>
        <v>-498.57516684089927</v>
      </c>
      <c r="BT566" s="223">
        <f t="shared" ca="1" si="609"/>
        <v>0</v>
      </c>
      <c r="BU566" s="225">
        <f t="shared" ca="1" si="610"/>
        <v>0</v>
      </c>
      <c r="BV566" s="226">
        <f t="shared" ca="1" si="662"/>
        <v>0</v>
      </c>
      <c r="BW566" s="217">
        <f t="shared" ca="1" si="611"/>
        <v>-2.0703060144699528</v>
      </c>
      <c r="BX566" s="218">
        <f t="shared" ca="1" si="612"/>
        <v>-14.999999999999998</v>
      </c>
      <c r="BY566" s="219">
        <f t="shared" ca="1" si="613"/>
        <v>-750.39149177318018</v>
      </c>
      <c r="BZ566" s="218">
        <f t="shared" ca="1" si="614"/>
        <v>0</v>
      </c>
      <c r="CA566" s="227">
        <f t="shared" ca="1" si="615"/>
        <v>0</v>
      </c>
      <c r="CB566" s="228">
        <f t="shared" ca="1" si="663"/>
        <v>0</v>
      </c>
      <c r="CC566" s="222">
        <f t="shared" ca="1" si="616"/>
        <v>-2.7362803166611838</v>
      </c>
      <c r="CD566" s="223">
        <f t="shared" ca="1" si="617"/>
        <v>-20</v>
      </c>
      <c r="CE566" s="224">
        <f t="shared" ca="1" si="618"/>
        <v>-1005.2838372586006</v>
      </c>
      <c r="CF566" s="223">
        <f t="shared" ca="1" si="619"/>
        <v>0</v>
      </c>
      <c r="CG566" s="225">
        <f t="shared" ca="1" si="620"/>
        <v>0</v>
      </c>
      <c r="CH566" s="226">
        <f t="shared" ca="1" si="664"/>
        <v>0</v>
      </c>
      <c r="CI566" s="217">
        <f t="shared" ca="1" si="621"/>
        <v>-3.3817714426176781</v>
      </c>
      <c r="CJ566" s="218">
        <f t="shared" ca="1" si="622"/>
        <v>-25.000000000000004</v>
      </c>
      <c r="CK566" s="219">
        <f t="shared" ca="1" si="623"/>
        <v>-1264.3482414483431</v>
      </c>
      <c r="CL566" s="218">
        <f t="shared" ca="1" si="624"/>
        <v>0</v>
      </c>
      <c r="CM566" s="227">
        <f t="shared" ca="1" si="625"/>
        <v>0</v>
      </c>
      <c r="CN566" s="228">
        <f t="shared" ca="1" si="665"/>
        <v>0</v>
      </c>
      <c r="CO566" s="222">
        <f t="shared" ca="1" si="626"/>
        <v>-4.0019069365128308</v>
      </c>
      <c r="CP566" s="223">
        <f t="shared" ca="1" si="627"/>
        <v>-29.999999999999996</v>
      </c>
      <c r="CQ566" s="224">
        <f t="shared" ca="1" si="628"/>
        <v>-1528.7443909084268</v>
      </c>
      <c r="CR566" s="223">
        <f t="shared" ca="1" si="629"/>
        <v>0</v>
      </c>
      <c r="CS566" s="225">
        <f t="shared" ca="1" si="630"/>
        <v>0</v>
      </c>
      <c r="CT566" s="226">
        <f t="shared" ca="1" si="666"/>
        <v>0</v>
      </c>
      <c r="CU566" s="217">
        <f t="shared" ca="1" si="631"/>
        <v>-4.5919815571945737</v>
      </c>
      <c r="CV566" s="218">
        <f t="shared" ca="1" si="632"/>
        <v>-35</v>
      </c>
      <c r="CW566" s="219">
        <f t="shared" ca="1" si="633"/>
        <v>-1799.7155560582448</v>
      </c>
      <c r="CX566" s="218">
        <f t="shared" ca="1" si="634"/>
        <v>0</v>
      </c>
      <c r="CY566" s="227">
        <f t="shared" ca="1" si="635"/>
        <v>0</v>
      </c>
      <c r="CZ566" s="228">
        <f t="shared" ca="1" si="667"/>
        <v>0</v>
      </c>
      <c r="DA566" s="222">
        <f t="shared" ca="1" si="636"/>
        <v>-5.1474920122309307</v>
      </c>
      <c r="DB566" s="223">
        <f t="shared" ca="1" si="637"/>
        <v>-40</v>
      </c>
      <c r="DC566" s="224">
        <f t="shared" ca="1" si="638"/>
        <v>-2078.6115573248367</v>
      </c>
      <c r="DD566" s="223">
        <f t="shared" ca="1" si="639"/>
        <v>0</v>
      </c>
      <c r="DE566" s="225">
        <f t="shared" ca="1" si="640"/>
        <v>0</v>
      </c>
      <c r="DF566" s="226">
        <f t="shared" ca="1" si="668"/>
        <v>0</v>
      </c>
      <c r="DG566" s="217">
        <f t="shared" ca="1" si="641"/>
        <v>-5.6641719536657629</v>
      </c>
      <c r="DH566" s="218">
        <f t="shared" ca="1" si="642"/>
        <v>-45</v>
      </c>
      <c r="DI566" s="219">
        <f t="shared" ca="1" si="643"/>
        <v>-2366.9157570759894</v>
      </c>
      <c r="DJ566" s="218">
        <f t="shared" ca="1" si="644"/>
        <v>0</v>
      </c>
      <c r="DK566" s="227">
        <f t="shared" ca="1" si="645"/>
        <v>0</v>
      </c>
      <c r="DL566" s="228">
        <f t="shared" ca="1" si="669"/>
        <v>0</v>
      </c>
      <c r="DM566" s="222">
        <f t="shared" ca="1" si="646"/>
        <v>-6.1380269433018499</v>
      </c>
      <c r="DN566" s="223">
        <f t="shared" ca="1" si="647"/>
        <v>-49.999999999999993</v>
      </c>
      <c r="DO566" s="224">
        <f t="shared" ca="1" si="648"/>
        <v>-2666.2773423922681</v>
      </c>
      <c r="DP566" s="223">
        <f t="shared" ca="1" si="649"/>
        <v>0</v>
      </c>
      <c r="DQ566" s="225">
        <f t="shared" ca="1" si="650"/>
        <v>0</v>
      </c>
      <c r="DR566" s="226">
        <f t="shared" ca="1" si="670"/>
        <v>0</v>
      </c>
      <c r="DS566" s="217">
        <f t="shared" ca="1" si="651"/>
        <v>-6.5653689762119063</v>
      </c>
      <c r="DT566" s="218">
        <f t="shared" ca="1" si="652"/>
        <v>-55.000000000000007</v>
      </c>
      <c r="DU566" s="219">
        <f t="shared" ca="1" si="653"/>
        <v>-2978.5505378914368</v>
      </c>
      <c r="DV566" s="218">
        <f t="shared" ca="1" si="654"/>
        <v>0</v>
      </c>
      <c r="DW566" s="227">
        <f t="shared" ca="1" si="655"/>
        <v>0</v>
      </c>
      <c r="DX566" s="228">
        <f t="shared" ca="1" si="671"/>
        <v>0</v>
      </c>
      <c r="DY566" s="222">
        <f t="shared" ca="1" si="656"/>
        <v>-6.9428500404508018</v>
      </c>
      <c r="DZ566" s="223">
        <f t="shared" ca="1" si="657"/>
        <v>-59.999999999999993</v>
      </c>
      <c r="EA566" s="224">
        <f t="shared" ca="1" si="658"/>
        <v>-3305.8429078195454</v>
      </c>
      <c r="EB566" s="223">
        <f t="shared" ca="1" si="659"/>
        <v>0</v>
      </c>
      <c r="EC566" s="225">
        <f t="shared" ca="1" si="660"/>
        <v>0</v>
      </c>
      <c r="ED566" s="226">
        <f t="shared" ca="1" si="672"/>
        <v>0</v>
      </c>
      <c r="EE566" s="18" t="e">
        <v>#N/A</v>
      </c>
    </row>
    <row r="567" spans="16:135" x14ac:dyDescent="0.3">
      <c r="P567" s="5"/>
      <c r="Q567" s="5"/>
      <c r="AA567" s="105" t="e">
        <f ca="1">AH567-DF567</f>
        <v>#N/A</v>
      </c>
      <c r="AC567" s="302">
        <f>AC566+$BE$22</f>
        <v>5400</v>
      </c>
      <c r="AD567" s="21" t="e">
        <v>#N/A</v>
      </c>
      <c r="AE567" s="21" t="e">
        <v>#N/A</v>
      </c>
      <c r="AF567" s="21" t="e">
        <v>#N/A</v>
      </c>
      <c r="AG567" s="21" t="e">
        <v>#N/A</v>
      </c>
      <c r="AH567" s="21" t="e">
        <v>#N/A</v>
      </c>
      <c r="AI567" s="21" t="e">
        <v>#N/A</v>
      </c>
      <c r="AJ567" s="21" t="e">
        <v>#N/A</v>
      </c>
      <c r="AK567" s="21" t="e">
        <v>#N/A</v>
      </c>
      <c r="AL567" s="21" t="e">
        <v>#N/A</v>
      </c>
      <c r="AM567" s="21" t="e">
        <v>#N/A</v>
      </c>
      <c r="AN567" s="21" t="e">
        <v>#N/A</v>
      </c>
      <c r="AO567" s="21" t="e">
        <v>#N/A</v>
      </c>
      <c r="AP567" s="332" t="e">
        <v>#N/A</v>
      </c>
      <c r="AQ567" s="21" t="e">
        <v>#N/A</v>
      </c>
      <c r="AR567" s="21" t="e">
        <v>#N/A</v>
      </c>
      <c r="AS567" s="21" t="e">
        <v>#N/A</v>
      </c>
      <c r="AT567" s="21" t="e">
        <v>#N/A</v>
      </c>
      <c r="AU567" s="21" t="e">
        <v>#N/A</v>
      </c>
      <c r="AV567" s="21" t="e">
        <v>#N/A</v>
      </c>
      <c r="AW567" s="21" t="e">
        <v>#N/A</v>
      </c>
      <c r="AX567" s="21" t="e">
        <v>#N/A</v>
      </c>
      <c r="AY567" s="21" t="e">
        <v>#N/A</v>
      </c>
      <c r="AZ567" s="21" t="e">
        <v>#N/A</v>
      </c>
      <c r="BA567" s="21" t="e">
        <v>#N/A</v>
      </c>
      <c r="BB567" s="336" t="e">
        <v>#N/A</v>
      </c>
      <c r="BC567" s="323">
        <f ca="1">BO567-BD567</f>
        <v>0</v>
      </c>
      <c r="BD567" s="321">
        <f ca="1"/>
        <v>0</v>
      </c>
      <c r="BE567" s="302">
        <f ca="1">MIN($AF$15,BE566+$BE$22)</f>
        <v>5000</v>
      </c>
      <c r="BF567" s="306">
        <f t="shared" ca="1" si="602"/>
        <v>4</v>
      </c>
      <c r="BG567" s="307">
        <f ca="1">INDEX(N$8:N$12,$BF567)</f>
        <v>365</v>
      </c>
      <c r="BH567" s="308">
        <f ca="1">INDEX(O$8:O$12,$BF567)</f>
        <v>0.45</v>
      </c>
      <c r="BI567" s="309">
        <f t="shared" ca="1" si="603"/>
        <v>2615</v>
      </c>
      <c r="BJ567" s="310">
        <f t="shared" si="601"/>
        <v>0</v>
      </c>
      <c r="BK567" s="217">
        <f ca="1">DEGREES(ASIN($BG567*BL$23))</f>
        <v>-0.69702848180855392</v>
      </c>
      <c r="BL567" s="218">
        <f ca="1">DEGREES(ASIN(BL$23*$BI567))</f>
        <v>-5</v>
      </c>
      <c r="BM567" s="219">
        <f ca="1">IF($BH567&gt;0,(COS(RADIANS(BK567))-COS(RADIANS(BL567)))/(BL$23*$BH567),$BE567*SIN(RADIANS(BK567)))</f>
        <v>-248.78476702351884</v>
      </c>
      <c r="BN567" s="218">
        <f t="shared" ca="1" si="604"/>
        <v>0</v>
      </c>
      <c r="BO567" s="220">
        <f t="shared" ca="1" si="605"/>
        <v>0</v>
      </c>
      <c r="BP567" s="221">
        <f t="shared" ca="1" si="661"/>
        <v>0</v>
      </c>
      <c r="BQ567" s="222">
        <f t="shared" ca="1" si="606"/>
        <v>-1.3888539075648563</v>
      </c>
      <c r="BR567" s="223">
        <f t="shared" ca="1" si="607"/>
        <v>-10</v>
      </c>
      <c r="BS567" s="224">
        <f t="shared" ca="1" si="608"/>
        <v>-498.57516684089927</v>
      </c>
      <c r="BT567" s="223">
        <f t="shared" ca="1" si="609"/>
        <v>0</v>
      </c>
      <c r="BU567" s="225">
        <f t="shared" ca="1" si="610"/>
        <v>0</v>
      </c>
      <c r="BV567" s="226">
        <f t="shared" ca="1" si="662"/>
        <v>0</v>
      </c>
      <c r="BW567" s="217">
        <f t="shared" ca="1" si="611"/>
        <v>-2.0703060144699528</v>
      </c>
      <c r="BX567" s="218">
        <f t="shared" ca="1" si="612"/>
        <v>-14.999999999999998</v>
      </c>
      <c r="BY567" s="219">
        <f t="shared" ca="1" si="613"/>
        <v>-750.39149177318018</v>
      </c>
      <c r="BZ567" s="218">
        <f t="shared" ca="1" si="614"/>
        <v>0</v>
      </c>
      <c r="CA567" s="227">
        <f t="shared" ca="1" si="615"/>
        <v>0</v>
      </c>
      <c r="CB567" s="228">
        <f t="shared" ca="1" si="663"/>
        <v>0</v>
      </c>
      <c r="CC567" s="222">
        <f t="shared" ca="1" si="616"/>
        <v>-2.7362803166611838</v>
      </c>
      <c r="CD567" s="223">
        <f t="shared" ca="1" si="617"/>
        <v>-20</v>
      </c>
      <c r="CE567" s="224">
        <f t="shared" ca="1" si="618"/>
        <v>-1005.2838372586006</v>
      </c>
      <c r="CF567" s="223">
        <f t="shared" ca="1" si="619"/>
        <v>0</v>
      </c>
      <c r="CG567" s="225">
        <f t="shared" ca="1" si="620"/>
        <v>0</v>
      </c>
      <c r="CH567" s="226">
        <f t="shared" ca="1" si="664"/>
        <v>0</v>
      </c>
      <c r="CI567" s="217">
        <f t="shared" ca="1" si="621"/>
        <v>-3.3817714426176781</v>
      </c>
      <c r="CJ567" s="218">
        <f t="shared" ca="1" si="622"/>
        <v>-25.000000000000004</v>
      </c>
      <c r="CK567" s="219">
        <f t="shared" ca="1" si="623"/>
        <v>-1264.3482414483431</v>
      </c>
      <c r="CL567" s="218">
        <f t="shared" ca="1" si="624"/>
        <v>0</v>
      </c>
      <c r="CM567" s="227">
        <f t="shared" ca="1" si="625"/>
        <v>0</v>
      </c>
      <c r="CN567" s="228">
        <f t="shared" ca="1" si="665"/>
        <v>0</v>
      </c>
      <c r="CO567" s="222">
        <f t="shared" ca="1" si="626"/>
        <v>-4.0019069365128308</v>
      </c>
      <c r="CP567" s="223">
        <f t="shared" ca="1" si="627"/>
        <v>-29.999999999999996</v>
      </c>
      <c r="CQ567" s="224">
        <f t="shared" ca="1" si="628"/>
        <v>-1528.7443909084268</v>
      </c>
      <c r="CR567" s="223">
        <f t="shared" ca="1" si="629"/>
        <v>0</v>
      </c>
      <c r="CS567" s="225">
        <f t="shared" ca="1" si="630"/>
        <v>0</v>
      </c>
      <c r="CT567" s="226">
        <f t="shared" ca="1" si="666"/>
        <v>0</v>
      </c>
      <c r="CU567" s="217">
        <f t="shared" ca="1" si="631"/>
        <v>-4.5919815571945737</v>
      </c>
      <c r="CV567" s="218">
        <f t="shared" ca="1" si="632"/>
        <v>-35</v>
      </c>
      <c r="CW567" s="219">
        <f t="shared" ca="1" si="633"/>
        <v>-1799.7155560582448</v>
      </c>
      <c r="CX567" s="218">
        <f t="shared" ca="1" si="634"/>
        <v>0</v>
      </c>
      <c r="CY567" s="227">
        <f t="shared" ca="1" si="635"/>
        <v>0</v>
      </c>
      <c r="CZ567" s="228">
        <f t="shared" ca="1" si="667"/>
        <v>0</v>
      </c>
      <c r="DA567" s="222">
        <f t="shared" ca="1" si="636"/>
        <v>-5.1474920122309307</v>
      </c>
      <c r="DB567" s="223">
        <f t="shared" ca="1" si="637"/>
        <v>-40</v>
      </c>
      <c r="DC567" s="224">
        <f t="shared" ca="1" si="638"/>
        <v>-2078.6115573248367</v>
      </c>
      <c r="DD567" s="223">
        <f t="shared" ca="1" si="639"/>
        <v>0</v>
      </c>
      <c r="DE567" s="225">
        <f t="shared" ca="1" si="640"/>
        <v>0</v>
      </c>
      <c r="DF567" s="226">
        <f t="shared" ca="1" si="668"/>
        <v>0</v>
      </c>
      <c r="DG567" s="217">
        <f t="shared" ca="1" si="641"/>
        <v>-5.6641719536657629</v>
      </c>
      <c r="DH567" s="218">
        <f t="shared" ca="1" si="642"/>
        <v>-45</v>
      </c>
      <c r="DI567" s="219">
        <f t="shared" ca="1" si="643"/>
        <v>-2366.9157570759894</v>
      </c>
      <c r="DJ567" s="218">
        <f t="shared" ca="1" si="644"/>
        <v>0</v>
      </c>
      <c r="DK567" s="227">
        <f t="shared" ca="1" si="645"/>
        <v>0</v>
      </c>
      <c r="DL567" s="228">
        <f t="shared" ca="1" si="669"/>
        <v>0</v>
      </c>
      <c r="DM567" s="222">
        <f t="shared" ca="1" si="646"/>
        <v>-6.1380269433018499</v>
      </c>
      <c r="DN567" s="223">
        <f t="shared" ca="1" si="647"/>
        <v>-49.999999999999993</v>
      </c>
      <c r="DO567" s="224">
        <f t="shared" ca="1" si="648"/>
        <v>-2666.2773423922681</v>
      </c>
      <c r="DP567" s="223">
        <f t="shared" ca="1" si="649"/>
        <v>0</v>
      </c>
      <c r="DQ567" s="225">
        <f t="shared" ca="1" si="650"/>
        <v>0</v>
      </c>
      <c r="DR567" s="226">
        <f t="shared" ca="1" si="670"/>
        <v>0</v>
      </c>
      <c r="DS567" s="217">
        <f t="shared" ca="1" si="651"/>
        <v>-6.5653689762119063</v>
      </c>
      <c r="DT567" s="218">
        <f t="shared" ca="1" si="652"/>
        <v>-55.000000000000007</v>
      </c>
      <c r="DU567" s="219">
        <f t="shared" ca="1" si="653"/>
        <v>-2978.5505378914368</v>
      </c>
      <c r="DV567" s="218">
        <f t="shared" ca="1" si="654"/>
        <v>0</v>
      </c>
      <c r="DW567" s="227">
        <f t="shared" ca="1" si="655"/>
        <v>0</v>
      </c>
      <c r="DX567" s="228">
        <f t="shared" ca="1" si="671"/>
        <v>0</v>
      </c>
      <c r="DY567" s="222">
        <f t="shared" ca="1" si="656"/>
        <v>-6.9428500404508018</v>
      </c>
      <c r="DZ567" s="223">
        <f t="shared" ca="1" si="657"/>
        <v>-59.999999999999993</v>
      </c>
      <c r="EA567" s="224">
        <f t="shared" ca="1" si="658"/>
        <v>-3305.8429078195454</v>
      </c>
      <c r="EB567" s="223">
        <f t="shared" ca="1" si="659"/>
        <v>0</v>
      </c>
      <c r="EC567" s="225">
        <f t="shared" ca="1" si="660"/>
        <v>0</v>
      </c>
      <c r="ED567" s="226">
        <f t="shared" ca="1" si="672"/>
        <v>0</v>
      </c>
      <c r="EE567" s="18" t="e">
        <v>#N/A</v>
      </c>
    </row>
    <row r="568" spans="16:135" x14ac:dyDescent="0.3">
      <c r="P568" s="5"/>
      <c r="Q568" s="5"/>
      <c r="AA568" s="105" t="e">
        <f ca="1">AH568-DF568</f>
        <v>#N/A</v>
      </c>
      <c r="AC568" s="302">
        <f>AC567+$BE$22</f>
        <v>5410</v>
      </c>
      <c r="AD568" s="21" t="e">
        <v>#N/A</v>
      </c>
      <c r="AE568" s="21" t="e">
        <v>#N/A</v>
      </c>
      <c r="AF568" s="21" t="e">
        <v>#N/A</v>
      </c>
      <c r="AG568" s="21" t="e">
        <v>#N/A</v>
      </c>
      <c r="AH568" s="21" t="e">
        <v>#N/A</v>
      </c>
      <c r="AI568" s="21" t="e">
        <v>#N/A</v>
      </c>
      <c r="AJ568" s="21" t="e">
        <v>#N/A</v>
      </c>
      <c r="AK568" s="21" t="e">
        <v>#N/A</v>
      </c>
      <c r="AL568" s="21" t="e">
        <v>#N/A</v>
      </c>
      <c r="AM568" s="21" t="e">
        <v>#N/A</v>
      </c>
      <c r="AN568" s="21" t="e">
        <v>#N/A</v>
      </c>
      <c r="AO568" s="21" t="e">
        <v>#N/A</v>
      </c>
      <c r="AP568" s="332" t="e">
        <v>#N/A</v>
      </c>
      <c r="AQ568" s="21" t="e">
        <v>#N/A</v>
      </c>
      <c r="AR568" s="21" t="e">
        <v>#N/A</v>
      </c>
      <c r="AS568" s="21" t="e">
        <v>#N/A</v>
      </c>
      <c r="AT568" s="21" t="e">
        <v>#N/A</v>
      </c>
      <c r="AU568" s="21" t="e">
        <v>#N/A</v>
      </c>
      <c r="AV568" s="21" t="e">
        <v>#N/A</v>
      </c>
      <c r="AW568" s="21" t="e">
        <v>#N/A</v>
      </c>
      <c r="AX568" s="21" t="e">
        <v>#N/A</v>
      </c>
      <c r="AY568" s="21" t="e">
        <v>#N/A</v>
      </c>
      <c r="AZ568" s="21" t="e">
        <v>#N/A</v>
      </c>
      <c r="BA568" s="21" t="e">
        <v>#N/A</v>
      </c>
      <c r="BB568" s="336" t="e">
        <v>#N/A</v>
      </c>
      <c r="BC568" s="323">
        <f ca="1">BO568-BD568</f>
        <v>0</v>
      </c>
      <c r="BD568" s="321">
        <f ca="1"/>
        <v>0</v>
      </c>
      <c r="BE568" s="302">
        <f ca="1">MIN($AF$15,BE567+$BE$22)</f>
        <v>5000</v>
      </c>
      <c r="BF568" s="306">
        <f t="shared" ca="1" si="602"/>
        <v>4</v>
      </c>
      <c r="BG568" s="307">
        <f ca="1">INDEX(N$8:N$12,$BF568)</f>
        <v>365</v>
      </c>
      <c r="BH568" s="308">
        <f ca="1">INDEX(O$8:O$12,$BF568)</f>
        <v>0.45</v>
      </c>
      <c r="BI568" s="309">
        <f t="shared" ca="1" si="603"/>
        <v>2615</v>
      </c>
      <c r="BJ568" s="310">
        <f t="shared" si="601"/>
        <v>0</v>
      </c>
      <c r="BK568" s="217">
        <f ca="1">DEGREES(ASIN($BG568*BL$23))</f>
        <v>-0.69702848180855392</v>
      </c>
      <c r="BL568" s="218">
        <f ca="1">DEGREES(ASIN(BL$23*$BI568))</f>
        <v>-5</v>
      </c>
      <c r="BM568" s="219">
        <f ca="1">IF($BH568&gt;0,(COS(RADIANS(BK568))-COS(RADIANS(BL568)))/(BL$23*$BH568),$BE568*SIN(RADIANS(BK568)))</f>
        <v>-248.78476702351884</v>
      </c>
      <c r="BN568" s="218">
        <f t="shared" ca="1" si="604"/>
        <v>0</v>
      </c>
      <c r="BO568" s="220">
        <f t="shared" ca="1" si="605"/>
        <v>0</v>
      </c>
      <c r="BP568" s="221">
        <f t="shared" ca="1" si="661"/>
        <v>0</v>
      </c>
      <c r="BQ568" s="222">
        <f t="shared" ca="1" si="606"/>
        <v>-1.3888539075648563</v>
      </c>
      <c r="BR568" s="223">
        <f t="shared" ca="1" si="607"/>
        <v>-10</v>
      </c>
      <c r="BS568" s="224">
        <f t="shared" ca="1" si="608"/>
        <v>-498.57516684089927</v>
      </c>
      <c r="BT568" s="223">
        <f t="shared" ca="1" si="609"/>
        <v>0</v>
      </c>
      <c r="BU568" s="225">
        <f t="shared" ca="1" si="610"/>
        <v>0</v>
      </c>
      <c r="BV568" s="226">
        <f t="shared" ca="1" si="662"/>
        <v>0</v>
      </c>
      <c r="BW568" s="217">
        <f t="shared" ca="1" si="611"/>
        <v>-2.0703060144699528</v>
      </c>
      <c r="BX568" s="218">
        <f t="shared" ca="1" si="612"/>
        <v>-14.999999999999998</v>
      </c>
      <c r="BY568" s="219">
        <f t="shared" ca="1" si="613"/>
        <v>-750.39149177318018</v>
      </c>
      <c r="BZ568" s="218">
        <f t="shared" ca="1" si="614"/>
        <v>0</v>
      </c>
      <c r="CA568" s="227">
        <f t="shared" ca="1" si="615"/>
        <v>0</v>
      </c>
      <c r="CB568" s="228">
        <f t="shared" ca="1" si="663"/>
        <v>0</v>
      </c>
      <c r="CC568" s="222">
        <f t="shared" ca="1" si="616"/>
        <v>-2.7362803166611838</v>
      </c>
      <c r="CD568" s="223">
        <f t="shared" ca="1" si="617"/>
        <v>-20</v>
      </c>
      <c r="CE568" s="224">
        <f t="shared" ca="1" si="618"/>
        <v>-1005.2838372586006</v>
      </c>
      <c r="CF568" s="223">
        <f t="shared" ca="1" si="619"/>
        <v>0</v>
      </c>
      <c r="CG568" s="225">
        <f t="shared" ca="1" si="620"/>
        <v>0</v>
      </c>
      <c r="CH568" s="226">
        <f t="shared" ca="1" si="664"/>
        <v>0</v>
      </c>
      <c r="CI568" s="217">
        <f t="shared" ca="1" si="621"/>
        <v>-3.3817714426176781</v>
      </c>
      <c r="CJ568" s="218">
        <f t="shared" ca="1" si="622"/>
        <v>-25.000000000000004</v>
      </c>
      <c r="CK568" s="219">
        <f t="shared" ca="1" si="623"/>
        <v>-1264.3482414483431</v>
      </c>
      <c r="CL568" s="218">
        <f t="shared" ca="1" si="624"/>
        <v>0</v>
      </c>
      <c r="CM568" s="227">
        <f t="shared" ca="1" si="625"/>
        <v>0</v>
      </c>
      <c r="CN568" s="228">
        <f t="shared" ca="1" si="665"/>
        <v>0</v>
      </c>
      <c r="CO568" s="222">
        <f t="shared" ca="1" si="626"/>
        <v>-4.0019069365128308</v>
      </c>
      <c r="CP568" s="223">
        <f t="shared" ca="1" si="627"/>
        <v>-29.999999999999996</v>
      </c>
      <c r="CQ568" s="224">
        <f t="shared" ca="1" si="628"/>
        <v>-1528.7443909084268</v>
      </c>
      <c r="CR568" s="223">
        <f t="shared" ca="1" si="629"/>
        <v>0</v>
      </c>
      <c r="CS568" s="225">
        <f t="shared" ca="1" si="630"/>
        <v>0</v>
      </c>
      <c r="CT568" s="226">
        <f t="shared" ca="1" si="666"/>
        <v>0</v>
      </c>
      <c r="CU568" s="217">
        <f t="shared" ca="1" si="631"/>
        <v>-4.5919815571945737</v>
      </c>
      <c r="CV568" s="218">
        <f t="shared" ca="1" si="632"/>
        <v>-35</v>
      </c>
      <c r="CW568" s="219">
        <f t="shared" ca="1" si="633"/>
        <v>-1799.7155560582448</v>
      </c>
      <c r="CX568" s="218">
        <f t="shared" ca="1" si="634"/>
        <v>0</v>
      </c>
      <c r="CY568" s="227">
        <f t="shared" ca="1" si="635"/>
        <v>0</v>
      </c>
      <c r="CZ568" s="228">
        <f t="shared" ca="1" si="667"/>
        <v>0</v>
      </c>
      <c r="DA568" s="222">
        <f t="shared" ca="1" si="636"/>
        <v>-5.1474920122309307</v>
      </c>
      <c r="DB568" s="223">
        <f t="shared" ca="1" si="637"/>
        <v>-40</v>
      </c>
      <c r="DC568" s="224">
        <f t="shared" ca="1" si="638"/>
        <v>-2078.6115573248367</v>
      </c>
      <c r="DD568" s="223">
        <f t="shared" ca="1" si="639"/>
        <v>0</v>
      </c>
      <c r="DE568" s="225">
        <f t="shared" ca="1" si="640"/>
        <v>0</v>
      </c>
      <c r="DF568" s="226">
        <f t="shared" ca="1" si="668"/>
        <v>0</v>
      </c>
      <c r="DG568" s="217">
        <f t="shared" ca="1" si="641"/>
        <v>-5.6641719536657629</v>
      </c>
      <c r="DH568" s="218">
        <f t="shared" ca="1" si="642"/>
        <v>-45</v>
      </c>
      <c r="DI568" s="219">
        <f t="shared" ca="1" si="643"/>
        <v>-2366.9157570759894</v>
      </c>
      <c r="DJ568" s="218">
        <f t="shared" ca="1" si="644"/>
        <v>0</v>
      </c>
      <c r="DK568" s="227">
        <f t="shared" ca="1" si="645"/>
        <v>0</v>
      </c>
      <c r="DL568" s="228">
        <f t="shared" ca="1" si="669"/>
        <v>0</v>
      </c>
      <c r="DM568" s="222">
        <f t="shared" ca="1" si="646"/>
        <v>-6.1380269433018499</v>
      </c>
      <c r="DN568" s="223">
        <f t="shared" ca="1" si="647"/>
        <v>-49.999999999999993</v>
      </c>
      <c r="DO568" s="224">
        <f t="shared" ca="1" si="648"/>
        <v>-2666.2773423922681</v>
      </c>
      <c r="DP568" s="223">
        <f t="shared" ca="1" si="649"/>
        <v>0</v>
      </c>
      <c r="DQ568" s="225">
        <f t="shared" ca="1" si="650"/>
        <v>0</v>
      </c>
      <c r="DR568" s="226">
        <f t="shared" ca="1" si="670"/>
        <v>0</v>
      </c>
      <c r="DS568" s="217">
        <f t="shared" ca="1" si="651"/>
        <v>-6.5653689762119063</v>
      </c>
      <c r="DT568" s="218">
        <f t="shared" ca="1" si="652"/>
        <v>-55.000000000000007</v>
      </c>
      <c r="DU568" s="219">
        <f t="shared" ca="1" si="653"/>
        <v>-2978.5505378914368</v>
      </c>
      <c r="DV568" s="218">
        <f t="shared" ca="1" si="654"/>
        <v>0</v>
      </c>
      <c r="DW568" s="227">
        <f t="shared" ca="1" si="655"/>
        <v>0</v>
      </c>
      <c r="DX568" s="228">
        <f t="shared" ca="1" si="671"/>
        <v>0</v>
      </c>
      <c r="DY568" s="222">
        <f t="shared" ca="1" si="656"/>
        <v>-6.9428500404508018</v>
      </c>
      <c r="DZ568" s="223">
        <f t="shared" ca="1" si="657"/>
        <v>-59.999999999999993</v>
      </c>
      <c r="EA568" s="224">
        <f t="shared" ca="1" si="658"/>
        <v>-3305.8429078195454</v>
      </c>
      <c r="EB568" s="223">
        <f t="shared" ca="1" si="659"/>
        <v>0</v>
      </c>
      <c r="EC568" s="225">
        <f t="shared" ca="1" si="660"/>
        <v>0</v>
      </c>
      <c r="ED568" s="226">
        <f t="shared" ca="1" si="672"/>
        <v>0</v>
      </c>
      <c r="EE568" s="18" t="e">
        <v>#N/A</v>
      </c>
    </row>
    <row r="569" spans="16:135" x14ac:dyDescent="0.3">
      <c r="P569" s="5"/>
      <c r="Q569" s="5"/>
      <c r="AA569" s="105" t="e">
        <f ca="1">AH569-DF569</f>
        <v>#N/A</v>
      </c>
      <c r="AC569" s="302">
        <f>AC568+$BE$22</f>
        <v>5420</v>
      </c>
      <c r="AD569" s="21" t="e">
        <v>#N/A</v>
      </c>
      <c r="AE569" s="21" t="e">
        <v>#N/A</v>
      </c>
      <c r="AF569" s="21" t="e">
        <v>#N/A</v>
      </c>
      <c r="AG569" s="21" t="e">
        <v>#N/A</v>
      </c>
      <c r="AH569" s="21" t="e">
        <v>#N/A</v>
      </c>
      <c r="AI569" s="21" t="e">
        <v>#N/A</v>
      </c>
      <c r="AJ569" s="21" t="e">
        <v>#N/A</v>
      </c>
      <c r="AK569" s="21" t="e">
        <v>#N/A</v>
      </c>
      <c r="AL569" s="21" t="e">
        <v>#N/A</v>
      </c>
      <c r="AM569" s="21" t="e">
        <v>#N/A</v>
      </c>
      <c r="AN569" s="21" t="e">
        <v>#N/A</v>
      </c>
      <c r="AO569" s="21" t="e">
        <v>#N/A</v>
      </c>
      <c r="AP569" s="332" t="e">
        <v>#N/A</v>
      </c>
      <c r="AQ569" s="21" t="e">
        <v>#N/A</v>
      </c>
      <c r="AR569" s="21" t="e">
        <v>#N/A</v>
      </c>
      <c r="AS569" s="21" t="e">
        <v>#N/A</v>
      </c>
      <c r="AT569" s="21" t="e">
        <v>#N/A</v>
      </c>
      <c r="AU569" s="21" t="e">
        <v>#N/A</v>
      </c>
      <c r="AV569" s="21" t="e">
        <v>#N/A</v>
      </c>
      <c r="AW569" s="21" t="e">
        <v>#N/A</v>
      </c>
      <c r="AX569" s="21" t="e">
        <v>#N/A</v>
      </c>
      <c r="AY569" s="21" t="e">
        <v>#N/A</v>
      </c>
      <c r="AZ569" s="21" t="e">
        <v>#N/A</v>
      </c>
      <c r="BA569" s="21" t="e">
        <v>#N/A</v>
      </c>
      <c r="BB569" s="336" t="e">
        <v>#N/A</v>
      </c>
      <c r="BC569" s="323">
        <f ca="1">BO569-BD569</f>
        <v>0</v>
      </c>
      <c r="BD569" s="321">
        <f ca="1"/>
        <v>0</v>
      </c>
      <c r="BE569" s="302">
        <f ca="1">MIN($AF$15,BE568+$BE$22)</f>
        <v>5000</v>
      </c>
      <c r="BF569" s="306">
        <f t="shared" ca="1" si="602"/>
        <v>4</v>
      </c>
      <c r="BG569" s="307">
        <f ca="1">INDEX(N$8:N$12,$BF569)</f>
        <v>365</v>
      </c>
      <c r="BH569" s="308">
        <f ca="1">INDEX(O$8:O$12,$BF569)</f>
        <v>0.45</v>
      </c>
      <c r="BI569" s="309">
        <f t="shared" ca="1" si="603"/>
        <v>2615</v>
      </c>
      <c r="BJ569" s="310">
        <f t="shared" si="601"/>
        <v>0</v>
      </c>
      <c r="BK569" s="217">
        <f ca="1">DEGREES(ASIN($BG569*BL$23))</f>
        <v>-0.69702848180855392</v>
      </c>
      <c r="BL569" s="218">
        <f ca="1">DEGREES(ASIN(BL$23*$BI569))</f>
        <v>-5</v>
      </c>
      <c r="BM569" s="219">
        <f ca="1">IF($BH569&gt;0,(COS(RADIANS(BK569))-COS(RADIANS(BL569)))/(BL$23*$BH569),$BE569*SIN(RADIANS(BK569)))</f>
        <v>-248.78476702351884</v>
      </c>
      <c r="BN569" s="218">
        <f t="shared" ca="1" si="604"/>
        <v>0</v>
      </c>
      <c r="BO569" s="220">
        <f t="shared" ca="1" si="605"/>
        <v>0</v>
      </c>
      <c r="BP569" s="221">
        <f t="shared" ca="1" si="661"/>
        <v>0</v>
      </c>
      <c r="BQ569" s="222">
        <f t="shared" ca="1" si="606"/>
        <v>-1.3888539075648563</v>
      </c>
      <c r="BR569" s="223">
        <f t="shared" ca="1" si="607"/>
        <v>-10</v>
      </c>
      <c r="BS569" s="224">
        <f t="shared" ca="1" si="608"/>
        <v>-498.57516684089927</v>
      </c>
      <c r="BT569" s="223">
        <f t="shared" ca="1" si="609"/>
        <v>0</v>
      </c>
      <c r="BU569" s="225">
        <f t="shared" ca="1" si="610"/>
        <v>0</v>
      </c>
      <c r="BV569" s="226">
        <f t="shared" ca="1" si="662"/>
        <v>0</v>
      </c>
      <c r="BW569" s="217">
        <f t="shared" ca="1" si="611"/>
        <v>-2.0703060144699528</v>
      </c>
      <c r="BX569" s="218">
        <f t="shared" ca="1" si="612"/>
        <v>-14.999999999999998</v>
      </c>
      <c r="BY569" s="219">
        <f t="shared" ca="1" si="613"/>
        <v>-750.39149177318018</v>
      </c>
      <c r="BZ569" s="218">
        <f t="shared" ca="1" si="614"/>
        <v>0</v>
      </c>
      <c r="CA569" s="227">
        <f t="shared" ca="1" si="615"/>
        <v>0</v>
      </c>
      <c r="CB569" s="228">
        <f t="shared" ca="1" si="663"/>
        <v>0</v>
      </c>
      <c r="CC569" s="222">
        <f t="shared" ca="1" si="616"/>
        <v>-2.7362803166611838</v>
      </c>
      <c r="CD569" s="223">
        <f t="shared" ca="1" si="617"/>
        <v>-20</v>
      </c>
      <c r="CE569" s="224">
        <f t="shared" ca="1" si="618"/>
        <v>-1005.2838372586006</v>
      </c>
      <c r="CF569" s="223">
        <f t="shared" ca="1" si="619"/>
        <v>0</v>
      </c>
      <c r="CG569" s="225">
        <f t="shared" ca="1" si="620"/>
        <v>0</v>
      </c>
      <c r="CH569" s="226">
        <f t="shared" ca="1" si="664"/>
        <v>0</v>
      </c>
      <c r="CI569" s="217">
        <f t="shared" ca="1" si="621"/>
        <v>-3.3817714426176781</v>
      </c>
      <c r="CJ569" s="218">
        <f t="shared" ca="1" si="622"/>
        <v>-25.000000000000004</v>
      </c>
      <c r="CK569" s="219">
        <f t="shared" ca="1" si="623"/>
        <v>-1264.3482414483431</v>
      </c>
      <c r="CL569" s="218">
        <f t="shared" ca="1" si="624"/>
        <v>0</v>
      </c>
      <c r="CM569" s="227">
        <f t="shared" ca="1" si="625"/>
        <v>0</v>
      </c>
      <c r="CN569" s="228">
        <f t="shared" ca="1" si="665"/>
        <v>0</v>
      </c>
      <c r="CO569" s="222">
        <f t="shared" ca="1" si="626"/>
        <v>-4.0019069365128308</v>
      </c>
      <c r="CP569" s="223">
        <f t="shared" ca="1" si="627"/>
        <v>-29.999999999999996</v>
      </c>
      <c r="CQ569" s="224">
        <f t="shared" ca="1" si="628"/>
        <v>-1528.7443909084268</v>
      </c>
      <c r="CR569" s="223">
        <f t="shared" ca="1" si="629"/>
        <v>0</v>
      </c>
      <c r="CS569" s="225">
        <f t="shared" ca="1" si="630"/>
        <v>0</v>
      </c>
      <c r="CT569" s="226">
        <f t="shared" ca="1" si="666"/>
        <v>0</v>
      </c>
      <c r="CU569" s="217">
        <f t="shared" ca="1" si="631"/>
        <v>-4.5919815571945737</v>
      </c>
      <c r="CV569" s="218">
        <f t="shared" ca="1" si="632"/>
        <v>-35</v>
      </c>
      <c r="CW569" s="219">
        <f t="shared" ca="1" si="633"/>
        <v>-1799.7155560582448</v>
      </c>
      <c r="CX569" s="218">
        <f t="shared" ca="1" si="634"/>
        <v>0</v>
      </c>
      <c r="CY569" s="227">
        <f t="shared" ca="1" si="635"/>
        <v>0</v>
      </c>
      <c r="CZ569" s="228">
        <f t="shared" ca="1" si="667"/>
        <v>0</v>
      </c>
      <c r="DA569" s="222">
        <f t="shared" ca="1" si="636"/>
        <v>-5.1474920122309307</v>
      </c>
      <c r="DB569" s="223">
        <f t="shared" ca="1" si="637"/>
        <v>-40</v>
      </c>
      <c r="DC569" s="224">
        <f t="shared" ca="1" si="638"/>
        <v>-2078.6115573248367</v>
      </c>
      <c r="DD569" s="223">
        <f t="shared" ca="1" si="639"/>
        <v>0</v>
      </c>
      <c r="DE569" s="225">
        <f t="shared" ca="1" si="640"/>
        <v>0</v>
      </c>
      <c r="DF569" s="226">
        <f t="shared" ca="1" si="668"/>
        <v>0</v>
      </c>
      <c r="DG569" s="217">
        <f t="shared" ca="1" si="641"/>
        <v>-5.6641719536657629</v>
      </c>
      <c r="DH569" s="218">
        <f t="shared" ca="1" si="642"/>
        <v>-45</v>
      </c>
      <c r="DI569" s="219">
        <f t="shared" ca="1" si="643"/>
        <v>-2366.9157570759894</v>
      </c>
      <c r="DJ569" s="218">
        <f t="shared" ca="1" si="644"/>
        <v>0</v>
      </c>
      <c r="DK569" s="227">
        <f t="shared" ca="1" si="645"/>
        <v>0</v>
      </c>
      <c r="DL569" s="228">
        <f t="shared" ca="1" si="669"/>
        <v>0</v>
      </c>
      <c r="DM569" s="222">
        <f t="shared" ca="1" si="646"/>
        <v>-6.1380269433018499</v>
      </c>
      <c r="DN569" s="223">
        <f t="shared" ca="1" si="647"/>
        <v>-49.999999999999993</v>
      </c>
      <c r="DO569" s="224">
        <f t="shared" ca="1" si="648"/>
        <v>-2666.2773423922681</v>
      </c>
      <c r="DP569" s="223">
        <f t="shared" ca="1" si="649"/>
        <v>0</v>
      </c>
      <c r="DQ569" s="225">
        <f t="shared" ca="1" si="650"/>
        <v>0</v>
      </c>
      <c r="DR569" s="226">
        <f t="shared" ca="1" si="670"/>
        <v>0</v>
      </c>
      <c r="DS569" s="217">
        <f t="shared" ca="1" si="651"/>
        <v>-6.5653689762119063</v>
      </c>
      <c r="DT569" s="218">
        <f t="shared" ca="1" si="652"/>
        <v>-55.000000000000007</v>
      </c>
      <c r="DU569" s="219">
        <f t="shared" ca="1" si="653"/>
        <v>-2978.5505378914368</v>
      </c>
      <c r="DV569" s="218">
        <f t="shared" ca="1" si="654"/>
        <v>0</v>
      </c>
      <c r="DW569" s="227">
        <f t="shared" ca="1" si="655"/>
        <v>0</v>
      </c>
      <c r="DX569" s="228">
        <f t="shared" ca="1" si="671"/>
        <v>0</v>
      </c>
      <c r="DY569" s="222">
        <f t="shared" ca="1" si="656"/>
        <v>-6.9428500404508018</v>
      </c>
      <c r="DZ569" s="223">
        <f t="shared" ca="1" si="657"/>
        <v>-59.999999999999993</v>
      </c>
      <c r="EA569" s="224">
        <f t="shared" ca="1" si="658"/>
        <v>-3305.8429078195454</v>
      </c>
      <c r="EB569" s="223">
        <f t="shared" ca="1" si="659"/>
        <v>0</v>
      </c>
      <c r="EC569" s="225">
        <f t="shared" ca="1" si="660"/>
        <v>0</v>
      </c>
      <c r="ED569" s="226">
        <f t="shared" ca="1" si="672"/>
        <v>0</v>
      </c>
      <c r="EE569" s="18" t="e">
        <v>#N/A</v>
      </c>
    </row>
    <row r="570" spans="16:135" x14ac:dyDescent="0.3">
      <c r="P570" s="5"/>
      <c r="Q570" s="5"/>
      <c r="AA570" s="105" t="e">
        <f ca="1">AH570-DF570</f>
        <v>#N/A</v>
      </c>
      <c r="AC570" s="302">
        <f>AC569+$BE$22</f>
        <v>5430</v>
      </c>
      <c r="AD570" s="21" t="e">
        <v>#N/A</v>
      </c>
      <c r="AE570" s="21" t="e">
        <v>#N/A</v>
      </c>
      <c r="AF570" s="21" t="e">
        <v>#N/A</v>
      </c>
      <c r="AG570" s="21" t="e">
        <v>#N/A</v>
      </c>
      <c r="AH570" s="21" t="e">
        <v>#N/A</v>
      </c>
      <c r="AI570" s="21" t="e">
        <v>#N/A</v>
      </c>
      <c r="AJ570" s="21" t="e">
        <v>#N/A</v>
      </c>
      <c r="AK570" s="21" t="e">
        <v>#N/A</v>
      </c>
      <c r="AL570" s="21" t="e">
        <v>#N/A</v>
      </c>
      <c r="AM570" s="21" t="e">
        <v>#N/A</v>
      </c>
      <c r="AN570" s="21" t="e">
        <v>#N/A</v>
      </c>
      <c r="AO570" s="21" t="e">
        <v>#N/A</v>
      </c>
      <c r="AP570" s="332" t="e">
        <v>#N/A</v>
      </c>
      <c r="AQ570" s="21" t="e">
        <v>#N/A</v>
      </c>
      <c r="AR570" s="21" t="e">
        <v>#N/A</v>
      </c>
      <c r="AS570" s="21" t="e">
        <v>#N/A</v>
      </c>
      <c r="AT570" s="21" t="e">
        <v>#N/A</v>
      </c>
      <c r="AU570" s="21" t="e">
        <v>#N/A</v>
      </c>
      <c r="AV570" s="21" t="e">
        <v>#N/A</v>
      </c>
      <c r="AW570" s="21" t="e">
        <v>#N/A</v>
      </c>
      <c r="AX570" s="21" t="e">
        <v>#N/A</v>
      </c>
      <c r="AY570" s="21" t="e">
        <v>#N/A</v>
      </c>
      <c r="AZ570" s="21" t="e">
        <v>#N/A</v>
      </c>
      <c r="BA570" s="21" t="e">
        <v>#N/A</v>
      </c>
      <c r="BB570" s="336" t="e">
        <v>#N/A</v>
      </c>
      <c r="BC570" s="323">
        <f ca="1">BO570-BD570</f>
        <v>0</v>
      </c>
      <c r="BD570" s="321">
        <f ca="1"/>
        <v>0</v>
      </c>
      <c r="BE570" s="302">
        <f ca="1">MIN($AF$15,BE569+$BE$22)</f>
        <v>5000</v>
      </c>
      <c r="BF570" s="306">
        <f t="shared" ca="1" si="602"/>
        <v>4</v>
      </c>
      <c r="BG570" s="307">
        <f ca="1">INDEX(N$8:N$12,$BF570)</f>
        <v>365</v>
      </c>
      <c r="BH570" s="308">
        <f ca="1">INDEX(O$8:O$12,$BF570)</f>
        <v>0.45</v>
      </c>
      <c r="BI570" s="309">
        <f t="shared" ca="1" si="603"/>
        <v>2615</v>
      </c>
      <c r="BJ570" s="310">
        <f t="shared" si="601"/>
        <v>0</v>
      </c>
      <c r="BK570" s="217">
        <f ca="1">DEGREES(ASIN($BG570*BL$23))</f>
        <v>-0.69702848180855392</v>
      </c>
      <c r="BL570" s="218">
        <f ca="1">DEGREES(ASIN(BL$23*$BI570))</f>
        <v>-5</v>
      </c>
      <c r="BM570" s="219">
        <f ca="1">IF($BH570&gt;0,(COS(RADIANS(BK570))-COS(RADIANS(BL570)))/(BL$23*$BH570),$BE570*SIN(RADIANS(BK570)))</f>
        <v>-248.78476702351884</v>
      </c>
      <c r="BN570" s="218">
        <f t="shared" ca="1" si="604"/>
        <v>0</v>
      </c>
      <c r="BO570" s="220">
        <f t="shared" ca="1" si="605"/>
        <v>0</v>
      </c>
      <c r="BP570" s="221">
        <f t="shared" ca="1" si="661"/>
        <v>0</v>
      </c>
      <c r="BQ570" s="222">
        <f t="shared" ca="1" si="606"/>
        <v>-1.3888539075648563</v>
      </c>
      <c r="BR570" s="223">
        <f t="shared" ca="1" si="607"/>
        <v>-10</v>
      </c>
      <c r="BS570" s="224">
        <f t="shared" ca="1" si="608"/>
        <v>-498.57516684089927</v>
      </c>
      <c r="BT570" s="223">
        <f t="shared" ca="1" si="609"/>
        <v>0</v>
      </c>
      <c r="BU570" s="225">
        <f t="shared" ca="1" si="610"/>
        <v>0</v>
      </c>
      <c r="BV570" s="226">
        <f t="shared" ca="1" si="662"/>
        <v>0</v>
      </c>
      <c r="BW570" s="217">
        <f t="shared" ca="1" si="611"/>
        <v>-2.0703060144699528</v>
      </c>
      <c r="BX570" s="218">
        <f t="shared" ca="1" si="612"/>
        <v>-14.999999999999998</v>
      </c>
      <c r="BY570" s="219">
        <f t="shared" ca="1" si="613"/>
        <v>-750.39149177318018</v>
      </c>
      <c r="BZ570" s="218">
        <f t="shared" ca="1" si="614"/>
        <v>0</v>
      </c>
      <c r="CA570" s="227">
        <f t="shared" ca="1" si="615"/>
        <v>0</v>
      </c>
      <c r="CB570" s="228">
        <f t="shared" ca="1" si="663"/>
        <v>0</v>
      </c>
      <c r="CC570" s="222">
        <f t="shared" ca="1" si="616"/>
        <v>-2.7362803166611838</v>
      </c>
      <c r="CD570" s="223">
        <f t="shared" ca="1" si="617"/>
        <v>-20</v>
      </c>
      <c r="CE570" s="224">
        <f t="shared" ca="1" si="618"/>
        <v>-1005.2838372586006</v>
      </c>
      <c r="CF570" s="223">
        <f t="shared" ca="1" si="619"/>
        <v>0</v>
      </c>
      <c r="CG570" s="225">
        <f t="shared" ca="1" si="620"/>
        <v>0</v>
      </c>
      <c r="CH570" s="226">
        <f t="shared" ca="1" si="664"/>
        <v>0</v>
      </c>
      <c r="CI570" s="217">
        <f t="shared" ca="1" si="621"/>
        <v>-3.3817714426176781</v>
      </c>
      <c r="CJ570" s="218">
        <f t="shared" ca="1" si="622"/>
        <v>-25.000000000000004</v>
      </c>
      <c r="CK570" s="219">
        <f t="shared" ca="1" si="623"/>
        <v>-1264.3482414483431</v>
      </c>
      <c r="CL570" s="218">
        <f t="shared" ca="1" si="624"/>
        <v>0</v>
      </c>
      <c r="CM570" s="227">
        <f t="shared" ca="1" si="625"/>
        <v>0</v>
      </c>
      <c r="CN570" s="228">
        <f t="shared" ca="1" si="665"/>
        <v>0</v>
      </c>
      <c r="CO570" s="222">
        <f t="shared" ca="1" si="626"/>
        <v>-4.0019069365128308</v>
      </c>
      <c r="CP570" s="223">
        <f t="shared" ca="1" si="627"/>
        <v>-29.999999999999996</v>
      </c>
      <c r="CQ570" s="224">
        <f t="shared" ca="1" si="628"/>
        <v>-1528.7443909084268</v>
      </c>
      <c r="CR570" s="223">
        <f t="shared" ca="1" si="629"/>
        <v>0</v>
      </c>
      <c r="CS570" s="225">
        <f t="shared" ca="1" si="630"/>
        <v>0</v>
      </c>
      <c r="CT570" s="226">
        <f t="shared" ca="1" si="666"/>
        <v>0</v>
      </c>
      <c r="CU570" s="217">
        <f t="shared" ca="1" si="631"/>
        <v>-4.5919815571945737</v>
      </c>
      <c r="CV570" s="218">
        <f t="shared" ca="1" si="632"/>
        <v>-35</v>
      </c>
      <c r="CW570" s="219">
        <f t="shared" ca="1" si="633"/>
        <v>-1799.7155560582448</v>
      </c>
      <c r="CX570" s="218">
        <f t="shared" ca="1" si="634"/>
        <v>0</v>
      </c>
      <c r="CY570" s="227">
        <f t="shared" ca="1" si="635"/>
        <v>0</v>
      </c>
      <c r="CZ570" s="228">
        <f t="shared" ca="1" si="667"/>
        <v>0</v>
      </c>
      <c r="DA570" s="222">
        <f t="shared" ca="1" si="636"/>
        <v>-5.1474920122309307</v>
      </c>
      <c r="DB570" s="223">
        <f t="shared" ca="1" si="637"/>
        <v>-40</v>
      </c>
      <c r="DC570" s="224">
        <f t="shared" ca="1" si="638"/>
        <v>-2078.6115573248367</v>
      </c>
      <c r="DD570" s="223">
        <f t="shared" ca="1" si="639"/>
        <v>0</v>
      </c>
      <c r="DE570" s="225">
        <f t="shared" ca="1" si="640"/>
        <v>0</v>
      </c>
      <c r="DF570" s="226">
        <f t="shared" ca="1" si="668"/>
        <v>0</v>
      </c>
      <c r="DG570" s="217">
        <f t="shared" ca="1" si="641"/>
        <v>-5.6641719536657629</v>
      </c>
      <c r="DH570" s="218">
        <f t="shared" ca="1" si="642"/>
        <v>-45</v>
      </c>
      <c r="DI570" s="219">
        <f t="shared" ca="1" si="643"/>
        <v>-2366.9157570759894</v>
      </c>
      <c r="DJ570" s="218">
        <f t="shared" ca="1" si="644"/>
        <v>0</v>
      </c>
      <c r="DK570" s="227">
        <f t="shared" ca="1" si="645"/>
        <v>0</v>
      </c>
      <c r="DL570" s="228">
        <f t="shared" ca="1" si="669"/>
        <v>0</v>
      </c>
      <c r="DM570" s="222">
        <f t="shared" ca="1" si="646"/>
        <v>-6.1380269433018499</v>
      </c>
      <c r="DN570" s="223">
        <f t="shared" ca="1" si="647"/>
        <v>-49.999999999999993</v>
      </c>
      <c r="DO570" s="224">
        <f t="shared" ca="1" si="648"/>
        <v>-2666.2773423922681</v>
      </c>
      <c r="DP570" s="223">
        <f t="shared" ca="1" si="649"/>
        <v>0</v>
      </c>
      <c r="DQ570" s="225">
        <f t="shared" ca="1" si="650"/>
        <v>0</v>
      </c>
      <c r="DR570" s="226">
        <f t="shared" ca="1" si="670"/>
        <v>0</v>
      </c>
      <c r="DS570" s="217">
        <f t="shared" ca="1" si="651"/>
        <v>-6.5653689762119063</v>
      </c>
      <c r="DT570" s="218">
        <f t="shared" ca="1" si="652"/>
        <v>-55.000000000000007</v>
      </c>
      <c r="DU570" s="219">
        <f t="shared" ca="1" si="653"/>
        <v>-2978.5505378914368</v>
      </c>
      <c r="DV570" s="218">
        <f t="shared" ca="1" si="654"/>
        <v>0</v>
      </c>
      <c r="DW570" s="227">
        <f t="shared" ca="1" si="655"/>
        <v>0</v>
      </c>
      <c r="DX570" s="228">
        <f t="shared" ca="1" si="671"/>
        <v>0</v>
      </c>
      <c r="DY570" s="222">
        <f t="shared" ca="1" si="656"/>
        <v>-6.9428500404508018</v>
      </c>
      <c r="DZ570" s="223">
        <f t="shared" ca="1" si="657"/>
        <v>-59.999999999999993</v>
      </c>
      <c r="EA570" s="224">
        <f t="shared" ca="1" si="658"/>
        <v>-3305.8429078195454</v>
      </c>
      <c r="EB570" s="223">
        <f t="shared" ca="1" si="659"/>
        <v>0</v>
      </c>
      <c r="EC570" s="225">
        <f t="shared" ca="1" si="660"/>
        <v>0</v>
      </c>
      <c r="ED570" s="226">
        <f t="shared" ca="1" si="672"/>
        <v>0</v>
      </c>
      <c r="EE570" s="18" t="e">
        <v>#N/A</v>
      </c>
    </row>
    <row r="571" spans="16:135" x14ac:dyDescent="0.3">
      <c r="P571" s="5"/>
      <c r="Q571" s="5"/>
      <c r="AA571" s="105" t="e">
        <f ca="1">AH571-DF571</f>
        <v>#N/A</v>
      </c>
      <c r="AC571" s="302">
        <f>AC570+$BE$22</f>
        <v>5440</v>
      </c>
      <c r="AD571" s="21" t="e">
        <v>#N/A</v>
      </c>
      <c r="AE571" s="21" t="e">
        <v>#N/A</v>
      </c>
      <c r="AF571" s="21" t="e">
        <v>#N/A</v>
      </c>
      <c r="AG571" s="21" t="e">
        <v>#N/A</v>
      </c>
      <c r="AH571" s="21" t="e">
        <v>#N/A</v>
      </c>
      <c r="AI571" s="21" t="e">
        <v>#N/A</v>
      </c>
      <c r="AJ571" s="21" t="e">
        <v>#N/A</v>
      </c>
      <c r="AK571" s="21" t="e">
        <v>#N/A</v>
      </c>
      <c r="AL571" s="21" t="e">
        <v>#N/A</v>
      </c>
      <c r="AM571" s="21" t="e">
        <v>#N/A</v>
      </c>
      <c r="AN571" s="21" t="e">
        <v>#N/A</v>
      </c>
      <c r="AO571" s="21" t="e">
        <v>#N/A</v>
      </c>
      <c r="AP571" s="332" t="e">
        <v>#N/A</v>
      </c>
      <c r="AQ571" s="21" t="e">
        <v>#N/A</v>
      </c>
      <c r="AR571" s="21" t="e">
        <v>#N/A</v>
      </c>
      <c r="AS571" s="21" t="e">
        <v>#N/A</v>
      </c>
      <c r="AT571" s="21" t="e">
        <v>#N/A</v>
      </c>
      <c r="AU571" s="21" t="e">
        <v>#N/A</v>
      </c>
      <c r="AV571" s="21" t="e">
        <v>#N/A</v>
      </c>
      <c r="AW571" s="21" t="e">
        <v>#N/A</v>
      </c>
      <c r="AX571" s="21" t="e">
        <v>#N/A</v>
      </c>
      <c r="AY571" s="21" t="e">
        <v>#N/A</v>
      </c>
      <c r="AZ571" s="21" t="e">
        <v>#N/A</v>
      </c>
      <c r="BA571" s="21" t="e">
        <v>#N/A</v>
      </c>
      <c r="BB571" s="336" t="e">
        <v>#N/A</v>
      </c>
      <c r="BC571" s="323">
        <f ca="1">BO571-BD571</f>
        <v>0</v>
      </c>
      <c r="BD571" s="321">
        <f ca="1"/>
        <v>0</v>
      </c>
      <c r="BE571" s="302">
        <f ca="1">MIN($AF$15,BE570+$BE$22)</f>
        <v>5000</v>
      </c>
      <c r="BF571" s="306">
        <f t="shared" ca="1" si="602"/>
        <v>4</v>
      </c>
      <c r="BG571" s="307">
        <f ca="1">INDEX(N$8:N$12,$BF571)</f>
        <v>365</v>
      </c>
      <c r="BH571" s="308">
        <f ca="1">INDEX(O$8:O$12,$BF571)</f>
        <v>0.45</v>
      </c>
      <c r="BI571" s="309">
        <f t="shared" ca="1" si="603"/>
        <v>2615</v>
      </c>
      <c r="BJ571" s="310">
        <f t="shared" si="601"/>
        <v>0</v>
      </c>
      <c r="BK571" s="217">
        <f ca="1">DEGREES(ASIN($BG571*BL$23))</f>
        <v>-0.69702848180855392</v>
      </c>
      <c r="BL571" s="218">
        <f ca="1">DEGREES(ASIN(BL$23*$BI571))</f>
        <v>-5</v>
      </c>
      <c r="BM571" s="219">
        <f ca="1">IF($BH571&gt;0,(COS(RADIANS(BK571))-COS(RADIANS(BL571)))/(BL$23*$BH571),$BE571*SIN(RADIANS(BK571)))</f>
        <v>-248.78476702351884</v>
      </c>
      <c r="BN571" s="218">
        <f t="shared" ca="1" si="604"/>
        <v>0</v>
      </c>
      <c r="BO571" s="220">
        <f t="shared" ca="1" si="605"/>
        <v>0</v>
      </c>
      <c r="BP571" s="221">
        <f t="shared" ca="1" si="661"/>
        <v>0</v>
      </c>
      <c r="BQ571" s="222">
        <f t="shared" ca="1" si="606"/>
        <v>-1.3888539075648563</v>
      </c>
      <c r="BR571" s="223">
        <f t="shared" ca="1" si="607"/>
        <v>-10</v>
      </c>
      <c r="BS571" s="224">
        <f t="shared" ca="1" si="608"/>
        <v>-498.57516684089927</v>
      </c>
      <c r="BT571" s="223">
        <f t="shared" ca="1" si="609"/>
        <v>0</v>
      </c>
      <c r="BU571" s="225">
        <f t="shared" ca="1" si="610"/>
        <v>0</v>
      </c>
      <c r="BV571" s="226">
        <f t="shared" ca="1" si="662"/>
        <v>0</v>
      </c>
      <c r="BW571" s="217">
        <f t="shared" ca="1" si="611"/>
        <v>-2.0703060144699528</v>
      </c>
      <c r="BX571" s="218">
        <f t="shared" ca="1" si="612"/>
        <v>-14.999999999999998</v>
      </c>
      <c r="BY571" s="219">
        <f t="shared" ca="1" si="613"/>
        <v>-750.39149177318018</v>
      </c>
      <c r="BZ571" s="218">
        <f t="shared" ca="1" si="614"/>
        <v>0</v>
      </c>
      <c r="CA571" s="227">
        <f t="shared" ca="1" si="615"/>
        <v>0</v>
      </c>
      <c r="CB571" s="228">
        <f t="shared" ca="1" si="663"/>
        <v>0</v>
      </c>
      <c r="CC571" s="222">
        <f t="shared" ca="1" si="616"/>
        <v>-2.7362803166611838</v>
      </c>
      <c r="CD571" s="223">
        <f t="shared" ca="1" si="617"/>
        <v>-20</v>
      </c>
      <c r="CE571" s="224">
        <f t="shared" ca="1" si="618"/>
        <v>-1005.2838372586006</v>
      </c>
      <c r="CF571" s="223">
        <f t="shared" ca="1" si="619"/>
        <v>0</v>
      </c>
      <c r="CG571" s="225">
        <f t="shared" ca="1" si="620"/>
        <v>0</v>
      </c>
      <c r="CH571" s="226">
        <f t="shared" ca="1" si="664"/>
        <v>0</v>
      </c>
      <c r="CI571" s="217">
        <f t="shared" ca="1" si="621"/>
        <v>-3.3817714426176781</v>
      </c>
      <c r="CJ571" s="218">
        <f t="shared" ca="1" si="622"/>
        <v>-25.000000000000004</v>
      </c>
      <c r="CK571" s="219">
        <f t="shared" ca="1" si="623"/>
        <v>-1264.3482414483431</v>
      </c>
      <c r="CL571" s="218">
        <f t="shared" ca="1" si="624"/>
        <v>0</v>
      </c>
      <c r="CM571" s="227">
        <f t="shared" ca="1" si="625"/>
        <v>0</v>
      </c>
      <c r="CN571" s="228">
        <f t="shared" ca="1" si="665"/>
        <v>0</v>
      </c>
      <c r="CO571" s="222">
        <f t="shared" ca="1" si="626"/>
        <v>-4.0019069365128308</v>
      </c>
      <c r="CP571" s="223">
        <f t="shared" ca="1" si="627"/>
        <v>-29.999999999999996</v>
      </c>
      <c r="CQ571" s="224">
        <f t="shared" ca="1" si="628"/>
        <v>-1528.7443909084268</v>
      </c>
      <c r="CR571" s="223">
        <f t="shared" ca="1" si="629"/>
        <v>0</v>
      </c>
      <c r="CS571" s="225">
        <f t="shared" ca="1" si="630"/>
        <v>0</v>
      </c>
      <c r="CT571" s="226">
        <f t="shared" ca="1" si="666"/>
        <v>0</v>
      </c>
      <c r="CU571" s="217">
        <f t="shared" ca="1" si="631"/>
        <v>-4.5919815571945737</v>
      </c>
      <c r="CV571" s="218">
        <f t="shared" ca="1" si="632"/>
        <v>-35</v>
      </c>
      <c r="CW571" s="219">
        <f t="shared" ca="1" si="633"/>
        <v>-1799.7155560582448</v>
      </c>
      <c r="CX571" s="218">
        <f t="shared" ca="1" si="634"/>
        <v>0</v>
      </c>
      <c r="CY571" s="227">
        <f t="shared" ca="1" si="635"/>
        <v>0</v>
      </c>
      <c r="CZ571" s="228">
        <f t="shared" ca="1" si="667"/>
        <v>0</v>
      </c>
      <c r="DA571" s="222">
        <f t="shared" ca="1" si="636"/>
        <v>-5.1474920122309307</v>
      </c>
      <c r="DB571" s="223">
        <f t="shared" ca="1" si="637"/>
        <v>-40</v>
      </c>
      <c r="DC571" s="224">
        <f t="shared" ca="1" si="638"/>
        <v>-2078.6115573248367</v>
      </c>
      <c r="DD571" s="223">
        <f t="shared" ca="1" si="639"/>
        <v>0</v>
      </c>
      <c r="DE571" s="225">
        <f t="shared" ca="1" si="640"/>
        <v>0</v>
      </c>
      <c r="DF571" s="226">
        <f t="shared" ca="1" si="668"/>
        <v>0</v>
      </c>
      <c r="DG571" s="217">
        <f t="shared" ca="1" si="641"/>
        <v>-5.6641719536657629</v>
      </c>
      <c r="DH571" s="218">
        <f t="shared" ca="1" si="642"/>
        <v>-45</v>
      </c>
      <c r="DI571" s="219">
        <f t="shared" ca="1" si="643"/>
        <v>-2366.9157570759894</v>
      </c>
      <c r="DJ571" s="218">
        <f t="shared" ca="1" si="644"/>
        <v>0</v>
      </c>
      <c r="DK571" s="227">
        <f t="shared" ca="1" si="645"/>
        <v>0</v>
      </c>
      <c r="DL571" s="228">
        <f t="shared" ca="1" si="669"/>
        <v>0</v>
      </c>
      <c r="DM571" s="222">
        <f t="shared" ca="1" si="646"/>
        <v>-6.1380269433018499</v>
      </c>
      <c r="DN571" s="223">
        <f t="shared" ca="1" si="647"/>
        <v>-49.999999999999993</v>
      </c>
      <c r="DO571" s="224">
        <f t="shared" ca="1" si="648"/>
        <v>-2666.2773423922681</v>
      </c>
      <c r="DP571" s="223">
        <f t="shared" ca="1" si="649"/>
        <v>0</v>
      </c>
      <c r="DQ571" s="225">
        <f t="shared" ca="1" si="650"/>
        <v>0</v>
      </c>
      <c r="DR571" s="226">
        <f t="shared" ca="1" si="670"/>
        <v>0</v>
      </c>
      <c r="DS571" s="217">
        <f t="shared" ca="1" si="651"/>
        <v>-6.5653689762119063</v>
      </c>
      <c r="DT571" s="218">
        <f t="shared" ca="1" si="652"/>
        <v>-55.000000000000007</v>
      </c>
      <c r="DU571" s="219">
        <f t="shared" ca="1" si="653"/>
        <v>-2978.5505378914368</v>
      </c>
      <c r="DV571" s="218">
        <f t="shared" ca="1" si="654"/>
        <v>0</v>
      </c>
      <c r="DW571" s="227">
        <f t="shared" ca="1" si="655"/>
        <v>0</v>
      </c>
      <c r="DX571" s="228">
        <f t="shared" ca="1" si="671"/>
        <v>0</v>
      </c>
      <c r="DY571" s="222">
        <f t="shared" ca="1" si="656"/>
        <v>-6.9428500404508018</v>
      </c>
      <c r="DZ571" s="223">
        <f t="shared" ca="1" si="657"/>
        <v>-59.999999999999993</v>
      </c>
      <c r="EA571" s="224">
        <f t="shared" ca="1" si="658"/>
        <v>-3305.8429078195454</v>
      </c>
      <c r="EB571" s="223">
        <f t="shared" ca="1" si="659"/>
        <v>0</v>
      </c>
      <c r="EC571" s="225">
        <f t="shared" ca="1" si="660"/>
        <v>0</v>
      </c>
      <c r="ED571" s="226">
        <f t="shared" ca="1" si="672"/>
        <v>0</v>
      </c>
      <c r="EE571" s="18" t="e">
        <v>#N/A</v>
      </c>
    </row>
    <row r="572" spans="16:135" x14ac:dyDescent="0.3">
      <c r="P572" s="5"/>
      <c r="Q572" s="5"/>
      <c r="AA572" s="105" t="e">
        <f ca="1">AH572-DF572</f>
        <v>#N/A</v>
      </c>
      <c r="AC572" s="302">
        <f>AC571+$BE$22</f>
        <v>5450</v>
      </c>
      <c r="AD572" s="21" t="e">
        <v>#N/A</v>
      </c>
      <c r="AE572" s="21" t="e">
        <v>#N/A</v>
      </c>
      <c r="AF572" s="21" t="e">
        <v>#N/A</v>
      </c>
      <c r="AG572" s="21" t="e">
        <v>#N/A</v>
      </c>
      <c r="AH572" s="21" t="e">
        <v>#N/A</v>
      </c>
      <c r="AI572" s="21" t="e">
        <v>#N/A</v>
      </c>
      <c r="AJ572" s="21" t="e">
        <v>#N/A</v>
      </c>
      <c r="AK572" s="21" t="e">
        <v>#N/A</v>
      </c>
      <c r="AL572" s="21" t="e">
        <v>#N/A</v>
      </c>
      <c r="AM572" s="21" t="e">
        <v>#N/A</v>
      </c>
      <c r="AN572" s="21" t="e">
        <v>#N/A</v>
      </c>
      <c r="AO572" s="21" t="e">
        <v>#N/A</v>
      </c>
      <c r="AP572" s="332" t="e">
        <v>#N/A</v>
      </c>
      <c r="AQ572" s="21" t="e">
        <v>#N/A</v>
      </c>
      <c r="AR572" s="21" t="e">
        <v>#N/A</v>
      </c>
      <c r="AS572" s="21" t="e">
        <v>#N/A</v>
      </c>
      <c r="AT572" s="21" t="e">
        <v>#N/A</v>
      </c>
      <c r="AU572" s="21" t="e">
        <v>#N/A</v>
      </c>
      <c r="AV572" s="21" t="e">
        <v>#N/A</v>
      </c>
      <c r="AW572" s="21" t="e">
        <v>#N/A</v>
      </c>
      <c r="AX572" s="21" t="e">
        <v>#N/A</v>
      </c>
      <c r="AY572" s="21" t="e">
        <v>#N/A</v>
      </c>
      <c r="AZ572" s="21" t="e">
        <v>#N/A</v>
      </c>
      <c r="BA572" s="21" t="e">
        <v>#N/A</v>
      </c>
      <c r="BB572" s="336" t="e">
        <v>#N/A</v>
      </c>
      <c r="BC572" s="323">
        <f ca="1">BO572-BD572</f>
        <v>0</v>
      </c>
      <c r="BD572" s="321">
        <f ca="1"/>
        <v>0</v>
      </c>
      <c r="BE572" s="302">
        <f ca="1">MIN($AF$15,BE571+$BE$22)</f>
        <v>5000</v>
      </c>
      <c r="BF572" s="306">
        <f t="shared" ca="1" si="602"/>
        <v>4</v>
      </c>
      <c r="BG572" s="307">
        <f ca="1">INDEX(N$8:N$12,$BF572)</f>
        <v>365</v>
      </c>
      <c r="BH572" s="308">
        <f ca="1">INDEX(O$8:O$12,$BF572)</f>
        <v>0.45</v>
      </c>
      <c r="BI572" s="309">
        <f t="shared" ca="1" si="603"/>
        <v>2615</v>
      </c>
      <c r="BJ572" s="310">
        <f t="shared" si="601"/>
        <v>0</v>
      </c>
      <c r="BK572" s="217">
        <f ca="1">DEGREES(ASIN($BG572*BL$23))</f>
        <v>-0.69702848180855392</v>
      </c>
      <c r="BL572" s="218">
        <f ca="1">DEGREES(ASIN(BL$23*$BI572))</f>
        <v>-5</v>
      </c>
      <c r="BM572" s="219">
        <f ca="1">IF($BH572&gt;0,(COS(RADIANS(BK572))-COS(RADIANS(BL572)))/(BL$23*$BH572),$BE572*SIN(RADIANS(BK572)))</f>
        <v>-248.78476702351884</v>
      </c>
      <c r="BN572" s="218">
        <f t="shared" ca="1" si="604"/>
        <v>0</v>
      </c>
      <c r="BO572" s="220">
        <f t="shared" ca="1" si="605"/>
        <v>0</v>
      </c>
      <c r="BP572" s="221">
        <f t="shared" ca="1" si="661"/>
        <v>0</v>
      </c>
      <c r="BQ572" s="222">
        <f t="shared" ca="1" si="606"/>
        <v>-1.3888539075648563</v>
      </c>
      <c r="BR572" s="223">
        <f t="shared" ca="1" si="607"/>
        <v>-10</v>
      </c>
      <c r="BS572" s="224">
        <f t="shared" ca="1" si="608"/>
        <v>-498.57516684089927</v>
      </c>
      <c r="BT572" s="223">
        <f t="shared" ca="1" si="609"/>
        <v>0</v>
      </c>
      <c r="BU572" s="225">
        <f t="shared" ca="1" si="610"/>
        <v>0</v>
      </c>
      <c r="BV572" s="226">
        <f t="shared" ca="1" si="662"/>
        <v>0</v>
      </c>
      <c r="BW572" s="217">
        <f t="shared" ca="1" si="611"/>
        <v>-2.0703060144699528</v>
      </c>
      <c r="BX572" s="218">
        <f t="shared" ca="1" si="612"/>
        <v>-14.999999999999998</v>
      </c>
      <c r="BY572" s="219">
        <f t="shared" ca="1" si="613"/>
        <v>-750.39149177318018</v>
      </c>
      <c r="BZ572" s="218">
        <f t="shared" ca="1" si="614"/>
        <v>0</v>
      </c>
      <c r="CA572" s="227">
        <f t="shared" ca="1" si="615"/>
        <v>0</v>
      </c>
      <c r="CB572" s="228">
        <f t="shared" ca="1" si="663"/>
        <v>0</v>
      </c>
      <c r="CC572" s="222">
        <f t="shared" ca="1" si="616"/>
        <v>-2.7362803166611838</v>
      </c>
      <c r="CD572" s="223">
        <f t="shared" ca="1" si="617"/>
        <v>-20</v>
      </c>
      <c r="CE572" s="224">
        <f t="shared" ca="1" si="618"/>
        <v>-1005.2838372586006</v>
      </c>
      <c r="CF572" s="223">
        <f t="shared" ca="1" si="619"/>
        <v>0</v>
      </c>
      <c r="CG572" s="225">
        <f t="shared" ca="1" si="620"/>
        <v>0</v>
      </c>
      <c r="CH572" s="226">
        <f t="shared" ca="1" si="664"/>
        <v>0</v>
      </c>
      <c r="CI572" s="217">
        <f t="shared" ca="1" si="621"/>
        <v>-3.3817714426176781</v>
      </c>
      <c r="CJ572" s="218">
        <f t="shared" ca="1" si="622"/>
        <v>-25.000000000000004</v>
      </c>
      <c r="CK572" s="219">
        <f t="shared" ca="1" si="623"/>
        <v>-1264.3482414483431</v>
      </c>
      <c r="CL572" s="218">
        <f t="shared" ca="1" si="624"/>
        <v>0</v>
      </c>
      <c r="CM572" s="227">
        <f t="shared" ca="1" si="625"/>
        <v>0</v>
      </c>
      <c r="CN572" s="228">
        <f t="shared" ca="1" si="665"/>
        <v>0</v>
      </c>
      <c r="CO572" s="222">
        <f t="shared" ca="1" si="626"/>
        <v>-4.0019069365128308</v>
      </c>
      <c r="CP572" s="223">
        <f t="shared" ca="1" si="627"/>
        <v>-29.999999999999996</v>
      </c>
      <c r="CQ572" s="224">
        <f t="shared" ca="1" si="628"/>
        <v>-1528.7443909084268</v>
      </c>
      <c r="CR572" s="223">
        <f t="shared" ca="1" si="629"/>
        <v>0</v>
      </c>
      <c r="CS572" s="225">
        <f t="shared" ca="1" si="630"/>
        <v>0</v>
      </c>
      <c r="CT572" s="226">
        <f t="shared" ca="1" si="666"/>
        <v>0</v>
      </c>
      <c r="CU572" s="217">
        <f t="shared" ca="1" si="631"/>
        <v>-4.5919815571945737</v>
      </c>
      <c r="CV572" s="218">
        <f t="shared" ca="1" si="632"/>
        <v>-35</v>
      </c>
      <c r="CW572" s="219">
        <f t="shared" ca="1" si="633"/>
        <v>-1799.7155560582448</v>
      </c>
      <c r="CX572" s="218">
        <f t="shared" ca="1" si="634"/>
        <v>0</v>
      </c>
      <c r="CY572" s="227">
        <f t="shared" ca="1" si="635"/>
        <v>0</v>
      </c>
      <c r="CZ572" s="228">
        <f t="shared" ca="1" si="667"/>
        <v>0</v>
      </c>
      <c r="DA572" s="222">
        <f t="shared" ca="1" si="636"/>
        <v>-5.1474920122309307</v>
      </c>
      <c r="DB572" s="223">
        <f t="shared" ca="1" si="637"/>
        <v>-40</v>
      </c>
      <c r="DC572" s="224">
        <f t="shared" ca="1" si="638"/>
        <v>-2078.6115573248367</v>
      </c>
      <c r="DD572" s="223">
        <f t="shared" ca="1" si="639"/>
        <v>0</v>
      </c>
      <c r="DE572" s="225">
        <f t="shared" ca="1" si="640"/>
        <v>0</v>
      </c>
      <c r="DF572" s="226">
        <f t="shared" ca="1" si="668"/>
        <v>0</v>
      </c>
      <c r="DG572" s="217">
        <f t="shared" ca="1" si="641"/>
        <v>-5.6641719536657629</v>
      </c>
      <c r="DH572" s="218">
        <f t="shared" ca="1" si="642"/>
        <v>-45</v>
      </c>
      <c r="DI572" s="219">
        <f t="shared" ca="1" si="643"/>
        <v>-2366.9157570759894</v>
      </c>
      <c r="DJ572" s="218">
        <f t="shared" ca="1" si="644"/>
        <v>0</v>
      </c>
      <c r="DK572" s="227">
        <f t="shared" ca="1" si="645"/>
        <v>0</v>
      </c>
      <c r="DL572" s="228">
        <f t="shared" ca="1" si="669"/>
        <v>0</v>
      </c>
      <c r="DM572" s="222">
        <f t="shared" ca="1" si="646"/>
        <v>-6.1380269433018499</v>
      </c>
      <c r="DN572" s="223">
        <f t="shared" ca="1" si="647"/>
        <v>-49.999999999999993</v>
      </c>
      <c r="DO572" s="224">
        <f t="shared" ca="1" si="648"/>
        <v>-2666.2773423922681</v>
      </c>
      <c r="DP572" s="223">
        <f t="shared" ca="1" si="649"/>
        <v>0</v>
      </c>
      <c r="DQ572" s="225">
        <f t="shared" ca="1" si="650"/>
        <v>0</v>
      </c>
      <c r="DR572" s="226">
        <f t="shared" ca="1" si="670"/>
        <v>0</v>
      </c>
      <c r="DS572" s="217">
        <f t="shared" ca="1" si="651"/>
        <v>-6.5653689762119063</v>
      </c>
      <c r="DT572" s="218">
        <f t="shared" ca="1" si="652"/>
        <v>-55.000000000000007</v>
      </c>
      <c r="DU572" s="219">
        <f t="shared" ca="1" si="653"/>
        <v>-2978.5505378914368</v>
      </c>
      <c r="DV572" s="218">
        <f t="shared" ca="1" si="654"/>
        <v>0</v>
      </c>
      <c r="DW572" s="227">
        <f t="shared" ca="1" si="655"/>
        <v>0</v>
      </c>
      <c r="DX572" s="228">
        <f t="shared" ca="1" si="671"/>
        <v>0</v>
      </c>
      <c r="DY572" s="222">
        <f t="shared" ca="1" si="656"/>
        <v>-6.9428500404508018</v>
      </c>
      <c r="DZ572" s="223">
        <f t="shared" ca="1" si="657"/>
        <v>-59.999999999999993</v>
      </c>
      <c r="EA572" s="224">
        <f t="shared" ca="1" si="658"/>
        <v>-3305.8429078195454</v>
      </c>
      <c r="EB572" s="223">
        <f t="shared" ca="1" si="659"/>
        <v>0</v>
      </c>
      <c r="EC572" s="225">
        <f t="shared" ca="1" si="660"/>
        <v>0</v>
      </c>
      <c r="ED572" s="226">
        <f t="shared" ca="1" si="672"/>
        <v>0</v>
      </c>
      <c r="EE572" s="18" t="e">
        <v>#N/A</v>
      </c>
    </row>
    <row r="573" spans="16:135" x14ac:dyDescent="0.3">
      <c r="P573" s="5"/>
      <c r="Q573" s="5"/>
      <c r="AA573" s="105" t="e">
        <f ca="1">AH573-DF573</f>
        <v>#N/A</v>
      </c>
      <c r="AC573" s="302">
        <f>AC572+$BE$22</f>
        <v>5460</v>
      </c>
      <c r="AD573" s="21" t="e">
        <v>#N/A</v>
      </c>
      <c r="AE573" s="21" t="e">
        <v>#N/A</v>
      </c>
      <c r="AF573" s="21" t="e">
        <v>#N/A</v>
      </c>
      <c r="AG573" s="21" t="e">
        <v>#N/A</v>
      </c>
      <c r="AH573" s="21" t="e">
        <v>#N/A</v>
      </c>
      <c r="AI573" s="21" t="e">
        <v>#N/A</v>
      </c>
      <c r="AJ573" s="21" t="e">
        <v>#N/A</v>
      </c>
      <c r="AK573" s="21" t="e">
        <v>#N/A</v>
      </c>
      <c r="AL573" s="21" t="e">
        <v>#N/A</v>
      </c>
      <c r="AM573" s="21" t="e">
        <v>#N/A</v>
      </c>
      <c r="AN573" s="21" t="e">
        <v>#N/A</v>
      </c>
      <c r="AO573" s="21" t="e">
        <v>#N/A</v>
      </c>
      <c r="AP573" s="332" t="e">
        <v>#N/A</v>
      </c>
      <c r="AQ573" s="21" t="e">
        <v>#N/A</v>
      </c>
      <c r="AR573" s="21" t="e">
        <v>#N/A</v>
      </c>
      <c r="AS573" s="21" t="e">
        <v>#N/A</v>
      </c>
      <c r="AT573" s="21" t="e">
        <v>#N/A</v>
      </c>
      <c r="AU573" s="21" t="e">
        <v>#N/A</v>
      </c>
      <c r="AV573" s="21" t="e">
        <v>#N/A</v>
      </c>
      <c r="AW573" s="21" t="e">
        <v>#N/A</v>
      </c>
      <c r="AX573" s="21" t="e">
        <v>#N/A</v>
      </c>
      <c r="AY573" s="21" t="e">
        <v>#N/A</v>
      </c>
      <c r="AZ573" s="21" t="e">
        <v>#N/A</v>
      </c>
      <c r="BA573" s="21" t="e">
        <v>#N/A</v>
      </c>
      <c r="BB573" s="336" t="e">
        <v>#N/A</v>
      </c>
      <c r="BC573" s="323">
        <f ca="1">BO573-BD573</f>
        <v>0</v>
      </c>
      <c r="BD573" s="321">
        <f ca="1"/>
        <v>0</v>
      </c>
      <c r="BE573" s="302">
        <f ca="1">MIN($AF$15,BE572+$BE$22)</f>
        <v>5000</v>
      </c>
      <c r="BF573" s="306">
        <f t="shared" ca="1" si="602"/>
        <v>4</v>
      </c>
      <c r="BG573" s="307">
        <f ca="1">INDEX(N$8:N$12,$BF573)</f>
        <v>365</v>
      </c>
      <c r="BH573" s="308">
        <f ca="1">INDEX(O$8:O$12,$BF573)</f>
        <v>0.45</v>
      </c>
      <c r="BI573" s="309">
        <f t="shared" ca="1" si="603"/>
        <v>2615</v>
      </c>
      <c r="BJ573" s="310">
        <f t="shared" si="601"/>
        <v>0</v>
      </c>
      <c r="BK573" s="217">
        <f ca="1">DEGREES(ASIN($BG573*BL$23))</f>
        <v>-0.69702848180855392</v>
      </c>
      <c r="BL573" s="218">
        <f ca="1">DEGREES(ASIN(BL$23*$BI573))</f>
        <v>-5</v>
      </c>
      <c r="BM573" s="219">
        <f ca="1">IF($BH573&gt;0,(COS(RADIANS(BK573))-COS(RADIANS(BL573)))/(BL$23*$BH573),$BE573*SIN(RADIANS(BK573)))</f>
        <v>-248.78476702351884</v>
      </c>
      <c r="BN573" s="218">
        <f t="shared" ca="1" si="604"/>
        <v>0</v>
      </c>
      <c r="BO573" s="220">
        <f t="shared" ca="1" si="605"/>
        <v>0</v>
      </c>
      <c r="BP573" s="221">
        <f t="shared" ca="1" si="661"/>
        <v>0</v>
      </c>
      <c r="BQ573" s="222">
        <f t="shared" ca="1" si="606"/>
        <v>-1.3888539075648563</v>
      </c>
      <c r="BR573" s="223">
        <f t="shared" ca="1" si="607"/>
        <v>-10</v>
      </c>
      <c r="BS573" s="224">
        <f t="shared" ca="1" si="608"/>
        <v>-498.57516684089927</v>
      </c>
      <c r="BT573" s="223">
        <f t="shared" ca="1" si="609"/>
        <v>0</v>
      </c>
      <c r="BU573" s="225">
        <f t="shared" ca="1" si="610"/>
        <v>0</v>
      </c>
      <c r="BV573" s="226">
        <f t="shared" ca="1" si="662"/>
        <v>0</v>
      </c>
      <c r="BW573" s="217">
        <f t="shared" ca="1" si="611"/>
        <v>-2.0703060144699528</v>
      </c>
      <c r="BX573" s="218">
        <f t="shared" ca="1" si="612"/>
        <v>-14.999999999999998</v>
      </c>
      <c r="BY573" s="219">
        <f t="shared" ca="1" si="613"/>
        <v>-750.39149177318018</v>
      </c>
      <c r="BZ573" s="218">
        <f t="shared" ca="1" si="614"/>
        <v>0</v>
      </c>
      <c r="CA573" s="227">
        <f t="shared" ca="1" si="615"/>
        <v>0</v>
      </c>
      <c r="CB573" s="228">
        <f t="shared" ca="1" si="663"/>
        <v>0</v>
      </c>
      <c r="CC573" s="222">
        <f t="shared" ca="1" si="616"/>
        <v>-2.7362803166611838</v>
      </c>
      <c r="CD573" s="223">
        <f t="shared" ca="1" si="617"/>
        <v>-20</v>
      </c>
      <c r="CE573" s="224">
        <f t="shared" ca="1" si="618"/>
        <v>-1005.2838372586006</v>
      </c>
      <c r="CF573" s="223">
        <f t="shared" ca="1" si="619"/>
        <v>0</v>
      </c>
      <c r="CG573" s="225">
        <f t="shared" ca="1" si="620"/>
        <v>0</v>
      </c>
      <c r="CH573" s="226">
        <f t="shared" ca="1" si="664"/>
        <v>0</v>
      </c>
      <c r="CI573" s="217">
        <f t="shared" ca="1" si="621"/>
        <v>-3.3817714426176781</v>
      </c>
      <c r="CJ573" s="218">
        <f t="shared" ca="1" si="622"/>
        <v>-25.000000000000004</v>
      </c>
      <c r="CK573" s="219">
        <f t="shared" ca="1" si="623"/>
        <v>-1264.3482414483431</v>
      </c>
      <c r="CL573" s="218">
        <f t="shared" ca="1" si="624"/>
        <v>0</v>
      </c>
      <c r="CM573" s="227">
        <f t="shared" ca="1" si="625"/>
        <v>0</v>
      </c>
      <c r="CN573" s="228">
        <f t="shared" ca="1" si="665"/>
        <v>0</v>
      </c>
      <c r="CO573" s="222">
        <f t="shared" ca="1" si="626"/>
        <v>-4.0019069365128308</v>
      </c>
      <c r="CP573" s="223">
        <f t="shared" ca="1" si="627"/>
        <v>-29.999999999999996</v>
      </c>
      <c r="CQ573" s="224">
        <f t="shared" ca="1" si="628"/>
        <v>-1528.7443909084268</v>
      </c>
      <c r="CR573" s="223">
        <f t="shared" ca="1" si="629"/>
        <v>0</v>
      </c>
      <c r="CS573" s="225">
        <f t="shared" ca="1" si="630"/>
        <v>0</v>
      </c>
      <c r="CT573" s="226">
        <f t="shared" ca="1" si="666"/>
        <v>0</v>
      </c>
      <c r="CU573" s="217">
        <f t="shared" ca="1" si="631"/>
        <v>-4.5919815571945737</v>
      </c>
      <c r="CV573" s="218">
        <f t="shared" ca="1" si="632"/>
        <v>-35</v>
      </c>
      <c r="CW573" s="219">
        <f t="shared" ca="1" si="633"/>
        <v>-1799.7155560582448</v>
      </c>
      <c r="CX573" s="218">
        <f t="shared" ca="1" si="634"/>
        <v>0</v>
      </c>
      <c r="CY573" s="227">
        <f t="shared" ca="1" si="635"/>
        <v>0</v>
      </c>
      <c r="CZ573" s="228">
        <f t="shared" ca="1" si="667"/>
        <v>0</v>
      </c>
      <c r="DA573" s="222">
        <f t="shared" ca="1" si="636"/>
        <v>-5.1474920122309307</v>
      </c>
      <c r="DB573" s="223">
        <f t="shared" ca="1" si="637"/>
        <v>-40</v>
      </c>
      <c r="DC573" s="224">
        <f t="shared" ca="1" si="638"/>
        <v>-2078.6115573248367</v>
      </c>
      <c r="DD573" s="223">
        <f t="shared" ca="1" si="639"/>
        <v>0</v>
      </c>
      <c r="DE573" s="225">
        <f t="shared" ca="1" si="640"/>
        <v>0</v>
      </c>
      <c r="DF573" s="226">
        <f t="shared" ca="1" si="668"/>
        <v>0</v>
      </c>
      <c r="DG573" s="217">
        <f t="shared" ca="1" si="641"/>
        <v>-5.6641719536657629</v>
      </c>
      <c r="DH573" s="218">
        <f t="shared" ca="1" si="642"/>
        <v>-45</v>
      </c>
      <c r="DI573" s="219">
        <f t="shared" ca="1" si="643"/>
        <v>-2366.9157570759894</v>
      </c>
      <c r="DJ573" s="218">
        <f t="shared" ca="1" si="644"/>
        <v>0</v>
      </c>
      <c r="DK573" s="227">
        <f t="shared" ca="1" si="645"/>
        <v>0</v>
      </c>
      <c r="DL573" s="228">
        <f t="shared" ca="1" si="669"/>
        <v>0</v>
      </c>
      <c r="DM573" s="222">
        <f t="shared" ca="1" si="646"/>
        <v>-6.1380269433018499</v>
      </c>
      <c r="DN573" s="223">
        <f t="shared" ca="1" si="647"/>
        <v>-49.999999999999993</v>
      </c>
      <c r="DO573" s="224">
        <f t="shared" ca="1" si="648"/>
        <v>-2666.2773423922681</v>
      </c>
      <c r="DP573" s="223">
        <f t="shared" ca="1" si="649"/>
        <v>0</v>
      </c>
      <c r="DQ573" s="225">
        <f t="shared" ca="1" si="650"/>
        <v>0</v>
      </c>
      <c r="DR573" s="226">
        <f t="shared" ca="1" si="670"/>
        <v>0</v>
      </c>
      <c r="DS573" s="217">
        <f t="shared" ca="1" si="651"/>
        <v>-6.5653689762119063</v>
      </c>
      <c r="DT573" s="218">
        <f t="shared" ca="1" si="652"/>
        <v>-55.000000000000007</v>
      </c>
      <c r="DU573" s="219">
        <f t="shared" ca="1" si="653"/>
        <v>-2978.5505378914368</v>
      </c>
      <c r="DV573" s="218">
        <f t="shared" ca="1" si="654"/>
        <v>0</v>
      </c>
      <c r="DW573" s="227">
        <f t="shared" ca="1" si="655"/>
        <v>0</v>
      </c>
      <c r="DX573" s="228">
        <f t="shared" ca="1" si="671"/>
        <v>0</v>
      </c>
      <c r="DY573" s="222">
        <f t="shared" ca="1" si="656"/>
        <v>-6.9428500404508018</v>
      </c>
      <c r="DZ573" s="223">
        <f t="shared" ca="1" si="657"/>
        <v>-59.999999999999993</v>
      </c>
      <c r="EA573" s="224">
        <f t="shared" ca="1" si="658"/>
        <v>-3305.8429078195454</v>
      </c>
      <c r="EB573" s="223">
        <f t="shared" ca="1" si="659"/>
        <v>0</v>
      </c>
      <c r="EC573" s="225">
        <f t="shared" ca="1" si="660"/>
        <v>0</v>
      </c>
      <c r="ED573" s="226">
        <f t="shared" ca="1" si="672"/>
        <v>0</v>
      </c>
      <c r="EE573" s="18" t="e">
        <v>#N/A</v>
      </c>
    </row>
    <row r="574" spans="16:135" x14ac:dyDescent="0.3">
      <c r="P574" s="5"/>
      <c r="Q574" s="5"/>
      <c r="AA574" s="105" t="e">
        <f ca="1">AH574-DF574</f>
        <v>#N/A</v>
      </c>
      <c r="AC574" s="302">
        <f>AC573+$BE$22</f>
        <v>5470</v>
      </c>
      <c r="AD574" s="21" t="e">
        <v>#N/A</v>
      </c>
      <c r="AE574" s="21" t="e">
        <v>#N/A</v>
      </c>
      <c r="AF574" s="21" t="e">
        <v>#N/A</v>
      </c>
      <c r="AG574" s="21" t="e">
        <v>#N/A</v>
      </c>
      <c r="AH574" s="21" t="e">
        <v>#N/A</v>
      </c>
      <c r="AI574" s="21" t="e">
        <v>#N/A</v>
      </c>
      <c r="AJ574" s="21" t="e">
        <v>#N/A</v>
      </c>
      <c r="AK574" s="21" t="e">
        <v>#N/A</v>
      </c>
      <c r="AL574" s="21" t="e">
        <v>#N/A</v>
      </c>
      <c r="AM574" s="21" t="e">
        <v>#N/A</v>
      </c>
      <c r="AN574" s="21" t="e">
        <v>#N/A</v>
      </c>
      <c r="AO574" s="21" t="e">
        <v>#N/A</v>
      </c>
      <c r="AP574" s="332" t="e">
        <v>#N/A</v>
      </c>
      <c r="AQ574" s="21" t="e">
        <v>#N/A</v>
      </c>
      <c r="AR574" s="21" t="e">
        <v>#N/A</v>
      </c>
      <c r="AS574" s="21" t="e">
        <v>#N/A</v>
      </c>
      <c r="AT574" s="21" t="e">
        <v>#N/A</v>
      </c>
      <c r="AU574" s="21" t="e">
        <v>#N/A</v>
      </c>
      <c r="AV574" s="21" t="e">
        <v>#N/A</v>
      </c>
      <c r="AW574" s="21" t="e">
        <v>#N/A</v>
      </c>
      <c r="AX574" s="21" t="e">
        <v>#N/A</v>
      </c>
      <c r="AY574" s="21" t="e">
        <v>#N/A</v>
      </c>
      <c r="AZ574" s="21" t="e">
        <v>#N/A</v>
      </c>
      <c r="BA574" s="21" t="e">
        <v>#N/A</v>
      </c>
      <c r="BB574" s="336" t="e">
        <v>#N/A</v>
      </c>
      <c r="BC574" s="323">
        <f ca="1">BO574-BD574</f>
        <v>0</v>
      </c>
      <c r="BD574" s="321">
        <f ca="1"/>
        <v>0</v>
      </c>
      <c r="BE574" s="302">
        <f ca="1">MIN($AF$15,BE573+$BE$22)</f>
        <v>5000</v>
      </c>
      <c r="BF574" s="306">
        <f t="shared" ca="1" si="602"/>
        <v>4</v>
      </c>
      <c r="BG574" s="307">
        <f ca="1">INDEX(N$8:N$12,$BF574)</f>
        <v>365</v>
      </c>
      <c r="BH574" s="308">
        <f ca="1">INDEX(O$8:O$12,$BF574)</f>
        <v>0.45</v>
      </c>
      <c r="BI574" s="309">
        <f t="shared" ca="1" si="603"/>
        <v>2615</v>
      </c>
      <c r="BJ574" s="310">
        <f t="shared" si="601"/>
        <v>0</v>
      </c>
      <c r="BK574" s="217">
        <f ca="1">DEGREES(ASIN($BG574*BL$23))</f>
        <v>-0.69702848180855392</v>
      </c>
      <c r="BL574" s="218">
        <f ca="1">DEGREES(ASIN(BL$23*$BI574))</f>
        <v>-5</v>
      </c>
      <c r="BM574" s="219">
        <f ca="1">IF($BH574&gt;0,(COS(RADIANS(BK574))-COS(RADIANS(BL574)))/(BL$23*$BH574),$BE574*SIN(RADIANS(BK574)))</f>
        <v>-248.78476702351884</v>
      </c>
      <c r="BN574" s="218">
        <f t="shared" ca="1" si="604"/>
        <v>0</v>
      </c>
      <c r="BO574" s="220">
        <f t="shared" ca="1" si="605"/>
        <v>0</v>
      </c>
      <c r="BP574" s="221">
        <f t="shared" ca="1" si="661"/>
        <v>0</v>
      </c>
      <c r="BQ574" s="222">
        <f t="shared" ca="1" si="606"/>
        <v>-1.3888539075648563</v>
      </c>
      <c r="BR574" s="223">
        <f t="shared" ca="1" si="607"/>
        <v>-10</v>
      </c>
      <c r="BS574" s="224">
        <f t="shared" ca="1" si="608"/>
        <v>-498.57516684089927</v>
      </c>
      <c r="BT574" s="223">
        <f t="shared" ca="1" si="609"/>
        <v>0</v>
      </c>
      <c r="BU574" s="225">
        <f t="shared" ca="1" si="610"/>
        <v>0</v>
      </c>
      <c r="BV574" s="226">
        <f t="shared" ca="1" si="662"/>
        <v>0</v>
      </c>
      <c r="BW574" s="217">
        <f t="shared" ca="1" si="611"/>
        <v>-2.0703060144699528</v>
      </c>
      <c r="BX574" s="218">
        <f t="shared" ca="1" si="612"/>
        <v>-14.999999999999998</v>
      </c>
      <c r="BY574" s="219">
        <f t="shared" ca="1" si="613"/>
        <v>-750.39149177318018</v>
      </c>
      <c r="BZ574" s="218">
        <f t="shared" ca="1" si="614"/>
        <v>0</v>
      </c>
      <c r="CA574" s="227">
        <f t="shared" ca="1" si="615"/>
        <v>0</v>
      </c>
      <c r="CB574" s="228">
        <f t="shared" ca="1" si="663"/>
        <v>0</v>
      </c>
      <c r="CC574" s="222">
        <f t="shared" ca="1" si="616"/>
        <v>-2.7362803166611838</v>
      </c>
      <c r="CD574" s="223">
        <f t="shared" ca="1" si="617"/>
        <v>-20</v>
      </c>
      <c r="CE574" s="224">
        <f t="shared" ca="1" si="618"/>
        <v>-1005.2838372586006</v>
      </c>
      <c r="CF574" s="223">
        <f t="shared" ca="1" si="619"/>
        <v>0</v>
      </c>
      <c r="CG574" s="225">
        <f t="shared" ca="1" si="620"/>
        <v>0</v>
      </c>
      <c r="CH574" s="226">
        <f t="shared" ca="1" si="664"/>
        <v>0</v>
      </c>
      <c r="CI574" s="217">
        <f t="shared" ca="1" si="621"/>
        <v>-3.3817714426176781</v>
      </c>
      <c r="CJ574" s="218">
        <f t="shared" ca="1" si="622"/>
        <v>-25.000000000000004</v>
      </c>
      <c r="CK574" s="219">
        <f t="shared" ca="1" si="623"/>
        <v>-1264.3482414483431</v>
      </c>
      <c r="CL574" s="218">
        <f t="shared" ca="1" si="624"/>
        <v>0</v>
      </c>
      <c r="CM574" s="227">
        <f t="shared" ca="1" si="625"/>
        <v>0</v>
      </c>
      <c r="CN574" s="228">
        <f t="shared" ca="1" si="665"/>
        <v>0</v>
      </c>
      <c r="CO574" s="222">
        <f t="shared" ca="1" si="626"/>
        <v>-4.0019069365128308</v>
      </c>
      <c r="CP574" s="223">
        <f t="shared" ca="1" si="627"/>
        <v>-29.999999999999996</v>
      </c>
      <c r="CQ574" s="224">
        <f t="shared" ca="1" si="628"/>
        <v>-1528.7443909084268</v>
      </c>
      <c r="CR574" s="223">
        <f t="shared" ca="1" si="629"/>
        <v>0</v>
      </c>
      <c r="CS574" s="225">
        <f t="shared" ca="1" si="630"/>
        <v>0</v>
      </c>
      <c r="CT574" s="226">
        <f t="shared" ca="1" si="666"/>
        <v>0</v>
      </c>
      <c r="CU574" s="217">
        <f t="shared" ca="1" si="631"/>
        <v>-4.5919815571945737</v>
      </c>
      <c r="CV574" s="218">
        <f t="shared" ca="1" si="632"/>
        <v>-35</v>
      </c>
      <c r="CW574" s="219">
        <f t="shared" ca="1" si="633"/>
        <v>-1799.7155560582448</v>
      </c>
      <c r="CX574" s="218">
        <f t="shared" ca="1" si="634"/>
        <v>0</v>
      </c>
      <c r="CY574" s="227">
        <f t="shared" ca="1" si="635"/>
        <v>0</v>
      </c>
      <c r="CZ574" s="228">
        <f t="shared" ca="1" si="667"/>
        <v>0</v>
      </c>
      <c r="DA574" s="222">
        <f t="shared" ca="1" si="636"/>
        <v>-5.1474920122309307</v>
      </c>
      <c r="DB574" s="223">
        <f t="shared" ca="1" si="637"/>
        <v>-40</v>
      </c>
      <c r="DC574" s="224">
        <f t="shared" ca="1" si="638"/>
        <v>-2078.6115573248367</v>
      </c>
      <c r="DD574" s="223">
        <f t="shared" ca="1" si="639"/>
        <v>0</v>
      </c>
      <c r="DE574" s="225">
        <f t="shared" ca="1" si="640"/>
        <v>0</v>
      </c>
      <c r="DF574" s="226">
        <f t="shared" ca="1" si="668"/>
        <v>0</v>
      </c>
      <c r="DG574" s="217">
        <f t="shared" ca="1" si="641"/>
        <v>-5.6641719536657629</v>
      </c>
      <c r="DH574" s="218">
        <f t="shared" ca="1" si="642"/>
        <v>-45</v>
      </c>
      <c r="DI574" s="219">
        <f t="shared" ca="1" si="643"/>
        <v>-2366.9157570759894</v>
      </c>
      <c r="DJ574" s="218">
        <f t="shared" ca="1" si="644"/>
        <v>0</v>
      </c>
      <c r="DK574" s="227">
        <f t="shared" ca="1" si="645"/>
        <v>0</v>
      </c>
      <c r="DL574" s="228">
        <f t="shared" ca="1" si="669"/>
        <v>0</v>
      </c>
      <c r="DM574" s="222">
        <f t="shared" ca="1" si="646"/>
        <v>-6.1380269433018499</v>
      </c>
      <c r="DN574" s="223">
        <f t="shared" ca="1" si="647"/>
        <v>-49.999999999999993</v>
      </c>
      <c r="DO574" s="224">
        <f t="shared" ca="1" si="648"/>
        <v>-2666.2773423922681</v>
      </c>
      <c r="DP574" s="223">
        <f t="shared" ca="1" si="649"/>
        <v>0</v>
      </c>
      <c r="DQ574" s="225">
        <f t="shared" ca="1" si="650"/>
        <v>0</v>
      </c>
      <c r="DR574" s="226">
        <f t="shared" ca="1" si="670"/>
        <v>0</v>
      </c>
      <c r="DS574" s="217">
        <f t="shared" ca="1" si="651"/>
        <v>-6.5653689762119063</v>
      </c>
      <c r="DT574" s="218">
        <f t="shared" ca="1" si="652"/>
        <v>-55.000000000000007</v>
      </c>
      <c r="DU574" s="219">
        <f t="shared" ca="1" si="653"/>
        <v>-2978.5505378914368</v>
      </c>
      <c r="DV574" s="218">
        <f t="shared" ca="1" si="654"/>
        <v>0</v>
      </c>
      <c r="DW574" s="227">
        <f t="shared" ca="1" si="655"/>
        <v>0</v>
      </c>
      <c r="DX574" s="228">
        <f t="shared" ca="1" si="671"/>
        <v>0</v>
      </c>
      <c r="DY574" s="222">
        <f t="shared" ca="1" si="656"/>
        <v>-6.9428500404508018</v>
      </c>
      <c r="DZ574" s="223">
        <f t="shared" ca="1" si="657"/>
        <v>-59.999999999999993</v>
      </c>
      <c r="EA574" s="224">
        <f t="shared" ca="1" si="658"/>
        <v>-3305.8429078195454</v>
      </c>
      <c r="EB574" s="223">
        <f t="shared" ca="1" si="659"/>
        <v>0</v>
      </c>
      <c r="EC574" s="225">
        <f t="shared" ca="1" si="660"/>
        <v>0</v>
      </c>
      <c r="ED574" s="226">
        <f t="shared" ca="1" si="672"/>
        <v>0</v>
      </c>
      <c r="EE574" s="18" t="e">
        <v>#N/A</v>
      </c>
    </row>
    <row r="575" spans="16:135" x14ac:dyDescent="0.3">
      <c r="P575" s="5"/>
      <c r="Q575" s="5"/>
      <c r="AA575" s="105" t="e">
        <f ca="1">AH575-DF575</f>
        <v>#N/A</v>
      </c>
      <c r="AC575" s="302">
        <f>AC574+$BE$22</f>
        <v>5480</v>
      </c>
      <c r="AD575" s="21" t="e">
        <v>#N/A</v>
      </c>
      <c r="AE575" s="21" t="e">
        <v>#N/A</v>
      </c>
      <c r="AF575" s="21" t="e">
        <v>#N/A</v>
      </c>
      <c r="AG575" s="21" t="e">
        <v>#N/A</v>
      </c>
      <c r="AH575" s="21" t="e">
        <v>#N/A</v>
      </c>
      <c r="AI575" s="21" t="e">
        <v>#N/A</v>
      </c>
      <c r="AJ575" s="21" t="e">
        <v>#N/A</v>
      </c>
      <c r="AK575" s="21" t="e">
        <v>#N/A</v>
      </c>
      <c r="AL575" s="21" t="e">
        <v>#N/A</v>
      </c>
      <c r="AM575" s="21" t="e">
        <v>#N/A</v>
      </c>
      <c r="AN575" s="21" t="e">
        <v>#N/A</v>
      </c>
      <c r="AO575" s="21" t="e">
        <v>#N/A</v>
      </c>
      <c r="AP575" s="332" t="e">
        <v>#N/A</v>
      </c>
      <c r="AQ575" s="21" t="e">
        <v>#N/A</v>
      </c>
      <c r="AR575" s="21" t="e">
        <v>#N/A</v>
      </c>
      <c r="AS575" s="21" t="e">
        <v>#N/A</v>
      </c>
      <c r="AT575" s="21" t="e">
        <v>#N/A</v>
      </c>
      <c r="AU575" s="21" t="e">
        <v>#N/A</v>
      </c>
      <c r="AV575" s="21" t="e">
        <v>#N/A</v>
      </c>
      <c r="AW575" s="21" t="e">
        <v>#N/A</v>
      </c>
      <c r="AX575" s="21" t="e">
        <v>#N/A</v>
      </c>
      <c r="AY575" s="21" t="e">
        <v>#N/A</v>
      </c>
      <c r="AZ575" s="21" t="e">
        <v>#N/A</v>
      </c>
      <c r="BA575" s="21" t="e">
        <v>#N/A</v>
      </c>
      <c r="BB575" s="336" t="e">
        <v>#N/A</v>
      </c>
      <c r="BC575" s="323">
        <f ca="1">BO575-BD575</f>
        <v>0</v>
      </c>
      <c r="BD575" s="321">
        <f ca="1"/>
        <v>0</v>
      </c>
      <c r="BE575" s="302">
        <f ca="1">MIN($AF$15,BE574+$BE$22)</f>
        <v>5000</v>
      </c>
      <c r="BF575" s="306">
        <f t="shared" ca="1" si="602"/>
        <v>4</v>
      </c>
      <c r="BG575" s="307">
        <f ca="1">INDEX(N$8:N$12,$BF575)</f>
        <v>365</v>
      </c>
      <c r="BH575" s="308">
        <f ca="1">INDEX(O$8:O$12,$BF575)</f>
        <v>0.45</v>
      </c>
      <c r="BI575" s="309">
        <f t="shared" ca="1" si="603"/>
        <v>2615</v>
      </c>
      <c r="BJ575" s="310">
        <f t="shared" si="601"/>
        <v>0</v>
      </c>
      <c r="BK575" s="217">
        <f ca="1">DEGREES(ASIN($BG575*BL$23))</f>
        <v>-0.69702848180855392</v>
      </c>
      <c r="BL575" s="218">
        <f ca="1">DEGREES(ASIN(BL$23*$BI575))</f>
        <v>-5</v>
      </c>
      <c r="BM575" s="219">
        <f ca="1">IF($BH575&gt;0,(COS(RADIANS(BK575))-COS(RADIANS(BL575)))/(BL$23*$BH575),$BE575*SIN(RADIANS(BK575)))</f>
        <v>-248.78476702351884</v>
      </c>
      <c r="BN575" s="218">
        <f t="shared" ca="1" si="604"/>
        <v>0</v>
      </c>
      <c r="BO575" s="220">
        <f t="shared" ca="1" si="605"/>
        <v>0</v>
      </c>
      <c r="BP575" s="221">
        <f t="shared" ca="1" si="661"/>
        <v>0</v>
      </c>
      <c r="BQ575" s="222">
        <f t="shared" ca="1" si="606"/>
        <v>-1.3888539075648563</v>
      </c>
      <c r="BR575" s="223">
        <f t="shared" ca="1" si="607"/>
        <v>-10</v>
      </c>
      <c r="BS575" s="224">
        <f t="shared" ca="1" si="608"/>
        <v>-498.57516684089927</v>
      </c>
      <c r="BT575" s="223">
        <f t="shared" ca="1" si="609"/>
        <v>0</v>
      </c>
      <c r="BU575" s="225">
        <f t="shared" ca="1" si="610"/>
        <v>0</v>
      </c>
      <c r="BV575" s="226">
        <f t="shared" ca="1" si="662"/>
        <v>0</v>
      </c>
      <c r="BW575" s="217">
        <f t="shared" ca="1" si="611"/>
        <v>-2.0703060144699528</v>
      </c>
      <c r="BX575" s="218">
        <f t="shared" ca="1" si="612"/>
        <v>-14.999999999999998</v>
      </c>
      <c r="BY575" s="219">
        <f t="shared" ca="1" si="613"/>
        <v>-750.39149177318018</v>
      </c>
      <c r="BZ575" s="218">
        <f t="shared" ca="1" si="614"/>
        <v>0</v>
      </c>
      <c r="CA575" s="227">
        <f t="shared" ca="1" si="615"/>
        <v>0</v>
      </c>
      <c r="CB575" s="228">
        <f t="shared" ca="1" si="663"/>
        <v>0</v>
      </c>
      <c r="CC575" s="222">
        <f t="shared" ca="1" si="616"/>
        <v>-2.7362803166611838</v>
      </c>
      <c r="CD575" s="223">
        <f t="shared" ca="1" si="617"/>
        <v>-20</v>
      </c>
      <c r="CE575" s="224">
        <f t="shared" ca="1" si="618"/>
        <v>-1005.2838372586006</v>
      </c>
      <c r="CF575" s="223">
        <f t="shared" ca="1" si="619"/>
        <v>0</v>
      </c>
      <c r="CG575" s="225">
        <f t="shared" ca="1" si="620"/>
        <v>0</v>
      </c>
      <c r="CH575" s="226">
        <f t="shared" ca="1" si="664"/>
        <v>0</v>
      </c>
      <c r="CI575" s="217">
        <f t="shared" ca="1" si="621"/>
        <v>-3.3817714426176781</v>
      </c>
      <c r="CJ575" s="218">
        <f t="shared" ca="1" si="622"/>
        <v>-25.000000000000004</v>
      </c>
      <c r="CK575" s="219">
        <f t="shared" ca="1" si="623"/>
        <v>-1264.3482414483431</v>
      </c>
      <c r="CL575" s="218">
        <f t="shared" ca="1" si="624"/>
        <v>0</v>
      </c>
      <c r="CM575" s="227">
        <f t="shared" ca="1" si="625"/>
        <v>0</v>
      </c>
      <c r="CN575" s="228">
        <f t="shared" ca="1" si="665"/>
        <v>0</v>
      </c>
      <c r="CO575" s="222">
        <f t="shared" ca="1" si="626"/>
        <v>-4.0019069365128308</v>
      </c>
      <c r="CP575" s="223">
        <f t="shared" ca="1" si="627"/>
        <v>-29.999999999999996</v>
      </c>
      <c r="CQ575" s="224">
        <f t="shared" ca="1" si="628"/>
        <v>-1528.7443909084268</v>
      </c>
      <c r="CR575" s="223">
        <f t="shared" ca="1" si="629"/>
        <v>0</v>
      </c>
      <c r="CS575" s="225">
        <f t="shared" ca="1" si="630"/>
        <v>0</v>
      </c>
      <c r="CT575" s="226">
        <f t="shared" ca="1" si="666"/>
        <v>0</v>
      </c>
      <c r="CU575" s="217">
        <f t="shared" ca="1" si="631"/>
        <v>-4.5919815571945737</v>
      </c>
      <c r="CV575" s="218">
        <f t="shared" ca="1" si="632"/>
        <v>-35</v>
      </c>
      <c r="CW575" s="219">
        <f t="shared" ca="1" si="633"/>
        <v>-1799.7155560582448</v>
      </c>
      <c r="CX575" s="218">
        <f t="shared" ca="1" si="634"/>
        <v>0</v>
      </c>
      <c r="CY575" s="227">
        <f t="shared" ca="1" si="635"/>
        <v>0</v>
      </c>
      <c r="CZ575" s="228">
        <f t="shared" ca="1" si="667"/>
        <v>0</v>
      </c>
      <c r="DA575" s="222">
        <f t="shared" ca="1" si="636"/>
        <v>-5.1474920122309307</v>
      </c>
      <c r="DB575" s="223">
        <f t="shared" ca="1" si="637"/>
        <v>-40</v>
      </c>
      <c r="DC575" s="224">
        <f t="shared" ca="1" si="638"/>
        <v>-2078.6115573248367</v>
      </c>
      <c r="DD575" s="223">
        <f t="shared" ca="1" si="639"/>
        <v>0</v>
      </c>
      <c r="DE575" s="225">
        <f t="shared" ca="1" si="640"/>
        <v>0</v>
      </c>
      <c r="DF575" s="226">
        <f t="shared" ca="1" si="668"/>
        <v>0</v>
      </c>
      <c r="DG575" s="217">
        <f t="shared" ca="1" si="641"/>
        <v>-5.6641719536657629</v>
      </c>
      <c r="DH575" s="218">
        <f t="shared" ca="1" si="642"/>
        <v>-45</v>
      </c>
      <c r="DI575" s="219">
        <f t="shared" ca="1" si="643"/>
        <v>-2366.9157570759894</v>
      </c>
      <c r="DJ575" s="218">
        <f t="shared" ca="1" si="644"/>
        <v>0</v>
      </c>
      <c r="DK575" s="227">
        <f t="shared" ca="1" si="645"/>
        <v>0</v>
      </c>
      <c r="DL575" s="228">
        <f t="shared" ca="1" si="669"/>
        <v>0</v>
      </c>
      <c r="DM575" s="222">
        <f t="shared" ca="1" si="646"/>
        <v>-6.1380269433018499</v>
      </c>
      <c r="DN575" s="223">
        <f t="shared" ca="1" si="647"/>
        <v>-49.999999999999993</v>
      </c>
      <c r="DO575" s="224">
        <f t="shared" ca="1" si="648"/>
        <v>-2666.2773423922681</v>
      </c>
      <c r="DP575" s="223">
        <f t="shared" ca="1" si="649"/>
        <v>0</v>
      </c>
      <c r="DQ575" s="225">
        <f t="shared" ca="1" si="650"/>
        <v>0</v>
      </c>
      <c r="DR575" s="226">
        <f t="shared" ca="1" si="670"/>
        <v>0</v>
      </c>
      <c r="DS575" s="217">
        <f t="shared" ca="1" si="651"/>
        <v>-6.5653689762119063</v>
      </c>
      <c r="DT575" s="218">
        <f t="shared" ca="1" si="652"/>
        <v>-55.000000000000007</v>
      </c>
      <c r="DU575" s="219">
        <f t="shared" ca="1" si="653"/>
        <v>-2978.5505378914368</v>
      </c>
      <c r="DV575" s="218">
        <f t="shared" ca="1" si="654"/>
        <v>0</v>
      </c>
      <c r="DW575" s="227">
        <f t="shared" ca="1" si="655"/>
        <v>0</v>
      </c>
      <c r="DX575" s="228">
        <f t="shared" ca="1" si="671"/>
        <v>0</v>
      </c>
      <c r="DY575" s="222">
        <f t="shared" ca="1" si="656"/>
        <v>-6.9428500404508018</v>
      </c>
      <c r="DZ575" s="223">
        <f t="shared" ca="1" si="657"/>
        <v>-59.999999999999993</v>
      </c>
      <c r="EA575" s="224">
        <f t="shared" ca="1" si="658"/>
        <v>-3305.8429078195454</v>
      </c>
      <c r="EB575" s="223">
        <f t="shared" ca="1" si="659"/>
        <v>0</v>
      </c>
      <c r="EC575" s="225">
        <f t="shared" ca="1" si="660"/>
        <v>0</v>
      </c>
      <c r="ED575" s="226">
        <f t="shared" ca="1" si="672"/>
        <v>0</v>
      </c>
      <c r="EE575" s="18" t="e">
        <v>#N/A</v>
      </c>
    </row>
    <row r="576" spans="16:135" x14ac:dyDescent="0.3">
      <c r="P576" s="5"/>
      <c r="Q576" s="5"/>
      <c r="AA576" s="105" t="e">
        <f ca="1">AH576-DF576</f>
        <v>#N/A</v>
      </c>
      <c r="AC576" s="302">
        <f>AC575+$BE$22</f>
        <v>5490</v>
      </c>
      <c r="AD576" s="21" t="e">
        <v>#N/A</v>
      </c>
      <c r="AE576" s="21" t="e">
        <v>#N/A</v>
      </c>
      <c r="AF576" s="21" t="e">
        <v>#N/A</v>
      </c>
      <c r="AG576" s="21" t="e">
        <v>#N/A</v>
      </c>
      <c r="AH576" s="21" t="e">
        <v>#N/A</v>
      </c>
      <c r="AI576" s="21" t="e">
        <v>#N/A</v>
      </c>
      <c r="AJ576" s="21" t="e">
        <v>#N/A</v>
      </c>
      <c r="AK576" s="21" t="e">
        <v>#N/A</v>
      </c>
      <c r="AL576" s="21" t="e">
        <v>#N/A</v>
      </c>
      <c r="AM576" s="21" t="e">
        <v>#N/A</v>
      </c>
      <c r="AN576" s="21" t="e">
        <v>#N/A</v>
      </c>
      <c r="AO576" s="21" t="e">
        <v>#N/A</v>
      </c>
      <c r="AP576" s="332" t="e">
        <v>#N/A</v>
      </c>
      <c r="AQ576" s="21" t="e">
        <v>#N/A</v>
      </c>
      <c r="AR576" s="21" t="e">
        <v>#N/A</v>
      </c>
      <c r="AS576" s="21" t="e">
        <v>#N/A</v>
      </c>
      <c r="AT576" s="21" t="e">
        <v>#N/A</v>
      </c>
      <c r="AU576" s="21" t="e">
        <v>#N/A</v>
      </c>
      <c r="AV576" s="21" t="e">
        <v>#N/A</v>
      </c>
      <c r="AW576" s="21" t="e">
        <v>#N/A</v>
      </c>
      <c r="AX576" s="21" t="e">
        <v>#N/A</v>
      </c>
      <c r="AY576" s="21" t="e">
        <v>#N/A</v>
      </c>
      <c r="AZ576" s="21" t="e">
        <v>#N/A</v>
      </c>
      <c r="BA576" s="21" t="e">
        <v>#N/A</v>
      </c>
      <c r="BB576" s="336" t="e">
        <v>#N/A</v>
      </c>
      <c r="BC576" s="323">
        <f ca="1">BO576-BD576</f>
        <v>0</v>
      </c>
      <c r="BD576" s="321">
        <f ca="1"/>
        <v>0</v>
      </c>
      <c r="BE576" s="302">
        <f ca="1">MIN($AF$15,BE575+$BE$22)</f>
        <v>5000</v>
      </c>
      <c r="BF576" s="306">
        <f t="shared" ca="1" si="602"/>
        <v>4</v>
      </c>
      <c r="BG576" s="307">
        <f ca="1">INDEX(N$8:N$12,$BF576)</f>
        <v>365</v>
      </c>
      <c r="BH576" s="308">
        <f ca="1">INDEX(O$8:O$12,$BF576)</f>
        <v>0.45</v>
      </c>
      <c r="BI576" s="309">
        <f t="shared" ca="1" si="603"/>
        <v>2615</v>
      </c>
      <c r="BJ576" s="310">
        <f t="shared" si="601"/>
        <v>0</v>
      </c>
      <c r="BK576" s="217">
        <f ca="1">DEGREES(ASIN($BG576*BL$23))</f>
        <v>-0.69702848180855392</v>
      </c>
      <c r="BL576" s="218">
        <f ca="1">DEGREES(ASIN(BL$23*$BI576))</f>
        <v>-5</v>
      </c>
      <c r="BM576" s="219">
        <f ca="1">IF($BH576&gt;0,(COS(RADIANS(BK576))-COS(RADIANS(BL576)))/(BL$23*$BH576),$BE576*SIN(RADIANS(BK576)))</f>
        <v>-248.78476702351884</v>
      </c>
      <c r="BN576" s="218">
        <f t="shared" ca="1" si="604"/>
        <v>0</v>
      </c>
      <c r="BO576" s="220">
        <f t="shared" ca="1" si="605"/>
        <v>0</v>
      </c>
      <c r="BP576" s="221">
        <f t="shared" ca="1" si="661"/>
        <v>0</v>
      </c>
      <c r="BQ576" s="222">
        <f t="shared" ca="1" si="606"/>
        <v>-1.3888539075648563</v>
      </c>
      <c r="BR576" s="223">
        <f t="shared" ca="1" si="607"/>
        <v>-10</v>
      </c>
      <c r="BS576" s="224">
        <f t="shared" ca="1" si="608"/>
        <v>-498.57516684089927</v>
      </c>
      <c r="BT576" s="223">
        <f t="shared" ca="1" si="609"/>
        <v>0</v>
      </c>
      <c r="BU576" s="225">
        <f t="shared" ca="1" si="610"/>
        <v>0</v>
      </c>
      <c r="BV576" s="226">
        <f t="shared" ca="1" si="662"/>
        <v>0</v>
      </c>
      <c r="BW576" s="217">
        <f t="shared" ca="1" si="611"/>
        <v>-2.0703060144699528</v>
      </c>
      <c r="BX576" s="218">
        <f t="shared" ca="1" si="612"/>
        <v>-14.999999999999998</v>
      </c>
      <c r="BY576" s="219">
        <f t="shared" ca="1" si="613"/>
        <v>-750.39149177318018</v>
      </c>
      <c r="BZ576" s="218">
        <f t="shared" ca="1" si="614"/>
        <v>0</v>
      </c>
      <c r="CA576" s="227">
        <f t="shared" ca="1" si="615"/>
        <v>0</v>
      </c>
      <c r="CB576" s="228">
        <f t="shared" ca="1" si="663"/>
        <v>0</v>
      </c>
      <c r="CC576" s="222">
        <f t="shared" ca="1" si="616"/>
        <v>-2.7362803166611838</v>
      </c>
      <c r="CD576" s="223">
        <f t="shared" ca="1" si="617"/>
        <v>-20</v>
      </c>
      <c r="CE576" s="224">
        <f t="shared" ca="1" si="618"/>
        <v>-1005.2838372586006</v>
      </c>
      <c r="CF576" s="223">
        <f t="shared" ca="1" si="619"/>
        <v>0</v>
      </c>
      <c r="CG576" s="225">
        <f t="shared" ca="1" si="620"/>
        <v>0</v>
      </c>
      <c r="CH576" s="226">
        <f t="shared" ca="1" si="664"/>
        <v>0</v>
      </c>
      <c r="CI576" s="217">
        <f t="shared" ca="1" si="621"/>
        <v>-3.3817714426176781</v>
      </c>
      <c r="CJ576" s="218">
        <f t="shared" ca="1" si="622"/>
        <v>-25.000000000000004</v>
      </c>
      <c r="CK576" s="219">
        <f t="shared" ca="1" si="623"/>
        <v>-1264.3482414483431</v>
      </c>
      <c r="CL576" s="218">
        <f t="shared" ca="1" si="624"/>
        <v>0</v>
      </c>
      <c r="CM576" s="227">
        <f t="shared" ca="1" si="625"/>
        <v>0</v>
      </c>
      <c r="CN576" s="228">
        <f t="shared" ca="1" si="665"/>
        <v>0</v>
      </c>
      <c r="CO576" s="222">
        <f t="shared" ca="1" si="626"/>
        <v>-4.0019069365128308</v>
      </c>
      <c r="CP576" s="223">
        <f t="shared" ca="1" si="627"/>
        <v>-29.999999999999996</v>
      </c>
      <c r="CQ576" s="224">
        <f t="shared" ca="1" si="628"/>
        <v>-1528.7443909084268</v>
      </c>
      <c r="CR576" s="223">
        <f t="shared" ca="1" si="629"/>
        <v>0</v>
      </c>
      <c r="CS576" s="225">
        <f t="shared" ca="1" si="630"/>
        <v>0</v>
      </c>
      <c r="CT576" s="226">
        <f t="shared" ca="1" si="666"/>
        <v>0</v>
      </c>
      <c r="CU576" s="217">
        <f t="shared" ca="1" si="631"/>
        <v>-4.5919815571945737</v>
      </c>
      <c r="CV576" s="218">
        <f t="shared" ca="1" si="632"/>
        <v>-35</v>
      </c>
      <c r="CW576" s="219">
        <f t="shared" ca="1" si="633"/>
        <v>-1799.7155560582448</v>
      </c>
      <c r="CX576" s="218">
        <f t="shared" ca="1" si="634"/>
        <v>0</v>
      </c>
      <c r="CY576" s="227">
        <f t="shared" ca="1" si="635"/>
        <v>0</v>
      </c>
      <c r="CZ576" s="228">
        <f t="shared" ca="1" si="667"/>
        <v>0</v>
      </c>
      <c r="DA576" s="222">
        <f t="shared" ca="1" si="636"/>
        <v>-5.1474920122309307</v>
      </c>
      <c r="DB576" s="223">
        <f t="shared" ca="1" si="637"/>
        <v>-40</v>
      </c>
      <c r="DC576" s="224">
        <f t="shared" ca="1" si="638"/>
        <v>-2078.6115573248367</v>
      </c>
      <c r="DD576" s="223">
        <f t="shared" ca="1" si="639"/>
        <v>0</v>
      </c>
      <c r="DE576" s="225">
        <f t="shared" ca="1" si="640"/>
        <v>0</v>
      </c>
      <c r="DF576" s="226">
        <f t="shared" ca="1" si="668"/>
        <v>0</v>
      </c>
      <c r="DG576" s="217">
        <f t="shared" ca="1" si="641"/>
        <v>-5.6641719536657629</v>
      </c>
      <c r="DH576" s="218">
        <f t="shared" ca="1" si="642"/>
        <v>-45</v>
      </c>
      <c r="DI576" s="219">
        <f t="shared" ca="1" si="643"/>
        <v>-2366.9157570759894</v>
      </c>
      <c r="DJ576" s="218">
        <f t="shared" ca="1" si="644"/>
        <v>0</v>
      </c>
      <c r="DK576" s="227">
        <f t="shared" ca="1" si="645"/>
        <v>0</v>
      </c>
      <c r="DL576" s="228">
        <f t="shared" ca="1" si="669"/>
        <v>0</v>
      </c>
      <c r="DM576" s="222">
        <f t="shared" ca="1" si="646"/>
        <v>-6.1380269433018499</v>
      </c>
      <c r="DN576" s="223">
        <f t="shared" ca="1" si="647"/>
        <v>-49.999999999999993</v>
      </c>
      <c r="DO576" s="224">
        <f t="shared" ca="1" si="648"/>
        <v>-2666.2773423922681</v>
      </c>
      <c r="DP576" s="223">
        <f t="shared" ca="1" si="649"/>
        <v>0</v>
      </c>
      <c r="DQ576" s="225">
        <f t="shared" ca="1" si="650"/>
        <v>0</v>
      </c>
      <c r="DR576" s="226">
        <f t="shared" ca="1" si="670"/>
        <v>0</v>
      </c>
      <c r="DS576" s="217">
        <f t="shared" ca="1" si="651"/>
        <v>-6.5653689762119063</v>
      </c>
      <c r="DT576" s="218">
        <f t="shared" ca="1" si="652"/>
        <v>-55.000000000000007</v>
      </c>
      <c r="DU576" s="219">
        <f t="shared" ca="1" si="653"/>
        <v>-2978.5505378914368</v>
      </c>
      <c r="DV576" s="218">
        <f t="shared" ca="1" si="654"/>
        <v>0</v>
      </c>
      <c r="DW576" s="227">
        <f t="shared" ca="1" si="655"/>
        <v>0</v>
      </c>
      <c r="DX576" s="228">
        <f t="shared" ca="1" si="671"/>
        <v>0</v>
      </c>
      <c r="DY576" s="222">
        <f t="shared" ca="1" si="656"/>
        <v>-6.9428500404508018</v>
      </c>
      <c r="DZ576" s="223">
        <f t="shared" ca="1" si="657"/>
        <v>-59.999999999999993</v>
      </c>
      <c r="EA576" s="224">
        <f t="shared" ca="1" si="658"/>
        <v>-3305.8429078195454</v>
      </c>
      <c r="EB576" s="223">
        <f t="shared" ca="1" si="659"/>
        <v>0</v>
      </c>
      <c r="EC576" s="225">
        <f t="shared" ca="1" si="660"/>
        <v>0</v>
      </c>
      <c r="ED576" s="226">
        <f t="shared" ca="1" si="672"/>
        <v>0</v>
      </c>
      <c r="EE576" s="18" t="e">
        <v>#N/A</v>
      </c>
    </row>
    <row r="577" spans="16:135" x14ac:dyDescent="0.3">
      <c r="P577" s="5"/>
      <c r="Q577" s="5"/>
      <c r="AA577" s="105" t="e">
        <f ca="1">AH577-DF577</f>
        <v>#N/A</v>
      </c>
      <c r="AC577" s="302">
        <f>AC576+$BE$22</f>
        <v>5500</v>
      </c>
      <c r="AD577" s="21" t="e">
        <v>#N/A</v>
      </c>
      <c r="AE577" s="21" t="e">
        <v>#N/A</v>
      </c>
      <c r="AF577" s="21" t="e">
        <v>#N/A</v>
      </c>
      <c r="AG577" s="21" t="e">
        <v>#N/A</v>
      </c>
      <c r="AH577" s="21" t="e">
        <v>#N/A</v>
      </c>
      <c r="AI577" s="21" t="e">
        <v>#N/A</v>
      </c>
      <c r="AJ577" s="21" t="e">
        <v>#N/A</v>
      </c>
      <c r="AK577" s="21" t="e">
        <v>#N/A</v>
      </c>
      <c r="AL577" s="21" t="e">
        <v>#N/A</v>
      </c>
      <c r="AM577" s="21" t="e">
        <v>#N/A</v>
      </c>
      <c r="AN577" s="21" t="e">
        <v>#N/A</v>
      </c>
      <c r="AO577" s="21" t="e">
        <v>#N/A</v>
      </c>
      <c r="AP577" s="332" t="e">
        <v>#N/A</v>
      </c>
      <c r="AQ577" s="21" t="e">
        <v>#N/A</v>
      </c>
      <c r="AR577" s="21" t="e">
        <v>#N/A</v>
      </c>
      <c r="AS577" s="21" t="e">
        <v>#N/A</v>
      </c>
      <c r="AT577" s="21" t="e">
        <v>#N/A</v>
      </c>
      <c r="AU577" s="21" t="e">
        <v>#N/A</v>
      </c>
      <c r="AV577" s="21" t="e">
        <v>#N/A</v>
      </c>
      <c r="AW577" s="21" t="e">
        <v>#N/A</v>
      </c>
      <c r="AX577" s="21" t="e">
        <v>#N/A</v>
      </c>
      <c r="AY577" s="21" t="e">
        <v>#N/A</v>
      </c>
      <c r="AZ577" s="21" t="e">
        <v>#N/A</v>
      </c>
      <c r="BA577" s="21" t="e">
        <v>#N/A</v>
      </c>
      <c r="BB577" s="336" t="e">
        <v>#N/A</v>
      </c>
      <c r="BC577" s="323">
        <f ca="1">BO577-BD577</f>
        <v>0</v>
      </c>
      <c r="BD577" s="321">
        <f ca="1"/>
        <v>0</v>
      </c>
      <c r="BE577" s="302">
        <f ca="1">MIN($AF$15,BE576+$BE$22)</f>
        <v>5000</v>
      </c>
      <c r="BF577" s="306">
        <f t="shared" ca="1" si="602"/>
        <v>4</v>
      </c>
      <c r="BG577" s="307">
        <f ca="1">INDEX(N$8:N$12,$BF577)</f>
        <v>365</v>
      </c>
      <c r="BH577" s="308">
        <f ca="1">INDEX(O$8:O$12,$BF577)</f>
        <v>0.45</v>
      </c>
      <c r="BI577" s="309">
        <f t="shared" ca="1" si="603"/>
        <v>2615</v>
      </c>
      <c r="BJ577" s="310">
        <f t="shared" si="601"/>
        <v>0</v>
      </c>
      <c r="BK577" s="217">
        <f ca="1">DEGREES(ASIN($BG577*BL$23))</f>
        <v>-0.69702848180855392</v>
      </c>
      <c r="BL577" s="218">
        <f ca="1">DEGREES(ASIN(BL$23*$BI577))</f>
        <v>-5</v>
      </c>
      <c r="BM577" s="219">
        <f ca="1">IF($BH577&gt;0,(COS(RADIANS(BK577))-COS(RADIANS(BL577)))/(BL$23*$BH577),$BE577*SIN(RADIANS(BK577)))</f>
        <v>-248.78476702351884</v>
      </c>
      <c r="BN577" s="218">
        <f t="shared" ca="1" si="604"/>
        <v>0</v>
      </c>
      <c r="BO577" s="220">
        <f t="shared" ca="1" si="605"/>
        <v>0</v>
      </c>
      <c r="BP577" s="221">
        <f t="shared" ca="1" si="661"/>
        <v>0</v>
      </c>
      <c r="BQ577" s="222">
        <f t="shared" ca="1" si="606"/>
        <v>-1.3888539075648563</v>
      </c>
      <c r="BR577" s="223">
        <f t="shared" ca="1" si="607"/>
        <v>-10</v>
      </c>
      <c r="BS577" s="224">
        <f t="shared" ca="1" si="608"/>
        <v>-498.57516684089927</v>
      </c>
      <c r="BT577" s="223">
        <f t="shared" ca="1" si="609"/>
        <v>0</v>
      </c>
      <c r="BU577" s="225">
        <f t="shared" ca="1" si="610"/>
        <v>0</v>
      </c>
      <c r="BV577" s="226">
        <f t="shared" ca="1" si="662"/>
        <v>0</v>
      </c>
      <c r="BW577" s="217">
        <f t="shared" ca="1" si="611"/>
        <v>-2.0703060144699528</v>
      </c>
      <c r="BX577" s="218">
        <f t="shared" ca="1" si="612"/>
        <v>-14.999999999999998</v>
      </c>
      <c r="BY577" s="219">
        <f t="shared" ca="1" si="613"/>
        <v>-750.39149177318018</v>
      </c>
      <c r="BZ577" s="218">
        <f t="shared" ca="1" si="614"/>
        <v>0</v>
      </c>
      <c r="CA577" s="227">
        <f t="shared" ca="1" si="615"/>
        <v>0</v>
      </c>
      <c r="CB577" s="228">
        <f t="shared" ca="1" si="663"/>
        <v>0</v>
      </c>
      <c r="CC577" s="222">
        <f t="shared" ca="1" si="616"/>
        <v>-2.7362803166611838</v>
      </c>
      <c r="CD577" s="223">
        <f t="shared" ca="1" si="617"/>
        <v>-20</v>
      </c>
      <c r="CE577" s="224">
        <f t="shared" ca="1" si="618"/>
        <v>-1005.2838372586006</v>
      </c>
      <c r="CF577" s="223">
        <f t="shared" ca="1" si="619"/>
        <v>0</v>
      </c>
      <c r="CG577" s="225">
        <f t="shared" ca="1" si="620"/>
        <v>0</v>
      </c>
      <c r="CH577" s="226">
        <f t="shared" ca="1" si="664"/>
        <v>0</v>
      </c>
      <c r="CI577" s="217">
        <f t="shared" ca="1" si="621"/>
        <v>-3.3817714426176781</v>
      </c>
      <c r="CJ577" s="218">
        <f t="shared" ca="1" si="622"/>
        <v>-25.000000000000004</v>
      </c>
      <c r="CK577" s="219">
        <f t="shared" ca="1" si="623"/>
        <v>-1264.3482414483431</v>
      </c>
      <c r="CL577" s="218">
        <f t="shared" ca="1" si="624"/>
        <v>0</v>
      </c>
      <c r="CM577" s="227">
        <f t="shared" ca="1" si="625"/>
        <v>0</v>
      </c>
      <c r="CN577" s="228">
        <f t="shared" ca="1" si="665"/>
        <v>0</v>
      </c>
      <c r="CO577" s="222">
        <f t="shared" ca="1" si="626"/>
        <v>-4.0019069365128308</v>
      </c>
      <c r="CP577" s="223">
        <f t="shared" ca="1" si="627"/>
        <v>-29.999999999999996</v>
      </c>
      <c r="CQ577" s="224">
        <f t="shared" ca="1" si="628"/>
        <v>-1528.7443909084268</v>
      </c>
      <c r="CR577" s="223">
        <f t="shared" ca="1" si="629"/>
        <v>0</v>
      </c>
      <c r="CS577" s="225">
        <f t="shared" ca="1" si="630"/>
        <v>0</v>
      </c>
      <c r="CT577" s="226">
        <f t="shared" ca="1" si="666"/>
        <v>0</v>
      </c>
      <c r="CU577" s="217">
        <f t="shared" ca="1" si="631"/>
        <v>-4.5919815571945737</v>
      </c>
      <c r="CV577" s="218">
        <f t="shared" ca="1" si="632"/>
        <v>-35</v>
      </c>
      <c r="CW577" s="219">
        <f t="shared" ca="1" si="633"/>
        <v>-1799.7155560582448</v>
      </c>
      <c r="CX577" s="218">
        <f t="shared" ca="1" si="634"/>
        <v>0</v>
      </c>
      <c r="CY577" s="227">
        <f t="shared" ca="1" si="635"/>
        <v>0</v>
      </c>
      <c r="CZ577" s="228">
        <f t="shared" ca="1" si="667"/>
        <v>0</v>
      </c>
      <c r="DA577" s="222">
        <f t="shared" ca="1" si="636"/>
        <v>-5.1474920122309307</v>
      </c>
      <c r="DB577" s="223">
        <f t="shared" ca="1" si="637"/>
        <v>-40</v>
      </c>
      <c r="DC577" s="224">
        <f t="shared" ca="1" si="638"/>
        <v>-2078.6115573248367</v>
      </c>
      <c r="DD577" s="223">
        <f t="shared" ca="1" si="639"/>
        <v>0</v>
      </c>
      <c r="DE577" s="225">
        <f t="shared" ca="1" si="640"/>
        <v>0</v>
      </c>
      <c r="DF577" s="226">
        <f t="shared" ca="1" si="668"/>
        <v>0</v>
      </c>
      <c r="DG577" s="217">
        <f t="shared" ca="1" si="641"/>
        <v>-5.6641719536657629</v>
      </c>
      <c r="DH577" s="218">
        <f t="shared" ca="1" si="642"/>
        <v>-45</v>
      </c>
      <c r="DI577" s="219">
        <f t="shared" ca="1" si="643"/>
        <v>-2366.9157570759894</v>
      </c>
      <c r="DJ577" s="218">
        <f t="shared" ca="1" si="644"/>
        <v>0</v>
      </c>
      <c r="DK577" s="227">
        <f t="shared" ca="1" si="645"/>
        <v>0</v>
      </c>
      <c r="DL577" s="228">
        <f t="shared" ca="1" si="669"/>
        <v>0</v>
      </c>
      <c r="DM577" s="222">
        <f t="shared" ca="1" si="646"/>
        <v>-6.1380269433018499</v>
      </c>
      <c r="DN577" s="223">
        <f t="shared" ca="1" si="647"/>
        <v>-49.999999999999993</v>
      </c>
      <c r="DO577" s="224">
        <f t="shared" ca="1" si="648"/>
        <v>-2666.2773423922681</v>
      </c>
      <c r="DP577" s="223">
        <f t="shared" ca="1" si="649"/>
        <v>0</v>
      </c>
      <c r="DQ577" s="225">
        <f t="shared" ca="1" si="650"/>
        <v>0</v>
      </c>
      <c r="DR577" s="226">
        <f t="shared" ca="1" si="670"/>
        <v>0</v>
      </c>
      <c r="DS577" s="217">
        <f t="shared" ca="1" si="651"/>
        <v>-6.5653689762119063</v>
      </c>
      <c r="DT577" s="218">
        <f t="shared" ca="1" si="652"/>
        <v>-55.000000000000007</v>
      </c>
      <c r="DU577" s="219">
        <f t="shared" ca="1" si="653"/>
        <v>-2978.5505378914368</v>
      </c>
      <c r="DV577" s="218">
        <f t="shared" ca="1" si="654"/>
        <v>0</v>
      </c>
      <c r="DW577" s="227">
        <f t="shared" ca="1" si="655"/>
        <v>0</v>
      </c>
      <c r="DX577" s="228">
        <f t="shared" ca="1" si="671"/>
        <v>0</v>
      </c>
      <c r="DY577" s="222">
        <f t="shared" ca="1" si="656"/>
        <v>-6.9428500404508018</v>
      </c>
      <c r="DZ577" s="223">
        <f t="shared" ca="1" si="657"/>
        <v>-59.999999999999993</v>
      </c>
      <c r="EA577" s="224">
        <f t="shared" ca="1" si="658"/>
        <v>-3305.8429078195454</v>
      </c>
      <c r="EB577" s="223">
        <f t="shared" ca="1" si="659"/>
        <v>0</v>
      </c>
      <c r="EC577" s="225">
        <f t="shared" ca="1" si="660"/>
        <v>0</v>
      </c>
      <c r="ED577" s="226">
        <f t="shared" ca="1" si="672"/>
        <v>0</v>
      </c>
      <c r="EE577" s="18" t="e">
        <v>#N/A</v>
      </c>
    </row>
    <row r="578" spans="16:135" x14ac:dyDescent="0.3">
      <c r="P578" s="5"/>
      <c r="Q578" s="5"/>
      <c r="AA578" s="105" t="e">
        <f ca="1">AH578-DF578</f>
        <v>#N/A</v>
      </c>
      <c r="AC578" s="302">
        <f>AC577+$BE$22</f>
        <v>5510</v>
      </c>
      <c r="AD578" s="21" t="e">
        <v>#N/A</v>
      </c>
      <c r="AE578" s="21" t="e">
        <v>#N/A</v>
      </c>
      <c r="AF578" s="21" t="e">
        <v>#N/A</v>
      </c>
      <c r="AG578" s="21" t="e">
        <v>#N/A</v>
      </c>
      <c r="AH578" s="21" t="e">
        <v>#N/A</v>
      </c>
      <c r="AI578" s="21" t="e">
        <v>#N/A</v>
      </c>
      <c r="AJ578" s="21" t="e">
        <v>#N/A</v>
      </c>
      <c r="AK578" s="21" t="e">
        <v>#N/A</v>
      </c>
      <c r="AL578" s="21" t="e">
        <v>#N/A</v>
      </c>
      <c r="AM578" s="21" t="e">
        <v>#N/A</v>
      </c>
      <c r="AN578" s="21" t="e">
        <v>#N/A</v>
      </c>
      <c r="AO578" s="21" t="e">
        <v>#N/A</v>
      </c>
      <c r="AP578" s="332" t="e">
        <v>#N/A</v>
      </c>
      <c r="AQ578" s="21" t="e">
        <v>#N/A</v>
      </c>
      <c r="AR578" s="21" t="e">
        <v>#N/A</v>
      </c>
      <c r="AS578" s="21" t="e">
        <v>#N/A</v>
      </c>
      <c r="AT578" s="21" t="e">
        <v>#N/A</v>
      </c>
      <c r="AU578" s="21" t="e">
        <v>#N/A</v>
      </c>
      <c r="AV578" s="21" t="e">
        <v>#N/A</v>
      </c>
      <c r="AW578" s="21" t="e">
        <v>#N/A</v>
      </c>
      <c r="AX578" s="21" t="e">
        <v>#N/A</v>
      </c>
      <c r="AY578" s="21" t="e">
        <v>#N/A</v>
      </c>
      <c r="AZ578" s="21" t="e">
        <v>#N/A</v>
      </c>
      <c r="BA578" s="21" t="e">
        <v>#N/A</v>
      </c>
      <c r="BB578" s="336" t="e">
        <v>#N/A</v>
      </c>
      <c r="BC578" s="323">
        <f ca="1">BO578-BD578</f>
        <v>0</v>
      </c>
      <c r="BD578" s="321">
        <f ca="1"/>
        <v>0</v>
      </c>
      <c r="BE578" s="302">
        <f ca="1">MIN($AF$15,BE577+$BE$22)</f>
        <v>5000</v>
      </c>
      <c r="BF578" s="306">
        <f t="shared" ca="1" si="602"/>
        <v>4</v>
      </c>
      <c r="BG578" s="307">
        <f ca="1">INDEX(N$8:N$12,$BF578)</f>
        <v>365</v>
      </c>
      <c r="BH578" s="308">
        <f ca="1">INDEX(O$8:O$12,$BF578)</f>
        <v>0.45</v>
      </c>
      <c r="BI578" s="309">
        <f t="shared" ca="1" si="603"/>
        <v>2615</v>
      </c>
      <c r="BJ578" s="310">
        <f t="shared" si="601"/>
        <v>0</v>
      </c>
      <c r="BK578" s="217">
        <f ca="1">DEGREES(ASIN($BG578*BL$23))</f>
        <v>-0.69702848180855392</v>
      </c>
      <c r="BL578" s="218">
        <f ca="1">DEGREES(ASIN(BL$23*$BI578))</f>
        <v>-5</v>
      </c>
      <c r="BM578" s="219">
        <f ca="1">IF($BH578&gt;0,(COS(RADIANS(BK578))-COS(RADIANS(BL578)))/(BL$23*$BH578),$BE578*SIN(RADIANS(BK578)))</f>
        <v>-248.78476702351884</v>
      </c>
      <c r="BN578" s="218">
        <f t="shared" ca="1" si="604"/>
        <v>0</v>
      </c>
      <c r="BO578" s="220">
        <f t="shared" ca="1" si="605"/>
        <v>0</v>
      </c>
      <c r="BP578" s="221">
        <f t="shared" ca="1" si="661"/>
        <v>0</v>
      </c>
      <c r="BQ578" s="222">
        <f t="shared" ca="1" si="606"/>
        <v>-1.3888539075648563</v>
      </c>
      <c r="BR578" s="223">
        <f t="shared" ca="1" si="607"/>
        <v>-10</v>
      </c>
      <c r="BS578" s="224">
        <f t="shared" ca="1" si="608"/>
        <v>-498.57516684089927</v>
      </c>
      <c r="BT578" s="223">
        <f t="shared" ca="1" si="609"/>
        <v>0</v>
      </c>
      <c r="BU578" s="225">
        <f t="shared" ca="1" si="610"/>
        <v>0</v>
      </c>
      <c r="BV578" s="226">
        <f t="shared" ca="1" si="662"/>
        <v>0</v>
      </c>
      <c r="BW578" s="217">
        <f t="shared" ca="1" si="611"/>
        <v>-2.0703060144699528</v>
      </c>
      <c r="BX578" s="218">
        <f t="shared" ca="1" si="612"/>
        <v>-14.999999999999998</v>
      </c>
      <c r="BY578" s="219">
        <f t="shared" ca="1" si="613"/>
        <v>-750.39149177318018</v>
      </c>
      <c r="BZ578" s="218">
        <f t="shared" ca="1" si="614"/>
        <v>0</v>
      </c>
      <c r="CA578" s="227">
        <f t="shared" ca="1" si="615"/>
        <v>0</v>
      </c>
      <c r="CB578" s="228">
        <f t="shared" ca="1" si="663"/>
        <v>0</v>
      </c>
      <c r="CC578" s="222">
        <f t="shared" ca="1" si="616"/>
        <v>-2.7362803166611838</v>
      </c>
      <c r="CD578" s="223">
        <f t="shared" ca="1" si="617"/>
        <v>-20</v>
      </c>
      <c r="CE578" s="224">
        <f t="shared" ca="1" si="618"/>
        <v>-1005.2838372586006</v>
      </c>
      <c r="CF578" s="223">
        <f t="shared" ca="1" si="619"/>
        <v>0</v>
      </c>
      <c r="CG578" s="225">
        <f t="shared" ca="1" si="620"/>
        <v>0</v>
      </c>
      <c r="CH578" s="226">
        <f t="shared" ca="1" si="664"/>
        <v>0</v>
      </c>
      <c r="CI578" s="217">
        <f t="shared" ca="1" si="621"/>
        <v>-3.3817714426176781</v>
      </c>
      <c r="CJ578" s="218">
        <f t="shared" ca="1" si="622"/>
        <v>-25.000000000000004</v>
      </c>
      <c r="CK578" s="219">
        <f t="shared" ca="1" si="623"/>
        <v>-1264.3482414483431</v>
      </c>
      <c r="CL578" s="218">
        <f t="shared" ca="1" si="624"/>
        <v>0</v>
      </c>
      <c r="CM578" s="227">
        <f t="shared" ca="1" si="625"/>
        <v>0</v>
      </c>
      <c r="CN578" s="228">
        <f t="shared" ca="1" si="665"/>
        <v>0</v>
      </c>
      <c r="CO578" s="222">
        <f t="shared" ca="1" si="626"/>
        <v>-4.0019069365128308</v>
      </c>
      <c r="CP578" s="223">
        <f t="shared" ca="1" si="627"/>
        <v>-29.999999999999996</v>
      </c>
      <c r="CQ578" s="224">
        <f t="shared" ca="1" si="628"/>
        <v>-1528.7443909084268</v>
      </c>
      <c r="CR578" s="223">
        <f t="shared" ca="1" si="629"/>
        <v>0</v>
      </c>
      <c r="CS578" s="225">
        <f t="shared" ca="1" si="630"/>
        <v>0</v>
      </c>
      <c r="CT578" s="226">
        <f t="shared" ca="1" si="666"/>
        <v>0</v>
      </c>
      <c r="CU578" s="217">
        <f t="shared" ca="1" si="631"/>
        <v>-4.5919815571945737</v>
      </c>
      <c r="CV578" s="218">
        <f t="shared" ca="1" si="632"/>
        <v>-35</v>
      </c>
      <c r="CW578" s="219">
        <f t="shared" ca="1" si="633"/>
        <v>-1799.7155560582448</v>
      </c>
      <c r="CX578" s="218">
        <f t="shared" ca="1" si="634"/>
        <v>0</v>
      </c>
      <c r="CY578" s="227">
        <f t="shared" ca="1" si="635"/>
        <v>0</v>
      </c>
      <c r="CZ578" s="228">
        <f t="shared" ca="1" si="667"/>
        <v>0</v>
      </c>
      <c r="DA578" s="222">
        <f t="shared" ca="1" si="636"/>
        <v>-5.1474920122309307</v>
      </c>
      <c r="DB578" s="223">
        <f t="shared" ca="1" si="637"/>
        <v>-40</v>
      </c>
      <c r="DC578" s="224">
        <f t="shared" ca="1" si="638"/>
        <v>-2078.6115573248367</v>
      </c>
      <c r="DD578" s="223">
        <f t="shared" ca="1" si="639"/>
        <v>0</v>
      </c>
      <c r="DE578" s="225">
        <f t="shared" ca="1" si="640"/>
        <v>0</v>
      </c>
      <c r="DF578" s="226">
        <f t="shared" ca="1" si="668"/>
        <v>0</v>
      </c>
      <c r="DG578" s="217">
        <f t="shared" ca="1" si="641"/>
        <v>-5.6641719536657629</v>
      </c>
      <c r="DH578" s="218">
        <f t="shared" ca="1" si="642"/>
        <v>-45</v>
      </c>
      <c r="DI578" s="219">
        <f t="shared" ca="1" si="643"/>
        <v>-2366.9157570759894</v>
      </c>
      <c r="DJ578" s="218">
        <f t="shared" ca="1" si="644"/>
        <v>0</v>
      </c>
      <c r="DK578" s="227">
        <f t="shared" ca="1" si="645"/>
        <v>0</v>
      </c>
      <c r="DL578" s="228">
        <f t="shared" ca="1" si="669"/>
        <v>0</v>
      </c>
      <c r="DM578" s="222">
        <f t="shared" ca="1" si="646"/>
        <v>-6.1380269433018499</v>
      </c>
      <c r="DN578" s="223">
        <f t="shared" ca="1" si="647"/>
        <v>-49.999999999999993</v>
      </c>
      <c r="DO578" s="224">
        <f t="shared" ca="1" si="648"/>
        <v>-2666.2773423922681</v>
      </c>
      <c r="DP578" s="223">
        <f t="shared" ca="1" si="649"/>
        <v>0</v>
      </c>
      <c r="DQ578" s="225">
        <f t="shared" ca="1" si="650"/>
        <v>0</v>
      </c>
      <c r="DR578" s="226">
        <f t="shared" ca="1" si="670"/>
        <v>0</v>
      </c>
      <c r="DS578" s="217">
        <f t="shared" ca="1" si="651"/>
        <v>-6.5653689762119063</v>
      </c>
      <c r="DT578" s="218">
        <f t="shared" ca="1" si="652"/>
        <v>-55.000000000000007</v>
      </c>
      <c r="DU578" s="219">
        <f t="shared" ca="1" si="653"/>
        <v>-2978.5505378914368</v>
      </c>
      <c r="DV578" s="218">
        <f t="shared" ca="1" si="654"/>
        <v>0</v>
      </c>
      <c r="DW578" s="227">
        <f t="shared" ca="1" si="655"/>
        <v>0</v>
      </c>
      <c r="DX578" s="228">
        <f t="shared" ca="1" si="671"/>
        <v>0</v>
      </c>
      <c r="DY578" s="222">
        <f t="shared" ca="1" si="656"/>
        <v>-6.9428500404508018</v>
      </c>
      <c r="DZ578" s="223">
        <f t="shared" ca="1" si="657"/>
        <v>-59.999999999999993</v>
      </c>
      <c r="EA578" s="224">
        <f t="shared" ca="1" si="658"/>
        <v>-3305.8429078195454</v>
      </c>
      <c r="EB578" s="223">
        <f t="shared" ca="1" si="659"/>
        <v>0</v>
      </c>
      <c r="EC578" s="225">
        <f t="shared" ca="1" si="660"/>
        <v>0</v>
      </c>
      <c r="ED578" s="226">
        <f t="shared" ca="1" si="672"/>
        <v>0</v>
      </c>
      <c r="EE578" s="18" t="e">
        <v>#N/A</v>
      </c>
    </row>
    <row r="579" spans="16:135" x14ac:dyDescent="0.3">
      <c r="P579" s="5"/>
      <c r="Q579" s="5"/>
      <c r="AA579" s="105" t="e">
        <f ca="1">AH579-DF579</f>
        <v>#N/A</v>
      </c>
      <c r="AC579" s="302">
        <f>AC578+$BE$22</f>
        <v>5520</v>
      </c>
      <c r="AD579" s="21" t="e">
        <v>#N/A</v>
      </c>
      <c r="AE579" s="21" t="e">
        <v>#N/A</v>
      </c>
      <c r="AF579" s="21" t="e">
        <v>#N/A</v>
      </c>
      <c r="AG579" s="21" t="e">
        <v>#N/A</v>
      </c>
      <c r="AH579" s="21" t="e">
        <v>#N/A</v>
      </c>
      <c r="AI579" s="21" t="e">
        <v>#N/A</v>
      </c>
      <c r="AJ579" s="21" t="e">
        <v>#N/A</v>
      </c>
      <c r="AK579" s="21" t="e">
        <v>#N/A</v>
      </c>
      <c r="AL579" s="21" t="e">
        <v>#N/A</v>
      </c>
      <c r="AM579" s="21" t="e">
        <v>#N/A</v>
      </c>
      <c r="AN579" s="21" t="e">
        <v>#N/A</v>
      </c>
      <c r="AO579" s="21" t="e">
        <v>#N/A</v>
      </c>
      <c r="AP579" s="332" t="e">
        <v>#N/A</v>
      </c>
      <c r="AQ579" s="21" t="e">
        <v>#N/A</v>
      </c>
      <c r="AR579" s="21" t="e">
        <v>#N/A</v>
      </c>
      <c r="AS579" s="21" t="e">
        <v>#N/A</v>
      </c>
      <c r="AT579" s="21" t="e">
        <v>#N/A</v>
      </c>
      <c r="AU579" s="21" t="e">
        <v>#N/A</v>
      </c>
      <c r="AV579" s="21" t="e">
        <v>#N/A</v>
      </c>
      <c r="AW579" s="21" t="e">
        <v>#N/A</v>
      </c>
      <c r="AX579" s="21" t="e">
        <v>#N/A</v>
      </c>
      <c r="AY579" s="21" t="e">
        <v>#N/A</v>
      </c>
      <c r="AZ579" s="21" t="e">
        <v>#N/A</v>
      </c>
      <c r="BA579" s="21" t="e">
        <v>#N/A</v>
      </c>
      <c r="BB579" s="336" t="e">
        <v>#N/A</v>
      </c>
      <c r="BC579" s="323">
        <f ca="1">BO579-BD579</f>
        <v>0</v>
      </c>
      <c r="BD579" s="321">
        <f ca="1"/>
        <v>0</v>
      </c>
      <c r="BE579" s="302">
        <f ca="1">MIN($AF$15,BE578+$BE$22)</f>
        <v>5000</v>
      </c>
      <c r="BF579" s="306">
        <f t="shared" ca="1" si="602"/>
        <v>4</v>
      </c>
      <c r="BG579" s="307">
        <f ca="1">INDEX(N$8:N$12,$BF579)</f>
        <v>365</v>
      </c>
      <c r="BH579" s="308">
        <f ca="1">INDEX(O$8:O$12,$BF579)</f>
        <v>0.45</v>
      </c>
      <c r="BI579" s="309">
        <f t="shared" ca="1" si="603"/>
        <v>2615</v>
      </c>
      <c r="BJ579" s="310">
        <f t="shared" si="601"/>
        <v>0</v>
      </c>
      <c r="BK579" s="217">
        <f ca="1">DEGREES(ASIN($BG579*BL$23))</f>
        <v>-0.69702848180855392</v>
      </c>
      <c r="BL579" s="218">
        <f ca="1">DEGREES(ASIN(BL$23*$BI579))</f>
        <v>-5</v>
      </c>
      <c r="BM579" s="219">
        <f ca="1">IF($BH579&gt;0,(COS(RADIANS(BK579))-COS(RADIANS(BL579)))/(BL$23*$BH579),$BE579*SIN(RADIANS(BK579)))</f>
        <v>-248.78476702351884</v>
      </c>
      <c r="BN579" s="218">
        <f t="shared" ca="1" si="604"/>
        <v>0</v>
      </c>
      <c r="BO579" s="220">
        <f t="shared" ca="1" si="605"/>
        <v>0</v>
      </c>
      <c r="BP579" s="221">
        <f t="shared" ca="1" si="661"/>
        <v>0</v>
      </c>
      <c r="BQ579" s="222">
        <f t="shared" ca="1" si="606"/>
        <v>-1.3888539075648563</v>
      </c>
      <c r="BR579" s="223">
        <f t="shared" ca="1" si="607"/>
        <v>-10</v>
      </c>
      <c r="BS579" s="224">
        <f t="shared" ca="1" si="608"/>
        <v>-498.57516684089927</v>
      </c>
      <c r="BT579" s="223">
        <f t="shared" ca="1" si="609"/>
        <v>0</v>
      </c>
      <c r="BU579" s="225">
        <f t="shared" ca="1" si="610"/>
        <v>0</v>
      </c>
      <c r="BV579" s="226">
        <f t="shared" ca="1" si="662"/>
        <v>0</v>
      </c>
      <c r="BW579" s="217">
        <f t="shared" ca="1" si="611"/>
        <v>-2.0703060144699528</v>
      </c>
      <c r="BX579" s="218">
        <f t="shared" ca="1" si="612"/>
        <v>-14.999999999999998</v>
      </c>
      <c r="BY579" s="219">
        <f t="shared" ca="1" si="613"/>
        <v>-750.39149177318018</v>
      </c>
      <c r="BZ579" s="218">
        <f t="shared" ca="1" si="614"/>
        <v>0</v>
      </c>
      <c r="CA579" s="227">
        <f t="shared" ca="1" si="615"/>
        <v>0</v>
      </c>
      <c r="CB579" s="228">
        <f t="shared" ca="1" si="663"/>
        <v>0</v>
      </c>
      <c r="CC579" s="222">
        <f t="shared" ca="1" si="616"/>
        <v>-2.7362803166611838</v>
      </c>
      <c r="CD579" s="223">
        <f t="shared" ca="1" si="617"/>
        <v>-20</v>
      </c>
      <c r="CE579" s="224">
        <f t="shared" ca="1" si="618"/>
        <v>-1005.2838372586006</v>
      </c>
      <c r="CF579" s="223">
        <f t="shared" ca="1" si="619"/>
        <v>0</v>
      </c>
      <c r="CG579" s="225">
        <f t="shared" ca="1" si="620"/>
        <v>0</v>
      </c>
      <c r="CH579" s="226">
        <f t="shared" ca="1" si="664"/>
        <v>0</v>
      </c>
      <c r="CI579" s="217">
        <f t="shared" ca="1" si="621"/>
        <v>-3.3817714426176781</v>
      </c>
      <c r="CJ579" s="218">
        <f t="shared" ca="1" si="622"/>
        <v>-25.000000000000004</v>
      </c>
      <c r="CK579" s="219">
        <f t="shared" ca="1" si="623"/>
        <v>-1264.3482414483431</v>
      </c>
      <c r="CL579" s="218">
        <f t="shared" ca="1" si="624"/>
        <v>0</v>
      </c>
      <c r="CM579" s="227">
        <f t="shared" ca="1" si="625"/>
        <v>0</v>
      </c>
      <c r="CN579" s="228">
        <f t="shared" ca="1" si="665"/>
        <v>0</v>
      </c>
      <c r="CO579" s="222">
        <f t="shared" ca="1" si="626"/>
        <v>-4.0019069365128308</v>
      </c>
      <c r="CP579" s="223">
        <f t="shared" ca="1" si="627"/>
        <v>-29.999999999999996</v>
      </c>
      <c r="CQ579" s="224">
        <f t="shared" ca="1" si="628"/>
        <v>-1528.7443909084268</v>
      </c>
      <c r="CR579" s="223">
        <f t="shared" ca="1" si="629"/>
        <v>0</v>
      </c>
      <c r="CS579" s="225">
        <f t="shared" ca="1" si="630"/>
        <v>0</v>
      </c>
      <c r="CT579" s="226">
        <f t="shared" ca="1" si="666"/>
        <v>0</v>
      </c>
      <c r="CU579" s="217">
        <f t="shared" ca="1" si="631"/>
        <v>-4.5919815571945737</v>
      </c>
      <c r="CV579" s="218">
        <f t="shared" ca="1" si="632"/>
        <v>-35</v>
      </c>
      <c r="CW579" s="219">
        <f t="shared" ca="1" si="633"/>
        <v>-1799.7155560582448</v>
      </c>
      <c r="CX579" s="218">
        <f t="shared" ca="1" si="634"/>
        <v>0</v>
      </c>
      <c r="CY579" s="227">
        <f t="shared" ca="1" si="635"/>
        <v>0</v>
      </c>
      <c r="CZ579" s="228">
        <f t="shared" ca="1" si="667"/>
        <v>0</v>
      </c>
      <c r="DA579" s="222">
        <f t="shared" ca="1" si="636"/>
        <v>-5.1474920122309307</v>
      </c>
      <c r="DB579" s="223">
        <f t="shared" ca="1" si="637"/>
        <v>-40</v>
      </c>
      <c r="DC579" s="224">
        <f t="shared" ca="1" si="638"/>
        <v>-2078.6115573248367</v>
      </c>
      <c r="DD579" s="223">
        <f t="shared" ca="1" si="639"/>
        <v>0</v>
      </c>
      <c r="DE579" s="225">
        <f t="shared" ca="1" si="640"/>
        <v>0</v>
      </c>
      <c r="DF579" s="226">
        <f t="shared" ca="1" si="668"/>
        <v>0</v>
      </c>
      <c r="DG579" s="217">
        <f t="shared" ca="1" si="641"/>
        <v>-5.6641719536657629</v>
      </c>
      <c r="DH579" s="218">
        <f t="shared" ca="1" si="642"/>
        <v>-45</v>
      </c>
      <c r="DI579" s="219">
        <f t="shared" ca="1" si="643"/>
        <v>-2366.9157570759894</v>
      </c>
      <c r="DJ579" s="218">
        <f t="shared" ca="1" si="644"/>
        <v>0</v>
      </c>
      <c r="DK579" s="227">
        <f t="shared" ca="1" si="645"/>
        <v>0</v>
      </c>
      <c r="DL579" s="228">
        <f t="shared" ca="1" si="669"/>
        <v>0</v>
      </c>
      <c r="DM579" s="222">
        <f t="shared" ca="1" si="646"/>
        <v>-6.1380269433018499</v>
      </c>
      <c r="DN579" s="223">
        <f t="shared" ca="1" si="647"/>
        <v>-49.999999999999993</v>
      </c>
      <c r="DO579" s="224">
        <f t="shared" ca="1" si="648"/>
        <v>-2666.2773423922681</v>
      </c>
      <c r="DP579" s="223">
        <f t="shared" ca="1" si="649"/>
        <v>0</v>
      </c>
      <c r="DQ579" s="225">
        <f t="shared" ca="1" si="650"/>
        <v>0</v>
      </c>
      <c r="DR579" s="226">
        <f t="shared" ca="1" si="670"/>
        <v>0</v>
      </c>
      <c r="DS579" s="217">
        <f t="shared" ca="1" si="651"/>
        <v>-6.5653689762119063</v>
      </c>
      <c r="DT579" s="218">
        <f t="shared" ca="1" si="652"/>
        <v>-55.000000000000007</v>
      </c>
      <c r="DU579" s="219">
        <f t="shared" ca="1" si="653"/>
        <v>-2978.5505378914368</v>
      </c>
      <c r="DV579" s="218">
        <f t="shared" ca="1" si="654"/>
        <v>0</v>
      </c>
      <c r="DW579" s="227">
        <f t="shared" ca="1" si="655"/>
        <v>0</v>
      </c>
      <c r="DX579" s="228">
        <f t="shared" ca="1" si="671"/>
        <v>0</v>
      </c>
      <c r="DY579" s="222">
        <f t="shared" ca="1" si="656"/>
        <v>-6.9428500404508018</v>
      </c>
      <c r="DZ579" s="223">
        <f t="shared" ca="1" si="657"/>
        <v>-59.999999999999993</v>
      </c>
      <c r="EA579" s="224">
        <f t="shared" ca="1" si="658"/>
        <v>-3305.8429078195454</v>
      </c>
      <c r="EB579" s="223">
        <f t="shared" ca="1" si="659"/>
        <v>0</v>
      </c>
      <c r="EC579" s="225">
        <f t="shared" ca="1" si="660"/>
        <v>0</v>
      </c>
      <c r="ED579" s="226">
        <f t="shared" ca="1" si="672"/>
        <v>0</v>
      </c>
      <c r="EE579" s="18" t="e">
        <v>#N/A</v>
      </c>
    </row>
    <row r="580" spans="16:135" x14ac:dyDescent="0.3">
      <c r="P580" s="5"/>
      <c r="Q580" s="5"/>
      <c r="AA580" s="105" t="e">
        <f ca="1">AH580-DF580</f>
        <v>#N/A</v>
      </c>
      <c r="AC580" s="302">
        <f>AC579+$BE$22</f>
        <v>5530</v>
      </c>
      <c r="AD580" s="21" t="e">
        <v>#N/A</v>
      </c>
      <c r="AE580" s="21" t="e">
        <v>#N/A</v>
      </c>
      <c r="AF580" s="21" t="e">
        <v>#N/A</v>
      </c>
      <c r="AG580" s="21" t="e">
        <v>#N/A</v>
      </c>
      <c r="AH580" s="21" t="e">
        <v>#N/A</v>
      </c>
      <c r="AI580" s="21" t="e">
        <v>#N/A</v>
      </c>
      <c r="AJ580" s="21" t="e">
        <v>#N/A</v>
      </c>
      <c r="AK580" s="21" t="e">
        <v>#N/A</v>
      </c>
      <c r="AL580" s="21" t="e">
        <v>#N/A</v>
      </c>
      <c r="AM580" s="21" t="e">
        <v>#N/A</v>
      </c>
      <c r="AN580" s="21" t="e">
        <v>#N/A</v>
      </c>
      <c r="AO580" s="21" t="e">
        <v>#N/A</v>
      </c>
      <c r="AP580" s="332" t="e">
        <v>#N/A</v>
      </c>
      <c r="AQ580" s="21" t="e">
        <v>#N/A</v>
      </c>
      <c r="AR580" s="21" t="e">
        <v>#N/A</v>
      </c>
      <c r="AS580" s="21" t="e">
        <v>#N/A</v>
      </c>
      <c r="AT580" s="21" t="e">
        <v>#N/A</v>
      </c>
      <c r="AU580" s="21" t="e">
        <v>#N/A</v>
      </c>
      <c r="AV580" s="21" t="e">
        <v>#N/A</v>
      </c>
      <c r="AW580" s="21" t="e">
        <v>#N/A</v>
      </c>
      <c r="AX580" s="21" t="e">
        <v>#N/A</v>
      </c>
      <c r="AY580" s="21" t="e">
        <v>#N/A</v>
      </c>
      <c r="AZ580" s="21" t="e">
        <v>#N/A</v>
      </c>
      <c r="BA580" s="21" t="e">
        <v>#N/A</v>
      </c>
      <c r="BB580" s="336" t="e">
        <v>#N/A</v>
      </c>
      <c r="BC580" s="323">
        <f ca="1">BO580-BD580</f>
        <v>0</v>
      </c>
      <c r="BD580" s="321">
        <f ca="1"/>
        <v>0</v>
      </c>
      <c r="BE580" s="302">
        <f ca="1">MIN($AF$15,BE579+$BE$22)</f>
        <v>5000</v>
      </c>
      <c r="BF580" s="306">
        <f t="shared" ca="1" si="602"/>
        <v>4</v>
      </c>
      <c r="BG580" s="307">
        <f ca="1">INDEX(N$8:N$12,$BF580)</f>
        <v>365</v>
      </c>
      <c r="BH580" s="308">
        <f ca="1">INDEX(O$8:O$12,$BF580)</f>
        <v>0.45</v>
      </c>
      <c r="BI580" s="309">
        <f t="shared" ca="1" si="603"/>
        <v>2615</v>
      </c>
      <c r="BJ580" s="310">
        <f t="shared" si="601"/>
        <v>0</v>
      </c>
      <c r="BK580" s="217">
        <f ca="1">DEGREES(ASIN($BG580*BL$23))</f>
        <v>-0.69702848180855392</v>
      </c>
      <c r="BL580" s="218">
        <f ca="1">DEGREES(ASIN(BL$23*$BI580))</f>
        <v>-5</v>
      </c>
      <c r="BM580" s="219">
        <f ca="1">IF($BH580&gt;0,(COS(RADIANS(BK580))-COS(RADIANS(BL580)))/(BL$23*$BH580),$BE580*SIN(RADIANS(BK580)))</f>
        <v>-248.78476702351884</v>
      </c>
      <c r="BN580" s="218">
        <f t="shared" ca="1" si="604"/>
        <v>0</v>
      </c>
      <c r="BO580" s="220">
        <f t="shared" ca="1" si="605"/>
        <v>0</v>
      </c>
      <c r="BP580" s="221">
        <f t="shared" ca="1" si="661"/>
        <v>0</v>
      </c>
      <c r="BQ580" s="222">
        <f t="shared" ca="1" si="606"/>
        <v>-1.3888539075648563</v>
      </c>
      <c r="BR580" s="223">
        <f t="shared" ca="1" si="607"/>
        <v>-10</v>
      </c>
      <c r="BS580" s="224">
        <f t="shared" ca="1" si="608"/>
        <v>-498.57516684089927</v>
      </c>
      <c r="BT580" s="223">
        <f t="shared" ca="1" si="609"/>
        <v>0</v>
      </c>
      <c r="BU580" s="225">
        <f t="shared" ca="1" si="610"/>
        <v>0</v>
      </c>
      <c r="BV580" s="226">
        <f t="shared" ca="1" si="662"/>
        <v>0</v>
      </c>
      <c r="BW580" s="217">
        <f t="shared" ca="1" si="611"/>
        <v>-2.0703060144699528</v>
      </c>
      <c r="BX580" s="218">
        <f t="shared" ca="1" si="612"/>
        <v>-14.999999999999998</v>
      </c>
      <c r="BY580" s="219">
        <f t="shared" ca="1" si="613"/>
        <v>-750.39149177318018</v>
      </c>
      <c r="BZ580" s="218">
        <f t="shared" ca="1" si="614"/>
        <v>0</v>
      </c>
      <c r="CA580" s="227">
        <f t="shared" ca="1" si="615"/>
        <v>0</v>
      </c>
      <c r="CB580" s="228">
        <f t="shared" ca="1" si="663"/>
        <v>0</v>
      </c>
      <c r="CC580" s="222">
        <f t="shared" ca="1" si="616"/>
        <v>-2.7362803166611838</v>
      </c>
      <c r="CD580" s="223">
        <f t="shared" ca="1" si="617"/>
        <v>-20</v>
      </c>
      <c r="CE580" s="224">
        <f t="shared" ca="1" si="618"/>
        <v>-1005.2838372586006</v>
      </c>
      <c r="CF580" s="223">
        <f t="shared" ca="1" si="619"/>
        <v>0</v>
      </c>
      <c r="CG580" s="225">
        <f t="shared" ca="1" si="620"/>
        <v>0</v>
      </c>
      <c r="CH580" s="226">
        <f t="shared" ca="1" si="664"/>
        <v>0</v>
      </c>
      <c r="CI580" s="217">
        <f t="shared" ca="1" si="621"/>
        <v>-3.3817714426176781</v>
      </c>
      <c r="CJ580" s="218">
        <f t="shared" ca="1" si="622"/>
        <v>-25.000000000000004</v>
      </c>
      <c r="CK580" s="219">
        <f t="shared" ca="1" si="623"/>
        <v>-1264.3482414483431</v>
      </c>
      <c r="CL580" s="218">
        <f t="shared" ca="1" si="624"/>
        <v>0</v>
      </c>
      <c r="CM580" s="227">
        <f t="shared" ca="1" si="625"/>
        <v>0</v>
      </c>
      <c r="CN580" s="228">
        <f t="shared" ca="1" si="665"/>
        <v>0</v>
      </c>
      <c r="CO580" s="222">
        <f t="shared" ca="1" si="626"/>
        <v>-4.0019069365128308</v>
      </c>
      <c r="CP580" s="223">
        <f t="shared" ca="1" si="627"/>
        <v>-29.999999999999996</v>
      </c>
      <c r="CQ580" s="224">
        <f t="shared" ca="1" si="628"/>
        <v>-1528.7443909084268</v>
      </c>
      <c r="CR580" s="223">
        <f t="shared" ca="1" si="629"/>
        <v>0</v>
      </c>
      <c r="CS580" s="225">
        <f t="shared" ca="1" si="630"/>
        <v>0</v>
      </c>
      <c r="CT580" s="226">
        <f t="shared" ca="1" si="666"/>
        <v>0</v>
      </c>
      <c r="CU580" s="217">
        <f t="shared" ca="1" si="631"/>
        <v>-4.5919815571945737</v>
      </c>
      <c r="CV580" s="218">
        <f t="shared" ca="1" si="632"/>
        <v>-35</v>
      </c>
      <c r="CW580" s="219">
        <f t="shared" ca="1" si="633"/>
        <v>-1799.7155560582448</v>
      </c>
      <c r="CX580" s="218">
        <f t="shared" ca="1" si="634"/>
        <v>0</v>
      </c>
      <c r="CY580" s="227">
        <f t="shared" ca="1" si="635"/>
        <v>0</v>
      </c>
      <c r="CZ580" s="228">
        <f t="shared" ca="1" si="667"/>
        <v>0</v>
      </c>
      <c r="DA580" s="222">
        <f t="shared" ca="1" si="636"/>
        <v>-5.1474920122309307</v>
      </c>
      <c r="DB580" s="223">
        <f t="shared" ca="1" si="637"/>
        <v>-40</v>
      </c>
      <c r="DC580" s="224">
        <f t="shared" ca="1" si="638"/>
        <v>-2078.6115573248367</v>
      </c>
      <c r="DD580" s="223">
        <f t="shared" ca="1" si="639"/>
        <v>0</v>
      </c>
      <c r="DE580" s="225">
        <f t="shared" ca="1" si="640"/>
        <v>0</v>
      </c>
      <c r="DF580" s="226">
        <f t="shared" ca="1" si="668"/>
        <v>0</v>
      </c>
      <c r="DG580" s="217">
        <f t="shared" ca="1" si="641"/>
        <v>-5.6641719536657629</v>
      </c>
      <c r="DH580" s="218">
        <f t="shared" ca="1" si="642"/>
        <v>-45</v>
      </c>
      <c r="DI580" s="219">
        <f t="shared" ca="1" si="643"/>
        <v>-2366.9157570759894</v>
      </c>
      <c r="DJ580" s="218">
        <f t="shared" ca="1" si="644"/>
        <v>0</v>
      </c>
      <c r="DK580" s="227">
        <f t="shared" ca="1" si="645"/>
        <v>0</v>
      </c>
      <c r="DL580" s="228">
        <f t="shared" ca="1" si="669"/>
        <v>0</v>
      </c>
      <c r="DM580" s="222">
        <f t="shared" ca="1" si="646"/>
        <v>-6.1380269433018499</v>
      </c>
      <c r="DN580" s="223">
        <f t="shared" ca="1" si="647"/>
        <v>-49.999999999999993</v>
      </c>
      <c r="DO580" s="224">
        <f t="shared" ca="1" si="648"/>
        <v>-2666.2773423922681</v>
      </c>
      <c r="DP580" s="223">
        <f t="shared" ca="1" si="649"/>
        <v>0</v>
      </c>
      <c r="DQ580" s="225">
        <f t="shared" ca="1" si="650"/>
        <v>0</v>
      </c>
      <c r="DR580" s="226">
        <f t="shared" ca="1" si="670"/>
        <v>0</v>
      </c>
      <c r="DS580" s="217">
        <f t="shared" ca="1" si="651"/>
        <v>-6.5653689762119063</v>
      </c>
      <c r="DT580" s="218">
        <f t="shared" ca="1" si="652"/>
        <v>-55.000000000000007</v>
      </c>
      <c r="DU580" s="219">
        <f t="shared" ca="1" si="653"/>
        <v>-2978.5505378914368</v>
      </c>
      <c r="DV580" s="218">
        <f t="shared" ca="1" si="654"/>
        <v>0</v>
      </c>
      <c r="DW580" s="227">
        <f t="shared" ca="1" si="655"/>
        <v>0</v>
      </c>
      <c r="DX580" s="228">
        <f t="shared" ca="1" si="671"/>
        <v>0</v>
      </c>
      <c r="DY580" s="222">
        <f t="shared" ca="1" si="656"/>
        <v>-6.9428500404508018</v>
      </c>
      <c r="DZ580" s="223">
        <f t="shared" ca="1" si="657"/>
        <v>-59.999999999999993</v>
      </c>
      <c r="EA580" s="224">
        <f t="shared" ca="1" si="658"/>
        <v>-3305.8429078195454</v>
      </c>
      <c r="EB580" s="223">
        <f t="shared" ca="1" si="659"/>
        <v>0</v>
      </c>
      <c r="EC580" s="225">
        <f t="shared" ca="1" si="660"/>
        <v>0</v>
      </c>
      <c r="ED580" s="226">
        <f t="shared" ca="1" si="672"/>
        <v>0</v>
      </c>
      <c r="EE580" s="18" t="e">
        <v>#N/A</v>
      </c>
    </row>
    <row r="581" spans="16:135" x14ac:dyDescent="0.3">
      <c r="P581" s="5"/>
      <c r="Q581" s="5"/>
      <c r="AA581" s="105" t="e">
        <f ca="1">AH581-DF581</f>
        <v>#N/A</v>
      </c>
      <c r="AC581" s="302">
        <f>AC580+$BE$22</f>
        <v>5540</v>
      </c>
      <c r="AD581" s="21" t="e">
        <v>#N/A</v>
      </c>
      <c r="AE581" s="21" t="e">
        <v>#N/A</v>
      </c>
      <c r="AF581" s="21" t="e">
        <v>#N/A</v>
      </c>
      <c r="AG581" s="21" t="e">
        <v>#N/A</v>
      </c>
      <c r="AH581" s="21" t="e">
        <v>#N/A</v>
      </c>
      <c r="AI581" s="21" t="e">
        <v>#N/A</v>
      </c>
      <c r="AJ581" s="21" t="e">
        <v>#N/A</v>
      </c>
      <c r="AK581" s="21" t="e">
        <v>#N/A</v>
      </c>
      <c r="AL581" s="21" t="e">
        <v>#N/A</v>
      </c>
      <c r="AM581" s="21" t="e">
        <v>#N/A</v>
      </c>
      <c r="AN581" s="21" t="e">
        <v>#N/A</v>
      </c>
      <c r="AO581" s="21" t="e">
        <v>#N/A</v>
      </c>
      <c r="AP581" s="332" t="e">
        <v>#N/A</v>
      </c>
      <c r="AQ581" s="21" t="e">
        <v>#N/A</v>
      </c>
      <c r="AR581" s="21" t="e">
        <v>#N/A</v>
      </c>
      <c r="AS581" s="21" t="e">
        <v>#N/A</v>
      </c>
      <c r="AT581" s="21" t="e">
        <v>#N/A</v>
      </c>
      <c r="AU581" s="21" t="e">
        <v>#N/A</v>
      </c>
      <c r="AV581" s="21" t="e">
        <v>#N/A</v>
      </c>
      <c r="AW581" s="21" t="e">
        <v>#N/A</v>
      </c>
      <c r="AX581" s="21" t="e">
        <v>#N/A</v>
      </c>
      <c r="AY581" s="21" t="e">
        <v>#N/A</v>
      </c>
      <c r="AZ581" s="21" t="e">
        <v>#N/A</v>
      </c>
      <c r="BA581" s="21" t="e">
        <v>#N/A</v>
      </c>
      <c r="BB581" s="336" t="e">
        <v>#N/A</v>
      </c>
      <c r="BC581" s="323">
        <f ca="1">BO581-BD581</f>
        <v>0</v>
      </c>
      <c r="BD581" s="321">
        <f ca="1"/>
        <v>0</v>
      </c>
      <c r="BE581" s="302">
        <f ca="1">MIN($AF$15,BE580+$BE$22)</f>
        <v>5000</v>
      </c>
      <c r="BF581" s="306">
        <f t="shared" ca="1" si="602"/>
        <v>4</v>
      </c>
      <c r="BG581" s="307">
        <f ca="1">INDEX(N$8:N$12,$BF581)</f>
        <v>365</v>
      </c>
      <c r="BH581" s="308">
        <f ca="1">INDEX(O$8:O$12,$BF581)</f>
        <v>0.45</v>
      </c>
      <c r="BI581" s="309">
        <f t="shared" ca="1" si="603"/>
        <v>2615</v>
      </c>
      <c r="BJ581" s="310">
        <f t="shared" si="601"/>
        <v>0</v>
      </c>
      <c r="BK581" s="217">
        <f ca="1">DEGREES(ASIN($BG581*BL$23))</f>
        <v>-0.69702848180855392</v>
      </c>
      <c r="BL581" s="218">
        <f ca="1">DEGREES(ASIN(BL$23*$BI581))</f>
        <v>-5</v>
      </c>
      <c r="BM581" s="219">
        <f ca="1">IF($BH581&gt;0,(COS(RADIANS(BK581))-COS(RADIANS(BL581)))/(BL$23*$BH581),$BE581*SIN(RADIANS(BK581)))</f>
        <v>-248.78476702351884</v>
      </c>
      <c r="BN581" s="218">
        <f t="shared" ca="1" si="604"/>
        <v>0</v>
      </c>
      <c r="BO581" s="220">
        <f t="shared" ca="1" si="605"/>
        <v>0</v>
      </c>
      <c r="BP581" s="221">
        <f t="shared" ca="1" si="661"/>
        <v>0</v>
      </c>
      <c r="BQ581" s="222">
        <f t="shared" ca="1" si="606"/>
        <v>-1.3888539075648563</v>
      </c>
      <c r="BR581" s="223">
        <f t="shared" ca="1" si="607"/>
        <v>-10</v>
      </c>
      <c r="BS581" s="224">
        <f t="shared" ca="1" si="608"/>
        <v>-498.57516684089927</v>
      </c>
      <c r="BT581" s="223">
        <f t="shared" ca="1" si="609"/>
        <v>0</v>
      </c>
      <c r="BU581" s="225">
        <f t="shared" ca="1" si="610"/>
        <v>0</v>
      </c>
      <c r="BV581" s="226">
        <f t="shared" ca="1" si="662"/>
        <v>0</v>
      </c>
      <c r="BW581" s="217">
        <f t="shared" ca="1" si="611"/>
        <v>-2.0703060144699528</v>
      </c>
      <c r="BX581" s="218">
        <f t="shared" ca="1" si="612"/>
        <v>-14.999999999999998</v>
      </c>
      <c r="BY581" s="219">
        <f t="shared" ca="1" si="613"/>
        <v>-750.39149177318018</v>
      </c>
      <c r="BZ581" s="218">
        <f t="shared" ca="1" si="614"/>
        <v>0</v>
      </c>
      <c r="CA581" s="227">
        <f t="shared" ca="1" si="615"/>
        <v>0</v>
      </c>
      <c r="CB581" s="228">
        <f t="shared" ca="1" si="663"/>
        <v>0</v>
      </c>
      <c r="CC581" s="222">
        <f t="shared" ca="1" si="616"/>
        <v>-2.7362803166611838</v>
      </c>
      <c r="CD581" s="223">
        <f t="shared" ca="1" si="617"/>
        <v>-20</v>
      </c>
      <c r="CE581" s="224">
        <f t="shared" ca="1" si="618"/>
        <v>-1005.2838372586006</v>
      </c>
      <c r="CF581" s="223">
        <f t="shared" ca="1" si="619"/>
        <v>0</v>
      </c>
      <c r="CG581" s="225">
        <f t="shared" ca="1" si="620"/>
        <v>0</v>
      </c>
      <c r="CH581" s="226">
        <f t="shared" ca="1" si="664"/>
        <v>0</v>
      </c>
      <c r="CI581" s="217">
        <f t="shared" ca="1" si="621"/>
        <v>-3.3817714426176781</v>
      </c>
      <c r="CJ581" s="218">
        <f t="shared" ca="1" si="622"/>
        <v>-25.000000000000004</v>
      </c>
      <c r="CK581" s="219">
        <f t="shared" ca="1" si="623"/>
        <v>-1264.3482414483431</v>
      </c>
      <c r="CL581" s="218">
        <f t="shared" ca="1" si="624"/>
        <v>0</v>
      </c>
      <c r="CM581" s="227">
        <f t="shared" ca="1" si="625"/>
        <v>0</v>
      </c>
      <c r="CN581" s="228">
        <f t="shared" ca="1" si="665"/>
        <v>0</v>
      </c>
      <c r="CO581" s="222">
        <f t="shared" ca="1" si="626"/>
        <v>-4.0019069365128308</v>
      </c>
      <c r="CP581" s="223">
        <f t="shared" ca="1" si="627"/>
        <v>-29.999999999999996</v>
      </c>
      <c r="CQ581" s="224">
        <f t="shared" ca="1" si="628"/>
        <v>-1528.7443909084268</v>
      </c>
      <c r="CR581" s="223">
        <f t="shared" ca="1" si="629"/>
        <v>0</v>
      </c>
      <c r="CS581" s="225">
        <f t="shared" ca="1" si="630"/>
        <v>0</v>
      </c>
      <c r="CT581" s="226">
        <f t="shared" ca="1" si="666"/>
        <v>0</v>
      </c>
      <c r="CU581" s="217">
        <f t="shared" ca="1" si="631"/>
        <v>-4.5919815571945737</v>
      </c>
      <c r="CV581" s="218">
        <f t="shared" ca="1" si="632"/>
        <v>-35</v>
      </c>
      <c r="CW581" s="219">
        <f t="shared" ca="1" si="633"/>
        <v>-1799.7155560582448</v>
      </c>
      <c r="CX581" s="218">
        <f t="shared" ca="1" si="634"/>
        <v>0</v>
      </c>
      <c r="CY581" s="227">
        <f t="shared" ca="1" si="635"/>
        <v>0</v>
      </c>
      <c r="CZ581" s="228">
        <f t="shared" ca="1" si="667"/>
        <v>0</v>
      </c>
      <c r="DA581" s="222">
        <f t="shared" ca="1" si="636"/>
        <v>-5.1474920122309307</v>
      </c>
      <c r="DB581" s="223">
        <f t="shared" ca="1" si="637"/>
        <v>-40</v>
      </c>
      <c r="DC581" s="224">
        <f t="shared" ca="1" si="638"/>
        <v>-2078.6115573248367</v>
      </c>
      <c r="DD581" s="223">
        <f t="shared" ca="1" si="639"/>
        <v>0</v>
      </c>
      <c r="DE581" s="225">
        <f t="shared" ca="1" si="640"/>
        <v>0</v>
      </c>
      <c r="DF581" s="226">
        <f t="shared" ca="1" si="668"/>
        <v>0</v>
      </c>
      <c r="DG581" s="217">
        <f t="shared" ca="1" si="641"/>
        <v>-5.6641719536657629</v>
      </c>
      <c r="DH581" s="218">
        <f t="shared" ca="1" si="642"/>
        <v>-45</v>
      </c>
      <c r="DI581" s="219">
        <f t="shared" ca="1" si="643"/>
        <v>-2366.9157570759894</v>
      </c>
      <c r="DJ581" s="218">
        <f t="shared" ca="1" si="644"/>
        <v>0</v>
      </c>
      <c r="DK581" s="227">
        <f t="shared" ca="1" si="645"/>
        <v>0</v>
      </c>
      <c r="DL581" s="228">
        <f t="shared" ca="1" si="669"/>
        <v>0</v>
      </c>
      <c r="DM581" s="222">
        <f t="shared" ca="1" si="646"/>
        <v>-6.1380269433018499</v>
      </c>
      <c r="DN581" s="223">
        <f t="shared" ca="1" si="647"/>
        <v>-49.999999999999993</v>
      </c>
      <c r="DO581" s="224">
        <f t="shared" ca="1" si="648"/>
        <v>-2666.2773423922681</v>
      </c>
      <c r="DP581" s="223">
        <f t="shared" ca="1" si="649"/>
        <v>0</v>
      </c>
      <c r="DQ581" s="225">
        <f t="shared" ca="1" si="650"/>
        <v>0</v>
      </c>
      <c r="DR581" s="226">
        <f t="shared" ca="1" si="670"/>
        <v>0</v>
      </c>
      <c r="DS581" s="217">
        <f t="shared" ca="1" si="651"/>
        <v>-6.5653689762119063</v>
      </c>
      <c r="DT581" s="218">
        <f t="shared" ca="1" si="652"/>
        <v>-55.000000000000007</v>
      </c>
      <c r="DU581" s="219">
        <f t="shared" ca="1" si="653"/>
        <v>-2978.5505378914368</v>
      </c>
      <c r="DV581" s="218">
        <f t="shared" ca="1" si="654"/>
        <v>0</v>
      </c>
      <c r="DW581" s="227">
        <f t="shared" ca="1" si="655"/>
        <v>0</v>
      </c>
      <c r="DX581" s="228">
        <f t="shared" ca="1" si="671"/>
        <v>0</v>
      </c>
      <c r="DY581" s="222">
        <f t="shared" ca="1" si="656"/>
        <v>-6.9428500404508018</v>
      </c>
      <c r="DZ581" s="223">
        <f t="shared" ca="1" si="657"/>
        <v>-59.999999999999993</v>
      </c>
      <c r="EA581" s="224">
        <f t="shared" ca="1" si="658"/>
        <v>-3305.8429078195454</v>
      </c>
      <c r="EB581" s="223">
        <f t="shared" ca="1" si="659"/>
        <v>0</v>
      </c>
      <c r="EC581" s="225">
        <f t="shared" ca="1" si="660"/>
        <v>0</v>
      </c>
      <c r="ED581" s="226">
        <f t="shared" ca="1" si="672"/>
        <v>0</v>
      </c>
      <c r="EE581" s="18" t="e">
        <v>#N/A</v>
      </c>
    </row>
    <row r="582" spans="16:135" x14ac:dyDescent="0.3">
      <c r="P582" s="5"/>
      <c r="Q582" s="5"/>
      <c r="AA582" s="105" t="e">
        <f ca="1">AH582-DF582</f>
        <v>#N/A</v>
      </c>
      <c r="AC582" s="302">
        <f>AC581+$BE$22</f>
        <v>5550</v>
      </c>
      <c r="AD582" s="21" t="e">
        <v>#N/A</v>
      </c>
      <c r="AE582" s="21" t="e">
        <v>#N/A</v>
      </c>
      <c r="AF582" s="21" t="e">
        <v>#N/A</v>
      </c>
      <c r="AG582" s="21" t="e">
        <v>#N/A</v>
      </c>
      <c r="AH582" s="21" t="e">
        <v>#N/A</v>
      </c>
      <c r="AI582" s="21" t="e">
        <v>#N/A</v>
      </c>
      <c r="AJ582" s="21" t="e">
        <v>#N/A</v>
      </c>
      <c r="AK582" s="21" t="e">
        <v>#N/A</v>
      </c>
      <c r="AL582" s="21" t="e">
        <v>#N/A</v>
      </c>
      <c r="AM582" s="21" t="e">
        <v>#N/A</v>
      </c>
      <c r="AN582" s="21" t="e">
        <v>#N/A</v>
      </c>
      <c r="AO582" s="21" t="e">
        <v>#N/A</v>
      </c>
      <c r="AP582" s="332" t="e">
        <v>#N/A</v>
      </c>
      <c r="AQ582" s="21" t="e">
        <v>#N/A</v>
      </c>
      <c r="AR582" s="21" t="e">
        <v>#N/A</v>
      </c>
      <c r="AS582" s="21" t="e">
        <v>#N/A</v>
      </c>
      <c r="AT582" s="21" t="e">
        <v>#N/A</v>
      </c>
      <c r="AU582" s="21" t="e">
        <v>#N/A</v>
      </c>
      <c r="AV582" s="21" t="e">
        <v>#N/A</v>
      </c>
      <c r="AW582" s="21" t="e">
        <v>#N/A</v>
      </c>
      <c r="AX582" s="21" t="e">
        <v>#N/A</v>
      </c>
      <c r="AY582" s="21" t="e">
        <v>#N/A</v>
      </c>
      <c r="AZ582" s="21" t="e">
        <v>#N/A</v>
      </c>
      <c r="BA582" s="21" t="e">
        <v>#N/A</v>
      </c>
      <c r="BB582" s="336" t="e">
        <v>#N/A</v>
      </c>
      <c r="BC582" s="323">
        <f ca="1">BO582-BD582</f>
        <v>0</v>
      </c>
      <c r="BD582" s="321">
        <f ca="1"/>
        <v>0</v>
      </c>
      <c r="BE582" s="302">
        <f ca="1">MIN($AF$15,BE581+$BE$22)</f>
        <v>5000</v>
      </c>
      <c r="BF582" s="306">
        <f t="shared" ca="1" si="602"/>
        <v>4</v>
      </c>
      <c r="BG582" s="307">
        <f ca="1">INDEX(N$8:N$12,$BF582)</f>
        <v>365</v>
      </c>
      <c r="BH582" s="308">
        <f ca="1">INDEX(O$8:O$12,$BF582)</f>
        <v>0.45</v>
      </c>
      <c r="BI582" s="309">
        <f t="shared" ca="1" si="603"/>
        <v>2615</v>
      </c>
      <c r="BJ582" s="310">
        <f t="shared" si="601"/>
        <v>0</v>
      </c>
      <c r="BK582" s="217">
        <f ca="1">DEGREES(ASIN($BG582*BL$23))</f>
        <v>-0.69702848180855392</v>
      </c>
      <c r="BL582" s="218">
        <f ca="1">DEGREES(ASIN(BL$23*$BI582))</f>
        <v>-5</v>
      </c>
      <c r="BM582" s="219">
        <f ca="1">IF($BH582&gt;0,(COS(RADIANS(BK582))-COS(RADIANS(BL582)))/(BL$23*$BH582),$BE582*SIN(RADIANS(BK582)))</f>
        <v>-248.78476702351884</v>
      </c>
      <c r="BN582" s="218">
        <f t="shared" ca="1" si="604"/>
        <v>0</v>
      </c>
      <c r="BO582" s="220">
        <f t="shared" ca="1" si="605"/>
        <v>0</v>
      </c>
      <c r="BP582" s="221">
        <f t="shared" ca="1" si="661"/>
        <v>0</v>
      </c>
      <c r="BQ582" s="222">
        <f t="shared" ca="1" si="606"/>
        <v>-1.3888539075648563</v>
      </c>
      <c r="BR582" s="223">
        <f t="shared" ca="1" si="607"/>
        <v>-10</v>
      </c>
      <c r="BS582" s="224">
        <f t="shared" ca="1" si="608"/>
        <v>-498.57516684089927</v>
      </c>
      <c r="BT582" s="223">
        <f t="shared" ca="1" si="609"/>
        <v>0</v>
      </c>
      <c r="BU582" s="225">
        <f t="shared" ca="1" si="610"/>
        <v>0</v>
      </c>
      <c r="BV582" s="226">
        <f t="shared" ca="1" si="662"/>
        <v>0</v>
      </c>
      <c r="BW582" s="217">
        <f t="shared" ca="1" si="611"/>
        <v>-2.0703060144699528</v>
      </c>
      <c r="BX582" s="218">
        <f t="shared" ca="1" si="612"/>
        <v>-14.999999999999998</v>
      </c>
      <c r="BY582" s="219">
        <f t="shared" ca="1" si="613"/>
        <v>-750.39149177318018</v>
      </c>
      <c r="BZ582" s="218">
        <f t="shared" ca="1" si="614"/>
        <v>0</v>
      </c>
      <c r="CA582" s="227">
        <f t="shared" ca="1" si="615"/>
        <v>0</v>
      </c>
      <c r="CB582" s="228">
        <f t="shared" ca="1" si="663"/>
        <v>0</v>
      </c>
      <c r="CC582" s="222">
        <f t="shared" ca="1" si="616"/>
        <v>-2.7362803166611838</v>
      </c>
      <c r="CD582" s="223">
        <f t="shared" ca="1" si="617"/>
        <v>-20</v>
      </c>
      <c r="CE582" s="224">
        <f t="shared" ca="1" si="618"/>
        <v>-1005.2838372586006</v>
      </c>
      <c r="CF582" s="223">
        <f t="shared" ca="1" si="619"/>
        <v>0</v>
      </c>
      <c r="CG582" s="225">
        <f t="shared" ca="1" si="620"/>
        <v>0</v>
      </c>
      <c r="CH582" s="226">
        <f t="shared" ca="1" si="664"/>
        <v>0</v>
      </c>
      <c r="CI582" s="217">
        <f t="shared" ca="1" si="621"/>
        <v>-3.3817714426176781</v>
      </c>
      <c r="CJ582" s="218">
        <f t="shared" ca="1" si="622"/>
        <v>-25.000000000000004</v>
      </c>
      <c r="CK582" s="219">
        <f t="shared" ca="1" si="623"/>
        <v>-1264.3482414483431</v>
      </c>
      <c r="CL582" s="218">
        <f t="shared" ca="1" si="624"/>
        <v>0</v>
      </c>
      <c r="CM582" s="227">
        <f t="shared" ca="1" si="625"/>
        <v>0</v>
      </c>
      <c r="CN582" s="228">
        <f t="shared" ca="1" si="665"/>
        <v>0</v>
      </c>
      <c r="CO582" s="222">
        <f t="shared" ca="1" si="626"/>
        <v>-4.0019069365128308</v>
      </c>
      <c r="CP582" s="223">
        <f t="shared" ca="1" si="627"/>
        <v>-29.999999999999996</v>
      </c>
      <c r="CQ582" s="224">
        <f t="shared" ca="1" si="628"/>
        <v>-1528.7443909084268</v>
      </c>
      <c r="CR582" s="223">
        <f t="shared" ca="1" si="629"/>
        <v>0</v>
      </c>
      <c r="CS582" s="225">
        <f t="shared" ca="1" si="630"/>
        <v>0</v>
      </c>
      <c r="CT582" s="226">
        <f t="shared" ca="1" si="666"/>
        <v>0</v>
      </c>
      <c r="CU582" s="217">
        <f t="shared" ca="1" si="631"/>
        <v>-4.5919815571945737</v>
      </c>
      <c r="CV582" s="218">
        <f t="shared" ca="1" si="632"/>
        <v>-35</v>
      </c>
      <c r="CW582" s="219">
        <f t="shared" ca="1" si="633"/>
        <v>-1799.7155560582448</v>
      </c>
      <c r="CX582" s="218">
        <f t="shared" ca="1" si="634"/>
        <v>0</v>
      </c>
      <c r="CY582" s="227">
        <f t="shared" ca="1" si="635"/>
        <v>0</v>
      </c>
      <c r="CZ582" s="228">
        <f t="shared" ca="1" si="667"/>
        <v>0</v>
      </c>
      <c r="DA582" s="222">
        <f t="shared" ca="1" si="636"/>
        <v>-5.1474920122309307</v>
      </c>
      <c r="DB582" s="223">
        <f t="shared" ca="1" si="637"/>
        <v>-40</v>
      </c>
      <c r="DC582" s="224">
        <f t="shared" ca="1" si="638"/>
        <v>-2078.6115573248367</v>
      </c>
      <c r="DD582" s="223">
        <f t="shared" ca="1" si="639"/>
        <v>0</v>
      </c>
      <c r="DE582" s="225">
        <f t="shared" ca="1" si="640"/>
        <v>0</v>
      </c>
      <c r="DF582" s="226">
        <f t="shared" ca="1" si="668"/>
        <v>0</v>
      </c>
      <c r="DG582" s="217">
        <f t="shared" ca="1" si="641"/>
        <v>-5.6641719536657629</v>
      </c>
      <c r="DH582" s="218">
        <f t="shared" ca="1" si="642"/>
        <v>-45</v>
      </c>
      <c r="DI582" s="219">
        <f t="shared" ca="1" si="643"/>
        <v>-2366.9157570759894</v>
      </c>
      <c r="DJ582" s="218">
        <f t="shared" ca="1" si="644"/>
        <v>0</v>
      </c>
      <c r="DK582" s="227">
        <f t="shared" ca="1" si="645"/>
        <v>0</v>
      </c>
      <c r="DL582" s="228">
        <f t="shared" ca="1" si="669"/>
        <v>0</v>
      </c>
      <c r="DM582" s="222">
        <f t="shared" ca="1" si="646"/>
        <v>-6.1380269433018499</v>
      </c>
      <c r="DN582" s="223">
        <f t="shared" ca="1" si="647"/>
        <v>-49.999999999999993</v>
      </c>
      <c r="DO582" s="224">
        <f t="shared" ca="1" si="648"/>
        <v>-2666.2773423922681</v>
      </c>
      <c r="DP582" s="223">
        <f t="shared" ca="1" si="649"/>
        <v>0</v>
      </c>
      <c r="DQ582" s="225">
        <f t="shared" ca="1" si="650"/>
        <v>0</v>
      </c>
      <c r="DR582" s="226">
        <f t="shared" ca="1" si="670"/>
        <v>0</v>
      </c>
      <c r="DS582" s="217">
        <f t="shared" ca="1" si="651"/>
        <v>-6.5653689762119063</v>
      </c>
      <c r="DT582" s="218">
        <f t="shared" ca="1" si="652"/>
        <v>-55.000000000000007</v>
      </c>
      <c r="DU582" s="219">
        <f t="shared" ca="1" si="653"/>
        <v>-2978.5505378914368</v>
      </c>
      <c r="DV582" s="218">
        <f t="shared" ca="1" si="654"/>
        <v>0</v>
      </c>
      <c r="DW582" s="227">
        <f t="shared" ca="1" si="655"/>
        <v>0</v>
      </c>
      <c r="DX582" s="228">
        <f t="shared" ca="1" si="671"/>
        <v>0</v>
      </c>
      <c r="DY582" s="222">
        <f t="shared" ca="1" si="656"/>
        <v>-6.9428500404508018</v>
      </c>
      <c r="DZ582" s="223">
        <f t="shared" ca="1" si="657"/>
        <v>-59.999999999999993</v>
      </c>
      <c r="EA582" s="224">
        <f t="shared" ca="1" si="658"/>
        <v>-3305.8429078195454</v>
      </c>
      <c r="EB582" s="223">
        <f t="shared" ca="1" si="659"/>
        <v>0</v>
      </c>
      <c r="EC582" s="225">
        <f t="shared" ca="1" si="660"/>
        <v>0</v>
      </c>
      <c r="ED582" s="226">
        <f t="shared" ca="1" si="672"/>
        <v>0</v>
      </c>
      <c r="EE582" s="18" t="e">
        <v>#N/A</v>
      </c>
    </row>
    <row r="583" spans="16:135" x14ac:dyDescent="0.3">
      <c r="P583" s="5"/>
      <c r="Q583" s="5"/>
      <c r="AA583" s="105" t="e">
        <f ca="1">AH583-DF583</f>
        <v>#N/A</v>
      </c>
      <c r="AC583" s="302">
        <f>AC582+$BE$22</f>
        <v>5560</v>
      </c>
      <c r="AD583" s="21" t="e">
        <v>#N/A</v>
      </c>
      <c r="AE583" s="21" t="e">
        <v>#N/A</v>
      </c>
      <c r="AF583" s="21" t="e">
        <v>#N/A</v>
      </c>
      <c r="AG583" s="21" t="e">
        <v>#N/A</v>
      </c>
      <c r="AH583" s="21" t="e">
        <v>#N/A</v>
      </c>
      <c r="AI583" s="21" t="e">
        <v>#N/A</v>
      </c>
      <c r="AJ583" s="21" t="e">
        <v>#N/A</v>
      </c>
      <c r="AK583" s="21" t="e">
        <v>#N/A</v>
      </c>
      <c r="AL583" s="21" t="e">
        <v>#N/A</v>
      </c>
      <c r="AM583" s="21" t="e">
        <v>#N/A</v>
      </c>
      <c r="AN583" s="21" t="e">
        <v>#N/A</v>
      </c>
      <c r="AO583" s="21" t="e">
        <v>#N/A</v>
      </c>
      <c r="AP583" s="332" t="e">
        <v>#N/A</v>
      </c>
      <c r="AQ583" s="21" t="e">
        <v>#N/A</v>
      </c>
      <c r="AR583" s="21" t="e">
        <v>#N/A</v>
      </c>
      <c r="AS583" s="21" t="e">
        <v>#N/A</v>
      </c>
      <c r="AT583" s="21" t="e">
        <v>#N/A</v>
      </c>
      <c r="AU583" s="21" t="e">
        <v>#N/A</v>
      </c>
      <c r="AV583" s="21" t="e">
        <v>#N/A</v>
      </c>
      <c r="AW583" s="21" t="e">
        <v>#N/A</v>
      </c>
      <c r="AX583" s="21" t="e">
        <v>#N/A</v>
      </c>
      <c r="AY583" s="21" t="e">
        <v>#N/A</v>
      </c>
      <c r="AZ583" s="21" t="e">
        <v>#N/A</v>
      </c>
      <c r="BA583" s="21" t="e">
        <v>#N/A</v>
      </c>
      <c r="BB583" s="336" t="e">
        <v>#N/A</v>
      </c>
      <c r="BC583" s="323">
        <f ca="1">BO583-BD583</f>
        <v>0</v>
      </c>
      <c r="BD583" s="321">
        <f ca="1"/>
        <v>0</v>
      </c>
      <c r="BE583" s="302">
        <f ca="1">MIN($AF$15,BE582+$BE$22)</f>
        <v>5000</v>
      </c>
      <c r="BF583" s="306">
        <f t="shared" ca="1" si="602"/>
        <v>4</v>
      </c>
      <c r="BG583" s="307">
        <f ca="1">INDEX(N$8:N$12,$BF583)</f>
        <v>365</v>
      </c>
      <c r="BH583" s="308">
        <f ca="1">INDEX(O$8:O$12,$BF583)</f>
        <v>0.45</v>
      </c>
      <c r="BI583" s="309">
        <f t="shared" ca="1" si="603"/>
        <v>2615</v>
      </c>
      <c r="BJ583" s="310">
        <f t="shared" si="601"/>
        <v>0</v>
      </c>
      <c r="BK583" s="217">
        <f ca="1">DEGREES(ASIN($BG583*BL$23))</f>
        <v>-0.69702848180855392</v>
      </c>
      <c r="BL583" s="218">
        <f ca="1">DEGREES(ASIN(BL$23*$BI583))</f>
        <v>-5</v>
      </c>
      <c r="BM583" s="219">
        <f ca="1">IF($BH583&gt;0,(COS(RADIANS(BK583))-COS(RADIANS(BL583)))/(BL$23*$BH583),$BE583*SIN(RADIANS(BK583)))</f>
        <v>-248.78476702351884</v>
      </c>
      <c r="BN583" s="218">
        <f t="shared" ca="1" si="604"/>
        <v>0</v>
      </c>
      <c r="BO583" s="220">
        <f t="shared" ca="1" si="605"/>
        <v>0</v>
      </c>
      <c r="BP583" s="221">
        <f t="shared" ca="1" si="661"/>
        <v>0</v>
      </c>
      <c r="BQ583" s="222">
        <f t="shared" ca="1" si="606"/>
        <v>-1.3888539075648563</v>
      </c>
      <c r="BR583" s="223">
        <f t="shared" ca="1" si="607"/>
        <v>-10</v>
      </c>
      <c r="BS583" s="224">
        <f t="shared" ca="1" si="608"/>
        <v>-498.57516684089927</v>
      </c>
      <c r="BT583" s="223">
        <f t="shared" ca="1" si="609"/>
        <v>0</v>
      </c>
      <c r="BU583" s="225">
        <f t="shared" ca="1" si="610"/>
        <v>0</v>
      </c>
      <c r="BV583" s="226">
        <f t="shared" ca="1" si="662"/>
        <v>0</v>
      </c>
      <c r="BW583" s="217">
        <f t="shared" ca="1" si="611"/>
        <v>-2.0703060144699528</v>
      </c>
      <c r="BX583" s="218">
        <f t="shared" ca="1" si="612"/>
        <v>-14.999999999999998</v>
      </c>
      <c r="BY583" s="219">
        <f t="shared" ca="1" si="613"/>
        <v>-750.39149177318018</v>
      </c>
      <c r="BZ583" s="218">
        <f t="shared" ca="1" si="614"/>
        <v>0</v>
      </c>
      <c r="CA583" s="227">
        <f t="shared" ca="1" si="615"/>
        <v>0</v>
      </c>
      <c r="CB583" s="228">
        <f t="shared" ca="1" si="663"/>
        <v>0</v>
      </c>
      <c r="CC583" s="222">
        <f t="shared" ca="1" si="616"/>
        <v>-2.7362803166611838</v>
      </c>
      <c r="CD583" s="223">
        <f t="shared" ca="1" si="617"/>
        <v>-20</v>
      </c>
      <c r="CE583" s="224">
        <f t="shared" ca="1" si="618"/>
        <v>-1005.2838372586006</v>
      </c>
      <c r="CF583" s="223">
        <f t="shared" ca="1" si="619"/>
        <v>0</v>
      </c>
      <c r="CG583" s="225">
        <f t="shared" ca="1" si="620"/>
        <v>0</v>
      </c>
      <c r="CH583" s="226">
        <f t="shared" ca="1" si="664"/>
        <v>0</v>
      </c>
      <c r="CI583" s="217">
        <f t="shared" ca="1" si="621"/>
        <v>-3.3817714426176781</v>
      </c>
      <c r="CJ583" s="218">
        <f t="shared" ca="1" si="622"/>
        <v>-25.000000000000004</v>
      </c>
      <c r="CK583" s="219">
        <f t="shared" ca="1" si="623"/>
        <v>-1264.3482414483431</v>
      </c>
      <c r="CL583" s="218">
        <f t="shared" ca="1" si="624"/>
        <v>0</v>
      </c>
      <c r="CM583" s="227">
        <f t="shared" ca="1" si="625"/>
        <v>0</v>
      </c>
      <c r="CN583" s="228">
        <f t="shared" ca="1" si="665"/>
        <v>0</v>
      </c>
      <c r="CO583" s="222">
        <f t="shared" ca="1" si="626"/>
        <v>-4.0019069365128308</v>
      </c>
      <c r="CP583" s="223">
        <f t="shared" ca="1" si="627"/>
        <v>-29.999999999999996</v>
      </c>
      <c r="CQ583" s="224">
        <f t="shared" ca="1" si="628"/>
        <v>-1528.7443909084268</v>
      </c>
      <c r="CR583" s="223">
        <f t="shared" ca="1" si="629"/>
        <v>0</v>
      </c>
      <c r="CS583" s="225">
        <f t="shared" ca="1" si="630"/>
        <v>0</v>
      </c>
      <c r="CT583" s="226">
        <f t="shared" ca="1" si="666"/>
        <v>0</v>
      </c>
      <c r="CU583" s="217">
        <f t="shared" ca="1" si="631"/>
        <v>-4.5919815571945737</v>
      </c>
      <c r="CV583" s="218">
        <f t="shared" ca="1" si="632"/>
        <v>-35</v>
      </c>
      <c r="CW583" s="219">
        <f t="shared" ca="1" si="633"/>
        <v>-1799.7155560582448</v>
      </c>
      <c r="CX583" s="218">
        <f t="shared" ca="1" si="634"/>
        <v>0</v>
      </c>
      <c r="CY583" s="227">
        <f t="shared" ca="1" si="635"/>
        <v>0</v>
      </c>
      <c r="CZ583" s="228">
        <f t="shared" ca="1" si="667"/>
        <v>0</v>
      </c>
      <c r="DA583" s="222">
        <f t="shared" ca="1" si="636"/>
        <v>-5.1474920122309307</v>
      </c>
      <c r="DB583" s="223">
        <f t="shared" ca="1" si="637"/>
        <v>-40</v>
      </c>
      <c r="DC583" s="224">
        <f t="shared" ca="1" si="638"/>
        <v>-2078.6115573248367</v>
      </c>
      <c r="DD583" s="223">
        <f t="shared" ca="1" si="639"/>
        <v>0</v>
      </c>
      <c r="DE583" s="225">
        <f t="shared" ca="1" si="640"/>
        <v>0</v>
      </c>
      <c r="DF583" s="226">
        <f t="shared" ca="1" si="668"/>
        <v>0</v>
      </c>
      <c r="DG583" s="217">
        <f t="shared" ca="1" si="641"/>
        <v>-5.6641719536657629</v>
      </c>
      <c r="DH583" s="218">
        <f t="shared" ca="1" si="642"/>
        <v>-45</v>
      </c>
      <c r="DI583" s="219">
        <f t="shared" ca="1" si="643"/>
        <v>-2366.9157570759894</v>
      </c>
      <c r="DJ583" s="218">
        <f t="shared" ca="1" si="644"/>
        <v>0</v>
      </c>
      <c r="DK583" s="227">
        <f t="shared" ca="1" si="645"/>
        <v>0</v>
      </c>
      <c r="DL583" s="228">
        <f t="shared" ca="1" si="669"/>
        <v>0</v>
      </c>
      <c r="DM583" s="222">
        <f t="shared" ca="1" si="646"/>
        <v>-6.1380269433018499</v>
      </c>
      <c r="DN583" s="223">
        <f t="shared" ca="1" si="647"/>
        <v>-49.999999999999993</v>
      </c>
      <c r="DO583" s="224">
        <f t="shared" ca="1" si="648"/>
        <v>-2666.2773423922681</v>
      </c>
      <c r="DP583" s="223">
        <f t="shared" ca="1" si="649"/>
        <v>0</v>
      </c>
      <c r="DQ583" s="225">
        <f t="shared" ca="1" si="650"/>
        <v>0</v>
      </c>
      <c r="DR583" s="226">
        <f t="shared" ca="1" si="670"/>
        <v>0</v>
      </c>
      <c r="DS583" s="217">
        <f t="shared" ca="1" si="651"/>
        <v>-6.5653689762119063</v>
      </c>
      <c r="DT583" s="218">
        <f t="shared" ca="1" si="652"/>
        <v>-55.000000000000007</v>
      </c>
      <c r="DU583" s="219">
        <f t="shared" ca="1" si="653"/>
        <v>-2978.5505378914368</v>
      </c>
      <c r="DV583" s="218">
        <f t="shared" ca="1" si="654"/>
        <v>0</v>
      </c>
      <c r="DW583" s="227">
        <f t="shared" ca="1" si="655"/>
        <v>0</v>
      </c>
      <c r="DX583" s="228">
        <f t="shared" ca="1" si="671"/>
        <v>0</v>
      </c>
      <c r="DY583" s="222">
        <f t="shared" ca="1" si="656"/>
        <v>-6.9428500404508018</v>
      </c>
      <c r="DZ583" s="223">
        <f t="shared" ca="1" si="657"/>
        <v>-59.999999999999993</v>
      </c>
      <c r="EA583" s="224">
        <f t="shared" ca="1" si="658"/>
        <v>-3305.8429078195454</v>
      </c>
      <c r="EB583" s="223">
        <f t="shared" ca="1" si="659"/>
        <v>0</v>
      </c>
      <c r="EC583" s="225">
        <f t="shared" ca="1" si="660"/>
        <v>0</v>
      </c>
      <c r="ED583" s="226">
        <f t="shared" ca="1" si="672"/>
        <v>0</v>
      </c>
      <c r="EE583" s="18" t="e">
        <v>#N/A</v>
      </c>
    </row>
    <row r="584" spans="16:135" x14ac:dyDescent="0.3">
      <c r="P584" s="5"/>
      <c r="Q584" s="5"/>
      <c r="AA584" s="105" t="e">
        <f ca="1">AH584-DF584</f>
        <v>#N/A</v>
      </c>
      <c r="AC584" s="302">
        <f>AC583+$BE$22</f>
        <v>5570</v>
      </c>
      <c r="AD584" s="21" t="e">
        <v>#N/A</v>
      </c>
      <c r="AE584" s="21" t="e">
        <v>#N/A</v>
      </c>
      <c r="AF584" s="21" t="e">
        <v>#N/A</v>
      </c>
      <c r="AG584" s="21" t="e">
        <v>#N/A</v>
      </c>
      <c r="AH584" s="21" t="e">
        <v>#N/A</v>
      </c>
      <c r="AI584" s="21" t="e">
        <v>#N/A</v>
      </c>
      <c r="AJ584" s="21" t="e">
        <v>#N/A</v>
      </c>
      <c r="AK584" s="21" t="e">
        <v>#N/A</v>
      </c>
      <c r="AL584" s="21" t="e">
        <v>#N/A</v>
      </c>
      <c r="AM584" s="21" t="e">
        <v>#N/A</v>
      </c>
      <c r="AN584" s="21" t="e">
        <v>#N/A</v>
      </c>
      <c r="AO584" s="21" t="e">
        <v>#N/A</v>
      </c>
      <c r="AP584" s="332" t="e">
        <v>#N/A</v>
      </c>
      <c r="AQ584" s="21" t="e">
        <v>#N/A</v>
      </c>
      <c r="AR584" s="21" t="e">
        <v>#N/A</v>
      </c>
      <c r="AS584" s="21" t="e">
        <v>#N/A</v>
      </c>
      <c r="AT584" s="21" t="e">
        <v>#N/A</v>
      </c>
      <c r="AU584" s="21" t="e">
        <v>#N/A</v>
      </c>
      <c r="AV584" s="21" t="e">
        <v>#N/A</v>
      </c>
      <c r="AW584" s="21" t="e">
        <v>#N/A</v>
      </c>
      <c r="AX584" s="21" t="e">
        <v>#N/A</v>
      </c>
      <c r="AY584" s="21" t="e">
        <v>#N/A</v>
      </c>
      <c r="AZ584" s="21" t="e">
        <v>#N/A</v>
      </c>
      <c r="BA584" s="21" t="e">
        <v>#N/A</v>
      </c>
      <c r="BB584" s="336" t="e">
        <v>#N/A</v>
      </c>
      <c r="BC584" s="323">
        <f ca="1">BO584-BD584</f>
        <v>0</v>
      </c>
      <c r="BD584" s="321">
        <f ca="1"/>
        <v>0</v>
      </c>
      <c r="BE584" s="302">
        <f ca="1">MIN($AF$15,BE583+$BE$22)</f>
        <v>5000</v>
      </c>
      <c r="BF584" s="306">
        <f t="shared" ca="1" si="602"/>
        <v>4</v>
      </c>
      <c r="BG584" s="307">
        <f ca="1">INDEX(N$8:N$12,$BF584)</f>
        <v>365</v>
      </c>
      <c r="BH584" s="308">
        <f ca="1">INDEX(O$8:O$12,$BF584)</f>
        <v>0.45</v>
      </c>
      <c r="BI584" s="309">
        <f t="shared" ca="1" si="603"/>
        <v>2615</v>
      </c>
      <c r="BJ584" s="310">
        <f t="shared" si="601"/>
        <v>0</v>
      </c>
      <c r="BK584" s="217">
        <f ca="1">DEGREES(ASIN($BG584*BL$23))</f>
        <v>-0.69702848180855392</v>
      </c>
      <c r="BL584" s="218">
        <f ca="1">DEGREES(ASIN(BL$23*$BI584))</f>
        <v>-5</v>
      </c>
      <c r="BM584" s="219">
        <f ca="1">IF($BH584&gt;0,(COS(RADIANS(BK584))-COS(RADIANS(BL584)))/(BL$23*$BH584),$BE584*SIN(RADIANS(BK584)))</f>
        <v>-248.78476702351884</v>
      </c>
      <c r="BN584" s="218">
        <f t="shared" ca="1" si="604"/>
        <v>0</v>
      </c>
      <c r="BO584" s="220">
        <f t="shared" ca="1" si="605"/>
        <v>0</v>
      </c>
      <c r="BP584" s="221">
        <f t="shared" ca="1" si="661"/>
        <v>0</v>
      </c>
      <c r="BQ584" s="222">
        <f t="shared" ca="1" si="606"/>
        <v>-1.3888539075648563</v>
      </c>
      <c r="BR584" s="223">
        <f t="shared" ca="1" si="607"/>
        <v>-10</v>
      </c>
      <c r="BS584" s="224">
        <f t="shared" ca="1" si="608"/>
        <v>-498.57516684089927</v>
      </c>
      <c r="BT584" s="223">
        <f t="shared" ca="1" si="609"/>
        <v>0</v>
      </c>
      <c r="BU584" s="225">
        <f t="shared" ca="1" si="610"/>
        <v>0</v>
      </c>
      <c r="BV584" s="226">
        <f t="shared" ca="1" si="662"/>
        <v>0</v>
      </c>
      <c r="BW584" s="217">
        <f t="shared" ca="1" si="611"/>
        <v>-2.0703060144699528</v>
      </c>
      <c r="BX584" s="218">
        <f t="shared" ca="1" si="612"/>
        <v>-14.999999999999998</v>
      </c>
      <c r="BY584" s="219">
        <f t="shared" ca="1" si="613"/>
        <v>-750.39149177318018</v>
      </c>
      <c r="BZ584" s="218">
        <f t="shared" ca="1" si="614"/>
        <v>0</v>
      </c>
      <c r="CA584" s="227">
        <f t="shared" ca="1" si="615"/>
        <v>0</v>
      </c>
      <c r="CB584" s="228">
        <f t="shared" ca="1" si="663"/>
        <v>0</v>
      </c>
      <c r="CC584" s="222">
        <f t="shared" ca="1" si="616"/>
        <v>-2.7362803166611838</v>
      </c>
      <c r="CD584" s="223">
        <f t="shared" ca="1" si="617"/>
        <v>-20</v>
      </c>
      <c r="CE584" s="224">
        <f t="shared" ca="1" si="618"/>
        <v>-1005.2838372586006</v>
      </c>
      <c r="CF584" s="223">
        <f t="shared" ca="1" si="619"/>
        <v>0</v>
      </c>
      <c r="CG584" s="225">
        <f t="shared" ca="1" si="620"/>
        <v>0</v>
      </c>
      <c r="CH584" s="226">
        <f t="shared" ca="1" si="664"/>
        <v>0</v>
      </c>
      <c r="CI584" s="217">
        <f t="shared" ca="1" si="621"/>
        <v>-3.3817714426176781</v>
      </c>
      <c r="CJ584" s="218">
        <f t="shared" ca="1" si="622"/>
        <v>-25.000000000000004</v>
      </c>
      <c r="CK584" s="219">
        <f t="shared" ca="1" si="623"/>
        <v>-1264.3482414483431</v>
      </c>
      <c r="CL584" s="218">
        <f t="shared" ca="1" si="624"/>
        <v>0</v>
      </c>
      <c r="CM584" s="227">
        <f t="shared" ca="1" si="625"/>
        <v>0</v>
      </c>
      <c r="CN584" s="228">
        <f t="shared" ca="1" si="665"/>
        <v>0</v>
      </c>
      <c r="CO584" s="222">
        <f t="shared" ca="1" si="626"/>
        <v>-4.0019069365128308</v>
      </c>
      <c r="CP584" s="223">
        <f t="shared" ca="1" si="627"/>
        <v>-29.999999999999996</v>
      </c>
      <c r="CQ584" s="224">
        <f t="shared" ca="1" si="628"/>
        <v>-1528.7443909084268</v>
      </c>
      <c r="CR584" s="223">
        <f t="shared" ca="1" si="629"/>
        <v>0</v>
      </c>
      <c r="CS584" s="225">
        <f t="shared" ca="1" si="630"/>
        <v>0</v>
      </c>
      <c r="CT584" s="226">
        <f t="shared" ca="1" si="666"/>
        <v>0</v>
      </c>
      <c r="CU584" s="217">
        <f t="shared" ca="1" si="631"/>
        <v>-4.5919815571945737</v>
      </c>
      <c r="CV584" s="218">
        <f t="shared" ca="1" si="632"/>
        <v>-35</v>
      </c>
      <c r="CW584" s="219">
        <f t="shared" ca="1" si="633"/>
        <v>-1799.7155560582448</v>
      </c>
      <c r="CX584" s="218">
        <f t="shared" ca="1" si="634"/>
        <v>0</v>
      </c>
      <c r="CY584" s="227">
        <f t="shared" ca="1" si="635"/>
        <v>0</v>
      </c>
      <c r="CZ584" s="228">
        <f t="shared" ca="1" si="667"/>
        <v>0</v>
      </c>
      <c r="DA584" s="222">
        <f t="shared" ca="1" si="636"/>
        <v>-5.1474920122309307</v>
      </c>
      <c r="DB584" s="223">
        <f t="shared" ca="1" si="637"/>
        <v>-40</v>
      </c>
      <c r="DC584" s="224">
        <f t="shared" ca="1" si="638"/>
        <v>-2078.6115573248367</v>
      </c>
      <c r="DD584" s="223">
        <f t="shared" ca="1" si="639"/>
        <v>0</v>
      </c>
      <c r="DE584" s="225">
        <f t="shared" ca="1" si="640"/>
        <v>0</v>
      </c>
      <c r="DF584" s="226">
        <f t="shared" ca="1" si="668"/>
        <v>0</v>
      </c>
      <c r="DG584" s="217">
        <f t="shared" ca="1" si="641"/>
        <v>-5.6641719536657629</v>
      </c>
      <c r="DH584" s="218">
        <f t="shared" ca="1" si="642"/>
        <v>-45</v>
      </c>
      <c r="DI584" s="219">
        <f t="shared" ca="1" si="643"/>
        <v>-2366.9157570759894</v>
      </c>
      <c r="DJ584" s="218">
        <f t="shared" ca="1" si="644"/>
        <v>0</v>
      </c>
      <c r="DK584" s="227">
        <f t="shared" ca="1" si="645"/>
        <v>0</v>
      </c>
      <c r="DL584" s="228">
        <f t="shared" ca="1" si="669"/>
        <v>0</v>
      </c>
      <c r="DM584" s="222">
        <f t="shared" ca="1" si="646"/>
        <v>-6.1380269433018499</v>
      </c>
      <c r="DN584" s="223">
        <f t="shared" ca="1" si="647"/>
        <v>-49.999999999999993</v>
      </c>
      <c r="DO584" s="224">
        <f t="shared" ca="1" si="648"/>
        <v>-2666.2773423922681</v>
      </c>
      <c r="DP584" s="223">
        <f t="shared" ca="1" si="649"/>
        <v>0</v>
      </c>
      <c r="DQ584" s="225">
        <f t="shared" ca="1" si="650"/>
        <v>0</v>
      </c>
      <c r="DR584" s="226">
        <f t="shared" ca="1" si="670"/>
        <v>0</v>
      </c>
      <c r="DS584" s="217">
        <f t="shared" ca="1" si="651"/>
        <v>-6.5653689762119063</v>
      </c>
      <c r="DT584" s="218">
        <f t="shared" ca="1" si="652"/>
        <v>-55.000000000000007</v>
      </c>
      <c r="DU584" s="219">
        <f t="shared" ca="1" si="653"/>
        <v>-2978.5505378914368</v>
      </c>
      <c r="DV584" s="218">
        <f t="shared" ca="1" si="654"/>
        <v>0</v>
      </c>
      <c r="DW584" s="227">
        <f t="shared" ca="1" si="655"/>
        <v>0</v>
      </c>
      <c r="DX584" s="228">
        <f t="shared" ca="1" si="671"/>
        <v>0</v>
      </c>
      <c r="DY584" s="222">
        <f t="shared" ca="1" si="656"/>
        <v>-6.9428500404508018</v>
      </c>
      <c r="DZ584" s="223">
        <f t="shared" ca="1" si="657"/>
        <v>-59.999999999999993</v>
      </c>
      <c r="EA584" s="224">
        <f t="shared" ca="1" si="658"/>
        <v>-3305.8429078195454</v>
      </c>
      <c r="EB584" s="223">
        <f t="shared" ca="1" si="659"/>
        <v>0</v>
      </c>
      <c r="EC584" s="225">
        <f t="shared" ca="1" si="660"/>
        <v>0</v>
      </c>
      <c r="ED584" s="226">
        <f t="shared" ca="1" si="672"/>
        <v>0</v>
      </c>
      <c r="EE584" s="18" t="e">
        <v>#N/A</v>
      </c>
    </row>
    <row r="585" spans="16:135" x14ac:dyDescent="0.3">
      <c r="P585" s="5"/>
      <c r="Q585" s="5"/>
      <c r="AA585" s="105" t="e">
        <f ca="1">AH585-DF585</f>
        <v>#N/A</v>
      </c>
      <c r="AC585" s="302">
        <f>AC584+$BE$22</f>
        <v>5580</v>
      </c>
      <c r="AD585" s="21" t="e">
        <v>#N/A</v>
      </c>
      <c r="AE585" s="21" t="e">
        <v>#N/A</v>
      </c>
      <c r="AF585" s="21" t="e">
        <v>#N/A</v>
      </c>
      <c r="AG585" s="21" t="e">
        <v>#N/A</v>
      </c>
      <c r="AH585" s="21" t="e">
        <v>#N/A</v>
      </c>
      <c r="AI585" s="21" t="e">
        <v>#N/A</v>
      </c>
      <c r="AJ585" s="21" t="e">
        <v>#N/A</v>
      </c>
      <c r="AK585" s="21" t="e">
        <v>#N/A</v>
      </c>
      <c r="AL585" s="21" t="e">
        <v>#N/A</v>
      </c>
      <c r="AM585" s="21" t="e">
        <v>#N/A</v>
      </c>
      <c r="AN585" s="21" t="e">
        <v>#N/A</v>
      </c>
      <c r="AO585" s="21" t="e">
        <v>#N/A</v>
      </c>
      <c r="AP585" s="332" t="e">
        <v>#N/A</v>
      </c>
      <c r="AQ585" s="21" t="e">
        <v>#N/A</v>
      </c>
      <c r="AR585" s="21" t="e">
        <v>#N/A</v>
      </c>
      <c r="AS585" s="21" t="e">
        <v>#N/A</v>
      </c>
      <c r="AT585" s="21" t="e">
        <v>#N/A</v>
      </c>
      <c r="AU585" s="21" t="e">
        <v>#N/A</v>
      </c>
      <c r="AV585" s="21" t="e">
        <v>#N/A</v>
      </c>
      <c r="AW585" s="21" t="e">
        <v>#N/A</v>
      </c>
      <c r="AX585" s="21" t="e">
        <v>#N/A</v>
      </c>
      <c r="AY585" s="21" t="e">
        <v>#N/A</v>
      </c>
      <c r="AZ585" s="21" t="e">
        <v>#N/A</v>
      </c>
      <c r="BA585" s="21" t="e">
        <v>#N/A</v>
      </c>
      <c r="BB585" s="336" t="e">
        <v>#N/A</v>
      </c>
      <c r="BC585" s="323">
        <f ca="1">BO585-BD585</f>
        <v>0</v>
      </c>
      <c r="BD585" s="321">
        <f ca="1"/>
        <v>0</v>
      </c>
      <c r="BE585" s="302">
        <f ca="1">MIN($AF$15,BE584+$BE$22)</f>
        <v>5000</v>
      </c>
      <c r="BF585" s="306">
        <f t="shared" ca="1" si="602"/>
        <v>4</v>
      </c>
      <c r="BG585" s="307">
        <f ca="1">INDEX(N$8:N$12,$BF585)</f>
        <v>365</v>
      </c>
      <c r="BH585" s="308">
        <f ca="1">INDEX(O$8:O$12,$BF585)</f>
        <v>0.45</v>
      </c>
      <c r="BI585" s="309">
        <f t="shared" ca="1" si="603"/>
        <v>2615</v>
      </c>
      <c r="BJ585" s="310">
        <f t="shared" si="601"/>
        <v>0</v>
      </c>
      <c r="BK585" s="217">
        <f ca="1">DEGREES(ASIN($BG585*BL$23))</f>
        <v>-0.69702848180855392</v>
      </c>
      <c r="BL585" s="218">
        <f ca="1">DEGREES(ASIN(BL$23*$BI585))</f>
        <v>-5</v>
      </c>
      <c r="BM585" s="219">
        <f ca="1">IF($BH585&gt;0,(COS(RADIANS(BK585))-COS(RADIANS(BL585)))/(BL$23*$BH585),$BE585*SIN(RADIANS(BK585)))</f>
        <v>-248.78476702351884</v>
      </c>
      <c r="BN585" s="218">
        <f t="shared" ca="1" si="604"/>
        <v>0</v>
      </c>
      <c r="BO585" s="220">
        <f t="shared" ca="1" si="605"/>
        <v>0</v>
      </c>
      <c r="BP585" s="221">
        <f t="shared" ca="1" si="661"/>
        <v>0</v>
      </c>
      <c r="BQ585" s="222">
        <f t="shared" ca="1" si="606"/>
        <v>-1.3888539075648563</v>
      </c>
      <c r="BR585" s="223">
        <f t="shared" ca="1" si="607"/>
        <v>-10</v>
      </c>
      <c r="BS585" s="224">
        <f t="shared" ca="1" si="608"/>
        <v>-498.57516684089927</v>
      </c>
      <c r="BT585" s="223">
        <f t="shared" ca="1" si="609"/>
        <v>0</v>
      </c>
      <c r="BU585" s="225">
        <f t="shared" ca="1" si="610"/>
        <v>0</v>
      </c>
      <c r="BV585" s="226">
        <f t="shared" ca="1" si="662"/>
        <v>0</v>
      </c>
      <c r="BW585" s="217">
        <f t="shared" ca="1" si="611"/>
        <v>-2.0703060144699528</v>
      </c>
      <c r="BX585" s="218">
        <f t="shared" ca="1" si="612"/>
        <v>-14.999999999999998</v>
      </c>
      <c r="BY585" s="219">
        <f t="shared" ca="1" si="613"/>
        <v>-750.39149177318018</v>
      </c>
      <c r="BZ585" s="218">
        <f t="shared" ca="1" si="614"/>
        <v>0</v>
      </c>
      <c r="CA585" s="227">
        <f t="shared" ca="1" si="615"/>
        <v>0</v>
      </c>
      <c r="CB585" s="228">
        <f t="shared" ca="1" si="663"/>
        <v>0</v>
      </c>
      <c r="CC585" s="222">
        <f t="shared" ca="1" si="616"/>
        <v>-2.7362803166611838</v>
      </c>
      <c r="CD585" s="223">
        <f t="shared" ca="1" si="617"/>
        <v>-20</v>
      </c>
      <c r="CE585" s="224">
        <f t="shared" ca="1" si="618"/>
        <v>-1005.2838372586006</v>
      </c>
      <c r="CF585" s="223">
        <f t="shared" ca="1" si="619"/>
        <v>0</v>
      </c>
      <c r="CG585" s="225">
        <f t="shared" ca="1" si="620"/>
        <v>0</v>
      </c>
      <c r="CH585" s="226">
        <f t="shared" ca="1" si="664"/>
        <v>0</v>
      </c>
      <c r="CI585" s="217">
        <f t="shared" ca="1" si="621"/>
        <v>-3.3817714426176781</v>
      </c>
      <c r="CJ585" s="218">
        <f t="shared" ca="1" si="622"/>
        <v>-25.000000000000004</v>
      </c>
      <c r="CK585" s="219">
        <f t="shared" ca="1" si="623"/>
        <v>-1264.3482414483431</v>
      </c>
      <c r="CL585" s="218">
        <f t="shared" ca="1" si="624"/>
        <v>0</v>
      </c>
      <c r="CM585" s="227">
        <f t="shared" ca="1" si="625"/>
        <v>0</v>
      </c>
      <c r="CN585" s="228">
        <f t="shared" ca="1" si="665"/>
        <v>0</v>
      </c>
      <c r="CO585" s="222">
        <f t="shared" ca="1" si="626"/>
        <v>-4.0019069365128308</v>
      </c>
      <c r="CP585" s="223">
        <f t="shared" ca="1" si="627"/>
        <v>-29.999999999999996</v>
      </c>
      <c r="CQ585" s="224">
        <f t="shared" ca="1" si="628"/>
        <v>-1528.7443909084268</v>
      </c>
      <c r="CR585" s="223">
        <f t="shared" ca="1" si="629"/>
        <v>0</v>
      </c>
      <c r="CS585" s="225">
        <f t="shared" ca="1" si="630"/>
        <v>0</v>
      </c>
      <c r="CT585" s="226">
        <f t="shared" ca="1" si="666"/>
        <v>0</v>
      </c>
      <c r="CU585" s="217">
        <f t="shared" ca="1" si="631"/>
        <v>-4.5919815571945737</v>
      </c>
      <c r="CV585" s="218">
        <f t="shared" ca="1" si="632"/>
        <v>-35</v>
      </c>
      <c r="CW585" s="219">
        <f t="shared" ca="1" si="633"/>
        <v>-1799.7155560582448</v>
      </c>
      <c r="CX585" s="218">
        <f t="shared" ca="1" si="634"/>
        <v>0</v>
      </c>
      <c r="CY585" s="227">
        <f t="shared" ca="1" si="635"/>
        <v>0</v>
      </c>
      <c r="CZ585" s="228">
        <f t="shared" ca="1" si="667"/>
        <v>0</v>
      </c>
      <c r="DA585" s="222">
        <f t="shared" ca="1" si="636"/>
        <v>-5.1474920122309307</v>
      </c>
      <c r="DB585" s="223">
        <f t="shared" ca="1" si="637"/>
        <v>-40</v>
      </c>
      <c r="DC585" s="224">
        <f t="shared" ca="1" si="638"/>
        <v>-2078.6115573248367</v>
      </c>
      <c r="DD585" s="223">
        <f t="shared" ca="1" si="639"/>
        <v>0</v>
      </c>
      <c r="DE585" s="225">
        <f t="shared" ca="1" si="640"/>
        <v>0</v>
      </c>
      <c r="DF585" s="226">
        <f t="shared" ca="1" si="668"/>
        <v>0</v>
      </c>
      <c r="DG585" s="217">
        <f t="shared" ca="1" si="641"/>
        <v>-5.6641719536657629</v>
      </c>
      <c r="DH585" s="218">
        <f t="shared" ca="1" si="642"/>
        <v>-45</v>
      </c>
      <c r="DI585" s="219">
        <f t="shared" ca="1" si="643"/>
        <v>-2366.9157570759894</v>
      </c>
      <c r="DJ585" s="218">
        <f t="shared" ca="1" si="644"/>
        <v>0</v>
      </c>
      <c r="DK585" s="227">
        <f t="shared" ca="1" si="645"/>
        <v>0</v>
      </c>
      <c r="DL585" s="228">
        <f t="shared" ca="1" si="669"/>
        <v>0</v>
      </c>
      <c r="DM585" s="222">
        <f t="shared" ca="1" si="646"/>
        <v>-6.1380269433018499</v>
      </c>
      <c r="DN585" s="223">
        <f t="shared" ca="1" si="647"/>
        <v>-49.999999999999993</v>
      </c>
      <c r="DO585" s="224">
        <f t="shared" ca="1" si="648"/>
        <v>-2666.2773423922681</v>
      </c>
      <c r="DP585" s="223">
        <f t="shared" ca="1" si="649"/>
        <v>0</v>
      </c>
      <c r="DQ585" s="225">
        <f t="shared" ca="1" si="650"/>
        <v>0</v>
      </c>
      <c r="DR585" s="226">
        <f t="shared" ca="1" si="670"/>
        <v>0</v>
      </c>
      <c r="DS585" s="217">
        <f t="shared" ca="1" si="651"/>
        <v>-6.5653689762119063</v>
      </c>
      <c r="DT585" s="218">
        <f t="shared" ca="1" si="652"/>
        <v>-55.000000000000007</v>
      </c>
      <c r="DU585" s="219">
        <f t="shared" ca="1" si="653"/>
        <v>-2978.5505378914368</v>
      </c>
      <c r="DV585" s="218">
        <f t="shared" ca="1" si="654"/>
        <v>0</v>
      </c>
      <c r="DW585" s="227">
        <f t="shared" ca="1" si="655"/>
        <v>0</v>
      </c>
      <c r="DX585" s="228">
        <f t="shared" ca="1" si="671"/>
        <v>0</v>
      </c>
      <c r="DY585" s="222">
        <f t="shared" ca="1" si="656"/>
        <v>-6.9428500404508018</v>
      </c>
      <c r="DZ585" s="223">
        <f t="shared" ca="1" si="657"/>
        <v>-59.999999999999993</v>
      </c>
      <c r="EA585" s="224">
        <f t="shared" ca="1" si="658"/>
        <v>-3305.8429078195454</v>
      </c>
      <c r="EB585" s="223">
        <f t="shared" ca="1" si="659"/>
        <v>0</v>
      </c>
      <c r="EC585" s="225">
        <f t="shared" ca="1" si="660"/>
        <v>0</v>
      </c>
      <c r="ED585" s="226">
        <f t="shared" ca="1" si="672"/>
        <v>0</v>
      </c>
      <c r="EE585" s="18" t="e">
        <v>#N/A</v>
      </c>
    </row>
    <row r="586" spans="16:135" x14ac:dyDescent="0.3">
      <c r="P586" s="5"/>
      <c r="Q586" s="5"/>
      <c r="AA586" s="105" t="e">
        <f ca="1">AH586-DF586</f>
        <v>#N/A</v>
      </c>
      <c r="AC586" s="302">
        <f>AC585+$BE$22</f>
        <v>5590</v>
      </c>
      <c r="AD586" s="21" t="e">
        <v>#N/A</v>
      </c>
      <c r="AE586" s="21" t="e">
        <v>#N/A</v>
      </c>
      <c r="AF586" s="21" t="e">
        <v>#N/A</v>
      </c>
      <c r="AG586" s="21" t="e">
        <v>#N/A</v>
      </c>
      <c r="AH586" s="21" t="e">
        <v>#N/A</v>
      </c>
      <c r="AI586" s="21" t="e">
        <v>#N/A</v>
      </c>
      <c r="AJ586" s="21" t="e">
        <v>#N/A</v>
      </c>
      <c r="AK586" s="21" t="e">
        <v>#N/A</v>
      </c>
      <c r="AL586" s="21" t="e">
        <v>#N/A</v>
      </c>
      <c r="AM586" s="21" t="e">
        <v>#N/A</v>
      </c>
      <c r="AN586" s="21" t="e">
        <v>#N/A</v>
      </c>
      <c r="AO586" s="21" t="e">
        <v>#N/A</v>
      </c>
      <c r="AP586" s="332" t="e">
        <v>#N/A</v>
      </c>
      <c r="AQ586" s="21" t="e">
        <v>#N/A</v>
      </c>
      <c r="AR586" s="21" t="e">
        <v>#N/A</v>
      </c>
      <c r="AS586" s="21" t="e">
        <v>#N/A</v>
      </c>
      <c r="AT586" s="21" t="e">
        <v>#N/A</v>
      </c>
      <c r="AU586" s="21" t="e">
        <v>#N/A</v>
      </c>
      <c r="AV586" s="21" t="e">
        <v>#N/A</v>
      </c>
      <c r="AW586" s="21" t="e">
        <v>#N/A</v>
      </c>
      <c r="AX586" s="21" t="e">
        <v>#N/A</v>
      </c>
      <c r="AY586" s="21" t="e">
        <v>#N/A</v>
      </c>
      <c r="AZ586" s="21" t="e">
        <v>#N/A</v>
      </c>
      <c r="BA586" s="21" t="e">
        <v>#N/A</v>
      </c>
      <c r="BB586" s="336" t="e">
        <v>#N/A</v>
      </c>
      <c r="BC586" s="323">
        <f ca="1">BO586-BD586</f>
        <v>0</v>
      </c>
      <c r="BD586" s="321">
        <f ca="1"/>
        <v>0</v>
      </c>
      <c r="BE586" s="302">
        <f ca="1">MIN($AF$15,BE585+$BE$22)</f>
        <v>5000</v>
      </c>
      <c r="BF586" s="306">
        <f t="shared" ca="1" si="602"/>
        <v>4</v>
      </c>
      <c r="BG586" s="307">
        <f ca="1">INDEX(N$8:N$12,$BF586)</f>
        <v>365</v>
      </c>
      <c r="BH586" s="308">
        <f ca="1">INDEX(O$8:O$12,$BF586)</f>
        <v>0.45</v>
      </c>
      <c r="BI586" s="309">
        <f t="shared" ca="1" si="603"/>
        <v>2615</v>
      </c>
      <c r="BJ586" s="310">
        <f t="shared" si="601"/>
        <v>0</v>
      </c>
      <c r="BK586" s="217">
        <f ca="1">DEGREES(ASIN($BG586*BL$23))</f>
        <v>-0.69702848180855392</v>
      </c>
      <c r="BL586" s="218">
        <f ca="1">DEGREES(ASIN(BL$23*$BI586))</f>
        <v>-5</v>
      </c>
      <c r="BM586" s="219">
        <f ca="1">IF($BH586&gt;0,(COS(RADIANS(BK586))-COS(RADIANS(BL586)))/(BL$23*$BH586),$BE586*SIN(RADIANS(BK586)))</f>
        <v>-248.78476702351884</v>
      </c>
      <c r="BN586" s="218">
        <f t="shared" ca="1" si="604"/>
        <v>0</v>
      </c>
      <c r="BO586" s="220">
        <f t="shared" ca="1" si="605"/>
        <v>0</v>
      </c>
      <c r="BP586" s="221">
        <f t="shared" ca="1" si="661"/>
        <v>0</v>
      </c>
      <c r="BQ586" s="222">
        <f t="shared" ca="1" si="606"/>
        <v>-1.3888539075648563</v>
      </c>
      <c r="BR586" s="223">
        <f t="shared" ca="1" si="607"/>
        <v>-10</v>
      </c>
      <c r="BS586" s="224">
        <f t="shared" ca="1" si="608"/>
        <v>-498.57516684089927</v>
      </c>
      <c r="BT586" s="223">
        <f t="shared" ca="1" si="609"/>
        <v>0</v>
      </c>
      <c r="BU586" s="225">
        <f t="shared" ca="1" si="610"/>
        <v>0</v>
      </c>
      <c r="BV586" s="226">
        <f t="shared" ca="1" si="662"/>
        <v>0</v>
      </c>
      <c r="BW586" s="217">
        <f t="shared" ca="1" si="611"/>
        <v>-2.0703060144699528</v>
      </c>
      <c r="BX586" s="218">
        <f t="shared" ca="1" si="612"/>
        <v>-14.999999999999998</v>
      </c>
      <c r="BY586" s="219">
        <f t="shared" ca="1" si="613"/>
        <v>-750.39149177318018</v>
      </c>
      <c r="BZ586" s="218">
        <f t="shared" ca="1" si="614"/>
        <v>0</v>
      </c>
      <c r="CA586" s="227">
        <f t="shared" ca="1" si="615"/>
        <v>0</v>
      </c>
      <c r="CB586" s="228">
        <f t="shared" ca="1" si="663"/>
        <v>0</v>
      </c>
      <c r="CC586" s="222">
        <f t="shared" ca="1" si="616"/>
        <v>-2.7362803166611838</v>
      </c>
      <c r="CD586" s="223">
        <f t="shared" ca="1" si="617"/>
        <v>-20</v>
      </c>
      <c r="CE586" s="224">
        <f t="shared" ca="1" si="618"/>
        <v>-1005.2838372586006</v>
      </c>
      <c r="CF586" s="223">
        <f t="shared" ca="1" si="619"/>
        <v>0</v>
      </c>
      <c r="CG586" s="225">
        <f t="shared" ca="1" si="620"/>
        <v>0</v>
      </c>
      <c r="CH586" s="226">
        <f t="shared" ca="1" si="664"/>
        <v>0</v>
      </c>
      <c r="CI586" s="217">
        <f t="shared" ca="1" si="621"/>
        <v>-3.3817714426176781</v>
      </c>
      <c r="CJ586" s="218">
        <f t="shared" ca="1" si="622"/>
        <v>-25.000000000000004</v>
      </c>
      <c r="CK586" s="219">
        <f t="shared" ca="1" si="623"/>
        <v>-1264.3482414483431</v>
      </c>
      <c r="CL586" s="218">
        <f t="shared" ca="1" si="624"/>
        <v>0</v>
      </c>
      <c r="CM586" s="227">
        <f t="shared" ca="1" si="625"/>
        <v>0</v>
      </c>
      <c r="CN586" s="228">
        <f t="shared" ca="1" si="665"/>
        <v>0</v>
      </c>
      <c r="CO586" s="222">
        <f t="shared" ca="1" si="626"/>
        <v>-4.0019069365128308</v>
      </c>
      <c r="CP586" s="223">
        <f t="shared" ca="1" si="627"/>
        <v>-29.999999999999996</v>
      </c>
      <c r="CQ586" s="224">
        <f t="shared" ca="1" si="628"/>
        <v>-1528.7443909084268</v>
      </c>
      <c r="CR586" s="223">
        <f t="shared" ca="1" si="629"/>
        <v>0</v>
      </c>
      <c r="CS586" s="225">
        <f t="shared" ca="1" si="630"/>
        <v>0</v>
      </c>
      <c r="CT586" s="226">
        <f t="shared" ca="1" si="666"/>
        <v>0</v>
      </c>
      <c r="CU586" s="217">
        <f t="shared" ca="1" si="631"/>
        <v>-4.5919815571945737</v>
      </c>
      <c r="CV586" s="218">
        <f t="shared" ca="1" si="632"/>
        <v>-35</v>
      </c>
      <c r="CW586" s="219">
        <f t="shared" ca="1" si="633"/>
        <v>-1799.7155560582448</v>
      </c>
      <c r="CX586" s="218">
        <f t="shared" ca="1" si="634"/>
        <v>0</v>
      </c>
      <c r="CY586" s="227">
        <f t="shared" ca="1" si="635"/>
        <v>0</v>
      </c>
      <c r="CZ586" s="228">
        <f t="shared" ca="1" si="667"/>
        <v>0</v>
      </c>
      <c r="DA586" s="222">
        <f t="shared" ca="1" si="636"/>
        <v>-5.1474920122309307</v>
      </c>
      <c r="DB586" s="223">
        <f t="shared" ca="1" si="637"/>
        <v>-40</v>
      </c>
      <c r="DC586" s="224">
        <f t="shared" ca="1" si="638"/>
        <v>-2078.6115573248367</v>
      </c>
      <c r="DD586" s="223">
        <f t="shared" ca="1" si="639"/>
        <v>0</v>
      </c>
      <c r="DE586" s="225">
        <f t="shared" ca="1" si="640"/>
        <v>0</v>
      </c>
      <c r="DF586" s="226">
        <f t="shared" ca="1" si="668"/>
        <v>0</v>
      </c>
      <c r="DG586" s="217">
        <f t="shared" ca="1" si="641"/>
        <v>-5.6641719536657629</v>
      </c>
      <c r="DH586" s="218">
        <f t="shared" ca="1" si="642"/>
        <v>-45</v>
      </c>
      <c r="DI586" s="219">
        <f t="shared" ca="1" si="643"/>
        <v>-2366.9157570759894</v>
      </c>
      <c r="DJ586" s="218">
        <f t="shared" ca="1" si="644"/>
        <v>0</v>
      </c>
      <c r="DK586" s="227">
        <f t="shared" ca="1" si="645"/>
        <v>0</v>
      </c>
      <c r="DL586" s="228">
        <f t="shared" ca="1" si="669"/>
        <v>0</v>
      </c>
      <c r="DM586" s="222">
        <f t="shared" ca="1" si="646"/>
        <v>-6.1380269433018499</v>
      </c>
      <c r="DN586" s="223">
        <f t="shared" ca="1" si="647"/>
        <v>-49.999999999999993</v>
      </c>
      <c r="DO586" s="224">
        <f t="shared" ca="1" si="648"/>
        <v>-2666.2773423922681</v>
      </c>
      <c r="DP586" s="223">
        <f t="shared" ca="1" si="649"/>
        <v>0</v>
      </c>
      <c r="DQ586" s="225">
        <f t="shared" ca="1" si="650"/>
        <v>0</v>
      </c>
      <c r="DR586" s="226">
        <f t="shared" ca="1" si="670"/>
        <v>0</v>
      </c>
      <c r="DS586" s="217">
        <f t="shared" ca="1" si="651"/>
        <v>-6.5653689762119063</v>
      </c>
      <c r="DT586" s="218">
        <f t="shared" ca="1" si="652"/>
        <v>-55.000000000000007</v>
      </c>
      <c r="DU586" s="219">
        <f t="shared" ca="1" si="653"/>
        <v>-2978.5505378914368</v>
      </c>
      <c r="DV586" s="218">
        <f t="shared" ca="1" si="654"/>
        <v>0</v>
      </c>
      <c r="DW586" s="227">
        <f t="shared" ca="1" si="655"/>
        <v>0</v>
      </c>
      <c r="DX586" s="228">
        <f t="shared" ca="1" si="671"/>
        <v>0</v>
      </c>
      <c r="DY586" s="222">
        <f t="shared" ca="1" si="656"/>
        <v>-6.9428500404508018</v>
      </c>
      <c r="DZ586" s="223">
        <f t="shared" ca="1" si="657"/>
        <v>-59.999999999999993</v>
      </c>
      <c r="EA586" s="224">
        <f t="shared" ca="1" si="658"/>
        <v>-3305.8429078195454</v>
      </c>
      <c r="EB586" s="223">
        <f t="shared" ca="1" si="659"/>
        <v>0</v>
      </c>
      <c r="EC586" s="225">
        <f t="shared" ca="1" si="660"/>
        <v>0</v>
      </c>
      <c r="ED586" s="226">
        <f t="shared" ca="1" si="672"/>
        <v>0</v>
      </c>
      <c r="EE586" s="18" t="e">
        <v>#N/A</v>
      </c>
    </row>
    <row r="587" spans="16:135" x14ac:dyDescent="0.3">
      <c r="P587" s="5"/>
      <c r="Q587" s="5"/>
      <c r="AA587" s="105" t="e">
        <f ca="1">AH587-DF587</f>
        <v>#N/A</v>
      </c>
      <c r="AC587" s="302">
        <f>AC586+$BE$22</f>
        <v>5600</v>
      </c>
      <c r="AD587" s="21" t="e">
        <v>#N/A</v>
      </c>
      <c r="AE587" s="21" t="e">
        <v>#N/A</v>
      </c>
      <c r="AF587" s="21" t="e">
        <v>#N/A</v>
      </c>
      <c r="AG587" s="21" t="e">
        <v>#N/A</v>
      </c>
      <c r="AH587" s="21" t="e">
        <v>#N/A</v>
      </c>
      <c r="AI587" s="21" t="e">
        <v>#N/A</v>
      </c>
      <c r="AJ587" s="21" t="e">
        <v>#N/A</v>
      </c>
      <c r="AK587" s="21" t="e">
        <v>#N/A</v>
      </c>
      <c r="AL587" s="21" t="e">
        <v>#N/A</v>
      </c>
      <c r="AM587" s="21" t="e">
        <v>#N/A</v>
      </c>
      <c r="AN587" s="21" t="e">
        <v>#N/A</v>
      </c>
      <c r="AO587" s="21" t="e">
        <v>#N/A</v>
      </c>
      <c r="AP587" s="332" t="e">
        <v>#N/A</v>
      </c>
      <c r="AQ587" s="21" t="e">
        <v>#N/A</v>
      </c>
      <c r="AR587" s="21" t="e">
        <v>#N/A</v>
      </c>
      <c r="AS587" s="21" t="e">
        <v>#N/A</v>
      </c>
      <c r="AT587" s="21" t="e">
        <v>#N/A</v>
      </c>
      <c r="AU587" s="21" t="e">
        <v>#N/A</v>
      </c>
      <c r="AV587" s="21" t="e">
        <v>#N/A</v>
      </c>
      <c r="AW587" s="21" t="e">
        <v>#N/A</v>
      </c>
      <c r="AX587" s="21" t="e">
        <v>#N/A</v>
      </c>
      <c r="AY587" s="21" t="e">
        <v>#N/A</v>
      </c>
      <c r="AZ587" s="21" t="e">
        <v>#N/A</v>
      </c>
      <c r="BA587" s="21" t="e">
        <v>#N/A</v>
      </c>
      <c r="BB587" s="336" t="e">
        <v>#N/A</v>
      </c>
      <c r="BC587" s="323">
        <f ca="1">BO587-BD587</f>
        <v>0</v>
      </c>
      <c r="BD587" s="321">
        <f ca="1"/>
        <v>0</v>
      </c>
      <c r="BE587" s="302">
        <f ca="1">MIN($AF$15,BE586+$BE$22)</f>
        <v>5000</v>
      </c>
      <c r="BF587" s="306">
        <f t="shared" ca="1" si="602"/>
        <v>4</v>
      </c>
      <c r="BG587" s="307">
        <f ca="1">INDEX(N$8:N$12,$BF587)</f>
        <v>365</v>
      </c>
      <c r="BH587" s="308">
        <f ca="1">INDEX(O$8:O$12,$BF587)</f>
        <v>0.45</v>
      </c>
      <c r="BI587" s="309">
        <f t="shared" ca="1" si="603"/>
        <v>2615</v>
      </c>
      <c r="BJ587" s="310">
        <f t="shared" si="601"/>
        <v>0</v>
      </c>
      <c r="BK587" s="217">
        <f ca="1">DEGREES(ASIN($BG587*BL$23))</f>
        <v>-0.69702848180855392</v>
      </c>
      <c r="BL587" s="218">
        <f ca="1">DEGREES(ASIN(BL$23*$BI587))</f>
        <v>-5</v>
      </c>
      <c r="BM587" s="219">
        <f ca="1">IF($BH587&gt;0,(COS(RADIANS(BK587))-COS(RADIANS(BL587)))/(BL$23*$BH587),$BE587*SIN(RADIANS(BK587)))</f>
        <v>-248.78476702351884</v>
      </c>
      <c r="BN587" s="218">
        <f t="shared" ca="1" si="604"/>
        <v>0</v>
      </c>
      <c r="BO587" s="220">
        <f t="shared" ca="1" si="605"/>
        <v>0</v>
      </c>
      <c r="BP587" s="221">
        <f t="shared" ca="1" si="661"/>
        <v>0</v>
      </c>
      <c r="BQ587" s="222">
        <f t="shared" ca="1" si="606"/>
        <v>-1.3888539075648563</v>
      </c>
      <c r="BR587" s="223">
        <f t="shared" ca="1" si="607"/>
        <v>-10</v>
      </c>
      <c r="BS587" s="224">
        <f t="shared" ca="1" si="608"/>
        <v>-498.57516684089927</v>
      </c>
      <c r="BT587" s="223">
        <f t="shared" ca="1" si="609"/>
        <v>0</v>
      </c>
      <c r="BU587" s="225">
        <f t="shared" ca="1" si="610"/>
        <v>0</v>
      </c>
      <c r="BV587" s="226">
        <f t="shared" ca="1" si="662"/>
        <v>0</v>
      </c>
      <c r="BW587" s="217">
        <f t="shared" ca="1" si="611"/>
        <v>-2.0703060144699528</v>
      </c>
      <c r="BX587" s="218">
        <f t="shared" ca="1" si="612"/>
        <v>-14.999999999999998</v>
      </c>
      <c r="BY587" s="219">
        <f t="shared" ca="1" si="613"/>
        <v>-750.39149177318018</v>
      </c>
      <c r="BZ587" s="218">
        <f t="shared" ca="1" si="614"/>
        <v>0</v>
      </c>
      <c r="CA587" s="227">
        <f t="shared" ca="1" si="615"/>
        <v>0</v>
      </c>
      <c r="CB587" s="228">
        <f t="shared" ca="1" si="663"/>
        <v>0</v>
      </c>
      <c r="CC587" s="222">
        <f t="shared" ca="1" si="616"/>
        <v>-2.7362803166611838</v>
      </c>
      <c r="CD587" s="223">
        <f t="shared" ca="1" si="617"/>
        <v>-20</v>
      </c>
      <c r="CE587" s="224">
        <f t="shared" ca="1" si="618"/>
        <v>-1005.2838372586006</v>
      </c>
      <c r="CF587" s="223">
        <f t="shared" ca="1" si="619"/>
        <v>0</v>
      </c>
      <c r="CG587" s="225">
        <f t="shared" ca="1" si="620"/>
        <v>0</v>
      </c>
      <c r="CH587" s="226">
        <f t="shared" ca="1" si="664"/>
        <v>0</v>
      </c>
      <c r="CI587" s="217">
        <f t="shared" ca="1" si="621"/>
        <v>-3.3817714426176781</v>
      </c>
      <c r="CJ587" s="218">
        <f t="shared" ca="1" si="622"/>
        <v>-25.000000000000004</v>
      </c>
      <c r="CK587" s="219">
        <f t="shared" ca="1" si="623"/>
        <v>-1264.3482414483431</v>
      </c>
      <c r="CL587" s="218">
        <f t="shared" ca="1" si="624"/>
        <v>0</v>
      </c>
      <c r="CM587" s="227">
        <f t="shared" ca="1" si="625"/>
        <v>0</v>
      </c>
      <c r="CN587" s="228">
        <f t="shared" ca="1" si="665"/>
        <v>0</v>
      </c>
      <c r="CO587" s="222">
        <f t="shared" ca="1" si="626"/>
        <v>-4.0019069365128308</v>
      </c>
      <c r="CP587" s="223">
        <f t="shared" ca="1" si="627"/>
        <v>-29.999999999999996</v>
      </c>
      <c r="CQ587" s="224">
        <f t="shared" ca="1" si="628"/>
        <v>-1528.7443909084268</v>
      </c>
      <c r="CR587" s="223">
        <f t="shared" ca="1" si="629"/>
        <v>0</v>
      </c>
      <c r="CS587" s="225">
        <f t="shared" ca="1" si="630"/>
        <v>0</v>
      </c>
      <c r="CT587" s="226">
        <f t="shared" ca="1" si="666"/>
        <v>0</v>
      </c>
      <c r="CU587" s="217">
        <f t="shared" ca="1" si="631"/>
        <v>-4.5919815571945737</v>
      </c>
      <c r="CV587" s="218">
        <f t="shared" ca="1" si="632"/>
        <v>-35</v>
      </c>
      <c r="CW587" s="219">
        <f t="shared" ca="1" si="633"/>
        <v>-1799.7155560582448</v>
      </c>
      <c r="CX587" s="218">
        <f t="shared" ca="1" si="634"/>
        <v>0</v>
      </c>
      <c r="CY587" s="227">
        <f t="shared" ca="1" si="635"/>
        <v>0</v>
      </c>
      <c r="CZ587" s="228">
        <f t="shared" ca="1" si="667"/>
        <v>0</v>
      </c>
      <c r="DA587" s="222">
        <f t="shared" ca="1" si="636"/>
        <v>-5.1474920122309307</v>
      </c>
      <c r="DB587" s="223">
        <f t="shared" ca="1" si="637"/>
        <v>-40</v>
      </c>
      <c r="DC587" s="224">
        <f t="shared" ca="1" si="638"/>
        <v>-2078.6115573248367</v>
      </c>
      <c r="DD587" s="223">
        <f t="shared" ca="1" si="639"/>
        <v>0</v>
      </c>
      <c r="DE587" s="225">
        <f t="shared" ca="1" si="640"/>
        <v>0</v>
      </c>
      <c r="DF587" s="226">
        <f t="shared" ca="1" si="668"/>
        <v>0</v>
      </c>
      <c r="DG587" s="217">
        <f t="shared" ca="1" si="641"/>
        <v>-5.6641719536657629</v>
      </c>
      <c r="DH587" s="218">
        <f t="shared" ca="1" si="642"/>
        <v>-45</v>
      </c>
      <c r="DI587" s="219">
        <f t="shared" ca="1" si="643"/>
        <v>-2366.9157570759894</v>
      </c>
      <c r="DJ587" s="218">
        <f t="shared" ca="1" si="644"/>
        <v>0</v>
      </c>
      <c r="DK587" s="227">
        <f t="shared" ca="1" si="645"/>
        <v>0</v>
      </c>
      <c r="DL587" s="228">
        <f t="shared" ca="1" si="669"/>
        <v>0</v>
      </c>
      <c r="DM587" s="222">
        <f t="shared" ca="1" si="646"/>
        <v>-6.1380269433018499</v>
      </c>
      <c r="DN587" s="223">
        <f t="shared" ca="1" si="647"/>
        <v>-49.999999999999993</v>
      </c>
      <c r="DO587" s="224">
        <f t="shared" ca="1" si="648"/>
        <v>-2666.2773423922681</v>
      </c>
      <c r="DP587" s="223">
        <f t="shared" ca="1" si="649"/>
        <v>0</v>
      </c>
      <c r="DQ587" s="225">
        <f t="shared" ca="1" si="650"/>
        <v>0</v>
      </c>
      <c r="DR587" s="226">
        <f t="shared" ca="1" si="670"/>
        <v>0</v>
      </c>
      <c r="DS587" s="217">
        <f t="shared" ca="1" si="651"/>
        <v>-6.5653689762119063</v>
      </c>
      <c r="DT587" s="218">
        <f t="shared" ca="1" si="652"/>
        <v>-55.000000000000007</v>
      </c>
      <c r="DU587" s="219">
        <f t="shared" ca="1" si="653"/>
        <v>-2978.5505378914368</v>
      </c>
      <c r="DV587" s="218">
        <f t="shared" ca="1" si="654"/>
        <v>0</v>
      </c>
      <c r="DW587" s="227">
        <f t="shared" ca="1" si="655"/>
        <v>0</v>
      </c>
      <c r="DX587" s="228">
        <f t="shared" ca="1" si="671"/>
        <v>0</v>
      </c>
      <c r="DY587" s="222">
        <f t="shared" ca="1" si="656"/>
        <v>-6.9428500404508018</v>
      </c>
      <c r="DZ587" s="223">
        <f t="shared" ca="1" si="657"/>
        <v>-59.999999999999993</v>
      </c>
      <c r="EA587" s="224">
        <f t="shared" ca="1" si="658"/>
        <v>-3305.8429078195454</v>
      </c>
      <c r="EB587" s="223">
        <f t="shared" ca="1" si="659"/>
        <v>0</v>
      </c>
      <c r="EC587" s="225">
        <f t="shared" ca="1" si="660"/>
        <v>0</v>
      </c>
      <c r="ED587" s="226">
        <f t="shared" ca="1" si="672"/>
        <v>0</v>
      </c>
      <c r="EE587" s="18" t="e">
        <v>#N/A</v>
      </c>
    </row>
    <row r="588" spans="16:135" x14ac:dyDescent="0.3">
      <c r="P588" s="5"/>
      <c r="Q588" s="5"/>
      <c r="AA588" s="105" t="e">
        <f ca="1">AH588-DF588</f>
        <v>#N/A</v>
      </c>
      <c r="AC588" s="302">
        <f>AC587+$BE$22</f>
        <v>5610</v>
      </c>
      <c r="AD588" s="21" t="e">
        <v>#N/A</v>
      </c>
      <c r="AE588" s="21" t="e">
        <v>#N/A</v>
      </c>
      <c r="AF588" s="21" t="e">
        <v>#N/A</v>
      </c>
      <c r="AG588" s="21" t="e">
        <v>#N/A</v>
      </c>
      <c r="AH588" s="21" t="e">
        <v>#N/A</v>
      </c>
      <c r="AI588" s="21" t="e">
        <v>#N/A</v>
      </c>
      <c r="AJ588" s="21" t="e">
        <v>#N/A</v>
      </c>
      <c r="AK588" s="21" t="e">
        <v>#N/A</v>
      </c>
      <c r="AL588" s="21" t="e">
        <v>#N/A</v>
      </c>
      <c r="AM588" s="21" t="e">
        <v>#N/A</v>
      </c>
      <c r="AN588" s="21" t="e">
        <v>#N/A</v>
      </c>
      <c r="AO588" s="21" t="e">
        <v>#N/A</v>
      </c>
      <c r="AP588" s="332" t="e">
        <v>#N/A</v>
      </c>
      <c r="AQ588" s="21" t="e">
        <v>#N/A</v>
      </c>
      <c r="AR588" s="21" t="e">
        <v>#N/A</v>
      </c>
      <c r="AS588" s="21" t="e">
        <v>#N/A</v>
      </c>
      <c r="AT588" s="21" t="e">
        <v>#N/A</v>
      </c>
      <c r="AU588" s="21" t="e">
        <v>#N/A</v>
      </c>
      <c r="AV588" s="21" t="e">
        <v>#N/A</v>
      </c>
      <c r="AW588" s="21" t="e">
        <v>#N/A</v>
      </c>
      <c r="AX588" s="21" t="e">
        <v>#N/A</v>
      </c>
      <c r="AY588" s="21" t="e">
        <v>#N/A</v>
      </c>
      <c r="AZ588" s="21" t="e">
        <v>#N/A</v>
      </c>
      <c r="BA588" s="21" t="e">
        <v>#N/A</v>
      </c>
      <c r="BB588" s="336" t="e">
        <v>#N/A</v>
      </c>
      <c r="BC588" s="323">
        <f ca="1">BO588-BD588</f>
        <v>0</v>
      </c>
      <c r="BD588" s="321">
        <f ca="1"/>
        <v>0</v>
      </c>
      <c r="BE588" s="302">
        <f ca="1">MIN($AF$15,BE587+$BE$22)</f>
        <v>5000</v>
      </c>
      <c r="BF588" s="306">
        <f t="shared" ca="1" si="602"/>
        <v>4</v>
      </c>
      <c r="BG588" s="307">
        <f ca="1">INDEX(N$8:N$12,$BF588)</f>
        <v>365</v>
      </c>
      <c r="BH588" s="308">
        <f ca="1">INDEX(O$8:O$12,$BF588)</f>
        <v>0.45</v>
      </c>
      <c r="BI588" s="309">
        <f t="shared" ca="1" si="603"/>
        <v>2615</v>
      </c>
      <c r="BJ588" s="310">
        <f t="shared" si="601"/>
        <v>0</v>
      </c>
      <c r="BK588" s="217">
        <f ca="1">DEGREES(ASIN($BG588*BL$23))</f>
        <v>-0.69702848180855392</v>
      </c>
      <c r="BL588" s="218">
        <f ca="1">DEGREES(ASIN(BL$23*$BI588))</f>
        <v>-5</v>
      </c>
      <c r="BM588" s="219">
        <f ca="1">IF($BH588&gt;0,(COS(RADIANS(BK588))-COS(RADIANS(BL588)))/(BL$23*$BH588),$BE588*SIN(RADIANS(BK588)))</f>
        <v>-248.78476702351884</v>
      </c>
      <c r="BN588" s="218">
        <f t="shared" ca="1" si="604"/>
        <v>0</v>
      </c>
      <c r="BO588" s="220">
        <f t="shared" ca="1" si="605"/>
        <v>0</v>
      </c>
      <c r="BP588" s="221">
        <f t="shared" ca="1" si="661"/>
        <v>0</v>
      </c>
      <c r="BQ588" s="222">
        <f t="shared" ca="1" si="606"/>
        <v>-1.3888539075648563</v>
      </c>
      <c r="BR588" s="223">
        <f t="shared" ca="1" si="607"/>
        <v>-10</v>
      </c>
      <c r="BS588" s="224">
        <f t="shared" ca="1" si="608"/>
        <v>-498.57516684089927</v>
      </c>
      <c r="BT588" s="223">
        <f t="shared" ca="1" si="609"/>
        <v>0</v>
      </c>
      <c r="BU588" s="225">
        <f t="shared" ca="1" si="610"/>
        <v>0</v>
      </c>
      <c r="BV588" s="226">
        <f t="shared" ca="1" si="662"/>
        <v>0</v>
      </c>
      <c r="BW588" s="217">
        <f t="shared" ca="1" si="611"/>
        <v>-2.0703060144699528</v>
      </c>
      <c r="BX588" s="218">
        <f t="shared" ca="1" si="612"/>
        <v>-14.999999999999998</v>
      </c>
      <c r="BY588" s="219">
        <f t="shared" ca="1" si="613"/>
        <v>-750.39149177318018</v>
      </c>
      <c r="BZ588" s="218">
        <f t="shared" ca="1" si="614"/>
        <v>0</v>
      </c>
      <c r="CA588" s="227">
        <f t="shared" ca="1" si="615"/>
        <v>0</v>
      </c>
      <c r="CB588" s="228">
        <f t="shared" ca="1" si="663"/>
        <v>0</v>
      </c>
      <c r="CC588" s="222">
        <f t="shared" ca="1" si="616"/>
        <v>-2.7362803166611838</v>
      </c>
      <c r="CD588" s="223">
        <f t="shared" ca="1" si="617"/>
        <v>-20</v>
      </c>
      <c r="CE588" s="224">
        <f t="shared" ca="1" si="618"/>
        <v>-1005.2838372586006</v>
      </c>
      <c r="CF588" s="223">
        <f t="shared" ca="1" si="619"/>
        <v>0</v>
      </c>
      <c r="CG588" s="225">
        <f t="shared" ca="1" si="620"/>
        <v>0</v>
      </c>
      <c r="CH588" s="226">
        <f t="shared" ca="1" si="664"/>
        <v>0</v>
      </c>
      <c r="CI588" s="217">
        <f t="shared" ca="1" si="621"/>
        <v>-3.3817714426176781</v>
      </c>
      <c r="CJ588" s="218">
        <f t="shared" ca="1" si="622"/>
        <v>-25.000000000000004</v>
      </c>
      <c r="CK588" s="219">
        <f t="shared" ca="1" si="623"/>
        <v>-1264.3482414483431</v>
      </c>
      <c r="CL588" s="218">
        <f t="shared" ca="1" si="624"/>
        <v>0</v>
      </c>
      <c r="CM588" s="227">
        <f t="shared" ca="1" si="625"/>
        <v>0</v>
      </c>
      <c r="CN588" s="228">
        <f t="shared" ca="1" si="665"/>
        <v>0</v>
      </c>
      <c r="CO588" s="222">
        <f t="shared" ca="1" si="626"/>
        <v>-4.0019069365128308</v>
      </c>
      <c r="CP588" s="223">
        <f t="shared" ca="1" si="627"/>
        <v>-29.999999999999996</v>
      </c>
      <c r="CQ588" s="224">
        <f t="shared" ca="1" si="628"/>
        <v>-1528.7443909084268</v>
      </c>
      <c r="CR588" s="223">
        <f t="shared" ca="1" si="629"/>
        <v>0</v>
      </c>
      <c r="CS588" s="225">
        <f t="shared" ca="1" si="630"/>
        <v>0</v>
      </c>
      <c r="CT588" s="226">
        <f t="shared" ca="1" si="666"/>
        <v>0</v>
      </c>
      <c r="CU588" s="217">
        <f t="shared" ca="1" si="631"/>
        <v>-4.5919815571945737</v>
      </c>
      <c r="CV588" s="218">
        <f t="shared" ca="1" si="632"/>
        <v>-35</v>
      </c>
      <c r="CW588" s="219">
        <f t="shared" ca="1" si="633"/>
        <v>-1799.7155560582448</v>
      </c>
      <c r="CX588" s="218">
        <f t="shared" ca="1" si="634"/>
        <v>0</v>
      </c>
      <c r="CY588" s="227">
        <f t="shared" ca="1" si="635"/>
        <v>0</v>
      </c>
      <c r="CZ588" s="228">
        <f t="shared" ca="1" si="667"/>
        <v>0</v>
      </c>
      <c r="DA588" s="222">
        <f t="shared" ca="1" si="636"/>
        <v>-5.1474920122309307</v>
      </c>
      <c r="DB588" s="223">
        <f t="shared" ca="1" si="637"/>
        <v>-40</v>
      </c>
      <c r="DC588" s="224">
        <f t="shared" ca="1" si="638"/>
        <v>-2078.6115573248367</v>
      </c>
      <c r="DD588" s="223">
        <f t="shared" ca="1" si="639"/>
        <v>0</v>
      </c>
      <c r="DE588" s="225">
        <f t="shared" ca="1" si="640"/>
        <v>0</v>
      </c>
      <c r="DF588" s="226">
        <f t="shared" ca="1" si="668"/>
        <v>0</v>
      </c>
      <c r="DG588" s="217">
        <f t="shared" ca="1" si="641"/>
        <v>-5.6641719536657629</v>
      </c>
      <c r="DH588" s="218">
        <f t="shared" ca="1" si="642"/>
        <v>-45</v>
      </c>
      <c r="DI588" s="219">
        <f t="shared" ca="1" si="643"/>
        <v>-2366.9157570759894</v>
      </c>
      <c r="DJ588" s="218">
        <f t="shared" ca="1" si="644"/>
        <v>0</v>
      </c>
      <c r="DK588" s="227">
        <f t="shared" ca="1" si="645"/>
        <v>0</v>
      </c>
      <c r="DL588" s="228">
        <f t="shared" ca="1" si="669"/>
        <v>0</v>
      </c>
      <c r="DM588" s="222">
        <f t="shared" ca="1" si="646"/>
        <v>-6.1380269433018499</v>
      </c>
      <c r="DN588" s="223">
        <f t="shared" ca="1" si="647"/>
        <v>-49.999999999999993</v>
      </c>
      <c r="DO588" s="224">
        <f t="shared" ca="1" si="648"/>
        <v>-2666.2773423922681</v>
      </c>
      <c r="DP588" s="223">
        <f t="shared" ca="1" si="649"/>
        <v>0</v>
      </c>
      <c r="DQ588" s="225">
        <f t="shared" ca="1" si="650"/>
        <v>0</v>
      </c>
      <c r="DR588" s="226">
        <f t="shared" ca="1" si="670"/>
        <v>0</v>
      </c>
      <c r="DS588" s="217">
        <f t="shared" ca="1" si="651"/>
        <v>-6.5653689762119063</v>
      </c>
      <c r="DT588" s="218">
        <f t="shared" ca="1" si="652"/>
        <v>-55.000000000000007</v>
      </c>
      <c r="DU588" s="219">
        <f t="shared" ca="1" si="653"/>
        <v>-2978.5505378914368</v>
      </c>
      <c r="DV588" s="218">
        <f t="shared" ca="1" si="654"/>
        <v>0</v>
      </c>
      <c r="DW588" s="227">
        <f t="shared" ca="1" si="655"/>
        <v>0</v>
      </c>
      <c r="DX588" s="228">
        <f t="shared" ca="1" si="671"/>
        <v>0</v>
      </c>
      <c r="DY588" s="222">
        <f t="shared" ca="1" si="656"/>
        <v>-6.9428500404508018</v>
      </c>
      <c r="DZ588" s="223">
        <f t="shared" ca="1" si="657"/>
        <v>-59.999999999999993</v>
      </c>
      <c r="EA588" s="224">
        <f t="shared" ca="1" si="658"/>
        <v>-3305.8429078195454</v>
      </c>
      <c r="EB588" s="223">
        <f t="shared" ca="1" si="659"/>
        <v>0</v>
      </c>
      <c r="EC588" s="225">
        <f t="shared" ca="1" si="660"/>
        <v>0</v>
      </c>
      <c r="ED588" s="226">
        <f t="shared" ca="1" si="672"/>
        <v>0</v>
      </c>
      <c r="EE588" s="18" t="e">
        <v>#N/A</v>
      </c>
    </row>
    <row r="589" spans="16:135" x14ac:dyDescent="0.3">
      <c r="P589" s="5"/>
      <c r="Q589" s="5"/>
      <c r="AA589" s="105" t="e">
        <f ca="1">AH589-DF589</f>
        <v>#N/A</v>
      </c>
      <c r="AC589" s="302">
        <f>AC588+$BE$22</f>
        <v>5620</v>
      </c>
      <c r="AD589" s="21" t="e">
        <v>#N/A</v>
      </c>
      <c r="AE589" s="21" t="e">
        <v>#N/A</v>
      </c>
      <c r="AF589" s="21" t="e">
        <v>#N/A</v>
      </c>
      <c r="AG589" s="21" t="e">
        <v>#N/A</v>
      </c>
      <c r="AH589" s="21" t="e">
        <v>#N/A</v>
      </c>
      <c r="AI589" s="21" t="e">
        <v>#N/A</v>
      </c>
      <c r="AJ589" s="21" t="e">
        <v>#N/A</v>
      </c>
      <c r="AK589" s="21" t="e">
        <v>#N/A</v>
      </c>
      <c r="AL589" s="21" t="e">
        <v>#N/A</v>
      </c>
      <c r="AM589" s="21" t="e">
        <v>#N/A</v>
      </c>
      <c r="AN589" s="21" t="e">
        <v>#N/A</v>
      </c>
      <c r="AO589" s="21" t="e">
        <v>#N/A</v>
      </c>
      <c r="AP589" s="332" t="e">
        <v>#N/A</v>
      </c>
      <c r="AQ589" s="21" t="e">
        <v>#N/A</v>
      </c>
      <c r="AR589" s="21" t="e">
        <v>#N/A</v>
      </c>
      <c r="AS589" s="21" t="e">
        <v>#N/A</v>
      </c>
      <c r="AT589" s="21" t="e">
        <v>#N/A</v>
      </c>
      <c r="AU589" s="21" t="e">
        <v>#N/A</v>
      </c>
      <c r="AV589" s="21" t="e">
        <v>#N/A</v>
      </c>
      <c r="AW589" s="21" t="e">
        <v>#N/A</v>
      </c>
      <c r="AX589" s="21" t="e">
        <v>#N/A</v>
      </c>
      <c r="AY589" s="21" t="e">
        <v>#N/A</v>
      </c>
      <c r="AZ589" s="21" t="e">
        <v>#N/A</v>
      </c>
      <c r="BA589" s="21" t="e">
        <v>#N/A</v>
      </c>
      <c r="BB589" s="336" t="e">
        <v>#N/A</v>
      </c>
      <c r="BC589" s="323">
        <f ca="1">BO589-BD589</f>
        <v>0</v>
      </c>
      <c r="BD589" s="321">
        <f ca="1"/>
        <v>0</v>
      </c>
      <c r="BE589" s="302">
        <f ca="1">MIN($AF$15,BE588+$BE$22)</f>
        <v>5000</v>
      </c>
      <c r="BF589" s="306">
        <f t="shared" ca="1" si="602"/>
        <v>4</v>
      </c>
      <c r="BG589" s="307">
        <f ca="1">INDEX(N$8:N$12,$BF589)</f>
        <v>365</v>
      </c>
      <c r="BH589" s="308">
        <f ca="1">INDEX(O$8:O$12,$BF589)</f>
        <v>0.45</v>
      </c>
      <c r="BI589" s="309">
        <f t="shared" ca="1" si="603"/>
        <v>2615</v>
      </c>
      <c r="BJ589" s="310">
        <f t="shared" si="601"/>
        <v>0</v>
      </c>
      <c r="BK589" s="217">
        <f ca="1">DEGREES(ASIN($BG589*BL$23))</f>
        <v>-0.69702848180855392</v>
      </c>
      <c r="BL589" s="218">
        <f ca="1">DEGREES(ASIN(BL$23*$BI589))</f>
        <v>-5</v>
      </c>
      <c r="BM589" s="219">
        <f ca="1">IF($BH589&gt;0,(COS(RADIANS(BK589))-COS(RADIANS(BL589)))/(BL$23*$BH589),$BE589*SIN(RADIANS(BK589)))</f>
        <v>-248.78476702351884</v>
      </c>
      <c r="BN589" s="218">
        <f t="shared" ca="1" si="604"/>
        <v>0</v>
      </c>
      <c r="BO589" s="220">
        <f t="shared" ca="1" si="605"/>
        <v>0</v>
      </c>
      <c r="BP589" s="221">
        <f t="shared" ca="1" si="661"/>
        <v>0</v>
      </c>
      <c r="BQ589" s="222">
        <f t="shared" ca="1" si="606"/>
        <v>-1.3888539075648563</v>
      </c>
      <c r="BR589" s="223">
        <f t="shared" ca="1" si="607"/>
        <v>-10</v>
      </c>
      <c r="BS589" s="224">
        <f t="shared" ca="1" si="608"/>
        <v>-498.57516684089927</v>
      </c>
      <c r="BT589" s="223">
        <f t="shared" ca="1" si="609"/>
        <v>0</v>
      </c>
      <c r="BU589" s="225">
        <f t="shared" ca="1" si="610"/>
        <v>0</v>
      </c>
      <c r="BV589" s="226">
        <f t="shared" ca="1" si="662"/>
        <v>0</v>
      </c>
      <c r="BW589" s="217">
        <f t="shared" ca="1" si="611"/>
        <v>-2.0703060144699528</v>
      </c>
      <c r="BX589" s="218">
        <f t="shared" ca="1" si="612"/>
        <v>-14.999999999999998</v>
      </c>
      <c r="BY589" s="219">
        <f t="shared" ca="1" si="613"/>
        <v>-750.39149177318018</v>
      </c>
      <c r="BZ589" s="218">
        <f t="shared" ca="1" si="614"/>
        <v>0</v>
      </c>
      <c r="CA589" s="227">
        <f t="shared" ca="1" si="615"/>
        <v>0</v>
      </c>
      <c r="CB589" s="228">
        <f t="shared" ca="1" si="663"/>
        <v>0</v>
      </c>
      <c r="CC589" s="222">
        <f t="shared" ca="1" si="616"/>
        <v>-2.7362803166611838</v>
      </c>
      <c r="CD589" s="223">
        <f t="shared" ca="1" si="617"/>
        <v>-20</v>
      </c>
      <c r="CE589" s="224">
        <f t="shared" ca="1" si="618"/>
        <v>-1005.2838372586006</v>
      </c>
      <c r="CF589" s="223">
        <f t="shared" ca="1" si="619"/>
        <v>0</v>
      </c>
      <c r="CG589" s="225">
        <f t="shared" ca="1" si="620"/>
        <v>0</v>
      </c>
      <c r="CH589" s="226">
        <f t="shared" ca="1" si="664"/>
        <v>0</v>
      </c>
      <c r="CI589" s="217">
        <f t="shared" ca="1" si="621"/>
        <v>-3.3817714426176781</v>
      </c>
      <c r="CJ589" s="218">
        <f t="shared" ca="1" si="622"/>
        <v>-25.000000000000004</v>
      </c>
      <c r="CK589" s="219">
        <f t="shared" ca="1" si="623"/>
        <v>-1264.3482414483431</v>
      </c>
      <c r="CL589" s="218">
        <f t="shared" ca="1" si="624"/>
        <v>0</v>
      </c>
      <c r="CM589" s="227">
        <f t="shared" ca="1" si="625"/>
        <v>0</v>
      </c>
      <c r="CN589" s="228">
        <f t="shared" ca="1" si="665"/>
        <v>0</v>
      </c>
      <c r="CO589" s="222">
        <f t="shared" ca="1" si="626"/>
        <v>-4.0019069365128308</v>
      </c>
      <c r="CP589" s="223">
        <f t="shared" ca="1" si="627"/>
        <v>-29.999999999999996</v>
      </c>
      <c r="CQ589" s="224">
        <f t="shared" ca="1" si="628"/>
        <v>-1528.7443909084268</v>
      </c>
      <c r="CR589" s="223">
        <f t="shared" ca="1" si="629"/>
        <v>0</v>
      </c>
      <c r="CS589" s="225">
        <f t="shared" ca="1" si="630"/>
        <v>0</v>
      </c>
      <c r="CT589" s="226">
        <f t="shared" ca="1" si="666"/>
        <v>0</v>
      </c>
      <c r="CU589" s="217">
        <f t="shared" ca="1" si="631"/>
        <v>-4.5919815571945737</v>
      </c>
      <c r="CV589" s="218">
        <f t="shared" ca="1" si="632"/>
        <v>-35</v>
      </c>
      <c r="CW589" s="219">
        <f t="shared" ca="1" si="633"/>
        <v>-1799.7155560582448</v>
      </c>
      <c r="CX589" s="218">
        <f t="shared" ca="1" si="634"/>
        <v>0</v>
      </c>
      <c r="CY589" s="227">
        <f t="shared" ca="1" si="635"/>
        <v>0</v>
      </c>
      <c r="CZ589" s="228">
        <f t="shared" ca="1" si="667"/>
        <v>0</v>
      </c>
      <c r="DA589" s="222">
        <f t="shared" ca="1" si="636"/>
        <v>-5.1474920122309307</v>
      </c>
      <c r="DB589" s="223">
        <f t="shared" ca="1" si="637"/>
        <v>-40</v>
      </c>
      <c r="DC589" s="224">
        <f t="shared" ca="1" si="638"/>
        <v>-2078.6115573248367</v>
      </c>
      <c r="DD589" s="223">
        <f t="shared" ca="1" si="639"/>
        <v>0</v>
      </c>
      <c r="DE589" s="225">
        <f t="shared" ca="1" si="640"/>
        <v>0</v>
      </c>
      <c r="DF589" s="226">
        <f t="shared" ca="1" si="668"/>
        <v>0</v>
      </c>
      <c r="DG589" s="217">
        <f t="shared" ca="1" si="641"/>
        <v>-5.6641719536657629</v>
      </c>
      <c r="DH589" s="218">
        <f t="shared" ca="1" si="642"/>
        <v>-45</v>
      </c>
      <c r="DI589" s="219">
        <f t="shared" ca="1" si="643"/>
        <v>-2366.9157570759894</v>
      </c>
      <c r="DJ589" s="218">
        <f t="shared" ca="1" si="644"/>
        <v>0</v>
      </c>
      <c r="DK589" s="227">
        <f t="shared" ca="1" si="645"/>
        <v>0</v>
      </c>
      <c r="DL589" s="228">
        <f t="shared" ca="1" si="669"/>
        <v>0</v>
      </c>
      <c r="DM589" s="222">
        <f t="shared" ca="1" si="646"/>
        <v>-6.1380269433018499</v>
      </c>
      <c r="DN589" s="223">
        <f t="shared" ca="1" si="647"/>
        <v>-49.999999999999993</v>
      </c>
      <c r="DO589" s="224">
        <f t="shared" ca="1" si="648"/>
        <v>-2666.2773423922681</v>
      </c>
      <c r="DP589" s="223">
        <f t="shared" ca="1" si="649"/>
        <v>0</v>
      </c>
      <c r="DQ589" s="225">
        <f t="shared" ca="1" si="650"/>
        <v>0</v>
      </c>
      <c r="DR589" s="226">
        <f t="shared" ca="1" si="670"/>
        <v>0</v>
      </c>
      <c r="DS589" s="217">
        <f t="shared" ca="1" si="651"/>
        <v>-6.5653689762119063</v>
      </c>
      <c r="DT589" s="218">
        <f t="shared" ca="1" si="652"/>
        <v>-55.000000000000007</v>
      </c>
      <c r="DU589" s="219">
        <f t="shared" ca="1" si="653"/>
        <v>-2978.5505378914368</v>
      </c>
      <c r="DV589" s="218">
        <f t="shared" ca="1" si="654"/>
        <v>0</v>
      </c>
      <c r="DW589" s="227">
        <f t="shared" ca="1" si="655"/>
        <v>0</v>
      </c>
      <c r="DX589" s="228">
        <f t="shared" ca="1" si="671"/>
        <v>0</v>
      </c>
      <c r="DY589" s="222">
        <f t="shared" ca="1" si="656"/>
        <v>-6.9428500404508018</v>
      </c>
      <c r="DZ589" s="223">
        <f t="shared" ca="1" si="657"/>
        <v>-59.999999999999993</v>
      </c>
      <c r="EA589" s="224">
        <f t="shared" ca="1" si="658"/>
        <v>-3305.8429078195454</v>
      </c>
      <c r="EB589" s="223">
        <f t="shared" ca="1" si="659"/>
        <v>0</v>
      </c>
      <c r="EC589" s="225">
        <f t="shared" ca="1" si="660"/>
        <v>0</v>
      </c>
      <c r="ED589" s="226">
        <f t="shared" ca="1" si="672"/>
        <v>0</v>
      </c>
      <c r="EE589" s="18" t="e">
        <v>#N/A</v>
      </c>
    </row>
    <row r="590" spans="16:135" x14ac:dyDescent="0.3">
      <c r="P590" s="5"/>
      <c r="Q590" s="5"/>
      <c r="AA590" s="105" t="e">
        <f ca="1">AH590-DF590</f>
        <v>#N/A</v>
      </c>
      <c r="AC590" s="302">
        <f>AC589+$BE$22</f>
        <v>5630</v>
      </c>
      <c r="AD590" s="21" t="e">
        <v>#N/A</v>
      </c>
      <c r="AE590" s="21" t="e">
        <v>#N/A</v>
      </c>
      <c r="AF590" s="21" t="e">
        <v>#N/A</v>
      </c>
      <c r="AG590" s="21" t="e">
        <v>#N/A</v>
      </c>
      <c r="AH590" s="21" t="e">
        <v>#N/A</v>
      </c>
      <c r="AI590" s="21" t="e">
        <v>#N/A</v>
      </c>
      <c r="AJ590" s="21" t="e">
        <v>#N/A</v>
      </c>
      <c r="AK590" s="21" t="e">
        <v>#N/A</v>
      </c>
      <c r="AL590" s="21" t="e">
        <v>#N/A</v>
      </c>
      <c r="AM590" s="21" t="e">
        <v>#N/A</v>
      </c>
      <c r="AN590" s="21" t="e">
        <v>#N/A</v>
      </c>
      <c r="AO590" s="21" t="e">
        <v>#N/A</v>
      </c>
      <c r="AP590" s="332" t="e">
        <v>#N/A</v>
      </c>
      <c r="AQ590" s="21" t="e">
        <v>#N/A</v>
      </c>
      <c r="AR590" s="21" t="e">
        <v>#N/A</v>
      </c>
      <c r="AS590" s="21" t="e">
        <v>#N/A</v>
      </c>
      <c r="AT590" s="21" t="e">
        <v>#N/A</v>
      </c>
      <c r="AU590" s="21" t="e">
        <v>#N/A</v>
      </c>
      <c r="AV590" s="21" t="e">
        <v>#N/A</v>
      </c>
      <c r="AW590" s="21" t="e">
        <v>#N/A</v>
      </c>
      <c r="AX590" s="21" t="e">
        <v>#N/A</v>
      </c>
      <c r="AY590" s="21" t="e">
        <v>#N/A</v>
      </c>
      <c r="AZ590" s="21" t="e">
        <v>#N/A</v>
      </c>
      <c r="BA590" s="21" t="e">
        <v>#N/A</v>
      </c>
      <c r="BB590" s="336" t="e">
        <v>#N/A</v>
      </c>
      <c r="BC590" s="323">
        <f ca="1">BO590-BD590</f>
        <v>0</v>
      </c>
      <c r="BD590" s="321">
        <f ca="1"/>
        <v>0</v>
      </c>
      <c r="BE590" s="302">
        <f ca="1">MIN($AF$15,BE589+$BE$22)</f>
        <v>5000</v>
      </c>
      <c r="BF590" s="306">
        <f t="shared" ca="1" si="602"/>
        <v>4</v>
      </c>
      <c r="BG590" s="307">
        <f ca="1">INDEX(N$8:N$12,$BF590)</f>
        <v>365</v>
      </c>
      <c r="BH590" s="308">
        <f ca="1">INDEX(O$8:O$12,$BF590)</f>
        <v>0.45</v>
      </c>
      <c r="BI590" s="309">
        <f t="shared" ca="1" si="603"/>
        <v>2615</v>
      </c>
      <c r="BJ590" s="310">
        <f t="shared" si="601"/>
        <v>0</v>
      </c>
      <c r="BK590" s="217">
        <f ca="1">DEGREES(ASIN($BG590*BL$23))</f>
        <v>-0.69702848180855392</v>
      </c>
      <c r="BL590" s="218">
        <f ca="1">DEGREES(ASIN(BL$23*$BI590))</f>
        <v>-5</v>
      </c>
      <c r="BM590" s="219">
        <f ca="1">IF($BH590&gt;0,(COS(RADIANS(BK590))-COS(RADIANS(BL590)))/(BL$23*$BH590),$BE590*SIN(RADIANS(BK590)))</f>
        <v>-248.78476702351884</v>
      </c>
      <c r="BN590" s="218">
        <f t="shared" ca="1" si="604"/>
        <v>0</v>
      </c>
      <c r="BO590" s="220">
        <f t="shared" ca="1" si="605"/>
        <v>0</v>
      </c>
      <c r="BP590" s="221">
        <f t="shared" ca="1" si="661"/>
        <v>0</v>
      </c>
      <c r="BQ590" s="222">
        <f t="shared" ca="1" si="606"/>
        <v>-1.3888539075648563</v>
      </c>
      <c r="BR590" s="223">
        <f t="shared" ca="1" si="607"/>
        <v>-10</v>
      </c>
      <c r="BS590" s="224">
        <f t="shared" ca="1" si="608"/>
        <v>-498.57516684089927</v>
      </c>
      <c r="BT590" s="223">
        <f t="shared" ca="1" si="609"/>
        <v>0</v>
      </c>
      <c r="BU590" s="225">
        <f t="shared" ca="1" si="610"/>
        <v>0</v>
      </c>
      <c r="BV590" s="226">
        <f t="shared" ca="1" si="662"/>
        <v>0</v>
      </c>
      <c r="BW590" s="217">
        <f t="shared" ca="1" si="611"/>
        <v>-2.0703060144699528</v>
      </c>
      <c r="BX590" s="218">
        <f t="shared" ca="1" si="612"/>
        <v>-14.999999999999998</v>
      </c>
      <c r="BY590" s="219">
        <f t="shared" ca="1" si="613"/>
        <v>-750.39149177318018</v>
      </c>
      <c r="BZ590" s="218">
        <f t="shared" ca="1" si="614"/>
        <v>0</v>
      </c>
      <c r="CA590" s="227">
        <f t="shared" ca="1" si="615"/>
        <v>0</v>
      </c>
      <c r="CB590" s="228">
        <f t="shared" ca="1" si="663"/>
        <v>0</v>
      </c>
      <c r="CC590" s="222">
        <f t="shared" ca="1" si="616"/>
        <v>-2.7362803166611838</v>
      </c>
      <c r="CD590" s="223">
        <f t="shared" ca="1" si="617"/>
        <v>-20</v>
      </c>
      <c r="CE590" s="224">
        <f t="shared" ca="1" si="618"/>
        <v>-1005.2838372586006</v>
      </c>
      <c r="CF590" s="223">
        <f t="shared" ca="1" si="619"/>
        <v>0</v>
      </c>
      <c r="CG590" s="225">
        <f t="shared" ca="1" si="620"/>
        <v>0</v>
      </c>
      <c r="CH590" s="226">
        <f t="shared" ca="1" si="664"/>
        <v>0</v>
      </c>
      <c r="CI590" s="217">
        <f t="shared" ca="1" si="621"/>
        <v>-3.3817714426176781</v>
      </c>
      <c r="CJ590" s="218">
        <f t="shared" ca="1" si="622"/>
        <v>-25.000000000000004</v>
      </c>
      <c r="CK590" s="219">
        <f t="shared" ca="1" si="623"/>
        <v>-1264.3482414483431</v>
      </c>
      <c r="CL590" s="218">
        <f t="shared" ca="1" si="624"/>
        <v>0</v>
      </c>
      <c r="CM590" s="227">
        <f t="shared" ca="1" si="625"/>
        <v>0</v>
      </c>
      <c r="CN590" s="228">
        <f t="shared" ca="1" si="665"/>
        <v>0</v>
      </c>
      <c r="CO590" s="222">
        <f t="shared" ca="1" si="626"/>
        <v>-4.0019069365128308</v>
      </c>
      <c r="CP590" s="223">
        <f t="shared" ca="1" si="627"/>
        <v>-29.999999999999996</v>
      </c>
      <c r="CQ590" s="224">
        <f t="shared" ca="1" si="628"/>
        <v>-1528.7443909084268</v>
      </c>
      <c r="CR590" s="223">
        <f t="shared" ca="1" si="629"/>
        <v>0</v>
      </c>
      <c r="CS590" s="225">
        <f t="shared" ca="1" si="630"/>
        <v>0</v>
      </c>
      <c r="CT590" s="226">
        <f t="shared" ca="1" si="666"/>
        <v>0</v>
      </c>
      <c r="CU590" s="217">
        <f t="shared" ca="1" si="631"/>
        <v>-4.5919815571945737</v>
      </c>
      <c r="CV590" s="218">
        <f t="shared" ca="1" si="632"/>
        <v>-35</v>
      </c>
      <c r="CW590" s="219">
        <f t="shared" ca="1" si="633"/>
        <v>-1799.7155560582448</v>
      </c>
      <c r="CX590" s="218">
        <f t="shared" ca="1" si="634"/>
        <v>0</v>
      </c>
      <c r="CY590" s="227">
        <f t="shared" ca="1" si="635"/>
        <v>0</v>
      </c>
      <c r="CZ590" s="228">
        <f t="shared" ca="1" si="667"/>
        <v>0</v>
      </c>
      <c r="DA590" s="222">
        <f t="shared" ca="1" si="636"/>
        <v>-5.1474920122309307</v>
      </c>
      <c r="DB590" s="223">
        <f t="shared" ca="1" si="637"/>
        <v>-40</v>
      </c>
      <c r="DC590" s="224">
        <f t="shared" ca="1" si="638"/>
        <v>-2078.6115573248367</v>
      </c>
      <c r="DD590" s="223">
        <f t="shared" ca="1" si="639"/>
        <v>0</v>
      </c>
      <c r="DE590" s="225">
        <f t="shared" ca="1" si="640"/>
        <v>0</v>
      </c>
      <c r="DF590" s="226">
        <f t="shared" ca="1" si="668"/>
        <v>0</v>
      </c>
      <c r="DG590" s="217">
        <f t="shared" ca="1" si="641"/>
        <v>-5.6641719536657629</v>
      </c>
      <c r="DH590" s="218">
        <f t="shared" ca="1" si="642"/>
        <v>-45</v>
      </c>
      <c r="DI590" s="219">
        <f t="shared" ca="1" si="643"/>
        <v>-2366.9157570759894</v>
      </c>
      <c r="DJ590" s="218">
        <f t="shared" ca="1" si="644"/>
        <v>0</v>
      </c>
      <c r="DK590" s="227">
        <f t="shared" ca="1" si="645"/>
        <v>0</v>
      </c>
      <c r="DL590" s="228">
        <f t="shared" ca="1" si="669"/>
        <v>0</v>
      </c>
      <c r="DM590" s="222">
        <f t="shared" ca="1" si="646"/>
        <v>-6.1380269433018499</v>
      </c>
      <c r="DN590" s="223">
        <f t="shared" ca="1" si="647"/>
        <v>-49.999999999999993</v>
      </c>
      <c r="DO590" s="224">
        <f t="shared" ca="1" si="648"/>
        <v>-2666.2773423922681</v>
      </c>
      <c r="DP590" s="223">
        <f t="shared" ca="1" si="649"/>
        <v>0</v>
      </c>
      <c r="DQ590" s="225">
        <f t="shared" ca="1" si="650"/>
        <v>0</v>
      </c>
      <c r="DR590" s="226">
        <f t="shared" ca="1" si="670"/>
        <v>0</v>
      </c>
      <c r="DS590" s="217">
        <f t="shared" ca="1" si="651"/>
        <v>-6.5653689762119063</v>
      </c>
      <c r="DT590" s="218">
        <f t="shared" ca="1" si="652"/>
        <v>-55.000000000000007</v>
      </c>
      <c r="DU590" s="219">
        <f t="shared" ca="1" si="653"/>
        <v>-2978.5505378914368</v>
      </c>
      <c r="DV590" s="218">
        <f t="shared" ca="1" si="654"/>
        <v>0</v>
      </c>
      <c r="DW590" s="227">
        <f t="shared" ca="1" si="655"/>
        <v>0</v>
      </c>
      <c r="DX590" s="228">
        <f t="shared" ca="1" si="671"/>
        <v>0</v>
      </c>
      <c r="DY590" s="222">
        <f t="shared" ca="1" si="656"/>
        <v>-6.9428500404508018</v>
      </c>
      <c r="DZ590" s="223">
        <f t="shared" ca="1" si="657"/>
        <v>-59.999999999999993</v>
      </c>
      <c r="EA590" s="224">
        <f t="shared" ca="1" si="658"/>
        <v>-3305.8429078195454</v>
      </c>
      <c r="EB590" s="223">
        <f t="shared" ca="1" si="659"/>
        <v>0</v>
      </c>
      <c r="EC590" s="225">
        <f t="shared" ca="1" si="660"/>
        <v>0</v>
      </c>
      <c r="ED590" s="226">
        <f t="shared" ca="1" si="672"/>
        <v>0</v>
      </c>
      <c r="EE590" s="18" t="e">
        <v>#N/A</v>
      </c>
    </row>
    <row r="591" spans="16:135" x14ac:dyDescent="0.3">
      <c r="P591" s="5"/>
      <c r="Q591" s="5"/>
      <c r="AA591" s="105" t="e">
        <f ca="1">AH591-DF591</f>
        <v>#N/A</v>
      </c>
      <c r="AC591" s="302">
        <f>AC590+$BE$22</f>
        <v>5640</v>
      </c>
      <c r="AD591" s="21" t="e">
        <v>#N/A</v>
      </c>
      <c r="AE591" s="21" t="e">
        <v>#N/A</v>
      </c>
      <c r="AF591" s="21" t="e">
        <v>#N/A</v>
      </c>
      <c r="AG591" s="21" t="e">
        <v>#N/A</v>
      </c>
      <c r="AH591" s="21" t="e">
        <v>#N/A</v>
      </c>
      <c r="AI591" s="21" t="e">
        <v>#N/A</v>
      </c>
      <c r="AJ591" s="21" t="e">
        <v>#N/A</v>
      </c>
      <c r="AK591" s="21" t="e">
        <v>#N/A</v>
      </c>
      <c r="AL591" s="21" t="e">
        <v>#N/A</v>
      </c>
      <c r="AM591" s="21" t="e">
        <v>#N/A</v>
      </c>
      <c r="AN591" s="21" t="e">
        <v>#N/A</v>
      </c>
      <c r="AO591" s="21" t="e">
        <v>#N/A</v>
      </c>
      <c r="AP591" s="332" t="e">
        <v>#N/A</v>
      </c>
      <c r="AQ591" s="21" t="e">
        <v>#N/A</v>
      </c>
      <c r="AR591" s="21" t="e">
        <v>#N/A</v>
      </c>
      <c r="AS591" s="21" t="e">
        <v>#N/A</v>
      </c>
      <c r="AT591" s="21" t="e">
        <v>#N/A</v>
      </c>
      <c r="AU591" s="21" t="e">
        <v>#N/A</v>
      </c>
      <c r="AV591" s="21" t="e">
        <v>#N/A</v>
      </c>
      <c r="AW591" s="21" t="e">
        <v>#N/A</v>
      </c>
      <c r="AX591" s="21" t="e">
        <v>#N/A</v>
      </c>
      <c r="AY591" s="21" t="e">
        <v>#N/A</v>
      </c>
      <c r="AZ591" s="21" t="e">
        <v>#N/A</v>
      </c>
      <c r="BA591" s="21" t="e">
        <v>#N/A</v>
      </c>
      <c r="BB591" s="336" t="e">
        <v>#N/A</v>
      </c>
      <c r="BC591" s="323">
        <f ca="1">BO591-BD591</f>
        <v>0</v>
      </c>
      <c r="BD591" s="321">
        <f ca="1"/>
        <v>0</v>
      </c>
      <c r="BE591" s="302">
        <f ca="1">MIN($AF$15,BE590+$BE$22)</f>
        <v>5000</v>
      </c>
      <c r="BF591" s="306">
        <f t="shared" ca="1" si="602"/>
        <v>4</v>
      </c>
      <c r="BG591" s="307">
        <f ca="1">INDEX(N$8:N$12,$BF591)</f>
        <v>365</v>
      </c>
      <c r="BH591" s="308">
        <f ca="1">INDEX(O$8:O$12,$BF591)</f>
        <v>0.45</v>
      </c>
      <c r="BI591" s="309">
        <f t="shared" ca="1" si="603"/>
        <v>2615</v>
      </c>
      <c r="BJ591" s="310">
        <f t="shared" si="601"/>
        <v>0</v>
      </c>
      <c r="BK591" s="217">
        <f ca="1">DEGREES(ASIN($BG591*BL$23))</f>
        <v>-0.69702848180855392</v>
      </c>
      <c r="BL591" s="218">
        <f ca="1">DEGREES(ASIN(BL$23*$BI591))</f>
        <v>-5</v>
      </c>
      <c r="BM591" s="219">
        <f ca="1">IF($BH591&gt;0,(COS(RADIANS(BK591))-COS(RADIANS(BL591)))/(BL$23*$BH591),$BE591*SIN(RADIANS(BK591)))</f>
        <v>-248.78476702351884</v>
      </c>
      <c r="BN591" s="218">
        <f t="shared" ca="1" si="604"/>
        <v>0</v>
      </c>
      <c r="BO591" s="220">
        <f t="shared" ca="1" si="605"/>
        <v>0</v>
      </c>
      <c r="BP591" s="221">
        <f t="shared" ca="1" si="661"/>
        <v>0</v>
      </c>
      <c r="BQ591" s="222">
        <f t="shared" ca="1" si="606"/>
        <v>-1.3888539075648563</v>
      </c>
      <c r="BR591" s="223">
        <f t="shared" ca="1" si="607"/>
        <v>-10</v>
      </c>
      <c r="BS591" s="224">
        <f t="shared" ca="1" si="608"/>
        <v>-498.57516684089927</v>
      </c>
      <c r="BT591" s="223">
        <f t="shared" ca="1" si="609"/>
        <v>0</v>
      </c>
      <c r="BU591" s="225">
        <f t="shared" ca="1" si="610"/>
        <v>0</v>
      </c>
      <c r="BV591" s="226">
        <f t="shared" ca="1" si="662"/>
        <v>0</v>
      </c>
      <c r="BW591" s="217">
        <f t="shared" ca="1" si="611"/>
        <v>-2.0703060144699528</v>
      </c>
      <c r="BX591" s="218">
        <f t="shared" ca="1" si="612"/>
        <v>-14.999999999999998</v>
      </c>
      <c r="BY591" s="219">
        <f t="shared" ca="1" si="613"/>
        <v>-750.39149177318018</v>
      </c>
      <c r="BZ591" s="218">
        <f t="shared" ca="1" si="614"/>
        <v>0</v>
      </c>
      <c r="CA591" s="227">
        <f t="shared" ca="1" si="615"/>
        <v>0</v>
      </c>
      <c r="CB591" s="228">
        <f t="shared" ca="1" si="663"/>
        <v>0</v>
      </c>
      <c r="CC591" s="222">
        <f t="shared" ca="1" si="616"/>
        <v>-2.7362803166611838</v>
      </c>
      <c r="CD591" s="223">
        <f t="shared" ca="1" si="617"/>
        <v>-20</v>
      </c>
      <c r="CE591" s="224">
        <f t="shared" ca="1" si="618"/>
        <v>-1005.2838372586006</v>
      </c>
      <c r="CF591" s="223">
        <f t="shared" ca="1" si="619"/>
        <v>0</v>
      </c>
      <c r="CG591" s="225">
        <f t="shared" ca="1" si="620"/>
        <v>0</v>
      </c>
      <c r="CH591" s="226">
        <f t="shared" ca="1" si="664"/>
        <v>0</v>
      </c>
      <c r="CI591" s="217">
        <f t="shared" ca="1" si="621"/>
        <v>-3.3817714426176781</v>
      </c>
      <c r="CJ591" s="218">
        <f t="shared" ca="1" si="622"/>
        <v>-25.000000000000004</v>
      </c>
      <c r="CK591" s="219">
        <f t="shared" ca="1" si="623"/>
        <v>-1264.3482414483431</v>
      </c>
      <c r="CL591" s="218">
        <f t="shared" ca="1" si="624"/>
        <v>0</v>
      </c>
      <c r="CM591" s="227">
        <f t="shared" ca="1" si="625"/>
        <v>0</v>
      </c>
      <c r="CN591" s="228">
        <f t="shared" ca="1" si="665"/>
        <v>0</v>
      </c>
      <c r="CO591" s="222">
        <f t="shared" ca="1" si="626"/>
        <v>-4.0019069365128308</v>
      </c>
      <c r="CP591" s="223">
        <f t="shared" ca="1" si="627"/>
        <v>-29.999999999999996</v>
      </c>
      <c r="CQ591" s="224">
        <f t="shared" ca="1" si="628"/>
        <v>-1528.7443909084268</v>
      </c>
      <c r="CR591" s="223">
        <f t="shared" ca="1" si="629"/>
        <v>0</v>
      </c>
      <c r="CS591" s="225">
        <f t="shared" ca="1" si="630"/>
        <v>0</v>
      </c>
      <c r="CT591" s="226">
        <f t="shared" ca="1" si="666"/>
        <v>0</v>
      </c>
      <c r="CU591" s="217">
        <f t="shared" ca="1" si="631"/>
        <v>-4.5919815571945737</v>
      </c>
      <c r="CV591" s="218">
        <f t="shared" ca="1" si="632"/>
        <v>-35</v>
      </c>
      <c r="CW591" s="219">
        <f t="shared" ca="1" si="633"/>
        <v>-1799.7155560582448</v>
      </c>
      <c r="CX591" s="218">
        <f t="shared" ca="1" si="634"/>
        <v>0</v>
      </c>
      <c r="CY591" s="227">
        <f t="shared" ca="1" si="635"/>
        <v>0</v>
      </c>
      <c r="CZ591" s="228">
        <f t="shared" ca="1" si="667"/>
        <v>0</v>
      </c>
      <c r="DA591" s="222">
        <f t="shared" ca="1" si="636"/>
        <v>-5.1474920122309307</v>
      </c>
      <c r="DB591" s="223">
        <f t="shared" ca="1" si="637"/>
        <v>-40</v>
      </c>
      <c r="DC591" s="224">
        <f t="shared" ca="1" si="638"/>
        <v>-2078.6115573248367</v>
      </c>
      <c r="DD591" s="223">
        <f t="shared" ca="1" si="639"/>
        <v>0</v>
      </c>
      <c r="DE591" s="225">
        <f t="shared" ca="1" si="640"/>
        <v>0</v>
      </c>
      <c r="DF591" s="226">
        <f t="shared" ca="1" si="668"/>
        <v>0</v>
      </c>
      <c r="DG591" s="217">
        <f t="shared" ca="1" si="641"/>
        <v>-5.6641719536657629</v>
      </c>
      <c r="DH591" s="218">
        <f t="shared" ca="1" si="642"/>
        <v>-45</v>
      </c>
      <c r="DI591" s="219">
        <f t="shared" ca="1" si="643"/>
        <v>-2366.9157570759894</v>
      </c>
      <c r="DJ591" s="218">
        <f t="shared" ca="1" si="644"/>
        <v>0</v>
      </c>
      <c r="DK591" s="227">
        <f t="shared" ca="1" si="645"/>
        <v>0</v>
      </c>
      <c r="DL591" s="228">
        <f t="shared" ca="1" si="669"/>
        <v>0</v>
      </c>
      <c r="DM591" s="222">
        <f t="shared" ca="1" si="646"/>
        <v>-6.1380269433018499</v>
      </c>
      <c r="DN591" s="223">
        <f t="shared" ca="1" si="647"/>
        <v>-49.999999999999993</v>
      </c>
      <c r="DO591" s="224">
        <f t="shared" ca="1" si="648"/>
        <v>-2666.2773423922681</v>
      </c>
      <c r="DP591" s="223">
        <f t="shared" ca="1" si="649"/>
        <v>0</v>
      </c>
      <c r="DQ591" s="225">
        <f t="shared" ca="1" si="650"/>
        <v>0</v>
      </c>
      <c r="DR591" s="226">
        <f t="shared" ca="1" si="670"/>
        <v>0</v>
      </c>
      <c r="DS591" s="217">
        <f t="shared" ca="1" si="651"/>
        <v>-6.5653689762119063</v>
      </c>
      <c r="DT591" s="218">
        <f t="shared" ca="1" si="652"/>
        <v>-55.000000000000007</v>
      </c>
      <c r="DU591" s="219">
        <f t="shared" ca="1" si="653"/>
        <v>-2978.5505378914368</v>
      </c>
      <c r="DV591" s="218">
        <f t="shared" ca="1" si="654"/>
        <v>0</v>
      </c>
      <c r="DW591" s="227">
        <f t="shared" ca="1" si="655"/>
        <v>0</v>
      </c>
      <c r="DX591" s="228">
        <f t="shared" ca="1" si="671"/>
        <v>0</v>
      </c>
      <c r="DY591" s="222">
        <f t="shared" ca="1" si="656"/>
        <v>-6.9428500404508018</v>
      </c>
      <c r="DZ591" s="223">
        <f t="shared" ca="1" si="657"/>
        <v>-59.999999999999993</v>
      </c>
      <c r="EA591" s="224">
        <f t="shared" ca="1" si="658"/>
        <v>-3305.8429078195454</v>
      </c>
      <c r="EB591" s="223">
        <f t="shared" ca="1" si="659"/>
        <v>0</v>
      </c>
      <c r="EC591" s="225">
        <f t="shared" ca="1" si="660"/>
        <v>0</v>
      </c>
      <c r="ED591" s="226">
        <f t="shared" ca="1" si="672"/>
        <v>0</v>
      </c>
      <c r="EE591" s="18" t="e">
        <v>#N/A</v>
      </c>
    </row>
    <row r="592" spans="16:135" x14ac:dyDescent="0.3">
      <c r="P592" s="5"/>
      <c r="Q592" s="5"/>
      <c r="AA592" s="105" t="e">
        <f ca="1">AH592-DF592</f>
        <v>#N/A</v>
      </c>
      <c r="AC592" s="302">
        <f>AC591+$BE$22</f>
        <v>5650</v>
      </c>
      <c r="AD592" s="21" t="e">
        <v>#N/A</v>
      </c>
      <c r="AE592" s="21" t="e">
        <v>#N/A</v>
      </c>
      <c r="AF592" s="21" t="e">
        <v>#N/A</v>
      </c>
      <c r="AG592" s="21" t="e">
        <v>#N/A</v>
      </c>
      <c r="AH592" s="21" t="e">
        <v>#N/A</v>
      </c>
      <c r="AI592" s="21" t="e">
        <v>#N/A</v>
      </c>
      <c r="AJ592" s="21" t="e">
        <v>#N/A</v>
      </c>
      <c r="AK592" s="21" t="e">
        <v>#N/A</v>
      </c>
      <c r="AL592" s="21" t="e">
        <v>#N/A</v>
      </c>
      <c r="AM592" s="21" t="e">
        <v>#N/A</v>
      </c>
      <c r="AN592" s="21" t="e">
        <v>#N/A</v>
      </c>
      <c r="AO592" s="21" t="e">
        <v>#N/A</v>
      </c>
      <c r="AP592" s="332" t="e">
        <v>#N/A</v>
      </c>
      <c r="AQ592" s="21" t="e">
        <v>#N/A</v>
      </c>
      <c r="AR592" s="21" t="e">
        <v>#N/A</v>
      </c>
      <c r="AS592" s="21" t="e">
        <v>#N/A</v>
      </c>
      <c r="AT592" s="21" t="e">
        <v>#N/A</v>
      </c>
      <c r="AU592" s="21" t="e">
        <v>#N/A</v>
      </c>
      <c r="AV592" s="21" t="e">
        <v>#N/A</v>
      </c>
      <c r="AW592" s="21" t="e">
        <v>#N/A</v>
      </c>
      <c r="AX592" s="21" t="e">
        <v>#N/A</v>
      </c>
      <c r="AY592" s="21" t="e">
        <v>#N/A</v>
      </c>
      <c r="AZ592" s="21" t="e">
        <v>#N/A</v>
      </c>
      <c r="BA592" s="21" t="e">
        <v>#N/A</v>
      </c>
      <c r="BB592" s="336" t="e">
        <v>#N/A</v>
      </c>
      <c r="BC592" s="323">
        <f ca="1">BO592-BD592</f>
        <v>0</v>
      </c>
      <c r="BD592" s="321">
        <f ca="1"/>
        <v>0</v>
      </c>
      <c r="BE592" s="302">
        <f ca="1">MIN($AF$15,BE591+$BE$22)</f>
        <v>5000</v>
      </c>
      <c r="BF592" s="306">
        <f t="shared" ca="1" si="602"/>
        <v>4</v>
      </c>
      <c r="BG592" s="307">
        <f ca="1">INDEX(N$8:N$12,$BF592)</f>
        <v>365</v>
      </c>
      <c r="BH592" s="308">
        <f ca="1">INDEX(O$8:O$12,$BF592)</f>
        <v>0.45</v>
      </c>
      <c r="BI592" s="309">
        <f t="shared" ca="1" si="603"/>
        <v>2615</v>
      </c>
      <c r="BJ592" s="310">
        <f t="shared" si="601"/>
        <v>0</v>
      </c>
      <c r="BK592" s="217">
        <f ca="1">DEGREES(ASIN($BG592*BL$23))</f>
        <v>-0.69702848180855392</v>
      </c>
      <c r="BL592" s="218">
        <f ca="1">DEGREES(ASIN(BL$23*$BI592))</f>
        <v>-5</v>
      </c>
      <c r="BM592" s="219">
        <f ca="1">IF($BH592&gt;0,(COS(RADIANS(BK592))-COS(RADIANS(BL592)))/(BL$23*$BH592),$BE592*SIN(RADIANS(BK592)))</f>
        <v>-248.78476702351884</v>
      </c>
      <c r="BN592" s="218">
        <f t="shared" ca="1" si="604"/>
        <v>0</v>
      </c>
      <c r="BO592" s="220">
        <f t="shared" ca="1" si="605"/>
        <v>0</v>
      </c>
      <c r="BP592" s="221">
        <f t="shared" ca="1" si="661"/>
        <v>0</v>
      </c>
      <c r="BQ592" s="222">
        <f t="shared" ca="1" si="606"/>
        <v>-1.3888539075648563</v>
      </c>
      <c r="BR592" s="223">
        <f t="shared" ca="1" si="607"/>
        <v>-10</v>
      </c>
      <c r="BS592" s="224">
        <f t="shared" ca="1" si="608"/>
        <v>-498.57516684089927</v>
      </c>
      <c r="BT592" s="223">
        <f t="shared" ca="1" si="609"/>
        <v>0</v>
      </c>
      <c r="BU592" s="225">
        <f t="shared" ca="1" si="610"/>
        <v>0</v>
      </c>
      <c r="BV592" s="226">
        <f t="shared" ca="1" si="662"/>
        <v>0</v>
      </c>
      <c r="BW592" s="217">
        <f t="shared" ca="1" si="611"/>
        <v>-2.0703060144699528</v>
      </c>
      <c r="BX592" s="218">
        <f t="shared" ca="1" si="612"/>
        <v>-14.999999999999998</v>
      </c>
      <c r="BY592" s="219">
        <f t="shared" ca="1" si="613"/>
        <v>-750.39149177318018</v>
      </c>
      <c r="BZ592" s="218">
        <f t="shared" ca="1" si="614"/>
        <v>0</v>
      </c>
      <c r="CA592" s="227">
        <f t="shared" ca="1" si="615"/>
        <v>0</v>
      </c>
      <c r="CB592" s="228">
        <f t="shared" ca="1" si="663"/>
        <v>0</v>
      </c>
      <c r="CC592" s="222">
        <f t="shared" ca="1" si="616"/>
        <v>-2.7362803166611838</v>
      </c>
      <c r="CD592" s="223">
        <f t="shared" ca="1" si="617"/>
        <v>-20</v>
      </c>
      <c r="CE592" s="224">
        <f t="shared" ca="1" si="618"/>
        <v>-1005.2838372586006</v>
      </c>
      <c r="CF592" s="223">
        <f t="shared" ca="1" si="619"/>
        <v>0</v>
      </c>
      <c r="CG592" s="225">
        <f t="shared" ca="1" si="620"/>
        <v>0</v>
      </c>
      <c r="CH592" s="226">
        <f t="shared" ca="1" si="664"/>
        <v>0</v>
      </c>
      <c r="CI592" s="217">
        <f t="shared" ca="1" si="621"/>
        <v>-3.3817714426176781</v>
      </c>
      <c r="CJ592" s="218">
        <f t="shared" ca="1" si="622"/>
        <v>-25.000000000000004</v>
      </c>
      <c r="CK592" s="219">
        <f t="shared" ca="1" si="623"/>
        <v>-1264.3482414483431</v>
      </c>
      <c r="CL592" s="218">
        <f t="shared" ca="1" si="624"/>
        <v>0</v>
      </c>
      <c r="CM592" s="227">
        <f t="shared" ca="1" si="625"/>
        <v>0</v>
      </c>
      <c r="CN592" s="228">
        <f t="shared" ca="1" si="665"/>
        <v>0</v>
      </c>
      <c r="CO592" s="222">
        <f t="shared" ca="1" si="626"/>
        <v>-4.0019069365128308</v>
      </c>
      <c r="CP592" s="223">
        <f t="shared" ca="1" si="627"/>
        <v>-29.999999999999996</v>
      </c>
      <c r="CQ592" s="224">
        <f t="shared" ca="1" si="628"/>
        <v>-1528.7443909084268</v>
      </c>
      <c r="CR592" s="223">
        <f t="shared" ca="1" si="629"/>
        <v>0</v>
      </c>
      <c r="CS592" s="225">
        <f t="shared" ca="1" si="630"/>
        <v>0</v>
      </c>
      <c r="CT592" s="226">
        <f t="shared" ca="1" si="666"/>
        <v>0</v>
      </c>
      <c r="CU592" s="217">
        <f t="shared" ca="1" si="631"/>
        <v>-4.5919815571945737</v>
      </c>
      <c r="CV592" s="218">
        <f t="shared" ca="1" si="632"/>
        <v>-35</v>
      </c>
      <c r="CW592" s="219">
        <f t="shared" ca="1" si="633"/>
        <v>-1799.7155560582448</v>
      </c>
      <c r="CX592" s="218">
        <f t="shared" ca="1" si="634"/>
        <v>0</v>
      </c>
      <c r="CY592" s="227">
        <f t="shared" ca="1" si="635"/>
        <v>0</v>
      </c>
      <c r="CZ592" s="228">
        <f t="shared" ca="1" si="667"/>
        <v>0</v>
      </c>
      <c r="DA592" s="222">
        <f t="shared" ca="1" si="636"/>
        <v>-5.1474920122309307</v>
      </c>
      <c r="DB592" s="223">
        <f t="shared" ca="1" si="637"/>
        <v>-40</v>
      </c>
      <c r="DC592" s="224">
        <f t="shared" ca="1" si="638"/>
        <v>-2078.6115573248367</v>
      </c>
      <c r="DD592" s="223">
        <f t="shared" ca="1" si="639"/>
        <v>0</v>
      </c>
      <c r="DE592" s="225">
        <f t="shared" ca="1" si="640"/>
        <v>0</v>
      </c>
      <c r="DF592" s="226">
        <f t="shared" ca="1" si="668"/>
        <v>0</v>
      </c>
      <c r="DG592" s="217">
        <f t="shared" ca="1" si="641"/>
        <v>-5.6641719536657629</v>
      </c>
      <c r="DH592" s="218">
        <f t="shared" ca="1" si="642"/>
        <v>-45</v>
      </c>
      <c r="DI592" s="219">
        <f t="shared" ca="1" si="643"/>
        <v>-2366.9157570759894</v>
      </c>
      <c r="DJ592" s="218">
        <f t="shared" ca="1" si="644"/>
        <v>0</v>
      </c>
      <c r="DK592" s="227">
        <f t="shared" ca="1" si="645"/>
        <v>0</v>
      </c>
      <c r="DL592" s="228">
        <f t="shared" ca="1" si="669"/>
        <v>0</v>
      </c>
      <c r="DM592" s="222">
        <f t="shared" ca="1" si="646"/>
        <v>-6.1380269433018499</v>
      </c>
      <c r="DN592" s="223">
        <f t="shared" ca="1" si="647"/>
        <v>-49.999999999999993</v>
      </c>
      <c r="DO592" s="224">
        <f t="shared" ca="1" si="648"/>
        <v>-2666.2773423922681</v>
      </c>
      <c r="DP592" s="223">
        <f t="shared" ca="1" si="649"/>
        <v>0</v>
      </c>
      <c r="DQ592" s="225">
        <f t="shared" ca="1" si="650"/>
        <v>0</v>
      </c>
      <c r="DR592" s="226">
        <f t="shared" ca="1" si="670"/>
        <v>0</v>
      </c>
      <c r="DS592" s="217">
        <f t="shared" ca="1" si="651"/>
        <v>-6.5653689762119063</v>
      </c>
      <c r="DT592" s="218">
        <f t="shared" ca="1" si="652"/>
        <v>-55.000000000000007</v>
      </c>
      <c r="DU592" s="219">
        <f t="shared" ca="1" si="653"/>
        <v>-2978.5505378914368</v>
      </c>
      <c r="DV592" s="218">
        <f t="shared" ca="1" si="654"/>
        <v>0</v>
      </c>
      <c r="DW592" s="227">
        <f t="shared" ca="1" si="655"/>
        <v>0</v>
      </c>
      <c r="DX592" s="228">
        <f t="shared" ca="1" si="671"/>
        <v>0</v>
      </c>
      <c r="DY592" s="222">
        <f t="shared" ca="1" si="656"/>
        <v>-6.9428500404508018</v>
      </c>
      <c r="DZ592" s="223">
        <f t="shared" ca="1" si="657"/>
        <v>-59.999999999999993</v>
      </c>
      <c r="EA592" s="224">
        <f t="shared" ca="1" si="658"/>
        <v>-3305.8429078195454</v>
      </c>
      <c r="EB592" s="223">
        <f t="shared" ca="1" si="659"/>
        <v>0</v>
      </c>
      <c r="EC592" s="225">
        <f t="shared" ca="1" si="660"/>
        <v>0</v>
      </c>
      <c r="ED592" s="226">
        <f t="shared" ca="1" si="672"/>
        <v>0</v>
      </c>
      <c r="EE592" s="18" t="e">
        <v>#N/A</v>
      </c>
    </row>
    <row r="593" spans="16:135" x14ac:dyDescent="0.3">
      <c r="P593" s="5"/>
      <c r="Q593" s="5"/>
      <c r="AA593" s="105" t="e">
        <f ca="1">AH593-DF593</f>
        <v>#N/A</v>
      </c>
      <c r="AC593" s="302">
        <f>AC592+$BE$22</f>
        <v>5660</v>
      </c>
      <c r="AD593" s="21" t="e">
        <v>#N/A</v>
      </c>
      <c r="AE593" s="21" t="e">
        <v>#N/A</v>
      </c>
      <c r="AF593" s="21" t="e">
        <v>#N/A</v>
      </c>
      <c r="AG593" s="21" t="e">
        <v>#N/A</v>
      </c>
      <c r="AH593" s="21" t="e">
        <v>#N/A</v>
      </c>
      <c r="AI593" s="21" t="e">
        <v>#N/A</v>
      </c>
      <c r="AJ593" s="21" t="e">
        <v>#N/A</v>
      </c>
      <c r="AK593" s="21" t="e">
        <v>#N/A</v>
      </c>
      <c r="AL593" s="21" t="e">
        <v>#N/A</v>
      </c>
      <c r="AM593" s="21" t="e">
        <v>#N/A</v>
      </c>
      <c r="AN593" s="21" t="e">
        <v>#N/A</v>
      </c>
      <c r="AO593" s="21" t="e">
        <v>#N/A</v>
      </c>
      <c r="AP593" s="332" t="e">
        <v>#N/A</v>
      </c>
      <c r="AQ593" s="21" t="e">
        <v>#N/A</v>
      </c>
      <c r="AR593" s="21" t="e">
        <v>#N/A</v>
      </c>
      <c r="AS593" s="21" t="e">
        <v>#N/A</v>
      </c>
      <c r="AT593" s="21" t="e">
        <v>#N/A</v>
      </c>
      <c r="AU593" s="21" t="e">
        <v>#N/A</v>
      </c>
      <c r="AV593" s="21" t="e">
        <v>#N/A</v>
      </c>
      <c r="AW593" s="21" t="e">
        <v>#N/A</v>
      </c>
      <c r="AX593" s="21" t="e">
        <v>#N/A</v>
      </c>
      <c r="AY593" s="21" t="e">
        <v>#N/A</v>
      </c>
      <c r="AZ593" s="21" t="e">
        <v>#N/A</v>
      </c>
      <c r="BA593" s="21" t="e">
        <v>#N/A</v>
      </c>
      <c r="BB593" s="336" t="e">
        <v>#N/A</v>
      </c>
      <c r="BC593" s="323">
        <f ca="1">BO593-BD593</f>
        <v>0</v>
      </c>
      <c r="BD593" s="321">
        <f ca="1"/>
        <v>0</v>
      </c>
      <c r="BE593" s="302">
        <f ca="1">MIN($AF$15,BE592+$BE$22)</f>
        <v>5000</v>
      </c>
      <c r="BF593" s="306">
        <f t="shared" ca="1" si="602"/>
        <v>4</v>
      </c>
      <c r="BG593" s="307">
        <f ca="1">INDEX(N$8:N$12,$BF593)</f>
        <v>365</v>
      </c>
      <c r="BH593" s="308">
        <f ca="1">INDEX(O$8:O$12,$BF593)</f>
        <v>0.45</v>
      </c>
      <c r="BI593" s="309">
        <f t="shared" ca="1" si="603"/>
        <v>2615</v>
      </c>
      <c r="BJ593" s="310">
        <f t="shared" si="601"/>
        <v>0</v>
      </c>
      <c r="BK593" s="217">
        <f ca="1">DEGREES(ASIN($BG593*BL$23))</f>
        <v>-0.69702848180855392</v>
      </c>
      <c r="BL593" s="218">
        <f ca="1">DEGREES(ASIN(BL$23*$BI593))</f>
        <v>-5</v>
      </c>
      <c r="BM593" s="219">
        <f ca="1">IF($BH593&gt;0,(COS(RADIANS(BK593))-COS(RADIANS(BL593)))/(BL$23*$BH593),$BE593*SIN(RADIANS(BK593)))</f>
        <v>-248.78476702351884</v>
      </c>
      <c r="BN593" s="218">
        <f t="shared" ca="1" si="604"/>
        <v>0</v>
      </c>
      <c r="BO593" s="220">
        <f t="shared" ca="1" si="605"/>
        <v>0</v>
      </c>
      <c r="BP593" s="221">
        <f t="shared" ca="1" si="661"/>
        <v>0</v>
      </c>
      <c r="BQ593" s="222">
        <f t="shared" ca="1" si="606"/>
        <v>-1.3888539075648563</v>
      </c>
      <c r="BR593" s="223">
        <f t="shared" ca="1" si="607"/>
        <v>-10</v>
      </c>
      <c r="BS593" s="224">
        <f t="shared" ca="1" si="608"/>
        <v>-498.57516684089927</v>
      </c>
      <c r="BT593" s="223">
        <f t="shared" ca="1" si="609"/>
        <v>0</v>
      </c>
      <c r="BU593" s="225">
        <f t="shared" ca="1" si="610"/>
        <v>0</v>
      </c>
      <c r="BV593" s="226">
        <f t="shared" ca="1" si="662"/>
        <v>0</v>
      </c>
      <c r="BW593" s="217">
        <f t="shared" ca="1" si="611"/>
        <v>-2.0703060144699528</v>
      </c>
      <c r="BX593" s="218">
        <f t="shared" ca="1" si="612"/>
        <v>-14.999999999999998</v>
      </c>
      <c r="BY593" s="219">
        <f t="shared" ca="1" si="613"/>
        <v>-750.39149177318018</v>
      </c>
      <c r="BZ593" s="218">
        <f t="shared" ca="1" si="614"/>
        <v>0</v>
      </c>
      <c r="CA593" s="227">
        <f t="shared" ca="1" si="615"/>
        <v>0</v>
      </c>
      <c r="CB593" s="228">
        <f t="shared" ca="1" si="663"/>
        <v>0</v>
      </c>
      <c r="CC593" s="222">
        <f t="shared" ca="1" si="616"/>
        <v>-2.7362803166611838</v>
      </c>
      <c r="CD593" s="223">
        <f t="shared" ca="1" si="617"/>
        <v>-20</v>
      </c>
      <c r="CE593" s="224">
        <f t="shared" ca="1" si="618"/>
        <v>-1005.2838372586006</v>
      </c>
      <c r="CF593" s="223">
        <f t="shared" ca="1" si="619"/>
        <v>0</v>
      </c>
      <c r="CG593" s="225">
        <f t="shared" ca="1" si="620"/>
        <v>0</v>
      </c>
      <c r="CH593" s="226">
        <f t="shared" ca="1" si="664"/>
        <v>0</v>
      </c>
      <c r="CI593" s="217">
        <f t="shared" ca="1" si="621"/>
        <v>-3.3817714426176781</v>
      </c>
      <c r="CJ593" s="218">
        <f t="shared" ca="1" si="622"/>
        <v>-25.000000000000004</v>
      </c>
      <c r="CK593" s="219">
        <f t="shared" ca="1" si="623"/>
        <v>-1264.3482414483431</v>
      </c>
      <c r="CL593" s="218">
        <f t="shared" ca="1" si="624"/>
        <v>0</v>
      </c>
      <c r="CM593" s="227">
        <f t="shared" ca="1" si="625"/>
        <v>0</v>
      </c>
      <c r="CN593" s="228">
        <f t="shared" ca="1" si="665"/>
        <v>0</v>
      </c>
      <c r="CO593" s="222">
        <f t="shared" ca="1" si="626"/>
        <v>-4.0019069365128308</v>
      </c>
      <c r="CP593" s="223">
        <f t="shared" ca="1" si="627"/>
        <v>-29.999999999999996</v>
      </c>
      <c r="CQ593" s="224">
        <f t="shared" ca="1" si="628"/>
        <v>-1528.7443909084268</v>
      </c>
      <c r="CR593" s="223">
        <f t="shared" ca="1" si="629"/>
        <v>0</v>
      </c>
      <c r="CS593" s="225">
        <f t="shared" ca="1" si="630"/>
        <v>0</v>
      </c>
      <c r="CT593" s="226">
        <f t="shared" ca="1" si="666"/>
        <v>0</v>
      </c>
      <c r="CU593" s="217">
        <f t="shared" ca="1" si="631"/>
        <v>-4.5919815571945737</v>
      </c>
      <c r="CV593" s="218">
        <f t="shared" ca="1" si="632"/>
        <v>-35</v>
      </c>
      <c r="CW593" s="219">
        <f t="shared" ca="1" si="633"/>
        <v>-1799.7155560582448</v>
      </c>
      <c r="CX593" s="218">
        <f t="shared" ca="1" si="634"/>
        <v>0</v>
      </c>
      <c r="CY593" s="227">
        <f t="shared" ca="1" si="635"/>
        <v>0</v>
      </c>
      <c r="CZ593" s="228">
        <f t="shared" ca="1" si="667"/>
        <v>0</v>
      </c>
      <c r="DA593" s="222">
        <f t="shared" ca="1" si="636"/>
        <v>-5.1474920122309307</v>
      </c>
      <c r="DB593" s="223">
        <f t="shared" ca="1" si="637"/>
        <v>-40</v>
      </c>
      <c r="DC593" s="224">
        <f t="shared" ca="1" si="638"/>
        <v>-2078.6115573248367</v>
      </c>
      <c r="DD593" s="223">
        <f t="shared" ca="1" si="639"/>
        <v>0</v>
      </c>
      <c r="DE593" s="225">
        <f t="shared" ca="1" si="640"/>
        <v>0</v>
      </c>
      <c r="DF593" s="226">
        <f t="shared" ca="1" si="668"/>
        <v>0</v>
      </c>
      <c r="DG593" s="217">
        <f t="shared" ca="1" si="641"/>
        <v>-5.6641719536657629</v>
      </c>
      <c r="DH593" s="218">
        <f t="shared" ca="1" si="642"/>
        <v>-45</v>
      </c>
      <c r="DI593" s="219">
        <f t="shared" ca="1" si="643"/>
        <v>-2366.9157570759894</v>
      </c>
      <c r="DJ593" s="218">
        <f t="shared" ca="1" si="644"/>
        <v>0</v>
      </c>
      <c r="DK593" s="227">
        <f t="shared" ca="1" si="645"/>
        <v>0</v>
      </c>
      <c r="DL593" s="228">
        <f t="shared" ca="1" si="669"/>
        <v>0</v>
      </c>
      <c r="DM593" s="222">
        <f t="shared" ca="1" si="646"/>
        <v>-6.1380269433018499</v>
      </c>
      <c r="DN593" s="223">
        <f t="shared" ca="1" si="647"/>
        <v>-49.999999999999993</v>
      </c>
      <c r="DO593" s="224">
        <f t="shared" ca="1" si="648"/>
        <v>-2666.2773423922681</v>
      </c>
      <c r="DP593" s="223">
        <f t="shared" ca="1" si="649"/>
        <v>0</v>
      </c>
      <c r="DQ593" s="225">
        <f t="shared" ca="1" si="650"/>
        <v>0</v>
      </c>
      <c r="DR593" s="226">
        <f t="shared" ca="1" si="670"/>
        <v>0</v>
      </c>
      <c r="DS593" s="217">
        <f t="shared" ca="1" si="651"/>
        <v>-6.5653689762119063</v>
      </c>
      <c r="DT593" s="218">
        <f t="shared" ca="1" si="652"/>
        <v>-55.000000000000007</v>
      </c>
      <c r="DU593" s="219">
        <f t="shared" ca="1" si="653"/>
        <v>-2978.5505378914368</v>
      </c>
      <c r="DV593" s="218">
        <f t="shared" ca="1" si="654"/>
        <v>0</v>
      </c>
      <c r="DW593" s="227">
        <f t="shared" ca="1" si="655"/>
        <v>0</v>
      </c>
      <c r="DX593" s="228">
        <f t="shared" ca="1" si="671"/>
        <v>0</v>
      </c>
      <c r="DY593" s="222">
        <f t="shared" ca="1" si="656"/>
        <v>-6.9428500404508018</v>
      </c>
      <c r="DZ593" s="223">
        <f t="shared" ca="1" si="657"/>
        <v>-59.999999999999993</v>
      </c>
      <c r="EA593" s="224">
        <f t="shared" ca="1" si="658"/>
        <v>-3305.8429078195454</v>
      </c>
      <c r="EB593" s="223">
        <f t="shared" ca="1" si="659"/>
        <v>0</v>
      </c>
      <c r="EC593" s="225">
        <f t="shared" ca="1" si="660"/>
        <v>0</v>
      </c>
      <c r="ED593" s="226">
        <f t="shared" ca="1" si="672"/>
        <v>0</v>
      </c>
      <c r="EE593" s="18" t="e">
        <v>#N/A</v>
      </c>
    </row>
    <row r="594" spans="16:135" x14ac:dyDescent="0.3">
      <c r="P594" s="5"/>
      <c r="Q594" s="5"/>
      <c r="AA594" s="105" t="e">
        <f ca="1">AH594-DF594</f>
        <v>#N/A</v>
      </c>
      <c r="AC594" s="302">
        <f>AC593+$BE$22</f>
        <v>5670</v>
      </c>
      <c r="AD594" s="21" t="e">
        <v>#N/A</v>
      </c>
      <c r="AE594" s="21" t="e">
        <v>#N/A</v>
      </c>
      <c r="AF594" s="21" t="e">
        <v>#N/A</v>
      </c>
      <c r="AG594" s="21" t="e">
        <v>#N/A</v>
      </c>
      <c r="AH594" s="21" t="e">
        <v>#N/A</v>
      </c>
      <c r="AI594" s="21" t="e">
        <v>#N/A</v>
      </c>
      <c r="AJ594" s="21" t="e">
        <v>#N/A</v>
      </c>
      <c r="AK594" s="21" t="e">
        <v>#N/A</v>
      </c>
      <c r="AL594" s="21" t="e">
        <v>#N/A</v>
      </c>
      <c r="AM594" s="21" t="e">
        <v>#N/A</v>
      </c>
      <c r="AN594" s="21" t="e">
        <v>#N/A</v>
      </c>
      <c r="AO594" s="21" t="e">
        <v>#N/A</v>
      </c>
      <c r="AP594" s="332" t="e">
        <v>#N/A</v>
      </c>
      <c r="AQ594" s="21" t="e">
        <v>#N/A</v>
      </c>
      <c r="AR594" s="21" t="e">
        <v>#N/A</v>
      </c>
      <c r="AS594" s="21" t="e">
        <v>#N/A</v>
      </c>
      <c r="AT594" s="21" t="e">
        <v>#N/A</v>
      </c>
      <c r="AU594" s="21" t="e">
        <v>#N/A</v>
      </c>
      <c r="AV594" s="21" t="e">
        <v>#N/A</v>
      </c>
      <c r="AW594" s="21" t="e">
        <v>#N/A</v>
      </c>
      <c r="AX594" s="21" t="e">
        <v>#N/A</v>
      </c>
      <c r="AY594" s="21" t="e">
        <v>#N/A</v>
      </c>
      <c r="AZ594" s="21" t="e">
        <v>#N/A</v>
      </c>
      <c r="BA594" s="21" t="e">
        <v>#N/A</v>
      </c>
      <c r="BB594" s="336" t="e">
        <v>#N/A</v>
      </c>
      <c r="BC594" s="323">
        <f ca="1">BO594-BD594</f>
        <v>0</v>
      </c>
      <c r="BD594" s="321">
        <f ca="1"/>
        <v>0</v>
      </c>
      <c r="BE594" s="302">
        <f ca="1">MIN($AF$15,BE593+$BE$22)</f>
        <v>5000</v>
      </c>
      <c r="BF594" s="306">
        <f t="shared" ca="1" si="602"/>
        <v>4</v>
      </c>
      <c r="BG594" s="307">
        <f ca="1">INDEX(N$8:N$12,$BF594)</f>
        <v>365</v>
      </c>
      <c r="BH594" s="308">
        <f ca="1">INDEX(O$8:O$12,$BF594)</f>
        <v>0.45</v>
      </c>
      <c r="BI594" s="309">
        <f t="shared" ca="1" si="603"/>
        <v>2615</v>
      </c>
      <c r="BJ594" s="310">
        <f t="shared" si="601"/>
        <v>0</v>
      </c>
      <c r="BK594" s="217">
        <f ca="1">DEGREES(ASIN($BG594*BL$23))</f>
        <v>-0.69702848180855392</v>
      </c>
      <c r="BL594" s="218">
        <f ca="1">DEGREES(ASIN(BL$23*$BI594))</f>
        <v>-5</v>
      </c>
      <c r="BM594" s="219">
        <f ca="1">IF($BH594&gt;0,(COS(RADIANS(BK594))-COS(RADIANS(BL594)))/(BL$23*$BH594),$BE594*SIN(RADIANS(BK594)))</f>
        <v>-248.78476702351884</v>
      </c>
      <c r="BN594" s="218">
        <f t="shared" ca="1" si="604"/>
        <v>0</v>
      </c>
      <c r="BO594" s="220">
        <f t="shared" ca="1" si="605"/>
        <v>0</v>
      </c>
      <c r="BP594" s="221">
        <f t="shared" ca="1" si="661"/>
        <v>0</v>
      </c>
      <c r="BQ594" s="222">
        <f t="shared" ca="1" si="606"/>
        <v>-1.3888539075648563</v>
      </c>
      <c r="BR594" s="223">
        <f t="shared" ca="1" si="607"/>
        <v>-10</v>
      </c>
      <c r="BS594" s="224">
        <f t="shared" ca="1" si="608"/>
        <v>-498.57516684089927</v>
      </c>
      <c r="BT594" s="223">
        <f t="shared" ca="1" si="609"/>
        <v>0</v>
      </c>
      <c r="BU594" s="225">
        <f t="shared" ca="1" si="610"/>
        <v>0</v>
      </c>
      <c r="BV594" s="226">
        <f t="shared" ca="1" si="662"/>
        <v>0</v>
      </c>
      <c r="BW594" s="217">
        <f t="shared" ca="1" si="611"/>
        <v>-2.0703060144699528</v>
      </c>
      <c r="BX594" s="218">
        <f t="shared" ca="1" si="612"/>
        <v>-14.999999999999998</v>
      </c>
      <c r="BY594" s="219">
        <f t="shared" ca="1" si="613"/>
        <v>-750.39149177318018</v>
      </c>
      <c r="BZ594" s="218">
        <f t="shared" ca="1" si="614"/>
        <v>0</v>
      </c>
      <c r="CA594" s="227">
        <f t="shared" ca="1" si="615"/>
        <v>0</v>
      </c>
      <c r="CB594" s="228">
        <f t="shared" ca="1" si="663"/>
        <v>0</v>
      </c>
      <c r="CC594" s="222">
        <f t="shared" ca="1" si="616"/>
        <v>-2.7362803166611838</v>
      </c>
      <c r="CD594" s="223">
        <f t="shared" ca="1" si="617"/>
        <v>-20</v>
      </c>
      <c r="CE594" s="224">
        <f t="shared" ca="1" si="618"/>
        <v>-1005.2838372586006</v>
      </c>
      <c r="CF594" s="223">
        <f t="shared" ca="1" si="619"/>
        <v>0</v>
      </c>
      <c r="CG594" s="225">
        <f t="shared" ca="1" si="620"/>
        <v>0</v>
      </c>
      <c r="CH594" s="226">
        <f t="shared" ca="1" si="664"/>
        <v>0</v>
      </c>
      <c r="CI594" s="217">
        <f t="shared" ca="1" si="621"/>
        <v>-3.3817714426176781</v>
      </c>
      <c r="CJ594" s="218">
        <f t="shared" ca="1" si="622"/>
        <v>-25.000000000000004</v>
      </c>
      <c r="CK594" s="219">
        <f t="shared" ca="1" si="623"/>
        <v>-1264.3482414483431</v>
      </c>
      <c r="CL594" s="218">
        <f t="shared" ca="1" si="624"/>
        <v>0</v>
      </c>
      <c r="CM594" s="227">
        <f t="shared" ca="1" si="625"/>
        <v>0</v>
      </c>
      <c r="CN594" s="228">
        <f t="shared" ca="1" si="665"/>
        <v>0</v>
      </c>
      <c r="CO594" s="222">
        <f t="shared" ca="1" si="626"/>
        <v>-4.0019069365128308</v>
      </c>
      <c r="CP594" s="223">
        <f t="shared" ca="1" si="627"/>
        <v>-29.999999999999996</v>
      </c>
      <c r="CQ594" s="224">
        <f t="shared" ca="1" si="628"/>
        <v>-1528.7443909084268</v>
      </c>
      <c r="CR594" s="223">
        <f t="shared" ca="1" si="629"/>
        <v>0</v>
      </c>
      <c r="CS594" s="225">
        <f t="shared" ca="1" si="630"/>
        <v>0</v>
      </c>
      <c r="CT594" s="226">
        <f t="shared" ca="1" si="666"/>
        <v>0</v>
      </c>
      <c r="CU594" s="217">
        <f t="shared" ca="1" si="631"/>
        <v>-4.5919815571945737</v>
      </c>
      <c r="CV594" s="218">
        <f t="shared" ca="1" si="632"/>
        <v>-35</v>
      </c>
      <c r="CW594" s="219">
        <f t="shared" ca="1" si="633"/>
        <v>-1799.7155560582448</v>
      </c>
      <c r="CX594" s="218">
        <f t="shared" ca="1" si="634"/>
        <v>0</v>
      </c>
      <c r="CY594" s="227">
        <f t="shared" ca="1" si="635"/>
        <v>0</v>
      </c>
      <c r="CZ594" s="228">
        <f t="shared" ca="1" si="667"/>
        <v>0</v>
      </c>
      <c r="DA594" s="222">
        <f t="shared" ca="1" si="636"/>
        <v>-5.1474920122309307</v>
      </c>
      <c r="DB594" s="223">
        <f t="shared" ca="1" si="637"/>
        <v>-40</v>
      </c>
      <c r="DC594" s="224">
        <f t="shared" ca="1" si="638"/>
        <v>-2078.6115573248367</v>
      </c>
      <c r="DD594" s="223">
        <f t="shared" ca="1" si="639"/>
        <v>0</v>
      </c>
      <c r="DE594" s="225">
        <f t="shared" ca="1" si="640"/>
        <v>0</v>
      </c>
      <c r="DF594" s="226">
        <f t="shared" ca="1" si="668"/>
        <v>0</v>
      </c>
      <c r="DG594" s="217">
        <f t="shared" ca="1" si="641"/>
        <v>-5.6641719536657629</v>
      </c>
      <c r="DH594" s="218">
        <f t="shared" ca="1" si="642"/>
        <v>-45</v>
      </c>
      <c r="DI594" s="219">
        <f t="shared" ca="1" si="643"/>
        <v>-2366.9157570759894</v>
      </c>
      <c r="DJ594" s="218">
        <f t="shared" ca="1" si="644"/>
        <v>0</v>
      </c>
      <c r="DK594" s="227">
        <f t="shared" ca="1" si="645"/>
        <v>0</v>
      </c>
      <c r="DL594" s="228">
        <f t="shared" ca="1" si="669"/>
        <v>0</v>
      </c>
      <c r="DM594" s="222">
        <f t="shared" ca="1" si="646"/>
        <v>-6.1380269433018499</v>
      </c>
      <c r="DN594" s="223">
        <f t="shared" ca="1" si="647"/>
        <v>-49.999999999999993</v>
      </c>
      <c r="DO594" s="224">
        <f t="shared" ca="1" si="648"/>
        <v>-2666.2773423922681</v>
      </c>
      <c r="DP594" s="223">
        <f t="shared" ca="1" si="649"/>
        <v>0</v>
      </c>
      <c r="DQ594" s="225">
        <f t="shared" ca="1" si="650"/>
        <v>0</v>
      </c>
      <c r="DR594" s="226">
        <f t="shared" ca="1" si="670"/>
        <v>0</v>
      </c>
      <c r="DS594" s="217">
        <f t="shared" ca="1" si="651"/>
        <v>-6.5653689762119063</v>
      </c>
      <c r="DT594" s="218">
        <f t="shared" ca="1" si="652"/>
        <v>-55.000000000000007</v>
      </c>
      <c r="DU594" s="219">
        <f t="shared" ca="1" si="653"/>
        <v>-2978.5505378914368</v>
      </c>
      <c r="DV594" s="218">
        <f t="shared" ca="1" si="654"/>
        <v>0</v>
      </c>
      <c r="DW594" s="227">
        <f t="shared" ca="1" si="655"/>
        <v>0</v>
      </c>
      <c r="DX594" s="228">
        <f t="shared" ca="1" si="671"/>
        <v>0</v>
      </c>
      <c r="DY594" s="222">
        <f t="shared" ca="1" si="656"/>
        <v>-6.9428500404508018</v>
      </c>
      <c r="DZ594" s="223">
        <f t="shared" ca="1" si="657"/>
        <v>-59.999999999999993</v>
      </c>
      <c r="EA594" s="224">
        <f t="shared" ca="1" si="658"/>
        <v>-3305.8429078195454</v>
      </c>
      <c r="EB594" s="223">
        <f t="shared" ca="1" si="659"/>
        <v>0</v>
      </c>
      <c r="EC594" s="225">
        <f t="shared" ca="1" si="660"/>
        <v>0</v>
      </c>
      <c r="ED594" s="226">
        <f t="shared" ca="1" si="672"/>
        <v>0</v>
      </c>
      <c r="EE594" s="18" t="e">
        <v>#N/A</v>
      </c>
    </row>
    <row r="595" spans="16:135" x14ac:dyDescent="0.3">
      <c r="P595" s="5"/>
      <c r="Q595" s="5"/>
      <c r="AA595" s="105" t="e">
        <f ca="1">AH595-DF595</f>
        <v>#N/A</v>
      </c>
      <c r="AC595" s="302">
        <f>AC594+$BE$22</f>
        <v>5680</v>
      </c>
      <c r="AD595" s="21" t="e">
        <v>#N/A</v>
      </c>
      <c r="AE595" s="21" t="e">
        <v>#N/A</v>
      </c>
      <c r="AF595" s="21" t="e">
        <v>#N/A</v>
      </c>
      <c r="AG595" s="21" t="e">
        <v>#N/A</v>
      </c>
      <c r="AH595" s="21" t="e">
        <v>#N/A</v>
      </c>
      <c r="AI595" s="21" t="e">
        <v>#N/A</v>
      </c>
      <c r="AJ595" s="21" t="e">
        <v>#N/A</v>
      </c>
      <c r="AK595" s="21" t="e">
        <v>#N/A</v>
      </c>
      <c r="AL595" s="21" t="e">
        <v>#N/A</v>
      </c>
      <c r="AM595" s="21" t="e">
        <v>#N/A</v>
      </c>
      <c r="AN595" s="21" t="e">
        <v>#N/A</v>
      </c>
      <c r="AO595" s="21" t="e">
        <v>#N/A</v>
      </c>
      <c r="AP595" s="332" t="e">
        <v>#N/A</v>
      </c>
      <c r="AQ595" s="21" t="e">
        <v>#N/A</v>
      </c>
      <c r="AR595" s="21" t="e">
        <v>#N/A</v>
      </c>
      <c r="AS595" s="21" t="e">
        <v>#N/A</v>
      </c>
      <c r="AT595" s="21" t="e">
        <v>#N/A</v>
      </c>
      <c r="AU595" s="21" t="e">
        <v>#N/A</v>
      </c>
      <c r="AV595" s="21" t="e">
        <v>#N/A</v>
      </c>
      <c r="AW595" s="21" t="e">
        <v>#N/A</v>
      </c>
      <c r="AX595" s="21" t="e">
        <v>#N/A</v>
      </c>
      <c r="AY595" s="21" t="e">
        <v>#N/A</v>
      </c>
      <c r="AZ595" s="21" t="e">
        <v>#N/A</v>
      </c>
      <c r="BA595" s="21" t="e">
        <v>#N/A</v>
      </c>
      <c r="BB595" s="336" t="e">
        <v>#N/A</v>
      </c>
      <c r="BC595" s="323">
        <f ca="1">BO595-BD595</f>
        <v>0</v>
      </c>
      <c r="BD595" s="321">
        <f ca="1"/>
        <v>0</v>
      </c>
      <c r="BE595" s="302">
        <f ca="1">MIN($AF$15,BE594+$BE$22)</f>
        <v>5000</v>
      </c>
      <c r="BF595" s="306">
        <f t="shared" ca="1" si="602"/>
        <v>4</v>
      </c>
      <c r="BG595" s="307">
        <f ca="1">INDEX(N$8:N$12,$BF595)</f>
        <v>365</v>
      </c>
      <c r="BH595" s="308">
        <f ca="1">INDEX(O$8:O$12,$BF595)</f>
        <v>0.45</v>
      </c>
      <c r="BI595" s="309">
        <f t="shared" ca="1" si="603"/>
        <v>2615</v>
      </c>
      <c r="BJ595" s="310">
        <f t="shared" si="601"/>
        <v>0</v>
      </c>
      <c r="BK595" s="217">
        <f ca="1">DEGREES(ASIN($BG595*BL$23))</f>
        <v>-0.69702848180855392</v>
      </c>
      <c r="BL595" s="218">
        <f ca="1">DEGREES(ASIN(BL$23*$BI595))</f>
        <v>-5</v>
      </c>
      <c r="BM595" s="219">
        <f ca="1">IF($BH595&gt;0,(COS(RADIANS(BK595))-COS(RADIANS(BL595)))/(BL$23*$BH595),$BE595*SIN(RADIANS(BK595)))</f>
        <v>-248.78476702351884</v>
      </c>
      <c r="BN595" s="218">
        <f t="shared" ca="1" si="604"/>
        <v>0</v>
      </c>
      <c r="BO595" s="220">
        <f t="shared" ca="1" si="605"/>
        <v>0</v>
      </c>
      <c r="BP595" s="221">
        <f t="shared" ca="1" si="661"/>
        <v>0</v>
      </c>
      <c r="BQ595" s="222">
        <f t="shared" ca="1" si="606"/>
        <v>-1.3888539075648563</v>
      </c>
      <c r="BR595" s="223">
        <f t="shared" ca="1" si="607"/>
        <v>-10</v>
      </c>
      <c r="BS595" s="224">
        <f t="shared" ca="1" si="608"/>
        <v>-498.57516684089927</v>
      </c>
      <c r="BT595" s="223">
        <f t="shared" ca="1" si="609"/>
        <v>0</v>
      </c>
      <c r="BU595" s="225">
        <f t="shared" ca="1" si="610"/>
        <v>0</v>
      </c>
      <c r="BV595" s="226">
        <f t="shared" ca="1" si="662"/>
        <v>0</v>
      </c>
      <c r="BW595" s="217">
        <f t="shared" ca="1" si="611"/>
        <v>-2.0703060144699528</v>
      </c>
      <c r="BX595" s="218">
        <f t="shared" ca="1" si="612"/>
        <v>-14.999999999999998</v>
      </c>
      <c r="BY595" s="219">
        <f t="shared" ca="1" si="613"/>
        <v>-750.39149177318018</v>
      </c>
      <c r="BZ595" s="218">
        <f t="shared" ca="1" si="614"/>
        <v>0</v>
      </c>
      <c r="CA595" s="227">
        <f t="shared" ca="1" si="615"/>
        <v>0</v>
      </c>
      <c r="CB595" s="228">
        <f t="shared" ca="1" si="663"/>
        <v>0</v>
      </c>
      <c r="CC595" s="222">
        <f t="shared" ca="1" si="616"/>
        <v>-2.7362803166611838</v>
      </c>
      <c r="CD595" s="223">
        <f t="shared" ca="1" si="617"/>
        <v>-20</v>
      </c>
      <c r="CE595" s="224">
        <f t="shared" ca="1" si="618"/>
        <v>-1005.2838372586006</v>
      </c>
      <c r="CF595" s="223">
        <f t="shared" ca="1" si="619"/>
        <v>0</v>
      </c>
      <c r="CG595" s="225">
        <f t="shared" ca="1" si="620"/>
        <v>0</v>
      </c>
      <c r="CH595" s="226">
        <f t="shared" ca="1" si="664"/>
        <v>0</v>
      </c>
      <c r="CI595" s="217">
        <f t="shared" ca="1" si="621"/>
        <v>-3.3817714426176781</v>
      </c>
      <c r="CJ595" s="218">
        <f t="shared" ca="1" si="622"/>
        <v>-25.000000000000004</v>
      </c>
      <c r="CK595" s="219">
        <f t="shared" ca="1" si="623"/>
        <v>-1264.3482414483431</v>
      </c>
      <c r="CL595" s="218">
        <f t="shared" ca="1" si="624"/>
        <v>0</v>
      </c>
      <c r="CM595" s="227">
        <f t="shared" ca="1" si="625"/>
        <v>0</v>
      </c>
      <c r="CN595" s="228">
        <f t="shared" ca="1" si="665"/>
        <v>0</v>
      </c>
      <c r="CO595" s="222">
        <f t="shared" ca="1" si="626"/>
        <v>-4.0019069365128308</v>
      </c>
      <c r="CP595" s="223">
        <f t="shared" ca="1" si="627"/>
        <v>-29.999999999999996</v>
      </c>
      <c r="CQ595" s="224">
        <f t="shared" ca="1" si="628"/>
        <v>-1528.7443909084268</v>
      </c>
      <c r="CR595" s="223">
        <f t="shared" ca="1" si="629"/>
        <v>0</v>
      </c>
      <c r="CS595" s="225">
        <f t="shared" ca="1" si="630"/>
        <v>0</v>
      </c>
      <c r="CT595" s="226">
        <f t="shared" ca="1" si="666"/>
        <v>0</v>
      </c>
      <c r="CU595" s="217">
        <f t="shared" ca="1" si="631"/>
        <v>-4.5919815571945737</v>
      </c>
      <c r="CV595" s="218">
        <f t="shared" ca="1" si="632"/>
        <v>-35</v>
      </c>
      <c r="CW595" s="219">
        <f t="shared" ca="1" si="633"/>
        <v>-1799.7155560582448</v>
      </c>
      <c r="CX595" s="218">
        <f t="shared" ca="1" si="634"/>
        <v>0</v>
      </c>
      <c r="CY595" s="227">
        <f t="shared" ca="1" si="635"/>
        <v>0</v>
      </c>
      <c r="CZ595" s="228">
        <f t="shared" ca="1" si="667"/>
        <v>0</v>
      </c>
      <c r="DA595" s="222">
        <f t="shared" ca="1" si="636"/>
        <v>-5.1474920122309307</v>
      </c>
      <c r="DB595" s="223">
        <f t="shared" ca="1" si="637"/>
        <v>-40</v>
      </c>
      <c r="DC595" s="224">
        <f t="shared" ca="1" si="638"/>
        <v>-2078.6115573248367</v>
      </c>
      <c r="DD595" s="223">
        <f t="shared" ca="1" si="639"/>
        <v>0</v>
      </c>
      <c r="DE595" s="225">
        <f t="shared" ca="1" si="640"/>
        <v>0</v>
      </c>
      <c r="DF595" s="226">
        <f t="shared" ca="1" si="668"/>
        <v>0</v>
      </c>
      <c r="DG595" s="217">
        <f t="shared" ca="1" si="641"/>
        <v>-5.6641719536657629</v>
      </c>
      <c r="DH595" s="218">
        <f t="shared" ca="1" si="642"/>
        <v>-45</v>
      </c>
      <c r="DI595" s="219">
        <f t="shared" ca="1" si="643"/>
        <v>-2366.9157570759894</v>
      </c>
      <c r="DJ595" s="218">
        <f t="shared" ca="1" si="644"/>
        <v>0</v>
      </c>
      <c r="DK595" s="227">
        <f t="shared" ca="1" si="645"/>
        <v>0</v>
      </c>
      <c r="DL595" s="228">
        <f t="shared" ca="1" si="669"/>
        <v>0</v>
      </c>
      <c r="DM595" s="222">
        <f t="shared" ca="1" si="646"/>
        <v>-6.1380269433018499</v>
      </c>
      <c r="DN595" s="223">
        <f t="shared" ca="1" si="647"/>
        <v>-49.999999999999993</v>
      </c>
      <c r="DO595" s="224">
        <f t="shared" ca="1" si="648"/>
        <v>-2666.2773423922681</v>
      </c>
      <c r="DP595" s="223">
        <f t="shared" ca="1" si="649"/>
        <v>0</v>
      </c>
      <c r="DQ595" s="225">
        <f t="shared" ca="1" si="650"/>
        <v>0</v>
      </c>
      <c r="DR595" s="226">
        <f t="shared" ca="1" si="670"/>
        <v>0</v>
      </c>
      <c r="DS595" s="217">
        <f t="shared" ca="1" si="651"/>
        <v>-6.5653689762119063</v>
      </c>
      <c r="DT595" s="218">
        <f t="shared" ca="1" si="652"/>
        <v>-55.000000000000007</v>
      </c>
      <c r="DU595" s="219">
        <f t="shared" ca="1" si="653"/>
        <v>-2978.5505378914368</v>
      </c>
      <c r="DV595" s="218">
        <f t="shared" ca="1" si="654"/>
        <v>0</v>
      </c>
      <c r="DW595" s="227">
        <f t="shared" ca="1" si="655"/>
        <v>0</v>
      </c>
      <c r="DX595" s="228">
        <f t="shared" ca="1" si="671"/>
        <v>0</v>
      </c>
      <c r="DY595" s="222">
        <f t="shared" ca="1" si="656"/>
        <v>-6.9428500404508018</v>
      </c>
      <c r="DZ595" s="223">
        <f t="shared" ca="1" si="657"/>
        <v>-59.999999999999993</v>
      </c>
      <c r="EA595" s="224">
        <f t="shared" ca="1" si="658"/>
        <v>-3305.8429078195454</v>
      </c>
      <c r="EB595" s="223">
        <f t="shared" ca="1" si="659"/>
        <v>0</v>
      </c>
      <c r="EC595" s="225">
        <f t="shared" ca="1" si="660"/>
        <v>0</v>
      </c>
      <c r="ED595" s="226">
        <f t="shared" ca="1" si="672"/>
        <v>0</v>
      </c>
      <c r="EE595" s="18" t="e">
        <v>#N/A</v>
      </c>
    </row>
    <row r="596" spans="16:135" x14ac:dyDescent="0.3">
      <c r="P596" s="5"/>
      <c r="Q596" s="5"/>
      <c r="AA596" s="105" t="e">
        <f ca="1">AH596-DF596</f>
        <v>#N/A</v>
      </c>
      <c r="AC596" s="302">
        <f>AC595+$BE$22</f>
        <v>5690</v>
      </c>
      <c r="AD596" s="21" t="e">
        <v>#N/A</v>
      </c>
      <c r="AE596" s="21" t="e">
        <v>#N/A</v>
      </c>
      <c r="AF596" s="21" t="e">
        <v>#N/A</v>
      </c>
      <c r="AG596" s="21" t="e">
        <v>#N/A</v>
      </c>
      <c r="AH596" s="21" t="e">
        <v>#N/A</v>
      </c>
      <c r="AI596" s="21" t="e">
        <v>#N/A</v>
      </c>
      <c r="AJ596" s="21" t="e">
        <v>#N/A</v>
      </c>
      <c r="AK596" s="21" t="e">
        <v>#N/A</v>
      </c>
      <c r="AL596" s="21" t="e">
        <v>#N/A</v>
      </c>
      <c r="AM596" s="21" t="e">
        <v>#N/A</v>
      </c>
      <c r="AN596" s="21" t="e">
        <v>#N/A</v>
      </c>
      <c r="AO596" s="21" t="e">
        <v>#N/A</v>
      </c>
      <c r="AP596" s="332" t="e">
        <v>#N/A</v>
      </c>
      <c r="AQ596" s="21" t="e">
        <v>#N/A</v>
      </c>
      <c r="AR596" s="21" t="e">
        <v>#N/A</v>
      </c>
      <c r="AS596" s="21" t="e">
        <v>#N/A</v>
      </c>
      <c r="AT596" s="21" t="e">
        <v>#N/A</v>
      </c>
      <c r="AU596" s="21" t="e">
        <v>#N/A</v>
      </c>
      <c r="AV596" s="21" t="e">
        <v>#N/A</v>
      </c>
      <c r="AW596" s="21" t="e">
        <v>#N/A</v>
      </c>
      <c r="AX596" s="21" t="e">
        <v>#N/A</v>
      </c>
      <c r="AY596" s="21" t="e">
        <v>#N/A</v>
      </c>
      <c r="AZ596" s="21" t="e">
        <v>#N/A</v>
      </c>
      <c r="BA596" s="21" t="e">
        <v>#N/A</v>
      </c>
      <c r="BB596" s="336" t="e">
        <v>#N/A</v>
      </c>
      <c r="BC596" s="323">
        <f ca="1">BO596-BD596</f>
        <v>0</v>
      </c>
      <c r="BD596" s="321">
        <f ca="1"/>
        <v>0</v>
      </c>
      <c r="BE596" s="302">
        <f ca="1">MIN($AF$15,BE595+$BE$22)</f>
        <v>5000</v>
      </c>
      <c r="BF596" s="306">
        <f t="shared" ca="1" si="602"/>
        <v>4</v>
      </c>
      <c r="BG596" s="307">
        <f ca="1">INDEX(N$8:N$12,$BF596)</f>
        <v>365</v>
      </c>
      <c r="BH596" s="308">
        <f ca="1">INDEX(O$8:O$12,$BF596)</f>
        <v>0.45</v>
      </c>
      <c r="BI596" s="309">
        <f t="shared" ca="1" si="603"/>
        <v>2615</v>
      </c>
      <c r="BJ596" s="310">
        <f t="shared" si="601"/>
        <v>0</v>
      </c>
      <c r="BK596" s="217">
        <f ca="1">DEGREES(ASIN($BG596*BL$23))</f>
        <v>-0.69702848180855392</v>
      </c>
      <c r="BL596" s="218">
        <f ca="1">DEGREES(ASIN(BL$23*$BI596))</f>
        <v>-5</v>
      </c>
      <c r="BM596" s="219">
        <f ca="1">IF($BH596&gt;0,(COS(RADIANS(BK596))-COS(RADIANS(BL596)))/(BL$23*$BH596),$BE596*SIN(RADIANS(BK596)))</f>
        <v>-248.78476702351884</v>
      </c>
      <c r="BN596" s="218">
        <f t="shared" ca="1" si="604"/>
        <v>0</v>
      </c>
      <c r="BO596" s="220">
        <f t="shared" ca="1" si="605"/>
        <v>0</v>
      </c>
      <c r="BP596" s="221">
        <f t="shared" ca="1" si="661"/>
        <v>0</v>
      </c>
      <c r="BQ596" s="222">
        <f t="shared" ca="1" si="606"/>
        <v>-1.3888539075648563</v>
      </c>
      <c r="BR596" s="223">
        <f t="shared" ca="1" si="607"/>
        <v>-10</v>
      </c>
      <c r="BS596" s="224">
        <f t="shared" ca="1" si="608"/>
        <v>-498.57516684089927</v>
      </c>
      <c r="BT596" s="223">
        <f t="shared" ca="1" si="609"/>
        <v>0</v>
      </c>
      <c r="BU596" s="225">
        <f t="shared" ca="1" si="610"/>
        <v>0</v>
      </c>
      <c r="BV596" s="226">
        <f t="shared" ca="1" si="662"/>
        <v>0</v>
      </c>
      <c r="BW596" s="217">
        <f t="shared" ca="1" si="611"/>
        <v>-2.0703060144699528</v>
      </c>
      <c r="BX596" s="218">
        <f t="shared" ca="1" si="612"/>
        <v>-14.999999999999998</v>
      </c>
      <c r="BY596" s="219">
        <f t="shared" ca="1" si="613"/>
        <v>-750.39149177318018</v>
      </c>
      <c r="BZ596" s="218">
        <f t="shared" ca="1" si="614"/>
        <v>0</v>
      </c>
      <c r="CA596" s="227">
        <f t="shared" ca="1" si="615"/>
        <v>0</v>
      </c>
      <c r="CB596" s="228">
        <f t="shared" ca="1" si="663"/>
        <v>0</v>
      </c>
      <c r="CC596" s="222">
        <f t="shared" ca="1" si="616"/>
        <v>-2.7362803166611838</v>
      </c>
      <c r="CD596" s="223">
        <f t="shared" ca="1" si="617"/>
        <v>-20</v>
      </c>
      <c r="CE596" s="224">
        <f t="shared" ca="1" si="618"/>
        <v>-1005.2838372586006</v>
      </c>
      <c r="CF596" s="223">
        <f t="shared" ca="1" si="619"/>
        <v>0</v>
      </c>
      <c r="CG596" s="225">
        <f t="shared" ca="1" si="620"/>
        <v>0</v>
      </c>
      <c r="CH596" s="226">
        <f t="shared" ca="1" si="664"/>
        <v>0</v>
      </c>
      <c r="CI596" s="217">
        <f t="shared" ca="1" si="621"/>
        <v>-3.3817714426176781</v>
      </c>
      <c r="CJ596" s="218">
        <f t="shared" ca="1" si="622"/>
        <v>-25.000000000000004</v>
      </c>
      <c r="CK596" s="219">
        <f t="shared" ca="1" si="623"/>
        <v>-1264.3482414483431</v>
      </c>
      <c r="CL596" s="218">
        <f t="shared" ca="1" si="624"/>
        <v>0</v>
      </c>
      <c r="CM596" s="227">
        <f t="shared" ca="1" si="625"/>
        <v>0</v>
      </c>
      <c r="CN596" s="228">
        <f t="shared" ca="1" si="665"/>
        <v>0</v>
      </c>
      <c r="CO596" s="222">
        <f t="shared" ca="1" si="626"/>
        <v>-4.0019069365128308</v>
      </c>
      <c r="CP596" s="223">
        <f t="shared" ca="1" si="627"/>
        <v>-29.999999999999996</v>
      </c>
      <c r="CQ596" s="224">
        <f t="shared" ca="1" si="628"/>
        <v>-1528.7443909084268</v>
      </c>
      <c r="CR596" s="223">
        <f t="shared" ca="1" si="629"/>
        <v>0</v>
      </c>
      <c r="CS596" s="225">
        <f t="shared" ca="1" si="630"/>
        <v>0</v>
      </c>
      <c r="CT596" s="226">
        <f t="shared" ca="1" si="666"/>
        <v>0</v>
      </c>
      <c r="CU596" s="217">
        <f t="shared" ca="1" si="631"/>
        <v>-4.5919815571945737</v>
      </c>
      <c r="CV596" s="218">
        <f t="shared" ca="1" si="632"/>
        <v>-35</v>
      </c>
      <c r="CW596" s="219">
        <f t="shared" ca="1" si="633"/>
        <v>-1799.7155560582448</v>
      </c>
      <c r="CX596" s="218">
        <f t="shared" ca="1" si="634"/>
        <v>0</v>
      </c>
      <c r="CY596" s="227">
        <f t="shared" ca="1" si="635"/>
        <v>0</v>
      </c>
      <c r="CZ596" s="228">
        <f t="shared" ca="1" si="667"/>
        <v>0</v>
      </c>
      <c r="DA596" s="222">
        <f t="shared" ca="1" si="636"/>
        <v>-5.1474920122309307</v>
      </c>
      <c r="DB596" s="223">
        <f t="shared" ca="1" si="637"/>
        <v>-40</v>
      </c>
      <c r="DC596" s="224">
        <f t="shared" ca="1" si="638"/>
        <v>-2078.6115573248367</v>
      </c>
      <c r="DD596" s="223">
        <f t="shared" ca="1" si="639"/>
        <v>0</v>
      </c>
      <c r="DE596" s="225">
        <f t="shared" ca="1" si="640"/>
        <v>0</v>
      </c>
      <c r="DF596" s="226">
        <f t="shared" ca="1" si="668"/>
        <v>0</v>
      </c>
      <c r="DG596" s="217">
        <f t="shared" ca="1" si="641"/>
        <v>-5.6641719536657629</v>
      </c>
      <c r="DH596" s="218">
        <f t="shared" ca="1" si="642"/>
        <v>-45</v>
      </c>
      <c r="DI596" s="219">
        <f t="shared" ca="1" si="643"/>
        <v>-2366.9157570759894</v>
      </c>
      <c r="DJ596" s="218">
        <f t="shared" ca="1" si="644"/>
        <v>0</v>
      </c>
      <c r="DK596" s="227">
        <f t="shared" ca="1" si="645"/>
        <v>0</v>
      </c>
      <c r="DL596" s="228">
        <f t="shared" ca="1" si="669"/>
        <v>0</v>
      </c>
      <c r="DM596" s="222">
        <f t="shared" ca="1" si="646"/>
        <v>-6.1380269433018499</v>
      </c>
      <c r="DN596" s="223">
        <f t="shared" ca="1" si="647"/>
        <v>-49.999999999999993</v>
      </c>
      <c r="DO596" s="224">
        <f t="shared" ca="1" si="648"/>
        <v>-2666.2773423922681</v>
      </c>
      <c r="DP596" s="223">
        <f t="shared" ca="1" si="649"/>
        <v>0</v>
      </c>
      <c r="DQ596" s="225">
        <f t="shared" ca="1" si="650"/>
        <v>0</v>
      </c>
      <c r="DR596" s="226">
        <f t="shared" ca="1" si="670"/>
        <v>0</v>
      </c>
      <c r="DS596" s="217">
        <f t="shared" ca="1" si="651"/>
        <v>-6.5653689762119063</v>
      </c>
      <c r="DT596" s="218">
        <f t="shared" ca="1" si="652"/>
        <v>-55.000000000000007</v>
      </c>
      <c r="DU596" s="219">
        <f t="shared" ca="1" si="653"/>
        <v>-2978.5505378914368</v>
      </c>
      <c r="DV596" s="218">
        <f t="shared" ca="1" si="654"/>
        <v>0</v>
      </c>
      <c r="DW596" s="227">
        <f t="shared" ca="1" si="655"/>
        <v>0</v>
      </c>
      <c r="DX596" s="228">
        <f t="shared" ca="1" si="671"/>
        <v>0</v>
      </c>
      <c r="DY596" s="222">
        <f t="shared" ca="1" si="656"/>
        <v>-6.9428500404508018</v>
      </c>
      <c r="DZ596" s="223">
        <f t="shared" ca="1" si="657"/>
        <v>-59.999999999999993</v>
      </c>
      <c r="EA596" s="224">
        <f t="shared" ca="1" si="658"/>
        <v>-3305.8429078195454</v>
      </c>
      <c r="EB596" s="223">
        <f t="shared" ca="1" si="659"/>
        <v>0</v>
      </c>
      <c r="EC596" s="225">
        <f t="shared" ca="1" si="660"/>
        <v>0</v>
      </c>
      <c r="ED596" s="226">
        <f t="shared" ca="1" si="672"/>
        <v>0</v>
      </c>
      <c r="EE596" s="18" t="e">
        <v>#N/A</v>
      </c>
    </row>
    <row r="597" spans="16:135" x14ac:dyDescent="0.3">
      <c r="P597" s="5"/>
      <c r="Q597" s="5"/>
      <c r="AA597" s="105" t="e">
        <f ca="1">AH597-DF597</f>
        <v>#N/A</v>
      </c>
      <c r="AC597" s="302">
        <f>AC596+$BE$22</f>
        <v>5700</v>
      </c>
      <c r="AD597" s="21" t="e">
        <v>#N/A</v>
      </c>
      <c r="AE597" s="21" t="e">
        <v>#N/A</v>
      </c>
      <c r="AF597" s="21" t="e">
        <v>#N/A</v>
      </c>
      <c r="AG597" s="21" t="e">
        <v>#N/A</v>
      </c>
      <c r="AH597" s="21" t="e">
        <v>#N/A</v>
      </c>
      <c r="AI597" s="21" t="e">
        <v>#N/A</v>
      </c>
      <c r="AJ597" s="21" t="e">
        <v>#N/A</v>
      </c>
      <c r="AK597" s="21" t="e">
        <v>#N/A</v>
      </c>
      <c r="AL597" s="21" t="e">
        <v>#N/A</v>
      </c>
      <c r="AM597" s="21" t="e">
        <v>#N/A</v>
      </c>
      <c r="AN597" s="21" t="e">
        <v>#N/A</v>
      </c>
      <c r="AO597" s="21" t="e">
        <v>#N/A</v>
      </c>
      <c r="AP597" s="332" t="e">
        <v>#N/A</v>
      </c>
      <c r="AQ597" s="21" t="e">
        <v>#N/A</v>
      </c>
      <c r="AR597" s="21" t="e">
        <v>#N/A</v>
      </c>
      <c r="AS597" s="21" t="e">
        <v>#N/A</v>
      </c>
      <c r="AT597" s="21" t="e">
        <v>#N/A</v>
      </c>
      <c r="AU597" s="21" t="e">
        <v>#N/A</v>
      </c>
      <c r="AV597" s="21" t="e">
        <v>#N/A</v>
      </c>
      <c r="AW597" s="21" t="e">
        <v>#N/A</v>
      </c>
      <c r="AX597" s="21" t="e">
        <v>#N/A</v>
      </c>
      <c r="AY597" s="21" t="e">
        <v>#N/A</v>
      </c>
      <c r="AZ597" s="21" t="e">
        <v>#N/A</v>
      </c>
      <c r="BA597" s="21" t="e">
        <v>#N/A</v>
      </c>
      <c r="BB597" s="336" t="e">
        <v>#N/A</v>
      </c>
      <c r="BC597" s="323">
        <f ca="1">BO597-BD597</f>
        <v>0</v>
      </c>
      <c r="BD597" s="321">
        <f ca="1"/>
        <v>0</v>
      </c>
      <c r="BE597" s="302">
        <f ca="1">MIN($AF$15,BE596+$BE$22)</f>
        <v>5000</v>
      </c>
      <c r="BF597" s="306">
        <f t="shared" ca="1" si="602"/>
        <v>4</v>
      </c>
      <c r="BG597" s="307">
        <f ca="1">INDEX(N$8:N$12,$BF597)</f>
        <v>365</v>
      </c>
      <c r="BH597" s="308">
        <f ca="1">INDEX(O$8:O$12,$BF597)</f>
        <v>0.45</v>
      </c>
      <c r="BI597" s="309">
        <f t="shared" ca="1" si="603"/>
        <v>2615</v>
      </c>
      <c r="BJ597" s="310">
        <f t="shared" si="601"/>
        <v>0</v>
      </c>
      <c r="BK597" s="217">
        <f ca="1">DEGREES(ASIN($BG597*BL$23))</f>
        <v>-0.69702848180855392</v>
      </c>
      <c r="BL597" s="218">
        <f ca="1">DEGREES(ASIN(BL$23*$BI597))</f>
        <v>-5</v>
      </c>
      <c r="BM597" s="219">
        <f ca="1">IF($BH597&gt;0,(COS(RADIANS(BK597))-COS(RADIANS(BL597)))/(BL$23*$BH597),$BE597*SIN(RADIANS(BK597)))</f>
        <v>-248.78476702351884</v>
      </c>
      <c r="BN597" s="218">
        <f t="shared" ca="1" si="604"/>
        <v>0</v>
      </c>
      <c r="BO597" s="220">
        <f t="shared" ca="1" si="605"/>
        <v>0</v>
      </c>
      <c r="BP597" s="221">
        <f t="shared" ca="1" si="661"/>
        <v>0</v>
      </c>
      <c r="BQ597" s="222">
        <f t="shared" ca="1" si="606"/>
        <v>-1.3888539075648563</v>
      </c>
      <c r="BR597" s="223">
        <f t="shared" ca="1" si="607"/>
        <v>-10</v>
      </c>
      <c r="BS597" s="224">
        <f t="shared" ca="1" si="608"/>
        <v>-498.57516684089927</v>
      </c>
      <c r="BT597" s="223">
        <f t="shared" ca="1" si="609"/>
        <v>0</v>
      </c>
      <c r="BU597" s="225">
        <f t="shared" ca="1" si="610"/>
        <v>0</v>
      </c>
      <c r="BV597" s="226">
        <f t="shared" ca="1" si="662"/>
        <v>0</v>
      </c>
      <c r="BW597" s="217">
        <f t="shared" ca="1" si="611"/>
        <v>-2.0703060144699528</v>
      </c>
      <c r="BX597" s="218">
        <f t="shared" ca="1" si="612"/>
        <v>-14.999999999999998</v>
      </c>
      <c r="BY597" s="219">
        <f t="shared" ca="1" si="613"/>
        <v>-750.39149177318018</v>
      </c>
      <c r="BZ597" s="218">
        <f t="shared" ca="1" si="614"/>
        <v>0</v>
      </c>
      <c r="CA597" s="227">
        <f t="shared" ca="1" si="615"/>
        <v>0</v>
      </c>
      <c r="CB597" s="228">
        <f t="shared" ca="1" si="663"/>
        <v>0</v>
      </c>
      <c r="CC597" s="222">
        <f t="shared" ca="1" si="616"/>
        <v>-2.7362803166611838</v>
      </c>
      <c r="CD597" s="223">
        <f t="shared" ca="1" si="617"/>
        <v>-20</v>
      </c>
      <c r="CE597" s="224">
        <f t="shared" ca="1" si="618"/>
        <v>-1005.2838372586006</v>
      </c>
      <c r="CF597" s="223">
        <f t="shared" ca="1" si="619"/>
        <v>0</v>
      </c>
      <c r="CG597" s="225">
        <f t="shared" ca="1" si="620"/>
        <v>0</v>
      </c>
      <c r="CH597" s="226">
        <f t="shared" ca="1" si="664"/>
        <v>0</v>
      </c>
      <c r="CI597" s="217">
        <f t="shared" ca="1" si="621"/>
        <v>-3.3817714426176781</v>
      </c>
      <c r="CJ597" s="218">
        <f t="shared" ca="1" si="622"/>
        <v>-25.000000000000004</v>
      </c>
      <c r="CK597" s="219">
        <f t="shared" ca="1" si="623"/>
        <v>-1264.3482414483431</v>
      </c>
      <c r="CL597" s="218">
        <f t="shared" ca="1" si="624"/>
        <v>0</v>
      </c>
      <c r="CM597" s="227">
        <f t="shared" ca="1" si="625"/>
        <v>0</v>
      </c>
      <c r="CN597" s="228">
        <f t="shared" ca="1" si="665"/>
        <v>0</v>
      </c>
      <c r="CO597" s="222">
        <f t="shared" ca="1" si="626"/>
        <v>-4.0019069365128308</v>
      </c>
      <c r="CP597" s="223">
        <f t="shared" ca="1" si="627"/>
        <v>-29.999999999999996</v>
      </c>
      <c r="CQ597" s="224">
        <f t="shared" ca="1" si="628"/>
        <v>-1528.7443909084268</v>
      </c>
      <c r="CR597" s="223">
        <f t="shared" ca="1" si="629"/>
        <v>0</v>
      </c>
      <c r="CS597" s="225">
        <f t="shared" ca="1" si="630"/>
        <v>0</v>
      </c>
      <c r="CT597" s="226">
        <f t="shared" ca="1" si="666"/>
        <v>0</v>
      </c>
      <c r="CU597" s="217">
        <f t="shared" ca="1" si="631"/>
        <v>-4.5919815571945737</v>
      </c>
      <c r="CV597" s="218">
        <f t="shared" ca="1" si="632"/>
        <v>-35</v>
      </c>
      <c r="CW597" s="219">
        <f t="shared" ca="1" si="633"/>
        <v>-1799.7155560582448</v>
      </c>
      <c r="CX597" s="218">
        <f t="shared" ca="1" si="634"/>
        <v>0</v>
      </c>
      <c r="CY597" s="227">
        <f t="shared" ca="1" si="635"/>
        <v>0</v>
      </c>
      <c r="CZ597" s="228">
        <f t="shared" ca="1" si="667"/>
        <v>0</v>
      </c>
      <c r="DA597" s="222">
        <f t="shared" ca="1" si="636"/>
        <v>-5.1474920122309307</v>
      </c>
      <c r="DB597" s="223">
        <f t="shared" ca="1" si="637"/>
        <v>-40</v>
      </c>
      <c r="DC597" s="224">
        <f t="shared" ca="1" si="638"/>
        <v>-2078.6115573248367</v>
      </c>
      <c r="DD597" s="223">
        <f t="shared" ca="1" si="639"/>
        <v>0</v>
      </c>
      <c r="DE597" s="225">
        <f t="shared" ca="1" si="640"/>
        <v>0</v>
      </c>
      <c r="DF597" s="226">
        <f t="shared" ca="1" si="668"/>
        <v>0</v>
      </c>
      <c r="DG597" s="217">
        <f t="shared" ca="1" si="641"/>
        <v>-5.6641719536657629</v>
      </c>
      <c r="DH597" s="218">
        <f t="shared" ca="1" si="642"/>
        <v>-45</v>
      </c>
      <c r="DI597" s="219">
        <f t="shared" ca="1" si="643"/>
        <v>-2366.9157570759894</v>
      </c>
      <c r="DJ597" s="218">
        <f t="shared" ca="1" si="644"/>
        <v>0</v>
      </c>
      <c r="DK597" s="227">
        <f t="shared" ca="1" si="645"/>
        <v>0</v>
      </c>
      <c r="DL597" s="228">
        <f t="shared" ca="1" si="669"/>
        <v>0</v>
      </c>
      <c r="DM597" s="222">
        <f t="shared" ca="1" si="646"/>
        <v>-6.1380269433018499</v>
      </c>
      <c r="DN597" s="223">
        <f t="shared" ca="1" si="647"/>
        <v>-49.999999999999993</v>
      </c>
      <c r="DO597" s="224">
        <f t="shared" ca="1" si="648"/>
        <v>-2666.2773423922681</v>
      </c>
      <c r="DP597" s="223">
        <f t="shared" ca="1" si="649"/>
        <v>0</v>
      </c>
      <c r="DQ597" s="225">
        <f t="shared" ca="1" si="650"/>
        <v>0</v>
      </c>
      <c r="DR597" s="226">
        <f t="shared" ca="1" si="670"/>
        <v>0</v>
      </c>
      <c r="DS597" s="217">
        <f t="shared" ca="1" si="651"/>
        <v>-6.5653689762119063</v>
      </c>
      <c r="DT597" s="218">
        <f t="shared" ca="1" si="652"/>
        <v>-55.000000000000007</v>
      </c>
      <c r="DU597" s="219">
        <f t="shared" ca="1" si="653"/>
        <v>-2978.5505378914368</v>
      </c>
      <c r="DV597" s="218">
        <f t="shared" ca="1" si="654"/>
        <v>0</v>
      </c>
      <c r="DW597" s="227">
        <f t="shared" ca="1" si="655"/>
        <v>0</v>
      </c>
      <c r="DX597" s="228">
        <f t="shared" ca="1" si="671"/>
        <v>0</v>
      </c>
      <c r="DY597" s="222">
        <f t="shared" ca="1" si="656"/>
        <v>-6.9428500404508018</v>
      </c>
      <c r="DZ597" s="223">
        <f t="shared" ca="1" si="657"/>
        <v>-59.999999999999993</v>
      </c>
      <c r="EA597" s="224">
        <f t="shared" ca="1" si="658"/>
        <v>-3305.8429078195454</v>
      </c>
      <c r="EB597" s="223">
        <f t="shared" ca="1" si="659"/>
        <v>0</v>
      </c>
      <c r="EC597" s="225">
        <f t="shared" ca="1" si="660"/>
        <v>0</v>
      </c>
      <c r="ED597" s="226">
        <f t="shared" ca="1" si="672"/>
        <v>0</v>
      </c>
      <c r="EE597" s="18" t="e">
        <v>#N/A</v>
      </c>
    </row>
    <row r="598" spans="16:135" x14ac:dyDescent="0.3">
      <c r="P598" s="5"/>
      <c r="Q598" s="5"/>
      <c r="AA598" s="105" t="e">
        <f ca="1">AH598-DF598</f>
        <v>#N/A</v>
      </c>
      <c r="AC598" s="302">
        <f>AC597+$BE$22</f>
        <v>5710</v>
      </c>
      <c r="AD598" s="21" t="e">
        <v>#N/A</v>
      </c>
      <c r="AE598" s="21" t="e">
        <v>#N/A</v>
      </c>
      <c r="AF598" s="21" t="e">
        <v>#N/A</v>
      </c>
      <c r="AG598" s="21" t="e">
        <v>#N/A</v>
      </c>
      <c r="AH598" s="21" t="e">
        <v>#N/A</v>
      </c>
      <c r="AI598" s="21" t="e">
        <v>#N/A</v>
      </c>
      <c r="AJ598" s="21" t="e">
        <v>#N/A</v>
      </c>
      <c r="AK598" s="21" t="e">
        <v>#N/A</v>
      </c>
      <c r="AL598" s="21" t="e">
        <v>#N/A</v>
      </c>
      <c r="AM598" s="21" t="e">
        <v>#N/A</v>
      </c>
      <c r="AN598" s="21" t="e">
        <v>#N/A</v>
      </c>
      <c r="AO598" s="21" t="e">
        <v>#N/A</v>
      </c>
      <c r="AP598" s="332" t="e">
        <v>#N/A</v>
      </c>
      <c r="AQ598" s="21" t="e">
        <v>#N/A</v>
      </c>
      <c r="AR598" s="21" t="e">
        <v>#N/A</v>
      </c>
      <c r="AS598" s="21" t="e">
        <v>#N/A</v>
      </c>
      <c r="AT598" s="21" t="e">
        <v>#N/A</v>
      </c>
      <c r="AU598" s="21" t="e">
        <v>#N/A</v>
      </c>
      <c r="AV598" s="21" t="e">
        <v>#N/A</v>
      </c>
      <c r="AW598" s="21" t="e">
        <v>#N/A</v>
      </c>
      <c r="AX598" s="21" t="e">
        <v>#N/A</v>
      </c>
      <c r="AY598" s="21" t="e">
        <v>#N/A</v>
      </c>
      <c r="AZ598" s="21" t="e">
        <v>#N/A</v>
      </c>
      <c r="BA598" s="21" t="e">
        <v>#N/A</v>
      </c>
      <c r="BB598" s="336" t="e">
        <v>#N/A</v>
      </c>
      <c r="BC598" s="323">
        <f ca="1">BO598-BD598</f>
        <v>0</v>
      </c>
      <c r="BD598" s="321">
        <f ca="1"/>
        <v>0</v>
      </c>
      <c r="BE598" s="302">
        <f ca="1">MIN($AF$15,BE597+$BE$22)</f>
        <v>5000</v>
      </c>
      <c r="BF598" s="306">
        <f t="shared" ca="1" si="602"/>
        <v>4</v>
      </c>
      <c r="BG598" s="307">
        <f ca="1">INDEX(N$8:N$12,$BF598)</f>
        <v>365</v>
      </c>
      <c r="BH598" s="308">
        <f ca="1">INDEX(O$8:O$12,$BF598)</f>
        <v>0.45</v>
      </c>
      <c r="BI598" s="309">
        <f t="shared" ca="1" si="603"/>
        <v>2615</v>
      </c>
      <c r="BJ598" s="310">
        <f t="shared" si="601"/>
        <v>0</v>
      </c>
      <c r="BK598" s="217">
        <f ca="1">DEGREES(ASIN($BG598*BL$23))</f>
        <v>-0.69702848180855392</v>
      </c>
      <c r="BL598" s="218">
        <f ca="1">DEGREES(ASIN(BL$23*$BI598))</f>
        <v>-5</v>
      </c>
      <c r="BM598" s="219">
        <f ca="1">IF($BH598&gt;0,(COS(RADIANS(BK598))-COS(RADIANS(BL598)))/(BL$23*$BH598),$BE598*SIN(RADIANS(BK598)))</f>
        <v>-248.78476702351884</v>
      </c>
      <c r="BN598" s="218">
        <f t="shared" ca="1" si="604"/>
        <v>0</v>
      </c>
      <c r="BO598" s="220">
        <f t="shared" ca="1" si="605"/>
        <v>0</v>
      </c>
      <c r="BP598" s="221">
        <f t="shared" ca="1" si="661"/>
        <v>0</v>
      </c>
      <c r="BQ598" s="222">
        <f t="shared" ca="1" si="606"/>
        <v>-1.3888539075648563</v>
      </c>
      <c r="BR598" s="223">
        <f t="shared" ca="1" si="607"/>
        <v>-10</v>
      </c>
      <c r="BS598" s="224">
        <f t="shared" ca="1" si="608"/>
        <v>-498.57516684089927</v>
      </c>
      <c r="BT598" s="223">
        <f t="shared" ca="1" si="609"/>
        <v>0</v>
      </c>
      <c r="BU598" s="225">
        <f t="shared" ca="1" si="610"/>
        <v>0</v>
      </c>
      <c r="BV598" s="226">
        <f t="shared" ca="1" si="662"/>
        <v>0</v>
      </c>
      <c r="BW598" s="217">
        <f t="shared" ca="1" si="611"/>
        <v>-2.0703060144699528</v>
      </c>
      <c r="BX598" s="218">
        <f t="shared" ca="1" si="612"/>
        <v>-14.999999999999998</v>
      </c>
      <c r="BY598" s="219">
        <f t="shared" ca="1" si="613"/>
        <v>-750.39149177318018</v>
      </c>
      <c r="BZ598" s="218">
        <f t="shared" ca="1" si="614"/>
        <v>0</v>
      </c>
      <c r="CA598" s="227">
        <f t="shared" ca="1" si="615"/>
        <v>0</v>
      </c>
      <c r="CB598" s="228">
        <f t="shared" ca="1" si="663"/>
        <v>0</v>
      </c>
      <c r="CC598" s="222">
        <f t="shared" ca="1" si="616"/>
        <v>-2.7362803166611838</v>
      </c>
      <c r="CD598" s="223">
        <f t="shared" ca="1" si="617"/>
        <v>-20</v>
      </c>
      <c r="CE598" s="224">
        <f t="shared" ca="1" si="618"/>
        <v>-1005.2838372586006</v>
      </c>
      <c r="CF598" s="223">
        <f t="shared" ca="1" si="619"/>
        <v>0</v>
      </c>
      <c r="CG598" s="225">
        <f t="shared" ca="1" si="620"/>
        <v>0</v>
      </c>
      <c r="CH598" s="226">
        <f t="shared" ca="1" si="664"/>
        <v>0</v>
      </c>
      <c r="CI598" s="217">
        <f t="shared" ca="1" si="621"/>
        <v>-3.3817714426176781</v>
      </c>
      <c r="CJ598" s="218">
        <f t="shared" ca="1" si="622"/>
        <v>-25.000000000000004</v>
      </c>
      <c r="CK598" s="219">
        <f t="shared" ca="1" si="623"/>
        <v>-1264.3482414483431</v>
      </c>
      <c r="CL598" s="218">
        <f t="shared" ca="1" si="624"/>
        <v>0</v>
      </c>
      <c r="CM598" s="227">
        <f t="shared" ca="1" si="625"/>
        <v>0</v>
      </c>
      <c r="CN598" s="228">
        <f t="shared" ca="1" si="665"/>
        <v>0</v>
      </c>
      <c r="CO598" s="222">
        <f t="shared" ca="1" si="626"/>
        <v>-4.0019069365128308</v>
      </c>
      <c r="CP598" s="223">
        <f t="shared" ca="1" si="627"/>
        <v>-29.999999999999996</v>
      </c>
      <c r="CQ598" s="224">
        <f t="shared" ca="1" si="628"/>
        <v>-1528.7443909084268</v>
      </c>
      <c r="CR598" s="223">
        <f t="shared" ca="1" si="629"/>
        <v>0</v>
      </c>
      <c r="CS598" s="225">
        <f t="shared" ca="1" si="630"/>
        <v>0</v>
      </c>
      <c r="CT598" s="226">
        <f t="shared" ca="1" si="666"/>
        <v>0</v>
      </c>
      <c r="CU598" s="217">
        <f t="shared" ca="1" si="631"/>
        <v>-4.5919815571945737</v>
      </c>
      <c r="CV598" s="218">
        <f t="shared" ca="1" si="632"/>
        <v>-35</v>
      </c>
      <c r="CW598" s="219">
        <f t="shared" ca="1" si="633"/>
        <v>-1799.7155560582448</v>
      </c>
      <c r="CX598" s="218">
        <f t="shared" ca="1" si="634"/>
        <v>0</v>
      </c>
      <c r="CY598" s="227">
        <f t="shared" ca="1" si="635"/>
        <v>0</v>
      </c>
      <c r="CZ598" s="228">
        <f t="shared" ca="1" si="667"/>
        <v>0</v>
      </c>
      <c r="DA598" s="222">
        <f t="shared" ca="1" si="636"/>
        <v>-5.1474920122309307</v>
      </c>
      <c r="DB598" s="223">
        <f t="shared" ca="1" si="637"/>
        <v>-40</v>
      </c>
      <c r="DC598" s="224">
        <f t="shared" ca="1" si="638"/>
        <v>-2078.6115573248367</v>
      </c>
      <c r="DD598" s="223">
        <f t="shared" ca="1" si="639"/>
        <v>0</v>
      </c>
      <c r="DE598" s="225">
        <f t="shared" ca="1" si="640"/>
        <v>0</v>
      </c>
      <c r="DF598" s="226">
        <f t="shared" ca="1" si="668"/>
        <v>0</v>
      </c>
      <c r="DG598" s="217">
        <f t="shared" ca="1" si="641"/>
        <v>-5.6641719536657629</v>
      </c>
      <c r="DH598" s="218">
        <f t="shared" ca="1" si="642"/>
        <v>-45</v>
      </c>
      <c r="DI598" s="219">
        <f t="shared" ca="1" si="643"/>
        <v>-2366.9157570759894</v>
      </c>
      <c r="DJ598" s="218">
        <f t="shared" ca="1" si="644"/>
        <v>0</v>
      </c>
      <c r="DK598" s="227">
        <f t="shared" ca="1" si="645"/>
        <v>0</v>
      </c>
      <c r="DL598" s="228">
        <f t="shared" ca="1" si="669"/>
        <v>0</v>
      </c>
      <c r="DM598" s="222">
        <f t="shared" ca="1" si="646"/>
        <v>-6.1380269433018499</v>
      </c>
      <c r="DN598" s="223">
        <f t="shared" ca="1" si="647"/>
        <v>-49.999999999999993</v>
      </c>
      <c r="DO598" s="224">
        <f t="shared" ca="1" si="648"/>
        <v>-2666.2773423922681</v>
      </c>
      <c r="DP598" s="223">
        <f t="shared" ca="1" si="649"/>
        <v>0</v>
      </c>
      <c r="DQ598" s="225">
        <f t="shared" ca="1" si="650"/>
        <v>0</v>
      </c>
      <c r="DR598" s="226">
        <f t="shared" ca="1" si="670"/>
        <v>0</v>
      </c>
      <c r="DS598" s="217">
        <f t="shared" ca="1" si="651"/>
        <v>-6.5653689762119063</v>
      </c>
      <c r="DT598" s="218">
        <f t="shared" ca="1" si="652"/>
        <v>-55.000000000000007</v>
      </c>
      <c r="DU598" s="219">
        <f t="shared" ca="1" si="653"/>
        <v>-2978.5505378914368</v>
      </c>
      <c r="DV598" s="218">
        <f t="shared" ca="1" si="654"/>
        <v>0</v>
      </c>
      <c r="DW598" s="227">
        <f t="shared" ca="1" si="655"/>
        <v>0</v>
      </c>
      <c r="DX598" s="228">
        <f t="shared" ca="1" si="671"/>
        <v>0</v>
      </c>
      <c r="DY598" s="222">
        <f t="shared" ca="1" si="656"/>
        <v>-6.9428500404508018</v>
      </c>
      <c r="DZ598" s="223">
        <f t="shared" ca="1" si="657"/>
        <v>-59.999999999999993</v>
      </c>
      <c r="EA598" s="224">
        <f t="shared" ca="1" si="658"/>
        <v>-3305.8429078195454</v>
      </c>
      <c r="EB598" s="223">
        <f t="shared" ca="1" si="659"/>
        <v>0</v>
      </c>
      <c r="EC598" s="225">
        <f t="shared" ca="1" si="660"/>
        <v>0</v>
      </c>
      <c r="ED598" s="226">
        <f t="shared" ca="1" si="672"/>
        <v>0</v>
      </c>
      <c r="EE598" s="18" t="e">
        <v>#N/A</v>
      </c>
    </row>
    <row r="599" spans="16:135" x14ac:dyDescent="0.3">
      <c r="P599" s="5"/>
      <c r="Q599" s="5"/>
      <c r="AA599" s="105" t="e">
        <f ca="1">AH599-DF599</f>
        <v>#N/A</v>
      </c>
      <c r="AC599" s="302">
        <f>AC598+$BE$22</f>
        <v>5720</v>
      </c>
      <c r="AD599" s="21" t="e">
        <v>#N/A</v>
      </c>
      <c r="AE599" s="21" t="e">
        <v>#N/A</v>
      </c>
      <c r="AF599" s="21" t="e">
        <v>#N/A</v>
      </c>
      <c r="AG599" s="21" t="e">
        <v>#N/A</v>
      </c>
      <c r="AH599" s="21" t="e">
        <v>#N/A</v>
      </c>
      <c r="AI599" s="21" t="e">
        <v>#N/A</v>
      </c>
      <c r="AJ599" s="21" t="e">
        <v>#N/A</v>
      </c>
      <c r="AK599" s="21" t="e">
        <v>#N/A</v>
      </c>
      <c r="AL599" s="21" t="e">
        <v>#N/A</v>
      </c>
      <c r="AM599" s="21" t="e">
        <v>#N/A</v>
      </c>
      <c r="AN599" s="21" t="e">
        <v>#N/A</v>
      </c>
      <c r="AO599" s="21" t="e">
        <v>#N/A</v>
      </c>
      <c r="AP599" s="332" t="e">
        <v>#N/A</v>
      </c>
      <c r="AQ599" s="21" t="e">
        <v>#N/A</v>
      </c>
      <c r="AR599" s="21" t="e">
        <v>#N/A</v>
      </c>
      <c r="AS599" s="21" t="e">
        <v>#N/A</v>
      </c>
      <c r="AT599" s="21" t="e">
        <v>#N/A</v>
      </c>
      <c r="AU599" s="21" t="e">
        <v>#N/A</v>
      </c>
      <c r="AV599" s="21" t="e">
        <v>#N/A</v>
      </c>
      <c r="AW599" s="21" t="e">
        <v>#N/A</v>
      </c>
      <c r="AX599" s="21" t="e">
        <v>#N/A</v>
      </c>
      <c r="AY599" s="21" t="e">
        <v>#N/A</v>
      </c>
      <c r="AZ599" s="21" t="e">
        <v>#N/A</v>
      </c>
      <c r="BA599" s="21" t="e">
        <v>#N/A</v>
      </c>
      <c r="BB599" s="336" t="e">
        <v>#N/A</v>
      </c>
      <c r="BC599" s="323">
        <f ca="1">BO599-BD599</f>
        <v>0</v>
      </c>
      <c r="BD599" s="321">
        <f ca="1"/>
        <v>0</v>
      </c>
      <c r="BE599" s="302">
        <f ca="1">MIN($AF$15,BE598+$BE$22)</f>
        <v>5000</v>
      </c>
      <c r="BF599" s="306">
        <f t="shared" ca="1" si="602"/>
        <v>4</v>
      </c>
      <c r="BG599" s="307">
        <f ca="1">INDEX(N$8:N$12,$BF599)</f>
        <v>365</v>
      </c>
      <c r="BH599" s="308">
        <f ca="1">INDEX(O$8:O$12,$BF599)</f>
        <v>0.45</v>
      </c>
      <c r="BI599" s="309">
        <f t="shared" ca="1" si="603"/>
        <v>2615</v>
      </c>
      <c r="BJ599" s="310">
        <f t="shared" si="601"/>
        <v>0</v>
      </c>
      <c r="BK599" s="217">
        <f ca="1">DEGREES(ASIN($BG599*BL$23))</f>
        <v>-0.69702848180855392</v>
      </c>
      <c r="BL599" s="218">
        <f ca="1">DEGREES(ASIN(BL$23*$BI599))</f>
        <v>-5</v>
      </c>
      <c r="BM599" s="219">
        <f ca="1">IF($BH599&gt;0,(COS(RADIANS(BK599))-COS(RADIANS(BL599)))/(BL$23*$BH599),$BE599*SIN(RADIANS(BK599)))</f>
        <v>-248.78476702351884</v>
      </c>
      <c r="BN599" s="218">
        <f t="shared" ca="1" si="604"/>
        <v>0</v>
      </c>
      <c r="BO599" s="220">
        <f t="shared" ca="1" si="605"/>
        <v>0</v>
      </c>
      <c r="BP599" s="221">
        <f t="shared" ca="1" si="661"/>
        <v>0</v>
      </c>
      <c r="BQ599" s="222">
        <f t="shared" ca="1" si="606"/>
        <v>-1.3888539075648563</v>
      </c>
      <c r="BR599" s="223">
        <f t="shared" ca="1" si="607"/>
        <v>-10</v>
      </c>
      <c r="BS599" s="224">
        <f t="shared" ca="1" si="608"/>
        <v>-498.57516684089927</v>
      </c>
      <c r="BT599" s="223">
        <f t="shared" ca="1" si="609"/>
        <v>0</v>
      </c>
      <c r="BU599" s="225">
        <f t="shared" ca="1" si="610"/>
        <v>0</v>
      </c>
      <c r="BV599" s="226">
        <f t="shared" ca="1" si="662"/>
        <v>0</v>
      </c>
      <c r="BW599" s="217">
        <f t="shared" ca="1" si="611"/>
        <v>-2.0703060144699528</v>
      </c>
      <c r="BX599" s="218">
        <f t="shared" ca="1" si="612"/>
        <v>-14.999999999999998</v>
      </c>
      <c r="BY599" s="219">
        <f t="shared" ca="1" si="613"/>
        <v>-750.39149177318018</v>
      </c>
      <c r="BZ599" s="218">
        <f t="shared" ca="1" si="614"/>
        <v>0</v>
      </c>
      <c r="CA599" s="227">
        <f t="shared" ca="1" si="615"/>
        <v>0</v>
      </c>
      <c r="CB599" s="228">
        <f t="shared" ca="1" si="663"/>
        <v>0</v>
      </c>
      <c r="CC599" s="222">
        <f t="shared" ca="1" si="616"/>
        <v>-2.7362803166611838</v>
      </c>
      <c r="CD599" s="223">
        <f t="shared" ca="1" si="617"/>
        <v>-20</v>
      </c>
      <c r="CE599" s="224">
        <f t="shared" ca="1" si="618"/>
        <v>-1005.2838372586006</v>
      </c>
      <c r="CF599" s="223">
        <f t="shared" ca="1" si="619"/>
        <v>0</v>
      </c>
      <c r="CG599" s="225">
        <f t="shared" ca="1" si="620"/>
        <v>0</v>
      </c>
      <c r="CH599" s="226">
        <f t="shared" ca="1" si="664"/>
        <v>0</v>
      </c>
      <c r="CI599" s="217">
        <f t="shared" ca="1" si="621"/>
        <v>-3.3817714426176781</v>
      </c>
      <c r="CJ599" s="218">
        <f t="shared" ca="1" si="622"/>
        <v>-25.000000000000004</v>
      </c>
      <c r="CK599" s="219">
        <f t="shared" ca="1" si="623"/>
        <v>-1264.3482414483431</v>
      </c>
      <c r="CL599" s="218">
        <f t="shared" ca="1" si="624"/>
        <v>0</v>
      </c>
      <c r="CM599" s="227">
        <f t="shared" ca="1" si="625"/>
        <v>0</v>
      </c>
      <c r="CN599" s="228">
        <f t="shared" ca="1" si="665"/>
        <v>0</v>
      </c>
      <c r="CO599" s="222">
        <f t="shared" ca="1" si="626"/>
        <v>-4.0019069365128308</v>
      </c>
      <c r="CP599" s="223">
        <f t="shared" ca="1" si="627"/>
        <v>-29.999999999999996</v>
      </c>
      <c r="CQ599" s="224">
        <f t="shared" ca="1" si="628"/>
        <v>-1528.7443909084268</v>
      </c>
      <c r="CR599" s="223">
        <f t="shared" ca="1" si="629"/>
        <v>0</v>
      </c>
      <c r="CS599" s="225">
        <f t="shared" ca="1" si="630"/>
        <v>0</v>
      </c>
      <c r="CT599" s="226">
        <f t="shared" ca="1" si="666"/>
        <v>0</v>
      </c>
      <c r="CU599" s="217">
        <f t="shared" ca="1" si="631"/>
        <v>-4.5919815571945737</v>
      </c>
      <c r="CV599" s="218">
        <f t="shared" ca="1" si="632"/>
        <v>-35</v>
      </c>
      <c r="CW599" s="219">
        <f t="shared" ca="1" si="633"/>
        <v>-1799.7155560582448</v>
      </c>
      <c r="CX599" s="218">
        <f t="shared" ca="1" si="634"/>
        <v>0</v>
      </c>
      <c r="CY599" s="227">
        <f t="shared" ca="1" si="635"/>
        <v>0</v>
      </c>
      <c r="CZ599" s="228">
        <f t="shared" ca="1" si="667"/>
        <v>0</v>
      </c>
      <c r="DA599" s="222">
        <f t="shared" ca="1" si="636"/>
        <v>-5.1474920122309307</v>
      </c>
      <c r="DB599" s="223">
        <f t="shared" ca="1" si="637"/>
        <v>-40</v>
      </c>
      <c r="DC599" s="224">
        <f t="shared" ca="1" si="638"/>
        <v>-2078.6115573248367</v>
      </c>
      <c r="DD599" s="223">
        <f t="shared" ca="1" si="639"/>
        <v>0</v>
      </c>
      <c r="DE599" s="225">
        <f t="shared" ca="1" si="640"/>
        <v>0</v>
      </c>
      <c r="DF599" s="226">
        <f t="shared" ca="1" si="668"/>
        <v>0</v>
      </c>
      <c r="DG599" s="217">
        <f t="shared" ca="1" si="641"/>
        <v>-5.6641719536657629</v>
      </c>
      <c r="DH599" s="218">
        <f t="shared" ca="1" si="642"/>
        <v>-45</v>
      </c>
      <c r="DI599" s="219">
        <f t="shared" ca="1" si="643"/>
        <v>-2366.9157570759894</v>
      </c>
      <c r="DJ599" s="218">
        <f t="shared" ca="1" si="644"/>
        <v>0</v>
      </c>
      <c r="DK599" s="227">
        <f t="shared" ca="1" si="645"/>
        <v>0</v>
      </c>
      <c r="DL599" s="228">
        <f t="shared" ca="1" si="669"/>
        <v>0</v>
      </c>
      <c r="DM599" s="222">
        <f t="shared" ca="1" si="646"/>
        <v>-6.1380269433018499</v>
      </c>
      <c r="DN599" s="223">
        <f t="shared" ca="1" si="647"/>
        <v>-49.999999999999993</v>
      </c>
      <c r="DO599" s="224">
        <f t="shared" ca="1" si="648"/>
        <v>-2666.2773423922681</v>
      </c>
      <c r="DP599" s="223">
        <f t="shared" ca="1" si="649"/>
        <v>0</v>
      </c>
      <c r="DQ599" s="225">
        <f t="shared" ca="1" si="650"/>
        <v>0</v>
      </c>
      <c r="DR599" s="226">
        <f t="shared" ca="1" si="670"/>
        <v>0</v>
      </c>
      <c r="DS599" s="217">
        <f t="shared" ca="1" si="651"/>
        <v>-6.5653689762119063</v>
      </c>
      <c r="DT599" s="218">
        <f t="shared" ca="1" si="652"/>
        <v>-55.000000000000007</v>
      </c>
      <c r="DU599" s="219">
        <f t="shared" ca="1" si="653"/>
        <v>-2978.5505378914368</v>
      </c>
      <c r="DV599" s="218">
        <f t="shared" ca="1" si="654"/>
        <v>0</v>
      </c>
      <c r="DW599" s="227">
        <f t="shared" ca="1" si="655"/>
        <v>0</v>
      </c>
      <c r="DX599" s="228">
        <f t="shared" ca="1" si="671"/>
        <v>0</v>
      </c>
      <c r="DY599" s="222">
        <f t="shared" ca="1" si="656"/>
        <v>-6.9428500404508018</v>
      </c>
      <c r="DZ599" s="223">
        <f t="shared" ca="1" si="657"/>
        <v>-59.999999999999993</v>
      </c>
      <c r="EA599" s="224">
        <f t="shared" ca="1" si="658"/>
        <v>-3305.8429078195454</v>
      </c>
      <c r="EB599" s="223">
        <f t="shared" ca="1" si="659"/>
        <v>0</v>
      </c>
      <c r="EC599" s="225">
        <f t="shared" ca="1" si="660"/>
        <v>0</v>
      </c>
      <c r="ED599" s="226">
        <f t="shared" ca="1" si="672"/>
        <v>0</v>
      </c>
      <c r="EE599" s="18" t="e">
        <v>#N/A</v>
      </c>
    </row>
    <row r="600" spans="16:135" x14ac:dyDescent="0.3">
      <c r="P600" s="5"/>
      <c r="Q600" s="5"/>
      <c r="AA600" s="105" t="e">
        <f ca="1">AH600-DF600</f>
        <v>#N/A</v>
      </c>
      <c r="AC600" s="302">
        <f>AC599+$BE$22</f>
        <v>5730</v>
      </c>
      <c r="AD600" s="21" t="e">
        <v>#N/A</v>
      </c>
      <c r="AE600" s="21" t="e">
        <v>#N/A</v>
      </c>
      <c r="AF600" s="21" t="e">
        <v>#N/A</v>
      </c>
      <c r="AG600" s="21" t="e">
        <v>#N/A</v>
      </c>
      <c r="AH600" s="21" t="e">
        <v>#N/A</v>
      </c>
      <c r="AI600" s="21" t="e">
        <v>#N/A</v>
      </c>
      <c r="AJ600" s="21" t="e">
        <v>#N/A</v>
      </c>
      <c r="AK600" s="21" t="e">
        <v>#N/A</v>
      </c>
      <c r="AL600" s="21" t="e">
        <v>#N/A</v>
      </c>
      <c r="AM600" s="21" t="e">
        <v>#N/A</v>
      </c>
      <c r="AN600" s="21" t="e">
        <v>#N/A</v>
      </c>
      <c r="AO600" s="21" t="e">
        <v>#N/A</v>
      </c>
      <c r="AP600" s="332" t="e">
        <v>#N/A</v>
      </c>
      <c r="AQ600" s="21" t="e">
        <v>#N/A</v>
      </c>
      <c r="AR600" s="21" t="e">
        <v>#N/A</v>
      </c>
      <c r="AS600" s="21" t="e">
        <v>#N/A</v>
      </c>
      <c r="AT600" s="21" t="e">
        <v>#N/A</v>
      </c>
      <c r="AU600" s="21" t="e">
        <v>#N/A</v>
      </c>
      <c r="AV600" s="21" t="e">
        <v>#N/A</v>
      </c>
      <c r="AW600" s="21" t="e">
        <v>#N/A</v>
      </c>
      <c r="AX600" s="21" t="e">
        <v>#N/A</v>
      </c>
      <c r="AY600" s="21" t="e">
        <v>#N/A</v>
      </c>
      <c r="AZ600" s="21" t="e">
        <v>#N/A</v>
      </c>
      <c r="BA600" s="21" t="e">
        <v>#N/A</v>
      </c>
      <c r="BB600" s="336" t="e">
        <v>#N/A</v>
      </c>
      <c r="BC600" s="323">
        <f ca="1">BO600-BD600</f>
        <v>0</v>
      </c>
      <c r="BD600" s="321">
        <f ca="1"/>
        <v>0</v>
      </c>
      <c r="BE600" s="302">
        <f ca="1">MIN($AF$15,BE599+$BE$22)</f>
        <v>5000</v>
      </c>
      <c r="BF600" s="306">
        <f t="shared" ca="1" si="602"/>
        <v>4</v>
      </c>
      <c r="BG600" s="307">
        <f ca="1">INDEX(N$8:N$12,$BF600)</f>
        <v>365</v>
      </c>
      <c r="BH600" s="308">
        <f ca="1">INDEX(O$8:O$12,$BF600)</f>
        <v>0.45</v>
      </c>
      <c r="BI600" s="309">
        <f t="shared" ca="1" si="603"/>
        <v>2615</v>
      </c>
      <c r="BJ600" s="310">
        <f t="shared" si="601"/>
        <v>0</v>
      </c>
      <c r="BK600" s="217">
        <f ca="1">DEGREES(ASIN($BG600*BL$23))</f>
        <v>-0.69702848180855392</v>
      </c>
      <c r="BL600" s="218">
        <f ca="1">DEGREES(ASIN(BL$23*$BI600))</f>
        <v>-5</v>
      </c>
      <c r="BM600" s="219">
        <f ca="1">IF($BH600&gt;0,(COS(RADIANS(BK600))-COS(RADIANS(BL600)))/(BL$23*$BH600),$BE600*SIN(RADIANS(BK600)))</f>
        <v>-248.78476702351884</v>
      </c>
      <c r="BN600" s="218">
        <f t="shared" ca="1" si="604"/>
        <v>0</v>
      </c>
      <c r="BO600" s="220">
        <f t="shared" ca="1" si="605"/>
        <v>0</v>
      </c>
      <c r="BP600" s="221">
        <f t="shared" ca="1" si="661"/>
        <v>0</v>
      </c>
      <c r="BQ600" s="222">
        <f t="shared" ca="1" si="606"/>
        <v>-1.3888539075648563</v>
      </c>
      <c r="BR600" s="223">
        <f t="shared" ca="1" si="607"/>
        <v>-10</v>
      </c>
      <c r="BS600" s="224">
        <f t="shared" ca="1" si="608"/>
        <v>-498.57516684089927</v>
      </c>
      <c r="BT600" s="223">
        <f t="shared" ca="1" si="609"/>
        <v>0</v>
      </c>
      <c r="BU600" s="225">
        <f t="shared" ca="1" si="610"/>
        <v>0</v>
      </c>
      <c r="BV600" s="226">
        <f t="shared" ca="1" si="662"/>
        <v>0</v>
      </c>
      <c r="BW600" s="217">
        <f t="shared" ca="1" si="611"/>
        <v>-2.0703060144699528</v>
      </c>
      <c r="BX600" s="218">
        <f t="shared" ca="1" si="612"/>
        <v>-14.999999999999998</v>
      </c>
      <c r="BY600" s="219">
        <f t="shared" ca="1" si="613"/>
        <v>-750.39149177318018</v>
      </c>
      <c r="BZ600" s="218">
        <f t="shared" ca="1" si="614"/>
        <v>0</v>
      </c>
      <c r="CA600" s="227">
        <f t="shared" ca="1" si="615"/>
        <v>0</v>
      </c>
      <c r="CB600" s="228">
        <f t="shared" ca="1" si="663"/>
        <v>0</v>
      </c>
      <c r="CC600" s="222">
        <f t="shared" ca="1" si="616"/>
        <v>-2.7362803166611838</v>
      </c>
      <c r="CD600" s="223">
        <f t="shared" ca="1" si="617"/>
        <v>-20</v>
      </c>
      <c r="CE600" s="224">
        <f t="shared" ca="1" si="618"/>
        <v>-1005.2838372586006</v>
      </c>
      <c r="CF600" s="223">
        <f t="shared" ca="1" si="619"/>
        <v>0</v>
      </c>
      <c r="CG600" s="225">
        <f t="shared" ca="1" si="620"/>
        <v>0</v>
      </c>
      <c r="CH600" s="226">
        <f t="shared" ca="1" si="664"/>
        <v>0</v>
      </c>
      <c r="CI600" s="217">
        <f t="shared" ca="1" si="621"/>
        <v>-3.3817714426176781</v>
      </c>
      <c r="CJ600" s="218">
        <f t="shared" ca="1" si="622"/>
        <v>-25.000000000000004</v>
      </c>
      <c r="CK600" s="219">
        <f t="shared" ca="1" si="623"/>
        <v>-1264.3482414483431</v>
      </c>
      <c r="CL600" s="218">
        <f t="shared" ca="1" si="624"/>
        <v>0</v>
      </c>
      <c r="CM600" s="227">
        <f t="shared" ca="1" si="625"/>
        <v>0</v>
      </c>
      <c r="CN600" s="228">
        <f t="shared" ca="1" si="665"/>
        <v>0</v>
      </c>
      <c r="CO600" s="222">
        <f t="shared" ca="1" si="626"/>
        <v>-4.0019069365128308</v>
      </c>
      <c r="CP600" s="223">
        <f t="shared" ca="1" si="627"/>
        <v>-29.999999999999996</v>
      </c>
      <c r="CQ600" s="224">
        <f t="shared" ca="1" si="628"/>
        <v>-1528.7443909084268</v>
      </c>
      <c r="CR600" s="223">
        <f t="shared" ca="1" si="629"/>
        <v>0</v>
      </c>
      <c r="CS600" s="225">
        <f t="shared" ca="1" si="630"/>
        <v>0</v>
      </c>
      <c r="CT600" s="226">
        <f t="shared" ca="1" si="666"/>
        <v>0</v>
      </c>
      <c r="CU600" s="217">
        <f t="shared" ca="1" si="631"/>
        <v>-4.5919815571945737</v>
      </c>
      <c r="CV600" s="218">
        <f t="shared" ca="1" si="632"/>
        <v>-35</v>
      </c>
      <c r="CW600" s="219">
        <f t="shared" ca="1" si="633"/>
        <v>-1799.7155560582448</v>
      </c>
      <c r="CX600" s="218">
        <f t="shared" ca="1" si="634"/>
        <v>0</v>
      </c>
      <c r="CY600" s="227">
        <f t="shared" ca="1" si="635"/>
        <v>0</v>
      </c>
      <c r="CZ600" s="228">
        <f t="shared" ca="1" si="667"/>
        <v>0</v>
      </c>
      <c r="DA600" s="222">
        <f t="shared" ca="1" si="636"/>
        <v>-5.1474920122309307</v>
      </c>
      <c r="DB600" s="223">
        <f t="shared" ca="1" si="637"/>
        <v>-40</v>
      </c>
      <c r="DC600" s="224">
        <f t="shared" ca="1" si="638"/>
        <v>-2078.6115573248367</v>
      </c>
      <c r="DD600" s="223">
        <f t="shared" ca="1" si="639"/>
        <v>0</v>
      </c>
      <c r="DE600" s="225">
        <f t="shared" ca="1" si="640"/>
        <v>0</v>
      </c>
      <c r="DF600" s="226">
        <f t="shared" ca="1" si="668"/>
        <v>0</v>
      </c>
      <c r="DG600" s="217">
        <f t="shared" ca="1" si="641"/>
        <v>-5.6641719536657629</v>
      </c>
      <c r="DH600" s="218">
        <f t="shared" ca="1" si="642"/>
        <v>-45</v>
      </c>
      <c r="DI600" s="219">
        <f t="shared" ca="1" si="643"/>
        <v>-2366.9157570759894</v>
      </c>
      <c r="DJ600" s="218">
        <f t="shared" ca="1" si="644"/>
        <v>0</v>
      </c>
      <c r="DK600" s="227">
        <f t="shared" ca="1" si="645"/>
        <v>0</v>
      </c>
      <c r="DL600" s="228">
        <f t="shared" ca="1" si="669"/>
        <v>0</v>
      </c>
      <c r="DM600" s="222">
        <f t="shared" ca="1" si="646"/>
        <v>-6.1380269433018499</v>
      </c>
      <c r="DN600" s="223">
        <f t="shared" ca="1" si="647"/>
        <v>-49.999999999999993</v>
      </c>
      <c r="DO600" s="224">
        <f t="shared" ca="1" si="648"/>
        <v>-2666.2773423922681</v>
      </c>
      <c r="DP600" s="223">
        <f t="shared" ca="1" si="649"/>
        <v>0</v>
      </c>
      <c r="DQ600" s="225">
        <f t="shared" ca="1" si="650"/>
        <v>0</v>
      </c>
      <c r="DR600" s="226">
        <f t="shared" ca="1" si="670"/>
        <v>0</v>
      </c>
      <c r="DS600" s="217">
        <f t="shared" ca="1" si="651"/>
        <v>-6.5653689762119063</v>
      </c>
      <c r="DT600" s="218">
        <f t="shared" ca="1" si="652"/>
        <v>-55.000000000000007</v>
      </c>
      <c r="DU600" s="219">
        <f t="shared" ca="1" si="653"/>
        <v>-2978.5505378914368</v>
      </c>
      <c r="DV600" s="218">
        <f t="shared" ca="1" si="654"/>
        <v>0</v>
      </c>
      <c r="DW600" s="227">
        <f t="shared" ca="1" si="655"/>
        <v>0</v>
      </c>
      <c r="DX600" s="228">
        <f t="shared" ca="1" si="671"/>
        <v>0</v>
      </c>
      <c r="DY600" s="222">
        <f t="shared" ca="1" si="656"/>
        <v>-6.9428500404508018</v>
      </c>
      <c r="DZ600" s="223">
        <f t="shared" ca="1" si="657"/>
        <v>-59.999999999999993</v>
      </c>
      <c r="EA600" s="224">
        <f t="shared" ca="1" si="658"/>
        <v>-3305.8429078195454</v>
      </c>
      <c r="EB600" s="223">
        <f t="shared" ca="1" si="659"/>
        <v>0</v>
      </c>
      <c r="EC600" s="225">
        <f t="shared" ca="1" si="660"/>
        <v>0</v>
      </c>
      <c r="ED600" s="226">
        <f t="shared" ca="1" si="672"/>
        <v>0</v>
      </c>
      <c r="EE600" s="18" t="e">
        <v>#N/A</v>
      </c>
    </row>
    <row r="601" spans="16:135" x14ac:dyDescent="0.3">
      <c r="P601" s="5"/>
      <c r="Q601" s="5"/>
      <c r="AA601" s="105" t="e">
        <f ca="1">AH601-DF601</f>
        <v>#N/A</v>
      </c>
      <c r="AC601" s="302">
        <f>AC600+$BE$22</f>
        <v>5740</v>
      </c>
      <c r="AD601" s="21" t="e">
        <v>#N/A</v>
      </c>
      <c r="AE601" s="21" t="e">
        <v>#N/A</v>
      </c>
      <c r="AF601" s="21" t="e">
        <v>#N/A</v>
      </c>
      <c r="AG601" s="21" t="e">
        <v>#N/A</v>
      </c>
      <c r="AH601" s="21" t="e">
        <v>#N/A</v>
      </c>
      <c r="AI601" s="21" t="e">
        <v>#N/A</v>
      </c>
      <c r="AJ601" s="21" t="e">
        <v>#N/A</v>
      </c>
      <c r="AK601" s="21" t="e">
        <v>#N/A</v>
      </c>
      <c r="AL601" s="21" t="e">
        <v>#N/A</v>
      </c>
      <c r="AM601" s="21" t="e">
        <v>#N/A</v>
      </c>
      <c r="AN601" s="21" t="e">
        <v>#N/A</v>
      </c>
      <c r="AO601" s="21" t="e">
        <v>#N/A</v>
      </c>
      <c r="AP601" s="332" t="e">
        <v>#N/A</v>
      </c>
      <c r="AQ601" s="21" t="e">
        <v>#N/A</v>
      </c>
      <c r="AR601" s="21" t="e">
        <v>#N/A</v>
      </c>
      <c r="AS601" s="21" t="e">
        <v>#N/A</v>
      </c>
      <c r="AT601" s="21" t="e">
        <v>#N/A</v>
      </c>
      <c r="AU601" s="21" t="e">
        <v>#N/A</v>
      </c>
      <c r="AV601" s="21" t="e">
        <v>#N/A</v>
      </c>
      <c r="AW601" s="21" t="e">
        <v>#N/A</v>
      </c>
      <c r="AX601" s="21" t="e">
        <v>#N/A</v>
      </c>
      <c r="AY601" s="21" t="e">
        <v>#N/A</v>
      </c>
      <c r="AZ601" s="21" t="e">
        <v>#N/A</v>
      </c>
      <c r="BA601" s="21" t="e">
        <v>#N/A</v>
      </c>
      <c r="BB601" s="336" t="e">
        <v>#N/A</v>
      </c>
      <c r="BC601" s="323">
        <f ca="1">BO601-BD601</f>
        <v>0</v>
      </c>
      <c r="BD601" s="321">
        <f ca="1"/>
        <v>0</v>
      </c>
      <c r="BE601" s="302">
        <f ca="1">MIN($AF$15,BE600+$BE$22)</f>
        <v>5000</v>
      </c>
      <c r="BF601" s="306">
        <f t="shared" ca="1" si="602"/>
        <v>4</v>
      </c>
      <c r="BG601" s="307">
        <f ca="1">INDEX(N$8:N$12,$BF601)</f>
        <v>365</v>
      </c>
      <c r="BH601" s="308">
        <f ca="1">INDEX(O$8:O$12,$BF601)</f>
        <v>0.45</v>
      </c>
      <c r="BI601" s="309">
        <f t="shared" ca="1" si="603"/>
        <v>2615</v>
      </c>
      <c r="BJ601" s="310">
        <f t="shared" si="601"/>
        <v>0</v>
      </c>
      <c r="BK601" s="217">
        <f ca="1">DEGREES(ASIN($BG601*BL$23))</f>
        <v>-0.69702848180855392</v>
      </c>
      <c r="BL601" s="218">
        <f ca="1">DEGREES(ASIN(BL$23*$BI601))</f>
        <v>-5</v>
      </c>
      <c r="BM601" s="219">
        <f ca="1">IF($BH601&gt;0,(COS(RADIANS(BK601))-COS(RADIANS(BL601)))/(BL$23*$BH601),$BE601*SIN(RADIANS(BK601)))</f>
        <v>-248.78476702351884</v>
      </c>
      <c r="BN601" s="218">
        <f t="shared" ca="1" si="604"/>
        <v>0</v>
      </c>
      <c r="BO601" s="220">
        <f t="shared" ca="1" si="605"/>
        <v>0</v>
      </c>
      <c r="BP601" s="221">
        <f t="shared" ca="1" si="661"/>
        <v>0</v>
      </c>
      <c r="BQ601" s="222">
        <f t="shared" ca="1" si="606"/>
        <v>-1.3888539075648563</v>
      </c>
      <c r="BR601" s="223">
        <f t="shared" ca="1" si="607"/>
        <v>-10</v>
      </c>
      <c r="BS601" s="224">
        <f t="shared" ca="1" si="608"/>
        <v>-498.57516684089927</v>
      </c>
      <c r="BT601" s="223">
        <f t="shared" ca="1" si="609"/>
        <v>0</v>
      </c>
      <c r="BU601" s="225">
        <f t="shared" ca="1" si="610"/>
        <v>0</v>
      </c>
      <c r="BV601" s="226">
        <f t="shared" ca="1" si="662"/>
        <v>0</v>
      </c>
      <c r="BW601" s="217">
        <f t="shared" ca="1" si="611"/>
        <v>-2.0703060144699528</v>
      </c>
      <c r="BX601" s="218">
        <f t="shared" ca="1" si="612"/>
        <v>-14.999999999999998</v>
      </c>
      <c r="BY601" s="219">
        <f t="shared" ca="1" si="613"/>
        <v>-750.39149177318018</v>
      </c>
      <c r="BZ601" s="218">
        <f t="shared" ca="1" si="614"/>
        <v>0</v>
      </c>
      <c r="CA601" s="227">
        <f t="shared" ca="1" si="615"/>
        <v>0</v>
      </c>
      <c r="CB601" s="228">
        <f t="shared" ca="1" si="663"/>
        <v>0</v>
      </c>
      <c r="CC601" s="222">
        <f t="shared" ca="1" si="616"/>
        <v>-2.7362803166611838</v>
      </c>
      <c r="CD601" s="223">
        <f t="shared" ca="1" si="617"/>
        <v>-20</v>
      </c>
      <c r="CE601" s="224">
        <f t="shared" ca="1" si="618"/>
        <v>-1005.2838372586006</v>
      </c>
      <c r="CF601" s="223">
        <f t="shared" ca="1" si="619"/>
        <v>0</v>
      </c>
      <c r="CG601" s="225">
        <f t="shared" ca="1" si="620"/>
        <v>0</v>
      </c>
      <c r="CH601" s="226">
        <f t="shared" ca="1" si="664"/>
        <v>0</v>
      </c>
      <c r="CI601" s="217">
        <f t="shared" ca="1" si="621"/>
        <v>-3.3817714426176781</v>
      </c>
      <c r="CJ601" s="218">
        <f t="shared" ca="1" si="622"/>
        <v>-25.000000000000004</v>
      </c>
      <c r="CK601" s="219">
        <f t="shared" ca="1" si="623"/>
        <v>-1264.3482414483431</v>
      </c>
      <c r="CL601" s="218">
        <f t="shared" ca="1" si="624"/>
        <v>0</v>
      </c>
      <c r="CM601" s="227">
        <f t="shared" ca="1" si="625"/>
        <v>0</v>
      </c>
      <c r="CN601" s="228">
        <f t="shared" ca="1" si="665"/>
        <v>0</v>
      </c>
      <c r="CO601" s="222">
        <f t="shared" ca="1" si="626"/>
        <v>-4.0019069365128308</v>
      </c>
      <c r="CP601" s="223">
        <f t="shared" ca="1" si="627"/>
        <v>-29.999999999999996</v>
      </c>
      <c r="CQ601" s="224">
        <f t="shared" ca="1" si="628"/>
        <v>-1528.7443909084268</v>
      </c>
      <c r="CR601" s="223">
        <f t="shared" ca="1" si="629"/>
        <v>0</v>
      </c>
      <c r="CS601" s="225">
        <f t="shared" ca="1" si="630"/>
        <v>0</v>
      </c>
      <c r="CT601" s="226">
        <f t="shared" ca="1" si="666"/>
        <v>0</v>
      </c>
      <c r="CU601" s="217">
        <f t="shared" ca="1" si="631"/>
        <v>-4.5919815571945737</v>
      </c>
      <c r="CV601" s="218">
        <f t="shared" ca="1" si="632"/>
        <v>-35</v>
      </c>
      <c r="CW601" s="219">
        <f t="shared" ca="1" si="633"/>
        <v>-1799.7155560582448</v>
      </c>
      <c r="CX601" s="218">
        <f t="shared" ca="1" si="634"/>
        <v>0</v>
      </c>
      <c r="CY601" s="227">
        <f t="shared" ca="1" si="635"/>
        <v>0</v>
      </c>
      <c r="CZ601" s="228">
        <f t="shared" ca="1" si="667"/>
        <v>0</v>
      </c>
      <c r="DA601" s="222">
        <f t="shared" ca="1" si="636"/>
        <v>-5.1474920122309307</v>
      </c>
      <c r="DB601" s="223">
        <f t="shared" ca="1" si="637"/>
        <v>-40</v>
      </c>
      <c r="DC601" s="224">
        <f t="shared" ca="1" si="638"/>
        <v>-2078.6115573248367</v>
      </c>
      <c r="DD601" s="223">
        <f t="shared" ca="1" si="639"/>
        <v>0</v>
      </c>
      <c r="DE601" s="225">
        <f t="shared" ca="1" si="640"/>
        <v>0</v>
      </c>
      <c r="DF601" s="226">
        <f t="shared" ca="1" si="668"/>
        <v>0</v>
      </c>
      <c r="DG601" s="217">
        <f t="shared" ca="1" si="641"/>
        <v>-5.6641719536657629</v>
      </c>
      <c r="DH601" s="218">
        <f t="shared" ca="1" si="642"/>
        <v>-45</v>
      </c>
      <c r="DI601" s="219">
        <f t="shared" ca="1" si="643"/>
        <v>-2366.9157570759894</v>
      </c>
      <c r="DJ601" s="218">
        <f t="shared" ca="1" si="644"/>
        <v>0</v>
      </c>
      <c r="DK601" s="227">
        <f t="shared" ca="1" si="645"/>
        <v>0</v>
      </c>
      <c r="DL601" s="228">
        <f t="shared" ca="1" si="669"/>
        <v>0</v>
      </c>
      <c r="DM601" s="222">
        <f t="shared" ca="1" si="646"/>
        <v>-6.1380269433018499</v>
      </c>
      <c r="DN601" s="223">
        <f t="shared" ca="1" si="647"/>
        <v>-49.999999999999993</v>
      </c>
      <c r="DO601" s="224">
        <f t="shared" ca="1" si="648"/>
        <v>-2666.2773423922681</v>
      </c>
      <c r="DP601" s="223">
        <f t="shared" ca="1" si="649"/>
        <v>0</v>
      </c>
      <c r="DQ601" s="225">
        <f t="shared" ca="1" si="650"/>
        <v>0</v>
      </c>
      <c r="DR601" s="226">
        <f t="shared" ca="1" si="670"/>
        <v>0</v>
      </c>
      <c r="DS601" s="217">
        <f t="shared" ca="1" si="651"/>
        <v>-6.5653689762119063</v>
      </c>
      <c r="DT601" s="218">
        <f t="shared" ca="1" si="652"/>
        <v>-55.000000000000007</v>
      </c>
      <c r="DU601" s="219">
        <f t="shared" ca="1" si="653"/>
        <v>-2978.5505378914368</v>
      </c>
      <c r="DV601" s="218">
        <f t="shared" ca="1" si="654"/>
        <v>0</v>
      </c>
      <c r="DW601" s="227">
        <f t="shared" ca="1" si="655"/>
        <v>0</v>
      </c>
      <c r="DX601" s="228">
        <f t="shared" ca="1" si="671"/>
        <v>0</v>
      </c>
      <c r="DY601" s="222">
        <f t="shared" ca="1" si="656"/>
        <v>-6.9428500404508018</v>
      </c>
      <c r="DZ601" s="223">
        <f t="shared" ca="1" si="657"/>
        <v>-59.999999999999993</v>
      </c>
      <c r="EA601" s="224">
        <f t="shared" ca="1" si="658"/>
        <v>-3305.8429078195454</v>
      </c>
      <c r="EB601" s="223">
        <f t="shared" ca="1" si="659"/>
        <v>0</v>
      </c>
      <c r="EC601" s="225">
        <f t="shared" ca="1" si="660"/>
        <v>0</v>
      </c>
      <c r="ED601" s="226">
        <f t="shared" ca="1" si="672"/>
        <v>0</v>
      </c>
      <c r="EE601" s="18" t="e">
        <v>#N/A</v>
      </c>
    </row>
    <row r="602" spans="16:135" x14ac:dyDescent="0.3">
      <c r="P602" s="5"/>
      <c r="Q602" s="5"/>
      <c r="AA602" s="105" t="e">
        <f ca="1">AH602-DF602</f>
        <v>#N/A</v>
      </c>
      <c r="AC602" s="302">
        <f>AC601+$BE$22</f>
        <v>5750</v>
      </c>
      <c r="AD602" s="21" t="e">
        <v>#N/A</v>
      </c>
      <c r="AE602" s="21" t="e">
        <v>#N/A</v>
      </c>
      <c r="AF602" s="21" t="e">
        <v>#N/A</v>
      </c>
      <c r="AG602" s="21" t="e">
        <v>#N/A</v>
      </c>
      <c r="AH602" s="21" t="e">
        <v>#N/A</v>
      </c>
      <c r="AI602" s="21" t="e">
        <v>#N/A</v>
      </c>
      <c r="AJ602" s="21" t="e">
        <v>#N/A</v>
      </c>
      <c r="AK602" s="21" t="e">
        <v>#N/A</v>
      </c>
      <c r="AL602" s="21" t="e">
        <v>#N/A</v>
      </c>
      <c r="AM602" s="21" t="e">
        <v>#N/A</v>
      </c>
      <c r="AN602" s="21" t="e">
        <v>#N/A</v>
      </c>
      <c r="AO602" s="21" t="e">
        <v>#N/A</v>
      </c>
      <c r="AP602" s="332" t="e">
        <v>#N/A</v>
      </c>
      <c r="AQ602" s="21" t="e">
        <v>#N/A</v>
      </c>
      <c r="AR602" s="21" t="e">
        <v>#N/A</v>
      </c>
      <c r="AS602" s="21" t="e">
        <v>#N/A</v>
      </c>
      <c r="AT602" s="21" t="e">
        <v>#N/A</v>
      </c>
      <c r="AU602" s="21" t="e">
        <v>#N/A</v>
      </c>
      <c r="AV602" s="21" t="e">
        <v>#N/A</v>
      </c>
      <c r="AW602" s="21" t="e">
        <v>#N/A</v>
      </c>
      <c r="AX602" s="21" t="e">
        <v>#N/A</v>
      </c>
      <c r="AY602" s="21" t="e">
        <v>#N/A</v>
      </c>
      <c r="AZ602" s="21" t="e">
        <v>#N/A</v>
      </c>
      <c r="BA602" s="21" t="e">
        <v>#N/A</v>
      </c>
      <c r="BB602" s="336" t="e">
        <v>#N/A</v>
      </c>
      <c r="BC602" s="323">
        <f ca="1">BO602-BD602</f>
        <v>0</v>
      </c>
      <c r="BD602" s="321">
        <f ca="1"/>
        <v>0</v>
      </c>
      <c r="BE602" s="302">
        <f ca="1">MIN($AF$15,BE601+$BE$22)</f>
        <v>5000</v>
      </c>
      <c r="BF602" s="306">
        <f t="shared" ca="1" si="602"/>
        <v>4</v>
      </c>
      <c r="BG602" s="307">
        <f ca="1">INDEX(N$8:N$12,$BF602)</f>
        <v>365</v>
      </c>
      <c r="BH602" s="308">
        <f ca="1">INDEX(O$8:O$12,$BF602)</f>
        <v>0.45</v>
      </c>
      <c r="BI602" s="309">
        <f t="shared" ca="1" si="603"/>
        <v>2615</v>
      </c>
      <c r="BJ602" s="310">
        <f t="shared" ref="BJ602:BJ625" si="673">BJ603</f>
        <v>0</v>
      </c>
      <c r="BK602" s="217">
        <f ca="1">DEGREES(ASIN($BG602*BL$23))</f>
        <v>-0.69702848180855392</v>
      </c>
      <c r="BL602" s="218">
        <f ca="1">DEGREES(ASIN(BL$23*$BI602))</f>
        <v>-5</v>
      </c>
      <c r="BM602" s="219">
        <f ca="1">IF($BH602&gt;0,(COS(RADIANS(BK602))-COS(RADIANS(BL602)))/(BL$23*$BH602),$BE602*SIN(RADIANS(BK602)))</f>
        <v>-248.78476702351884</v>
      </c>
      <c r="BN602" s="218">
        <f t="shared" ca="1" si="604"/>
        <v>0</v>
      </c>
      <c r="BO602" s="220">
        <f t="shared" ca="1" si="605"/>
        <v>0</v>
      </c>
      <c r="BP602" s="221">
        <f t="shared" ca="1" si="661"/>
        <v>0</v>
      </c>
      <c r="BQ602" s="222">
        <f t="shared" ca="1" si="606"/>
        <v>-1.3888539075648563</v>
      </c>
      <c r="BR602" s="223">
        <f t="shared" ca="1" si="607"/>
        <v>-10</v>
      </c>
      <c r="BS602" s="224">
        <f t="shared" ca="1" si="608"/>
        <v>-498.57516684089927</v>
      </c>
      <c r="BT602" s="223">
        <f t="shared" ca="1" si="609"/>
        <v>0</v>
      </c>
      <c r="BU602" s="225">
        <f t="shared" ca="1" si="610"/>
        <v>0</v>
      </c>
      <c r="BV602" s="226">
        <f t="shared" ca="1" si="662"/>
        <v>0</v>
      </c>
      <c r="BW602" s="217">
        <f t="shared" ca="1" si="611"/>
        <v>-2.0703060144699528</v>
      </c>
      <c r="BX602" s="218">
        <f t="shared" ca="1" si="612"/>
        <v>-14.999999999999998</v>
      </c>
      <c r="BY602" s="219">
        <f t="shared" ca="1" si="613"/>
        <v>-750.39149177318018</v>
      </c>
      <c r="BZ602" s="218">
        <f t="shared" ca="1" si="614"/>
        <v>0</v>
      </c>
      <c r="CA602" s="227">
        <f t="shared" ca="1" si="615"/>
        <v>0</v>
      </c>
      <c r="CB602" s="228">
        <f t="shared" ca="1" si="663"/>
        <v>0</v>
      </c>
      <c r="CC602" s="222">
        <f t="shared" ca="1" si="616"/>
        <v>-2.7362803166611838</v>
      </c>
      <c r="CD602" s="223">
        <f t="shared" ca="1" si="617"/>
        <v>-20</v>
      </c>
      <c r="CE602" s="224">
        <f t="shared" ca="1" si="618"/>
        <v>-1005.2838372586006</v>
      </c>
      <c r="CF602" s="223">
        <f t="shared" ca="1" si="619"/>
        <v>0</v>
      </c>
      <c r="CG602" s="225">
        <f t="shared" ca="1" si="620"/>
        <v>0</v>
      </c>
      <c r="CH602" s="226">
        <f t="shared" ca="1" si="664"/>
        <v>0</v>
      </c>
      <c r="CI602" s="217">
        <f t="shared" ca="1" si="621"/>
        <v>-3.3817714426176781</v>
      </c>
      <c r="CJ602" s="218">
        <f t="shared" ca="1" si="622"/>
        <v>-25.000000000000004</v>
      </c>
      <c r="CK602" s="219">
        <f t="shared" ca="1" si="623"/>
        <v>-1264.3482414483431</v>
      </c>
      <c r="CL602" s="218">
        <f t="shared" ca="1" si="624"/>
        <v>0</v>
      </c>
      <c r="CM602" s="227">
        <f t="shared" ca="1" si="625"/>
        <v>0</v>
      </c>
      <c r="CN602" s="228">
        <f t="shared" ca="1" si="665"/>
        <v>0</v>
      </c>
      <c r="CO602" s="222">
        <f t="shared" ca="1" si="626"/>
        <v>-4.0019069365128308</v>
      </c>
      <c r="CP602" s="223">
        <f t="shared" ca="1" si="627"/>
        <v>-29.999999999999996</v>
      </c>
      <c r="CQ602" s="224">
        <f t="shared" ca="1" si="628"/>
        <v>-1528.7443909084268</v>
      </c>
      <c r="CR602" s="223">
        <f t="shared" ca="1" si="629"/>
        <v>0</v>
      </c>
      <c r="CS602" s="225">
        <f t="shared" ca="1" si="630"/>
        <v>0</v>
      </c>
      <c r="CT602" s="226">
        <f t="shared" ca="1" si="666"/>
        <v>0</v>
      </c>
      <c r="CU602" s="217">
        <f t="shared" ca="1" si="631"/>
        <v>-4.5919815571945737</v>
      </c>
      <c r="CV602" s="218">
        <f t="shared" ca="1" si="632"/>
        <v>-35</v>
      </c>
      <c r="CW602" s="219">
        <f t="shared" ca="1" si="633"/>
        <v>-1799.7155560582448</v>
      </c>
      <c r="CX602" s="218">
        <f t="shared" ca="1" si="634"/>
        <v>0</v>
      </c>
      <c r="CY602" s="227">
        <f t="shared" ca="1" si="635"/>
        <v>0</v>
      </c>
      <c r="CZ602" s="228">
        <f t="shared" ca="1" si="667"/>
        <v>0</v>
      </c>
      <c r="DA602" s="222">
        <f t="shared" ca="1" si="636"/>
        <v>-5.1474920122309307</v>
      </c>
      <c r="DB602" s="223">
        <f t="shared" ca="1" si="637"/>
        <v>-40</v>
      </c>
      <c r="DC602" s="224">
        <f t="shared" ca="1" si="638"/>
        <v>-2078.6115573248367</v>
      </c>
      <c r="DD602" s="223">
        <f t="shared" ca="1" si="639"/>
        <v>0</v>
      </c>
      <c r="DE602" s="225">
        <f t="shared" ca="1" si="640"/>
        <v>0</v>
      </c>
      <c r="DF602" s="226">
        <f t="shared" ca="1" si="668"/>
        <v>0</v>
      </c>
      <c r="DG602" s="217">
        <f t="shared" ca="1" si="641"/>
        <v>-5.6641719536657629</v>
      </c>
      <c r="DH602" s="218">
        <f t="shared" ca="1" si="642"/>
        <v>-45</v>
      </c>
      <c r="DI602" s="219">
        <f t="shared" ca="1" si="643"/>
        <v>-2366.9157570759894</v>
      </c>
      <c r="DJ602" s="218">
        <f t="shared" ca="1" si="644"/>
        <v>0</v>
      </c>
      <c r="DK602" s="227">
        <f t="shared" ca="1" si="645"/>
        <v>0</v>
      </c>
      <c r="DL602" s="228">
        <f t="shared" ca="1" si="669"/>
        <v>0</v>
      </c>
      <c r="DM602" s="222">
        <f t="shared" ca="1" si="646"/>
        <v>-6.1380269433018499</v>
      </c>
      <c r="DN602" s="223">
        <f t="shared" ca="1" si="647"/>
        <v>-49.999999999999993</v>
      </c>
      <c r="DO602" s="224">
        <f t="shared" ca="1" si="648"/>
        <v>-2666.2773423922681</v>
      </c>
      <c r="DP602" s="223">
        <f t="shared" ca="1" si="649"/>
        <v>0</v>
      </c>
      <c r="DQ602" s="225">
        <f t="shared" ca="1" si="650"/>
        <v>0</v>
      </c>
      <c r="DR602" s="226">
        <f t="shared" ca="1" si="670"/>
        <v>0</v>
      </c>
      <c r="DS602" s="217">
        <f t="shared" ca="1" si="651"/>
        <v>-6.5653689762119063</v>
      </c>
      <c r="DT602" s="218">
        <f t="shared" ca="1" si="652"/>
        <v>-55.000000000000007</v>
      </c>
      <c r="DU602" s="219">
        <f t="shared" ca="1" si="653"/>
        <v>-2978.5505378914368</v>
      </c>
      <c r="DV602" s="218">
        <f t="shared" ca="1" si="654"/>
        <v>0</v>
      </c>
      <c r="DW602" s="227">
        <f t="shared" ca="1" si="655"/>
        <v>0</v>
      </c>
      <c r="DX602" s="228">
        <f t="shared" ca="1" si="671"/>
        <v>0</v>
      </c>
      <c r="DY602" s="222">
        <f t="shared" ca="1" si="656"/>
        <v>-6.9428500404508018</v>
      </c>
      <c r="DZ602" s="223">
        <f t="shared" ca="1" si="657"/>
        <v>-59.999999999999993</v>
      </c>
      <c r="EA602" s="224">
        <f t="shared" ca="1" si="658"/>
        <v>-3305.8429078195454</v>
      </c>
      <c r="EB602" s="223">
        <f t="shared" ca="1" si="659"/>
        <v>0</v>
      </c>
      <c r="EC602" s="225">
        <f t="shared" ca="1" si="660"/>
        <v>0</v>
      </c>
      <c r="ED602" s="226">
        <f t="shared" ca="1" si="672"/>
        <v>0</v>
      </c>
      <c r="EE602" s="18" t="e">
        <v>#N/A</v>
      </c>
    </row>
    <row r="603" spans="16:135" x14ac:dyDescent="0.3">
      <c r="P603" s="5"/>
      <c r="Q603" s="5"/>
      <c r="AA603" s="105" t="e">
        <f ca="1">AH603-DF603</f>
        <v>#N/A</v>
      </c>
      <c r="AC603" s="302">
        <f>AC602+$BE$22</f>
        <v>5760</v>
      </c>
      <c r="AD603" s="21" t="e">
        <v>#N/A</v>
      </c>
      <c r="AE603" s="21" t="e">
        <v>#N/A</v>
      </c>
      <c r="AF603" s="21" t="e">
        <v>#N/A</v>
      </c>
      <c r="AG603" s="21" t="e">
        <v>#N/A</v>
      </c>
      <c r="AH603" s="21" t="e">
        <v>#N/A</v>
      </c>
      <c r="AI603" s="21" t="e">
        <v>#N/A</v>
      </c>
      <c r="AJ603" s="21" t="e">
        <v>#N/A</v>
      </c>
      <c r="AK603" s="21" t="e">
        <v>#N/A</v>
      </c>
      <c r="AL603" s="21" t="e">
        <v>#N/A</v>
      </c>
      <c r="AM603" s="21" t="e">
        <v>#N/A</v>
      </c>
      <c r="AN603" s="21" t="e">
        <v>#N/A</v>
      </c>
      <c r="AO603" s="21" t="e">
        <v>#N/A</v>
      </c>
      <c r="AP603" s="332" t="e">
        <v>#N/A</v>
      </c>
      <c r="AQ603" s="21" t="e">
        <v>#N/A</v>
      </c>
      <c r="AR603" s="21" t="e">
        <v>#N/A</v>
      </c>
      <c r="AS603" s="21" t="e">
        <v>#N/A</v>
      </c>
      <c r="AT603" s="21" t="e">
        <v>#N/A</v>
      </c>
      <c r="AU603" s="21" t="e">
        <v>#N/A</v>
      </c>
      <c r="AV603" s="21" t="e">
        <v>#N/A</v>
      </c>
      <c r="AW603" s="21" t="e">
        <v>#N/A</v>
      </c>
      <c r="AX603" s="21" t="e">
        <v>#N/A</v>
      </c>
      <c r="AY603" s="21" t="e">
        <v>#N/A</v>
      </c>
      <c r="AZ603" s="21" t="e">
        <v>#N/A</v>
      </c>
      <c r="BA603" s="21" t="e">
        <v>#N/A</v>
      </c>
      <c r="BB603" s="336" t="e">
        <v>#N/A</v>
      </c>
      <c r="BC603" s="323">
        <f ca="1">BO603-BD603</f>
        <v>0</v>
      </c>
      <c r="BD603" s="321">
        <f ca="1"/>
        <v>0</v>
      </c>
      <c r="BE603" s="302">
        <f ca="1">MIN($AF$15,BE602+$BE$22)</f>
        <v>5000</v>
      </c>
      <c r="BF603" s="306">
        <f t="shared" ref="BF603:BF627" ca="1" si="674">MIN(MATCH(BE603,$L$7:$L$12,1), 4)</f>
        <v>4</v>
      </c>
      <c r="BG603" s="307">
        <f ca="1">INDEX(N$8:N$12,$BF603)</f>
        <v>365</v>
      </c>
      <c r="BH603" s="308">
        <f ca="1">INDEX(O$8:O$12,$BF603)</f>
        <v>0.45</v>
      </c>
      <c r="BI603" s="309">
        <f t="shared" ref="BI603:BI627" ca="1" si="675">BG603+BH603*BE603</f>
        <v>2615</v>
      </c>
      <c r="BJ603" s="310">
        <f t="shared" si="673"/>
        <v>0</v>
      </c>
      <c r="BK603" s="217">
        <f ca="1">DEGREES(ASIN($BG603*BL$23))</f>
        <v>-0.69702848180855392</v>
      </c>
      <c r="BL603" s="218">
        <f ca="1">DEGREES(ASIN(BL$23*$BI603))</f>
        <v>-5</v>
      </c>
      <c r="BM603" s="219">
        <f ca="1">IF($BH603&gt;0,(COS(RADIANS(BK603))-COS(RADIANS(BL603)))/(BL$23*$BH603),$BE603*SIN(RADIANS(BK603)))</f>
        <v>-248.78476702351884</v>
      </c>
      <c r="BN603" s="218">
        <f t="shared" ref="BN603:BN627" ca="1" si="676">IF($BF602=$BF603,BM603-BM602,0.5*(BN602+BN604))</f>
        <v>0</v>
      </c>
      <c r="BO603" s="220">
        <f t="shared" ref="BO603:BO625" ca="1" si="677">BO604+BN603</f>
        <v>0</v>
      </c>
      <c r="BP603" s="221">
        <f t="shared" ca="1" si="661"/>
        <v>0</v>
      </c>
      <c r="BQ603" s="222">
        <f t="shared" ref="BQ603:BQ627" ca="1" si="678">DEGREES(ASIN($BG603*BR$23))</f>
        <v>-1.3888539075648563</v>
      </c>
      <c r="BR603" s="223">
        <f t="shared" ref="BR603:BR627" ca="1" si="679">DEGREES(ASIN(BR$23*$BI603))</f>
        <v>-10</v>
      </c>
      <c r="BS603" s="224">
        <f t="shared" ref="BS603:BS627" ca="1" si="680">IF($BH603&gt;0,(COS(RADIANS(BQ603))-COS(RADIANS(BR603)))/(BR$23*$BH603),$BE603*SIN(RADIANS(BQ603)))</f>
        <v>-498.57516684089927</v>
      </c>
      <c r="BT603" s="223">
        <f t="shared" ref="BT603:BT627" ca="1" si="681">IF($BF602=$BF603,BS603-BS602,0.5*(BT602+BT604))</f>
        <v>0</v>
      </c>
      <c r="BU603" s="225">
        <f t="shared" ref="BU603:BU625" ca="1" si="682">BU604+BT603</f>
        <v>0</v>
      </c>
      <c r="BV603" s="226">
        <f t="shared" ca="1" si="662"/>
        <v>0</v>
      </c>
      <c r="BW603" s="217">
        <f t="shared" ref="BW603:BW627" ca="1" si="683">DEGREES(ASIN($BG603*BX$23))</f>
        <v>-2.0703060144699528</v>
      </c>
      <c r="BX603" s="218">
        <f t="shared" ref="BX603:BX627" ca="1" si="684">DEGREES(ASIN(BX$23*$BI603))</f>
        <v>-14.999999999999998</v>
      </c>
      <c r="BY603" s="219">
        <f t="shared" ref="BY603:BY627" ca="1" si="685">IF($BH603&gt;0,(COS(RADIANS(BW603))-COS(RADIANS(BX603)))/(BX$23*$BH603),$BE603*SIN(RADIANS(BW603)))</f>
        <v>-750.39149177318018</v>
      </c>
      <c r="BZ603" s="218">
        <f t="shared" ref="BZ603:BZ627" ca="1" si="686">IF($BF602=$BF603,BY603-BY602,0.5*(BZ602+BZ604))</f>
        <v>0</v>
      </c>
      <c r="CA603" s="227">
        <f t="shared" ref="CA603:CA625" ca="1" si="687">CA604+BZ603</f>
        <v>0</v>
      </c>
      <c r="CB603" s="228">
        <f t="shared" ca="1" si="663"/>
        <v>0</v>
      </c>
      <c r="CC603" s="222">
        <f t="shared" ref="CC603:CC627" ca="1" si="688">DEGREES(ASIN($BG603*CD$23))</f>
        <v>-2.7362803166611838</v>
      </c>
      <c r="CD603" s="223">
        <f t="shared" ref="CD603:CD627" ca="1" si="689">DEGREES(ASIN(CD$23*$BI603))</f>
        <v>-20</v>
      </c>
      <c r="CE603" s="224">
        <f t="shared" ref="CE603:CE627" ca="1" si="690">IF($BH603&gt;0,(COS(RADIANS(CC603))-COS(RADIANS(CD603)))/(CD$23*$BH603),$BE603*SIN(RADIANS(CC603)))</f>
        <v>-1005.2838372586006</v>
      </c>
      <c r="CF603" s="223">
        <f t="shared" ref="CF603:CF627" ca="1" si="691">IF($BF602=$BF603,CE603-CE602,0.5*(CF602+CF604))</f>
        <v>0</v>
      </c>
      <c r="CG603" s="225">
        <f t="shared" ref="CG603:CG625" ca="1" si="692">CG604+CF603</f>
        <v>0</v>
      </c>
      <c r="CH603" s="226">
        <f t="shared" ca="1" si="664"/>
        <v>0</v>
      </c>
      <c r="CI603" s="217">
        <f t="shared" ref="CI603:CI627" ca="1" si="693">DEGREES(ASIN($BG603*CJ$23))</f>
        <v>-3.3817714426176781</v>
      </c>
      <c r="CJ603" s="218">
        <f t="shared" ref="CJ603:CJ627" ca="1" si="694">DEGREES(ASIN(CJ$23*$BI603))</f>
        <v>-25.000000000000004</v>
      </c>
      <c r="CK603" s="219">
        <f t="shared" ref="CK603:CK627" ca="1" si="695">IF($BH603&gt;0,(COS(RADIANS(CI603))-COS(RADIANS(CJ603)))/(CJ$23*$BH603),$BE603*SIN(RADIANS(CI603)))</f>
        <v>-1264.3482414483431</v>
      </c>
      <c r="CL603" s="218">
        <f t="shared" ref="CL603:CL627" ca="1" si="696">IF($BF602=$BF603,CK603-CK602,0.5*(CL602+CL604))</f>
        <v>0</v>
      </c>
      <c r="CM603" s="227">
        <f t="shared" ref="CM603:CM625" ca="1" si="697">CM604+CL603</f>
        <v>0</v>
      </c>
      <c r="CN603" s="228">
        <f t="shared" ca="1" si="665"/>
        <v>0</v>
      </c>
      <c r="CO603" s="222">
        <f t="shared" ref="CO603:CO627" ca="1" si="698">DEGREES(ASIN($BG603*CP$23))</f>
        <v>-4.0019069365128308</v>
      </c>
      <c r="CP603" s="223">
        <f t="shared" ref="CP603:CP627" ca="1" si="699">DEGREES(ASIN(CP$23*$BI603))</f>
        <v>-29.999999999999996</v>
      </c>
      <c r="CQ603" s="224">
        <f t="shared" ref="CQ603:CQ627" ca="1" si="700">IF($BH603&gt;0,(COS(RADIANS(CO603))-COS(RADIANS(CP603)))/(CP$23*$BH603),$BE603*SIN(RADIANS(CO603)))</f>
        <v>-1528.7443909084268</v>
      </c>
      <c r="CR603" s="223">
        <f t="shared" ref="CR603:CR627" ca="1" si="701">IF($BF602=$BF603,CQ603-CQ602,0.5*(CR602+CR604))</f>
        <v>0</v>
      </c>
      <c r="CS603" s="225">
        <f t="shared" ref="CS603:CS625" ca="1" si="702">CS604+CR603</f>
        <v>0</v>
      </c>
      <c r="CT603" s="226">
        <f t="shared" ca="1" si="666"/>
        <v>0</v>
      </c>
      <c r="CU603" s="217">
        <f t="shared" ref="CU603:CU627" ca="1" si="703">DEGREES(ASIN($BG603*CV$23))</f>
        <v>-4.5919815571945737</v>
      </c>
      <c r="CV603" s="218">
        <f t="shared" ref="CV603:CV627" ca="1" si="704">DEGREES(ASIN(CV$23*$BI603))</f>
        <v>-35</v>
      </c>
      <c r="CW603" s="219">
        <f t="shared" ref="CW603:CW627" ca="1" si="705">IF($BH603&gt;0,(COS(RADIANS(CU603))-COS(RADIANS(CV603)))/(CV$23*$BH603),$BE603*SIN(RADIANS(CU603)))</f>
        <v>-1799.7155560582448</v>
      </c>
      <c r="CX603" s="218">
        <f t="shared" ref="CX603:CX627" ca="1" si="706">IF($BF602=$BF603,CW603-CW602,0.5*(CX602+CX604))</f>
        <v>0</v>
      </c>
      <c r="CY603" s="227">
        <f t="shared" ref="CY603:CY625" ca="1" si="707">CY604+CX603</f>
        <v>0</v>
      </c>
      <c r="CZ603" s="228">
        <f t="shared" ca="1" si="667"/>
        <v>0</v>
      </c>
      <c r="DA603" s="222">
        <f t="shared" ref="DA603:DA627" ca="1" si="708">DEGREES(ASIN($BG603*DB$23))</f>
        <v>-5.1474920122309307</v>
      </c>
      <c r="DB603" s="223">
        <f t="shared" ref="DB603:DB627" ca="1" si="709">DEGREES(ASIN(DB$23*$BI603))</f>
        <v>-40</v>
      </c>
      <c r="DC603" s="224">
        <f t="shared" ref="DC603:DC627" ca="1" si="710">IF($BH603&gt;0,(COS(RADIANS(DA603))-COS(RADIANS(DB603)))/(DB$23*$BH603),$BE603*SIN(RADIANS(DA603)))</f>
        <v>-2078.6115573248367</v>
      </c>
      <c r="DD603" s="223">
        <f t="shared" ref="DD603:DD627" ca="1" si="711">IF($BF602=$BF603,DC603-DC602,0.5*(DD602+DD604))</f>
        <v>0</v>
      </c>
      <c r="DE603" s="225">
        <f t="shared" ref="DE603:DE625" ca="1" si="712">DE604+DD603</f>
        <v>0</v>
      </c>
      <c r="DF603" s="226">
        <f t="shared" ca="1" si="668"/>
        <v>0</v>
      </c>
      <c r="DG603" s="217">
        <f t="shared" ref="DG603:DG627" ca="1" si="713">DEGREES(ASIN($BG603*DH$23))</f>
        <v>-5.6641719536657629</v>
      </c>
      <c r="DH603" s="218">
        <f t="shared" ref="DH603:DH627" ca="1" si="714">DEGREES(ASIN(DH$23*$BI603))</f>
        <v>-45</v>
      </c>
      <c r="DI603" s="219">
        <f t="shared" ref="DI603:DI627" ca="1" si="715">IF($BH603&gt;0,(COS(RADIANS(DG603))-COS(RADIANS(DH603)))/(DH$23*$BH603),$BE603*SIN(RADIANS(DG603)))</f>
        <v>-2366.9157570759894</v>
      </c>
      <c r="DJ603" s="218">
        <f t="shared" ref="DJ603:DJ627" ca="1" si="716">IF($BF602=$BF603,DI603-DI602,0.5*(DJ602+DJ604))</f>
        <v>0</v>
      </c>
      <c r="DK603" s="227">
        <f t="shared" ref="DK603:DK625" ca="1" si="717">DK604+DJ603</f>
        <v>0</v>
      </c>
      <c r="DL603" s="228">
        <f t="shared" ca="1" si="669"/>
        <v>0</v>
      </c>
      <c r="DM603" s="222">
        <f t="shared" ref="DM603:DM627" ca="1" si="718">DEGREES(ASIN($BG603*DN$23))</f>
        <v>-6.1380269433018499</v>
      </c>
      <c r="DN603" s="223">
        <f t="shared" ref="DN603:DN627" ca="1" si="719">DEGREES(ASIN(DN$23*$BI603))</f>
        <v>-49.999999999999993</v>
      </c>
      <c r="DO603" s="224">
        <f t="shared" ref="DO603:DO627" ca="1" si="720">IF($BH603&gt;0,(COS(RADIANS(DM603))-COS(RADIANS(DN603)))/(DN$23*$BH603),$BE603*SIN(RADIANS(DM603)))</f>
        <v>-2666.2773423922681</v>
      </c>
      <c r="DP603" s="223">
        <f t="shared" ref="DP603:DP627" ca="1" si="721">IF($BF602=$BF603,DO603-DO602,0.5*(DP602+DP604))</f>
        <v>0</v>
      </c>
      <c r="DQ603" s="225">
        <f t="shared" ref="DQ603:DQ625" ca="1" si="722">DQ604+DP603</f>
        <v>0</v>
      </c>
      <c r="DR603" s="226">
        <f t="shared" ca="1" si="670"/>
        <v>0</v>
      </c>
      <c r="DS603" s="217">
        <f t="shared" ref="DS603:DS627" ca="1" si="723">DEGREES(ASIN($BG603*DT$23))</f>
        <v>-6.5653689762119063</v>
      </c>
      <c r="DT603" s="218">
        <f t="shared" ref="DT603:DT627" ca="1" si="724">DEGREES(ASIN(DT$23*$BI603))</f>
        <v>-55.000000000000007</v>
      </c>
      <c r="DU603" s="219">
        <f t="shared" ref="DU603:DU627" ca="1" si="725">IF($BH603&gt;0,(COS(RADIANS(DS603))-COS(RADIANS(DT603)))/(DT$23*$BH603),$BE603*SIN(RADIANS(DS603)))</f>
        <v>-2978.5505378914368</v>
      </c>
      <c r="DV603" s="218">
        <f t="shared" ref="DV603:DV627" ca="1" si="726">IF($BF602=$BF603,DU603-DU602,0.5*(DV602+DV604))</f>
        <v>0</v>
      </c>
      <c r="DW603" s="227">
        <f t="shared" ref="DW603:DW625" ca="1" si="727">DW604+DV603</f>
        <v>0</v>
      </c>
      <c r="DX603" s="228">
        <f t="shared" ca="1" si="671"/>
        <v>0</v>
      </c>
      <c r="DY603" s="222">
        <f t="shared" ref="DY603:DY627" ca="1" si="728">DEGREES(ASIN($BG603*DZ$23))</f>
        <v>-6.9428500404508018</v>
      </c>
      <c r="DZ603" s="223">
        <f t="shared" ref="DZ603:DZ627" ca="1" si="729">DEGREES(ASIN(DZ$23*$BI603))</f>
        <v>-59.999999999999993</v>
      </c>
      <c r="EA603" s="224">
        <f t="shared" ref="EA603:EA627" ca="1" si="730">IF($BH603&gt;0,(COS(RADIANS(DY603))-COS(RADIANS(DZ603)))/(DZ$23*$BH603),$BE603*SIN(RADIANS(DY603)))</f>
        <v>-3305.8429078195454</v>
      </c>
      <c r="EB603" s="223">
        <f t="shared" ref="EB603:EB627" ca="1" si="731">IF($BF602=$BF603,EA603-EA602,0.5*(EB602+EB604))</f>
        <v>0</v>
      </c>
      <c r="EC603" s="225">
        <f t="shared" ref="EC603:EC625" ca="1" si="732">EC604+EB603</f>
        <v>0</v>
      </c>
      <c r="ED603" s="226">
        <f t="shared" ca="1" si="672"/>
        <v>0</v>
      </c>
      <c r="EE603" s="18" t="e">
        <v>#N/A</v>
      </c>
    </row>
    <row r="604" spans="16:135" x14ac:dyDescent="0.3">
      <c r="P604" s="5"/>
      <c r="Q604" s="5"/>
      <c r="AA604" s="105" t="e">
        <f ca="1">AH604-DF604</f>
        <v>#N/A</v>
      </c>
      <c r="AC604" s="302">
        <f>AC603+$BE$22</f>
        <v>5770</v>
      </c>
      <c r="AD604" s="21" t="e">
        <v>#N/A</v>
      </c>
      <c r="AE604" s="21" t="e">
        <v>#N/A</v>
      </c>
      <c r="AF604" s="21" t="e">
        <v>#N/A</v>
      </c>
      <c r="AG604" s="21" t="e">
        <v>#N/A</v>
      </c>
      <c r="AH604" s="21" t="e">
        <v>#N/A</v>
      </c>
      <c r="AI604" s="21" t="e">
        <v>#N/A</v>
      </c>
      <c r="AJ604" s="21" t="e">
        <v>#N/A</v>
      </c>
      <c r="AK604" s="21" t="e">
        <v>#N/A</v>
      </c>
      <c r="AL604" s="21" t="e">
        <v>#N/A</v>
      </c>
      <c r="AM604" s="21" t="e">
        <v>#N/A</v>
      </c>
      <c r="AN604" s="21" t="e">
        <v>#N/A</v>
      </c>
      <c r="AO604" s="21" t="e">
        <v>#N/A</v>
      </c>
      <c r="AP604" s="332" t="e">
        <v>#N/A</v>
      </c>
      <c r="AQ604" s="21" t="e">
        <v>#N/A</v>
      </c>
      <c r="AR604" s="21" t="e">
        <v>#N/A</v>
      </c>
      <c r="AS604" s="21" t="e">
        <v>#N/A</v>
      </c>
      <c r="AT604" s="21" t="e">
        <v>#N/A</v>
      </c>
      <c r="AU604" s="21" t="e">
        <v>#N/A</v>
      </c>
      <c r="AV604" s="21" t="e">
        <v>#N/A</v>
      </c>
      <c r="AW604" s="21" t="e">
        <v>#N/A</v>
      </c>
      <c r="AX604" s="21" t="e">
        <v>#N/A</v>
      </c>
      <c r="AY604" s="21" t="e">
        <v>#N/A</v>
      </c>
      <c r="AZ604" s="21" t="e">
        <v>#N/A</v>
      </c>
      <c r="BA604" s="21" t="e">
        <v>#N/A</v>
      </c>
      <c r="BB604" s="336" t="e">
        <v>#N/A</v>
      </c>
      <c r="BC604" s="323">
        <f ca="1">BO604-BD604</f>
        <v>0</v>
      </c>
      <c r="BD604" s="321">
        <f ca="1"/>
        <v>0</v>
      </c>
      <c r="BE604" s="302">
        <f ca="1">MIN($AF$15,BE603+$BE$22)</f>
        <v>5000</v>
      </c>
      <c r="BF604" s="306">
        <f t="shared" ca="1" si="674"/>
        <v>4</v>
      </c>
      <c r="BG604" s="307">
        <f ca="1">INDEX(N$8:N$12,$BF604)</f>
        <v>365</v>
      </c>
      <c r="BH604" s="308">
        <f ca="1">INDEX(O$8:O$12,$BF604)</f>
        <v>0.45</v>
      </c>
      <c r="BI604" s="309">
        <f t="shared" ca="1" si="675"/>
        <v>2615</v>
      </c>
      <c r="BJ604" s="310">
        <f t="shared" si="673"/>
        <v>0</v>
      </c>
      <c r="BK604" s="217">
        <f ca="1">DEGREES(ASIN($BG604*BL$23))</f>
        <v>-0.69702848180855392</v>
      </c>
      <c r="BL604" s="218">
        <f ca="1">DEGREES(ASIN(BL$23*$BI604))</f>
        <v>-5</v>
      </c>
      <c r="BM604" s="219">
        <f ca="1">IF($BH604&gt;0,(COS(RADIANS(BK604))-COS(RADIANS(BL604)))/(BL$23*$BH604),$BE604*SIN(RADIANS(BK604)))</f>
        <v>-248.78476702351884</v>
      </c>
      <c r="BN604" s="218">
        <f t="shared" ca="1" si="676"/>
        <v>0</v>
      </c>
      <c r="BO604" s="220">
        <f t="shared" ca="1" si="677"/>
        <v>0</v>
      </c>
      <c r="BP604" s="221">
        <f t="shared" ref="BP604:BP627" ca="1" si="733">-BO604</f>
        <v>0</v>
      </c>
      <c r="BQ604" s="222">
        <f t="shared" ca="1" si="678"/>
        <v>-1.3888539075648563</v>
      </c>
      <c r="BR604" s="223">
        <f t="shared" ca="1" si="679"/>
        <v>-10</v>
      </c>
      <c r="BS604" s="224">
        <f t="shared" ca="1" si="680"/>
        <v>-498.57516684089927</v>
      </c>
      <c r="BT604" s="223">
        <f t="shared" ca="1" si="681"/>
        <v>0</v>
      </c>
      <c r="BU604" s="225">
        <f t="shared" ca="1" si="682"/>
        <v>0</v>
      </c>
      <c r="BV604" s="226">
        <f t="shared" ref="BV604:BV627" ca="1" si="734">-BU604</f>
        <v>0</v>
      </c>
      <c r="BW604" s="217">
        <f t="shared" ca="1" si="683"/>
        <v>-2.0703060144699528</v>
      </c>
      <c r="BX604" s="218">
        <f t="shared" ca="1" si="684"/>
        <v>-14.999999999999998</v>
      </c>
      <c r="BY604" s="219">
        <f t="shared" ca="1" si="685"/>
        <v>-750.39149177318018</v>
      </c>
      <c r="BZ604" s="218">
        <f t="shared" ca="1" si="686"/>
        <v>0</v>
      </c>
      <c r="CA604" s="227">
        <f t="shared" ca="1" si="687"/>
        <v>0</v>
      </c>
      <c r="CB604" s="228">
        <f t="shared" ref="CB604:CB627" ca="1" si="735">-CA604</f>
        <v>0</v>
      </c>
      <c r="CC604" s="222">
        <f t="shared" ca="1" si="688"/>
        <v>-2.7362803166611838</v>
      </c>
      <c r="CD604" s="223">
        <f t="shared" ca="1" si="689"/>
        <v>-20</v>
      </c>
      <c r="CE604" s="224">
        <f t="shared" ca="1" si="690"/>
        <v>-1005.2838372586006</v>
      </c>
      <c r="CF604" s="223">
        <f t="shared" ca="1" si="691"/>
        <v>0</v>
      </c>
      <c r="CG604" s="225">
        <f t="shared" ca="1" si="692"/>
        <v>0</v>
      </c>
      <c r="CH604" s="226">
        <f t="shared" ref="CH604:CH627" ca="1" si="736">-CG604</f>
        <v>0</v>
      </c>
      <c r="CI604" s="217">
        <f t="shared" ca="1" si="693"/>
        <v>-3.3817714426176781</v>
      </c>
      <c r="CJ604" s="218">
        <f t="shared" ca="1" si="694"/>
        <v>-25.000000000000004</v>
      </c>
      <c r="CK604" s="219">
        <f t="shared" ca="1" si="695"/>
        <v>-1264.3482414483431</v>
      </c>
      <c r="CL604" s="218">
        <f t="shared" ca="1" si="696"/>
        <v>0</v>
      </c>
      <c r="CM604" s="227">
        <f t="shared" ca="1" si="697"/>
        <v>0</v>
      </c>
      <c r="CN604" s="228">
        <f t="shared" ref="CN604:CN627" ca="1" si="737">-CM604</f>
        <v>0</v>
      </c>
      <c r="CO604" s="222">
        <f t="shared" ca="1" si="698"/>
        <v>-4.0019069365128308</v>
      </c>
      <c r="CP604" s="223">
        <f t="shared" ca="1" si="699"/>
        <v>-29.999999999999996</v>
      </c>
      <c r="CQ604" s="224">
        <f t="shared" ca="1" si="700"/>
        <v>-1528.7443909084268</v>
      </c>
      <c r="CR604" s="223">
        <f t="shared" ca="1" si="701"/>
        <v>0</v>
      </c>
      <c r="CS604" s="225">
        <f t="shared" ca="1" si="702"/>
        <v>0</v>
      </c>
      <c r="CT604" s="226">
        <f t="shared" ref="CT604:CT627" ca="1" si="738">-CS604</f>
        <v>0</v>
      </c>
      <c r="CU604" s="217">
        <f t="shared" ca="1" si="703"/>
        <v>-4.5919815571945737</v>
      </c>
      <c r="CV604" s="218">
        <f t="shared" ca="1" si="704"/>
        <v>-35</v>
      </c>
      <c r="CW604" s="219">
        <f t="shared" ca="1" si="705"/>
        <v>-1799.7155560582448</v>
      </c>
      <c r="CX604" s="218">
        <f t="shared" ca="1" si="706"/>
        <v>0</v>
      </c>
      <c r="CY604" s="227">
        <f t="shared" ca="1" si="707"/>
        <v>0</v>
      </c>
      <c r="CZ604" s="228">
        <f t="shared" ref="CZ604:CZ627" ca="1" si="739">-CY604</f>
        <v>0</v>
      </c>
      <c r="DA604" s="222">
        <f t="shared" ca="1" si="708"/>
        <v>-5.1474920122309307</v>
      </c>
      <c r="DB604" s="223">
        <f t="shared" ca="1" si="709"/>
        <v>-40</v>
      </c>
      <c r="DC604" s="224">
        <f t="shared" ca="1" si="710"/>
        <v>-2078.6115573248367</v>
      </c>
      <c r="DD604" s="223">
        <f t="shared" ca="1" si="711"/>
        <v>0</v>
      </c>
      <c r="DE604" s="225">
        <f t="shared" ca="1" si="712"/>
        <v>0</v>
      </c>
      <c r="DF604" s="226">
        <f t="shared" ref="DF604:DF627" ca="1" si="740">-DE604</f>
        <v>0</v>
      </c>
      <c r="DG604" s="217">
        <f t="shared" ca="1" si="713"/>
        <v>-5.6641719536657629</v>
      </c>
      <c r="DH604" s="218">
        <f t="shared" ca="1" si="714"/>
        <v>-45</v>
      </c>
      <c r="DI604" s="219">
        <f t="shared" ca="1" si="715"/>
        <v>-2366.9157570759894</v>
      </c>
      <c r="DJ604" s="218">
        <f t="shared" ca="1" si="716"/>
        <v>0</v>
      </c>
      <c r="DK604" s="227">
        <f t="shared" ca="1" si="717"/>
        <v>0</v>
      </c>
      <c r="DL604" s="228">
        <f t="shared" ref="DL604:DL627" ca="1" si="741">-DK604</f>
        <v>0</v>
      </c>
      <c r="DM604" s="222">
        <f t="shared" ca="1" si="718"/>
        <v>-6.1380269433018499</v>
      </c>
      <c r="DN604" s="223">
        <f t="shared" ca="1" si="719"/>
        <v>-49.999999999999993</v>
      </c>
      <c r="DO604" s="224">
        <f t="shared" ca="1" si="720"/>
        <v>-2666.2773423922681</v>
      </c>
      <c r="DP604" s="223">
        <f t="shared" ca="1" si="721"/>
        <v>0</v>
      </c>
      <c r="DQ604" s="225">
        <f t="shared" ca="1" si="722"/>
        <v>0</v>
      </c>
      <c r="DR604" s="226">
        <f t="shared" ref="DR604:DR627" ca="1" si="742">-DQ604</f>
        <v>0</v>
      </c>
      <c r="DS604" s="217">
        <f t="shared" ca="1" si="723"/>
        <v>-6.5653689762119063</v>
      </c>
      <c r="DT604" s="218">
        <f t="shared" ca="1" si="724"/>
        <v>-55.000000000000007</v>
      </c>
      <c r="DU604" s="219">
        <f t="shared" ca="1" si="725"/>
        <v>-2978.5505378914368</v>
      </c>
      <c r="DV604" s="218">
        <f t="shared" ca="1" si="726"/>
        <v>0</v>
      </c>
      <c r="DW604" s="227">
        <f t="shared" ca="1" si="727"/>
        <v>0</v>
      </c>
      <c r="DX604" s="228">
        <f t="shared" ref="DX604:DX627" ca="1" si="743">-DW604</f>
        <v>0</v>
      </c>
      <c r="DY604" s="222">
        <f t="shared" ca="1" si="728"/>
        <v>-6.9428500404508018</v>
      </c>
      <c r="DZ604" s="223">
        <f t="shared" ca="1" si="729"/>
        <v>-59.999999999999993</v>
      </c>
      <c r="EA604" s="224">
        <f t="shared" ca="1" si="730"/>
        <v>-3305.8429078195454</v>
      </c>
      <c r="EB604" s="223">
        <f t="shared" ca="1" si="731"/>
        <v>0</v>
      </c>
      <c r="EC604" s="225">
        <f t="shared" ca="1" si="732"/>
        <v>0</v>
      </c>
      <c r="ED604" s="226">
        <f t="shared" ref="ED604:ED627" ca="1" si="744">-EC604</f>
        <v>0</v>
      </c>
      <c r="EE604" s="18" t="e">
        <v>#N/A</v>
      </c>
    </row>
    <row r="605" spans="16:135" x14ac:dyDescent="0.3">
      <c r="P605" s="5"/>
      <c r="Q605" s="5"/>
      <c r="AA605" s="105" t="e">
        <f ca="1">AH605-DF605</f>
        <v>#N/A</v>
      </c>
      <c r="AC605" s="302">
        <f t="shared" ref="AC605:AC624" si="745">AC604+$BE$22</f>
        <v>5780</v>
      </c>
      <c r="AD605" s="21" t="e">
        <v>#N/A</v>
      </c>
      <c r="AE605" s="21" t="e">
        <v>#N/A</v>
      </c>
      <c r="AF605" s="21" t="e">
        <v>#N/A</v>
      </c>
      <c r="AG605" s="21" t="e">
        <v>#N/A</v>
      </c>
      <c r="AH605" s="21" t="e">
        <v>#N/A</v>
      </c>
      <c r="AI605" s="21" t="e">
        <v>#N/A</v>
      </c>
      <c r="AJ605" s="21" t="e">
        <v>#N/A</v>
      </c>
      <c r="AK605" s="21" t="e">
        <v>#N/A</v>
      </c>
      <c r="AL605" s="21" t="e">
        <v>#N/A</v>
      </c>
      <c r="AM605" s="21" t="e">
        <v>#N/A</v>
      </c>
      <c r="AN605" s="21" t="e">
        <v>#N/A</v>
      </c>
      <c r="AO605" s="21" t="e">
        <v>#N/A</v>
      </c>
      <c r="AP605" s="332" t="e">
        <v>#N/A</v>
      </c>
      <c r="AQ605" s="21" t="e">
        <v>#N/A</v>
      </c>
      <c r="AR605" s="21" t="e">
        <v>#N/A</v>
      </c>
      <c r="AS605" s="21" t="e">
        <v>#N/A</v>
      </c>
      <c r="AT605" s="21" t="e">
        <v>#N/A</v>
      </c>
      <c r="AU605" s="21" t="e">
        <v>#N/A</v>
      </c>
      <c r="AV605" s="21" t="e">
        <v>#N/A</v>
      </c>
      <c r="AW605" s="21" t="e">
        <v>#N/A</v>
      </c>
      <c r="AX605" s="21" t="e">
        <v>#N/A</v>
      </c>
      <c r="AY605" s="21" t="e">
        <v>#N/A</v>
      </c>
      <c r="AZ605" s="21" t="e">
        <v>#N/A</v>
      </c>
      <c r="BA605" s="21" t="e">
        <v>#N/A</v>
      </c>
      <c r="BB605" s="336" t="e">
        <v>#N/A</v>
      </c>
      <c r="BC605" s="323">
        <f ca="1">BO605-BD605</f>
        <v>0</v>
      </c>
      <c r="BD605" s="321">
        <f ca="1"/>
        <v>0</v>
      </c>
      <c r="BE605" s="302">
        <f ca="1">MIN($AF$15,BE604+$BE$22)</f>
        <v>5000</v>
      </c>
      <c r="BF605" s="306">
        <f t="shared" ca="1" si="674"/>
        <v>4</v>
      </c>
      <c r="BG605" s="307">
        <f ca="1">INDEX(N$8:N$12,$BF605)</f>
        <v>365</v>
      </c>
      <c r="BH605" s="308">
        <f ca="1">INDEX(O$8:O$12,$BF605)</f>
        <v>0.45</v>
      </c>
      <c r="BI605" s="309">
        <f t="shared" ca="1" si="675"/>
        <v>2615</v>
      </c>
      <c r="BJ605" s="310">
        <f t="shared" si="673"/>
        <v>0</v>
      </c>
      <c r="BK605" s="217">
        <f ca="1">DEGREES(ASIN($BG605*BL$23))</f>
        <v>-0.69702848180855392</v>
      </c>
      <c r="BL605" s="218">
        <f ca="1">DEGREES(ASIN(BL$23*$BI605))</f>
        <v>-5</v>
      </c>
      <c r="BM605" s="219">
        <f ca="1">IF($BH605&gt;0,(COS(RADIANS(BK605))-COS(RADIANS(BL605)))/(BL$23*$BH605),$BE605*SIN(RADIANS(BK605)))</f>
        <v>-248.78476702351884</v>
      </c>
      <c r="BN605" s="218">
        <f t="shared" ca="1" si="676"/>
        <v>0</v>
      </c>
      <c r="BO605" s="220">
        <f t="shared" ca="1" si="677"/>
        <v>0</v>
      </c>
      <c r="BP605" s="221">
        <f t="shared" ca="1" si="733"/>
        <v>0</v>
      </c>
      <c r="BQ605" s="222">
        <f t="shared" ca="1" si="678"/>
        <v>-1.3888539075648563</v>
      </c>
      <c r="BR605" s="223">
        <f t="shared" ca="1" si="679"/>
        <v>-10</v>
      </c>
      <c r="BS605" s="224">
        <f t="shared" ca="1" si="680"/>
        <v>-498.57516684089927</v>
      </c>
      <c r="BT605" s="223">
        <f t="shared" ca="1" si="681"/>
        <v>0</v>
      </c>
      <c r="BU605" s="225">
        <f t="shared" ca="1" si="682"/>
        <v>0</v>
      </c>
      <c r="BV605" s="226">
        <f t="shared" ca="1" si="734"/>
        <v>0</v>
      </c>
      <c r="BW605" s="217">
        <f t="shared" ca="1" si="683"/>
        <v>-2.0703060144699528</v>
      </c>
      <c r="BX605" s="218">
        <f t="shared" ca="1" si="684"/>
        <v>-14.999999999999998</v>
      </c>
      <c r="BY605" s="219">
        <f t="shared" ca="1" si="685"/>
        <v>-750.39149177318018</v>
      </c>
      <c r="BZ605" s="218">
        <f t="shared" ca="1" si="686"/>
        <v>0</v>
      </c>
      <c r="CA605" s="227">
        <f t="shared" ca="1" si="687"/>
        <v>0</v>
      </c>
      <c r="CB605" s="228">
        <f t="shared" ca="1" si="735"/>
        <v>0</v>
      </c>
      <c r="CC605" s="222">
        <f t="shared" ca="1" si="688"/>
        <v>-2.7362803166611838</v>
      </c>
      <c r="CD605" s="223">
        <f t="shared" ca="1" si="689"/>
        <v>-20</v>
      </c>
      <c r="CE605" s="224">
        <f t="shared" ca="1" si="690"/>
        <v>-1005.2838372586006</v>
      </c>
      <c r="CF605" s="223">
        <f t="shared" ca="1" si="691"/>
        <v>0</v>
      </c>
      <c r="CG605" s="225">
        <f t="shared" ca="1" si="692"/>
        <v>0</v>
      </c>
      <c r="CH605" s="226">
        <f t="shared" ca="1" si="736"/>
        <v>0</v>
      </c>
      <c r="CI605" s="217">
        <f t="shared" ca="1" si="693"/>
        <v>-3.3817714426176781</v>
      </c>
      <c r="CJ605" s="218">
        <f t="shared" ca="1" si="694"/>
        <v>-25.000000000000004</v>
      </c>
      <c r="CK605" s="219">
        <f t="shared" ca="1" si="695"/>
        <v>-1264.3482414483431</v>
      </c>
      <c r="CL605" s="218">
        <f t="shared" ca="1" si="696"/>
        <v>0</v>
      </c>
      <c r="CM605" s="227">
        <f t="shared" ca="1" si="697"/>
        <v>0</v>
      </c>
      <c r="CN605" s="228">
        <f t="shared" ca="1" si="737"/>
        <v>0</v>
      </c>
      <c r="CO605" s="222">
        <f t="shared" ca="1" si="698"/>
        <v>-4.0019069365128308</v>
      </c>
      <c r="CP605" s="223">
        <f t="shared" ca="1" si="699"/>
        <v>-29.999999999999996</v>
      </c>
      <c r="CQ605" s="224">
        <f t="shared" ca="1" si="700"/>
        <v>-1528.7443909084268</v>
      </c>
      <c r="CR605" s="223">
        <f t="shared" ca="1" si="701"/>
        <v>0</v>
      </c>
      <c r="CS605" s="225">
        <f t="shared" ca="1" si="702"/>
        <v>0</v>
      </c>
      <c r="CT605" s="226">
        <f t="shared" ca="1" si="738"/>
        <v>0</v>
      </c>
      <c r="CU605" s="217">
        <f t="shared" ca="1" si="703"/>
        <v>-4.5919815571945737</v>
      </c>
      <c r="CV605" s="218">
        <f t="shared" ca="1" si="704"/>
        <v>-35</v>
      </c>
      <c r="CW605" s="219">
        <f t="shared" ca="1" si="705"/>
        <v>-1799.7155560582448</v>
      </c>
      <c r="CX605" s="218">
        <f t="shared" ca="1" si="706"/>
        <v>0</v>
      </c>
      <c r="CY605" s="227">
        <f t="shared" ca="1" si="707"/>
        <v>0</v>
      </c>
      <c r="CZ605" s="228">
        <f t="shared" ca="1" si="739"/>
        <v>0</v>
      </c>
      <c r="DA605" s="222">
        <f t="shared" ca="1" si="708"/>
        <v>-5.1474920122309307</v>
      </c>
      <c r="DB605" s="223">
        <f t="shared" ca="1" si="709"/>
        <v>-40</v>
      </c>
      <c r="DC605" s="224">
        <f t="shared" ca="1" si="710"/>
        <v>-2078.6115573248367</v>
      </c>
      <c r="DD605" s="223">
        <f t="shared" ca="1" si="711"/>
        <v>0</v>
      </c>
      <c r="DE605" s="225">
        <f t="shared" ca="1" si="712"/>
        <v>0</v>
      </c>
      <c r="DF605" s="226">
        <f t="shared" ca="1" si="740"/>
        <v>0</v>
      </c>
      <c r="DG605" s="217">
        <f t="shared" ca="1" si="713"/>
        <v>-5.6641719536657629</v>
      </c>
      <c r="DH605" s="218">
        <f t="shared" ca="1" si="714"/>
        <v>-45</v>
      </c>
      <c r="DI605" s="219">
        <f t="shared" ca="1" si="715"/>
        <v>-2366.9157570759894</v>
      </c>
      <c r="DJ605" s="218">
        <f t="shared" ca="1" si="716"/>
        <v>0</v>
      </c>
      <c r="DK605" s="227">
        <f t="shared" ca="1" si="717"/>
        <v>0</v>
      </c>
      <c r="DL605" s="228">
        <f t="shared" ca="1" si="741"/>
        <v>0</v>
      </c>
      <c r="DM605" s="222">
        <f t="shared" ca="1" si="718"/>
        <v>-6.1380269433018499</v>
      </c>
      <c r="DN605" s="223">
        <f t="shared" ca="1" si="719"/>
        <v>-49.999999999999993</v>
      </c>
      <c r="DO605" s="224">
        <f t="shared" ca="1" si="720"/>
        <v>-2666.2773423922681</v>
      </c>
      <c r="DP605" s="223">
        <f t="shared" ca="1" si="721"/>
        <v>0</v>
      </c>
      <c r="DQ605" s="225">
        <f t="shared" ca="1" si="722"/>
        <v>0</v>
      </c>
      <c r="DR605" s="226">
        <f t="shared" ca="1" si="742"/>
        <v>0</v>
      </c>
      <c r="DS605" s="217">
        <f t="shared" ca="1" si="723"/>
        <v>-6.5653689762119063</v>
      </c>
      <c r="DT605" s="218">
        <f t="shared" ca="1" si="724"/>
        <v>-55.000000000000007</v>
      </c>
      <c r="DU605" s="219">
        <f t="shared" ca="1" si="725"/>
        <v>-2978.5505378914368</v>
      </c>
      <c r="DV605" s="218">
        <f t="shared" ca="1" si="726"/>
        <v>0</v>
      </c>
      <c r="DW605" s="227">
        <f t="shared" ca="1" si="727"/>
        <v>0</v>
      </c>
      <c r="DX605" s="228">
        <f t="shared" ca="1" si="743"/>
        <v>0</v>
      </c>
      <c r="DY605" s="222">
        <f t="shared" ca="1" si="728"/>
        <v>-6.9428500404508018</v>
      </c>
      <c r="DZ605" s="223">
        <f t="shared" ca="1" si="729"/>
        <v>-59.999999999999993</v>
      </c>
      <c r="EA605" s="224">
        <f t="shared" ca="1" si="730"/>
        <v>-3305.8429078195454</v>
      </c>
      <c r="EB605" s="223">
        <f t="shared" ca="1" si="731"/>
        <v>0</v>
      </c>
      <c r="EC605" s="225">
        <f t="shared" ca="1" si="732"/>
        <v>0</v>
      </c>
      <c r="ED605" s="226">
        <f t="shared" ca="1" si="744"/>
        <v>0</v>
      </c>
      <c r="EE605" s="18" t="e">
        <v>#N/A</v>
      </c>
    </row>
    <row r="606" spans="16:135" x14ac:dyDescent="0.3">
      <c r="P606" s="5"/>
      <c r="Q606" s="5"/>
      <c r="AA606" s="105" t="e">
        <f ca="1">AH606-DF606</f>
        <v>#N/A</v>
      </c>
      <c r="AC606" s="302">
        <f t="shared" si="745"/>
        <v>5790</v>
      </c>
      <c r="AD606" s="21" t="e">
        <v>#N/A</v>
      </c>
      <c r="AE606" s="21" t="e">
        <v>#N/A</v>
      </c>
      <c r="AF606" s="21" t="e">
        <v>#N/A</v>
      </c>
      <c r="AG606" s="21" t="e">
        <v>#N/A</v>
      </c>
      <c r="AH606" s="21" t="e">
        <v>#N/A</v>
      </c>
      <c r="AI606" s="21" t="e">
        <v>#N/A</v>
      </c>
      <c r="AJ606" s="21" t="e">
        <v>#N/A</v>
      </c>
      <c r="AK606" s="21" t="e">
        <v>#N/A</v>
      </c>
      <c r="AL606" s="21" t="e">
        <v>#N/A</v>
      </c>
      <c r="AM606" s="21" t="e">
        <v>#N/A</v>
      </c>
      <c r="AN606" s="21" t="e">
        <v>#N/A</v>
      </c>
      <c r="AO606" s="21" t="e">
        <v>#N/A</v>
      </c>
      <c r="AP606" s="332" t="e">
        <v>#N/A</v>
      </c>
      <c r="AQ606" s="21" t="e">
        <v>#N/A</v>
      </c>
      <c r="AR606" s="21" t="e">
        <v>#N/A</v>
      </c>
      <c r="AS606" s="21" t="e">
        <v>#N/A</v>
      </c>
      <c r="AT606" s="21" t="e">
        <v>#N/A</v>
      </c>
      <c r="AU606" s="21" t="e">
        <v>#N/A</v>
      </c>
      <c r="AV606" s="21" t="e">
        <v>#N/A</v>
      </c>
      <c r="AW606" s="21" t="e">
        <v>#N/A</v>
      </c>
      <c r="AX606" s="21" t="e">
        <v>#N/A</v>
      </c>
      <c r="AY606" s="21" t="e">
        <v>#N/A</v>
      </c>
      <c r="AZ606" s="21" t="e">
        <v>#N/A</v>
      </c>
      <c r="BA606" s="21" t="e">
        <v>#N/A</v>
      </c>
      <c r="BB606" s="336" t="e">
        <v>#N/A</v>
      </c>
      <c r="BC606" s="323">
        <f ca="1">BO606-BD606</f>
        <v>0</v>
      </c>
      <c r="BD606" s="321">
        <f ca="1"/>
        <v>0</v>
      </c>
      <c r="BE606" s="302">
        <f ca="1">MIN($AF$15,BE605+$BE$22)</f>
        <v>5000</v>
      </c>
      <c r="BF606" s="306">
        <f t="shared" ca="1" si="674"/>
        <v>4</v>
      </c>
      <c r="BG606" s="307">
        <f ca="1">INDEX(N$8:N$12,$BF606)</f>
        <v>365</v>
      </c>
      <c r="BH606" s="308">
        <f ca="1">INDEX(O$8:O$12,$BF606)</f>
        <v>0.45</v>
      </c>
      <c r="BI606" s="309">
        <f t="shared" ca="1" si="675"/>
        <v>2615</v>
      </c>
      <c r="BJ606" s="310">
        <f t="shared" si="673"/>
        <v>0</v>
      </c>
      <c r="BK606" s="217">
        <f ca="1">DEGREES(ASIN($BG606*BL$23))</f>
        <v>-0.69702848180855392</v>
      </c>
      <c r="BL606" s="218">
        <f ca="1">DEGREES(ASIN(BL$23*$BI606))</f>
        <v>-5</v>
      </c>
      <c r="BM606" s="219">
        <f ca="1">IF($BH606&gt;0,(COS(RADIANS(BK606))-COS(RADIANS(BL606)))/(BL$23*$BH606),$BE606*SIN(RADIANS(BK606)))</f>
        <v>-248.78476702351884</v>
      </c>
      <c r="BN606" s="218">
        <f t="shared" ca="1" si="676"/>
        <v>0</v>
      </c>
      <c r="BO606" s="220">
        <f t="shared" ca="1" si="677"/>
        <v>0</v>
      </c>
      <c r="BP606" s="221">
        <f t="shared" ca="1" si="733"/>
        <v>0</v>
      </c>
      <c r="BQ606" s="222">
        <f t="shared" ca="1" si="678"/>
        <v>-1.3888539075648563</v>
      </c>
      <c r="BR606" s="223">
        <f t="shared" ca="1" si="679"/>
        <v>-10</v>
      </c>
      <c r="BS606" s="224">
        <f t="shared" ca="1" si="680"/>
        <v>-498.57516684089927</v>
      </c>
      <c r="BT606" s="223">
        <f t="shared" ca="1" si="681"/>
        <v>0</v>
      </c>
      <c r="BU606" s="225">
        <f t="shared" ca="1" si="682"/>
        <v>0</v>
      </c>
      <c r="BV606" s="226">
        <f t="shared" ca="1" si="734"/>
        <v>0</v>
      </c>
      <c r="BW606" s="217">
        <f t="shared" ca="1" si="683"/>
        <v>-2.0703060144699528</v>
      </c>
      <c r="BX606" s="218">
        <f t="shared" ca="1" si="684"/>
        <v>-14.999999999999998</v>
      </c>
      <c r="BY606" s="219">
        <f t="shared" ca="1" si="685"/>
        <v>-750.39149177318018</v>
      </c>
      <c r="BZ606" s="218">
        <f t="shared" ca="1" si="686"/>
        <v>0</v>
      </c>
      <c r="CA606" s="227">
        <f t="shared" ca="1" si="687"/>
        <v>0</v>
      </c>
      <c r="CB606" s="228">
        <f t="shared" ca="1" si="735"/>
        <v>0</v>
      </c>
      <c r="CC606" s="222">
        <f t="shared" ca="1" si="688"/>
        <v>-2.7362803166611838</v>
      </c>
      <c r="CD606" s="223">
        <f t="shared" ca="1" si="689"/>
        <v>-20</v>
      </c>
      <c r="CE606" s="224">
        <f t="shared" ca="1" si="690"/>
        <v>-1005.2838372586006</v>
      </c>
      <c r="CF606" s="223">
        <f t="shared" ca="1" si="691"/>
        <v>0</v>
      </c>
      <c r="CG606" s="225">
        <f t="shared" ca="1" si="692"/>
        <v>0</v>
      </c>
      <c r="CH606" s="226">
        <f t="shared" ca="1" si="736"/>
        <v>0</v>
      </c>
      <c r="CI606" s="217">
        <f t="shared" ca="1" si="693"/>
        <v>-3.3817714426176781</v>
      </c>
      <c r="CJ606" s="218">
        <f t="shared" ca="1" si="694"/>
        <v>-25.000000000000004</v>
      </c>
      <c r="CK606" s="219">
        <f t="shared" ca="1" si="695"/>
        <v>-1264.3482414483431</v>
      </c>
      <c r="CL606" s="218">
        <f t="shared" ca="1" si="696"/>
        <v>0</v>
      </c>
      <c r="CM606" s="227">
        <f t="shared" ca="1" si="697"/>
        <v>0</v>
      </c>
      <c r="CN606" s="228">
        <f t="shared" ca="1" si="737"/>
        <v>0</v>
      </c>
      <c r="CO606" s="222">
        <f t="shared" ca="1" si="698"/>
        <v>-4.0019069365128308</v>
      </c>
      <c r="CP606" s="223">
        <f t="shared" ca="1" si="699"/>
        <v>-29.999999999999996</v>
      </c>
      <c r="CQ606" s="224">
        <f t="shared" ca="1" si="700"/>
        <v>-1528.7443909084268</v>
      </c>
      <c r="CR606" s="223">
        <f t="shared" ca="1" si="701"/>
        <v>0</v>
      </c>
      <c r="CS606" s="225">
        <f t="shared" ca="1" si="702"/>
        <v>0</v>
      </c>
      <c r="CT606" s="226">
        <f t="shared" ca="1" si="738"/>
        <v>0</v>
      </c>
      <c r="CU606" s="217">
        <f t="shared" ca="1" si="703"/>
        <v>-4.5919815571945737</v>
      </c>
      <c r="CV606" s="218">
        <f t="shared" ca="1" si="704"/>
        <v>-35</v>
      </c>
      <c r="CW606" s="219">
        <f t="shared" ca="1" si="705"/>
        <v>-1799.7155560582448</v>
      </c>
      <c r="CX606" s="218">
        <f t="shared" ca="1" si="706"/>
        <v>0</v>
      </c>
      <c r="CY606" s="227">
        <f t="shared" ca="1" si="707"/>
        <v>0</v>
      </c>
      <c r="CZ606" s="228">
        <f t="shared" ca="1" si="739"/>
        <v>0</v>
      </c>
      <c r="DA606" s="222">
        <f t="shared" ca="1" si="708"/>
        <v>-5.1474920122309307</v>
      </c>
      <c r="DB606" s="223">
        <f t="shared" ca="1" si="709"/>
        <v>-40</v>
      </c>
      <c r="DC606" s="224">
        <f t="shared" ca="1" si="710"/>
        <v>-2078.6115573248367</v>
      </c>
      <c r="DD606" s="223">
        <f t="shared" ca="1" si="711"/>
        <v>0</v>
      </c>
      <c r="DE606" s="225">
        <f t="shared" ca="1" si="712"/>
        <v>0</v>
      </c>
      <c r="DF606" s="226">
        <f t="shared" ca="1" si="740"/>
        <v>0</v>
      </c>
      <c r="DG606" s="217">
        <f t="shared" ca="1" si="713"/>
        <v>-5.6641719536657629</v>
      </c>
      <c r="DH606" s="218">
        <f t="shared" ca="1" si="714"/>
        <v>-45</v>
      </c>
      <c r="DI606" s="219">
        <f t="shared" ca="1" si="715"/>
        <v>-2366.9157570759894</v>
      </c>
      <c r="DJ606" s="218">
        <f t="shared" ca="1" si="716"/>
        <v>0</v>
      </c>
      <c r="DK606" s="227">
        <f t="shared" ca="1" si="717"/>
        <v>0</v>
      </c>
      <c r="DL606" s="228">
        <f t="shared" ca="1" si="741"/>
        <v>0</v>
      </c>
      <c r="DM606" s="222">
        <f t="shared" ca="1" si="718"/>
        <v>-6.1380269433018499</v>
      </c>
      <c r="DN606" s="223">
        <f t="shared" ca="1" si="719"/>
        <v>-49.999999999999993</v>
      </c>
      <c r="DO606" s="224">
        <f t="shared" ca="1" si="720"/>
        <v>-2666.2773423922681</v>
      </c>
      <c r="DP606" s="223">
        <f t="shared" ca="1" si="721"/>
        <v>0</v>
      </c>
      <c r="DQ606" s="225">
        <f t="shared" ca="1" si="722"/>
        <v>0</v>
      </c>
      <c r="DR606" s="226">
        <f t="shared" ca="1" si="742"/>
        <v>0</v>
      </c>
      <c r="DS606" s="217">
        <f t="shared" ca="1" si="723"/>
        <v>-6.5653689762119063</v>
      </c>
      <c r="DT606" s="218">
        <f t="shared" ca="1" si="724"/>
        <v>-55.000000000000007</v>
      </c>
      <c r="DU606" s="219">
        <f t="shared" ca="1" si="725"/>
        <v>-2978.5505378914368</v>
      </c>
      <c r="DV606" s="218">
        <f t="shared" ca="1" si="726"/>
        <v>0</v>
      </c>
      <c r="DW606" s="227">
        <f t="shared" ca="1" si="727"/>
        <v>0</v>
      </c>
      <c r="DX606" s="228">
        <f t="shared" ca="1" si="743"/>
        <v>0</v>
      </c>
      <c r="DY606" s="222">
        <f t="shared" ca="1" si="728"/>
        <v>-6.9428500404508018</v>
      </c>
      <c r="DZ606" s="223">
        <f t="shared" ca="1" si="729"/>
        <v>-59.999999999999993</v>
      </c>
      <c r="EA606" s="224">
        <f t="shared" ca="1" si="730"/>
        <v>-3305.8429078195454</v>
      </c>
      <c r="EB606" s="223">
        <f t="shared" ca="1" si="731"/>
        <v>0</v>
      </c>
      <c r="EC606" s="225">
        <f t="shared" ca="1" si="732"/>
        <v>0</v>
      </c>
      <c r="ED606" s="226">
        <f t="shared" ca="1" si="744"/>
        <v>0</v>
      </c>
      <c r="EE606" s="18" t="e">
        <v>#N/A</v>
      </c>
    </row>
    <row r="607" spans="16:135" x14ac:dyDescent="0.3">
      <c r="P607" s="5"/>
      <c r="Q607" s="5"/>
      <c r="AA607" s="105" t="e">
        <f ca="1">AH607-DF607</f>
        <v>#N/A</v>
      </c>
      <c r="AC607" s="302">
        <f t="shared" si="745"/>
        <v>5800</v>
      </c>
      <c r="AD607" s="21" t="e">
        <v>#N/A</v>
      </c>
      <c r="AE607" s="21" t="e">
        <v>#N/A</v>
      </c>
      <c r="AF607" s="21" t="e">
        <v>#N/A</v>
      </c>
      <c r="AG607" s="21" t="e">
        <v>#N/A</v>
      </c>
      <c r="AH607" s="21" t="e">
        <v>#N/A</v>
      </c>
      <c r="AI607" s="21" t="e">
        <v>#N/A</v>
      </c>
      <c r="AJ607" s="21" t="e">
        <v>#N/A</v>
      </c>
      <c r="AK607" s="21" t="e">
        <v>#N/A</v>
      </c>
      <c r="AL607" s="21" t="e">
        <v>#N/A</v>
      </c>
      <c r="AM607" s="21" t="e">
        <v>#N/A</v>
      </c>
      <c r="AN607" s="21" t="e">
        <v>#N/A</v>
      </c>
      <c r="AO607" s="21" t="e">
        <v>#N/A</v>
      </c>
      <c r="AP607" s="332" t="e">
        <v>#N/A</v>
      </c>
      <c r="AQ607" s="21" t="e">
        <v>#N/A</v>
      </c>
      <c r="AR607" s="21" t="e">
        <v>#N/A</v>
      </c>
      <c r="AS607" s="21" t="e">
        <v>#N/A</v>
      </c>
      <c r="AT607" s="21" t="e">
        <v>#N/A</v>
      </c>
      <c r="AU607" s="21" t="e">
        <v>#N/A</v>
      </c>
      <c r="AV607" s="21" t="e">
        <v>#N/A</v>
      </c>
      <c r="AW607" s="21" t="e">
        <v>#N/A</v>
      </c>
      <c r="AX607" s="21" t="e">
        <v>#N/A</v>
      </c>
      <c r="AY607" s="21" t="e">
        <v>#N/A</v>
      </c>
      <c r="AZ607" s="21" t="e">
        <v>#N/A</v>
      </c>
      <c r="BA607" s="21" t="e">
        <v>#N/A</v>
      </c>
      <c r="BB607" s="336" t="e">
        <v>#N/A</v>
      </c>
      <c r="BC607" s="323">
        <f ca="1">BO607-BD607</f>
        <v>0</v>
      </c>
      <c r="BD607" s="321">
        <f ca="1"/>
        <v>0</v>
      </c>
      <c r="BE607" s="302">
        <f ca="1">MIN($AF$15,BE606+$BE$22)</f>
        <v>5000</v>
      </c>
      <c r="BF607" s="306">
        <f t="shared" ca="1" si="674"/>
        <v>4</v>
      </c>
      <c r="BG607" s="307">
        <f ca="1">INDEX(N$8:N$12,$BF607)</f>
        <v>365</v>
      </c>
      <c r="BH607" s="308">
        <f ca="1">INDEX(O$8:O$12,$BF607)</f>
        <v>0.45</v>
      </c>
      <c r="BI607" s="309">
        <f t="shared" ca="1" si="675"/>
        <v>2615</v>
      </c>
      <c r="BJ607" s="310">
        <f t="shared" si="673"/>
        <v>0</v>
      </c>
      <c r="BK607" s="217">
        <f ca="1">DEGREES(ASIN($BG607*BL$23))</f>
        <v>-0.69702848180855392</v>
      </c>
      <c r="BL607" s="218">
        <f ca="1">DEGREES(ASIN(BL$23*$BI607))</f>
        <v>-5</v>
      </c>
      <c r="BM607" s="219">
        <f ca="1">IF($BH607&gt;0,(COS(RADIANS(BK607))-COS(RADIANS(BL607)))/(BL$23*$BH607),$BE607*SIN(RADIANS(BK607)))</f>
        <v>-248.78476702351884</v>
      </c>
      <c r="BN607" s="218">
        <f t="shared" ca="1" si="676"/>
        <v>0</v>
      </c>
      <c r="BO607" s="220">
        <f t="shared" ca="1" si="677"/>
        <v>0</v>
      </c>
      <c r="BP607" s="221">
        <f t="shared" ca="1" si="733"/>
        <v>0</v>
      </c>
      <c r="BQ607" s="222">
        <f t="shared" ca="1" si="678"/>
        <v>-1.3888539075648563</v>
      </c>
      <c r="BR607" s="223">
        <f t="shared" ca="1" si="679"/>
        <v>-10</v>
      </c>
      <c r="BS607" s="224">
        <f t="shared" ca="1" si="680"/>
        <v>-498.57516684089927</v>
      </c>
      <c r="BT607" s="223">
        <f t="shared" ca="1" si="681"/>
        <v>0</v>
      </c>
      <c r="BU607" s="225">
        <f t="shared" ca="1" si="682"/>
        <v>0</v>
      </c>
      <c r="BV607" s="226">
        <f t="shared" ca="1" si="734"/>
        <v>0</v>
      </c>
      <c r="BW607" s="217">
        <f t="shared" ca="1" si="683"/>
        <v>-2.0703060144699528</v>
      </c>
      <c r="BX607" s="218">
        <f t="shared" ca="1" si="684"/>
        <v>-14.999999999999998</v>
      </c>
      <c r="BY607" s="219">
        <f t="shared" ca="1" si="685"/>
        <v>-750.39149177318018</v>
      </c>
      <c r="BZ607" s="218">
        <f t="shared" ca="1" si="686"/>
        <v>0</v>
      </c>
      <c r="CA607" s="227">
        <f t="shared" ca="1" si="687"/>
        <v>0</v>
      </c>
      <c r="CB607" s="228">
        <f t="shared" ca="1" si="735"/>
        <v>0</v>
      </c>
      <c r="CC607" s="222">
        <f t="shared" ca="1" si="688"/>
        <v>-2.7362803166611838</v>
      </c>
      <c r="CD607" s="223">
        <f t="shared" ca="1" si="689"/>
        <v>-20</v>
      </c>
      <c r="CE607" s="224">
        <f t="shared" ca="1" si="690"/>
        <v>-1005.2838372586006</v>
      </c>
      <c r="CF607" s="223">
        <f t="shared" ca="1" si="691"/>
        <v>0</v>
      </c>
      <c r="CG607" s="225">
        <f t="shared" ca="1" si="692"/>
        <v>0</v>
      </c>
      <c r="CH607" s="226">
        <f t="shared" ca="1" si="736"/>
        <v>0</v>
      </c>
      <c r="CI607" s="217">
        <f t="shared" ca="1" si="693"/>
        <v>-3.3817714426176781</v>
      </c>
      <c r="CJ607" s="218">
        <f t="shared" ca="1" si="694"/>
        <v>-25.000000000000004</v>
      </c>
      <c r="CK607" s="219">
        <f t="shared" ca="1" si="695"/>
        <v>-1264.3482414483431</v>
      </c>
      <c r="CL607" s="218">
        <f t="shared" ca="1" si="696"/>
        <v>0</v>
      </c>
      <c r="CM607" s="227">
        <f t="shared" ca="1" si="697"/>
        <v>0</v>
      </c>
      <c r="CN607" s="228">
        <f t="shared" ca="1" si="737"/>
        <v>0</v>
      </c>
      <c r="CO607" s="222">
        <f t="shared" ca="1" si="698"/>
        <v>-4.0019069365128308</v>
      </c>
      <c r="CP607" s="223">
        <f t="shared" ca="1" si="699"/>
        <v>-29.999999999999996</v>
      </c>
      <c r="CQ607" s="224">
        <f t="shared" ca="1" si="700"/>
        <v>-1528.7443909084268</v>
      </c>
      <c r="CR607" s="223">
        <f t="shared" ca="1" si="701"/>
        <v>0</v>
      </c>
      <c r="CS607" s="225">
        <f t="shared" ca="1" si="702"/>
        <v>0</v>
      </c>
      <c r="CT607" s="226">
        <f t="shared" ca="1" si="738"/>
        <v>0</v>
      </c>
      <c r="CU607" s="217">
        <f t="shared" ca="1" si="703"/>
        <v>-4.5919815571945737</v>
      </c>
      <c r="CV607" s="218">
        <f t="shared" ca="1" si="704"/>
        <v>-35</v>
      </c>
      <c r="CW607" s="219">
        <f t="shared" ca="1" si="705"/>
        <v>-1799.7155560582448</v>
      </c>
      <c r="CX607" s="218">
        <f t="shared" ca="1" si="706"/>
        <v>0</v>
      </c>
      <c r="CY607" s="227">
        <f t="shared" ca="1" si="707"/>
        <v>0</v>
      </c>
      <c r="CZ607" s="228">
        <f t="shared" ca="1" si="739"/>
        <v>0</v>
      </c>
      <c r="DA607" s="222">
        <f t="shared" ca="1" si="708"/>
        <v>-5.1474920122309307</v>
      </c>
      <c r="DB607" s="223">
        <f t="shared" ca="1" si="709"/>
        <v>-40</v>
      </c>
      <c r="DC607" s="224">
        <f t="shared" ca="1" si="710"/>
        <v>-2078.6115573248367</v>
      </c>
      <c r="DD607" s="223">
        <f t="shared" ca="1" si="711"/>
        <v>0</v>
      </c>
      <c r="DE607" s="225">
        <f t="shared" ca="1" si="712"/>
        <v>0</v>
      </c>
      <c r="DF607" s="226">
        <f t="shared" ca="1" si="740"/>
        <v>0</v>
      </c>
      <c r="DG607" s="217">
        <f t="shared" ca="1" si="713"/>
        <v>-5.6641719536657629</v>
      </c>
      <c r="DH607" s="218">
        <f t="shared" ca="1" si="714"/>
        <v>-45</v>
      </c>
      <c r="DI607" s="219">
        <f t="shared" ca="1" si="715"/>
        <v>-2366.9157570759894</v>
      </c>
      <c r="DJ607" s="218">
        <f t="shared" ca="1" si="716"/>
        <v>0</v>
      </c>
      <c r="DK607" s="227">
        <f t="shared" ca="1" si="717"/>
        <v>0</v>
      </c>
      <c r="DL607" s="228">
        <f t="shared" ca="1" si="741"/>
        <v>0</v>
      </c>
      <c r="DM607" s="222">
        <f t="shared" ca="1" si="718"/>
        <v>-6.1380269433018499</v>
      </c>
      <c r="DN607" s="223">
        <f t="shared" ca="1" si="719"/>
        <v>-49.999999999999993</v>
      </c>
      <c r="DO607" s="224">
        <f t="shared" ca="1" si="720"/>
        <v>-2666.2773423922681</v>
      </c>
      <c r="DP607" s="223">
        <f t="shared" ca="1" si="721"/>
        <v>0</v>
      </c>
      <c r="DQ607" s="225">
        <f t="shared" ca="1" si="722"/>
        <v>0</v>
      </c>
      <c r="DR607" s="226">
        <f t="shared" ca="1" si="742"/>
        <v>0</v>
      </c>
      <c r="DS607" s="217">
        <f t="shared" ca="1" si="723"/>
        <v>-6.5653689762119063</v>
      </c>
      <c r="DT607" s="218">
        <f t="shared" ca="1" si="724"/>
        <v>-55.000000000000007</v>
      </c>
      <c r="DU607" s="219">
        <f t="shared" ca="1" si="725"/>
        <v>-2978.5505378914368</v>
      </c>
      <c r="DV607" s="218">
        <f t="shared" ca="1" si="726"/>
        <v>0</v>
      </c>
      <c r="DW607" s="227">
        <f t="shared" ca="1" si="727"/>
        <v>0</v>
      </c>
      <c r="DX607" s="228">
        <f t="shared" ca="1" si="743"/>
        <v>0</v>
      </c>
      <c r="DY607" s="222">
        <f t="shared" ca="1" si="728"/>
        <v>-6.9428500404508018</v>
      </c>
      <c r="DZ607" s="223">
        <f t="shared" ca="1" si="729"/>
        <v>-59.999999999999993</v>
      </c>
      <c r="EA607" s="224">
        <f t="shared" ca="1" si="730"/>
        <v>-3305.8429078195454</v>
      </c>
      <c r="EB607" s="223">
        <f t="shared" ca="1" si="731"/>
        <v>0</v>
      </c>
      <c r="EC607" s="225">
        <f t="shared" ca="1" si="732"/>
        <v>0</v>
      </c>
      <c r="ED607" s="226">
        <f t="shared" ca="1" si="744"/>
        <v>0</v>
      </c>
      <c r="EE607" s="18" t="e">
        <v>#N/A</v>
      </c>
    </row>
    <row r="608" spans="16:135" x14ac:dyDescent="0.3">
      <c r="P608" s="5"/>
      <c r="Q608" s="5"/>
      <c r="AA608" s="105" t="e">
        <f ca="1">AH608-DF608</f>
        <v>#N/A</v>
      </c>
      <c r="AC608" s="302">
        <f t="shared" si="745"/>
        <v>5810</v>
      </c>
      <c r="AD608" s="21" t="e">
        <v>#N/A</v>
      </c>
      <c r="AE608" s="21" t="e">
        <v>#N/A</v>
      </c>
      <c r="AF608" s="21" t="e">
        <v>#N/A</v>
      </c>
      <c r="AG608" s="21" t="e">
        <v>#N/A</v>
      </c>
      <c r="AH608" s="21" t="e">
        <v>#N/A</v>
      </c>
      <c r="AI608" s="21" t="e">
        <v>#N/A</v>
      </c>
      <c r="AJ608" s="21" t="e">
        <v>#N/A</v>
      </c>
      <c r="AK608" s="21" t="e">
        <v>#N/A</v>
      </c>
      <c r="AL608" s="21" t="e">
        <v>#N/A</v>
      </c>
      <c r="AM608" s="21" t="e">
        <v>#N/A</v>
      </c>
      <c r="AN608" s="21" t="e">
        <v>#N/A</v>
      </c>
      <c r="AO608" s="21" t="e">
        <v>#N/A</v>
      </c>
      <c r="AP608" s="332" t="e">
        <v>#N/A</v>
      </c>
      <c r="AQ608" s="21" t="e">
        <v>#N/A</v>
      </c>
      <c r="AR608" s="21" t="e">
        <v>#N/A</v>
      </c>
      <c r="AS608" s="21" t="e">
        <v>#N/A</v>
      </c>
      <c r="AT608" s="21" t="e">
        <v>#N/A</v>
      </c>
      <c r="AU608" s="21" t="e">
        <v>#N/A</v>
      </c>
      <c r="AV608" s="21" t="e">
        <v>#N/A</v>
      </c>
      <c r="AW608" s="21" t="e">
        <v>#N/A</v>
      </c>
      <c r="AX608" s="21" t="e">
        <v>#N/A</v>
      </c>
      <c r="AY608" s="21" t="e">
        <v>#N/A</v>
      </c>
      <c r="AZ608" s="21" t="e">
        <v>#N/A</v>
      </c>
      <c r="BA608" s="21" t="e">
        <v>#N/A</v>
      </c>
      <c r="BB608" s="336" t="e">
        <v>#N/A</v>
      </c>
      <c r="BC608" s="323">
        <f ca="1">BO608-BD608</f>
        <v>0</v>
      </c>
      <c r="BD608" s="321">
        <f ca="1"/>
        <v>0</v>
      </c>
      <c r="BE608" s="302">
        <f ca="1">MIN($AF$15,BE607+$BE$22)</f>
        <v>5000</v>
      </c>
      <c r="BF608" s="306">
        <f t="shared" ca="1" si="674"/>
        <v>4</v>
      </c>
      <c r="BG608" s="307">
        <f ca="1">INDEX(N$8:N$12,$BF608)</f>
        <v>365</v>
      </c>
      <c r="BH608" s="308">
        <f ca="1">INDEX(O$8:O$12,$BF608)</f>
        <v>0.45</v>
      </c>
      <c r="BI608" s="309">
        <f t="shared" ca="1" si="675"/>
        <v>2615</v>
      </c>
      <c r="BJ608" s="310">
        <f t="shared" si="673"/>
        <v>0</v>
      </c>
      <c r="BK608" s="217">
        <f ca="1">DEGREES(ASIN($BG608*BL$23))</f>
        <v>-0.69702848180855392</v>
      </c>
      <c r="BL608" s="218">
        <f ca="1">DEGREES(ASIN(BL$23*$BI608))</f>
        <v>-5</v>
      </c>
      <c r="BM608" s="219">
        <f ca="1">IF($BH608&gt;0,(COS(RADIANS(BK608))-COS(RADIANS(BL608)))/(BL$23*$BH608),$BE608*SIN(RADIANS(BK608)))</f>
        <v>-248.78476702351884</v>
      </c>
      <c r="BN608" s="218">
        <f t="shared" ca="1" si="676"/>
        <v>0</v>
      </c>
      <c r="BO608" s="220">
        <f t="shared" ca="1" si="677"/>
        <v>0</v>
      </c>
      <c r="BP608" s="221">
        <f t="shared" ca="1" si="733"/>
        <v>0</v>
      </c>
      <c r="BQ608" s="222">
        <f t="shared" ca="1" si="678"/>
        <v>-1.3888539075648563</v>
      </c>
      <c r="BR608" s="223">
        <f t="shared" ca="1" si="679"/>
        <v>-10</v>
      </c>
      <c r="BS608" s="224">
        <f t="shared" ca="1" si="680"/>
        <v>-498.57516684089927</v>
      </c>
      <c r="BT608" s="223">
        <f t="shared" ca="1" si="681"/>
        <v>0</v>
      </c>
      <c r="BU608" s="225">
        <f t="shared" ca="1" si="682"/>
        <v>0</v>
      </c>
      <c r="BV608" s="226">
        <f t="shared" ca="1" si="734"/>
        <v>0</v>
      </c>
      <c r="BW608" s="217">
        <f t="shared" ca="1" si="683"/>
        <v>-2.0703060144699528</v>
      </c>
      <c r="BX608" s="218">
        <f t="shared" ca="1" si="684"/>
        <v>-14.999999999999998</v>
      </c>
      <c r="BY608" s="219">
        <f t="shared" ca="1" si="685"/>
        <v>-750.39149177318018</v>
      </c>
      <c r="BZ608" s="218">
        <f t="shared" ca="1" si="686"/>
        <v>0</v>
      </c>
      <c r="CA608" s="227">
        <f t="shared" ca="1" si="687"/>
        <v>0</v>
      </c>
      <c r="CB608" s="228">
        <f t="shared" ca="1" si="735"/>
        <v>0</v>
      </c>
      <c r="CC608" s="222">
        <f t="shared" ca="1" si="688"/>
        <v>-2.7362803166611838</v>
      </c>
      <c r="CD608" s="223">
        <f t="shared" ca="1" si="689"/>
        <v>-20</v>
      </c>
      <c r="CE608" s="224">
        <f t="shared" ca="1" si="690"/>
        <v>-1005.2838372586006</v>
      </c>
      <c r="CF608" s="223">
        <f t="shared" ca="1" si="691"/>
        <v>0</v>
      </c>
      <c r="CG608" s="225">
        <f t="shared" ca="1" si="692"/>
        <v>0</v>
      </c>
      <c r="CH608" s="226">
        <f t="shared" ca="1" si="736"/>
        <v>0</v>
      </c>
      <c r="CI608" s="217">
        <f t="shared" ca="1" si="693"/>
        <v>-3.3817714426176781</v>
      </c>
      <c r="CJ608" s="218">
        <f t="shared" ca="1" si="694"/>
        <v>-25.000000000000004</v>
      </c>
      <c r="CK608" s="219">
        <f t="shared" ca="1" si="695"/>
        <v>-1264.3482414483431</v>
      </c>
      <c r="CL608" s="218">
        <f t="shared" ca="1" si="696"/>
        <v>0</v>
      </c>
      <c r="CM608" s="227">
        <f t="shared" ca="1" si="697"/>
        <v>0</v>
      </c>
      <c r="CN608" s="228">
        <f t="shared" ca="1" si="737"/>
        <v>0</v>
      </c>
      <c r="CO608" s="222">
        <f t="shared" ca="1" si="698"/>
        <v>-4.0019069365128308</v>
      </c>
      <c r="CP608" s="223">
        <f t="shared" ca="1" si="699"/>
        <v>-29.999999999999996</v>
      </c>
      <c r="CQ608" s="224">
        <f t="shared" ca="1" si="700"/>
        <v>-1528.7443909084268</v>
      </c>
      <c r="CR608" s="223">
        <f t="shared" ca="1" si="701"/>
        <v>0</v>
      </c>
      <c r="CS608" s="225">
        <f t="shared" ca="1" si="702"/>
        <v>0</v>
      </c>
      <c r="CT608" s="226">
        <f t="shared" ca="1" si="738"/>
        <v>0</v>
      </c>
      <c r="CU608" s="217">
        <f t="shared" ca="1" si="703"/>
        <v>-4.5919815571945737</v>
      </c>
      <c r="CV608" s="218">
        <f t="shared" ca="1" si="704"/>
        <v>-35</v>
      </c>
      <c r="CW608" s="219">
        <f t="shared" ca="1" si="705"/>
        <v>-1799.7155560582448</v>
      </c>
      <c r="CX608" s="218">
        <f t="shared" ca="1" si="706"/>
        <v>0</v>
      </c>
      <c r="CY608" s="227">
        <f t="shared" ca="1" si="707"/>
        <v>0</v>
      </c>
      <c r="CZ608" s="228">
        <f t="shared" ca="1" si="739"/>
        <v>0</v>
      </c>
      <c r="DA608" s="222">
        <f t="shared" ca="1" si="708"/>
        <v>-5.1474920122309307</v>
      </c>
      <c r="DB608" s="223">
        <f t="shared" ca="1" si="709"/>
        <v>-40</v>
      </c>
      <c r="DC608" s="224">
        <f t="shared" ca="1" si="710"/>
        <v>-2078.6115573248367</v>
      </c>
      <c r="DD608" s="223">
        <f t="shared" ca="1" si="711"/>
        <v>0</v>
      </c>
      <c r="DE608" s="225">
        <f t="shared" ca="1" si="712"/>
        <v>0</v>
      </c>
      <c r="DF608" s="226">
        <f t="shared" ca="1" si="740"/>
        <v>0</v>
      </c>
      <c r="DG608" s="217">
        <f t="shared" ca="1" si="713"/>
        <v>-5.6641719536657629</v>
      </c>
      <c r="DH608" s="218">
        <f t="shared" ca="1" si="714"/>
        <v>-45</v>
      </c>
      <c r="DI608" s="219">
        <f t="shared" ca="1" si="715"/>
        <v>-2366.9157570759894</v>
      </c>
      <c r="DJ608" s="218">
        <f t="shared" ca="1" si="716"/>
        <v>0</v>
      </c>
      <c r="DK608" s="227">
        <f t="shared" ca="1" si="717"/>
        <v>0</v>
      </c>
      <c r="DL608" s="228">
        <f t="shared" ca="1" si="741"/>
        <v>0</v>
      </c>
      <c r="DM608" s="222">
        <f t="shared" ca="1" si="718"/>
        <v>-6.1380269433018499</v>
      </c>
      <c r="DN608" s="223">
        <f t="shared" ca="1" si="719"/>
        <v>-49.999999999999993</v>
      </c>
      <c r="DO608" s="224">
        <f t="shared" ca="1" si="720"/>
        <v>-2666.2773423922681</v>
      </c>
      <c r="DP608" s="223">
        <f t="shared" ca="1" si="721"/>
        <v>0</v>
      </c>
      <c r="DQ608" s="225">
        <f t="shared" ca="1" si="722"/>
        <v>0</v>
      </c>
      <c r="DR608" s="226">
        <f t="shared" ca="1" si="742"/>
        <v>0</v>
      </c>
      <c r="DS608" s="217">
        <f t="shared" ca="1" si="723"/>
        <v>-6.5653689762119063</v>
      </c>
      <c r="DT608" s="218">
        <f t="shared" ca="1" si="724"/>
        <v>-55.000000000000007</v>
      </c>
      <c r="DU608" s="219">
        <f t="shared" ca="1" si="725"/>
        <v>-2978.5505378914368</v>
      </c>
      <c r="DV608" s="218">
        <f t="shared" ca="1" si="726"/>
        <v>0</v>
      </c>
      <c r="DW608" s="227">
        <f t="shared" ca="1" si="727"/>
        <v>0</v>
      </c>
      <c r="DX608" s="228">
        <f t="shared" ca="1" si="743"/>
        <v>0</v>
      </c>
      <c r="DY608" s="222">
        <f t="shared" ca="1" si="728"/>
        <v>-6.9428500404508018</v>
      </c>
      <c r="DZ608" s="223">
        <f t="shared" ca="1" si="729"/>
        <v>-59.999999999999993</v>
      </c>
      <c r="EA608" s="224">
        <f t="shared" ca="1" si="730"/>
        <v>-3305.8429078195454</v>
      </c>
      <c r="EB608" s="223">
        <f t="shared" ca="1" si="731"/>
        <v>0</v>
      </c>
      <c r="EC608" s="225">
        <f t="shared" ca="1" si="732"/>
        <v>0</v>
      </c>
      <c r="ED608" s="226">
        <f t="shared" ca="1" si="744"/>
        <v>0</v>
      </c>
      <c r="EE608" s="18" t="e">
        <v>#N/A</v>
      </c>
    </row>
    <row r="609" spans="16:135" x14ac:dyDescent="0.3">
      <c r="P609" s="5"/>
      <c r="Q609" s="5"/>
      <c r="AA609" s="105" t="e">
        <f ca="1">AH609-DF609</f>
        <v>#N/A</v>
      </c>
      <c r="AC609" s="302">
        <f t="shared" si="745"/>
        <v>5820</v>
      </c>
      <c r="AD609" s="21" t="e">
        <v>#N/A</v>
      </c>
      <c r="AE609" s="21" t="e">
        <v>#N/A</v>
      </c>
      <c r="AF609" s="21" t="e">
        <v>#N/A</v>
      </c>
      <c r="AG609" s="21" t="e">
        <v>#N/A</v>
      </c>
      <c r="AH609" s="21" t="e">
        <v>#N/A</v>
      </c>
      <c r="AI609" s="21" t="e">
        <v>#N/A</v>
      </c>
      <c r="AJ609" s="21" t="e">
        <v>#N/A</v>
      </c>
      <c r="AK609" s="21" t="e">
        <v>#N/A</v>
      </c>
      <c r="AL609" s="21" t="e">
        <v>#N/A</v>
      </c>
      <c r="AM609" s="21" t="e">
        <v>#N/A</v>
      </c>
      <c r="AN609" s="21" t="e">
        <v>#N/A</v>
      </c>
      <c r="AO609" s="21" t="e">
        <v>#N/A</v>
      </c>
      <c r="AP609" s="332" t="e">
        <v>#N/A</v>
      </c>
      <c r="AQ609" s="21" t="e">
        <v>#N/A</v>
      </c>
      <c r="AR609" s="21" t="e">
        <v>#N/A</v>
      </c>
      <c r="AS609" s="21" t="e">
        <v>#N/A</v>
      </c>
      <c r="AT609" s="21" t="e">
        <v>#N/A</v>
      </c>
      <c r="AU609" s="21" t="e">
        <v>#N/A</v>
      </c>
      <c r="AV609" s="21" t="e">
        <v>#N/A</v>
      </c>
      <c r="AW609" s="21" t="e">
        <v>#N/A</v>
      </c>
      <c r="AX609" s="21" t="e">
        <v>#N/A</v>
      </c>
      <c r="AY609" s="21" t="e">
        <v>#N/A</v>
      </c>
      <c r="AZ609" s="21" t="e">
        <v>#N/A</v>
      </c>
      <c r="BA609" s="21" t="e">
        <v>#N/A</v>
      </c>
      <c r="BB609" s="336" t="e">
        <v>#N/A</v>
      </c>
      <c r="BC609" s="323">
        <f ca="1">BO609-BD609</f>
        <v>0</v>
      </c>
      <c r="BD609" s="321">
        <f ca="1"/>
        <v>0</v>
      </c>
      <c r="BE609" s="302">
        <f ca="1">MIN($AF$15,BE608+$BE$22)</f>
        <v>5000</v>
      </c>
      <c r="BF609" s="306">
        <f t="shared" ca="1" si="674"/>
        <v>4</v>
      </c>
      <c r="BG609" s="307">
        <f ca="1">INDEX(N$8:N$12,$BF609)</f>
        <v>365</v>
      </c>
      <c r="BH609" s="308">
        <f ca="1">INDEX(O$8:O$12,$BF609)</f>
        <v>0.45</v>
      </c>
      <c r="BI609" s="309">
        <f t="shared" ca="1" si="675"/>
        <v>2615</v>
      </c>
      <c r="BJ609" s="310">
        <f t="shared" si="673"/>
        <v>0</v>
      </c>
      <c r="BK609" s="217">
        <f ca="1">DEGREES(ASIN($BG609*BL$23))</f>
        <v>-0.69702848180855392</v>
      </c>
      <c r="BL609" s="218">
        <f ca="1">DEGREES(ASIN(BL$23*$BI609))</f>
        <v>-5</v>
      </c>
      <c r="BM609" s="219">
        <f ca="1">IF($BH609&gt;0,(COS(RADIANS(BK609))-COS(RADIANS(BL609)))/(BL$23*$BH609),$BE609*SIN(RADIANS(BK609)))</f>
        <v>-248.78476702351884</v>
      </c>
      <c r="BN609" s="218">
        <f t="shared" ca="1" si="676"/>
        <v>0</v>
      </c>
      <c r="BO609" s="220">
        <f t="shared" ca="1" si="677"/>
        <v>0</v>
      </c>
      <c r="BP609" s="221">
        <f t="shared" ca="1" si="733"/>
        <v>0</v>
      </c>
      <c r="BQ609" s="222">
        <f t="shared" ca="1" si="678"/>
        <v>-1.3888539075648563</v>
      </c>
      <c r="BR609" s="223">
        <f t="shared" ca="1" si="679"/>
        <v>-10</v>
      </c>
      <c r="BS609" s="224">
        <f t="shared" ca="1" si="680"/>
        <v>-498.57516684089927</v>
      </c>
      <c r="BT609" s="223">
        <f t="shared" ca="1" si="681"/>
        <v>0</v>
      </c>
      <c r="BU609" s="225">
        <f t="shared" ca="1" si="682"/>
        <v>0</v>
      </c>
      <c r="BV609" s="226">
        <f t="shared" ca="1" si="734"/>
        <v>0</v>
      </c>
      <c r="BW609" s="217">
        <f t="shared" ca="1" si="683"/>
        <v>-2.0703060144699528</v>
      </c>
      <c r="BX609" s="218">
        <f t="shared" ca="1" si="684"/>
        <v>-14.999999999999998</v>
      </c>
      <c r="BY609" s="219">
        <f t="shared" ca="1" si="685"/>
        <v>-750.39149177318018</v>
      </c>
      <c r="BZ609" s="218">
        <f t="shared" ca="1" si="686"/>
        <v>0</v>
      </c>
      <c r="CA609" s="227">
        <f t="shared" ca="1" si="687"/>
        <v>0</v>
      </c>
      <c r="CB609" s="228">
        <f t="shared" ca="1" si="735"/>
        <v>0</v>
      </c>
      <c r="CC609" s="222">
        <f t="shared" ca="1" si="688"/>
        <v>-2.7362803166611838</v>
      </c>
      <c r="CD609" s="223">
        <f t="shared" ca="1" si="689"/>
        <v>-20</v>
      </c>
      <c r="CE609" s="224">
        <f t="shared" ca="1" si="690"/>
        <v>-1005.2838372586006</v>
      </c>
      <c r="CF609" s="223">
        <f t="shared" ca="1" si="691"/>
        <v>0</v>
      </c>
      <c r="CG609" s="225">
        <f t="shared" ca="1" si="692"/>
        <v>0</v>
      </c>
      <c r="CH609" s="226">
        <f t="shared" ca="1" si="736"/>
        <v>0</v>
      </c>
      <c r="CI609" s="217">
        <f t="shared" ca="1" si="693"/>
        <v>-3.3817714426176781</v>
      </c>
      <c r="CJ609" s="218">
        <f t="shared" ca="1" si="694"/>
        <v>-25.000000000000004</v>
      </c>
      <c r="CK609" s="219">
        <f t="shared" ca="1" si="695"/>
        <v>-1264.3482414483431</v>
      </c>
      <c r="CL609" s="218">
        <f t="shared" ca="1" si="696"/>
        <v>0</v>
      </c>
      <c r="CM609" s="227">
        <f t="shared" ca="1" si="697"/>
        <v>0</v>
      </c>
      <c r="CN609" s="228">
        <f t="shared" ca="1" si="737"/>
        <v>0</v>
      </c>
      <c r="CO609" s="222">
        <f t="shared" ca="1" si="698"/>
        <v>-4.0019069365128308</v>
      </c>
      <c r="CP609" s="223">
        <f t="shared" ca="1" si="699"/>
        <v>-29.999999999999996</v>
      </c>
      <c r="CQ609" s="224">
        <f t="shared" ca="1" si="700"/>
        <v>-1528.7443909084268</v>
      </c>
      <c r="CR609" s="223">
        <f t="shared" ca="1" si="701"/>
        <v>0</v>
      </c>
      <c r="CS609" s="225">
        <f t="shared" ca="1" si="702"/>
        <v>0</v>
      </c>
      <c r="CT609" s="226">
        <f t="shared" ca="1" si="738"/>
        <v>0</v>
      </c>
      <c r="CU609" s="217">
        <f t="shared" ca="1" si="703"/>
        <v>-4.5919815571945737</v>
      </c>
      <c r="CV609" s="218">
        <f t="shared" ca="1" si="704"/>
        <v>-35</v>
      </c>
      <c r="CW609" s="219">
        <f t="shared" ca="1" si="705"/>
        <v>-1799.7155560582448</v>
      </c>
      <c r="CX609" s="218">
        <f t="shared" ca="1" si="706"/>
        <v>0</v>
      </c>
      <c r="CY609" s="227">
        <f t="shared" ca="1" si="707"/>
        <v>0</v>
      </c>
      <c r="CZ609" s="228">
        <f t="shared" ca="1" si="739"/>
        <v>0</v>
      </c>
      <c r="DA609" s="222">
        <f t="shared" ca="1" si="708"/>
        <v>-5.1474920122309307</v>
      </c>
      <c r="DB609" s="223">
        <f t="shared" ca="1" si="709"/>
        <v>-40</v>
      </c>
      <c r="DC609" s="224">
        <f t="shared" ca="1" si="710"/>
        <v>-2078.6115573248367</v>
      </c>
      <c r="DD609" s="223">
        <f t="shared" ca="1" si="711"/>
        <v>0</v>
      </c>
      <c r="DE609" s="225">
        <f t="shared" ca="1" si="712"/>
        <v>0</v>
      </c>
      <c r="DF609" s="226">
        <f t="shared" ca="1" si="740"/>
        <v>0</v>
      </c>
      <c r="DG609" s="217">
        <f t="shared" ca="1" si="713"/>
        <v>-5.6641719536657629</v>
      </c>
      <c r="DH609" s="218">
        <f t="shared" ca="1" si="714"/>
        <v>-45</v>
      </c>
      <c r="DI609" s="219">
        <f t="shared" ca="1" si="715"/>
        <v>-2366.9157570759894</v>
      </c>
      <c r="DJ609" s="218">
        <f t="shared" ca="1" si="716"/>
        <v>0</v>
      </c>
      <c r="DK609" s="227">
        <f t="shared" ca="1" si="717"/>
        <v>0</v>
      </c>
      <c r="DL609" s="228">
        <f t="shared" ca="1" si="741"/>
        <v>0</v>
      </c>
      <c r="DM609" s="222">
        <f t="shared" ca="1" si="718"/>
        <v>-6.1380269433018499</v>
      </c>
      <c r="DN609" s="223">
        <f t="shared" ca="1" si="719"/>
        <v>-49.999999999999993</v>
      </c>
      <c r="DO609" s="224">
        <f t="shared" ca="1" si="720"/>
        <v>-2666.2773423922681</v>
      </c>
      <c r="DP609" s="223">
        <f t="shared" ca="1" si="721"/>
        <v>0</v>
      </c>
      <c r="DQ609" s="225">
        <f t="shared" ca="1" si="722"/>
        <v>0</v>
      </c>
      <c r="DR609" s="226">
        <f t="shared" ca="1" si="742"/>
        <v>0</v>
      </c>
      <c r="DS609" s="217">
        <f t="shared" ca="1" si="723"/>
        <v>-6.5653689762119063</v>
      </c>
      <c r="DT609" s="218">
        <f t="shared" ca="1" si="724"/>
        <v>-55.000000000000007</v>
      </c>
      <c r="DU609" s="219">
        <f t="shared" ca="1" si="725"/>
        <v>-2978.5505378914368</v>
      </c>
      <c r="DV609" s="218">
        <f t="shared" ca="1" si="726"/>
        <v>0</v>
      </c>
      <c r="DW609" s="227">
        <f t="shared" ca="1" si="727"/>
        <v>0</v>
      </c>
      <c r="DX609" s="228">
        <f t="shared" ca="1" si="743"/>
        <v>0</v>
      </c>
      <c r="DY609" s="222">
        <f t="shared" ca="1" si="728"/>
        <v>-6.9428500404508018</v>
      </c>
      <c r="DZ609" s="223">
        <f t="shared" ca="1" si="729"/>
        <v>-59.999999999999993</v>
      </c>
      <c r="EA609" s="224">
        <f t="shared" ca="1" si="730"/>
        <v>-3305.8429078195454</v>
      </c>
      <c r="EB609" s="223">
        <f t="shared" ca="1" si="731"/>
        <v>0</v>
      </c>
      <c r="EC609" s="225">
        <f t="shared" ca="1" si="732"/>
        <v>0</v>
      </c>
      <c r="ED609" s="226">
        <f t="shared" ca="1" si="744"/>
        <v>0</v>
      </c>
      <c r="EE609" s="18" t="e">
        <v>#N/A</v>
      </c>
    </row>
    <row r="610" spans="16:135" x14ac:dyDescent="0.3">
      <c r="P610" s="5"/>
      <c r="Q610" s="5"/>
      <c r="AA610" s="105" t="e">
        <f ca="1">AH610-DF610</f>
        <v>#N/A</v>
      </c>
      <c r="AC610" s="302">
        <f t="shared" si="745"/>
        <v>5830</v>
      </c>
      <c r="AD610" s="21" t="e">
        <v>#N/A</v>
      </c>
      <c r="AE610" s="21" t="e">
        <v>#N/A</v>
      </c>
      <c r="AF610" s="21" t="e">
        <v>#N/A</v>
      </c>
      <c r="AG610" s="21" t="e">
        <v>#N/A</v>
      </c>
      <c r="AH610" s="21" t="e">
        <v>#N/A</v>
      </c>
      <c r="AI610" s="21" t="e">
        <v>#N/A</v>
      </c>
      <c r="AJ610" s="21" t="e">
        <v>#N/A</v>
      </c>
      <c r="AK610" s="21" t="e">
        <v>#N/A</v>
      </c>
      <c r="AL610" s="21" t="e">
        <v>#N/A</v>
      </c>
      <c r="AM610" s="21" t="e">
        <v>#N/A</v>
      </c>
      <c r="AN610" s="21" t="e">
        <v>#N/A</v>
      </c>
      <c r="AO610" s="21" t="e">
        <v>#N/A</v>
      </c>
      <c r="AP610" s="332" t="e">
        <v>#N/A</v>
      </c>
      <c r="AQ610" s="21" t="e">
        <v>#N/A</v>
      </c>
      <c r="AR610" s="21" t="e">
        <v>#N/A</v>
      </c>
      <c r="AS610" s="21" t="e">
        <v>#N/A</v>
      </c>
      <c r="AT610" s="21" t="e">
        <v>#N/A</v>
      </c>
      <c r="AU610" s="21" t="e">
        <v>#N/A</v>
      </c>
      <c r="AV610" s="21" t="e">
        <v>#N/A</v>
      </c>
      <c r="AW610" s="21" t="e">
        <v>#N/A</v>
      </c>
      <c r="AX610" s="21" t="e">
        <v>#N/A</v>
      </c>
      <c r="AY610" s="21" t="e">
        <v>#N/A</v>
      </c>
      <c r="AZ610" s="21" t="e">
        <v>#N/A</v>
      </c>
      <c r="BA610" s="21" t="e">
        <v>#N/A</v>
      </c>
      <c r="BB610" s="336" t="e">
        <v>#N/A</v>
      </c>
      <c r="BC610" s="323">
        <f ca="1">BO610-BD610</f>
        <v>0</v>
      </c>
      <c r="BD610" s="321">
        <f ca="1"/>
        <v>0</v>
      </c>
      <c r="BE610" s="302">
        <f ca="1">MIN($AF$15,BE609+$BE$22)</f>
        <v>5000</v>
      </c>
      <c r="BF610" s="306">
        <f t="shared" ca="1" si="674"/>
        <v>4</v>
      </c>
      <c r="BG610" s="307">
        <f ca="1">INDEX(N$8:N$12,$BF610)</f>
        <v>365</v>
      </c>
      <c r="BH610" s="308">
        <f ca="1">INDEX(O$8:O$12,$BF610)</f>
        <v>0.45</v>
      </c>
      <c r="BI610" s="309">
        <f t="shared" ca="1" si="675"/>
        <v>2615</v>
      </c>
      <c r="BJ610" s="310">
        <f t="shared" si="673"/>
        <v>0</v>
      </c>
      <c r="BK610" s="217">
        <f ca="1">DEGREES(ASIN($BG610*BL$23))</f>
        <v>-0.69702848180855392</v>
      </c>
      <c r="BL610" s="218">
        <f ca="1">DEGREES(ASIN(BL$23*$BI610))</f>
        <v>-5</v>
      </c>
      <c r="BM610" s="219">
        <f ca="1">IF($BH610&gt;0,(COS(RADIANS(BK610))-COS(RADIANS(BL610)))/(BL$23*$BH610),$BE610*SIN(RADIANS(BK610)))</f>
        <v>-248.78476702351884</v>
      </c>
      <c r="BN610" s="218">
        <f t="shared" ca="1" si="676"/>
        <v>0</v>
      </c>
      <c r="BO610" s="220">
        <f t="shared" ca="1" si="677"/>
        <v>0</v>
      </c>
      <c r="BP610" s="221">
        <f t="shared" ca="1" si="733"/>
        <v>0</v>
      </c>
      <c r="BQ610" s="222">
        <f t="shared" ca="1" si="678"/>
        <v>-1.3888539075648563</v>
      </c>
      <c r="BR610" s="223">
        <f t="shared" ca="1" si="679"/>
        <v>-10</v>
      </c>
      <c r="BS610" s="224">
        <f t="shared" ca="1" si="680"/>
        <v>-498.57516684089927</v>
      </c>
      <c r="BT610" s="223">
        <f t="shared" ca="1" si="681"/>
        <v>0</v>
      </c>
      <c r="BU610" s="225">
        <f t="shared" ca="1" si="682"/>
        <v>0</v>
      </c>
      <c r="BV610" s="226">
        <f t="shared" ca="1" si="734"/>
        <v>0</v>
      </c>
      <c r="BW610" s="217">
        <f t="shared" ca="1" si="683"/>
        <v>-2.0703060144699528</v>
      </c>
      <c r="BX610" s="218">
        <f t="shared" ca="1" si="684"/>
        <v>-14.999999999999998</v>
      </c>
      <c r="BY610" s="219">
        <f t="shared" ca="1" si="685"/>
        <v>-750.39149177318018</v>
      </c>
      <c r="BZ610" s="218">
        <f t="shared" ca="1" si="686"/>
        <v>0</v>
      </c>
      <c r="CA610" s="227">
        <f t="shared" ca="1" si="687"/>
        <v>0</v>
      </c>
      <c r="CB610" s="228">
        <f t="shared" ca="1" si="735"/>
        <v>0</v>
      </c>
      <c r="CC610" s="222">
        <f t="shared" ca="1" si="688"/>
        <v>-2.7362803166611838</v>
      </c>
      <c r="CD610" s="223">
        <f t="shared" ca="1" si="689"/>
        <v>-20</v>
      </c>
      <c r="CE610" s="224">
        <f t="shared" ca="1" si="690"/>
        <v>-1005.2838372586006</v>
      </c>
      <c r="CF610" s="223">
        <f t="shared" ca="1" si="691"/>
        <v>0</v>
      </c>
      <c r="CG610" s="225">
        <f t="shared" ca="1" si="692"/>
        <v>0</v>
      </c>
      <c r="CH610" s="226">
        <f t="shared" ca="1" si="736"/>
        <v>0</v>
      </c>
      <c r="CI610" s="217">
        <f t="shared" ca="1" si="693"/>
        <v>-3.3817714426176781</v>
      </c>
      <c r="CJ610" s="218">
        <f t="shared" ca="1" si="694"/>
        <v>-25.000000000000004</v>
      </c>
      <c r="CK610" s="219">
        <f t="shared" ca="1" si="695"/>
        <v>-1264.3482414483431</v>
      </c>
      <c r="CL610" s="218">
        <f t="shared" ca="1" si="696"/>
        <v>0</v>
      </c>
      <c r="CM610" s="227">
        <f t="shared" ca="1" si="697"/>
        <v>0</v>
      </c>
      <c r="CN610" s="228">
        <f t="shared" ca="1" si="737"/>
        <v>0</v>
      </c>
      <c r="CO610" s="222">
        <f t="shared" ca="1" si="698"/>
        <v>-4.0019069365128308</v>
      </c>
      <c r="CP610" s="223">
        <f t="shared" ca="1" si="699"/>
        <v>-29.999999999999996</v>
      </c>
      <c r="CQ610" s="224">
        <f t="shared" ca="1" si="700"/>
        <v>-1528.7443909084268</v>
      </c>
      <c r="CR610" s="223">
        <f t="shared" ca="1" si="701"/>
        <v>0</v>
      </c>
      <c r="CS610" s="225">
        <f t="shared" ca="1" si="702"/>
        <v>0</v>
      </c>
      <c r="CT610" s="226">
        <f t="shared" ca="1" si="738"/>
        <v>0</v>
      </c>
      <c r="CU610" s="217">
        <f t="shared" ca="1" si="703"/>
        <v>-4.5919815571945737</v>
      </c>
      <c r="CV610" s="218">
        <f t="shared" ca="1" si="704"/>
        <v>-35</v>
      </c>
      <c r="CW610" s="219">
        <f t="shared" ca="1" si="705"/>
        <v>-1799.7155560582448</v>
      </c>
      <c r="CX610" s="218">
        <f t="shared" ca="1" si="706"/>
        <v>0</v>
      </c>
      <c r="CY610" s="227">
        <f t="shared" ca="1" si="707"/>
        <v>0</v>
      </c>
      <c r="CZ610" s="228">
        <f t="shared" ca="1" si="739"/>
        <v>0</v>
      </c>
      <c r="DA610" s="222">
        <f t="shared" ca="1" si="708"/>
        <v>-5.1474920122309307</v>
      </c>
      <c r="DB610" s="223">
        <f t="shared" ca="1" si="709"/>
        <v>-40</v>
      </c>
      <c r="DC610" s="224">
        <f t="shared" ca="1" si="710"/>
        <v>-2078.6115573248367</v>
      </c>
      <c r="DD610" s="223">
        <f t="shared" ca="1" si="711"/>
        <v>0</v>
      </c>
      <c r="DE610" s="225">
        <f t="shared" ca="1" si="712"/>
        <v>0</v>
      </c>
      <c r="DF610" s="226">
        <f t="shared" ca="1" si="740"/>
        <v>0</v>
      </c>
      <c r="DG610" s="217">
        <f t="shared" ca="1" si="713"/>
        <v>-5.6641719536657629</v>
      </c>
      <c r="DH610" s="218">
        <f t="shared" ca="1" si="714"/>
        <v>-45</v>
      </c>
      <c r="DI610" s="219">
        <f t="shared" ca="1" si="715"/>
        <v>-2366.9157570759894</v>
      </c>
      <c r="DJ610" s="218">
        <f t="shared" ca="1" si="716"/>
        <v>0</v>
      </c>
      <c r="DK610" s="227">
        <f t="shared" ca="1" si="717"/>
        <v>0</v>
      </c>
      <c r="DL610" s="228">
        <f t="shared" ca="1" si="741"/>
        <v>0</v>
      </c>
      <c r="DM610" s="222">
        <f t="shared" ca="1" si="718"/>
        <v>-6.1380269433018499</v>
      </c>
      <c r="DN610" s="223">
        <f t="shared" ca="1" si="719"/>
        <v>-49.999999999999993</v>
      </c>
      <c r="DO610" s="224">
        <f t="shared" ca="1" si="720"/>
        <v>-2666.2773423922681</v>
      </c>
      <c r="DP610" s="223">
        <f t="shared" ca="1" si="721"/>
        <v>0</v>
      </c>
      <c r="DQ610" s="225">
        <f t="shared" ca="1" si="722"/>
        <v>0</v>
      </c>
      <c r="DR610" s="226">
        <f t="shared" ca="1" si="742"/>
        <v>0</v>
      </c>
      <c r="DS610" s="217">
        <f t="shared" ca="1" si="723"/>
        <v>-6.5653689762119063</v>
      </c>
      <c r="DT610" s="218">
        <f t="shared" ca="1" si="724"/>
        <v>-55.000000000000007</v>
      </c>
      <c r="DU610" s="219">
        <f t="shared" ca="1" si="725"/>
        <v>-2978.5505378914368</v>
      </c>
      <c r="DV610" s="218">
        <f t="shared" ca="1" si="726"/>
        <v>0</v>
      </c>
      <c r="DW610" s="227">
        <f t="shared" ca="1" si="727"/>
        <v>0</v>
      </c>
      <c r="DX610" s="228">
        <f t="shared" ca="1" si="743"/>
        <v>0</v>
      </c>
      <c r="DY610" s="222">
        <f t="shared" ca="1" si="728"/>
        <v>-6.9428500404508018</v>
      </c>
      <c r="DZ610" s="223">
        <f t="shared" ca="1" si="729"/>
        <v>-59.999999999999993</v>
      </c>
      <c r="EA610" s="224">
        <f t="shared" ca="1" si="730"/>
        <v>-3305.8429078195454</v>
      </c>
      <c r="EB610" s="223">
        <f t="shared" ca="1" si="731"/>
        <v>0</v>
      </c>
      <c r="EC610" s="225">
        <f t="shared" ca="1" si="732"/>
        <v>0</v>
      </c>
      <c r="ED610" s="226">
        <f t="shared" ca="1" si="744"/>
        <v>0</v>
      </c>
      <c r="EE610" s="18" t="e">
        <v>#N/A</v>
      </c>
    </row>
    <row r="611" spans="16:135" x14ac:dyDescent="0.3">
      <c r="P611" s="5"/>
      <c r="Q611" s="5"/>
      <c r="AA611" s="105" t="e">
        <f ca="1">AH611-DF611</f>
        <v>#N/A</v>
      </c>
      <c r="AC611" s="302">
        <f t="shared" si="745"/>
        <v>5840</v>
      </c>
      <c r="AD611" s="21" t="e">
        <v>#N/A</v>
      </c>
      <c r="AE611" s="21" t="e">
        <v>#N/A</v>
      </c>
      <c r="AF611" s="21" t="e">
        <v>#N/A</v>
      </c>
      <c r="AG611" s="21" t="e">
        <v>#N/A</v>
      </c>
      <c r="AH611" s="21" t="e">
        <v>#N/A</v>
      </c>
      <c r="AI611" s="21" t="e">
        <v>#N/A</v>
      </c>
      <c r="AJ611" s="21" t="e">
        <v>#N/A</v>
      </c>
      <c r="AK611" s="21" t="e">
        <v>#N/A</v>
      </c>
      <c r="AL611" s="21" t="e">
        <v>#N/A</v>
      </c>
      <c r="AM611" s="21" t="e">
        <v>#N/A</v>
      </c>
      <c r="AN611" s="21" t="e">
        <v>#N/A</v>
      </c>
      <c r="AO611" s="21" t="e">
        <v>#N/A</v>
      </c>
      <c r="AP611" s="332" t="e">
        <v>#N/A</v>
      </c>
      <c r="AQ611" s="21" t="e">
        <v>#N/A</v>
      </c>
      <c r="AR611" s="21" t="e">
        <v>#N/A</v>
      </c>
      <c r="AS611" s="21" t="e">
        <v>#N/A</v>
      </c>
      <c r="AT611" s="21" t="e">
        <v>#N/A</v>
      </c>
      <c r="AU611" s="21" t="e">
        <v>#N/A</v>
      </c>
      <c r="AV611" s="21" t="e">
        <v>#N/A</v>
      </c>
      <c r="AW611" s="21" t="e">
        <v>#N/A</v>
      </c>
      <c r="AX611" s="21" t="e">
        <v>#N/A</v>
      </c>
      <c r="AY611" s="21" t="e">
        <v>#N/A</v>
      </c>
      <c r="AZ611" s="21" t="e">
        <v>#N/A</v>
      </c>
      <c r="BA611" s="21" t="e">
        <v>#N/A</v>
      </c>
      <c r="BB611" s="336" t="e">
        <v>#N/A</v>
      </c>
      <c r="BC611" s="323">
        <f ca="1">BO611-BD611</f>
        <v>0</v>
      </c>
      <c r="BD611" s="321">
        <f ca="1"/>
        <v>0</v>
      </c>
      <c r="BE611" s="302">
        <f ca="1">MIN($AF$15,BE610+$BE$22)</f>
        <v>5000</v>
      </c>
      <c r="BF611" s="306">
        <f t="shared" ca="1" si="674"/>
        <v>4</v>
      </c>
      <c r="BG611" s="307">
        <f ca="1">INDEX(N$8:N$12,$BF611)</f>
        <v>365</v>
      </c>
      <c r="BH611" s="308">
        <f ca="1">INDEX(O$8:O$12,$BF611)</f>
        <v>0.45</v>
      </c>
      <c r="BI611" s="309">
        <f t="shared" ca="1" si="675"/>
        <v>2615</v>
      </c>
      <c r="BJ611" s="310">
        <f t="shared" si="673"/>
        <v>0</v>
      </c>
      <c r="BK611" s="217">
        <f ca="1">DEGREES(ASIN($BG611*BL$23))</f>
        <v>-0.69702848180855392</v>
      </c>
      <c r="BL611" s="218">
        <f ca="1">DEGREES(ASIN(BL$23*$BI611))</f>
        <v>-5</v>
      </c>
      <c r="BM611" s="219">
        <f ca="1">IF($BH611&gt;0,(COS(RADIANS(BK611))-COS(RADIANS(BL611)))/(BL$23*$BH611),$BE611*SIN(RADIANS(BK611)))</f>
        <v>-248.78476702351884</v>
      </c>
      <c r="BN611" s="218">
        <f t="shared" ca="1" si="676"/>
        <v>0</v>
      </c>
      <c r="BO611" s="220">
        <f t="shared" ca="1" si="677"/>
        <v>0</v>
      </c>
      <c r="BP611" s="221">
        <f t="shared" ca="1" si="733"/>
        <v>0</v>
      </c>
      <c r="BQ611" s="222">
        <f t="shared" ca="1" si="678"/>
        <v>-1.3888539075648563</v>
      </c>
      <c r="BR611" s="223">
        <f t="shared" ca="1" si="679"/>
        <v>-10</v>
      </c>
      <c r="BS611" s="224">
        <f t="shared" ca="1" si="680"/>
        <v>-498.57516684089927</v>
      </c>
      <c r="BT611" s="223">
        <f t="shared" ca="1" si="681"/>
        <v>0</v>
      </c>
      <c r="BU611" s="225">
        <f t="shared" ca="1" si="682"/>
        <v>0</v>
      </c>
      <c r="BV611" s="226">
        <f t="shared" ca="1" si="734"/>
        <v>0</v>
      </c>
      <c r="BW611" s="217">
        <f t="shared" ca="1" si="683"/>
        <v>-2.0703060144699528</v>
      </c>
      <c r="BX611" s="218">
        <f t="shared" ca="1" si="684"/>
        <v>-14.999999999999998</v>
      </c>
      <c r="BY611" s="219">
        <f t="shared" ca="1" si="685"/>
        <v>-750.39149177318018</v>
      </c>
      <c r="BZ611" s="218">
        <f t="shared" ca="1" si="686"/>
        <v>0</v>
      </c>
      <c r="CA611" s="227">
        <f t="shared" ca="1" si="687"/>
        <v>0</v>
      </c>
      <c r="CB611" s="228">
        <f t="shared" ca="1" si="735"/>
        <v>0</v>
      </c>
      <c r="CC611" s="222">
        <f t="shared" ca="1" si="688"/>
        <v>-2.7362803166611838</v>
      </c>
      <c r="CD611" s="223">
        <f t="shared" ca="1" si="689"/>
        <v>-20</v>
      </c>
      <c r="CE611" s="224">
        <f t="shared" ca="1" si="690"/>
        <v>-1005.2838372586006</v>
      </c>
      <c r="CF611" s="223">
        <f t="shared" ca="1" si="691"/>
        <v>0</v>
      </c>
      <c r="CG611" s="225">
        <f t="shared" ca="1" si="692"/>
        <v>0</v>
      </c>
      <c r="CH611" s="226">
        <f t="shared" ca="1" si="736"/>
        <v>0</v>
      </c>
      <c r="CI611" s="217">
        <f t="shared" ca="1" si="693"/>
        <v>-3.3817714426176781</v>
      </c>
      <c r="CJ611" s="218">
        <f t="shared" ca="1" si="694"/>
        <v>-25.000000000000004</v>
      </c>
      <c r="CK611" s="219">
        <f t="shared" ca="1" si="695"/>
        <v>-1264.3482414483431</v>
      </c>
      <c r="CL611" s="218">
        <f t="shared" ca="1" si="696"/>
        <v>0</v>
      </c>
      <c r="CM611" s="227">
        <f t="shared" ca="1" si="697"/>
        <v>0</v>
      </c>
      <c r="CN611" s="228">
        <f t="shared" ca="1" si="737"/>
        <v>0</v>
      </c>
      <c r="CO611" s="222">
        <f t="shared" ca="1" si="698"/>
        <v>-4.0019069365128308</v>
      </c>
      <c r="CP611" s="223">
        <f t="shared" ca="1" si="699"/>
        <v>-29.999999999999996</v>
      </c>
      <c r="CQ611" s="224">
        <f t="shared" ca="1" si="700"/>
        <v>-1528.7443909084268</v>
      </c>
      <c r="CR611" s="223">
        <f t="shared" ca="1" si="701"/>
        <v>0</v>
      </c>
      <c r="CS611" s="225">
        <f t="shared" ca="1" si="702"/>
        <v>0</v>
      </c>
      <c r="CT611" s="226">
        <f t="shared" ca="1" si="738"/>
        <v>0</v>
      </c>
      <c r="CU611" s="217">
        <f t="shared" ca="1" si="703"/>
        <v>-4.5919815571945737</v>
      </c>
      <c r="CV611" s="218">
        <f t="shared" ca="1" si="704"/>
        <v>-35</v>
      </c>
      <c r="CW611" s="219">
        <f t="shared" ca="1" si="705"/>
        <v>-1799.7155560582448</v>
      </c>
      <c r="CX611" s="218">
        <f t="shared" ca="1" si="706"/>
        <v>0</v>
      </c>
      <c r="CY611" s="227">
        <f t="shared" ca="1" si="707"/>
        <v>0</v>
      </c>
      <c r="CZ611" s="228">
        <f t="shared" ca="1" si="739"/>
        <v>0</v>
      </c>
      <c r="DA611" s="222">
        <f t="shared" ca="1" si="708"/>
        <v>-5.1474920122309307</v>
      </c>
      <c r="DB611" s="223">
        <f t="shared" ca="1" si="709"/>
        <v>-40</v>
      </c>
      <c r="DC611" s="224">
        <f t="shared" ca="1" si="710"/>
        <v>-2078.6115573248367</v>
      </c>
      <c r="DD611" s="223">
        <f t="shared" ca="1" si="711"/>
        <v>0</v>
      </c>
      <c r="DE611" s="225">
        <f t="shared" ca="1" si="712"/>
        <v>0</v>
      </c>
      <c r="DF611" s="226">
        <f t="shared" ca="1" si="740"/>
        <v>0</v>
      </c>
      <c r="DG611" s="217">
        <f t="shared" ca="1" si="713"/>
        <v>-5.6641719536657629</v>
      </c>
      <c r="DH611" s="218">
        <f t="shared" ca="1" si="714"/>
        <v>-45</v>
      </c>
      <c r="DI611" s="219">
        <f t="shared" ca="1" si="715"/>
        <v>-2366.9157570759894</v>
      </c>
      <c r="DJ611" s="218">
        <f t="shared" ca="1" si="716"/>
        <v>0</v>
      </c>
      <c r="DK611" s="227">
        <f t="shared" ca="1" si="717"/>
        <v>0</v>
      </c>
      <c r="DL611" s="228">
        <f t="shared" ca="1" si="741"/>
        <v>0</v>
      </c>
      <c r="DM611" s="222">
        <f t="shared" ca="1" si="718"/>
        <v>-6.1380269433018499</v>
      </c>
      <c r="DN611" s="223">
        <f t="shared" ca="1" si="719"/>
        <v>-49.999999999999993</v>
      </c>
      <c r="DO611" s="224">
        <f t="shared" ca="1" si="720"/>
        <v>-2666.2773423922681</v>
      </c>
      <c r="DP611" s="223">
        <f t="shared" ca="1" si="721"/>
        <v>0</v>
      </c>
      <c r="DQ611" s="225">
        <f t="shared" ca="1" si="722"/>
        <v>0</v>
      </c>
      <c r="DR611" s="226">
        <f t="shared" ca="1" si="742"/>
        <v>0</v>
      </c>
      <c r="DS611" s="217">
        <f t="shared" ca="1" si="723"/>
        <v>-6.5653689762119063</v>
      </c>
      <c r="DT611" s="218">
        <f t="shared" ca="1" si="724"/>
        <v>-55.000000000000007</v>
      </c>
      <c r="DU611" s="219">
        <f t="shared" ca="1" si="725"/>
        <v>-2978.5505378914368</v>
      </c>
      <c r="DV611" s="218">
        <f t="shared" ca="1" si="726"/>
        <v>0</v>
      </c>
      <c r="DW611" s="227">
        <f t="shared" ca="1" si="727"/>
        <v>0</v>
      </c>
      <c r="DX611" s="228">
        <f t="shared" ca="1" si="743"/>
        <v>0</v>
      </c>
      <c r="DY611" s="222">
        <f t="shared" ca="1" si="728"/>
        <v>-6.9428500404508018</v>
      </c>
      <c r="DZ611" s="223">
        <f t="shared" ca="1" si="729"/>
        <v>-59.999999999999993</v>
      </c>
      <c r="EA611" s="224">
        <f t="shared" ca="1" si="730"/>
        <v>-3305.8429078195454</v>
      </c>
      <c r="EB611" s="223">
        <f t="shared" ca="1" si="731"/>
        <v>0</v>
      </c>
      <c r="EC611" s="225">
        <f t="shared" ca="1" si="732"/>
        <v>0</v>
      </c>
      <c r="ED611" s="226">
        <f t="shared" ca="1" si="744"/>
        <v>0</v>
      </c>
      <c r="EE611" s="18" t="e">
        <v>#N/A</v>
      </c>
    </row>
    <row r="612" spans="16:135" x14ac:dyDescent="0.3">
      <c r="P612" s="5"/>
      <c r="Q612" s="5"/>
      <c r="AA612" s="105" t="e">
        <f ca="1">AH612-DF612</f>
        <v>#N/A</v>
      </c>
      <c r="AC612" s="302">
        <f t="shared" si="745"/>
        <v>5850</v>
      </c>
      <c r="AD612" s="21" t="e">
        <v>#N/A</v>
      </c>
      <c r="AE612" s="21" t="e">
        <v>#N/A</v>
      </c>
      <c r="AF612" s="21" t="e">
        <v>#N/A</v>
      </c>
      <c r="AG612" s="21" t="e">
        <v>#N/A</v>
      </c>
      <c r="AH612" s="21" t="e">
        <v>#N/A</v>
      </c>
      <c r="AI612" s="21" t="e">
        <v>#N/A</v>
      </c>
      <c r="AJ612" s="21" t="e">
        <v>#N/A</v>
      </c>
      <c r="AK612" s="21" t="e">
        <v>#N/A</v>
      </c>
      <c r="AL612" s="21" t="e">
        <v>#N/A</v>
      </c>
      <c r="AM612" s="21" t="e">
        <v>#N/A</v>
      </c>
      <c r="AN612" s="21" t="e">
        <v>#N/A</v>
      </c>
      <c r="AO612" s="21" t="e">
        <v>#N/A</v>
      </c>
      <c r="AP612" s="332" t="e">
        <v>#N/A</v>
      </c>
      <c r="AQ612" s="21" t="e">
        <v>#N/A</v>
      </c>
      <c r="AR612" s="21" t="e">
        <v>#N/A</v>
      </c>
      <c r="AS612" s="21" t="e">
        <v>#N/A</v>
      </c>
      <c r="AT612" s="21" t="e">
        <v>#N/A</v>
      </c>
      <c r="AU612" s="21" t="e">
        <v>#N/A</v>
      </c>
      <c r="AV612" s="21" t="e">
        <v>#N/A</v>
      </c>
      <c r="AW612" s="21" t="e">
        <v>#N/A</v>
      </c>
      <c r="AX612" s="21" t="e">
        <v>#N/A</v>
      </c>
      <c r="AY612" s="21" t="e">
        <v>#N/A</v>
      </c>
      <c r="AZ612" s="21" t="e">
        <v>#N/A</v>
      </c>
      <c r="BA612" s="21" t="e">
        <v>#N/A</v>
      </c>
      <c r="BB612" s="336" t="e">
        <v>#N/A</v>
      </c>
      <c r="BC612" s="323">
        <f ca="1">BO612-BD612</f>
        <v>0</v>
      </c>
      <c r="BD612" s="321">
        <f ca="1"/>
        <v>0</v>
      </c>
      <c r="BE612" s="302">
        <f ca="1">MIN($AF$15,BE611+$BE$22)</f>
        <v>5000</v>
      </c>
      <c r="BF612" s="306">
        <f t="shared" ca="1" si="674"/>
        <v>4</v>
      </c>
      <c r="BG612" s="307">
        <f ca="1">INDEX(N$8:N$12,$BF612)</f>
        <v>365</v>
      </c>
      <c r="BH612" s="308">
        <f ca="1">INDEX(O$8:O$12,$BF612)</f>
        <v>0.45</v>
      </c>
      <c r="BI612" s="309">
        <f t="shared" ca="1" si="675"/>
        <v>2615</v>
      </c>
      <c r="BJ612" s="310">
        <f t="shared" si="673"/>
        <v>0</v>
      </c>
      <c r="BK612" s="217">
        <f ca="1">DEGREES(ASIN($BG612*BL$23))</f>
        <v>-0.69702848180855392</v>
      </c>
      <c r="BL612" s="218">
        <f ca="1">DEGREES(ASIN(BL$23*$BI612))</f>
        <v>-5</v>
      </c>
      <c r="BM612" s="219">
        <f ca="1">IF($BH612&gt;0,(COS(RADIANS(BK612))-COS(RADIANS(BL612)))/(BL$23*$BH612),$BE612*SIN(RADIANS(BK612)))</f>
        <v>-248.78476702351884</v>
      </c>
      <c r="BN612" s="218">
        <f t="shared" ca="1" si="676"/>
        <v>0</v>
      </c>
      <c r="BO612" s="220">
        <f t="shared" ca="1" si="677"/>
        <v>0</v>
      </c>
      <c r="BP612" s="221">
        <f t="shared" ca="1" si="733"/>
        <v>0</v>
      </c>
      <c r="BQ612" s="222">
        <f t="shared" ca="1" si="678"/>
        <v>-1.3888539075648563</v>
      </c>
      <c r="BR612" s="223">
        <f t="shared" ca="1" si="679"/>
        <v>-10</v>
      </c>
      <c r="BS612" s="224">
        <f t="shared" ca="1" si="680"/>
        <v>-498.57516684089927</v>
      </c>
      <c r="BT612" s="223">
        <f t="shared" ca="1" si="681"/>
        <v>0</v>
      </c>
      <c r="BU612" s="225">
        <f t="shared" ca="1" si="682"/>
        <v>0</v>
      </c>
      <c r="BV612" s="226">
        <f t="shared" ca="1" si="734"/>
        <v>0</v>
      </c>
      <c r="BW612" s="217">
        <f t="shared" ca="1" si="683"/>
        <v>-2.0703060144699528</v>
      </c>
      <c r="BX612" s="218">
        <f t="shared" ca="1" si="684"/>
        <v>-14.999999999999998</v>
      </c>
      <c r="BY612" s="219">
        <f t="shared" ca="1" si="685"/>
        <v>-750.39149177318018</v>
      </c>
      <c r="BZ612" s="218">
        <f t="shared" ca="1" si="686"/>
        <v>0</v>
      </c>
      <c r="CA612" s="227">
        <f t="shared" ca="1" si="687"/>
        <v>0</v>
      </c>
      <c r="CB612" s="228">
        <f t="shared" ca="1" si="735"/>
        <v>0</v>
      </c>
      <c r="CC612" s="222">
        <f t="shared" ca="1" si="688"/>
        <v>-2.7362803166611838</v>
      </c>
      <c r="CD612" s="223">
        <f t="shared" ca="1" si="689"/>
        <v>-20</v>
      </c>
      <c r="CE612" s="224">
        <f t="shared" ca="1" si="690"/>
        <v>-1005.2838372586006</v>
      </c>
      <c r="CF612" s="223">
        <f t="shared" ca="1" si="691"/>
        <v>0</v>
      </c>
      <c r="CG612" s="225">
        <f t="shared" ca="1" si="692"/>
        <v>0</v>
      </c>
      <c r="CH612" s="226">
        <f t="shared" ca="1" si="736"/>
        <v>0</v>
      </c>
      <c r="CI612" s="217">
        <f t="shared" ca="1" si="693"/>
        <v>-3.3817714426176781</v>
      </c>
      <c r="CJ612" s="218">
        <f t="shared" ca="1" si="694"/>
        <v>-25.000000000000004</v>
      </c>
      <c r="CK612" s="219">
        <f t="shared" ca="1" si="695"/>
        <v>-1264.3482414483431</v>
      </c>
      <c r="CL612" s="218">
        <f t="shared" ca="1" si="696"/>
        <v>0</v>
      </c>
      <c r="CM612" s="227">
        <f t="shared" ca="1" si="697"/>
        <v>0</v>
      </c>
      <c r="CN612" s="228">
        <f t="shared" ca="1" si="737"/>
        <v>0</v>
      </c>
      <c r="CO612" s="222">
        <f t="shared" ca="1" si="698"/>
        <v>-4.0019069365128308</v>
      </c>
      <c r="CP612" s="223">
        <f t="shared" ca="1" si="699"/>
        <v>-29.999999999999996</v>
      </c>
      <c r="CQ612" s="224">
        <f t="shared" ca="1" si="700"/>
        <v>-1528.7443909084268</v>
      </c>
      <c r="CR612" s="223">
        <f t="shared" ca="1" si="701"/>
        <v>0</v>
      </c>
      <c r="CS612" s="225">
        <f t="shared" ca="1" si="702"/>
        <v>0</v>
      </c>
      <c r="CT612" s="226">
        <f t="shared" ca="1" si="738"/>
        <v>0</v>
      </c>
      <c r="CU612" s="217">
        <f t="shared" ca="1" si="703"/>
        <v>-4.5919815571945737</v>
      </c>
      <c r="CV612" s="218">
        <f t="shared" ca="1" si="704"/>
        <v>-35</v>
      </c>
      <c r="CW612" s="219">
        <f t="shared" ca="1" si="705"/>
        <v>-1799.7155560582448</v>
      </c>
      <c r="CX612" s="218">
        <f t="shared" ca="1" si="706"/>
        <v>0</v>
      </c>
      <c r="CY612" s="227">
        <f t="shared" ca="1" si="707"/>
        <v>0</v>
      </c>
      <c r="CZ612" s="228">
        <f t="shared" ca="1" si="739"/>
        <v>0</v>
      </c>
      <c r="DA612" s="222">
        <f t="shared" ca="1" si="708"/>
        <v>-5.1474920122309307</v>
      </c>
      <c r="DB612" s="223">
        <f t="shared" ca="1" si="709"/>
        <v>-40</v>
      </c>
      <c r="DC612" s="224">
        <f t="shared" ca="1" si="710"/>
        <v>-2078.6115573248367</v>
      </c>
      <c r="DD612" s="223">
        <f t="shared" ca="1" si="711"/>
        <v>0</v>
      </c>
      <c r="DE612" s="225">
        <f t="shared" ca="1" si="712"/>
        <v>0</v>
      </c>
      <c r="DF612" s="226">
        <f t="shared" ca="1" si="740"/>
        <v>0</v>
      </c>
      <c r="DG612" s="217">
        <f t="shared" ca="1" si="713"/>
        <v>-5.6641719536657629</v>
      </c>
      <c r="DH612" s="218">
        <f t="shared" ca="1" si="714"/>
        <v>-45</v>
      </c>
      <c r="DI612" s="219">
        <f t="shared" ca="1" si="715"/>
        <v>-2366.9157570759894</v>
      </c>
      <c r="DJ612" s="218">
        <f t="shared" ca="1" si="716"/>
        <v>0</v>
      </c>
      <c r="DK612" s="227">
        <f t="shared" ca="1" si="717"/>
        <v>0</v>
      </c>
      <c r="DL612" s="228">
        <f t="shared" ca="1" si="741"/>
        <v>0</v>
      </c>
      <c r="DM612" s="222">
        <f t="shared" ca="1" si="718"/>
        <v>-6.1380269433018499</v>
      </c>
      <c r="DN612" s="223">
        <f t="shared" ca="1" si="719"/>
        <v>-49.999999999999993</v>
      </c>
      <c r="DO612" s="224">
        <f t="shared" ca="1" si="720"/>
        <v>-2666.2773423922681</v>
      </c>
      <c r="DP612" s="223">
        <f t="shared" ca="1" si="721"/>
        <v>0</v>
      </c>
      <c r="DQ612" s="225">
        <f t="shared" ca="1" si="722"/>
        <v>0</v>
      </c>
      <c r="DR612" s="226">
        <f t="shared" ca="1" si="742"/>
        <v>0</v>
      </c>
      <c r="DS612" s="217">
        <f t="shared" ca="1" si="723"/>
        <v>-6.5653689762119063</v>
      </c>
      <c r="DT612" s="218">
        <f t="shared" ca="1" si="724"/>
        <v>-55.000000000000007</v>
      </c>
      <c r="DU612" s="219">
        <f t="shared" ca="1" si="725"/>
        <v>-2978.5505378914368</v>
      </c>
      <c r="DV612" s="218">
        <f t="shared" ca="1" si="726"/>
        <v>0</v>
      </c>
      <c r="DW612" s="227">
        <f t="shared" ca="1" si="727"/>
        <v>0</v>
      </c>
      <c r="DX612" s="228">
        <f t="shared" ca="1" si="743"/>
        <v>0</v>
      </c>
      <c r="DY612" s="222">
        <f t="shared" ca="1" si="728"/>
        <v>-6.9428500404508018</v>
      </c>
      <c r="DZ612" s="223">
        <f t="shared" ca="1" si="729"/>
        <v>-59.999999999999993</v>
      </c>
      <c r="EA612" s="224">
        <f t="shared" ca="1" si="730"/>
        <v>-3305.8429078195454</v>
      </c>
      <c r="EB612" s="223">
        <f t="shared" ca="1" si="731"/>
        <v>0</v>
      </c>
      <c r="EC612" s="225">
        <f t="shared" ca="1" si="732"/>
        <v>0</v>
      </c>
      <c r="ED612" s="226">
        <f t="shared" ca="1" si="744"/>
        <v>0</v>
      </c>
      <c r="EE612" s="18" t="e">
        <v>#N/A</v>
      </c>
    </row>
    <row r="613" spans="16:135" x14ac:dyDescent="0.3">
      <c r="P613" s="5"/>
      <c r="Q613" s="5"/>
      <c r="AA613" s="105" t="e">
        <f ca="1">AH613-DF613</f>
        <v>#N/A</v>
      </c>
      <c r="AC613" s="302">
        <f t="shared" si="745"/>
        <v>5860</v>
      </c>
      <c r="AD613" s="21" t="e">
        <v>#N/A</v>
      </c>
      <c r="AE613" s="21" t="e">
        <v>#N/A</v>
      </c>
      <c r="AF613" s="21" t="e">
        <v>#N/A</v>
      </c>
      <c r="AG613" s="21" t="e">
        <v>#N/A</v>
      </c>
      <c r="AH613" s="21" t="e">
        <v>#N/A</v>
      </c>
      <c r="AI613" s="21" t="e">
        <v>#N/A</v>
      </c>
      <c r="AJ613" s="21" t="e">
        <v>#N/A</v>
      </c>
      <c r="AK613" s="21" t="e">
        <v>#N/A</v>
      </c>
      <c r="AL613" s="21" t="e">
        <v>#N/A</v>
      </c>
      <c r="AM613" s="21" t="e">
        <v>#N/A</v>
      </c>
      <c r="AN613" s="21" t="e">
        <v>#N/A</v>
      </c>
      <c r="AO613" s="21" t="e">
        <v>#N/A</v>
      </c>
      <c r="AP613" s="332" t="e">
        <v>#N/A</v>
      </c>
      <c r="AQ613" s="21" t="e">
        <v>#N/A</v>
      </c>
      <c r="AR613" s="21" t="e">
        <v>#N/A</v>
      </c>
      <c r="AS613" s="21" t="e">
        <v>#N/A</v>
      </c>
      <c r="AT613" s="21" t="e">
        <v>#N/A</v>
      </c>
      <c r="AU613" s="21" t="e">
        <v>#N/A</v>
      </c>
      <c r="AV613" s="21" t="e">
        <v>#N/A</v>
      </c>
      <c r="AW613" s="21" t="e">
        <v>#N/A</v>
      </c>
      <c r="AX613" s="21" t="e">
        <v>#N/A</v>
      </c>
      <c r="AY613" s="21" t="e">
        <v>#N/A</v>
      </c>
      <c r="AZ613" s="21" t="e">
        <v>#N/A</v>
      </c>
      <c r="BA613" s="21" t="e">
        <v>#N/A</v>
      </c>
      <c r="BB613" s="336" t="e">
        <v>#N/A</v>
      </c>
      <c r="BC613" s="323">
        <f ca="1">BO613-BD613</f>
        <v>0</v>
      </c>
      <c r="BD613" s="321">
        <f ca="1"/>
        <v>0</v>
      </c>
      <c r="BE613" s="302">
        <f ca="1">MIN($AF$15,BE612+$BE$22)</f>
        <v>5000</v>
      </c>
      <c r="BF613" s="306">
        <f t="shared" ca="1" si="674"/>
        <v>4</v>
      </c>
      <c r="BG613" s="307">
        <f ca="1">INDEX(N$8:N$12,$BF613)</f>
        <v>365</v>
      </c>
      <c r="BH613" s="308">
        <f ca="1">INDEX(O$8:O$12,$BF613)</f>
        <v>0.45</v>
      </c>
      <c r="BI613" s="309">
        <f t="shared" ca="1" si="675"/>
        <v>2615</v>
      </c>
      <c r="BJ613" s="310">
        <f t="shared" si="673"/>
        <v>0</v>
      </c>
      <c r="BK613" s="217">
        <f ca="1">DEGREES(ASIN($BG613*BL$23))</f>
        <v>-0.69702848180855392</v>
      </c>
      <c r="BL613" s="218">
        <f ca="1">DEGREES(ASIN(BL$23*$BI613))</f>
        <v>-5</v>
      </c>
      <c r="BM613" s="219">
        <f ca="1">IF($BH613&gt;0,(COS(RADIANS(BK613))-COS(RADIANS(BL613)))/(BL$23*$BH613),$BE613*SIN(RADIANS(BK613)))</f>
        <v>-248.78476702351884</v>
      </c>
      <c r="BN613" s="218">
        <f t="shared" ca="1" si="676"/>
        <v>0</v>
      </c>
      <c r="BO613" s="220">
        <f t="shared" ca="1" si="677"/>
        <v>0</v>
      </c>
      <c r="BP613" s="221">
        <f t="shared" ca="1" si="733"/>
        <v>0</v>
      </c>
      <c r="BQ613" s="222">
        <f t="shared" ca="1" si="678"/>
        <v>-1.3888539075648563</v>
      </c>
      <c r="BR613" s="223">
        <f t="shared" ca="1" si="679"/>
        <v>-10</v>
      </c>
      <c r="BS613" s="224">
        <f t="shared" ca="1" si="680"/>
        <v>-498.57516684089927</v>
      </c>
      <c r="BT613" s="223">
        <f t="shared" ca="1" si="681"/>
        <v>0</v>
      </c>
      <c r="BU613" s="225">
        <f t="shared" ca="1" si="682"/>
        <v>0</v>
      </c>
      <c r="BV613" s="226">
        <f t="shared" ca="1" si="734"/>
        <v>0</v>
      </c>
      <c r="BW613" s="217">
        <f t="shared" ca="1" si="683"/>
        <v>-2.0703060144699528</v>
      </c>
      <c r="BX613" s="218">
        <f t="shared" ca="1" si="684"/>
        <v>-14.999999999999998</v>
      </c>
      <c r="BY613" s="219">
        <f t="shared" ca="1" si="685"/>
        <v>-750.39149177318018</v>
      </c>
      <c r="BZ613" s="218">
        <f t="shared" ca="1" si="686"/>
        <v>0</v>
      </c>
      <c r="CA613" s="227">
        <f t="shared" ca="1" si="687"/>
        <v>0</v>
      </c>
      <c r="CB613" s="228">
        <f t="shared" ca="1" si="735"/>
        <v>0</v>
      </c>
      <c r="CC613" s="222">
        <f t="shared" ca="1" si="688"/>
        <v>-2.7362803166611838</v>
      </c>
      <c r="CD613" s="223">
        <f t="shared" ca="1" si="689"/>
        <v>-20</v>
      </c>
      <c r="CE613" s="224">
        <f t="shared" ca="1" si="690"/>
        <v>-1005.2838372586006</v>
      </c>
      <c r="CF613" s="223">
        <f t="shared" ca="1" si="691"/>
        <v>0</v>
      </c>
      <c r="CG613" s="225">
        <f t="shared" ca="1" si="692"/>
        <v>0</v>
      </c>
      <c r="CH613" s="226">
        <f t="shared" ca="1" si="736"/>
        <v>0</v>
      </c>
      <c r="CI613" s="217">
        <f t="shared" ca="1" si="693"/>
        <v>-3.3817714426176781</v>
      </c>
      <c r="CJ613" s="218">
        <f t="shared" ca="1" si="694"/>
        <v>-25.000000000000004</v>
      </c>
      <c r="CK613" s="219">
        <f t="shared" ca="1" si="695"/>
        <v>-1264.3482414483431</v>
      </c>
      <c r="CL613" s="218">
        <f t="shared" ca="1" si="696"/>
        <v>0</v>
      </c>
      <c r="CM613" s="227">
        <f t="shared" ca="1" si="697"/>
        <v>0</v>
      </c>
      <c r="CN613" s="228">
        <f t="shared" ca="1" si="737"/>
        <v>0</v>
      </c>
      <c r="CO613" s="222">
        <f t="shared" ca="1" si="698"/>
        <v>-4.0019069365128308</v>
      </c>
      <c r="CP613" s="223">
        <f t="shared" ca="1" si="699"/>
        <v>-29.999999999999996</v>
      </c>
      <c r="CQ613" s="224">
        <f t="shared" ca="1" si="700"/>
        <v>-1528.7443909084268</v>
      </c>
      <c r="CR613" s="223">
        <f t="shared" ca="1" si="701"/>
        <v>0</v>
      </c>
      <c r="CS613" s="225">
        <f t="shared" ca="1" si="702"/>
        <v>0</v>
      </c>
      <c r="CT613" s="226">
        <f t="shared" ca="1" si="738"/>
        <v>0</v>
      </c>
      <c r="CU613" s="217">
        <f t="shared" ca="1" si="703"/>
        <v>-4.5919815571945737</v>
      </c>
      <c r="CV613" s="218">
        <f t="shared" ca="1" si="704"/>
        <v>-35</v>
      </c>
      <c r="CW613" s="219">
        <f t="shared" ca="1" si="705"/>
        <v>-1799.7155560582448</v>
      </c>
      <c r="CX613" s="218">
        <f t="shared" ca="1" si="706"/>
        <v>0</v>
      </c>
      <c r="CY613" s="227">
        <f t="shared" ca="1" si="707"/>
        <v>0</v>
      </c>
      <c r="CZ613" s="228">
        <f t="shared" ca="1" si="739"/>
        <v>0</v>
      </c>
      <c r="DA613" s="222">
        <f t="shared" ca="1" si="708"/>
        <v>-5.1474920122309307</v>
      </c>
      <c r="DB613" s="223">
        <f t="shared" ca="1" si="709"/>
        <v>-40</v>
      </c>
      <c r="DC613" s="224">
        <f t="shared" ca="1" si="710"/>
        <v>-2078.6115573248367</v>
      </c>
      <c r="DD613" s="223">
        <f t="shared" ca="1" si="711"/>
        <v>0</v>
      </c>
      <c r="DE613" s="225">
        <f t="shared" ca="1" si="712"/>
        <v>0</v>
      </c>
      <c r="DF613" s="226">
        <f t="shared" ca="1" si="740"/>
        <v>0</v>
      </c>
      <c r="DG613" s="217">
        <f t="shared" ca="1" si="713"/>
        <v>-5.6641719536657629</v>
      </c>
      <c r="DH613" s="218">
        <f t="shared" ca="1" si="714"/>
        <v>-45</v>
      </c>
      <c r="DI613" s="219">
        <f t="shared" ca="1" si="715"/>
        <v>-2366.9157570759894</v>
      </c>
      <c r="DJ613" s="218">
        <f t="shared" ca="1" si="716"/>
        <v>0</v>
      </c>
      <c r="DK613" s="227">
        <f t="shared" ca="1" si="717"/>
        <v>0</v>
      </c>
      <c r="DL613" s="228">
        <f t="shared" ca="1" si="741"/>
        <v>0</v>
      </c>
      <c r="DM613" s="222">
        <f t="shared" ca="1" si="718"/>
        <v>-6.1380269433018499</v>
      </c>
      <c r="DN613" s="223">
        <f t="shared" ca="1" si="719"/>
        <v>-49.999999999999993</v>
      </c>
      <c r="DO613" s="224">
        <f t="shared" ca="1" si="720"/>
        <v>-2666.2773423922681</v>
      </c>
      <c r="DP613" s="223">
        <f t="shared" ca="1" si="721"/>
        <v>0</v>
      </c>
      <c r="DQ613" s="225">
        <f t="shared" ca="1" si="722"/>
        <v>0</v>
      </c>
      <c r="DR613" s="226">
        <f t="shared" ca="1" si="742"/>
        <v>0</v>
      </c>
      <c r="DS613" s="217">
        <f t="shared" ca="1" si="723"/>
        <v>-6.5653689762119063</v>
      </c>
      <c r="DT613" s="218">
        <f t="shared" ca="1" si="724"/>
        <v>-55.000000000000007</v>
      </c>
      <c r="DU613" s="219">
        <f t="shared" ca="1" si="725"/>
        <v>-2978.5505378914368</v>
      </c>
      <c r="DV613" s="218">
        <f t="shared" ca="1" si="726"/>
        <v>0</v>
      </c>
      <c r="DW613" s="227">
        <f t="shared" ca="1" si="727"/>
        <v>0</v>
      </c>
      <c r="DX613" s="228">
        <f t="shared" ca="1" si="743"/>
        <v>0</v>
      </c>
      <c r="DY613" s="222">
        <f t="shared" ca="1" si="728"/>
        <v>-6.9428500404508018</v>
      </c>
      <c r="DZ613" s="223">
        <f t="shared" ca="1" si="729"/>
        <v>-59.999999999999993</v>
      </c>
      <c r="EA613" s="224">
        <f t="shared" ca="1" si="730"/>
        <v>-3305.8429078195454</v>
      </c>
      <c r="EB613" s="223">
        <f t="shared" ca="1" si="731"/>
        <v>0</v>
      </c>
      <c r="EC613" s="225">
        <f t="shared" ca="1" si="732"/>
        <v>0</v>
      </c>
      <c r="ED613" s="226">
        <f t="shared" ca="1" si="744"/>
        <v>0</v>
      </c>
      <c r="EE613" s="18" t="e">
        <v>#N/A</v>
      </c>
    </row>
    <row r="614" spans="16:135" x14ac:dyDescent="0.3">
      <c r="P614" s="5"/>
      <c r="Q614" s="5"/>
      <c r="AA614" s="105" t="e">
        <f ca="1">AH614-DF614</f>
        <v>#N/A</v>
      </c>
      <c r="AC614" s="302">
        <f t="shared" si="745"/>
        <v>5870</v>
      </c>
      <c r="AD614" s="21" t="e">
        <v>#N/A</v>
      </c>
      <c r="AE614" s="21" t="e">
        <v>#N/A</v>
      </c>
      <c r="AF614" s="21" t="e">
        <v>#N/A</v>
      </c>
      <c r="AG614" s="21" t="e">
        <v>#N/A</v>
      </c>
      <c r="AH614" s="21" t="e">
        <v>#N/A</v>
      </c>
      <c r="AI614" s="21" t="e">
        <v>#N/A</v>
      </c>
      <c r="AJ614" s="21" t="e">
        <v>#N/A</v>
      </c>
      <c r="AK614" s="21" t="e">
        <v>#N/A</v>
      </c>
      <c r="AL614" s="21" t="e">
        <v>#N/A</v>
      </c>
      <c r="AM614" s="21" t="e">
        <v>#N/A</v>
      </c>
      <c r="AN614" s="21" t="e">
        <v>#N/A</v>
      </c>
      <c r="AO614" s="21" t="e">
        <v>#N/A</v>
      </c>
      <c r="AP614" s="332" t="e">
        <v>#N/A</v>
      </c>
      <c r="AQ614" s="21" t="e">
        <v>#N/A</v>
      </c>
      <c r="AR614" s="21" t="e">
        <v>#N/A</v>
      </c>
      <c r="AS614" s="21" t="e">
        <v>#N/A</v>
      </c>
      <c r="AT614" s="21" t="e">
        <v>#N/A</v>
      </c>
      <c r="AU614" s="21" t="e">
        <v>#N/A</v>
      </c>
      <c r="AV614" s="21" t="e">
        <v>#N/A</v>
      </c>
      <c r="AW614" s="21" t="e">
        <v>#N/A</v>
      </c>
      <c r="AX614" s="21" t="e">
        <v>#N/A</v>
      </c>
      <c r="AY614" s="21" t="e">
        <v>#N/A</v>
      </c>
      <c r="AZ614" s="21" t="e">
        <v>#N/A</v>
      </c>
      <c r="BA614" s="21" t="e">
        <v>#N/A</v>
      </c>
      <c r="BB614" s="336" t="e">
        <v>#N/A</v>
      </c>
      <c r="BC614" s="323">
        <f ca="1">BO614-BD614</f>
        <v>0</v>
      </c>
      <c r="BD614" s="321">
        <f ca="1"/>
        <v>0</v>
      </c>
      <c r="BE614" s="302">
        <f ca="1">MIN($AF$15,BE613+$BE$22)</f>
        <v>5000</v>
      </c>
      <c r="BF614" s="306">
        <f t="shared" ca="1" si="674"/>
        <v>4</v>
      </c>
      <c r="BG614" s="307">
        <f ca="1">INDEX(N$8:N$12,$BF614)</f>
        <v>365</v>
      </c>
      <c r="BH614" s="308">
        <f ca="1">INDEX(O$8:O$12,$BF614)</f>
        <v>0.45</v>
      </c>
      <c r="BI614" s="309">
        <f t="shared" ca="1" si="675"/>
        <v>2615</v>
      </c>
      <c r="BJ614" s="310">
        <f t="shared" si="673"/>
        <v>0</v>
      </c>
      <c r="BK614" s="217">
        <f ca="1">DEGREES(ASIN($BG614*BL$23))</f>
        <v>-0.69702848180855392</v>
      </c>
      <c r="BL614" s="218">
        <f ca="1">DEGREES(ASIN(BL$23*$BI614))</f>
        <v>-5</v>
      </c>
      <c r="BM614" s="219">
        <f ca="1">IF($BH614&gt;0,(COS(RADIANS(BK614))-COS(RADIANS(BL614)))/(BL$23*$BH614),$BE614*SIN(RADIANS(BK614)))</f>
        <v>-248.78476702351884</v>
      </c>
      <c r="BN614" s="218">
        <f t="shared" ca="1" si="676"/>
        <v>0</v>
      </c>
      <c r="BO614" s="220">
        <f t="shared" ca="1" si="677"/>
        <v>0</v>
      </c>
      <c r="BP614" s="221">
        <f t="shared" ca="1" si="733"/>
        <v>0</v>
      </c>
      <c r="BQ614" s="222">
        <f t="shared" ca="1" si="678"/>
        <v>-1.3888539075648563</v>
      </c>
      <c r="BR614" s="223">
        <f t="shared" ca="1" si="679"/>
        <v>-10</v>
      </c>
      <c r="BS614" s="224">
        <f t="shared" ca="1" si="680"/>
        <v>-498.57516684089927</v>
      </c>
      <c r="BT614" s="223">
        <f t="shared" ca="1" si="681"/>
        <v>0</v>
      </c>
      <c r="BU614" s="225">
        <f t="shared" ca="1" si="682"/>
        <v>0</v>
      </c>
      <c r="BV614" s="226">
        <f t="shared" ca="1" si="734"/>
        <v>0</v>
      </c>
      <c r="BW614" s="217">
        <f t="shared" ca="1" si="683"/>
        <v>-2.0703060144699528</v>
      </c>
      <c r="BX614" s="218">
        <f t="shared" ca="1" si="684"/>
        <v>-14.999999999999998</v>
      </c>
      <c r="BY614" s="219">
        <f t="shared" ca="1" si="685"/>
        <v>-750.39149177318018</v>
      </c>
      <c r="BZ614" s="218">
        <f t="shared" ca="1" si="686"/>
        <v>0</v>
      </c>
      <c r="CA614" s="227">
        <f t="shared" ca="1" si="687"/>
        <v>0</v>
      </c>
      <c r="CB614" s="228">
        <f t="shared" ca="1" si="735"/>
        <v>0</v>
      </c>
      <c r="CC614" s="222">
        <f t="shared" ca="1" si="688"/>
        <v>-2.7362803166611838</v>
      </c>
      <c r="CD614" s="223">
        <f t="shared" ca="1" si="689"/>
        <v>-20</v>
      </c>
      <c r="CE614" s="224">
        <f t="shared" ca="1" si="690"/>
        <v>-1005.2838372586006</v>
      </c>
      <c r="CF614" s="223">
        <f t="shared" ca="1" si="691"/>
        <v>0</v>
      </c>
      <c r="CG614" s="225">
        <f t="shared" ca="1" si="692"/>
        <v>0</v>
      </c>
      <c r="CH614" s="226">
        <f t="shared" ca="1" si="736"/>
        <v>0</v>
      </c>
      <c r="CI614" s="217">
        <f t="shared" ca="1" si="693"/>
        <v>-3.3817714426176781</v>
      </c>
      <c r="CJ614" s="218">
        <f t="shared" ca="1" si="694"/>
        <v>-25.000000000000004</v>
      </c>
      <c r="CK614" s="219">
        <f t="shared" ca="1" si="695"/>
        <v>-1264.3482414483431</v>
      </c>
      <c r="CL614" s="218">
        <f t="shared" ca="1" si="696"/>
        <v>0</v>
      </c>
      <c r="CM614" s="227">
        <f t="shared" ca="1" si="697"/>
        <v>0</v>
      </c>
      <c r="CN614" s="228">
        <f t="shared" ca="1" si="737"/>
        <v>0</v>
      </c>
      <c r="CO614" s="222">
        <f t="shared" ca="1" si="698"/>
        <v>-4.0019069365128308</v>
      </c>
      <c r="CP614" s="223">
        <f t="shared" ca="1" si="699"/>
        <v>-29.999999999999996</v>
      </c>
      <c r="CQ614" s="224">
        <f t="shared" ca="1" si="700"/>
        <v>-1528.7443909084268</v>
      </c>
      <c r="CR614" s="223">
        <f t="shared" ca="1" si="701"/>
        <v>0</v>
      </c>
      <c r="CS614" s="225">
        <f t="shared" ca="1" si="702"/>
        <v>0</v>
      </c>
      <c r="CT614" s="226">
        <f t="shared" ca="1" si="738"/>
        <v>0</v>
      </c>
      <c r="CU614" s="217">
        <f t="shared" ca="1" si="703"/>
        <v>-4.5919815571945737</v>
      </c>
      <c r="CV614" s="218">
        <f t="shared" ca="1" si="704"/>
        <v>-35</v>
      </c>
      <c r="CW614" s="219">
        <f t="shared" ca="1" si="705"/>
        <v>-1799.7155560582448</v>
      </c>
      <c r="CX614" s="218">
        <f t="shared" ca="1" si="706"/>
        <v>0</v>
      </c>
      <c r="CY614" s="227">
        <f t="shared" ca="1" si="707"/>
        <v>0</v>
      </c>
      <c r="CZ614" s="228">
        <f t="shared" ca="1" si="739"/>
        <v>0</v>
      </c>
      <c r="DA614" s="222">
        <f t="shared" ca="1" si="708"/>
        <v>-5.1474920122309307</v>
      </c>
      <c r="DB614" s="223">
        <f t="shared" ca="1" si="709"/>
        <v>-40</v>
      </c>
      <c r="DC614" s="224">
        <f t="shared" ca="1" si="710"/>
        <v>-2078.6115573248367</v>
      </c>
      <c r="DD614" s="223">
        <f t="shared" ca="1" si="711"/>
        <v>0</v>
      </c>
      <c r="DE614" s="225">
        <f t="shared" ca="1" si="712"/>
        <v>0</v>
      </c>
      <c r="DF614" s="226">
        <f t="shared" ca="1" si="740"/>
        <v>0</v>
      </c>
      <c r="DG614" s="217">
        <f t="shared" ca="1" si="713"/>
        <v>-5.6641719536657629</v>
      </c>
      <c r="DH614" s="218">
        <f t="shared" ca="1" si="714"/>
        <v>-45</v>
      </c>
      <c r="DI614" s="219">
        <f t="shared" ca="1" si="715"/>
        <v>-2366.9157570759894</v>
      </c>
      <c r="DJ614" s="218">
        <f t="shared" ca="1" si="716"/>
        <v>0</v>
      </c>
      <c r="DK614" s="227">
        <f t="shared" ca="1" si="717"/>
        <v>0</v>
      </c>
      <c r="DL614" s="228">
        <f t="shared" ca="1" si="741"/>
        <v>0</v>
      </c>
      <c r="DM614" s="222">
        <f t="shared" ca="1" si="718"/>
        <v>-6.1380269433018499</v>
      </c>
      <c r="DN614" s="223">
        <f t="shared" ca="1" si="719"/>
        <v>-49.999999999999993</v>
      </c>
      <c r="DO614" s="224">
        <f t="shared" ca="1" si="720"/>
        <v>-2666.2773423922681</v>
      </c>
      <c r="DP614" s="223">
        <f t="shared" ca="1" si="721"/>
        <v>0</v>
      </c>
      <c r="DQ614" s="225">
        <f t="shared" ca="1" si="722"/>
        <v>0</v>
      </c>
      <c r="DR614" s="226">
        <f t="shared" ca="1" si="742"/>
        <v>0</v>
      </c>
      <c r="DS614" s="217">
        <f t="shared" ca="1" si="723"/>
        <v>-6.5653689762119063</v>
      </c>
      <c r="DT614" s="218">
        <f t="shared" ca="1" si="724"/>
        <v>-55.000000000000007</v>
      </c>
      <c r="DU614" s="219">
        <f t="shared" ca="1" si="725"/>
        <v>-2978.5505378914368</v>
      </c>
      <c r="DV614" s="218">
        <f t="shared" ca="1" si="726"/>
        <v>0</v>
      </c>
      <c r="DW614" s="227">
        <f t="shared" ca="1" si="727"/>
        <v>0</v>
      </c>
      <c r="DX614" s="228">
        <f t="shared" ca="1" si="743"/>
        <v>0</v>
      </c>
      <c r="DY614" s="222">
        <f t="shared" ca="1" si="728"/>
        <v>-6.9428500404508018</v>
      </c>
      <c r="DZ614" s="223">
        <f t="shared" ca="1" si="729"/>
        <v>-59.999999999999993</v>
      </c>
      <c r="EA614" s="224">
        <f t="shared" ca="1" si="730"/>
        <v>-3305.8429078195454</v>
      </c>
      <c r="EB614" s="223">
        <f t="shared" ca="1" si="731"/>
        <v>0</v>
      </c>
      <c r="EC614" s="225">
        <f t="shared" ca="1" si="732"/>
        <v>0</v>
      </c>
      <c r="ED614" s="226">
        <f t="shared" ca="1" si="744"/>
        <v>0</v>
      </c>
      <c r="EE614" s="18" t="e">
        <v>#N/A</v>
      </c>
    </row>
    <row r="615" spans="16:135" x14ac:dyDescent="0.3">
      <c r="P615" s="5"/>
      <c r="Q615" s="5"/>
      <c r="AA615" s="105" t="e">
        <f ca="1">AH615-DF615</f>
        <v>#N/A</v>
      </c>
      <c r="AC615" s="302">
        <f t="shared" si="745"/>
        <v>5880</v>
      </c>
      <c r="AD615" s="21" t="e">
        <v>#N/A</v>
      </c>
      <c r="AE615" s="21" t="e">
        <v>#N/A</v>
      </c>
      <c r="AF615" s="21" t="e">
        <v>#N/A</v>
      </c>
      <c r="AG615" s="21" t="e">
        <v>#N/A</v>
      </c>
      <c r="AH615" s="21" t="e">
        <v>#N/A</v>
      </c>
      <c r="AI615" s="21" t="e">
        <v>#N/A</v>
      </c>
      <c r="AJ615" s="21" t="e">
        <v>#N/A</v>
      </c>
      <c r="AK615" s="21" t="e">
        <v>#N/A</v>
      </c>
      <c r="AL615" s="21" t="e">
        <v>#N/A</v>
      </c>
      <c r="AM615" s="21" t="e">
        <v>#N/A</v>
      </c>
      <c r="AN615" s="21" t="e">
        <v>#N/A</v>
      </c>
      <c r="AO615" s="21" t="e">
        <v>#N/A</v>
      </c>
      <c r="AP615" s="332" t="e">
        <v>#N/A</v>
      </c>
      <c r="AQ615" s="21" t="e">
        <v>#N/A</v>
      </c>
      <c r="AR615" s="21" t="e">
        <v>#N/A</v>
      </c>
      <c r="AS615" s="21" t="e">
        <v>#N/A</v>
      </c>
      <c r="AT615" s="21" t="e">
        <v>#N/A</v>
      </c>
      <c r="AU615" s="21" t="e">
        <v>#N/A</v>
      </c>
      <c r="AV615" s="21" t="e">
        <v>#N/A</v>
      </c>
      <c r="AW615" s="21" t="e">
        <v>#N/A</v>
      </c>
      <c r="AX615" s="21" t="e">
        <v>#N/A</v>
      </c>
      <c r="AY615" s="21" t="e">
        <v>#N/A</v>
      </c>
      <c r="AZ615" s="21" t="e">
        <v>#N/A</v>
      </c>
      <c r="BA615" s="21" t="e">
        <v>#N/A</v>
      </c>
      <c r="BB615" s="336" t="e">
        <v>#N/A</v>
      </c>
      <c r="BC615" s="323">
        <f ca="1">BO615-BD615</f>
        <v>0</v>
      </c>
      <c r="BD615" s="321">
        <f ca="1"/>
        <v>0</v>
      </c>
      <c r="BE615" s="302">
        <f ca="1">MIN($AF$15,BE614+$BE$22)</f>
        <v>5000</v>
      </c>
      <c r="BF615" s="306">
        <f t="shared" ca="1" si="674"/>
        <v>4</v>
      </c>
      <c r="BG615" s="307">
        <f ca="1">INDEX(N$8:N$12,$BF615)</f>
        <v>365</v>
      </c>
      <c r="BH615" s="308">
        <f ca="1">INDEX(O$8:O$12,$BF615)</f>
        <v>0.45</v>
      </c>
      <c r="BI615" s="309">
        <f t="shared" ca="1" si="675"/>
        <v>2615</v>
      </c>
      <c r="BJ615" s="310">
        <f t="shared" si="673"/>
        <v>0</v>
      </c>
      <c r="BK615" s="217">
        <f ca="1">DEGREES(ASIN($BG615*BL$23))</f>
        <v>-0.69702848180855392</v>
      </c>
      <c r="BL615" s="218">
        <f ca="1">DEGREES(ASIN(BL$23*$BI615))</f>
        <v>-5</v>
      </c>
      <c r="BM615" s="219">
        <f ca="1">IF($BH615&gt;0,(COS(RADIANS(BK615))-COS(RADIANS(BL615)))/(BL$23*$BH615),$BE615*SIN(RADIANS(BK615)))</f>
        <v>-248.78476702351884</v>
      </c>
      <c r="BN615" s="218">
        <f t="shared" ca="1" si="676"/>
        <v>0</v>
      </c>
      <c r="BO615" s="220">
        <f t="shared" ca="1" si="677"/>
        <v>0</v>
      </c>
      <c r="BP615" s="221">
        <f t="shared" ca="1" si="733"/>
        <v>0</v>
      </c>
      <c r="BQ615" s="222">
        <f t="shared" ca="1" si="678"/>
        <v>-1.3888539075648563</v>
      </c>
      <c r="BR615" s="223">
        <f t="shared" ca="1" si="679"/>
        <v>-10</v>
      </c>
      <c r="BS615" s="224">
        <f t="shared" ca="1" si="680"/>
        <v>-498.57516684089927</v>
      </c>
      <c r="BT615" s="223">
        <f t="shared" ca="1" si="681"/>
        <v>0</v>
      </c>
      <c r="BU615" s="225">
        <f t="shared" ca="1" si="682"/>
        <v>0</v>
      </c>
      <c r="BV615" s="226">
        <f t="shared" ca="1" si="734"/>
        <v>0</v>
      </c>
      <c r="BW615" s="217">
        <f t="shared" ca="1" si="683"/>
        <v>-2.0703060144699528</v>
      </c>
      <c r="BX615" s="218">
        <f t="shared" ca="1" si="684"/>
        <v>-14.999999999999998</v>
      </c>
      <c r="BY615" s="219">
        <f t="shared" ca="1" si="685"/>
        <v>-750.39149177318018</v>
      </c>
      <c r="BZ615" s="218">
        <f t="shared" ca="1" si="686"/>
        <v>0</v>
      </c>
      <c r="CA615" s="227">
        <f t="shared" ca="1" si="687"/>
        <v>0</v>
      </c>
      <c r="CB615" s="228">
        <f t="shared" ca="1" si="735"/>
        <v>0</v>
      </c>
      <c r="CC615" s="222">
        <f t="shared" ca="1" si="688"/>
        <v>-2.7362803166611838</v>
      </c>
      <c r="CD615" s="223">
        <f t="shared" ca="1" si="689"/>
        <v>-20</v>
      </c>
      <c r="CE615" s="224">
        <f t="shared" ca="1" si="690"/>
        <v>-1005.2838372586006</v>
      </c>
      <c r="CF615" s="223">
        <f t="shared" ca="1" si="691"/>
        <v>0</v>
      </c>
      <c r="CG615" s="225">
        <f t="shared" ca="1" si="692"/>
        <v>0</v>
      </c>
      <c r="CH615" s="226">
        <f t="shared" ca="1" si="736"/>
        <v>0</v>
      </c>
      <c r="CI615" s="217">
        <f t="shared" ca="1" si="693"/>
        <v>-3.3817714426176781</v>
      </c>
      <c r="CJ615" s="218">
        <f t="shared" ca="1" si="694"/>
        <v>-25.000000000000004</v>
      </c>
      <c r="CK615" s="219">
        <f t="shared" ca="1" si="695"/>
        <v>-1264.3482414483431</v>
      </c>
      <c r="CL615" s="218">
        <f t="shared" ca="1" si="696"/>
        <v>0</v>
      </c>
      <c r="CM615" s="227">
        <f t="shared" ca="1" si="697"/>
        <v>0</v>
      </c>
      <c r="CN615" s="228">
        <f t="shared" ca="1" si="737"/>
        <v>0</v>
      </c>
      <c r="CO615" s="222">
        <f t="shared" ca="1" si="698"/>
        <v>-4.0019069365128308</v>
      </c>
      <c r="CP615" s="223">
        <f t="shared" ca="1" si="699"/>
        <v>-29.999999999999996</v>
      </c>
      <c r="CQ615" s="224">
        <f t="shared" ca="1" si="700"/>
        <v>-1528.7443909084268</v>
      </c>
      <c r="CR615" s="223">
        <f t="shared" ca="1" si="701"/>
        <v>0</v>
      </c>
      <c r="CS615" s="225">
        <f t="shared" ca="1" si="702"/>
        <v>0</v>
      </c>
      <c r="CT615" s="226">
        <f t="shared" ca="1" si="738"/>
        <v>0</v>
      </c>
      <c r="CU615" s="217">
        <f t="shared" ca="1" si="703"/>
        <v>-4.5919815571945737</v>
      </c>
      <c r="CV615" s="218">
        <f t="shared" ca="1" si="704"/>
        <v>-35</v>
      </c>
      <c r="CW615" s="219">
        <f t="shared" ca="1" si="705"/>
        <v>-1799.7155560582448</v>
      </c>
      <c r="CX615" s="218">
        <f t="shared" ca="1" si="706"/>
        <v>0</v>
      </c>
      <c r="CY615" s="227">
        <f t="shared" ca="1" si="707"/>
        <v>0</v>
      </c>
      <c r="CZ615" s="228">
        <f t="shared" ca="1" si="739"/>
        <v>0</v>
      </c>
      <c r="DA615" s="222">
        <f t="shared" ca="1" si="708"/>
        <v>-5.1474920122309307</v>
      </c>
      <c r="DB615" s="223">
        <f t="shared" ca="1" si="709"/>
        <v>-40</v>
      </c>
      <c r="DC615" s="224">
        <f t="shared" ca="1" si="710"/>
        <v>-2078.6115573248367</v>
      </c>
      <c r="DD615" s="223">
        <f t="shared" ca="1" si="711"/>
        <v>0</v>
      </c>
      <c r="DE615" s="225">
        <f t="shared" ca="1" si="712"/>
        <v>0</v>
      </c>
      <c r="DF615" s="226">
        <f t="shared" ca="1" si="740"/>
        <v>0</v>
      </c>
      <c r="DG615" s="217">
        <f t="shared" ca="1" si="713"/>
        <v>-5.6641719536657629</v>
      </c>
      <c r="DH615" s="218">
        <f t="shared" ca="1" si="714"/>
        <v>-45</v>
      </c>
      <c r="DI615" s="219">
        <f t="shared" ca="1" si="715"/>
        <v>-2366.9157570759894</v>
      </c>
      <c r="DJ615" s="218">
        <f t="shared" ca="1" si="716"/>
        <v>0</v>
      </c>
      <c r="DK615" s="227">
        <f t="shared" ca="1" si="717"/>
        <v>0</v>
      </c>
      <c r="DL615" s="228">
        <f t="shared" ca="1" si="741"/>
        <v>0</v>
      </c>
      <c r="DM615" s="222">
        <f t="shared" ca="1" si="718"/>
        <v>-6.1380269433018499</v>
      </c>
      <c r="DN615" s="223">
        <f t="shared" ca="1" si="719"/>
        <v>-49.999999999999993</v>
      </c>
      <c r="DO615" s="224">
        <f t="shared" ca="1" si="720"/>
        <v>-2666.2773423922681</v>
      </c>
      <c r="DP615" s="223">
        <f t="shared" ca="1" si="721"/>
        <v>0</v>
      </c>
      <c r="DQ615" s="225">
        <f t="shared" ca="1" si="722"/>
        <v>0</v>
      </c>
      <c r="DR615" s="226">
        <f t="shared" ca="1" si="742"/>
        <v>0</v>
      </c>
      <c r="DS615" s="217">
        <f t="shared" ca="1" si="723"/>
        <v>-6.5653689762119063</v>
      </c>
      <c r="DT615" s="218">
        <f t="shared" ca="1" si="724"/>
        <v>-55.000000000000007</v>
      </c>
      <c r="DU615" s="219">
        <f t="shared" ca="1" si="725"/>
        <v>-2978.5505378914368</v>
      </c>
      <c r="DV615" s="218">
        <f t="shared" ca="1" si="726"/>
        <v>0</v>
      </c>
      <c r="DW615" s="227">
        <f t="shared" ca="1" si="727"/>
        <v>0</v>
      </c>
      <c r="DX615" s="228">
        <f t="shared" ca="1" si="743"/>
        <v>0</v>
      </c>
      <c r="DY615" s="222">
        <f t="shared" ca="1" si="728"/>
        <v>-6.9428500404508018</v>
      </c>
      <c r="DZ615" s="223">
        <f t="shared" ca="1" si="729"/>
        <v>-59.999999999999993</v>
      </c>
      <c r="EA615" s="224">
        <f t="shared" ca="1" si="730"/>
        <v>-3305.8429078195454</v>
      </c>
      <c r="EB615" s="223">
        <f t="shared" ca="1" si="731"/>
        <v>0</v>
      </c>
      <c r="EC615" s="225">
        <f t="shared" ca="1" si="732"/>
        <v>0</v>
      </c>
      <c r="ED615" s="226">
        <f t="shared" ca="1" si="744"/>
        <v>0</v>
      </c>
      <c r="EE615" s="18" t="e">
        <v>#N/A</v>
      </c>
    </row>
    <row r="616" spans="16:135" x14ac:dyDescent="0.3">
      <c r="P616" s="5"/>
      <c r="Q616" s="5"/>
      <c r="AA616" s="105" t="e">
        <f ca="1">AH616-DF616</f>
        <v>#N/A</v>
      </c>
      <c r="AC616" s="302">
        <f t="shared" si="745"/>
        <v>5890</v>
      </c>
      <c r="AD616" s="21" t="e">
        <v>#N/A</v>
      </c>
      <c r="AE616" s="21" t="e">
        <v>#N/A</v>
      </c>
      <c r="AF616" s="21" t="e">
        <v>#N/A</v>
      </c>
      <c r="AG616" s="21" t="e">
        <v>#N/A</v>
      </c>
      <c r="AH616" s="21" t="e">
        <v>#N/A</v>
      </c>
      <c r="AI616" s="21" t="e">
        <v>#N/A</v>
      </c>
      <c r="AJ616" s="21" t="e">
        <v>#N/A</v>
      </c>
      <c r="AK616" s="21" t="e">
        <v>#N/A</v>
      </c>
      <c r="AL616" s="21" t="e">
        <v>#N/A</v>
      </c>
      <c r="AM616" s="21" t="e">
        <v>#N/A</v>
      </c>
      <c r="AN616" s="21" t="e">
        <v>#N/A</v>
      </c>
      <c r="AO616" s="21" t="e">
        <v>#N/A</v>
      </c>
      <c r="AP616" s="332" t="e">
        <v>#N/A</v>
      </c>
      <c r="AQ616" s="21" t="e">
        <v>#N/A</v>
      </c>
      <c r="AR616" s="21" t="e">
        <v>#N/A</v>
      </c>
      <c r="AS616" s="21" t="e">
        <v>#N/A</v>
      </c>
      <c r="AT616" s="21" t="e">
        <v>#N/A</v>
      </c>
      <c r="AU616" s="21" t="e">
        <v>#N/A</v>
      </c>
      <c r="AV616" s="21" t="e">
        <v>#N/A</v>
      </c>
      <c r="AW616" s="21" t="e">
        <v>#N/A</v>
      </c>
      <c r="AX616" s="21" t="e">
        <v>#N/A</v>
      </c>
      <c r="AY616" s="21" t="e">
        <v>#N/A</v>
      </c>
      <c r="AZ616" s="21" t="e">
        <v>#N/A</v>
      </c>
      <c r="BA616" s="21" t="e">
        <v>#N/A</v>
      </c>
      <c r="BB616" s="336" t="e">
        <v>#N/A</v>
      </c>
      <c r="BC616" s="323">
        <f ca="1">BO616-BD616</f>
        <v>0</v>
      </c>
      <c r="BD616" s="321">
        <f ca="1"/>
        <v>0</v>
      </c>
      <c r="BE616" s="302">
        <f ca="1">MIN($AF$15,BE615+$BE$22)</f>
        <v>5000</v>
      </c>
      <c r="BF616" s="306">
        <f t="shared" ca="1" si="674"/>
        <v>4</v>
      </c>
      <c r="BG616" s="307">
        <f ca="1">INDEX(N$8:N$12,$BF616)</f>
        <v>365</v>
      </c>
      <c r="BH616" s="308">
        <f ca="1">INDEX(O$8:O$12,$BF616)</f>
        <v>0.45</v>
      </c>
      <c r="BI616" s="309">
        <f t="shared" ca="1" si="675"/>
        <v>2615</v>
      </c>
      <c r="BJ616" s="310">
        <f t="shared" si="673"/>
        <v>0</v>
      </c>
      <c r="BK616" s="217">
        <f ca="1">DEGREES(ASIN($BG616*BL$23))</f>
        <v>-0.69702848180855392</v>
      </c>
      <c r="BL616" s="218">
        <f ca="1">DEGREES(ASIN(BL$23*$BI616))</f>
        <v>-5</v>
      </c>
      <c r="BM616" s="219">
        <f ca="1">IF($BH616&gt;0,(COS(RADIANS(BK616))-COS(RADIANS(BL616)))/(BL$23*$BH616),$BE616*SIN(RADIANS(BK616)))</f>
        <v>-248.78476702351884</v>
      </c>
      <c r="BN616" s="218">
        <f t="shared" ca="1" si="676"/>
        <v>0</v>
      </c>
      <c r="BO616" s="220">
        <f t="shared" ca="1" si="677"/>
        <v>0</v>
      </c>
      <c r="BP616" s="221">
        <f t="shared" ca="1" si="733"/>
        <v>0</v>
      </c>
      <c r="BQ616" s="222">
        <f t="shared" ca="1" si="678"/>
        <v>-1.3888539075648563</v>
      </c>
      <c r="BR616" s="223">
        <f t="shared" ca="1" si="679"/>
        <v>-10</v>
      </c>
      <c r="BS616" s="224">
        <f t="shared" ca="1" si="680"/>
        <v>-498.57516684089927</v>
      </c>
      <c r="BT616" s="223">
        <f t="shared" ca="1" si="681"/>
        <v>0</v>
      </c>
      <c r="BU616" s="225">
        <f t="shared" ca="1" si="682"/>
        <v>0</v>
      </c>
      <c r="BV616" s="226">
        <f t="shared" ca="1" si="734"/>
        <v>0</v>
      </c>
      <c r="BW616" s="217">
        <f t="shared" ca="1" si="683"/>
        <v>-2.0703060144699528</v>
      </c>
      <c r="BX616" s="218">
        <f t="shared" ca="1" si="684"/>
        <v>-14.999999999999998</v>
      </c>
      <c r="BY616" s="219">
        <f t="shared" ca="1" si="685"/>
        <v>-750.39149177318018</v>
      </c>
      <c r="BZ616" s="218">
        <f t="shared" ca="1" si="686"/>
        <v>0</v>
      </c>
      <c r="CA616" s="227">
        <f t="shared" ca="1" si="687"/>
        <v>0</v>
      </c>
      <c r="CB616" s="228">
        <f t="shared" ca="1" si="735"/>
        <v>0</v>
      </c>
      <c r="CC616" s="222">
        <f t="shared" ca="1" si="688"/>
        <v>-2.7362803166611838</v>
      </c>
      <c r="CD616" s="223">
        <f t="shared" ca="1" si="689"/>
        <v>-20</v>
      </c>
      <c r="CE616" s="224">
        <f t="shared" ca="1" si="690"/>
        <v>-1005.2838372586006</v>
      </c>
      <c r="CF616" s="223">
        <f t="shared" ca="1" si="691"/>
        <v>0</v>
      </c>
      <c r="CG616" s="225">
        <f t="shared" ca="1" si="692"/>
        <v>0</v>
      </c>
      <c r="CH616" s="226">
        <f t="shared" ca="1" si="736"/>
        <v>0</v>
      </c>
      <c r="CI616" s="217">
        <f t="shared" ca="1" si="693"/>
        <v>-3.3817714426176781</v>
      </c>
      <c r="CJ616" s="218">
        <f t="shared" ca="1" si="694"/>
        <v>-25.000000000000004</v>
      </c>
      <c r="CK616" s="219">
        <f t="shared" ca="1" si="695"/>
        <v>-1264.3482414483431</v>
      </c>
      <c r="CL616" s="218">
        <f t="shared" ca="1" si="696"/>
        <v>0</v>
      </c>
      <c r="CM616" s="227">
        <f t="shared" ca="1" si="697"/>
        <v>0</v>
      </c>
      <c r="CN616" s="228">
        <f t="shared" ca="1" si="737"/>
        <v>0</v>
      </c>
      <c r="CO616" s="222">
        <f t="shared" ca="1" si="698"/>
        <v>-4.0019069365128308</v>
      </c>
      <c r="CP616" s="223">
        <f t="shared" ca="1" si="699"/>
        <v>-29.999999999999996</v>
      </c>
      <c r="CQ616" s="224">
        <f t="shared" ca="1" si="700"/>
        <v>-1528.7443909084268</v>
      </c>
      <c r="CR616" s="223">
        <f t="shared" ca="1" si="701"/>
        <v>0</v>
      </c>
      <c r="CS616" s="225">
        <f t="shared" ca="1" si="702"/>
        <v>0</v>
      </c>
      <c r="CT616" s="226">
        <f t="shared" ca="1" si="738"/>
        <v>0</v>
      </c>
      <c r="CU616" s="217">
        <f t="shared" ca="1" si="703"/>
        <v>-4.5919815571945737</v>
      </c>
      <c r="CV616" s="218">
        <f t="shared" ca="1" si="704"/>
        <v>-35</v>
      </c>
      <c r="CW616" s="219">
        <f t="shared" ca="1" si="705"/>
        <v>-1799.7155560582448</v>
      </c>
      <c r="CX616" s="218">
        <f t="shared" ca="1" si="706"/>
        <v>0</v>
      </c>
      <c r="CY616" s="227">
        <f t="shared" ca="1" si="707"/>
        <v>0</v>
      </c>
      <c r="CZ616" s="228">
        <f t="shared" ca="1" si="739"/>
        <v>0</v>
      </c>
      <c r="DA616" s="222">
        <f t="shared" ca="1" si="708"/>
        <v>-5.1474920122309307</v>
      </c>
      <c r="DB616" s="223">
        <f t="shared" ca="1" si="709"/>
        <v>-40</v>
      </c>
      <c r="DC616" s="224">
        <f t="shared" ca="1" si="710"/>
        <v>-2078.6115573248367</v>
      </c>
      <c r="DD616" s="223">
        <f t="shared" ca="1" si="711"/>
        <v>0</v>
      </c>
      <c r="DE616" s="225">
        <f t="shared" ca="1" si="712"/>
        <v>0</v>
      </c>
      <c r="DF616" s="226">
        <f t="shared" ca="1" si="740"/>
        <v>0</v>
      </c>
      <c r="DG616" s="217">
        <f t="shared" ca="1" si="713"/>
        <v>-5.6641719536657629</v>
      </c>
      <c r="DH616" s="218">
        <f t="shared" ca="1" si="714"/>
        <v>-45</v>
      </c>
      <c r="DI616" s="219">
        <f t="shared" ca="1" si="715"/>
        <v>-2366.9157570759894</v>
      </c>
      <c r="DJ616" s="218">
        <f t="shared" ca="1" si="716"/>
        <v>0</v>
      </c>
      <c r="DK616" s="227">
        <f t="shared" ca="1" si="717"/>
        <v>0</v>
      </c>
      <c r="DL616" s="228">
        <f t="shared" ca="1" si="741"/>
        <v>0</v>
      </c>
      <c r="DM616" s="222">
        <f t="shared" ca="1" si="718"/>
        <v>-6.1380269433018499</v>
      </c>
      <c r="DN616" s="223">
        <f t="shared" ca="1" si="719"/>
        <v>-49.999999999999993</v>
      </c>
      <c r="DO616" s="224">
        <f t="shared" ca="1" si="720"/>
        <v>-2666.2773423922681</v>
      </c>
      <c r="DP616" s="223">
        <f t="shared" ca="1" si="721"/>
        <v>0</v>
      </c>
      <c r="DQ616" s="225">
        <f t="shared" ca="1" si="722"/>
        <v>0</v>
      </c>
      <c r="DR616" s="226">
        <f t="shared" ca="1" si="742"/>
        <v>0</v>
      </c>
      <c r="DS616" s="217">
        <f t="shared" ca="1" si="723"/>
        <v>-6.5653689762119063</v>
      </c>
      <c r="DT616" s="218">
        <f t="shared" ca="1" si="724"/>
        <v>-55.000000000000007</v>
      </c>
      <c r="DU616" s="219">
        <f t="shared" ca="1" si="725"/>
        <v>-2978.5505378914368</v>
      </c>
      <c r="DV616" s="218">
        <f t="shared" ca="1" si="726"/>
        <v>0</v>
      </c>
      <c r="DW616" s="227">
        <f t="shared" ca="1" si="727"/>
        <v>0</v>
      </c>
      <c r="DX616" s="228">
        <f t="shared" ca="1" si="743"/>
        <v>0</v>
      </c>
      <c r="DY616" s="222">
        <f t="shared" ca="1" si="728"/>
        <v>-6.9428500404508018</v>
      </c>
      <c r="DZ616" s="223">
        <f t="shared" ca="1" si="729"/>
        <v>-59.999999999999993</v>
      </c>
      <c r="EA616" s="224">
        <f t="shared" ca="1" si="730"/>
        <v>-3305.8429078195454</v>
      </c>
      <c r="EB616" s="223">
        <f t="shared" ca="1" si="731"/>
        <v>0</v>
      </c>
      <c r="EC616" s="225">
        <f t="shared" ca="1" si="732"/>
        <v>0</v>
      </c>
      <c r="ED616" s="226">
        <f t="shared" ca="1" si="744"/>
        <v>0</v>
      </c>
      <c r="EE616" s="18" t="e">
        <v>#N/A</v>
      </c>
    </row>
    <row r="617" spans="16:135" x14ac:dyDescent="0.3">
      <c r="P617" s="5"/>
      <c r="Q617" s="5"/>
      <c r="AA617" s="105" t="e">
        <f ca="1">AH617-DF617</f>
        <v>#N/A</v>
      </c>
      <c r="AC617" s="302">
        <f t="shared" si="745"/>
        <v>5900</v>
      </c>
      <c r="AD617" s="21" t="e">
        <v>#N/A</v>
      </c>
      <c r="AE617" s="21" t="e">
        <v>#N/A</v>
      </c>
      <c r="AF617" s="21" t="e">
        <v>#N/A</v>
      </c>
      <c r="AG617" s="21" t="e">
        <v>#N/A</v>
      </c>
      <c r="AH617" s="21" t="e">
        <v>#N/A</v>
      </c>
      <c r="AI617" s="21" t="e">
        <v>#N/A</v>
      </c>
      <c r="AJ617" s="21" t="e">
        <v>#N/A</v>
      </c>
      <c r="AK617" s="21" t="e">
        <v>#N/A</v>
      </c>
      <c r="AL617" s="21" t="e">
        <v>#N/A</v>
      </c>
      <c r="AM617" s="21" t="e">
        <v>#N/A</v>
      </c>
      <c r="AN617" s="21" t="e">
        <v>#N/A</v>
      </c>
      <c r="AO617" s="21" t="e">
        <v>#N/A</v>
      </c>
      <c r="AP617" s="332" t="e">
        <v>#N/A</v>
      </c>
      <c r="AQ617" s="21" t="e">
        <v>#N/A</v>
      </c>
      <c r="AR617" s="21" t="e">
        <v>#N/A</v>
      </c>
      <c r="AS617" s="21" t="e">
        <v>#N/A</v>
      </c>
      <c r="AT617" s="21" t="e">
        <v>#N/A</v>
      </c>
      <c r="AU617" s="21" t="e">
        <v>#N/A</v>
      </c>
      <c r="AV617" s="21" t="e">
        <v>#N/A</v>
      </c>
      <c r="AW617" s="21" t="e">
        <v>#N/A</v>
      </c>
      <c r="AX617" s="21" t="e">
        <v>#N/A</v>
      </c>
      <c r="AY617" s="21" t="e">
        <v>#N/A</v>
      </c>
      <c r="AZ617" s="21" t="e">
        <v>#N/A</v>
      </c>
      <c r="BA617" s="21" t="e">
        <v>#N/A</v>
      </c>
      <c r="BB617" s="336" t="e">
        <v>#N/A</v>
      </c>
      <c r="BC617" s="323">
        <f ca="1">BO617-BD617</f>
        <v>0</v>
      </c>
      <c r="BD617" s="321">
        <f ca="1"/>
        <v>0</v>
      </c>
      <c r="BE617" s="302">
        <f ca="1">MIN($AF$15,BE616+$BE$22)</f>
        <v>5000</v>
      </c>
      <c r="BF617" s="306">
        <f t="shared" ca="1" si="674"/>
        <v>4</v>
      </c>
      <c r="BG617" s="307">
        <f ca="1">INDEX(N$8:N$12,$BF617)</f>
        <v>365</v>
      </c>
      <c r="BH617" s="308">
        <f ca="1">INDEX(O$8:O$12,$BF617)</f>
        <v>0.45</v>
      </c>
      <c r="BI617" s="309">
        <f t="shared" ca="1" si="675"/>
        <v>2615</v>
      </c>
      <c r="BJ617" s="310">
        <f t="shared" si="673"/>
        <v>0</v>
      </c>
      <c r="BK617" s="217">
        <f ca="1">DEGREES(ASIN($BG617*BL$23))</f>
        <v>-0.69702848180855392</v>
      </c>
      <c r="BL617" s="218">
        <f ca="1">DEGREES(ASIN(BL$23*$BI617))</f>
        <v>-5</v>
      </c>
      <c r="BM617" s="219">
        <f ca="1">IF($BH617&gt;0,(COS(RADIANS(BK617))-COS(RADIANS(BL617)))/(BL$23*$BH617),$BE617*SIN(RADIANS(BK617)))</f>
        <v>-248.78476702351884</v>
      </c>
      <c r="BN617" s="218">
        <f t="shared" ca="1" si="676"/>
        <v>0</v>
      </c>
      <c r="BO617" s="220">
        <f t="shared" ca="1" si="677"/>
        <v>0</v>
      </c>
      <c r="BP617" s="221">
        <f t="shared" ca="1" si="733"/>
        <v>0</v>
      </c>
      <c r="BQ617" s="222">
        <f t="shared" ca="1" si="678"/>
        <v>-1.3888539075648563</v>
      </c>
      <c r="BR617" s="223">
        <f t="shared" ca="1" si="679"/>
        <v>-10</v>
      </c>
      <c r="BS617" s="224">
        <f t="shared" ca="1" si="680"/>
        <v>-498.57516684089927</v>
      </c>
      <c r="BT617" s="223">
        <f t="shared" ca="1" si="681"/>
        <v>0</v>
      </c>
      <c r="BU617" s="225">
        <f t="shared" ca="1" si="682"/>
        <v>0</v>
      </c>
      <c r="BV617" s="226">
        <f t="shared" ca="1" si="734"/>
        <v>0</v>
      </c>
      <c r="BW617" s="217">
        <f t="shared" ca="1" si="683"/>
        <v>-2.0703060144699528</v>
      </c>
      <c r="BX617" s="218">
        <f t="shared" ca="1" si="684"/>
        <v>-14.999999999999998</v>
      </c>
      <c r="BY617" s="219">
        <f t="shared" ca="1" si="685"/>
        <v>-750.39149177318018</v>
      </c>
      <c r="BZ617" s="218">
        <f t="shared" ca="1" si="686"/>
        <v>0</v>
      </c>
      <c r="CA617" s="227">
        <f t="shared" ca="1" si="687"/>
        <v>0</v>
      </c>
      <c r="CB617" s="228">
        <f t="shared" ca="1" si="735"/>
        <v>0</v>
      </c>
      <c r="CC617" s="222">
        <f t="shared" ca="1" si="688"/>
        <v>-2.7362803166611838</v>
      </c>
      <c r="CD617" s="223">
        <f t="shared" ca="1" si="689"/>
        <v>-20</v>
      </c>
      <c r="CE617" s="224">
        <f t="shared" ca="1" si="690"/>
        <v>-1005.2838372586006</v>
      </c>
      <c r="CF617" s="223">
        <f t="shared" ca="1" si="691"/>
        <v>0</v>
      </c>
      <c r="CG617" s="225">
        <f t="shared" ca="1" si="692"/>
        <v>0</v>
      </c>
      <c r="CH617" s="226">
        <f t="shared" ca="1" si="736"/>
        <v>0</v>
      </c>
      <c r="CI617" s="217">
        <f t="shared" ca="1" si="693"/>
        <v>-3.3817714426176781</v>
      </c>
      <c r="CJ617" s="218">
        <f t="shared" ca="1" si="694"/>
        <v>-25.000000000000004</v>
      </c>
      <c r="CK617" s="219">
        <f t="shared" ca="1" si="695"/>
        <v>-1264.3482414483431</v>
      </c>
      <c r="CL617" s="218">
        <f t="shared" ca="1" si="696"/>
        <v>0</v>
      </c>
      <c r="CM617" s="227">
        <f t="shared" ca="1" si="697"/>
        <v>0</v>
      </c>
      <c r="CN617" s="228">
        <f t="shared" ca="1" si="737"/>
        <v>0</v>
      </c>
      <c r="CO617" s="222">
        <f t="shared" ca="1" si="698"/>
        <v>-4.0019069365128308</v>
      </c>
      <c r="CP617" s="223">
        <f t="shared" ca="1" si="699"/>
        <v>-29.999999999999996</v>
      </c>
      <c r="CQ617" s="224">
        <f t="shared" ca="1" si="700"/>
        <v>-1528.7443909084268</v>
      </c>
      <c r="CR617" s="223">
        <f t="shared" ca="1" si="701"/>
        <v>0</v>
      </c>
      <c r="CS617" s="225">
        <f t="shared" ca="1" si="702"/>
        <v>0</v>
      </c>
      <c r="CT617" s="226">
        <f t="shared" ca="1" si="738"/>
        <v>0</v>
      </c>
      <c r="CU617" s="217">
        <f t="shared" ca="1" si="703"/>
        <v>-4.5919815571945737</v>
      </c>
      <c r="CV617" s="218">
        <f t="shared" ca="1" si="704"/>
        <v>-35</v>
      </c>
      <c r="CW617" s="219">
        <f t="shared" ca="1" si="705"/>
        <v>-1799.7155560582448</v>
      </c>
      <c r="CX617" s="218">
        <f t="shared" ca="1" si="706"/>
        <v>0</v>
      </c>
      <c r="CY617" s="227">
        <f t="shared" ca="1" si="707"/>
        <v>0</v>
      </c>
      <c r="CZ617" s="228">
        <f t="shared" ca="1" si="739"/>
        <v>0</v>
      </c>
      <c r="DA617" s="222">
        <f t="shared" ca="1" si="708"/>
        <v>-5.1474920122309307</v>
      </c>
      <c r="DB617" s="223">
        <f t="shared" ca="1" si="709"/>
        <v>-40</v>
      </c>
      <c r="DC617" s="224">
        <f t="shared" ca="1" si="710"/>
        <v>-2078.6115573248367</v>
      </c>
      <c r="DD617" s="223">
        <f t="shared" ca="1" si="711"/>
        <v>0</v>
      </c>
      <c r="DE617" s="225">
        <f t="shared" ca="1" si="712"/>
        <v>0</v>
      </c>
      <c r="DF617" s="226">
        <f t="shared" ca="1" si="740"/>
        <v>0</v>
      </c>
      <c r="DG617" s="217">
        <f t="shared" ca="1" si="713"/>
        <v>-5.6641719536657629</v>
      </c>
      <c r="DH617" s="218">
        <f t="shared" ca="1" si="714"/>
        <v>-45</v>
      </c>
      <c r="DI617" s="219">
        <f t="shared" ca="1" si="715"/>
        <v>-2366.9157570759894</v>
      </c>
      <c r="DJ617" s="218">
        <f t="shared" ca="1" si="716"/>
        <v>0</v>
      </c>
      <c r="DK617" s="227">
        <f t="shared" ca="1" si="717"/>
        <v>0</v>
      </c>
      <c r="DL617" s="228">
        <f t="shared" ca="1" si="741"/>
        <v>0</v>
      </c>
      <c r="DM617" s="222">
        <f t="shared" ca="1" si="718"/>
        <v>-6.1380269433018499</v>
      </c>
      <c r="DN617" s="223">
        <f t="shared" ca="1" si="719"/>
        <v>-49.999999999999993</v>
      </c>
      <c r="DO617" s="224">
        <f t="shared" ca="1" si="720"/>
        <v>-2666.2773423922681</v>
      </c>
      <c r="DP617" s="223">
        <f t="shared" ca="1" si="721"/>
        <v>0</v>
      </c>
      <c r="DQ617" s="225">
        <f t="shared" ca="1" si="722"/>
        <v>0</v>
      </c>
      <c r="DR617" s="226">
        <f t="shared" ca="1" si="742"/>
        <v>0</v>
      </c>
      <c r="DS617" s="217">
        <f t="shared" ca="1" si="723"/>
        <v>-6.5653689762119063</v>
      </c>
      <c r="DT617" s="218">
        <f t="shared" ca="1" si="724"/>
        <v>-55.000000000000007</v>
      </c>
      <c r="DU617" s="219">
        <f t="shared" ca="1" si="725"/>
        <v>-2978.5505378914368</v>
      </c>
      <c r="DV617" s="218">
        <f t="shared" ca="1" si="726"/>
        <v>0</v>
      </c>
      <c r="DW617" s="227">
        <f t="shared" ca="1" si="727"/>
        <v>0</v>
      </c>
      <c r="DX617" s="228">
        <f t="shared" ca="1" si="743"/>
        <v>0</v>
      </c>
      <c r="DY617" s="222">
        <f t="shared" ca="1" si="728"/>
        <v>-6.9428500404508018</v>
      </c>
      <c r="DZ617" s="223">
        <f t="shared" ca="1" si="729"/>
        <v>-59.999999999999993</v>
      </c>
      <c r="EA617" s="224">
        <f t="shared" ca="1" si="730"/>
        <v>-3305.8429078195454</v>
      </c>
      <c r="EB617" s="223">
        <f t="shared" ca="1" si="731"/>
        <v>0</v>
      </c>
      <c r="EC617" s="225">
        <f t="shared" ca="1" si="732"/>
        <v>0</v>
      </c>
      <c r="ED617" s="226">
        <f t="shared" ca="1" si="744"/>
        <v>0</v>
      </c>
      <c r="EE617" s="18" t="e">
        <v>#N/A</v>
      </c>
    </row>
    <row r="618" spans="16:135" x14ac:dyDescent="0.3">
      <c r="P618" s="5"/>
      <c r="Q618" s="5"/>
      <c r="AA618" s="105" t="e">
        <f ca="1">AH618-DF618</f>
        <v>#N/A</v>
      </c>
      <c r="AC618" s="302">
        <f t="shared" si="745"/>
        <v>5910</v>
      </c>
      <c r="AD618" s="21" t="e">
        <v>#N/A</v>
      </c>
      <c r="AE618" s="21" t="e">
        <v>#N/A</v>
      </c>
      <c r="AF618" s="21" t="e">
        <v>#N/A</v>
      </c>
      <c r="AG618" s="21" t="e">
        <v>#N/A</v>
      </c>
      <c r="AH618" s="21" t="e">
        <v>#N/A</v>
      </c>
      <c r="AI618" s="21" t="e">
        <v>#N/A</v>
      </c>
      <c r="AJ618" s="21" t="e">
        <v>#N/A</v>
      </c>
      <c r="AK618" s="21" t="e">
        <v>#N/A</v>
      </c>
      <c r="AL618" s="21" t="e">
        <v>#N/A</v>
      </c>
      <c r="AM618" s="21" t="e">
        <v>#N/A</v>
      </c>
      <c r="AN618" s="21" t="e">
        <v>#N/A</v>
      </c>
      <c r="AO618" s="21" t="e">
        <v>#N/A</v>
      </c>
      <c r="AP618" s="332" t="e">
        <v>#N/A</v>
      </c>
      <c r="AQ618" s="21" t="e">
        <v>#N/A</v>
      </c>
      <c r="AR618" s="21" t="e">
        <v>#N/A</v>
      </c>
      <c r="AS618" s="21" t="e">
        <v>#N/A</v>
      </c>
      <c r="AT618" s="21" t="e">
        <v>#N/A</v>
      </c>
      <c r="AU618" s="21" t="e">
        <v>#N/A</v>
      </c>
      <c r="AV618" s="21" t="e">
        <v>#N/A</v>
      </c>
      <c r="AW618" s="21" t="e">
        <v>#N/A</v>
      </c>
      <c r="AX618" s="21" t="e">
        <v>#N/A</v>
      </c>
      <c r="AY618" s="21" t="e">
        <v>#N/A</v>
      </c>
      <c r="AZ618" s="21" t="e">
        <v>#N/A</v>
      </c>
      <c r="BA618" s="21" t="e">
        <v>#N/A</v>
      </c>
      <c r="BB618" s="336" t="e">
        <v>#N/A</v>
      </c>
      <c r="BC618" s="323">
        <f ca="1">BO618-BD618</f>
        <v>0</v>
      </c>
      <c r="BD618" s="321">
        <f ca="1"/>
        <v>0</v>
      </c>
      <c r="BE618" s="302">
        <f ca="1">MIN($AF$15,BE617+$BE$22)</f>
        <v>5000</v>
      </c>
      <c r="BF618" s="306">
        <f t="shared" ca="1" si="674"/>
        <v>4</v>
      </c>
      <c r="BG618" s="307">
        <f ca="1">INDEX(N$8:N$12,$BF618)</f>
        <v>365</v>
      </c>
      <c r="BH618" s="308">
        <f ca="1">INDEX(O$8:O$12,$BF618)</f>
        <v>0.45</v>
      </c>
      <c r="BI618" s="309">
        <f t="shared" ca="1" si="675"/>
        <v>2615</v>
      </c>
      <c r="BJ618" s="310">
        <f t="shared" si="673"/>
        <v>0</v>
      </c>
      <c r="BK618" s="217">
        <f ca="1">DEGREES(ASIN($BG618*BL$23))</f>
        <v>-0.69702848180855392</v>
      </c>
      <c r="BL618" s="218">
        <f ca="1">DEGREES(ASIN(BL$23*$BI618))</f>
        <v>-5</v>
      </c>
      <c r="BM618" s="219">
        <f ca="1">IF($BH618&gt;0,(COS(RADIANS(BK618))-COS(RADIANS(BL618)))/(BL$23*$BH618),$BE618*SIN(RADIANS(BK618)))</f>
        <v>-248.78476702351884</v>
      </c>
      <c r="BN618" s="218">
        <f t="shared" ca="1" si="676"/>
        <v>0</v>
      </c>
      <c r="BO618" s="220">
        <f t="shared" ca="1" si="677"/>
        <v>0</v>
      </c>
      <c r="BP618" s="221">
        <f t="shared" ca="1" si="733"/>
        <v>0</v>
      </c>
      <c r="BQ618" s="222">
        <f t="shared" ca="1" si="678"/>
        <v>-1.3888539075648563</v>
      </c>
      <c r="BR618" s="223">
        <f t="shared" ca="1" si="679"/>
        <v>-10</v>
      </c>
      <c r="BS618" s="224">
        <f t="shared" ca="1" si="680"/>
        <v>-498.57516684089927</v>
      </c>
      <c r="BT618" s="223">
        <f t="shared" ca="1" si="681"/>
        <v>0</v>
      </c>
      <c r="BU618" s="225">
        <f t="shared" ca="1" si="682"/>
        <v>0</v>
      </c>
      <c r="BV618" s="226">
        <f t="shared" ca="1" si="734"/>
        <v>0</v>
      </c>
      <c r="BW618" s="217">
        <f t="shared" ca="1" si="683"/>
        <v>-2.0703060144699528</v>
      </c>
      <c r="BX618" s="218">
        <f t="shared" ca="1" si="684"/>
        <v>-14.999999999999998</v>
      </c>
      <c r="BY618" s="219">
        <f t="shared" ca="1" si="685"/>
        <v>-750.39149177318018</v>
      </c>
      <c r="BZ618" s="218">
        <f t="shared" ca="1" si="686"/>
        <v>0</v>
      </c>
      <c r="CA618" s="227">
        <f t="shared" ca="1" si="687"/>
        <v>0</v>
      </c>
      <c r="CB618" s="228">
        <f t="shared" ca="1" si="735"/>
        <v>0</v>
      </c>
      <c r="CC618" s="222">
        <f t="shared" ca="1" si="688"/>
        <v>-2.7362803166611838</v>
      </c>
      <c r="CD618" s="223">
        <f t="shared" ca="1" si="689"/>
        <v>-20</v>
      </c>
      <c r="CE618" s="224">
        <f t="shared" ca="1" si="690"/>
        <v>-1005.2838372586006</v>
      </c>
      <c r="CF618" s="223">
        <f t="shared" ca="1" si="691"/>
        <v>0</v>
      </c>
      <c r="CG618" s="225">
        <f t="shared" ca="1" si="692"/>
        <v>0</v>
      </c>
      <c r="CH618" s="226">
        <f t="shared" ca="1" si="736"/>
        <v>0</v>
      </c>
      <c r="CI618" s="217">
        <f t="shared" ca="1" si="693"/>
        <v>-3.3817714426176781</v>
      </c>
      <c r="CJ618" s="218">
        <f t="shared" ca="1" si="694"/>
        <v>-25.000000000000004</v>
      </c>
      <c r="CK618" s="219">
        <f t="shared" ca="1" si="695"/>
        <v>-1264.3482414483431</v>
      </c>
      <c r="CL618" s="218">
        <f t="shared" ca="1" si="696"/>
        <v>0</v>
      </c>
      <c r="CM618" s="227">
        <f t="shared" ca="1" si="697"/>
        <v>0</v>
      </c>
      <c r="CN618" s="228">
        <f t="shared" ca="1" si="737"/>
        <v>0</v>
      </c>
      <c r="CO618" s="222">
        <f t="shared" ca="1" si="698"/>
        <v>-4.0019069365128308</v>
      </c>
      <c r="CP618" s="223">
        <f t="shared" ca="1" si="699"/>
        <v>-29.999999999999996</v>
      </c>
      <c r="CQ618" s="224">
        <f t="shared" ca="1" si="700"/>
        <v>-1528.7443909084268</v>
      </c>
      <c r="CR618" s="223">
        <f t="shared" ca="1" si="701"/>
        <v>0</v>
      </c>
      <c r="CS618" s="225">
        <f t="shared" ca="1" si="702"/>
        <v>0</v>
      </c>
      <c r="CT618" s="226">
        <f t="shared" ca="1" si="738"/>
        <v>0</v>
      </c>
      <c r="CU618" s="217">
        <f t="shared" ca="1" si="703"/>
        <v>-4.5919815571945737</v>
      </c>
      <c r="CV618" s="218">
        <f t="shared" ca="1" si="704"/>
        <v>-35</v>
      </c>
      <c r="CW618" s="219">
        <f t="shared" ca="1" si="705"/>
        <v>-1799.7155560582448</v>
      </c>
      <c r="CX618" s="218">
        <f t="shared" ca="1" si="706"/>
        <v>0</v>
      </c>
      <c r="CY618" s="227">
        <f t="shared" ca="1" si="707"/>
        <v>0</v>
      </c>
      <c r="CZ618" s="228">
        <f t="shared" ca="1" si="739"/>
        <v>0</v>
      </c>
      <c r="DA618" s="222">
        <f t="shared" ca="1" si="708"/>
        <v>-5.1474920122309307</v>
      </c>
      <c r="DB618" s="223">
        <f t="shared" ca="1" si="709"/>
        <v>-40</v>
      </c>
      <c r="DC618" s="224">
        <f t="shared" ca="1" si="710"/>
        <v>-2078.6115573248367</v>
      </c>
      <c r="DD618" s="223">
        <f t="shared" ca="1" si="711"/>
        <v>0</v>
      </c>
      <c r="DE618" s="225">
        <f t="shared" ca="1" si="712"/>
        <v>0</v>
      </c>
      <c r="DF618" s="226">
        <f t="shared" ca="1" si="740"/>
        <v>0</v>
      </c>
      <c r="DG618" s="217">
        <f t="shared" ca="1" si="713"/>
        <v>-5.6641719536657629</v>
      </c>
      <c r="DH618" s="218">
        <f t="shared" ca="1" si="714"/>
        <v>-45</v>
      </c>
      <c r="DI618" s="219">
        <f t="shared" ca="1" si="715"/>
        <v>-2366.9157570759894</v>
      </c>
      <c r="DJ618" s="218">
        <f t="shared" ca="1" si="716"/>
        <v>0</v>
      </c>
      <c r="DK618" s="227">
        <f t="shared" ca="1" si="717"/>
        <v>0</v>
      </c>
      <c r="DL618" s="228">
        <f t="shared" ca="1" si="741"/>
        <v>0</v>
      </c>
      <c r="DM618" s="222">
        <f t="shared" ca="1" si="718"/>
        <v>-6.1380269433018499</v>
      </c>
      <c r="DN618" s="223">
        <f t="shared" ca="1" si="719"/>
        <v>-49.999999999999993</v>
      </c>
      <c r="DO618" s="224">
        <f t="shared" ca="1" si="720"/>
        <v>-2666.2773423922681</v>
      </c>
      <c r="DP618" s="223">
        <f t="shared" ca="1" si="721"/>
        <v>0</v>
      </c>
      <c r="DQ618" s="225">
        <f t="shared" ca="1" si="722"/>
        <v>0</v>
      </c>
      <c r="DR618" s="226">
        <f t="shared" ca="1" si="742"/>
        <v>0</v>
      </c>
      <c r="DS618" s="217">
        <f t="shared" ca="1" si="723"/>
        <v>-6.5653689762119063</v>
      </c>
      <c r="DT618" s="218">
        <f t="shared" ca="1" si="724"/>
        <v>-55.000000000000007</v>
      </c>
      <c r="DU618" s="219">
        <f t="shared" ca="1" si="725"/>
        <v>-2978.5505378914368</v>
      </c>
      <c r="DV618" s="218">
        <f t="shared" ca="1" si="726"/>
        <v>0</v>
      </c>
      <c r="DW618" s="227">
        <f t="shared" ca="1" si="727"/>
        <v>0</v>
      </c>
      <c r="DX618" s="228">
        <f t="shared" ca="1" si="743"/>
        <v>0</v>
      </c>
      <c r="DY618" s="222">
        <f t="shared" ca="1" si="728"/>
        <v>-6.9428500404508018</v>
      </c>
      <c r="DZ618" s="223">
        <f t="shared" ca="1" si="729"/>
        <v>-59.999999999999993</v>
      </c>
      <c r="EA618" s="224">
        <f t="shared" ca="1" si="730"/>
        <v>-3305.8429078195454</v>
      </c>
      <c r="EB618" s="223">
        <f t="shared" ca="1" si="731"/>
        <v>0</v>
      </c>
      <c r="EC618" s="225">
        <f t="shared" ca="1" si="732"/>
        <v>0</v>
      </c>
      <c r="ED618" s="226">
        <f t="shared" ca="1" si="744"/>
        <v>0</v>
      </c>
      <c r="EE618" s="18" t="e">
        <v>#N/A</v>
      </c>
    </row>
    <row r="619" spans="16:135" x14ac:dyDescent="0.3">
      <c r="P619" s="5"/>
      <c r="Q619" s="5"/>
      <c r="AA619" s="105" t="e">
        <f ca="1">AH619-DF619</f>
        <v>#N/A</v>
      </c>
      <c r="AC619" s="302">
        <f t="shared" si="745"/>
        <v>5920</v>
      </c>
      <c r="AD619" s="21" t="e">
        <v>#N/A</v>
      </c>
      <c r="AE619" s="21" t="e">
        <v>#N/A</v>
      </c>
      <c r="AF619" s="21" t="e">
        <v>#N/A</v>
      </c>
      <c r="AG619" s="21" t="e">
        <v>#N/A</v>
      </c>
      <c r="AH619" s="21" t="e">
        <v>#N/A</v>
      </c>
      <c r="AI619" s="21" t="e">
        <v>#N/A</v>
      </c>
      <c r="AJ619" s="21" t="e">
        <v>#N/A</v>
      </c>
      <c r="AK619" s="21" t="e">
        <v>#N/A</v>
      </c>
      <c r="AL619" s="21" t="e">
        <v>#N/A</v>
      </c>
      <c r="AM619" s="21" t="e">
        <v>#N/A</v>
      </c>
      <c r="AN619" s="21" t="e">
        <v>#N/A</v>
      </c>
      <c r="AO619" s="21" t="e">
        <v>#N/A</v>
      </c>
      <c r="AP619" s="332" t="e">
        <v>#N/A</v>
      </c>
      <c r="AQ619" s="21" t="e">
        <v>#N/A</v>
      </c>
      <c r="AR619" s="21" t="e">
        <v>#N/A</v>
      </c>
      <c r="AS619" s="21" t="e">
        <v>#N/A</v>
      </c>
      <c r="AT619" s="21" t="e">
        <v>#N/A</v>
      </c>
      <c r="AU619" s="21" t="e">
        <v>#N/A</v>
      </c>
      <c r="AV619" s="21" t="e">
        <v>#N/A</v>
      </c>
      <c r="AW619" s="21" t="e">
        <v>#N/A</v>
      </c>
      <c r="AX619" s="21" t="e">
        <v>#N/A</v>
      </c>
      <c r="AY619" s="21" t="e">
        <v>#N/A</v>
      </c>
      <c r="AZ619" s="21" t="e">
        <v>#N/A</v>
      </c>
      <c r="BA619" s="21" t="e">
        <v>#N/A</v>
      </c>
      <c r="BB619" s="336" t="e">
        <v>#N/A</v>
      </c>
      <c r="BC619" s="323">
        <f ca="1">BO619-BD619</f>
        <v>0</v>
      </c>
      <c r="BD619" s="321">
        <f ca="1"/>
        <v>0</v>
      </c>
      <c r="BE619" s="302">
        <f ca="1">MIN($AF$15,BE618+$BE$22)</f>
        <v>5000</v>
      </c>
      <c r="BF619" s="306">
        <f t="shared" ca="1" si="674"/>
        <v>4</v>
      </c>
      <c r="BG619" s="307">
        <f ca="1">INDEX(N$8:N$12,$BF619)</f>
        <v>365</v>
      </c>
      <c r="BH619" s="308">
        <f ca="1">INDEX(O$8:O$12,$BF619)</f>
        <v>0.45</v>
      </c>
      <c r="BI619" s="309">
        <f t="shared" ca="1" si="675"/>
        <v>2615</v>
      </c>
      <c r="BJ619" s="310">
        <f t="shared" si="673"/>
        <v>0</v>
      </c>
      <c r="BK619" s="217">
        <f ca="1">DEGREES(ASIN($BG619*BL$23))</f>
        <v>-0.69702848180855392</v>
      </c>
      <c r="BL619" s="218">
        <f ca="1">DEGREES(ASIN(BL$23*$BI619))</f>
        <v>-5</v>
      </c>
      <c r="BM619" s="219">
        <f ca="1">IF($BH619&gt;0,(COS(RADIANS(BK619))-COS(RADIANS(BL619)))/(BL$23*$BH619),$BE619*SIN(RADIANS(BK619)))</f>
        <v>-248.78476702351884</v>
      </c>
      <c r="BN619" s="218">
        <f t="shared" ca="1" si="676"/>
        <v>0</v>
      </c>
      <c r="BO619" s="220">
        <f t="shared" ca="1" si="677"/>
        <v>0</v>
      </c>
      <c r="BP619" s="221">
        <f t="shared" ca="1" si="733"/>
        <v>0</v>
      </c>
      <c r="BQ619" s="222">
        <f t="shared" ca="1" si="678"/>
        <v>-1.3888539075648563</v>
      </c>
      <c r="BR619" s="223">
        <f t="shared" ca="1" si="679"/>
        <v>-10</v>
      </c>
      <c r="BS619" s="224">
        <f t="shared" ca="1" si="680"/>
        <v>-498.57516684089927</v>
      </c>
      <c r="BT619" s="223">
        <f t="shared" ca="1" si="681"/>
        <v>0</v>
      </c>
      <c r="BU619" s="225">
        <f t="shared" ca="1" si="682"/>
        <v>0</v>
      </c>
      <c r="BV619" s="226">
        <f t="shared" ca="1" si="734"/>
        <v>0</v>
      </c>
      <c r="BW619" s="217">
        <f t="shared" ca="1" si="683"/>
        <v>-2.0703060144699528</v>
      </c>
      <c r="BX619" s="218">
        <f t="shared" ca="1" si="684"/>
        <v>-14.999999999999998</v>
      </c>
      <c r="BY619" s="219">
        <f t="shared" ca="1" si="685"/>
        <v>-750.39149177318018</v>
      </c>
      <c r="BZ619" s="218">
        <f t="shared" ca="1" si="686"/>
        <v>0</v>
      </c>
      <c r="CA619" s="227">
        <f t="shared" ca="1" si="687"/>
        <v>0</v>
      </c>
      <c r="CB619" s="228">
        <f t="shared" ca="1" si="735"/>
        <v>0</v>
      </c>
      <c r="CC619" s="222">
        <f t="shared" ca="1" si="688"/>
        <v>-2.7362803166611838</v>
      </c>
      <c r="CD619" s="223">
        <f t="shared" ca="1" si="689"/>
        <v>-20</v>
      </c>
      <c r="CE619" s="224">
        <f t="shared" ca="1" si="690"/>
        <v>-1005.2838372586006</v>
      </c>
      <c r="CF619" s="223">
        <f t="shared" ca="1" si="691"/>
        <v>0</v>
      </c>
      <c r="CG619" s="225">
        <f t="shared" ca="1" si="692"/>
        <v>0</v>
      </c>
      <c r="CH619" s="226">
        <f t="shared" ca="1" si="736"/>
        <v>0</v>
      </c>
      <c r="CI619" s="217">
        <f t="shared" ca="1" si="693"/>
        <v>-3.3817714426176781</v>
      </c>
      <c r="CJ619" s="218">
        <f t="shared" ca="1" si="694"/>
        <v>-25.000000000000004</v>
      </c>
      <c r="CK619" s="219">
        <f t="shared" ca="1" si="695"/>
        <v>-1264.3482414483431</v>
      </c>
      <c r="CL619" s="218">
        <f t="shared" ca="1" si="696"/>
        <v>0</v>
      </c>
      <c r="CM619" s="227">
        <f t="shared" ca="1" si="697"/>
        <v>0</v>
      </c>
      <c r="CN619" s="228">
        <f t="shared" ca="1" si="737"/>
        <v>0</v>
      </c>
      <c r="CO619" s="222">
        <f t="shared" ca="1" si="698"/>
        <v>-4.0019069365128308</v>
      </c>
      <c r="CP619" s="223">
        <f t="shared" ca="1" si="699"/>
        <v>-29.999999999999996</v>
      </c>
      <c r="CQ619" s="224">
        <f t="shared" ca="1" si="700"/>
        <v>-1528.7443909084268</v>
      </c>
      <c r="CR619" s="223">
        <f t="shared" ca="1" si="701"/>
        <v>0</v>
      </c>
      <c r="CS619" s="225">
        <f t="shared" ca="1" si="702"/>
        <v>0</v>
      </c>
      <c r="CT619" s="226">
        <f t="shared" ca="1" si="738"/>
        <v>0</v>
      </c>
      <c r="CU619" s="217">
        <f t="shared" ca="1" si="703"/>
        <v>-4.5919815571945737</v>
      </c>
      <c r="CV619" s="218">
        <f t="shared" ca="1" si="704"/>
        <v>-35</v>
      </c>
      <c r="CW619" s="219">
        <f t="shared" ca="1" si="705"/>
        <v>-1799.7155560582448</v>
      </c>
      <c r="CX619" s="218">
        <f t="shared" ca="1" si="706"/>
        <v>0</v>
      </c>
      <c r="CY619" s="227">
        <f t="shared" ca="1" si="707"/>
        <v>0</v>
      </c>
      <c r="CZ619" s="228">
        <f t="shared" ca="1" si="739"/>
        <v>0</v>
      </c>
      <c r="DA619" s="222">
        <f t="shared" ca="1" si="708"/>
        <v>-5.1474920122309307</v>
      </c>
      <c r="DB619" s="223">
        <f t="shared" ca="1" si="709"/>
        <v>-40</v>
      </c>
      <c r="DC619" s="224">
        <f t="shared" ca="1" si="710"/>
        <v>-2078.6115573248367</v>
      </c>
      <c r="DD619" s="223">
        <f t="shared" ca="1" si="711"/>
        <v>0</v>
      </c>
      <c r="DE619" s="225">
        <f t="shared" ca="1" si="712"/>
        <v>0</v>
      </c>
      <c r="DF619" s="226">
        <f t="shared" ca="1" si="740"/>
        <v>0</v>
      </c>
      <c r="DG619" s="217">
        <f t="shared" ca="1" si="713"/>
        <v>-5.6641719536657629</v>
      </c>
      <c r="DH619" s="218">
        <f t="shared" ca="1" si="714"/>
        <v>-45</v>
      </c>
      <c r="DI619" s="219">
        <f t="shared" ca="1" si="715"/>
        <v>-2366.9157570759894</v>
      </c>
      <c r="DJ619" s="218">
        <f t="shared" ca="1" si="716"/>
        <v>0</v>
      </c>
      <c r="DK619" s="227">
        <f t="shared" ca="1" si="717"/>
        <v>0</v>
      </c>
      <c r="DL619" s="228">
        <f t="shared" ca="1" si="741"/>
        <v>0</v>
      </c>
      <c r="DM619" s="222">
        <f t="shared" ca="1" si="718"/>
        <v>-6.1380269433018499</v>
      </c>
      <c r="DN619" s="223">
        <f t="shared" ca="1" si="719"/>
        <v>-49.999999999999993</v>
      </c>
      <c r="DO619" s="224">
        <f t="shared" ca="1" si="720"/>
        <v>-2666.2773423922681</v>
      </c>
      <c r="DP619" s="223">
        <f t="shared" ca="1" si="721"/>
        <v>0</v>
      </c>
      <c r="DQ619" s="225">
        <f t="shared" ca="1" si="722"/>
        <v>0</v>
      </c>
      <c r="DR619" s="226">
        <f t="shared" ca="1" si="742"/>
        <v>0</v>
      </c>
      <c r="DS619" s="217">
        <f t="shared" ca="1" si="723"/>
        <v>-6.5653689762119063</v>
      </c>
      <c r="DT619" s="218">
        <f t="shared" ca="1" si="724"/>
        <v>-55.000000000000007</v>
      </c>
      <c r="DU619" s="219">
        <f t="shared" ca="1" si="725"/>
        <v>-2978.5505378914368</v>
      </c>
      <c r="DV619" s="218">
        <f t="shared" ca="1" si="726"/>
        <v>0</v>
      </c>
      <c r="DW619" s="227">
        <f t="shared" ca="1" si="727"/>
        <v>0</v>
      </c>
      <c r="DX619" s="228">
        <f t="shared" ca="1" si="743"/>
        <v>0</v>
      </c>
      <c r="DY619" s="222">
        <f t="shared" ca="1" si="728"/>
        <v>-6.9428500404508018</v>
      </c>
      <c r="DZ619" s="223">
        <f t="shared" ca="1" si="729"/>
        <v>-59.999999999999993</v>
      </c>
      <c r="EA619" s="224">
        <f t="shared" ca="1" si="730"/>
        <v>-3305.8429078195454</v>
      </c>
      <c r="EB619" s="223">
        <f t="shared" ca="1" si="731"/>
        <v>0</v>
      </c>
      <c r="EC619" s="225">
        <f t="shared" ca="1" si="732"/>
        <v>0</v>
      </c>
      <c r="ED619" s="226">
        <f t="shared" ca="1" si="744"/>
        <v>0</v>
      </c>
      <c r="EE619" s="18" t="e">
        <v>#N/A</v>
      </c>
    </row>
    <row r="620" spans="16:135" x14ac:dyDescent="0.3">
      <c r="P620" s="5"/>
      <c r="Q620" s="5"/>
      <c r="AA620" s="105" t="e">
        <f ca="1">AH620-DF620</f>
        <v>#N/A</v>
      </c>
      <c r="AC620" s="302">
        <f t="shared" si="745"/>
        <v>5930</v>
      </c>
      <c r="AD620" s="21" t="e">
        <v>#N/A</v>
      </c>
      <c r="AE620" s="21" t="e">
        <v>#N/A</v>
      </c>
      <c r="AF620" s="21" t="e">
        <v>#N/A</v>
      </c>
      <c r="AG620" s="21" t="e">
        <v>#N/A</v>
      </c>
      <c r="AH620" s="21" t="e">
        <v>#N/A</v>
      </c>
      <c r="AI620" s="21" t="e">
        <v>#N/A</v>
      </c>
      <c r="AJ620" s="21" t="e">
        <v>#N/A</v>
      </c>
      <c r="AK620" s="21" t="e">
        <v>#N/A</v>
      </c>
      <c r="AL620" s="21" t="e">
        <v>#N/A</v>
      </c>
      <c r="AM620" s="21" t="e">
        <v>#N/A</v>
      </c>
      <c r="AN620" s="21" t="e">
        <v>#N/A</v>
      </c>
      <c r="AO620" s="21" t="e">
        <v>#N/A</v>
      </c>
      <c r="AP620" s="332" t="e">
        <v>#N/A</v>
      </c>
      <c r="AQ620" s="21" t="e">
        <v>#N/A</v>
      </c>
      <c r="AR620" s="21" t="e">
        <v>#N/A</v>
      </c>
      <c r="AS620" s="21" t="e">
        <v>#N/A</v>
      </c>
      <c r="AT620" s="21" t="e">
        <v>#N/A</v>
      </c>
      <c r="AU620" s="21" t="e">
        <v>#N/A</v>
      </c>
      <c r="AV620" s="21" t="e">
        <v>#N/A</v>
      </c>
      <c r="AW620" s="21" t="e">
        <v>#N/A</v>
      </c>
      <c r="AX620" s="21" t="e">
        <v>#N/A</v>
      </c>
      <c r="AY620" s="21" t="e">
        <v>#N/A</v>
      </c>
      <c r="AZ620" s="21" t="e">
        <v>#N/A</v>
      </c>
      <c r="BA620" s="21" t="e">
        <v>#N/A</v>
      </c>
      <c r="BB620" s="336" t="e">
        <v>#N/A</v>
      </c>
      <c r="BC620" s="323">
        <f ca="1">BO620-BD620</f>
        <v>0</v>
      </c>
      <c r="BD620" s="321">
        <f ca="1"/>
        <v>0</v>
      </c>
      <c r="BE620" s="302">
        <f ca="1">MIN($AF$15,BE619+$BE$22)</f>
        <v>5000</v>
      </c>
      <c r="BF620" s="306">
        <f t="shared" ca="1" si="674"/>
        <v>4</v>
      </c>
      <c r="BG620" s="307">
        <f ca="1">INDEX(N$8:N$12,$BF620)</f>
        <v>365</v>
      </c>
      <c r="BH620" s="308">
        <f ca="1">INDEX(O$8:O$12,$BF620)</f>
        <v>0.45</v>
      </c>
      <c r="BI620" s="309">
        <f t="shared" ca="1" si="675"/>
        <v>2615</v>
      </c>
      <c r="BJ620" s="310">
        <f t="shared" si="673"/>
        <v>0</v>
      </c>
      <c r="BK620" s="217">
        <f ca="1">DEGREES(ASIN($BG620*BL$23))</f>
        <v>-0.69702848180855392</v>
      </c>
      <c r="BL620" s="218">
        <f ca="1">DEGREES(ASIN(BL$23*$BI620))</f>
        <v>-5</v>
      </c>
      <c r="BM620" s="219">
        <f ca="1">IF($BH620&gt;0,(COS(RADIANS(BK620))-COS(RADIANS(BL620)))/(BL$23*$BH620),$BE620*SIN(RADIANS(BK620)))</f>
        <v>-248.78476702351884</v>
      </c>
      <c r="BN620" s="218">
        <f t="shared" ca="1" si="676"/>
        <v>0</v>
      </c>
      <c r="BO620" s="220">
        <f t="shared" ca="1" si="677"/>
        <v>0</v>
      </c>
      <c r="BP620" s="221">
        <f t="shared" ca="1" si="733"/>
        <v>0</v>
      </c>
      <c r="BQ620" s="222">
        <f t="shared" ca="1" si="678"/>
        <v>-1.3888539075648563</v>
      </c>
      <c r="BR620" s="223">
        <f t="shared" ca="1" si="679"/>
        <v>-10</v>
      </c>
      <c r="BS620" s="224">
        <f t="shared" ca="1" si="680"/>
        <v>-498.57516684089927</v>
      </c>
      <c r="BT620" s="223">
        <f t="shared" ca="1" si="681"/>
        <v>0</v>
      </c>
      <c r="BU620" s="225">
        <f t="shared" ca="1" si="682"/>
        <v>0</v>
      </c>
      <c r="BV620" s="226">
        <f t="shared" ca="1" si="734"/>
        <v>0</v>
      </c>
      <c r="BW620" s="217">
        <f t="shared" ca="1" si="683"/>
        <v>-2.0703060144699528</v>
      </c>
      <c r="BX620" s="218">
        <f t="shared" ca="1" si="684"/>
        <v>-14.999999999999998</v>
      </c>
      <c r="BY620" s="219">
        <f t="shared" ca="1" si="685"/>
        <v>-750.39149177318018</v>
      </c>
      <c r="BZ620" s="218">
        <f t="shared" ca="1" si="686"/>
        <v>0</v>
      </c>
      <c r="CA620" s="227">
        <f t="shared" ca="1" si="687"/>
        <v>0</v>
      </c>
      <c r="CB620" s="228">
        <f t="shared" ca="1" si="735"/>
        <v>0</v>
      </c>
      <c r="CC620" s="222">
        <f t="shared" ca="1" si="688"/>
        <v>-2.7362803166611838</v>
      </c>
      <c r="CD620" s="223">
        <f t="shared" ca="1" si="689"/>
        <v>-20</v>
      </c>
      <c r="CE620" s="224">
        <f t="shared" ca="1" si="690"/>
        <v>-1005.2838372586006</v>
      </c>
      <c r="CF620" s="223">
        <f t="shared" ca="1" si="691"/>
        <v>0</v>
      </c>
      <c r="CG620" s="225">
        <f t="shared" ca="1" si="692"/>
        <v>0</v>
      </c>
      <c r="CH620" s="226">
        <f t="shared" ca="1" si="736"/>
        <v>0</v>
      </c>
      <c r="CI620" s="217">
        <f t="shared" ca="1" si="693"/>
        <v>-3.3817714426176781</v>
      </c>
      <c r="CJ620" s="218">
        <f t="shared" ca="1" si="694"/>
        <v>-25.000000000000004</v>
      </c>
      <c r="CK620" s="219">
        <f t="shared" ca="1" si="695"/>
        <v>-1264.3482414483431</v>
      </c>
      <c r="CL620" s="218">
        <f t="shared" ca="1" si="696"/>
        <v>0</v>
      </c>
      <c r="CM620" s="227">
        <f t="shared" ca="1" si="697"/>
        <v>0</v>
      </c>
      <c r="CN620" s="228">
        <f t="shared" ca="1" si="737"/>
        <v>0</v>
      </c>
      <c r="CO620" s="222">
        <f t="shared" ca="1" si="698"/>
        <v>-4.0019069365128308</v>
      </c>
      <c r="CP620" s="223">
        <f t="shared" ca="1" si="699"/>
        <v>-29.999999999999996</v>
      </c>
      <c r="CQ620" s="224">
        <f t="shared" ca="1" si="700"/>
        <v>-1528.7443909084268</v>
      </c>
      <c r="CR620" s="223">
        <f t="shared" ca="1" si="701"/>
        <v>0</v>
      </c>
      <c r="CS620" s="225">
        <f t="shared" ca="1" si="702"/>
        <v>0</v>
      </c>
      <c r="CT620" s="226">
        <f t="shared" ca="1" si="738"/>
        <v>0</v>
      </c>
      <c r="CU620" s="217">
        <f t="shared" ca="1" si="703"/>
        <v>-4.5919815571945737</v>
      </c>
      <c r="CV620" s="218">
        <f t="shared" ca="1" si="704"/>
        <v>-35</v>
      </c>
      <c r="CW620" s="219">
        <f t="shared" ca="1" si="705"/>
        <v>-1799.7155560582448</v>
      </c>
      <c r="CX620" s="218">
        <f t="shared" ca="1" si="706"/>
        <v>0</v>
      </c>
      <c r="CY620" s="227">
        <f t="shared" ca="1" si="707"/>
        <v>0</v>
      </c>
      <c r="CZ620" s="228">
        <f t="shared" ca="1" si="739"/>
        <v>0</v>
      </c>
      <c r="DA620" s="222">
        <f t="shared" ca="1" si="708"/>
        <v>-5.1474920122309307</v>
      </c>
      <c r="DB620" s="223">
        <f t="shared" ca="1" si="709"/>
        <v>-40</v>
      </c>
      <c r="DC620" s="224">
        <f t="shared" ca="1" si="710"/>
        <v>-2078.6115573248367</v>
      </c>
      <c r="DD620" s="223">
        <f t="shared" ca="1" si="711"/>
        <v>0</v>
      </c>
      <c r="DE620" s="225">
        <f t="shared" ca="1" si="712"/>
        <v>0</v>
      </c>
      <c r="DF620" s="226">
        <f t="shared" ca="1" si="740"/>
        <v>0</v>
      </c>
      <c r="DG620" s="217">
        <f t="shared" ca="1" si="713"/>
        <v>-5.6641719536657629</v>
      </c>
      <c r="DH620" s="218">
        <f t="shared" ca="1" si="714"/>
        <v>-45</v>
      </c>
      <c r="DI620" s="219">
        <f t="shared" ca="1" si="715"/>
        <v>-2366.9157570759894</v>
      </c>
      <c r="DJ620" s="218">
        <f t="shared" ca="1" si="716"/>
        <v>0</v>
      </c>
      <c r="DK620" s="227">
        <f t="shared" ca="1" si="717"/>
        <v>0</v>
      </c>
      <c r="DL620" s="228">
        <f t="shared" ca="1" si="741"/>
        <v>0</v>
      </c>
      <c r="DM620" s="222">
        <f t="shared" ca="1" si="718"/>
        <v>-6.1380269433018499</v>
      </c>
      <c r="DN620" s="223">
        <f t="shared" ca="1" si="719"/>
        <v>-49.999999999999993</v>
      </c>
      <c r="DO620" s="224">
        <f t="shared" ca="1" si="720"/>
        <v>-2666.2773423922681</v>
      </c>
      <c r="DP620" s="223">
        <f t="shared" ca="1" si="721"/>
        <v>0</v>
      </c>
      <c r="DQ620" s="225">
        <f t="shared" ca="1" si="722"/>
        <v>0</v>
      </c>
      <c r="DR620" s="226">
        <f t="shared" ca="1" si="742"/>
        <v>0</v>
      </c>
      <c r="DS620" s="217">
        <f t="shared" ca="1" si="723"/>
        <v>-6.5653689762119063</v>
      </c>
      <c r="DT620" s="218">
        <f t="shared" ca="1" si="724"/>
        <v>-55.000000000000007</v>
      </c>
      <c r="DU620" s="219">
        <f t="shared" ca="1" si="725"/>
        <v>-2978.5505378914368</v>
      </c>
      <c r="DV620" s="218">
        <f t="shared" ca="1" si="726"/>
        <v>0</v>
      </c>
      <c r="DW620" s="227">
        <f t="shared" ca="1" si="727"/>
        <v>0</v>
      </c>
      <c r="DX620" s="228">
        <f t="shared" ca="1" si="743"/>
        <v>0</v>
      </c>
      <c r="DY620" s="222">
        <f t="shared" ca="1" si="728"/>
        <v>-6.9428500404508018</v>
      </c>
      <c r="DZ620" s="223">
        <f t="shared" ca="1" si="729"/>
        <v>-59.999999999999993</v>
      </c>
      <c r="EA620" s="224">
        <f t="shared" ca="1" si="730"/>
        <v>-3305.8429078195454</v>
      </c>
      <c r="EB620" s="223">
        <f t="shared" ca="1" si="731"/>
        <v>0</v>
      </c>
      <c r="EC620" s="225">
        <f t="shared" ca="1" si="732"/>
        <v>0</v>
      </c>
      <c r="ED620" s="226">
        <f t="shared" ca="1" si="744"/>
        <v>0</v>
      </c>
      <c r="EE620" s="18" t="e">
        <v>#N/A</v>
      </c>
    </row>
    <row r="621" spans="16:135" x14ac:dyDescent="0.3">
      <c r="P621" s="5"/>
      <c r="Q621" s="5"/>
      <c r="AA621" s="105" t="e">
        <f ca="1">AH621-DF621</f>
        <v>#N/A</v>
      </c>
      <c r="AC621" s="302">
        <f t="shared" si="745"/>
        <v>5940</v>
      </c>
      <c r="AD621" s="21" t="e">
        <v>#N/A</v>
      </c>
      <c r="AE621" s="21" t="e">
        <v>#N/A</v>
      </c>
      <c r="AF621" s="21" t="e">
        <v>#N/A</v>
      </c>
      <c r="AG621" s="21" t="e">
        <v>#N/A</v>
      </c>
      <c r="AH621" s="21" t="e">
        <v>#N/A</v>
      </c>
      <c r="AI621" s="21" t="e">
        <v>#N/A</v>
      </c>
      <c r="AJ621" s="21" t="e">
        <v>#N/A</v>
      </c>
      <c r="AK621" s="21" t="e">
        <v>#N/A</v>
      </c>
      <c r="AL621" s="21" t="e">
        <v>#N/A</v>
      </c>
      <c r="AM621" s="21" t="e">
        <v>#N/A</v>
      </c>
      <c r="AN621" s="21" t="e">
        <v>#N/A</v>
      </c>
      <c r="AO621" s="21" t="e">
        <v>#N/A</v>
      </c>
      <c r="AP621" s="332" t="e">
        <v>#N/A</v>
      </c>
      <c r="AQ621" s="21" t="e">
        <v>#N/A</v>
      </c>
      <c r="AR621" s="21" t="e">
        <v>#N/A</v>
      </c>
      <c r="AS621" s="21" t="e">
        <v>#N/A</v>
      </c>
      <c r="AT621" s="21" t="e">
        <v>#N/A</v>
      </c>
      <c r="AU621" s="21" t="e">
        <v>#N/A</v>
      </c>
      <c r="AV621" s="21" t="e">
        <v>#N/A</v>
      </c>
      <c r="AW621" s="21" t="e">
        <v>#N/A</v>
      </c>
      <c r="AX621" s="21" t="e">
        <v>#N/A</v>
      </c>
      <c r="AY621" s="21" t="e">
        <v>#N/A</v>
      </c>
      <c r="AZ621" s="21" t="e">
        <v>#N/A</v>
      </c>
      <c r="BA621" s="21" t="e">
        <v>#N/A</v>
      </c>
      <c r="BB621" s="336" t="e">
        <v>#N/A</v>
      </c>
      <c r="BC621" s="323">
        <f ca="1">BO621-BD621</f>
        <v>0</v>
      </c>
      <c r="BD621" s="321">
        <f ca="1"/>
        <v>0</v>
      </c>
      <c r="BE621" s="302">
        <f ca="1">MIN($AF$15,BE620+$BE$22)</f>
        <v>5000</v>
      </c>
      <c r="BF621" s="306">
        <f t="shared" ca="1" si="674"/>
        <v>4</v>
      </c>
      <c r="BG621" s="307">
        <f ca="1">INDEX(N$8:N$12,$BF621)</f>
        <v>365</v>
      </c>
      <c r="BH621" s="308">
        <f ca="1">INDEX(O$8:O$12,$BF621)</f>
        <v>0.45</v>
      </c>
      <c r="BI621" s="309">
        <f t="shared" ca="1" si="675"/>
        <v>2615</v>
      </c>
      <c r="BJ621" s="310">
        <f t="shared" si="673"/>
        <v>0</v>
      </c>
      <c r="BK621" s="217">
        <f ca="1">DEGREES(ASIN($BG621*BL$23))</f>
        <v>-0.69702848180855392</v>
      </c>
      <c r="BL621" s="218">
        <f ca="1">DEGREES(ASIN(BL$23*$BI621))</f>
        <v>-5</v>
      </c>
      <c r="BM621" s="219">
        <f ca="1">IF($BH621&gt;0,(COS(RADIANS(BK621))-COS(RADIANS(BL621)))/(BL$23*$BH621),$BE621*SIN(RADIANS(BK621)))</f>
        <v>-248.78476702351884</v>
      </c>
      <c r="BN621" s="218">
        <f t="shared" ca="1" si="676"/>
        <v>0</v>
      </c>
      <c r="BO621" s="220">
        <f t="shared" ca="1" si="677"/>
        <v>0</v>
      </c>
      <c r="BP621" s="221">
        <f t="shared" ca="1" si="733"/>
        <v>0</v>
      </c>
      <c r="BQ621" s="222">
        <f t="shared" ca="1" si="678"/>
        <v>-1.3888539075648563</v>
      </c>
      <c r="BR621" s="223">
        <f t="shared" ca="1" si="679"/>
        <v>-10</v>
      </c>
      <c r="BS621" s="224">
        <f t="shared" ca="1" si="680"/>
        <v>-498.57516684089927</v>
      </c>
      <c r="BT621" s="223">
        <f t="shared" ca="1" si="681"/>
        <v>0</v>
      </c>
      <c r="BU621" s="225">
        <f t="shared" ca="1" si="682"/>
        <v>0</v>
      </c>
      <c r="BV621" s="226">
        <f t="shared" ca="1" si="734"/>
        <v>0</v>
      </c>
      <c r="BW621" s="217">
        <f t="shared" ca="1" si="683"/>
        <v>-2.0703060144699528</v>
      </c>
      <c r="BX621" s="218">
        <f t="shared" ca="1" si="684"/>
        <v>-14.999999999999998</v>
      </c>
      <c r="BY621" s="219">
        <f t="shared" ca="1" si="685"/>
        <v>-750.39149177318018</v>
      </c>
      <c r="BZ621" s="218">
        <f t="shared" ca="1" si="686"/>
        <v>0</v>
      </c>
      <c r="CA621" s="227">
        <f t="shared" ca="1" si="687"/>
        <v>0</v>
      </c>
      <c r="CB621" s="228">
        <f t="shared" ca="1" si="735"/>
        <v>0</v>
      </c>
      <c r="CC621" s="222">
        <f t="shared" ca="1" si="688"/>
        <v>-2.7362803166611838</v>
      </c>
      <c r="CD621" s="223">
        <f t="shared" ca="1" si="689"/>
        <v>-20</v>
      </c>
      <c r="CE621" s="224">
        <f t="shared" ca="1" si="690"/>
        <v>-1005.2838372586006</v>
      </c>
      <c r="CF621" s="223">
        <f t="shared" ca="1" si="691"/>
        <v>0</v>
      </c>
      <c r="CG621" s="225">
        <f t="shared" ca="1" si="692"/>
        <v>0</v>
      </c>
      <c r="CH621" s="226">
        <f t="shared" ca="1" si="736"/>
        <v>0</v>
      </c>
      <c r="CI621" s="217">
        <f t="shared" ca="1" si="693"/>
        <v>-3.3817714426176781</v>
      </c>
      <c r="CJ621" s="218">
        <f t="shared" ca="1" si="694"/>
        <v>-25.000000000000004</v>
      </c>
      <c r="CK621" s="219">
        <f t="shared" ca="1" si="695"/>
        <v>-1264.3482414483431</v>
      </c>
      <c r="CL621" s="218">
        <f t="shared" ca="1" si="696"/>
        <v>0</v>
      </c>
      <c r="CM621" s="227">
        <f t="shared" ca="1" si="697"/>
        <v>0</v>
      </c>
      <c r="CN621" s="228">
        <f t="shared" ca="1" si="737"/>
        <v>0</v>
      </c>
      <c r="CO621" s="222">
        <f t="shared" ca="1" si="698"/>
        <v>-4.0019069365128308</v>
      </c>
      <c r="CP621" s="223">
        <f t="shared" ca="1" si="699"/>
        <v>-29.999999999999996</v>
      </c>
      <c r="CQ621" s="224">
        <f t="shared" ca="1" si="700"/>
        <v>-1528.7443909084268</v>
      </c>
      <c r="CR621" s="223">
        <f t="shared" ca="1" si="701"/>
        <v>0</v>
      </c>
      <c r="CS621" s="225">
        <f t="shared" ca="1" si="702"/>
        <v>0</v>
      </c>
      <c r="CT621" s="226">
        <f t="shared" ca="1" si="738"/>
        <v>0</v>
      </c>
      <c r="CU621" s="217">
        <f t="shared" ca="1" si="703"/>
        <v>-4.5919815571945737</v>
      </c>
      <c r="CV621" s="218">
        <f t="shared" ca="1" si="704"/>
        <v>-35</v>
      </c>
      <c r="CW621" s="219">
        <f t="shared" ca="1" si="705"/>
        <v>-1799.7155560582448</v>
      </c>
      <c r="CX621" s="218">
        <f t="shared" ca="1" si="706"/>
        <v>0</v>
      </c>
      <c r="CY621" s="227">
        <f t="shared" ca="1" si="707"/>
        <v>0</v>
      </c>
      <c r="CZ621" s="228">
        <f t="shared" ca="1" si="739"/>
        <v>0</v>
      </c>
      <c r="DA621" s="222">
        <f t="shared" ca="1" si="708"/>
        <v>-5.1474920122309307</v>
      </c>
      <c r="DB621" s="223">
        <f t="shared" ca="1" si="709"/>
        <v>-40</v>
      </c>
      <c r="DC621" s="224">
        <f t="shared" ca="1" si="710"/>
        <v>-2078.6115573248367</v>
      </c>
      <c r="DD621" s="223">
        <f t="shared" ca="1" si="711"/>
        <v>0</v>
      </c>
      <c r="DE621" s="225">
        <f t="shared" ca="1" si="712"/>
        <v>0</v>
      </c>
      <c r="DF621" s="226">
        <f t="shared" ca="1" si="740"/>
        <v>0</v>
      </c>
      <c r="DG621" s="217">
        <f t="shared" ca="1" si="713"/>
        <v>-5.6641719536657629</v>
      </c>
      <c r="DH621" s="218">
        <f t="shared" ca="1" si="714"/>
        <v>-45</v>
      </c>
      <c r="DI621" s="219">
        <f t="shared" ca="1" si="715"/>
        <v>-2366.9157570759894</v>
      </c>
      <c r="DJ621" s="218">
        <f t="shared" ca="1" si="716"/>
        <v>0</v>
      </c>
      <c r="DK621" s="227">
        <f t="shared" ca="1" si="717"/>
        <v>0</v>
      </c>
      <c r="DL621" s="228">
        <f t="shared" ca="1" si="741"/>
        <v>0</v>
      </c>
      <c r="DM621" s="222">
        <f t="shared" ca="1" si="718"/>
        <v>-6.1380269433018499</v>
      </c>
      <c r="DN621" s="223">
        <f t="shared" ca="1" si="719"/>
        <v>-49.999999999999993</v>
      </c>
      <c r="DO621" s="224">
        <f t="shared" ca="1" si="720"/>
        <v>-2666.2773423922681</v>
      </c>
      <c r="DP621" s="223">
        <f t="shared" ca="1" si="721"/>
        <v>0</v>
      </c>
      <c r="DQ621" s="225">
        <f t="shared" ca="1" si="722"/>
        <v>0</v>
      </c>
      <c r="DR621" s="226">
        <f t="shared" ca="1" si="742"/>
        <v>0</v>
      </c>
      <c r="DS621" s="217">
        <f t="shared" ca="1" si="723"/>
        <v>-6.5653689762119063</v>
      </c>
      <c r="DT621" s="218">
        <f t="shared" ca="1" si="724"/>
        <v>-55.000000000000007</v>
      </c>
      <c r="DU621" s="219">
        <f t="shared" ca="1" si="725"/>
        <v>-2978.5505378914368</v>
      </c>
      <c r="DV621" s="218">
        <f t="shared" ca="1" si="726"/>
        <v>0</v>
      </c>
      <c r="DW621" s="227">
        <f t="shared" ca="1" si="727"/>
        <v>0</v>
      </c>
      <c r="DX621" s="228">
        <f t="shared" ca="1" si="743"/>
        <v>0</v>
      </c>
      <c r="DY621" s="222">
        <f t="shared" ca="1" si="728"/>
        <v>-6.9428500404508018</v>
      </c>
      <c r="DZ621" s="223">
        <f t="shared" ca="1" si="729"/>
        <v>-59.999999999999993</v>
      </c>
      <c r="EA621" s="224">
        <f t="shared" ca="1" si="730"/>
        <v>-3305.8429078195454</v>
      </c>
      <c r="EB621" s="223">
        <f t="shared" ca="1" si="731"/>
        <v>0</v>
      </c>
      <c r="EC621" s="225">
        <f t="shared" ca="1" si="732"/>
        <v>0</v>
      </c>
      <c r="ED621" s="226">
        <f t="shared" ca="1" si="744"/>
        <v>0</v>
      </c>
      <c r="EE621" s="18" t="e">
        <v>#N/A</v>
      </c>
    </row>
    <row r="622" spans="16:135" x14ac:dyDescent="0.3">
      <c r="P622" s="5"/>
      <c r="Q622" s="5"/>
      <c r="AA622" s="105" t="e">
        <f ca="1">AH622-DF622</f>
        <v>#N/A</v>
      </c>
      <c r="AC622" s="302">
        <f t="shared" si="745"/>
        <v>5950</v>
      </c>
      <c r="AD622" s="21" t="e">
        <v>#N/A</v>
      </c>
      <c r="AE622" s="21" t="e">
        <v>#N/A</v>
      </c>
      <c r="AF622" s="21" t="e">
        <v>#N/A</v>
      </c>
      <c r="AG622" s="21" t="e">
        <v>#N/A</v>
      </c>
      <c r="AH622" s="21" t="e">
        <v>#N/A</v>
      </c>
      <c r="AI622" s="21" t="e">
        <v>#N/A</v>
      </c>
      <c r="AJ622" s="21" t="e">
        <v>#N/A</v>
      </c>
      <c r="AK622" s="21" t="e">
        <v>#N/A</v>
      </c>
      <c r="AL622" s="21" t="e">
        <v>#N/A</v>
      </c>
      <c r="AM622" s="21" t="e">
        <v>#N/A</v>
      </c>
      <c r="AN622" s="21" t="e">
        <v>#N/A</v>
      </c>
      <c r="AO622" s="21" t="e">
        <v>#N/A</v>
      </c>
      <c r="AP622" s="332" t="e">
        <v>#N/A</v>
      </c>
      <c r="AQ622" s="21" t="e">
        <v>#N/A</v>
      </c>
      <c r="AR622" s="21" t="e">
        <v>#N/A</v>
      </c>
      <c r="AS622" s="21" t="e">
        <v>#N/A</v>
      </c>
      <c r="AT622" s="21" t="e">
        <v>#N/A</v>
      </c>
      <c r="AU622" s="21" t="e">
        <v>#N/A</v>
      </c>
      <c r="AV622" s="21" t="e">
        <v>#N/A</v>
      </c>
      <c r="AW622" s="21" t="e">
        <v>#N/A</v>
      </c>
      <c r="AX622" s="21" t="e">
        <v>#N/A</v>
      </c>
      <c r="AY622" s="21" t="e">
        <v>#N/A</v>
      </c>
      <c r="AZ622" s="21" t="e">
        <v>#N/A</v>
      </c>
      <c r="BA622" s="21" t="e">
        <v>#N/A</v>
      </c>
      <c r="BB622" s="336" t="e">
        <v>#N/A</v>
      </c>
      <c r="BC622" s="323">
        <f ca="1">BO622-BD622</f>
        <v>0</v>
      </c>
      <c r="BD622" s="321">
        <f ca="1"/>
        <v>0</v>
      </c>
      <c r="BE622" s="302">
        <f ca="1">MIN($AF$15,BE621+$BE$22)</f>
        <v>5000</v>
      </c>
      <c r="BF622" s="306">
        <f t="shared" ca="1" si="674"/>
        <v>4</v>
      </c>
      <c r="BG622" s="307">
        <f ca="1">INDEX(N$8:N$12,$BF622)</f>
        <v>365</v>
      </c>
      <c r="BH622" s="308">
        <f ca="1">INDEX(O$8:O$12,$BF622)</f>
        <v>0.45</v>
      </c>
      <c r="BI622" s="309">
        <f t="shared" ca="1" si="675"/>
        <v>2615</v>
      </c>
      <c r="BJ622" s="310">
        <f t="shared" si="673"/>
        <v>0</v>
      </c>
      <c r="BK622" s="217">
        <f ca="1">DEGREES(ASIN($BG622*BL$23))</f>
        <v>-0.69702848180855392</v>
      </c>
      <c r="BL622" s="218">
        <f ca="1">DEGREES(ASIN(BL$23*$BI622))</f>
        <v>-5</v>
      </c>
      <c r="BM622" s="219">
        <f ca="1">IF($BH622&gt;0,(COS(RADIANS(BK622))-COS(RADIANS(BL622)))/(BL$23*$BH622),$BE622*SIN(RADIANS(BK622)))</f>
        <v>-248.78476702351884</v>
      </c>
      <c r="BN622" s="218">
        <f t="shared" ca="1" si="676"/>
        <v>0</v>
      </c>
      <c r="BO622" s="220">
        <f t="shared" ca="1" si="677"/>
        <v>0</v>
      </c>
      <c r="BP622" s="221">
        <f t="shared" ca="1" si="733"/>
        <v>0</v>
      </c>
      <c r="BQ622" s="222">
        <f t="shared" ca="1" si="678"/>
        <v>-1.3888539075648563</v>
      </c>
      <c r="BR622" s="223">
        <f t="shared" ca="1" si="679"/>
        <v>-10</v>
      </c>
      <c r="BS622" s="224">
        <f t="shared" ca="1" si="680"/>
        <v>-498.57516684089927</v>
      </c>
      <c r="BT622" s="223">
        <f t="shared" ca="1" si="681"/>
        <v>0</v>
      </c>
      <c r="BU622" s="225">
        <f t="shared" ca="1" si="682"/>
        <v>0</v>
      </c>
      <c r="BV622" s="226">
        <f t="shared" ca="1" si="734"/>
        <v>0</v>
      </c>
      <c r="BW622" s="217">
        <f t="shared" ca="1" si="683"/>
        <v>-2.0703060144699528</v>
      </c>
      <c r="BX622" s="218">
        <f t="shared" ca="1" si="684"/>
        <v>-14.999999999999998</v>
      </c>
      <c r="BY622" s="219">
        <f t="shared" ca="1" si="685"/>
        <v>-750.39149177318018</v>
      </c>
      <c r="BZ622" s="218">
        <f t="shared" ca="1" si="686"/>
        <v>0</v>
      </c>
      <c r="CA622" s="227">
        <f t="shared" ca="1" si="687"/>
        <v>0</v>
      </c>
      <c r="CB622" s="228">
        <f t="shared" ca="1" si="735"/>
        <v>0</v>
      </c>
      <c r="CC622" s="222">
        <f t="shared" ca="1" si="688"/>
        <v>-2.7362803166611838</v>
      </c>
      <c r="CD622" s="223">
        <f t="shared" ca="1" si="689"/>
        <v>-20</v>
      </c>
      <c r="CE622" s="224">
        <f t="shared" ca="1" si="690"/>
        <v>-1005.2838372586006</v>
      </c>
      <c r="CF622" s="223">
        <f t="shared" ca="1" si="691"/>
        <v>0</v>
      </c>
      <c r="CG622" s="225">
        <f t="shared" ca="1" si="692"/>
        <v>0</v>
      </c>
      <c r="CH622" s="226">
        <f t="shared" ca="1" si="736"/>
        <v>0</v>
      </c>
      <c r="CI622" s="217">
        <f t="shared" ca="1" si="693"/>
        <v>-3.3817714426176781</v>
      </c>
      <c r="CJ622" s="218">
        <f t="shared" ca="1" si="694"/>
        <v>-25.000000000000004</v>
      </c>
      <c r="CK622" s="219">
        <f t="shared" ca="1" si="695"/>
        <v>-1264.3482414483431</v>
      </c>
      <c r="CL622" s="218">
        <f t="shared" ca="1" si="696"/>
        <v>0</v>
      </c>
      <c r="CM622" s="227">
        <f t="shared" ca="1" si="697"/>
        <v>0</v>
      </c>
      <c r="CN622" s="228">
        <f t="shared" ca="1" si="737"/>
        <v>0</v>
      </c>
      <c r="CO622" s="222">
        <f t="shared" ca="1" si="698"/>
        <v>-4.0019069365128308</v>
      </c>
      <c r="CP622" s="223">
        <f t="shared" ca="1" si="699"/>
        <v>-29.999999999999996</v>
      </c>
      <c r="CQ622" s="224">
        <f t="shared" ca="1" si="700"/>
        <v>-1528.7443909084268</v>
      </c>
      <c r="CR622" s="223">
        <f t="shared" ca="1" si="701"/>
        <v>0</v>
      </c>
      <c r="CS622" s="225">
        <f t="shared" ca="1" si="702"/>
        <v>0</v>
      </c>
      <c r="CT622" s="226">
        <f t="shared" ca="1" si="738"/>
        <v>0</v>
      </c>
      <c r="CU622" s="217">
        <f t="shared" ca="1" si="703"/>
        <v>-4.5919815571945737</v>
      </c>
      <c r="CV622" s="218">
        <f t="shared" ca="1" si="704"/>
        <v>-35</v>
      </c>
      <c r="CW622" s="219">
        <f t="shared" ca="1" si="705"/>
        <v>-1799.7155560582448</v>
      </c>
      <c r="CX622" s="218">
        <f t="shared" ca="1" si="706"/>
        <v>0</v>
      </c>
      <c r="CY622" s="227">
        <f t="shared" ca="1" si="707"/>
        <v>0</v>
      </c>
      <c r="CZ622" s="228">
        <f t="shared" ca="1" si="739"/>
        <v>0</v>
      </c>
      <c r="DA622" s="222">
        <f t="shared" ca="1" si="708"/>
        <v>-5.1474920122309307</v>
      </c>
      <c r="DB622" s="223">
        <f t="shared" ca="1" si="709"/>
        <v>-40</v>
      </c>
      <c r="DC622" s="224">
        <f t="shared" ca="1" si="710"/>
        <v>-2078.6115573248367</v>
      </c>
      <c r="DD622" s="223">
        <f t="shared" ca="1" si="711"/>
        <v>0</v>
      </c>
      <c r="DE622" s="225">
        <f t="shared" ca="1" si="712"/>
        <v>0</v>
      </c>
      <c r="DF622" s="226">
        <f t="shared" ca="1" si="740"/>
        <v>0</v>
      </c>
      <c r="DG622" s="217">
        <f t="shared" ca="1" si="713"/>
        <v>-5.6641719536657629</v>
      </c>
      <c r="DH622" s="218">
        <f t="shared" ca="1" si="714"/>
        <v>-45</v>
      </c>
      <c r="DI622" s="219">
        <f t="shared" ca="1" si="715"/>
        <v>-2366.9157570759894</v>
      </c>
      <c r="DJ622" s="218">
        <f t="shared" ca="1" si="716"/>
        <v>0</v>
      </c>
      <c r="DK622" s="227">
        <f t="shared" ca="1" si="717"/>
        <v>0</v>
      </c>
      <c r="DL622" s="228">
        <f t="shared" ca="1" si="741"/>
        <v>0</v>
      </c>
      <c r="DM622" s="222">
        <f t="shared" ca="1" si="718"/>
        <v>-6.1380269433018499</v>
      </c>
      <c r="DN622" s="223">
        <f t="shared" ca="1" si="719"/>
        <v>-49.999999999999993</v>
      </c>
      <c r="DO622" s="224">
        <f t="shared" ca="1" si="720"/>
        <v>-2666.2773423922681</v>
      </c>
      <c r="DP622" s="223">
        <f t="shared" ca="1" si="721"/>
        <v>0</v>
      </c>
      <c r="DQ622" s="225">
        <f t="shared" ca="1" si="722"/>
        <v>0</v>
      </c>
      <c r="DR622" s="226">
        <f t="shared" ca="1" si="742"/>
        <v>0</v>
      </c>
      <c r="DS622" s="217">
        <f t="shared" ca="1" si="723"/>
        <v>-6.5653689762119063</v>
      </c>
      <c r="DT622" s="218">
        <f t="shared" ca="1" si="724"/>
        <v>-55.000000000000007</v>
      </c>
      <c r="DU622" s="219">
        <f t="shared" ca="1" si="725"/>
        <v>-2978.5505378914368</v>
      </c>
      <c r="DV622" s="218">
        <f t="shared" ca="1" si="726"/>
        <v>0</v>
      </c>
      <c r="DW622" s="227">
        <f t="shared" ca="1" si="727"/>
        <v>0</v>
      </c>
      <c r="DX622" s="228">
        <f t="shared" ca="1" si="743"/>
        <v>0</v>
      </c>
      <c r="DY622" s="222">
        <f t="shared" ca="1" si="728"/>
        <v>-6.9428500404508018</v>
      </c>
      <c r="DZ622" s="223">
        <f t="shared" ca="1" si="729"/>
        <v>-59.999999999999993</v>
      </c>
      <c r="EA622" s="224">
        <f t="shared" ca="1" si="730"/>
        <v>-3305.8429078195454</v>
      </c>
      <c r="EB622" s="223">
        <f t="shared" ca="1" si="731"/>
        <v>0</v>
      </c>
      <c r="EC622" s="225">
        <f t="shared" ca="1" si="732"/>
        <v>0</v>
      </c>
      <c r="ED622" s="226">
        <f t="shared" ca="1" si="744"/>
        <v>0</v>
      </c>
      <c r="EE622" s="18" t="e">
        <v>#N/A</v>
      </c>
    </row>
    <row r="623" spans="16:135" x14ac:dyDescent="0.3">
      <c r="P623" s="5"/>
      <c r="Q623" s="5"/>
      <c r="AA623" s="105" t="e">
        <f ca="1">AH623-DF623</f>
        <v>#N/A</v>
      </c>
      <c r="AC623" s="302">
        <f t="shared" si="745"/>
        <v>5960</v>
      </c>
      <c r="AD623" s="21" t="e">
        <v>#N/A</v>
      </c>
      <c r="AE623" s="21" t="e">
        <v>#N/A</v>
      </c>
      <c r="AF623" s="21" t="e">
        <v>#N/A</v>
      </c>
      <c r="AG623" s="21" t="e">
        <v>#N/A</v>
      </c>
      <c r="AH623" s="21" t="e">
        <v>#N/A</v>
      </c>
      <c r="AI623" s="21" t="e">
        <v>#N/A</v>
      </c>
      <c r="AJ623" s="21" t="e">
        <v>#N/A</v>
      </c>
      <c r="AK623" s="21" t="e">
        <v>#N/A</v>
      </c>
      <c r="AL623" s="21" t="e">
        <v>#N/A</v>
      </c>
      <c r="AM623" s="21" t="e">
        <v>#N/A</v>
      </c>
      <c r="AN623" s="21" t="e">
        <v>#N/A</v>
      </c>
      <c r="AO623" s="21" t="e">
        <v>#N/A</v>
      </c>
      <c r="AP623" s="332" t="e">
        <v>#N/A</v>
      </c>
      <c r="AQ623" s="21" t="e">
        <v>#N/A</v>
      </c>
      <c r="AR623" s="21" t="e">
        <v>#N/A</v>
      </c>
      <c r="AS623" s="21" t="e">
        <v>#N/A</v>
      </c>
      <c r="AT623" s="21" t="e">
        <v>#N/A</v>
      </c>
      <c r="AU623" s="21" t="e">
        <v>#N/A</v>
      </c>
      <c r="AV623" s="21" t="e">
        <v>#N/A</v>
      </c>
      <c r="AW623" s="21" t="e">
        <v>#N/A</v>
      </c>
      <c r="AX623" s="21" t="e">
        <v>#N/A</v>
      </c>
      <c r="AY623" s="21" t="e">
        <v>#N/A</v>
      </c>
      <c r="AZ623" s="21" t="e">
        <v>#N/A</v>
      </c>
      <c r="BA623" s="21" t="e">
        <v>#N/A</v>
      </c>
      <c r="BB623" s="336" t="e">
        <v>#N/A</v>
      </c>
      <c r="BC623" s="323">
        <f ca="1">BO623-BD623</f>
        <v>0</v>
      </c>
      <c r="BD623" s="321">
        <f ca="1"/>
        <v>0</v>
      </c>
      <c r="BE623" s="302">
        <f ca="1">MIN($AF$15,BE622+$BE$22)</f>
        <v>5000</v>
      </c>
      <c r="BF623" s="306">
        <f t="shared" ca="1" si="674"/>
        <v>4</v>
      </c>
      <c r="BG623" s="307">
        <f ca="1">INDEX(N$8:N$12,$BF623)</f>
        <v>365</v>
      </c>
      <c r="BH623" s="308">
        <f ca="1">INDEX(O$8:O$12,$BF623)</f>
        <v>0.45</v>
      </c>
      <c r="BI623" s="309">
        <f t="shared" ca="1" si="675"/>
        <v>2615</v>
      </c>
      <c r="BJ623" s="310">
        <f t="shared" si="673"/>
        <v>0</v>
      </c>
      <c r="BK623" s="217">
        <f ca="1">DEGREES(ASIN($BG623*BL$23))</f>
        <v>-0.69702848180855392</v>
      </c>
      <c r="BL623" s="218">
        <f ca="1">DEGREES(ASIN(BL$23*$BI623))</f>
        <v>-5</v>
      </c>
      <c r="BM623" s="219">
        <f ca="1">IF($BH623&gt;0,(COS(RADIANS(BK623))-COS(RADIANS(BL623)))/(BL$23*$BH623),$BE623*SIN(RADIANS(BK623)))</f>
        <v>-248.78476702351884</v>
      </c>
      <c r="BN623" s="218">
        <f t="shared" ca="1" si="676"/>
        <v>0</v>
      </c>
      <c r="BO623" s="220">
        <f t="shared" ca="1" si="677"/>
        <v>0</v>
      </c>
      <c r="BP623" s="221">
        <f t="shared" ca="1" si="733"/>
        <v>0</v>
      </c>
      <c r="BQ623" s="222">
        <f t="shared" ca="1" si="678"/>
        <v>-1.3888539075648563</v>
      </c>
      <c r="BR623" s="223">
        <f t="shared" ca="1" si="679"/>
        <v>-10</v>
      </c>
      <c r="BS623" s="224">
        <f t="shared" ca="1" si="680"/>
        <v>-498.57516684089927</v>
      </c>
      <c r="BT623" s="223">
        <f t="shared" ca="1" si="681"/>
        <v>0</v>
      </c>
      <c r="BU623" s="225">
        <f t="shared" ca="1" si="682"/>
        <v>0</v>
      </c>
      <c r="BV623" s="226">
        <f t="shared" ca="1" si="734"/>
        <v>0</v>
      </c>
      <c r="BW623" s="217">
        <f t="shared" ca="1" si="683"/>
        <v>-2.0703060144699528</v>
      </c>
      <c r="BX623" s="218">
        <f t="shared" ca="1" si="684"/>
        <v>-14.999999999999998</v>
      </c>
      <c r="BY623" s="219">
        <f t="shared" ca="1" si="685"/>
        <v>-750.39149177318018</v>
      </c>
      <c r="BZ623" s="218">
        <f t="shared" ca="1" si="686"/>
        <v>0</v>
      </c>
      <c r="CA623" s="227">
        <f t="shared" ca="1" si="687"/>
        <v>0</v>
      </c>
      <c r="CB623" s="228">
        <f t="shared" ca="1" si="735"/>
        <v>0</v>
      </c>
      <c r="CC623" s="222">
        <f t="shared" ca="1" si="688"/>
        <v>-2.7362803166611838</v>
      </c>
      <c r="CD623" s="223">
        <f t="shared" ca="1" si="689"/>
        <v>-20</v>
      </c>
      <c r="CE623" s="224">
        <f t="shared" ca="1" si="690"/>
        <v>-1005.2838372586006</v>
      </c>
      <c r="CF623" s="223">
        <f t="shared" ca="1" si="691"/>
        <v>0</v>
      </c>
      <c r="CG623" s="225">
        <f t="shared" ca="1" si="692"/>
        <v>0</v>
      </c>
      <c r="CH623" s="226">
        <f t="shared" ca="1" si="736"/>
        <v>0</v>
      </c>
      <c r="CI623" s="217">
        <f t="shared" ca="1" si="693"/>
        <v>-3.3817714426176781</v>
      </c>
      <c r="CJ623" s="218">
        <f t="shared" ca="1" si="694"/>
        <v>-25.000000000000004</v>
      </c>
      <c r="CK623" s="219">
        <f t="shared" ca="1" si="695"/>
        <v>-1264.3482414483431</v>
      </c>
      <c r="CL623" s="218">
        <f t="shared" ca="1" si="696"/>
        <v>0</v>
      </c>
      <c r="CM623" s="227">
        <f t="shared" ca="1" si="697"/>
        <v>0</v>
      </c>
      <c r="CN623" s="228">
        <f t="shared" ca="1" si="737"/>
        <v>0</v>
      </c>
      <c r="CO623" s="222">
        <f t="shared" ca="1" si="698"/>
        <v>-4.0019069365128308</v>
      </c>
      <c r="CP623" s="223">
        <f t="shared" ca="1" si="699"/>
        <v>-29.999999999999996</v>
      </c>
      <c r="CQ623" s="224">
        <f t="shared" ca="1" si="700"/>
        <v>-1528.7443909084268</v>
      </c>
      <c r="CR623" s="223">
        <f t="shared" ca="1" si="701"/>
        <v>0</v>
      </c>
      <c r="CS623" s="225">
        <f t="shared" ca="1" si="702"/>
        <v>0</v>
      </c>
      <c r="CT623" s="226">
        <f t="shared" ca="1" si="738"/>
        <v>0</v>
      </c>
      <c r="CU623" s="217">
        <f t="shared" ca="1" si="703"/>
        <v>-4.5919815571945737</v>
      </c>
      <c r="CV623" s="218">
        <f t="shared" ca="1" si="704"/>
        <v>-35</v>
      </c>
      <c r="CW623" s="219">
        <f t="shared" ca="1" si="705"/>
        <v>-1799.7155560582448</v>
      </c>
      <c r="CX623" s="218">
        <f t="shared" ca="1" si="706"/>
        <v>0</v>
      </c>
      <c r="CY623" s="227">
        <f t="shared" ca="1" si="707"/>
        <v>0</v>
      </c>
      <c r="CZ623" s="228">
        <f t="shared" ca="1" si="739"/>
        <v>0</v>
      </c>
      <c r="DA623" s="222">
        <f t="shared" ca="1" si="708"/>
        <v>-5.1474920122309307</v>
      </c>
      <c r="DB623" s="223">
        <f t="shared" ca="1" si="709"/>
        <v>-40</v>
      </c>
      <c r="DC623" s="224">
        <f t="shared" ca="1" si="710"/>
        <v>-2078.6115573248367</v>
      </c>
      <c r="DD623" s="223">
        <f t="shared" ca="1" si="711"/>
        <v>0</v>
      </c>
      <c r="DE623" s="225">
        <f t="shared" ca="1" si="712"/>
        <v>0</v>
      </c>
      <c r="DF623" s="226">
        <f t="shared" ca="1" si="740"/>
        <v>0</v>
      </c>
      <c r="DG623" s="217">
        <f t="shared" ca="1" si="713"/>
        <v>-5.6641719536657629</v>
      </c>
      <c r="DH623" s="218">
        <f t="shared" ca="1" si="714"/>
        <v>-45</v>
      </c>
      <c r="DI623" s="219">
        <f t="shared" ca="1" si="715"/>
        <v>-2366.9157570759894</v>
      </c>
      <c r="DJ623" s="218">
        <f t="shared" ca="1" si="716"/>
        <v>0</v>
      </c>
      <c r="DK623" s="227">
        <f t="shared" ca="1" si="717"/>
        <v>0</v>
      </c>
      <c r="DL623" s="228">
        <f t="shared" ca="1" si="741"/>
        <v>0</v>
      </c>
      <c r="DM623" s="222">
        <f t="shared" ca="1" si="718"/>
        <v>-6.1380269433018499</v>
      </c>
      <c r="DN623" s="223">
        <f t="shared" ca="1" si="719"/>
        <v>-49.999999999999993</v>
      </c>
      <c r="DO623" s="224">
        <f t="shared" ca="1" si="720"/>
        <v>-2666.2773423922681</v>
      </c>
      <c r="DP623" s="223">
        <f t="shared" ca="1" si="721"/>
        <v>0</v>
      </c>
      <c r="DQ623" s="225">
        <f t="shared" ca="1" si="722"/>
        <v>0</v>
      </c>
      <c r="DR623" s="226">
        <f t="shared" ca="1" si="742"/>
        <v>0</v>
      </c>
      <c r="DS623" s="217">
        <f t="shared" ca="1" si="723"/>
        <v>-6.5653689762119063</v>
      </c>
      <c r="DT623" s="218">
        <f t="shared" ca="1" si="724"/>
        <v>-55.000000000000007</v>
      </c>
      <c r="DU623" s="219">
        <f t="shared" ca="1" si="725"/>
        <v>-2978.5505378914368</v>
      </c>
      <c r="DV623" s="218">
        <f t="shared" ca="1" si="726"/>
        <v>0</v>
      </c>
      <c r="DW623" s="227">
        <f t="shared" ca="1" si="727"/>
        <v>0</v>
      </c>
      <c r="DX623" s="228">
        <f t="shared" ca="1" si="743"/>
        <v>0</v>
      </c>
      <c r="DY623" s="222">
        <f t="shared" ca="1" si="728"/>
        <v>-6.9428500404508018</v>
      </c>
      <c r="DZ623" s="223">
        <f t="shared" ca="1" si="729"/>
        <v>-59.999999999999993</v>
      </c>
      <c r="EA623" s="224">
        <f t="shared" ca="1" si="730"/>
        <v>-3305.8429078195454</v>
      </c>
      <c r="EB623" s="223">
        <f t="shared" ca="1" si="731"/>
        <v>0</v>
      </c>
      <c r="EC623" s="225">
        <f t="shared" ca="1" si="732"/>
        <v>0</v>
      </c>
      <c r="ED623" s="226">
        <f t="shared" ca="1" si="744"/>
        <v>0</v>
      </c>
      <c r="EE623" s="18" t="e">
        <v>#N/A</v>
      </c>
    </row>
    <row r="624" spans="16:135" ht="13.5" thickBot="1" x14ac:dyDescent="0.35">
      <c r="P624" s="5"/>
      <c r="Q624" s="5"/>
      <c r="AA624" s="105">
        <f ca="1">AH624-DF624</f>
        <v>0</v>
      </c>
      <c r="AC624" s="303">
        <f t="shared" si="745"/>
        <v>5970</v>
      </c>
      <c r="AD624" s="337">
        <v>0</v>
      </c>
      <c r="AE624" s="337">
        <v>0</v>
      </c>
      <c r="AF624" s="337">
        <v>0</v>
      </c>
      <c r="AG624" s="337">
        <v>0</v>
      </c>
      <c r="AH624" s="337">
        <v>0</v>
      </c>
      <c r="AI624" s="337">
        <v>0</v>
      </c>
      <c r="AJ624" s="337">
        <v>0</v>
      </c>
      <c r="AK624" s="337">
        <v>0</v>
      </c>
      <c r="AL624" s="337">
        <v>0</v>
      </c>
      <c r="AM624" s="337">
        <v>0</v>
      </c>
      <c r="AN624" s="337">
        <v>0</v>
      </c>
      <c r="AO624" s="337">
        <v>0</v>
      </c>
      <c r="AP624" s="203">
        <v>0</v>
      </c>
      <c r="AQ624" s="337">
        <v>0</v>
      </c>
      <c r="AR624" s="337">
        <v>0</v>
      </c>
      <c r="AS624" s="337">
        <v>0</v>
      </c>
      <c r="AT624" s="337">
        <v>0</v>
      </c>
      <c r="AU624" s="337">
        <v>0</v>
      </c>
      <c r="AV624" s="337">
        <v>0</v>
      </c>
      <c r="AW624" s="337">
        <v>0</v>
      </c>
      <c r="AX624" s="337">
        <v>0</v>
      </c>
      <c r="AY624" s="337">
        <v>0</v>
      </c>
      <c r="AZ624" s="337">
        <v>0</v>
      </c>
      <c r="BA624" s="337">
        <v>0</v>
      </c>
      <c r="BB624" s="338">
        <v>0</v>
      </c>
      <c r="BC624" s="323">
        <f ca="1">BO624-BD624</f>
        <v>0</v>
      </c>
      <c r="BD624" s="321">
        <f ca="1"/>
        <v>0</v>
      </c>
      <c r="BE624" s="302">
        <f ca="1">MIN($AF$15,BE623+$BE$22)</f>
        <v>5000</v>
      </c>
      <c r="BF624" s="306">
        <f t="shared" ca="1" si="674"/>
        <v>4</v>
      </c>
      <c r="BG624" s="307">
        <f ca="1">INDEX(N$8:N$12,$BF624)</f>
        <v>365</v>
      </c>
      <c r="BH624" s="308">
        <f ca="1">INDEX(O$8:O$12,$BF624)</f>
        <v>0.45</v>
      </c>
      <c r="BI624" s="309">
        <f t="shared" ca="1" si="675"/>
        <v>2615</v>
      </c>
      <c r="BJ624" s="310">
        <f t="shared" si="673"/>
        <v>0</v>
      </c>
      <c r="BK624" s="217">
        <f ca="1">DEGREES(ASIN($BG624*BL$23))</f>
        <v>-0.69702848180855392</v>
      </c>
      <c r="BL624" s="218">
        <f ca="1">DEGREES(ASIN(BL$23*$BI624))</f>
        <v>-5</v>
      </c>
      <c r="BM624" s="219">
        <f ca="1">IF($BH624&gt;0,(COS(RADIANS(BK624))-COS(RADIANS(BL624)))/(BL$23*$BH624),$BE624*SIN(RADIANS(BK624)))</f>
        <v>-248.78476702351884</v>
      </c>
      <c r="BN624" s="218">
        <f t="shared" ca="1" si="676"/>
        <v>0</v>
      </c>
      <c r="BO624" s="220">
        <f t="shared" ca="1" si="677"/>
        <v>0</v>
      </c>
      <c r="BP624" s="221">
        <f t="shared" ca="1" si="733"/>
        <v>0</v>
      </c>
      <c r="BQ624" s="222">
        <f t="shared" ca="1" si="678"/>
        <v>-1.3888539075648563</v>
      </c>
      <c r="BR624" s="223">
        <f t="shared" ca="1" si="679"/>
        <v>-10</v>
      </c>
      <c r="BS624" s="224">
        <f t="shared" ca="1" si="680"/>
        <v>-498.57516684089927</v>
      </c>
      <c r="BT624" s="223">
        <f t="shared" ca="1" si="681"/>
        <v>0</v>
      </c>
      <c r="BU624" s="225">
        <f t="shared" ca="1" si="682"/>
        <v>0</v>
      </c>
      <c r="BV624" s="226">
        <f t="shared" ca="1" si="734"/>
        <v>0</v>
      </c>
      <c r="BW624" s="217">
        <f t="shared" ca="1" si="683"/>
        <v>-2.0703060144699528</v>
      </c>
      <c r="BX624" s="218">
        <f t="shared" ca="1" si="684"/>
        <v>-14.999999999999998</v>
      </c>
      <c r="BY624" s="219">
        <f t="shared" ca="1" si="685"/>
        <v>-750.39149177318018</v>
      </c>
      <c r="BZ624" s="218">
        <f t="shared" ca="1" si="686"/>
        <v>0</v>
      </c>
      <c r="CA624" s="227">
        <f t="shared" ca="1" si="687"/>
        <v>0</v>
      </c>
      <c r="CB624" s="228">
        <f t="shared" ca="1" si="735"/>
        <v>0</v>
      </c>
      <c r="CC624" s="222">
        <f t="shared" ca="1" si="688"/>
        <v>-2.7362803166611838</v>
      </c>
      <c r="CD624" s="223">
        <f t="shared" ca="1" si="689"/>
        <v>-20</v>
      </c>
      <c r="CE624" s="224">
        <f t="shared" ca="1" si="690"/>
        <v>-1005.2838372586006</v>
      </c>
      <c r="CF624" s="223">
        <f t="shared" ca="1" si="691"/>
        <v>0</v>
      </c>
      <c r="CG624" s="225">
        <f t="shared" ca="1" si="692"/>
        <v>0</v>
      </c>
      <c r="CH624" s="226">
        <f t="shared" ca="1" si="736"/>
        <v>0</v>
      </c>
      <c r="CI624" s="217">
        <f t="shared" ca="1" si="693"/>
        <v>-3.3817714426176781</v>
      </c>
      <c r="CJ624" s="218">
        <f t="shared" ca="1" si="694"/>
        <v>-25.000000000000004</v>
      </c>
      <c r="CK624" s="219">
        <f t="shared" ca="1" si="695"/>
        <v>-1264.3482414483431</v>
      </c>
      <c r="CL624" s="218">
        <f t="shared" ca="1" si="696"/>
        <v>0</v>
      </c>
      <c r="CM624" s="227">
        <f t="shared" ca="1" si="697"/>
        <v>0</v>
      </c>
      <c r="CN624" s="228">
        <f t="shared" ca="1" si="737"/>
        <v>0</v>
      </c>
      <c r="CO624" s="222">
        <f t="shared" ca="1" si="698"/>
        <v>-4.0019069365128308</v>
      </c>
      <c r="CP624" s="223">
        <f t="shared" ca="1" si="699"/>
        <v>-29.999999999999996</v>
      </c>
      <c r="CQ624" s="224">
        <f t="shared" ca="1" si="700"/>
        <v>-1528.7443909084268</v>
      </c>
      <c r="CR624" s="223">
        <f t="shared" ca="1" si="701"/>
        <v>0</v>
      </c>
      <c r="CS624" s="225">
        <f t="shared" ca="1" si="702"/>
        <v>0</v>
      </c>
      <c r="CT624" s="226">
        <f t="shared" ca="1" si="738"/>
        <v>0</v>
      </c>
      <c r="CU624" s="217">
        <f t="shared" ca="1" si="703"/>
        <v>-4.5919815571945737</v>
      </c>
      <c r="CV624" s="218">
        <f t="shared" ca="1" si="704"/>
        <v>-35</v>
      </c>
      <c r="CW624" s="219">
        <f t="shared" ca="1" si="705"/>
        <v>-1799.7155560582448</v>
      </c>
      <c r="CX624" s="218">
        <f t="shared" ca="1" si="706"/>
        <v>0</v>
      </c>
      <c r="CY624" s="227">
        <f t="shared" ca="1" si="707"/>
        <v>0</v>
      </c>
      <c r="CZ624" s="228">
        <f t="shared" ca="1" si="739"/>
        <v>0</v>
      </c>
      <c r="DA624" s="222">
        <f t="shared" ca="1" si="708"/>
        <v>-5.1474920122309307</v>
      </c>
      <c r="DB624" s="223">
        <f t="shared" ca="1" si="709"/>
        <v>-40</v>
      </c>
      <c r="DC624" s="224">
        <f t="shared" ca="1" si="710"/>
        <v>-2078.6115573248367</v>
      </c>
      <c r="DD624" s="223">
        <f t="shared" ca="1" si="711"/>
        <v>0</v>
      </c>
      <c r="DE624" s="225">
        <f t="shared" ca="1" si="712"/>
        <v>0</v>
      </c>
      <c r="DF624" s="226">
        <f t="shared" ca="1" si="740"/>
        <v>0</v>
      </c>
      <c r="DG624" s="217">
        <f t="shared" ca="1" si="713"/>
        <v>-5.6641719536657629</v>
      </c>
      <c r="DH624" s="218">
        <f t="shared" ca="1" si="714"/>
        <v>-45</v>
      </c>
      <c r="DI624" s="219">
        <f t="shared" ca="1" si="715"/>
        <v>-2366.9157570759894</v>
      </c>
      <c r="DJ624" s="218">
        <f t="shared" ca="1" si="716"/>
        <v>0</v>
      </c>
      <c r="DK624" s="227">
        <f t="shared" ca="1" si="717"/>
        <v>0</v>
      </c>
      <c r="DL624" s="228">
        <f t="shared" ca="1" si="741"/>
        <v>0</v>
      </c>
      <c r="DM624" s="222">
        <f t="shared" ca="1" si="718"/>
        <v>-6.1380269433018499</v>
      </c>
      <c r="DN624" s="223">
        <f t="shared" ca="1" si="719"/>
        <v>-49.999999999999993</v>
      </c>
      <c r="DO624" s="224">
        <f t="shared" ca="1" si="720"/>
        <v>-2666.2773423922681</v>
      </c>
      <c r="DP624" s="223">
        <f t="shared" ca="1" si="721"/>
        <v>0</v>
      </c>
      <c r="DQ624" s="225">
        <f t="shared" ca="1" si="722"/>
        <v>0</v>
      </c>
      <c r="DR624" s="226">
        <f t="shared" ca="1" si="742"/>
        <v>0</v>
      </c>
      <c r="DS624" s="217">
        <f t="shared" ca="1" si="723"/>
        <v>-6.5653689762119063</v>
      </c>
      <c r="DT624" s="218">
        <f t="shared" ca="1" si="724"/>
        <v>-55.000000000000007</v>
      </c>
      <c r="DU624" s="219">
        <f t="shared" ca="1" si="725"/>
        <v>-2978.5505378914368</v>
      </c>
      <c r="DV624" s="218">
        <f t="shared" ca="1" si="726"/>
        <v>0</v>
      </c>
      <c r="DW624" s="227">
        <f t="shared" ca="1" si="727"/>
        <v>0</v>
      </c>
      <c r="DX624" s="228">
        <f t="shared" ca="1" si="743"/>
        <v>0</v>
      </c>
      <c r="DY624" s="222">
        <f t="shared" ca="1" si="728"/>
        <v>-6.9428500404508018</v>
      </c>
      <c r="DZ624" s="223">
        <f t="shared" ca="1" si="729"/>
        <v>-59.999999999999993</v>
      </c>
      <c r="EA624" s="224">
        <f t="shared" ca="1" si="730"/>
        <v>-3305.8429078195454</v>
      </c>
      <c r="EB624" s="223">
        <f t="shared" ca="1" si="731"/>
        <v>0</v>
      </c>
      <c r="EC624" s="225">
        <f t="shared" ca="1" si="732"/>
        <v>0</v>
      </c>
      <c r="ED624" s="226">
        <f t="shared" ca="1" si="744"/>
        <v>0</v>
      </c>
      <c r="EE624" s="18">
        <v>0</v>
      </c>
    </row>
    <row r="625" spans="16:134" x14ac:dyDescent="0.3">
      <c r="P625" s="5"/>
      <c r="Q625" s="5"/>
      <c r="AC625" s="302"/>
      <c r="BC625" s="323">
        <f ca="1">BO625-BD625</f>
        <v>0</v>
      </c>
      <c r="BD625" s="321">
        <f ca="1"/>
        <v>0</v>
      </c>
      <c r="BE625" s="302">
        <f ca="1">MIN($AF$15,BE624+$BE$22)</f>
        <v>5000</v>
      </c>
      <c r="BF625" s="306">
        <f t="shared" ca="1" si="674"/>
        <v>4</v>
      </c>
      <c r="BG625" s="307">
        <f ca="1">INDEX(N$8:N$12,$BF625)</f>
        <v>365</v>
      </c>
      <c r="BH625" s="308">
        <f ca="1">INDEX(O$8:O$12,$BF625)</f>
        <v>0.45</v>
      </c>
      <c r="BI625" s="309">
        <f t="shared" ca="1" si="675"/>
        <v>2615</v>
      </c>
      <c r="BJ625" s="310">
        <f t="shared" si="673"/>
        <v>0</v>
      </c>
      <c r="BK625" s="217">
        <f ca="1">DEGREES(ASIN($BG625*BL$23))</f>
        <v>-0.69702848180855392</v>
      </c>
      <c r="BL625" s="218">
        <f ca="1">DEGREES(ASIN(BL$23*$BI625))</f>
        <v>-5</v>
      </c>
      <c r="BM625" s="219">
        <f ca="1">IF($BH625&gt;0,(COS(RADIANS(BK625))-COS(RADIANS(BL625)))/(BL$23*$BH625),$BE625*SIN(RADIANS(BK625)))</f>
        <v>-248.78476702351884</v>
      </c>
      <c r="BN625" s="218">
        <f t="shared" ca="1" si="676"/>
        <v>0</v>
      </c>
      <c r="BO625" s="220">
        <f t="shared" ca="1" si="677"/>
        <v>0</v>
      </c>
      <c r="BP625" s="221">
        <f t="shared" ca="1" si="733"/>
        <v>0</v>
      </c>
      <c r="BQ625" s="222">
        <f t="shared" ca="1" si="678"/>
        <v>-1.3888539075648563</v>
      </c>
      <c r="BR625" s="223">
        <f t="shared" ca="1" si="679"/>
        <v>-10</v>
      </c>
      <c r="BS625" s="224">
        <f t="shared" ca="1" si="680"/>
        <v>-498.57516684089927</v>
      </c>
      <c r="BT625" s="223">
        <f t="shared" ca="1" si="681"/>
        <v>0</v>
      </c>
      <c r="BU625" s="225">
        <f t="shared" ca="1" si="682"/>
        <v>0</v>
      </c>
      <c r="BV625" s="226">
        <f t="shared" ca="1" si="734"/>
        <v>0</v>
      </c>
      <c r="BW625" s="217">
        <f t="shared" ca="1" si="683"/>
        <v>-2.0703060144699528</v>
      </c>
      <c r="BX625" s="218">
        <f t="shared" ca="1" si="684"/>
        <v>-14.999999999999998</v>
      </c>
      <c r="BY625" s="219">
        <f t="shared" ca="1" si="685"/>
        <v>-750.39149177318018</v>
      </c>
      <c r="BZ625" s="218">
        <f t="shared" ca="1" si="686"/>
        <v>0</v>
      </c>
      <c r="CA625" s="227">
        <f t="shared" ca="1" si="687"/>
        <v>0</v>
      </c>
      <c r="CB625" s="228">
        <f t="shared" ca="1" si="735"/>
        <v>0</v>
      </c>
      <c r="CC625" s="222">
        <f t="shared" ca="1" si="688"/>
        <v>-2.7362803166611838</v>
      </c>
      <c r="CD625" s="223">
        <f t="shared" ca="1" si="689"/>
        <v>-20</v>
      </c>
      <c r="CE625" s="224">
        <f t="shared" ca="1" si="690"/>
        <v>-1005.2838372586006</v>
      </c>
      <c r="CF625" s="223">
        <f t="shared" ca="1" si="691"/>
        <v>0</v>
      </c>
      <c r="CG625" s="225">
        <f t="shared" ca="1" si="692"/>
        <v>0</v>
      </c>
      <c r="CH625" s="226">
        <f t="shared" ca="1" si="736"/>
        <v>0</v>
      </c>
      <c r="CI625" s="217">
        <f t="shared" ca="1" si="693"/>
        <v>-3.3817714426176781</v>
      </c>
      <c r="CJ625" s="218">
        <f t="shared" ca="1" si="694"/>
        <v>-25.000000000000004</v>
      </c>
      <c r="CK625" s="219">
        <f t="shared" ca="1" si="695"/>
        <v>-1264.3482414483431</v>
      </c>
      <c r="CL625" s="218">
        <f t="shared" ca="1" si="696"/>
        <v>0</v>
      </c>
      <c r="CM625" s="227">
        <f t="shared" ca="1" si="697"/>
        <v>0</v>
      </c>
      <c r="CN625" s="228">
        <f t="shared" ca="1" si="737"/>
        <v>0</v>
      </c>
      <c r="CO625" s="222">
        <f t="shared" ca="1" si="698"/>
        <v>-4.0019069365128308</v>
      </c>
      <c r="CP625" s="223">
        <f t="shared" ca="1" si="699"/>
        <v>-29.999999999999996</v>
      </c>
      <c r="CQ625" s="224">
        <f t="shared" ca="1" si="700"/>
        <v>-1528.7443909084268</v>
      </c>
      <c r="CR625" s="223">
        <f t="shared" ca="1" si="701"/>
        <v>0</v>
      </c>
      <c r="CS625" s="225">
        <f t="shared" ca="1" si="702"/>
        <v>0</v>
      </c>
      <c r="CT625" s="226">
        <f t="shared" ca="1" si="738"/>
        <v>0</v>
      </c>
      <c r="CU625" s="217">
        <f t="shared" ca="1" si="703"/>
        <v>-4.5919815571945737</v>
      </c>
      <c r="CV625" s="218">
        <f t="shared" ca="1" si="704"/>
        <v>-35</v>
      </c>
      <c r="CW625" s="219">
        <f t="shared" ca="1" si="705"/>
        <v>-1799.7155560582448</v>
      </c>
      <c r="CX625" s="218">
        <f t="shared" ca="1" si="706"/>
        <v>0</v>
      </c>
      <c r="CY625" s="227">
        <f t="shared" ca="1" si="707"/>
        <v>0</v>
      </c>
      <c r="CZ625" s="228">
        <f t="shared" ca="1" si="739"/>
        <v>0</v>
      </c>
      <c r="DA625" s="222">
        <f t="shared" ca="1" si="708"/>
        <v>-5.1474920122309307</v>
      </c>
      <c r="DB625" s="223">
        <f t="shared" ca="1" si="709"/>
        <v>-40</v>
      </c>
      <c r="DC625" s="224">
        <f t="shared" ca="1" si="710"/>
        <v>-2078.6115573248367</v>
      </c>
      <c r="DD625" s="223">
        <f t="shared" ca="1" si="711"/>
        <v>0</v>
      </c>
      <c r="DE625" s="225">
        <f t="shared" ca="1" si="712"/>
        <v>0</v>
      </c>
      <c r="DF625" s="226">
        <f t="shared" ca="1" si="740"/>
        <v>0</v>
      </c>
      <c r="DG625" s="217">
        <f t="shared" ca="1" si="713"/>
        <v>-5.6641719536657629</v>
      </c>
      <c r="DH625" s="218">
        <f t="shared" ca="1" si="714"/>
        <v>-45</v>
      </c>
      <c r="DI625" s="219">
        <f t="shared" ca="1" si="715"/>
        <v>-2366.9157570759894</v>
      </c>
      <c r="DJ625" s="218">
        <f t="shared" ca="1" si="716"/>
        <v>0</v>
      </c>
      <c r="DK625" s="227">
        <f t="shared" ca="1" si="717"/>
        <v>0</v>
      </c>
      <c r="DL625" s="228">
        <f t="shared" ca="1" si="741"/>
        <v>0</v>
      </c>
      <c r="DM625" s="222">
        <f t="shared" ca="1" si="718"/>
        <v>-6.1380269433018499</v>
      </c>
      <c r="DN625" s="223">
        <f t="shared" ca="1" si="719"/>
        <v>-49.999999999999993</v>
      </c>
      <c r="DO625" s="224">
        <f t="shared" ca="1" si="720"/>
        <v>-2666.2773423922681</v>
      </c>
      <c r="DP625" s="223">
        <f t="shared" ca="1" si="721"/>
        <v>0</v>
      </c>
      <c r="DQ625" s="225">
        <f t="shared" ca="1" si="722"/>
        <v>0</v>
      </c>
      <c r="DR625" s="226">
        <f t="shared" ca="1" si="742"/>
        <v>0</v>
      </c>
      <c r="DS625" s="217">
        <f t="shared" ca="1" si="723"/>
        <v>-6.5653689762119063</v>
      </c>
      <c r="DT625" s="218">
        <f t="shared" ca="1" si="724"/>
        <v>-55.000000000000007</v>
      </c>
      <c r="DU625" s="219">
        <f t="shared" ca="1" si="725"/>
        <v>-2978.5505378914368</v>
      </c>
      <c r="DV625" s="218">
        <f t="shared" ca="1" si="726"/>
        <v>0</v>
      </c>
      <c r="DW625" s="227">
        <f t="shared" ca="1" si="727"/>
        <v>0</v>
      </c>
      <c r="DX625" s="228">
        <f t="shared" ca="1" si="743"/>
        <v>0</v>
      </c>
      <c r="DY625" s="222">
        <f t="shared" ca="1" si="728"/>
        <v>-6.9428500404508018</v>
      </c>
      <c r="DZ625" s="223">
        <f t="shared" ca="1" si="729"/>
        <v>-59.999999999999993</v>
      </c>
      <c r="EA625" s="224">
        <f t="shared" ca="1" si="730"/>
        <v>-3305.8429078195454</v>
      </c>
      <c r="EB625" s="223">
        <f t="shared" ca="1" si="731"/>
        <v>0</v>
      </c>
      <c r="EC625" s="225">
        <f t="shared" ca="1" si="732"/>
        <v>0</v>
      </c>
      <c r="ED625" s="226">
        <f t="shared" ca="1" si="744"/>
        <v>0</v>
      </c>
    </row>
    <row r="626" spans="16:134" x14ac:dyDescent="0.3">
      <c r="P626" s="5"/>
      <c r="Q626" s="5"/>
      <c r="AC626" s="302"/>
      <c r="BC626" s="323">
        <f ca="1">BO626-BD626</f>
        <v>0</v>
      </c>
      <c r="BD626" s="321">
        <f ca="1"/>
        <v>0</v>
      </c>
      <c r="BE626" s="302">
        <f ca="1">MIN($AF$15,BE625+$BE$22)</f>
        <v>5000</v>
      </c>
      <c r="BF626" s="306">
        <f t="shared" ca="1" si="674"/>
        <v>4</v>
      </c>
      <c r="BG626" s="307">
        <f ca="1">INDEX(N$8:N$12,$BF626)</f>
        <v>365</v>
      </c>
      <c r="BH626" s="308">
        <f ca="1">INDEX(O$8:O$12,$BF626)</f>
        <v>0.45</v>
      </c>
      <c r="BI626" s="309">
        <f t="shared" ca="1" si="675"/>
        <v>2615</v>
      </c>
      <c r="BJ626" s="310">
        <f>BJ627</f>
        <v>0</v>
      </c>
      <c r="BK626" s="217">
        <f ca="1">DEGREES(ASIN($BG626*BL$23))</f>
        <v>-0.69702848180855392</v>
      </c>
      <c r="BL626" s="218">
        <f ca="1">DEGREES(ASIN(BL$23*$BI626))</f>
        <v>-5</v>
      </c>
      <c r="BM626" s="219">
        <f ca="1">IF($BH626&gt;0,(COS(RADIANS(BK626))-COS(RADIANS(BL626)))/(BL$23*$BH626),$BE626*SIN(RADIANS(BK626)))</f>
        <v>-248.78476702351884</v>
      </c>
      <c r="BN626" s="218">
        <f t="shared" ca="1" si="676"/>
        <v>0</v>
      </c>
      <c r="BO626" s="220">
        <f ca="1">BO627+BN626</f>
        <v>0</v>
      </c>
      <c r="BP626" s="221">
        <f t="shared" ca="1" si="733"/>
        <v>0</v>
      </c>
      <c r="BQ626" s="222">
        <f t="shared" ca="1" si="678"/>
        <v>-1.3888539075648563</v>
      </c>
      <c r="BR626" s="223">
        <f t="shared" ca="1" si="679"/>
        <v>-10</v>
      </c>
      <c r="BS626" s="224">
        <f t="shared" ca="1" si="680"/>
        <v>-498.57516684089927</v>
      </c>
      <c r="BT626" s="223">
        <f t="shared" ca="1" si="681"/>
        <v>0</v>
      </c>
      <c r="BU626" s="225">
        <f ca="1">BU627+BT626</f>
        <v>0</v>
      </c>
      <c r="BV626" s="226">
        <f t="shared" ca="1" si="734"/>
        <v>0</v>
      </c>
      <c r="BW626" s="217">
        <f t="shared" ca="1" si="683"/>
        <v>-2.0703060144699528</v>
      </c>
      <c r="BX626" s="218">
        <f t="shared" ca="1" si="684"/>
        <v>-14.999999999999998</v>
      </c>
      <c r="BY626" s="219">
        <f t="shared" ca="1" si="685"/>
        <v>-750.39149177318018</v>
      </c>
      <c r="BZ626" s="218">
        <f t="shared" ca="1" si="686"/>
        <v>0</v>
      </c>
      <c r="CA626" s="227">
        <f ca="1">CA627+BZ626</f>
        <v>0</v>
      </c>
      <c r="CB626" s="228">
        <f t="shared" ca="1" si="735"/>
        <v>0</v>
      </c>
      <c r="CC626" s="222">
        <f t="shared" ca="1" si="688"/>
        <v>-2.7362803166611838</v>
      </c>
      <c r="CD626" s="223">
        <f t="shared" ca="1" si="689"/>
        <v>-20</v>
      </c>
      <c r="CE626" s="224">
        <f t="shared" ca="1" si="690"/>
        <v>-1005.2838372586006</v>
      </c>
      <c r="CF626" s="223">
        <f t="shared" ca="1" si="691"/>
        <v>0</v>
      </c>
      <c r="CG626" s="225">
        <f ca="1">CG627+CF626</f>
        <v>0</v>
      </c>
      <c r="CH626" s="226">
        <f t="shared" ca="1" si="736"/>
        <v>0</v>
      </c>
      <c r="CI626" s="217">
        <f t="shared" ca="1" si="693"/>
        <v>-3.3817714426176781</v>
      </c>
      <c r="CJ626" s="218">
        <f t="shared" ca="1" si="694"/>
        <v>-25.000000000000004</v>
      </c>
      <c r="CK626" s="219">
        <f t="shared" ca="1" si="695"/>
        <v>-1264.3482414483431</v>
      </c>
      <c r="CL626" s="218">
        <f t="shared" ca="1" si="696"/>
        <v>0</v>
      </c>
      <c r="CM626" s="227">
        <f ca="1">CM627+CL626</f>
        <v>0</v>
      </c>
      <c r="CN626" s="228">
        <f t="shared" ca="1" si="737"/>
        <v>0</v>
      </c>
      <c r="CO626" s="222">
        <f t="shared" ca="1" si="698"/>
        <v>-4.0019069365128308</v>
      </c>
      <c r="CP626" s="223">
        <f t="shared" ca="1" si="699"/>
        <v>-29.999999999999996</v>
      </c>
      <c r="CQ626" s="224">
        <f t="shared" ca="1" si="700"/>
        <v>-1528.7443909084268</v>
      </c>
      <c r="CR626" s="223">
        <f t="shared" ca="1" si="701"/>
        <v>0</v>
      </c>
      <c r="CS626" s="225">
        <f ca="1">CS627+CR626</f>
        <v>0</v>
      </c>
      <c r="CT626" s="226">
        <f t="shared" ca="1" si="738"/>
        <v>0</v>
      </c>
      <c r="CU626" s="217">
        <f t="shared" ca="1" si="703"/>
        <v>-4.5919815571945737</v>
      </c>
      <c r="CV626" s="218">
        <f t="shared" ca="1" si="704"/>
        <v>-35</v>
      </c>
      <c r="CW626" s="219">
        <f t="shared" ca="1" si="705"/>
        <v>-1799.7155560582448</v>
      </c>
      <c r="CX626" s="218">
        <f t="shared" ca="1" si="706"/>
        <v>0</v>
      </c>
      <c r="CY626" s="227">
        <f ca="1">CY627+CX626</f>
        <v>0</v>
      </c>
      <c r="CZ626" s="228">
        <f t="shared" ca="1" si="739"/>
        <v>0</v>
      </c>
      <c r="DA626" s="222">
        <f t="shared" ca="1" si="708"/>
        <v>-5.1474920122309307</v>
      </c>
      <c r="DB626" s="223">
        <f t="shared" ca="1" si="709"/>
        <v>-40</v>
      </c>
      <c r="DC626" s="224">
        <f t="shared" ca="1" si="710"/>
        <v>-2078.6115573248367</v>
      </c>
      <c r="DD626" s="223">
        <f t="shared" ca="1" si="711"/>
        <v>0</v>
      </c>
      <c r="DE626" s="225">
        <f ca="1">DE627+DD626</f>
        <v>0</v>
      </c>
      <c r="DF626" s="226">
        <f t="shared" ca="1" si="740"/>
        <v>0</v>
      </c>
      <c r="DG626" s="217">
        <f t="shared" ca="1" si="713"/>
        <v>-5.6641719536657629</v>
      </c>
      <c r="DH626" s="218">
        <f t="shared" ca="1" si="714"/>
        <v>-45</v>
      </c>
      <c r="DI626" s="219">
        <f t="shared" ca="1" si="715"/>
        <v>-2366.9157570759894</v>
      </c>
      <c r="DJ626" s="218">
        <f t="shared" ca="1" si="716"/>
        <v>0</v>
      </c>
      <c r="DK626" s="227">
        <f ca="1">DK627+DJ626</f>
        <v>0</v>
      </c>
      <c r="DL626" s="228">
        <f t="shared" ca="1" si="741"/>
        <v>0</v>
      </c>
      <c r="DM626" s="222">
        <f t="shared" ca="1" si="718"/>
        <v>-6.1380269433018499</v>
      </c>
      <c r="DN626" s="223">
        <f t="shared" ca="1" si="719"/>
        <v>-49.999999999999993</v>
      </c>
      <c r="DO626" s="224">
        <f t="shared" ca="1" si="720"/>
        <v>-2666.2773423922681</v>
      </c>
      <c r="DP626" s="223">
        <f t="shared" ca="1" si="721"/>
        <v>0</v>
      </c>
      <c r="DQ626" s="225">
        <f ca="1">DQ627+DP626</f>
        <v>0</v>
      </c>
      <c r="DR626" s="226">
        <f t="shared" ca="1" si="742"/>
        <v>0</v>
      </c>
      <c r="DS626" s="217">
        <f t="shared" ca="1" si="723"/>
        <v>-6.5653689762119063</v>
      </c>
      <c r="DT626" s="218">
        <f t="shared" ca="1" si="724"/>
        <v>-55.000000000000007</v>
      </c>
      <c r="DU626" s="219">
        <f t="shared" ca="1" si="725"/>
        <v>-2978.5505378914368</v>
      </c>
      <c r="DV626" s="218">
        <f t="shared" ca="1" si="726"/>
        <v>0</v>
      </c>
      <c r="DW626" s="227">
        <f ca="1">DW627+DV626</f>
        <v>0</v>
      </c>
      <c r="DX626" s="228">
        <f t="shared" ca="1" si="743"/>
        <v>0</v>
      </c>
      <c r="DY626" s="222">
        <f t="shared" ca="1" si="728"/>
        <v>-6.9428500404508018</v>
      </c>
      <c r="DZ626" s="223">
        <f t="shared" ca="1" si="729"/>
        <v>-59.999999999999993</v>
      </c>
      <c r="EA626" s="224">
        <f t="shared" ca="1" si="730"/>
        <v>-3305.8429078195454</v>
      </c>
      <c r="EB626" s="223">
        <f t="shared" ca="1" si="731"/>
        <v>0</v>
      </c>
      <c r="EC626" s="225">
        <f ca="1">EC627+EB626</f>
        <v>0</v>
      </c>
      <c r="ED626" s="226">
        <f t="shared" ca="1" si="744"/>
        <v>0</v>
      </c>
    </row>
    <row r="627" spans="16:134" ht="13.5" thickBot="1" x14ac:dyDescent="0.35">
      <c r="P627" s="5"/>
      <c r="Q627" s="5"/>
      <c r="AC627" s="303"/>
      <c r="BC627" s="323">
        <f ca="1">BO627-BD627</f>
        <v>0</v>
      </c>
      <c r="BD627" s="322">
        <f ca="1"/>
        <v>0</v>
      </c>
      <c r="BE627" s="303">
        <f ca="1">MIN($AF$15,BE626+$BE$22)</f>
        <v>5000</v>
      </c>
      <c r="BF627" s="311">
        <f t="shared" ca="1" si="674"/>
        <v>4</v>
      </c>
      <c r="BG627" s="312">
        <f ca="1">INDEX(N$8:N$12,$BF627)</f>
        <v>365</v>
      </c>
      <c r="BH627" s="313">
        <f ca="1">INDEX(O$8:O$12,$BF627)</f>
        <v>0.45</v>
      </c>
      <c r="BI627" s="314">
        <f t="shared" ca="1" si="675"/>
        <v>2615</v>
      </c>
      <c r="BJ627" s="315">
        <v>0</v>
      </c>
      <c r="BK627" s="229">
        <f ca="1">DEGREES(ASIN($BG627*BL$23))</f>
        <v>-0.69702848180855392</v>
      </c>
      <c r="BL627" s="230">
        <f ca="1">DEGREES(ASIN(BL$23*$BI627))</f>
        <v>-5</v>
      </c>
      <c r="BM627" s="231">
        <f ca="1">IF($BH627&gt;0,(COS(RADIANS(BK627))-COS(RADIANS(BL627)))/(BL$23*$BH627),$BE627*SIN(RADIANS(BK627)))</f>
        <v>-248.78476702351884</v>
      </c>
      <c r="BN627" s="230">
        <f t="shared" ca="1" si="676"/>
        <v>0</v>
      </c>
      <c r="BO627" s="232">
        <v>0</v>
      </c>
      <c r="BP627" s="233">
        <f t="shared" si="733"/>
        <v>0</v>
      </c>
      <c r="BQ627" s="234">
        <f t="shared" ca="1" si="678"/>
        <v>-1.3888539075648563</v>
      </c>
      <c r="BR627" s="235">
        <f t="shared" ca="1" si="679"/>
        <v>-10</v>
      </c>
      <c r="BS627" s="236">
        <f t="shared" ca="1" si="680"/>
        <v>-498.57516684089927</v>
      </c>
      <c r="BT627" s="235">
        <f t="shared" ca="1" si="681"/>
        <v>0</v>
      </c>
      <c r="BU627" s="237">
        <v>0</v>
      </c>
      <c r="BV627" s="238">
        <f t="shared" si="734"/>
        <v>0</v>
      </c>
      <c r="BW627" s="229">
        <f t="shared" ca="1" si="683"/>
        <v>-2.0703060144699528</v>
      </c>
      <c r="BX627" s="230">
        <f t="shared" ca="1" si="684"/>
        <v>-14.999999999999998</v>
      </c>
      <c r="BY627" s="231">
        <f t="shared" ca="1" si="685"/>
        <v>-750.39149177318018</v>
      </c>
      <c r="BZ627" s="230">
        <f t="shared" ca="1" si="686"/>
        <v>0</v>
      </c>
      <c r="CA627" s="239">
        <v>0</v>
      </c>
      <c r="CB627" s="240">
        <f t="shared" si="735"/>
        <v>0</v>
      </c>
      <c r="CC627" s="234">
        <f t="shared" ca="1" si="688"/>
        <v>-2.7362803166611838</v>
      </c>
      <c r="CD627" s="235">
        <f t="shared" ca="1" si="689"/>
        <v>-20</v>
      </c>
      <c r="CE627" s="236">
        <f t="shared" ca="1" si="690"/>
        <v>-1005.2838372586006</v>
      </c>
      <c r="CF627" s="235">
        <f t="shared" ca="1" si="691"/>
        <v>0</v>
      </c>
      <c r="CG627" s="237">
        <v>0</v>
      </c>
      <c r="CH627" s="238">
        <f t="shared" si="736"/>
        <v>0</v>
      </c>
      <c r="CI627" s="229">
        <f t="shared" ca="1" si="693"/>
        <v>-3.3817714426176781</v>
      </c>
      <c r="CJ627" s="230">
        <f t="shared" ca="1" si="694"/>
        <v>-25.000000000000004</v>
      </c>
      <c r="CK627" s="231">
        <f t="shared" ca="1" si="695"/>
        <v>-1264.3482414483431</v>
      </c>
      <c r="CL627" s="230">
        <f t="shared" ca="1" si="696"/>
        <v>0</v>
      </c>
      <c r="CM627" s="239">
        <v>0</v>
      </c>
      <c r="CN627" s="240">
        <f t="shared" si="737"/>
        <v>0</v>
      </c>
      <c r="CO627" s="234">
        <f t="shared" ca="1" si="698"/>
        <v>-4.0019069365128308</v>
      </c>
      <c r="CP627" s="235">
        <f t="shared" ca="1" si="699"/>
        <v>-29.999999999999996</v>
      </c>
      <c r="CQ627" s="236">
        <f t="shared" ca="1" si="700"/>
        <v>-1528.7443909084268</v>
      </c>
      <c r="CR627" s="235">
        <f t="shared" ca="1" si="701"/>
        <v>0</v>
      </c>
      <c r="CS627" s="237">
        <v>0</v>
      </c>
      <c r="CT627" s="238">
        <f t="shared" si="738"/>
        <v>0</v>
      </c>
      <c r="CU627" s="229">
        <f t="shared" ca="1" si="703"/>
        <v>-4.5919815571945737</v>
      </c>
      <c r="CV627" s="230">
        <f t="shared" ca="1" si="704"/>
        <v>-35</v>
      </c>
      <c r="CW627" s="231">
        <f t="shared" ca="1" si="705"/>
        <v>-1799.7155560582448</v>
      </c>
      <c r="CX627" s="230">
        <f t="shared" ca="1" si="706"/>
        <v>0</v>
      </c>
      <c r="CY627" s="239">
        <v>0</v>
      </c>
      <c r="CZ627" s="240">
        <f t="shared" si="739"/>
        <v>0</v>
      </c>
      <c r="DA627" s="234">
        <f t="shared" ca="1" si="708"/>
        <v>-5.1474920122309307</v>
      </c>
      <c r="DB627" s="235">
        <f t="shared" ca="1" si="709"/>
        <v>-40</v>
      </c>
      <c r="DC627" s="236">
        <f t="shared" ca="1" si="710"/>
        <v>-2078.6115573248367</v>
      </c>
      <c r="DD627" s="235">
        <f t="shared" ca="1" si="711"/>
        <v>0</v>
      </c>
      <c r="DE627" s="237">
        <v>0</v>
      </c>
      <c r="DF627" s="238">
        <f t="shared" si="740"/>
        <v>0</v>
      </c>
      <c r="DG627" s="229">
        <f t="shared" ca="1" si="713"/>
        <v>-5.6641719536657629</v>
      </c>
      <c r="DH627" s="230">
        <f t="shared" ca="1" si="714"/>
        <v>-45</v>
      </c>
      <c r="DI627" s="231">
        <f t="shared" ca="1" si="715"/>
        <v>-2366.9157570759894</v>
      </c>
      <c r="DJ627" s="230">
        <f t="shared" ca="1" si="716"/>
        <v>0</v>
      </c>
      <c r="DK627" s="239">
        <v>0</v>
      </c>
      <c r="DL627" s="240">
        <f t="shared" si="741"/>
        <v>0</v>
      </c>
      <c r="DM627" s="234">
        <f t="shared" ca="1" si="718"/>
        <v>-6.1380269433018499</v>
      </c>
      <c r="DN627" s="235">
        <f t="shared" ca="1" si="719"/>
        <v>-49.999999999999993</v>
      </c>
      <c r="DO627" s="236">
        <f t="shared" ca="1" si="720"/>
        <v>-2666.2773423922681</v>
      </c>
      <c r="DP627" s="235">
        <f t="shared" ca="1" si="721"/>
        <v>0</v>
      </c>
      <c r="DQ627" s="237">
        <v>0</v>
      </c>
      <c r="DR627" s="238">
        <f t="shared" si="742"/>
        <v>0</v>
      </c>
      <c r="DS627" s="229">
        <f t="shared" ca="1" si="723"/>
        <v>-6.5653689762119063</v>
      </c>
      <c r="DT627" s="230">
        <f t="shared" ca="1" si="724"/>
        <v>-55.000000000000007</v>
      </c>
      <c r="DU627" s="231">
        <f t="shared" ca="1" si="725"/>
        <v>-2978.5505378914368</v>
      </c>
      <c r="DV627" s="230">
        <f t="shared" ca="1" si="726"/>
        <v>0</v>
      </c>
      <c r="DW627" s="239">
        <v>0</v>
      </c>
      <c r="DX627" s="240">
        <f t="shared" si="743"/>
        <v>0</v>
      </c>
      <c r="DY627" s="234">
        <f t="shared" ca="1" si="728"/>
        <v>-6.9428500404508018</v>
      </c>
      <c r="DZ627" s="235">
        <f t="shared" ca="1" si="729"/>
        <v>-59.999999999999993</v>
      </c>
      <c r="EA627" s="236">
        <f t="shared" ca="1" si="730"/>
        <v>-3305.8429078195454</v>
      </c>
      <c r="EB627" s="235">
        <f t="shared" ca="1" si="731"/>
        <v>0</v>
      </c>
      <c r="EC627" s="237">
        <v>0</v>
      </c>
      <c r="ED627" s="238">
        <f t="shared" si="744"/>
        <v>0</v>
      </c>
    </row>
    <row r="628" spans="16:134" x14ac:dyDescent="0.3">
      <c r="P628" s="5"/>
      <c r="Q628" s="5"/>
    </row>
    <row r="629" spans="16:134" x14ac:dyDescent="0.3">
      <c r="P629" s="5"/>
      <c r="Q629" s="5"/>
    </row>
    <row r="630" spans="16:134" x14ac:dyDescent="0.3">
      <c r="P630" s="5"/>
      <c r="Q630" s="5"/>
    </row>
    <row r="631" spans="16:134" x14ac:dyDescent="0.3">
      <c r="P631" s="5"/>
      <c r="Q631" s="5"/>
    </row>
    <row r="632" spans="16:134" x14ac:dyDescent="0.3">
      <c r="P632" s="5"/>
      <c r="Q632" s="5"/>
    </row>
    <row r="633" spans="16:134" x14ac:dyDescent="0.3">
      <c r="P633" s="5"/>
      <c r="Q633" s="5"/>
    </row>
    <row r="634" spans="16:134" x14ac:dyDescent="0.3">
      <c r="P634" s="5"/>
      <c r="Q634" s="5"/>
    </row>
    <row r="635" spans="16:134" x14ac:dyDescent="0.3">
      <c r="P635" s="5"/>
      <c r="Q635" s="5"/>
    </row>
    <row r="636" spans="16:134" x14ac:dyDescent="0.3">
      <c r="P636" s="5"/>
      <c r="Q636" s="5"/>
    </row>
    <row r="637" spans="16:134" x14ac:dyDescent="0.3">
      <c r="P637" s="5"/>
      <c r="Q637" s="5"/>
    </row>
    <row r="638" spans="16:134" x14ac:dyDescent="0.3">
      <c r="P638" s="5"/>
      <c r="Q638" s="5"/>
    </row>
    <row r="639" spans="16:134" x14ac:dyDescent="0.3">
      <c r="P639" s="5"/>
      <c r="Q639" s="5"/>
    </row>
    <row r="640" spans="16:134" x14ac:dyDescent="0.3">
      <c r="P640" s="5"/>
      <c r="Q640" s="5"/>
    </row>
    <row r="641" spans="16:17" x14ac:dyDescent="0.3">
      <c r="P641" s="5"/>
      <c r="Q641" s="5"/>
    </row>
    <row r="642" spans="16:17" x14ac:dyDescent="0.3">
      <c r="P642" s="5"/>
      <c r="Q642" s="5"/>
    </row>
    <row r="643" spans="16:17" x14ac:dyDescent="0.3">
      <c r="P643" s="5"/>
      <c r="Q643" s="5"/>
    </row>
    <row r="644" spans="16:17" x14ac:dyDescent="0.3">
      <c r="P644" s="5"/>
      <c r="Q644" s="5"/>
    </row>
    <row r="645" spans="16:17" x14ac:dyDescent="0.3">
      <c r="P645" s="5"/>
      <c r="Q645" s="5"/>
    </row>
    <row r="646" spans="16:17" x14ac:dyDescent="0.3">
      <c r="P646" s="5"/>
      <c r="Q646" s="5"/>
    </row>
    <row r="647" spans="16:17" x14ac:dyDescent="0.3">
      <c r="P647" s="5"/>
      <c r="Q647" s="5"/>
    </row>
    <row r="648" spans="16:17" x14ac:dyDescent="0.3">
      <c r="P648" s="5"/>
      <c r="Q648" s="5"/>
    </row>
    <row r="649" spans="16:17" x14ac:dyDescent="0.3">
      <c r="P649" s="5"/>
      <c r="Q649" s="5"/>
    </row>
    <row r="650" spans="16:17" x14ac:dyDescent="0.3">
      <c r="P650" s="5"/>
      <c r="Q650" s="5"/>
    </row>
    <row r="651" spans="16:17" x14ac:dyDescent="0.3">
      <c r="P651" s="5"/>
      <c r="Q651" s="5"/>
    </row>
    <row r="652" spans="16:17" x14ac:dyDescent="0.3">
      <c r="P652" s="5"/>
      <c r="Q652" s="5"/>
    </row>
    <row r="653" spans="16:17" x14ac:dyDescent="0.3">
      <c r="P653" s="5"/>
      <c r="Q653" s="5"/>
    </row>
    <row r="654" spans="16:17" x14ac:dyDescent="0.3">
      <c r="P654" s="5"/>
      <c r="Q654" s="5"/>
    </row>
    <row r="655" spans="16:17" x14ac:dyDescent="0.3">
      <c r="P655" s="5"/>
      <c r="Q655" s="5"/>
    </row>
    <row r="656" spans="16:17" x14ac:dyDescent="0.3">
      <c r="P656" s="5"/>
      <c r="Q656" s="5"/>
    </row>
    <row r="657" spans="16:17" x14ac:dyDescent="0.3">
      <c r="P657" s="5"/>
      <c r="Q657" s="5"/>
    </row>
    <row r="658" spans="16:17" x14ac:dyDescent="0.3">
      <c r="P658" s="5"/>
      <c r="Q658" s="5"/>
    </row>
    <row r="659" spans="16:17" x14ac:dyDescent="0.3">
      <c r="P659" s="5"/>
      <c r="Q659" s="5"/>
    </row>
    <row r="660" spans="16:17" x14ac:dyDescent="0.3">
      <c r="P660" s="5"/>
      <c r="Q660" s="5"/>
    </row>
    <row r="661" spans="16:17" x14ac:dyDescent="0.3">
      <c r="P661" s="5"/>
      <c r="Q661" s="5"/>
    </row>
    <row r="662" spans="16:17" x14ac:dyDescent="0.3">
      <c r="P662" s="5"/>
      <c r="Q662" s="5"/>
    </row>
    <row r="663" spans="16:17" x14ac:dyDescent="0.3">
      <c r="P663" s="5"/>
      <c r="Q663" s="5"/>
    </row>
    <row r="664" spans="16:17" x14ac:dyDescent="0.3">
      <c r="P664" s="5"/>
      <c r="Q664" s="5"/>
    </row>
    <row r="665" spans="16:17" x14ac:dyDescent="0.3">
      <c r="P665" s="5"/>
      <c r="Q665" s="5"/>
    </row>
    <row r="666" spans="16:17" x14ac:dyDescent="0.3">
      <c r="P666" s="5"/>
      <c r="Q666" s="5"/>
    </row>
    <row r="667" spans="16:17" x14ac:dyDescent="0.3">
      <c r="P667" s="5"/>
      <c r="Q667" s="5"/>
    </row>
    <row r="668" spans="16:17" x14ac:dyDescent="0.3">
      <c r="P668" s="5"/>
      <c r="Q668" s="5"/>
    </row>
    <row r="669" spans="16:17" x14ac:dyDescent="0.3">
      <c r="P669" s="5"/>
      <c r="Q669" s="5"/>
    </row>
    <row r="670" spans="16:17" x14ac:dyDescent="0.3">
      <c r="P670" s="5"/>
      <c r="Q670" s="5"/>
    </row>
    <row r="671" spans="16:17" x14ac:dyDescent="0.3">
      <c r="P671" s="5"/>
      <c r="Q671" s="5"/>
    </row>
    <row r="672" spans="16:17" x14ac:dyDescent="0.3">
      <c r="P672" s="5"/>
      <c r="Q672" s="5"/>
    </row>
    <row r="673" spans="16:17" x14ac:dyDescent="0.3">
      <c r="P673" s="5"/>
      <c r="Q673" s="5"/>
    </row>
    <row r="674" spans="16:17" x14ac:dyDescent="0.3">
      <c r="P674" s="5"/>
      <c r="Q674" s="5"/>
    </row>
    <row r="675" spans="16:17" x14ac:dyDescent="0.3">
      <c r="P675" s="5"/>
      <c r="Q675" s="5"/>
    </row>
    <row r="676" spans="16:17" x14ac:dyDescent="0.3">
      <c r="P676" s="5"/>
      <c r="Q676" s="5"/>
    </row>
    <row r="677" spans="16:17" x14ac:dyDescent="0.3">
      <c r="P677" s="5"/>
      <c r="Q677" s="5"/>
    </row>
    <row r="678" spans="16:17" x14ac:dyDescent="0.3">
      <c r="P678" s="5"/>
      <c r="Q678" s="5"/>
    </row>
    <row r="679" spans="16:17" x14ac:dyDescent="0.3">
      <c r="P679" s="5"/>
      <c r="Q679" s="5"/>
    </row>
    <row r="680" spans="16:17" x14ac:dyDescent="0.3">
      <c r="P680" s="5"/>
      <c r="Q680" s="5"/>
    </row>
    <row r="681" spans="16:17" x14ac:dyDescent="0.3">
      <c r="P681" s="5"/>
      <c r="Q681" s="5"/>
    </row>
    <row r="682" spans="16:17" x14ac:dyDescent="0.3">
      <c r="P682" s="5"/>
      <c r="Q682" s="5"/>
    </row>
    <row r="683" spans="16:17" x14ac:dyDescent="0.3">
      <c r="P683" s="5"/>
      <c r="Q683" s="5"/>
    </row>
    <row r="684" spans="16:17" x14ac:dyDescent="0.3">
      <c r="P684" s="5"/>
      <c r="Q684" s="5"/>
    </row>
    <row r="685" spans="16:17" x14ac:dyDescent="0.3">
      <c r="P685" s="5"/>
      <c r="Q685" s="5"/>
    </row>
    <row r="686" spans="16:17" x14ac:dyDescent="0.3">
      <c r="P686" s="5"/>
      <c r="Q686" s="5"/>
    </row>
    <row r="687" spans="16:17" x14ac:dyDescent="0.3">
      <c r="P687" s="5"/>
      <c r="Q687" s="5"/>
    </row>
    <row r="688" spans="16:17" x14ac:dyDescent="0.3">
      <c r="P688" s="5"/>
      <c r="Q688" s="5"/>
    </row>
    <row r="689" spans="16:17" x14ac:dyDescent="0.3">
      <c r="P689" s="5"/>
      <c r="Q689" s="5"/>
    </row>
    <row r="690" spans="16:17" x14ac:dyDescent="0.3">
      <c r="P690" s="5"/>
      <c r="Q690" s="5"/>
    </row>
    <row r="691" spans="16:17" x14ac:dyDescent="0.3">
      <c r="P691" s="5"/>
      <c r="Q691" s="5"/>
    </row>
    <row r="692" spans="16:17" x14ac:dyDescent="0.3">
      <c r="P692" s="5"/>
      <c r="Q692" s="5"/>
    </row>
    <row r="693" spans="16:17" x14ac:dyDescent="0.3">
      <c r="P693" s="5"/>
      <c r="Q693" s="5"/>
    </row>
    <row r="694" spans="16:17" x14ac:dyDescent="0.3">
      <c r="P694" s="5"/>
      <c r="Q694" s="5"/>
    </row>
    <row r="695" spans="16:17" x14ac:dyDescent="0.3">
      <c r="P695" s="5"/>
      <c r="Q695" s="5"/>
    </row>
    <row r="696" spans="16:17" x14ac:dyDescent="0.3">
      <c r="P696" s="5"/>
      <c r="Q696" s="5"/>
    </row>
    <row r="697" spans="16:17" x14ac:dyDescent="0.3">
      <c r="P697" s="5"/>
      <c r="Q697" s="5"/>
    </row>
    <row r="698" spans="16:17" x14ac:dyDescent="0.3">
      <c r="P698" s="5"/>
      <c r="Q698" s="5"/>
    </row>
    <row r="699" spans="16:17" x14ac:dyDescent="0.3">
      <c r="P699" s="5"/>
      <c r="Q699" s="5"/>
    </row>
    <row r="700" spans="16:17" x14ac:dyDescent="0.3">
      <c r="P700" s="5"/>
      <c r="Q700" s="5"/>
    </row>
    <row r="701" spans="16:17" x14ac:dyDescent="0.3">
      <c r="P701" s="5"/>
      <c r="Q701" s="5"/>
    </row>
    <row r="702" spans="16:17" x14ac:dyDescent="0.3">
      <c r="P702" s="5"/>
      <c r="Q702" s="5"/>
    </row>
    <row r="703" spans="16:17" x14ac:dyDescent="0.3">
      <c r="P703" s="5"/>
      <c r="Q703" s="5"/>
    </row>
    <row r="704" spans="16:17" x14ac:dyDescent="0.3">
      <c r="P704" s="5"/>
      <c r="Q704" s="5"/>
    </row>
    <row r="705" spans="16:17" x14ac:dyDescent="0.3">
      <c r="P705" s="5"/>
      <c r="Q705" s="5"/>
    </row>
    <row r="706" spans="16:17" x14ac:dyDescent="0.3">
      <c r="P706" s="5"/>
      <c r="Q706" s="5"/>
    </row>
    <row r="707" spans="16:17" x14ac:dyDescent="0.3">
      <c r="P707" s="5"/>
      <c r="Q707" s="5"/>
    </row>
    <row r="708" spans="16:17" x14ac:dyDescent="0.3">
      <c r="P708" s="5"/>
      <c r="Q708" s="5"/>
    </row>
    <row r="709" spans="16:17" x14ac:dyDescent="0.3">
      <c r="P709" s="5"/>
      <c r="Q709" s="5"/>
    </row>
    <row r="710" spans="16:17" x14ac:dyDescent="0.3">
      <c r="P710" s="5"/>
      <c r="Q710" s="5"/>
    </row>
    <row r="711" spans="16:17" x14ac:dyDescent="0.3">
      <c r="P711" s="5"/>
      <c r="Q711" s="5"/>
    </row>
    <row r="712" spans="16:17" x14ac:dyDescent="0.3">
      <c r="P712" s="5"/>
      <c r="Q712" s="5"/>
    </row>
    <row r="713" spans="16:17" x14ac:dyDescent="0.3">
      <c r="P713" s="5"/>
      <c r="Q713" s="5"/>
    </row>
    <row r="714" spans="16:17" x14ac:dyDescent="0.3">
      <c r="P714" s="5"/>
      <c r="Q714" s="5"/>
    </row>
    <row r="715" spans="16:17" x14ac:dyDescent="0.3">
      <c r="P715" s="5"/>
      <c r="Q715" s="5"/>
    </row>
    <row r="716" spans="16:17" x14ac:dyDescent="0.3">
      <c r="P716" s="5"/>
      <c r="Q716" s="5"/>
    </row>
    <row r="717" spans="16:17" x14ac:dyDescent="0.3">
      <c r="P717" s="5"/>
      <c r="Q717" s="5"/>
    </row>
    <row r="718" spans="16:17" x14ac:dyDescent="0.3">
      <c r="P718" s="5"/>
      <c r="Q718" s="5"/>
    </row>
    <row r="719" spans="16:17" x14ac:dyDescent="0.3">
      <c r="P719" s="5"/>
      <c r="Q719" s="5"/>
    </row>
    <row r="720" spans="16:17" x14ac:dyDescent="0.3">
      <c r="P720" s="5"/>
      <c r="Q720" s="5"/>
    </row>
    <row r="721" spans="16:17" x14ac:dyDescent="0.3">
      <c r="P721" s="5"/>
      <c r="Q721" s="5"/>
    </row>
    <row r="722" spans="16:17" x14ac:dyDescent="0.3">
      <c r="P722" s="5"/>
      <c r="Q722" s="5"/>
    </row>
    <row r="723" spans="16:17" x14ac:dyDescent="0.3">
      <c r="P723" s="5"/>
      <c r="Q723" s="5"/>
    </row>
    <row r="724" spans="16:17" x14ac:dyDescent="0.3">
      <c r="P724" s="5"/>
      <c r="Q724" s="5"/>
    </row>
    <row r="725" spans="16:17" x14ac:dyDescent="0.3">
      <c r="P725" s="5"/>
      <c r="Q725" s="5"/>
    </row>
    <row r="726" spans="16:17" x14ac:dyDescent="0.3">
      <c r="P726" s="5"/>
      <c r="Q726" s="5"/>
    </row>
    <row r="727" spans="16:17" x14ac:dyDescent="0.3">
      <c r="P727" s="5"/>
      <c r="Q727" s="5"/>
    </row>
    <row r="728" spans="16:17" x14ac:dyDescent="0.3">
      <c r="P728" s="5"/>
      <c r="Q728" s="5"/>
    </row>
    <row r="729" spans="16:17" x14ac:dyDescent="0.3">
      <c r="P729" s="5"/>
      <c r="Q729" s="5"/>
    </row>
    <row r="730" spans="16:17" x14ac:dyDescent="0.3">
      <c r="P730" s="5"/>
      <c r="Q730" s="5"/>
    </row>
    <row r="731" spans="16:17" x14ac:dyDescent="0.3">
      <c r="P731" s="5"/>
      <c r="Q731" s="5"/>
    </row>
    <row r="732" spans="16:17" x14ac:dyDescent="0.3">
      <c r="P732" s="5"/>
      <c r="Q732" s="5"/>
    </row>
    <row r="733" spans="16:17" x14ac:dyDescent="0.3">
      <c r="P733" s="5"/>
      <c r="Q733" s="5"/>
    </row>
    <row r="734" spans="16:17" x14ac:dyDescent="0.3">
      <c r="P734" s="5"/>
      <c r="Q734" s="5"/>
    </row>
    <row r="735" spans="16:17" x14ac:dyDescent="0.3">
      <c r="P735" s="5"/>
      <c r="Q735" s="5"/>
    </row>
    <row r="736" spans="16:17" x14ac:dyDescent="0.3">
      <c r="P736" s="5"/>
      <c r="Q736" s="5"/>
    </row>
    <row r="737" spans="16:17" x14ac:dyDescent="0.3">
      <c r="P737" s="5"/>
      <c r="Q737" s="5"/>
    </row>
    <row r="738" spans="16:17" x14ac:dyDescent="0.3">
      <c r="P738" s="5"/>
      <c r="Q738" s="5"/>
    </row>
    <row r="739" spans="16:17" x14ac:dyDescent="0.3">
      <c r="P739" s="5"/>
      <c r="Q739" s="5"/>
    </row>
    <row r="740" spans="16:17" x14ac:dyDescent="0.3">
      <c r="P740" s="5"/>
      <c r="Q740" s="5"/>
    </row>
    <row r="741" spans="16:17" x14ac:dyDescent="0.3">
      <c r="P741" s="5"/>
      <c r="Q741" s="5"/>
    </row>
    <row r="742" spans="16:17" x14ac:dyDescent="0.3">
      <c r="P742" s="5"/>
      <c r="Q742" s="5"/>
    </row>
    <row r="743" spans="16:17" x14ac:dyDescent="0.3">
      <c r="P743" s="5"/>
      <c r="Q743" s="5"/>
    </row>
    <row r="744" spans="16:17" x14ac:dyDescent="0.3">
      <c r="P744" s="5"/>
      <c r="Q744" s="5"/>
    </row>
    <row r="745" spans="16:17" x14ac:dyDescent="0.3">
      <c r="P745" s="5"/>
      <c r="Q745" s="5"/>
    </row>
    <row r="746" spans="16:17" x14ac:dyDescent="0.3">
      <c r="P746" s="5"/>
      <c r="Q746" s="5"/>
    </row>
    <row r="747" spans="16:17" x14ac:dyDescent="0.3">
      <c r="P747" s="5"/>
      <c r="Q747" s="5"/>
    </row>
    <row r="748" spans="16:17" x14ac:dyDescent="0.3">
      <c r="P748" s="5"/>
      <c r="Q748" s="5"/>
    </row>
    <row r="749" spans="16:17" x14ac:dyDescent="0.3">
      <c r="P749" s="5"/>
      <c r="Q749" s="5"/>
    </row>
    <row r="750" spans="16:17" x14ac:dyDescent="0.3">
      <c r="P750" s="5"/>
      <c r="Q750" s="5"/>
    </row>
    <row r="751" spans="16:17" x14ac:dyDescent="0.3">
      <c r="P751" s="5"/>
      <c r="Q751" s="5"/>
    </row>
    <row r="752" spans="16:17" x14ac:dyDescent="0.3">
      <c r="P752" s="5"/>
      <c r="Q752" s="5"/>
    </row>
    <row r="753" spans="16:17" x14ac:dyDescent="0.3">
      <c r="P753" s="5"/>
      <c r="Q753" s="5"/>
    </row>
    <row r="754" spans="16:17" x14ac:dyDescent="0.3">
      <c r="P754" s="5"/>
      <c r="Q754" s="5"/>
    </row>
    <row r="755" spans="16:17" x14ac:dyDescent="0.3">
      <c r="P755" s="5"/>
      <c r="Q755" s="5"/>
    </row>
    <row r="756" spans="16:17" x14ac:dyDescent="0.3">
      <c r="P756" s="5"/>
      <c r="Q756" s="5"/>
    </row>
    <row r="757" spans="16:17" x14ac:dyDescent="0.3">
      <c r="P757" s="5"/>
      <c r="Q757" s="5"/>
    </row>
    <row r="758" spans="16:17" x14ac:dyDescent="0.3">
      <c r="P758" s="5"/>
      <c r="Q758" s="5"/>
    </row>
    <row r="759" spans="16:17" x14ac:dyDescent="0.3">
      <c r="P759" s="5"/>
      <c r="Q759" s="5"/>
    </row>
    <row r="760" spans="16:17" x14ac:dyDescent="0.3">
      <c r="P760" s="5"/>
      <c r="Q760" s="5"/>
    </row>
    <row r="761" spans="16:17" x14ac:dyDescent="0.3">
      <c r="P761" s="5"/>
      <c r="Q761" s="5"/>
    </row>
    <row r="762" spans="16:17" x14ac:dyDescent="0.3">
      <c r="P762" s="5"/>
      <c r="Q762" s="5"/>
    </row>
    <row r="763" spans="16:17" x14ac:dyDescent="0.3">
      <c r="P763" s="5"/>
      <c r="Q763" s="5"/>
    </row>
    <row r="764" spans="16:17" x14ac:dyDescent="0.3">
      <c r="P764" s="5"/>
      <c r="Q764" s="5"/>
    </row>
    <row r="765" spans="16:17" x14ac:dyDescent="0.3">
      <c r="P765" s="5"/>
      <c r="Q765" s="5"/>
    </row>
    <row r="766" spans="16:17" x14ac:dyDescent="0.3">
      <c r="P766" s="5"/>
      <c r="Q766" s="5"/>
    </row>
    <row r="767" spans="16:17" x14ac:dyDescent="0.3">
      <c r="P767" s="5"/>
      <c r="Q767" s="5"/>
    </row>
    <row r="768" spans="16:17" x14ac:dyDescent="0.3">
      <c r="P768" s="5"/>
      <c r="Q768" s="5"/>
    </row>
    <row r="769" spans="16:17" x14ac:dyDescent="0.3">
      <c r="P769" s="5"/>
      <c r="Q769" s="5"/>
    </row>
    <row r="770" spans="16:17" x14ac:dyDescent="0.3">
      <c r="P770" s="5"/>
      <c r="Q770" s="5"/>
    </row>
    <row r="771" spans="16:17" x14ac:dyDescent="0.3">
      <c r="P771" s="5"/>
      <c r="Q771" s="5"/>
    </row>
    <row r="772" spans="16:17" x14ac:dyDescent="0.3">
      <c r="P772" s="5"/>
      <c r="Q772" s="5"/>
    </row>
    <row r="773" spans="16:17" x14ac:dyDescent="0.3">
      <c r="P773" s="5"/>
      <c r="Q773" s="5"/>
    </row>
    <row r="774" spans="16:17" x14ac:dyDescent="0.3">
      <c r="P774" s="5"/>
      <c r="Q774" s="5"/>
    </row>
    <row r="775" spans="16:17" x14ac:dyDescent="0.3">
      <c r="P775" s="5"/>
      <c r="Q775" s="5"/>
    </row>
    <row r="776" spans="16:17" x14ac:dyDescent="0.3">
      <c r="P776" s="5"/>
      <c r="Q776" s="5"/>
    </row>
    <row r="777" spans="16:17" x14ac:dyDescent="0.3">
      <c r="P777" s="5"/>
      <c r="Q777" s="5"/>
    </row>
    <row r="778" spans="16:17" x14ac:dyDescent="0.3">
      <c r="P778" s="5"/>
      <c r="Q778" s="5"/>
    </row>
    <row r="779" spans="16:17" x14ac:dyDescent="0.3">
      <c r="P779" s="5"/>
      <c r="Q779" s="5"/>
    </row>
    <row r="780" spans="16:17" x14ac:dyDescent="0.3">
      <c r="P780" s="5"/>
      <c r="Q780" s="5"/>
    </row>
    <row r="781" spans="16:17" x14ac:dyDescent="0.3">
      <c r="P781" s="5"/>
      <c r="Q781" s="5"/>
    </row>
    <row r="782" spans="16:17" x14ac:dyDescent="0.3">
      <c r="P782" s="5"/>
      <c r="Q782" s="5"/>
    </row>
    <row r="783" spans="16:17" x14ac:dyDescent="0.3">
      <c r="P783" s="5"/>
      <c r="Q783" s="5"/>
    </row>
    <row r="784" spans="16:17" x14ac:dyDescent="0.3">
      <c r="P784" s="5"/>
      <c r="Q784" s="5"/>
    </row>
    <row r="785" spans="16:17" x14ac:dyDescent="0.3">
      <c r="P785" s="5"/>
      <c r="Q785" s="5"/>
    </row>
    <row r="786" spans="16:17" x14ac:dyDescent="0.3">
      <c r="P786" s="5"/>
      <c r="Q786" s="5"/>
    </row>
    <row r="787" spans="16:17" x14ac:dyDescent="0.3">
      <c r="P787" s="5"/>
      <c r="Q787" s="5"/>
    </row>
    <row r="788" spans="16:17" x14ac:dyDescent="0.3">
      <c r="P788" s="5"/>
      <c r="Q788" s="5"/>
    </row>
    <row r="789" spans="16:17" x14ac:dyDescent="0.3">
      <c r="P789" s="5"/>
      <c r="Q789" s="5"/>
    </row>
    <row r="790" spans="16:17" x14ac:dyDescent="0.3">
      <c r="P790" s="5"/>
      <c r="Q790" s="5"/>
    </row>
    <row r="791" spans="16:17" x14ac:dyDescent="0.3">
      <c r="P791" s="5"/>
      <c r="Q791" s="5"/>
    </row>
    <row r="792" spans="16:17" x14ac:dyDescent="0.3">
      <c r="P792" s="5"/>
      <c r="Q792" s="5"/>
    </row>
    <row r="793" spans="16:17" x14ac:dyDescent="0.3">
      <c r="P793" s="5"/>
      <c r="Q793" s="5"/>
    </row>
    <row r="794" spans="16:17" x14ac:dyDescent="0.3">
      <c r="P794" s="5"/>
      <c r="Q794" s="5"/>
    </row>
    <row r="795" spans="16:17" x14ac:dyDescent="0.3">
      <c r="P795" s="5"/>
      <c r="Q795" s="5"/>
    </row>
    <row r="796" spans="16:17" x14ac:dyDescent="0.3">
      <c r="P796" s="5"/>
      <c r="Q796" s="5"/>
    </row>
    <row r="797" spans="16:17" x14ac:dyDescent="0.3">
      <c r="P797" s="5"/>
      <c r="Q797" s="5"/>
    </row>
    <row r="798" spans="16:17" x14ac:dyDescent="0.3">
      <c r="P798" s="5"/>
      <c r="Q798" s="5"/>
    </row>
    <row r="799" spans="16:17" x14ac:dyDescent="0.3">
      <c r="P799" s="5"/>
      <c r="Q799" s="5"/>
    </row>
    <row r="800" spans="16:17" x14ac:dyDescent="0.3">
      <c r="P800" s="5"/>
      <c r="Q800" s="5"/>
    </row>
    <row r="801" spans="16:17" x14ac:dyDescent="0.3">
      <c r="P801" s="5"/>
      <c r="Q801" s="5"/>
    </row>
    <row r="802" spans="16:17" x14ac:dyDescent="0.3">
      <c r="P802" s="5"/>
      <c r="Q802" s="5"/>
    </row>
    <row r="803" spans="16:17" x14ac:dyDescent="0.3">
      <c r="P803" s="5"/>
      <c r="Q803" s="5"/>
    </row>
    <row r="804" spans="16:17" x14ac:dyDescent="0.3">
      <c r="P804" s="5"/>
      <c r="Q804" s="5"/>
    </row>
    <row r="805" spans="16:17" x14ac:dyDescent="0.3">
      <c r="P805" s="5"/>
      <c r="Q805" s="5"/>
    </row>
    <row r="806" spans="16:17" x14ac:dyDescent="0.3">
      <c r="P806" s="5"/>
      <c r="Q806" s="5"/>
    </row>
    <row r="807" spans="16:17" x14ac:dyDescent="0.3">
      <c r="P807" s="5"/>
      <c r="Q807" s="5"/>
    </row>
    <row r="808" spans="16:17" x14ac:dyDescent="0.3">
      <c r="P808" s="5"/>
      <c r="Q808" s="5"/>
    </row>
    <row r="809" spans="16:17" x14ac:dyDescent="0.3">
      <c r="P809" s="5"/>
      <c r="Q809" s="5"/>
    </row>
    <row r="810" spans="16:17" x14ac:dyDescent="0.3">
      <c r="P810" s="5"/>
      <c r="Q810" s="5"/>
    </row>
    <row r="811" spans="16:17" x14ac:dyDescent="0.3">
      <c r="P811" s="5"/>
      <c r="Q811" s="5"/>
    </row>
    <row r="812" spans="16:17" x14ac:dyDescent="0.3">
      <c r="P812" s="5"/>
      <c r="Q812" s="5"/>
    </row>
    <row r="813" spans="16:17" x14ac:dyDescent="0.3">
      <c r="P813" s="5"/>
      <c r="Q813" s="5"/>
    </row>
    <row r="814" spans="16:17" x14ac:dyDescent="0.3">
      <c r="P814" s="5"/>
      <c r="Q814" s="5"/>
    </row>
    <row r="815" spans="16:17" x14ac:dyDescent="0.3">
      <c r="P815" s="5"/>
      <c r="Q815" s="5"/>
    </row>
    <row r="816" spans="16:17" x14ac:dyDescent="0.3">
      <c r="P816" s="5"/>
      <c r="Q816" s="5"/>
    </row>
    <row r="817" spans="16:17" x14ac:dyDescent="0.3">
      <c r="P817" s="5"/>
      <c r="Q817" s="5"/>
    </row>
    <row r="818" spans="16:17" x14ac:dyDescent="0.3">
      <c r="P818" s="5"/>
      <c r="Q818" s="5"/>
    </row>
    <row r="819" spans="16:17" x14ac:dyDescent="0.3">
      <c r="P819" s="5"/>
      <c r="Q819" s="5"/>
    </row>
    <row r="820" spans="16:17" x14ac:dyDescent="0.3">
      <c r="P820" s="5"/>
      <c r="Q820" s="5"/>
    </row>
    <row r="821" spans="16:17" x14ac:dyDescent="0.3">
      <c r="P821" s="5"/>
      <c r="Q821" s="5"/>
    </row>
    <row r="822" spans="16:17" x14ac:dyDescent="0.3">
      <c r="P822" s="5"/>
      <c r="Q822" s="5"/>
    </row>
    <row r="823" spans="16:17" x14ac:dyDescent="0.3">
      <c r="P823" s="5"/>
      <c r="Q823" s="5"/>
    </row>
    <row r="824" spans="16:17" x14ac:dyDescent="0.3">
      <c r="P824" s="5"/>
      <c r="Q824" s="5"/>
    </row>
    <row r="825" spans="16:17" x14ac:dyDescent="0.3">
      <c r="P825" s="5"/>
      <c r="Q825" s="5"/>
    </row>
    <row r="826" spans="16:17" x14ac:dyDescent="0.3">
      <c r="P826" s="5"/>
      <c r="Q826" s="5"/>
    </row>
    <row r="827" spans="16:17" x14ac:dyDescent="0.3">
      <c r="P827" s="5"/>
      <c r="Q827" s="5"/>
    </row>
    <row r="828" spans="16:17" x14ac:dyDescent="0.3">
      <c r="P828" s="5"/>
      <c r="Q828" s="5"/>
    </row>
    <row r="829" spans="16:17" x14ac:dyDescent="0.3">
      <c r="P829" s="5"/>
      <c r="Q829" s="5"/>
    </row>
    <row r="830" spans="16:17" x14ac:dyDescent="0.3">
      <c r="P830" s="5"/>
      <c r="Q830" s="5"/>
    </row>
    <row r="831" spans="16:17" x14ac:dyDescent="0.3">
      <c r="P831" s="5"/>
      <c r="Q831" s="5"/>
    </row>
    <row r="832" spans="16:17" x14ac:dyDescent="0.3">
      <c r="P832" s="5"/>
      <c r="Q832" s="5"/>
    </row>
    <row r="833" spans="16:17" x14ac:dyDescent="0.3">
      <c r="P833" s="5"/>
      <c r="Q833" s="5"/>
    </row>
    <row r="834" spans="16:17" x14ac:dyDescent="0.3">
      <c r="P834" s="5"/>
      <c r="Q834" s="5"/>
    </row>
    <row r="835" spans="16:17" x14ac:dyDescent="0.3">
      <c r="P835" s="5"/>
      <c r="Q835" s="5"/>
    </row>
    <row r="836" spans="16:17" x14ac:dyDescent="0.3">
      <c r="P836" s="5"/>
      <c r="Q836" s="5"/>
    </row>
    <row r="837" spans="16:17" x14ac:dyDescent="0.3">
      <c r="P837" s="5"/>
      <c r="Q837" s="5"/>
    </row>
    <row r="838" spans="16:17" x14ac:dyDescent="0.3">
      <c r="P838" s="5"/>
      <c r="Q838" s="5"/>
    </row>
    <row r="839" spans="16:17" x14ac:dyDescent="0.3">
      <c r="P839" s="5"/>
      <c r="Q839" s="5"/>
    </row>
    <row r="840" spans="16:17" x14ac:dyDescent="0.3">
      <c r="P840" s="5"/>
      <c r="Q840" s="5"/>
    </row>
    <row r="841" spans="16:17" x14ac:dyDescent="0.3">
      <c r="P841" s="5"/>
      <c r="Q841" s="5"/>
    </row>
    <row r="842" spans="16:17" x14ac:dyDescent="0.3">
      <c r="P842" s="5"/>
      <c r="Q842" s="5"/>
    </row>
    <row r="843" spans="16:17" x14ac:dyDescent="0.3">
      <c r="P843" s="5"/>
      <c r="Q843" s="5"/>
    </row>
    <row r="844" spans="16:17" x14ac:dyDescent="0.3">
      <c r="P844" s="5"/>
      <c r="Q844" s="5"/>
    </row>
    <row r="845" spans="16:17" x14ac:dyDescent="0.3">
      <c r="P845" s="5"/>
      <c r="Q845" s="5"/>
    </row>
    <row r="846" spans="16:17" x14ac:dyDescent="0.3">
      <c r="P846" s="5"/>
      <c r="Q846" s="5"/>
    </row>
    <row r="847" spans="16:17" x14ac:dyDescent="0.3">
      <c r="P847" s="5"/>
      <c r="Q847" s="5"/>
    </row>
    <row r="848" spans="16:17" x14ac:dyDescent="0.3">
      <c r="P848" s="5"/>
      <c r="Q848" s="5"/>
    </row>
    <row r="849" spans="16:17" x14ac:dyDescent="0.3">
      <c r="P849" s="5"/>
      <c r="Q849" s="5"/>
    </row>
    <row r="850" spans="16:17" x14ac:dyDescent="0.3">
      <c r="P850" s="5"/>
      <c r="Q850" s="5"/>
    </row>
    <row r="851" spans="16:17" x14ac:dyDescent="0.3">
      <c r="P851" s="5"/>
      <c r="Q851" s="5"/>
    </row>
    <row r="852" spans="16:17" x14ac:dyDescent="0.3">
      <c r="P852" s="5"/>
      <c r="Q852" s="5"/>
    </row>
    <row r="853" spans="16:17" x14ac:dyDescent="0.3">
      <c r="P853" s="5"/>
      <c r="Q853" s="5"/>
    </row>
    <row r="854" spans="16:17" x14ac:dyDescent="0.3">
      <c r="P854" s="5"/>
      <c r="Q854" s="5"/>
    </row>
    <row r="855" spans="16:17" x14ac:dyDescent="0.3">
      <c r="P855" s="5"/>
      <c r="Q855" s="5"/>
    </row>
    <row r="856" spans="16:17" x14ac:dyDescent="0.3">
      <c r="P856" s="5"/>
      <c r="Q856" s="5"/>
    </row>
    <row r="857" spans="16:17" x14ac:dyDescent="0.3">
      <c r="P857" s="5"/>
      <c r="Q857" s="5"/>
    </row>
    <row r="858" spans="16:17" x14ac:dyDescent="0.3">
      <c r="P858" s="5"/>
      <c r="Q858" s="5"/>
    </row>
    <row r="859" spans="16:17" x14ac:dyDescent="0.3">
      <c r="P859" s="5"/>
      <c r="Q859" s="5"/>
    </row>
    <row r="860" spans="16:17" x14ac:dyDescent="0.3">
      <c r="P860" s="5"/>
      <c r="Q860" s="5"/>
    </row>
    <row r="861" spans="16:17" x14ac:dyDescent="0.3">
      <c r="P861" s="5"/>
      <c r="Q861" s="5"/>
    </row>
    <row r="862" spans="16:17" x14ac:dyDescent="0.3">
      <c r="P862" s="5"/>
      <c r="Q862" s="5"/>
    </row>
    <row r="863" spans="16:17" x14ac:dyDescent="0.3">
      <c r="P863" s="5"/>
      <c r="Q863" s="5"/>
    </row>
    <row r="864" spans="16:17" x14ac:dyDescent="0.3">
      <c r="P864" s="5"/>
      <c r="Q864" s="5"/>
    </row>
    <row r="865" spans="16:17" x14ac:dyDescent="0.3">
      <c r="P865" s="5"/>
      <c r="Q865" s="5"/>
    </row>
    <row r="866" spans="16:17" x14ac:dyDescent="0.3">
      <c r="P866" s="5"/>
      <c r="Q866" s="5"/>
    </row>
    <row r="867" spans="16:17" x14ac:dyDescent="0.3">
      <c r="P867" s="5"/>
      <c r="Q867" s="5"/>
    </row>
    <row r="868" spans="16:17" x14ac:dyDescent="0.3">
      <c r="P868" s="5"/>
      <c r="Q868" s="5"/>
    </row>
    <row r="869" spans="16:17" x14ac:dyDescent="0.3">
      <c r="P869" s="5"/>
      <c r="Q869" s="5"/>
    </row>
    <row r="870" spans="16:17" x14ac:dyDescent="0.3">
      <c r="P870" s="5"/>
      <c r="Q870" s="5"/>
    </row>
    <row r="871" spans="16:17" x14ac:dyDescent="0.3">
      <c r="P871" s="5"/>
      <c r="Q871" s="5"/>
    </row>
    <row r="872" spans="16:17" x14ac:dyDescent="0.3">
      <c r="P872" s="5"/>
      <c r="Q872" s="5"/>
    </row>
    <row r="873" spans="16:17" x14ac:dyDescent="0.3">
      <c r="P873" s="5"/>
      <c r="Q873" s="5"/>
    </row>
    <row r="874" spans="16:17" x14ac:dyDescent="0.3">
      <c r="P874" s="5"/>
      <c r="Q874" s="5"/>
    </row>
    <row r="875" spans="16:17" x14ac:dyDescent="0.3">
      <c r="P875" s="5"/>
      <c r="Q875" s="5"/>
    </row>
    <row r="876" spans="16:17" x14ac:dyDescent="0.3">
      <c r="P876" s="5"/>
      <c r="Q876" s="5"/>
    </row>
    <row r="877" spans="16:17" x14ac:dyDescent="0.3">
      <c r="P877" s="5"/>
      <c r="Q877" s="5"/>
    </row>
    <row r="878" spans="16:17" x14ac:dyDescent="0.3">
      <c r="P878" s="5"/>
      <c r="Q878" s="5"/>
    </row>
    <row r="879" spans="16:17" x14ac:dyDescent="0.3">
      <c r="P879" s="5"/>
      <c r="Q879" s="5"/>
    </row>
    <row r="880" spans="16:17" x14ac:dyDescent="0.3">
      <c r="P880" s="5"/>
      <c r="Q880" s="5"/>
    </row>
    <row r="881" spans="16:17" x14ac:dyDescent="0.3">
      <c r="P881" s="5"/>
      <c r="Q881" s="5"/>
    </row>
    <row r="882" spans="16:17" x14ac:dyDescent="0.3">
      <c r="P882" s="5"/>
      <c r="Q882" s="5"/>
    </row>
    <row r="883" spans="16:17" x14ac:dyDescent="0.3">
      <c r="P883" s="5"/>
      <c r="Q883" s="5"/>
    </row>
    <row r="884" spans="16:17" x14ac:dyDescent="0.3">
      <c r="P884" s="5"/>
      <c r="Q884" s="5"/>
    </row>
    <row r="885" spans="16:17" x14ac:dyDescent="0.3">
      <c r="P885" s="5"/>
      <c r="Q885" s="5"/>
    </row>
    <row r="886" spans="16:17" x14ac:dyDescent="0.3">
      <c r="P886" s="5"/>
      <c r="Q886" s="5"/>
    </row>
    <row r="887" spans="16:17" x14ac:dyDescent="0.3">
      <c r="P887" s="5"/>
      <c r="Q887" s="5"/>
    </row>
    <row r="888" spans="16:17" x14ac:dyDescent="0.3">
      <c r="P888" s="5"/>
      <c r="Q888" s="5"/>
    </row>
    <row r="889" spans="16:17" x14ac:dyDescent="0.3">
      <c r="P889" s="5"/>
      <c r="Q889" s="5"/>
    </row>
    <row r="890" spans="16:17" x14ac:dyDescent="0.3">
      <c r="P890" s="5"/>
      <c r="Q890" s="5"/>
    </row>
    <row r="891" spans="16:17" x14ac:dyDescent="0.3">
      <c r="P891" s="5"/>
      <c r="Q891" s="5"/>
    </row>
    <row r="892" spans="16:17" x14ac:dyDescent="0.3">
      <c r="P892" s="5"/>
      <c r="Q892" s="5"/>
    </row>
    <row r="893" spans="16:17" x14ac:dyDescent="0.3">
      <c r="P893" s="5"/>
      <c r="Q893" s="5"/>
    </row>
    <row r="894" spans="16:17" x14ac:dyDescent="0.3">
      <c r="P894" s="5"/>
      <c r="Q894" s="5"/>
    </row>
    <row r="895" spans="16:17" x14ac:dyDescent="0.3">
      <c r="P895" s="5"/>
      <c r="Q895" s="5"/>
    </row>
    <row r="896" spans="16:17" x14ac:dyDescent="0.3">
      <c r="P896" s="5"/>
      <c r="Q896" s="5"/>
    </row>
    <row r="897" spans="16:17" x14ac:dyDescent="0.3">
      <c r="P897" s="5"/>
      <c r="Q897" s="5"/>
    </row>
    <row r="898" spans="16:17" x14ac:dyDescent="0.3">
      <c r="P898" s="5"/>
      <c r="Q898" s="5"/>
    </row>
    <row r="899" spans="16:17" x14ac:dyDescent="0.3">
      <c r="P899" s="5"/>
      <c r="Q899" s="5"/>
    </row>
    <row r="900" spans="16:17" x14ac:dyDescent="0.3">
      <c r="P900" s="5"/>
      <c r="Q900" s="5"/>
    </row>
    <row r="901" spans="16:17" x14ac:dyDescent="0.3">
      <c r="P901" s="5"/>
      <c r="Q901" s="5"/>
    </row>
    <row r="902" spans="16:17" x14ac:dyDescent="0.3">
      <c r="P902" s="5"/>
      <c r="Q902" s="5"/>
    </row>
    <row r="903" spans="16:17" x14ac:dyDescent="0.3">
      <c r="P903" s="5"/>
      <c r="Q903" s="5"/>
    </row>
    <row r="904" spans="16:17" x14ac:dyDescent="0.3">
      <c r="P904" s="5"/>
      <c r="Q904" s="5"/>
    </row>
    <row r="905" spans="16:17" x14ac:dyDescent="0.3">
      <c r="P905" s="5"/>
      <c r="Q905" s="5"/>
    </row>
    <row r="906" spans="16:17" x14ac:dyDescent="0.3">
      <c r="P906" s="5"/>
      <c r="Q906" s="5"/>
    </row>
    <row r="907" spans="16:17" x14ac:dyDescent="0.3">
      <c r="P907" s="5"/>
      <c r="Q907" s="5"/>
    </row>
    <row r="908" spans="16:17" x14ac:dyDescent="0.3">
      <c r="P908" s="5"/>
      <c r="Q908" s="5"/>
    </row>
    <row r="909" spans="16:17" x14ac:dyDescent="0.3">
      <c r="P909" s="5"/>
      <c r="Q909" s="5"/>
    </row>
    <row r="910" spans="16:17" x14ac:dyDescent="0.3">
      <c r="P910" s="5"/>
      <c r="Q910" s="5"/>
    </row>
    <row r="911" spans="16:17" x14ac:dyDescent="0.3">
      <c r="P911" s="5"/>
      <c r="Q911" s="5"/>
    </row>
    <row r="912" spans="16:17" x14ac:dyDescent="0.3">
      <c r="P912" s="5"/>
      <c r="Q912" s="5"/>
    </row>
    <row r="913" spans="16:17" x14ac:dyDescent="0.3">
      <c r="P913" s="5"/>
      <c r="Q913" s="5"/>
    </row>
    <row r="914" spans="16:17" x14ac:dyDescent="0.3">
      <c r="P914" s="5"/>
      <c r="Q914" s="5"/>
    </row>
    <row r="915" spans="16:17" x14ac:dyDescent="0.3">
      <c r="P915" s="5"/>
      <c r="Q915" s="5"/>
    </row>
    <row r="916" spans="16:17" x14ac:dyDescent="0.3">
      <c r="P916" s="5"/>
      <c r="Q916" s="5"/>
    </row>
    <row r="917" spans="16:17" x14ac:dyDescent="0.3">
      <c r="P917" s="5"/>
      <c r="Q917" s="5"/>
    </row>
    <row r="918" spans="16:17" x14ac:dyDescent="0.3">
      <c r="P918" s="5"/>
      <c r="Q918" s="5"/>
    </row>
    <row r="919" spans="16:17" x14ac:dyDescent="0.3">
      <c r="P919" s="5"/>
      <c r="Q919" s="5"/>
    </row>
    <row r="920" spans="16:17" x14ac:dyDescent="0.3">
      <c r="P920" s="5"/>
      <c r="Q920" s="5"/>
    </row>
    <row r="921" spans="16:17" x14ac:dyDescent="0.3">
      <c r="P921" s="5"/>
      <c r="Q921" s="5"/>
    </row>
    <row r="922" spans="16:17" x14ac:dyDescent="0.3">
      <c r="P922" s="5"/>
      <c r="Q922" s="5"/>
    </row>
    <row r="923" spans="16:17" x14ac:dyDescent="0.3">
      <c r="P923" s="5"/>
      <c r="Q923" s="5"/>
    </row>
    <row r="924" spans="16:17" x14ac:dyDescent="0.3">
      <c r="P924" s="5"/>
      <c r="Q924" s="5"/>
    </row>
    <row r="925" spans="16:17" x14ac:dyDescent="0.3">
      <c r="P925" s="5"/>
      <c r="Q925" s="5"/>
    </row>
    <row r="926" spans="16:17" x14ac:dyDescent="0.3">
      <c r="P926" s="5"/>
      <c r="Q926" s="5"/>
    </row>
    <row r="927" spans="16:17" x14ac:dyDescent="0.3">
      <c r="P927" s="5"/>
      <c r="Q927" s="5"/>
    </row>
    <row r="928" spans="16:17" x14ac:dyDescent="0.3">
      <c r="P928" s="5"/>
      <c r="Q928" s="5"/>
    </row>
    <row r="929" spans="16:17" x14ac:dyDescent="0.3">
      <c r="P929" s="5"/>
      <c r="Q929" s="5"/>
    </row>
    <row r="930" spans="16:17" x14ac:dyDescent="0.3">
      <c r="P930" s="5"/>
      <c r="Q930" s="5"/>
    </row>
    <row r="931" spans="16:17" x14ac:dyDescent="0.3">
      <c r="P931" s="5"/>
      <c r="Q931" s="5"/>
    </row>
    <row r="932" spans="16:17" x14ac:dyDescent="0.3">
      <c r="P932" s="5"/>
      <c r="Q932" s="5"/>
    </row>
    <row r="933" spans="16:17" x14ac:dyDescent="0.3">
      <c r="P933" s="5"/>
      <c r="Q933" s="5"/>
    </row>
    <row r="934" spans="16:17" x14ac:dyDescent="0.3">
      <c r="P934" s="5"/>
      <c r="Q934" s="5"/>
    </row>
    <row r="935" spans="16:17" x14ac:dyDescent="0.3">
      <c r="P935" s="5"/>
      <c r="Q935" s="5"/>
    </row>
    <row r="936" spans="16:17" x14ac:dyDescent="0.3">
      <c r="P936" s="5"/>
      <c r="Q936" s="5"/>
    </row>
    <row r="937" spans="16:17" x14ac:dyDescent="0.3">
      <c r="P937" s="5"/>
      <c r="Q937" s="5"/>
    </row>
    <row r="938" spans="16:17" x14ac:dyDescent="0.3">
      <c r="P938" s="5"/>
      <c r="Q938" s="5"/>
    </row>
    <row r="939" spans="16:17" x14ac:dyDescent="0.3">
      <c r="P939" s="5"/>
      <c r="Q939" s="5"/>
    </row>
    <row r="940" spans="16:17" x14ac:dyDescent="0.3">
      <c r="P940" s="5"/>
      <c r="Q940" s="5"/>
    </row>
    <row r="941" spans="16:17" x14ac:dyDescent="0.3">
      <c r="P941" s="5"/>
      <c r="Q941" s="5"/>
    </row>
    <row r="942" spans="16:17" x14ac:dyDescent="0.3">
      <c r="P942" s="5"/>
      <c r="Q942" s="5"/>
    </row>
    <row r="943" spans="16:17" x14ac:dyDescent="0.3">
      <c r="P943" s="5"/>
      <c r="Q943" s="5"/>
    </row>
    <row r="944" spans="16:17" x14ac:dyDescent="0.3">
      <c r="P944" s="5"/>
      <c r="Q944" s="5"/>
    </row>
    <row r="945" spans="16:17" x14ac:dyDescent="0.3">
      <c r="P945" s="5"/>
      <c r="Q945" s="5"/>
    </row>
    <row r="946" spans="16:17" x14ac:dyDescent="0.3">
      <c r="P946" s="5"/>
      <c r="Q946" s="5"/>
    </row>
    <row r="947" spans="16:17" x14ac:dyDescent="0.3">
      <c r="P947" s="5"/>
      <c r="Q947" s="5"/>
    </row>
    <row r="948" spans="16:17" x14ac:dyDescent="0.3">
      <c r="P948" s="5"/>
      <c r="Q948" s="5"/>
    </row>
    <row r="949" spans="16:17" x14ac:dyDescent="0.3">
      <c r="P949" s="5"/>
      <c r="Q949" s="5"/>
    </row>
    <row r="950" spans="16:17" x14ac:dyDescent="0.3">
      <c r="P950" s="5"/>
      <c r="Q950" s="5"/>
    </row>
    <row r="951" spans="16:17" x14ac:dyDescent="0.3">
      <c r="P951" s="5"/>
      <c r="Q951" s="5"/>
    </row>
    <row r="952" spans="16:17" x14ac:dyDescent="0.3">
      <c r="P952" s="5"/>
      <c r="Q952" s="5"/>
    </row>
    <row r="953" spans="16:17" x14ac:dyDescent="0.3">
      <c r="P953" s="5"/>
      <c r="Q953" s="5"/>
    </row>
    <row r="954" spans="16:17" x14ac:dyDescent="0.3">
      <c r="P954" s="5"/>
      <c r="Q954" s="5"/>
    </row>
    <row r="955" spans="16:17" x14ac:dyDescent="0.3">
      <c r="P955" s="5"/>
      <c r="Q955" s="5"/>
    </row>
    <row r="956" spans="16:17" x14ac:dyDescent="0.3">
      <c r="P956" s="5"/>
      <c r="Q956" s="5"/>
    </row>
    <row r="957" spans="16:17" x14ac:dyDescent="0.3">
      <c r="P957" s="5"/>
      <c r="Q957" s="5"/>
    </row>
    <row r="958" spans="16:17" x14ac:dyDescent="0.3">
      <c r="P958" s="5"/>
      <c r="Q958" s="5"/>
    </row>
    <row r="959" spans="16:17" x14ac:dyDescent="0.3">
      <c r="P959" s="5"/>
      <c r="Q959" s="5"/>
    </row>
    <row r="960" spans="16:17" x14ac:dyDescent="0.3">
      <c r="P960" s="5"/>
      <c r="Q960" s="5"/>
    </row>
    <row r="961" spans="16:17" x14ac:dyDescent="0.3">
      <c r="P961" s="5"/>
      <c r="Q961" s="5"/>
    </row>
    <row r="962" spans="16:17" x14ac:dyDescent="0.3">
      <c r="P962" s="5"/>
      <c r="Q962" s="5"/>
    </row>
    <row r="963" spans="16:17" x14ac:dyDescent="0.3">
      <c r="P963" s="5"/>
      <c r="Q963" s="5"/>
    </row>
    <row r="964" spans="16:17" x14ac:dyDescent="0.3">
      <c r="P964" s="5"/>
      <c r="Q964" s="5"/>
    </row>
    <row r="965" spans="16:17" x14ac:dyDescent="0.3">
      <c r="P965" s="5"/>
      <c r="Q965" s="5"/>
    </row>
    <row r="966" spans="16:17" x14ac:dyDescent="0.3">
      <c r="P966" s="5"/>
      <c r="Q966" s="5"/>
    </row>
    <row r="967" spans="16:17" x14ac:dyDescent="0.3">
      <c r="P967" s="5"/>
      <c r="Q967" s="5"/>
    </row>
    <row r="968" spans="16:17" x14ac:dyDescent="0.3">
      <c r="P968" s="5"/>
      <c r="Q968" s="5"/>
    </row>
    <row r="969" spans="16:17" x14ac:dyDescent="0.3">
      <c r="P969" s="5"/>
      <c r="Q969" s="5"/>
    </row>
    <row r="970" spans="16:17" x14ac:dyDescent="0.3">
      <c r="P970" s="5"/>
      <c r="Q970" s="5"/>
    </row>
    <row r="971" spans="16:17" x14ac:dyDescent="0.3">
      <c r="P971" s="5"/>
      <c r="Q971" s="5"/>
    </row>
    <row r="972" spans="16:17" x14ac:dyDescent="0.3">
      <c r="P972" s="5"/>
      <c r="Q972" s="5"/>
    </row>
    <row r="973" spans="16:17" x14ac:dyDescent="0.3">
      <c r="P973" s="5"/>
      <c r="Q973" s="5"/>
    </row>
    <row r="974" spans="16:17" x14ac:dyDescent="0.3">
      <c r="P974" s="5"/>
      <c r="Q974" s="5"/>
    </row>
    <row r="975" spans="16:17" x14ac:dyDescent="0.3">
      <c r="P975" s="5"/>
      <c r="Q975" s="5"/>
    </row>
    <row r="976" spans="16:17" x14ac:dyDescent="0.3">
      <c r="P976" s="5"/>
      <c r="Q976" s="5"/>
    </row>
    <row r="977" spans="16:17" x14ac:dyDescent="0.3">
      <c r="P977" s="5"/>
      <c r="Q977" s="5"/>
    </row>
    <row r="978" spans="16:17" x14ac:dyDescent="0.3">
      <c r="P978" s="5"/>
      <c r="Q978" s="5"/>
    </row>
    <row r="979" spans="16:17" x14ac:dyDescent="0.3">
      <c r="P979" s="5"/>
      <c r="Q979" s="5"/>
    </row>
    <row r="980" spans="16:17" x14ac:dyDescent="0.3">
      <c r="P980" s="5"/>
      <c r="Q980" s="5"/>
    </row>
    <row r="981" spans="16:17" x14ac:dyDescent="0.3">
      <c r="P981" s="5"/>
      <c r="Q981" s="5"/>
    </row>
    <row r="982" spans="16:17" x14ac:dyDescent="0.3">
      <c r="P982" s="5"/>
      <c r="Q982" s="5"/>
    </row>
    <row r="983" spans="16:17" x14ac:dyDescent="0.3">
      <c r="P983" s="5"/>
      <c r="Q983" s="5"/>
    </row>
    <row r="984" spans="16:17" x14ac:dyDescent="0.3">
      <c r="P984" s="5"/>
      <c r="Q984" s="5"/>
    </row>
    <row r="985" spans="16:17" x14ac:dyDescent="0.3">
      <c r="P985" s="5"/>
      <c r="Q985" s="5"/>
    </row>
    <row r="986" spans="16:17" x14ac:dyDescent="0.3">
      <c r="P986" s="5"/>
      <c r="Q986" s="5"/>
    </row>
    <row r="987" spans="16:17" x14ac:dyDescent="0.3">
      <c r="P987" s="5"/>
      <c r="Q987" s="5"/>
    </row>
    <row r="988" spans="16:17" x14ac:dyDescent="0.3">
      <c r="P988" s="5"/>
      <c r="Q988" s="5"/>
    </row>
    <row r="989" spans="16:17" x14ac:dyDescent="0.3">
      <c r="P989" s="5"/>
      <c r="Q989" s="5"/>
    </row>
    <row r="990" spans="16:17" x14ac:dyDescent="0.3">
      <c r="P990" s="5"/>
      <c r="Q990" s="5"/>
    </row>
    <row r="991" spans="16:17" x14ac:dyDescent="0.3">
      <c r="P991" s="5"/>
      <c r="Q991" s="5"/>
    </row>
    <row r="992" spans="16:17" x14ac:dyDescent="0.3">
      <c r="P992" s="5"/>
      <c r="Q992" s="5"/>
    </row>
    <row r="993" spans="16:17" x14ac:dyDescent="0.3">
      <c r="P993" s="5"/>
      <c r="Q993" s="5"/>
    </row>
    <row r="994" spans="16:17" x14ac:dyDescent="0.3">
      <c r="P994" s="5"/>
      <c r="Q994" s="5"/>
    </row>
    <row r="995" spans="16:17" x14ac:dyDescent="0.3">
      <c r="P995" s="5"/>
      <c r="Q995" s="5"/>
    </row>
    <row r="996" spans="16:17" x14ac:dyDescent="0.3">
      <c r="P996" s="5"/>
      <c r="Q996" s="5"/>
    </row>
    <row r="997" spans="16:17" x14ac:dyDescent="0.3">
      <c r="P997" s="5"/>
      <c r="Q997" s="5"/>
    </row>
    <row r="998" spans="16:17" x14ac:dyDescent="0.3">
      <c r="P998" s="5"/>
      <c r="Q998" s="5"/>
    </row>
    <row r="999" spans="16:17" x14ac:dyDescent="0.3">
      <c r="P999" s="5"/>
      <c r="Q999" s="5"/>
    </row>
    <row r="1000" spans="16:17" x14ac:dyDescent="0.3">
      <c r="P1000" s="5"/>
      <c r="Q1000" s="5"/>
    </row>
    <row r="1001" spans="16:17" x14ac:dyDescent="0.3">
      <c r="P1001" s="5"/>
      <c r="Q1001" s="5"/>
    </row>
    <row r="1002" spans="16:17" x14ac:dyDescent="0.3">
      <c r="P1002" s="5"/>
      <c r="Q1002" s="5"/>
    </row>
    <row r="1003" spans="16:17" x14ac:dyDescent="0.3">
      <c r="P1003" s="5"/>
      <c r="Q1003" s="5"/>
    </row>
    <row r="1004" spans="16:17" x14ac:dyDescent="0.3">
      <c r="P1004" s="5"/>
      <c r="Q1004" s="5"/>
    </row>
    <row r="1005" spans="16:17" x14ac:dyDescent="0.3">
      <c r="P1005" s="5"/>
      <c r="Q1005" s="5"/>
    </row>
    <row r="1006" spans="16:17" x14ac:dyDescent="0.3">
      <c r="P1006" s="5"/>
      <c r="Q1006" s="5"/>
    </row>
    <row r="1007" spans="16:17" x14ac:dyDescent="0.3">
      <c r="P1007" s="5"/>
      <c r="Q1007" s="5"/>
    </row>
    <row r="1008" spans="16:17" x14ac:dyDescent="0.3">
      <c r="P1008" s="5"/>
      <c r="Q1008" s="5"/>
    </row>
    <row r="1009" spans="16:17" x14ac:dyDescent="0.3">
      <c r="P1009" s="5"/>
      <c r="Q1009" s="5"/>
    </row>
    <row r="1010" spans="16:17" x14ac:dyDescent="0.3">
      <c r="P1010" s="5"/>
      <c r="Q1010" s="5"/>
    </row>
    <row r="1011" spans="16:17" x14ac:dyDescent="0.3">
      <c r="P1011" s="5"/>
      <c r="Q1011" s="5"/>
    </row>
    <row r="1012" spans="16:17" x14ac:dyDescent="0.3">
      <c r="P1012" s="5"/>
      <c r="Q1012" s="5"/>
    </row>
    <row r="1013" spans="16:17" x14ac:dyDescent="0.3">
      <c r="P1013" s="5"/>
      <c r="Q1013" s="5"/>
    </row>
    <row r="1014" spans="16:17" x14ac:dyDescent="0.3">
      <c r="P1014" s="5"/>
      <c r="Q1014" s="5"/>
    </row>
    <row r="1015" spans="16:17" x14ac:dyDescent="0.3">
      <c r="P1015" s="5"/>
      <c r="Q1015" s="5"/>
    </row>
    <row r="1016" spans="16:17" x14ac:dyDescent="0.3">
      <c r="P1016" s="5"/>
      <c r="Q1016" s="5"/>
    </row>
    <row r="1017" spans="16:17" x14ac:dyDescent="0.3">
      <c r="P1017" s="5"/>
      <c r="Q1017" s="5"/>
    </row>
    <row r="1018" spans="16:17" x14ac:dyDescent="0.3">
      <c r="P1018" s="5"/>
      <c r="Q1018" s="5"/>
    </row>
    <row r="1019" spans="16:17" x14ac:dyDescent="0.3">
      <c r="P1019" s="5"/>
      <c r="Q1019" s="5"/>
    </row>
    <row r="1020" spans="16:17" x14ac:dyDescent="0.3">
      <c r="P1020" s="5"/>
      <c r="Q1020" s="5"/>
    </row>
    <row r="1021" spans="16:17" x14ac:dyDescent="0.3">
      <c r="P1021" s="5"/>
      <c r="Q1021" s="5"/>
    </row>
    <row r="1022" spans="16:17" x14ac:dyDescent="0.3">
      <c r="P1022" s="5"/>
      <c r="Q1022" s="5"/>
    </row>
    <row r="1023" spans="16:17" x14ac:dyDescent="0.3">
      <c r="P1023" s="5"/>
      <c r="Q1023" s="5"/>
    </row>
    <row r="1024" spans="16:17" x14ac:dyDescent="0.3">
      <c r="P1024" s="5"/>
      <c r="Q1024" s="5"/>
    </row>
    <row r="1025" spans="16:17" x14ac:dyDescent="0.3">
      <c r="P1025" s="5"/>
      <c r="Q1025" s="5"/>
    </row>
    <row r="1026" spans="16:17" x14ac:dyDescent="0.3">
      <c r="P1026" s="5"/>
      <c r="Q1026" s="5"/>
    </row>
    <row r="1027" spans="16:17" x14ac:dyDescent="0.3">
      <c r="P1027" s="5"/>
      <c r="Q1027" s="5"/>
    </row>
    <row r="1028" spans="16:17" x14ac:dyDescent="0.3">
      <c r="P1028" s="5"/>
      <c r="Q1028" s="5"/>
    </row>
    <row r="1029" spans="16:17" x14ac:dyDescent="0.3">
      <c r="P1029" s="5"/>
      <c r="Q1029" s="5"/>
    </row>
    <row r="1030" spans="16:17" x14ac:dyDescent="0.3">
      <c r="P1030" s="5"/>
      <c r="Q1030" s="5"/>
    </row>
    <row r="1031" spans="16:17" x14ac:dyDescent="0.3">
      <c r="P1031" s="5"/>
      <c r="Q1031" s="5"/>
    </row>
    <row r="1032" spans="16:17" x14ac:dyDescent="0.3">
      <c r="P1032" s="5"/>
      <c r="Q1032" s="5"/>
    </row>
    <row r="1033" spans="16:17" x14ac:dyDescent="0.3">
      <c r="P1033" s="5"/>
      <c r="Q1033" s="5"/>
    </row>
    <row r="1034" spans="16:17" x14ac:dyDescent="0.3">
      <c r="P1034" s="5"/>
      <c r="Q1034" s="5"/>
    </row>
    <row r="1035" spans="16:17" x14ac:dyDescent="0.3">
      <c r="P1035" s="5"/>
      <c r="Q1035" s="5"/>
    </row>
    <row r="1036" spans="16:17" x14ac:dyDescent="0.3">
      <c r="P1036" s="5"/>
      <c r="Q1036" s="5"/>
    </row>
    <row r="1037" spans="16:17" x14ac:dyDescent="0.3">
      <c r="P1037" s="5"/>
      <c r="Q1037" s="5"/>
    </row>
    <row r="1038" spans="16:17" x14ac:dyDescent="0.3">
      <c r="P1038" s="5"/>
      <c r="Q1038" s="5"/>
    </row>
    <row r="1039" spans="16:17" x14ac:dyDescent="0.3">
      <c r="P1039" s="5"/>
      <c r="Q1039" s="5"/>
    </row>
    <row r="1040" spans="16:17" x14ac:dyDescent="0.3">
      <c r="P1040" s="5"/>
      <c r="Q1040" s="5"/>
    </row>
    <row r="1041" spans="16:17" x14ac:dyDescent="0.3">
      <c r="P1041" s="5"/>
      <c r="Q1041" s="5"/>
    </row>
    <row r="1042" spans="16:17" x14ac:dyDescent="0.3">
      <c r="P1042" s="5"/>
      <c r="Q1042" s="5"/>
    </row>
    <row r="1043" spans="16:17" x14ac:dyDescent="0.3">
      <c r="P1043" s="5"/>
      <c r="Q1043" s="5"/>
    </row>
    <row r="1044" spans="16:17" x14ac:dyDescent="0.3">
      <c r="P1044" s="5"/>
      <c r="Q1044" s="5"/>
    </row>
    <row r="1045" spans="16:17" x14ac:dyDescent="0.3">
      <c r="P1045" s="5"/>
      <c r="Q1045" s="5"/>
    </row>
    <row r="1046" spans="16:17" x14ac:dyDescent="0.3">
      <c r="P1046" s="5"/>
      <c r="Q1046" s="5"/>
    </row>
    <row r="1047" spans="16:17" x14ac:dyDescent="0.3">
      <c r="P1047" s="5"/>
      <c r="Q1047" s="5"/>
    </row>
    <row r="1048" spans="16:17" x14ac:dyDescent="0.3">
      <c r="P1048" s="5"/>
      <c r="Q1048" s="5"/>
    </row>
    <row r="1049" spans="16:17" x14ac:dyDescent="0.3">
      <c r="P1049" s="5"/>
      <c r="Q1049" s="5"/>
    </row>
    <row r="1050" spans="16:17" x14ac:dyDescent="0.3">
      <c r="P1050" s="5"/>
      <c r="Q1050" s="5"/>
    </row>
    <row r="1051" spans="16:17" x14ac:dyDescent="0.3">
      <c r="P1051" s="5"/>
      <c r="Q1051" s="5"/>
    </row>
    <row r="1052" spans="16:17" x14ac:dyDescent="0.3">
      <c r="P1052" s="5"/>
      <c r="Q1052" s="5"/>
    </row>
    <row r="1053" spans="16:17" x14ac:dyDescent="0.3">
      <c r="P1053" s="5"/>
      <c r="Q1053" s="5"/>
    </row>
    <row r="1054" spans="16:17" x14ac:dyDescent="0.3">
      <c r="P1054" s="5"/>
      <c r="Q1054" s="5"/>
    </row>
    <row r="1055" spans="16:17" x14ac:dyDescent="0.3">
      <c r="P1055" s="5"/>
      <c r="Q1055" s="5"/>
    </row>
    <row r="1056" spans="16:17" x14ac:dyDescent="0.3">
      <c r="P1056" s="5"/>
      <c r="Q1056" s="5"/>
    </row>
    <row r="1057" spans="16:17" x14ac:dyDescent="0.3">
      <c r="P1057" s="5"/>
      <c r="Q1057" s="5"/>
    </row>
    <row r="1058" spans="16:17" x14ac:dyDescent="0.3">
      <c r="P1058" s="5"/>
      <c r="Q1058" s="5"/>
    </row>
    <row r="1059" spans="16:17" x14ac:dyDescent="0.3">
      <c r="P1059" s="5"/>
      <c r="Q1059" s="5"/>
    </row>
    <row r="1060" spans="16:17" x14ac:dyDescent="0.3">
      <c r="P1060" s="5"/>
      <c r="Q1060" s="5"/>
    </row>
    <row r="1061" spans="16:17" x14ac:dyDescent="0.3">
      <c r="P1061" s="5"/>
      <c r="Q1061" s="5"/>
    </row>
    <row r="1062" spans="16:17" x14ac:dyDescent="0.3">
      <c r="P1062" s="5"/>
      <c r="Q1062" s="5"/>
    </row>
    <row r="1063" spans="16:17" x14ac:dyDescent="0.3">
      <c r="P1063" s="5"/>
      <c r="Q1063" s="5"/>
    </row>
    <row r="1064" spans="16:17" x14ac:dyDescent="0.3">
      <c r="P1064" s="5"/>
      <c r="Q1064" s="5"/>
    </row>
    <row r="1065" spans="16:17" x14ac:dyDescent="0.3">
      <c r="P1065" s="5"/>
      <c r="Q1065" s="5"/>
    </row>
    <row r="1066" spans="16:17" x14ac:dyDescent="0.3">
      <c r="P1066" s="5"/>
      <c r="Q1066" s="5"/>
    </row>
    <row r="1067" spans="16:17" x14ac:dyDescent="0.3">
      <c r="P1067" s="5"/>
      <c r="Q1067" s="5"/>
    </row>
    <row r="1068" spans="16:17" x14ac:dyDescent="0.3">
      <c r="P1068" s="5"/>
      <c r="Q1068" s="5"/>
    </row>
    <row r="1069" spans="16:17" x14ac:dyDescent="0.3">
      <c r="P1069" s="5"/>
      <c r="Q1069" s="5"/>
    </row>
    <row r="1070" spans="16:17" x14ac:dyDescent="0.3">
      <c r="P1070" s="5"/>
      <c r="Q1070" s="5"/>
    </row>
    <row r="1071" spans="16:17" x14ac:dyDescent="0.3">
      <c r="P1071" s="5"/>
      <c r="Q1071" s="5"/>
    </row>
    <row r="1072" spans="16:17" x14ac:dyDescent="0.3">
      <c r="P1072" s="5"/>
      <c r="Q1072" s="5"/>
    </row>
    <row r="1073" spans="16:17" x14ac:dyDescent="0.3">
      <c r="P1073" s="5"/>
      <c r="Q1073" s="5"/>
    </row>
    <row r="1074" spans="16:17" x14ac:dyDescent="0.3">
      <c r="P1074" s="5"/>
      <c r="Q1074" s="5"/>
    </row>
    <row r="1075" spans="16:17" x14ac:dyDescent="0.3">
      <c r="P1075" s="5"/>
      <c r="Q1075" s="5"/>
    </row>
    <row r="1076" spans="16:17" x14ac:dyDescent="0.3">
      <c r="P1076" s="5"/>
      <c r="Q1076" s="5"/>
    </row>
    <row r="1077" spans="16:17" x14ac:dyDescent="0.3">
      <c r="P1077" s="5"/>
      <c r="Q1077" s="5"/>
    </row>
    <row r="1078" spans="16:17" x14ac:dyDescent="0.3">
      <c r="P1078" s="5"/>
      <c r="Q1078" s="5"/>
    </row>
    <row r="1079" spans="16:17" x14ac:dyDescent="0.3">
      <c r="P1079" s="5"/>
      <c r="Q1079" s="5"/>
    </row>
    <row r="1080" spans="16:17" x14ac:dyDescent="0.3">
      <c r="P1080" s="5"/>
      <c r="Q1080" s="5"/>
    </row>
    <row r="1081" spans="16:17" x14ac:dyDescent="0.3">
      <c r="P1081" s="5"/>
      <c r="Q1081" s="5"/>
    </row>
    <row r="1082" spans="16:17" x14ac:dyDescent="0.3">
      <c r="P1082" s="5"/>
      <c r="Q1082" s="5"/>
    </row>
    <row r="1083" spans="16:17" x14ac:dyDescent="0.3">
      <c r="P1083" s="5"/>
      <c r="Q1083" s="5"/>
    </row>
    <row r="1084" spans="16:17" x14ac:dyDescent="0.3">
      <c r="P1084" s="5"/>
      <c r="Q1084" s="5"/>
    </row>
    <row r="1085" spans="16:17" x14ac:dyDescent="0.3">
      <c r="P1085" s="5"/>
      <c r="Q1085" s="5"/>
    </row>
    <row r="1086" spans="16:17" x14ac:dyDescent="0.3">
      <c r="P1086" s="5"/>
      <c r="Q1086" s="5"/>
    </row>
    <row r="1087" spans="16:17" x14ac:dyDescent="0.3">
      <c r="P1087" s="5"/>
      <c r="Q1087" s="5"/>
    </row>
    <row r="1088" spans="16:17" x14ac:dyDescent="0.3">
      <c r="P1088" s="5"/>
      <c r="Q1088" s="5"/>
    </row>
    <row r="1089" spans="16:17" x14ac:dyDescent="0.3">
      <c r="P1089" s="5"/>
      <c r="Q1089" s="5"/>
    </row>
    <row r="1090" spans="16:17" x14ac:dyDescent="0.3">
      <c r="P1090" s="5"/>
      <c r="Q1090" s="5"/>
    </row>
    <row r="1091" spans="16:17" x14ac:dyDescent="0.3">
      <c r="P1091" s="5"/>
      <c r="Q1091" s="5"/>
    </row>
    <row r="1092" spans="16:17" x14ac:dyDescent="0.3">
      <c r="P1092" s="5"/>
      <c r="Q1092" s="5"/>
    </row>
    <row r="1093" spans="16:17" x14ac:dyDescent="0.3">
      <c r="P1093" s="5"/>
      <c r="Q1093" s="5"/>
    </row>
    <row r="1094" spans="16:17" x14ac:dyDescent="0.3">
      <c r="P1094" s="5"/>
      <c r="Q1094" s="5"/>
    </row>
    <row r="1095" spans="16:17" x14ac:dyDescent="0.3">
      <c r="P1095" s="5"/>
      <c r="Q1095" s="5"/>
    </row>
    <row r="1096" spans="16:17" x14ac:dyDescent="0.3">
      <c r="P1096" s="5"/>
      <c r="Q1096" s="5"/>
    </row>
    <row r="1097" spans="16:17" x14ac:dyDescent="0.3">
      <c r="P1097" s="5"/>
      <c r="Q1097" s="5"/>
    </row>
    <row r="1098" spans="16:17" x14ac:dyDescent="0.3">
      <c r="P1098" s="5"/>
      <c r="Q1098" s="5"/>
    </row>
    <row r="1099" spans="16:17" x14ac:dyDescent="0.3">
      <c r="P1099" s="5"/>
      <c r="Q1099" s="5"/>
    </row>
    <row r="1100" spans="16:17" x14ac:dyDescent="0.3">
      <c r="P1100" s="5"/>
      <c r="Q1100" s="5"/>
    </row>
    <row r="1101" spans="16:17" x14ac:dyDescent="0.3">
      <c r="P1101" s="5"/>
      <c r="Q1101" s="5"/>
    </row>
    <row r="1102" spans="16:17" x14ac:dyDescent="0.3">
      <c r="P1102" s="5"/>
      <c r="Q1102" s="5"/>
    </row>
    <row r="1103" spans="16:17" x14ac:dyDescent="0.3">
      <c r="P1103" s="5"/>
      <c r="Q1103" s="5"/>
    </row>
    <row r="1104" spans="16:17" x14ac:dyDescent="0.3">
      <c r="P1104" s="5"/>
      <c r="Q1104" s="5"/>
    </row>
    <row r="1105" spans="16:17" x14ac:dyDescent="0.3">
      <c r="P1105" s="5"/>
      <c r="Q1105" s="5"/>
    </row>
    <row r="1106" spans="16:17" x14ac:dyDescent="0.3">
      <c r="P1106" s="5"/>
      <c r="Q1106" s="5"/>
    </row>
    <row r="1107" spans="16:17" x14ac:dyDescent="0.3">
      <c r="P1107" s="5"/>
      <c r="Q1107" s="5"/>
    </row>
    <row r="1108" spans="16:17" x14ac:dyDescent="0.3">
      <c r="P1108" s="5"/>
      <c r="Q1108" s="5"/>
    </row>
    <row r="1109" spans="16:17" x14ac:dyDescent="0.3">
      <c r="P1109" s="5"/>
      <c r="Q1109" s="5"/>
    </row>
    <row r="1110" spans="16:17" x14ac:dyDescent="0.3">
      <c r="P1110" s="5"/>
      <c r="Q1110" s="5"/>
    </row>
    <row r="1111" spans="16:17" x14ac:dyDescent="0.3">
      <c r="P1111" s="5"/>
      <c r="Q1111" s="5"/>
    </row>
    <row r="1112" spans="16:17" x14ac:dyDescent="0.3">
      <c r="P1112" s="5"/>
      <c r="Q1112" s="5"/>
    </row>
    <row r="1113" spans="16:17" x14ac:dyDescent="0.3">
      <c r="P1113" s="5"/>
      <c r="Q1113" s="5"/>
    </row>
    <row r="1114" spans="16:17" x14ac:dyDescent="0.3">
      <c r="P1114" s="5"/>
      <c r="Q1114" s="5"/>
    </row>
    <row r="1115" spans="16:17" x14ac:dyDescent="0.3">
      <c r="P1115" s="5"/>
      <c r="Q1115" s="5"/>
    </row>
    <row r="1116" spans="16:17" x14ac:dyDescent="0.3">
      <c r="P1116" s="5"/>
      <c r="Q1116" s="5"/>
    </row>
    <row r="1117" spans="16:17" x14ac:dyDescent="0.3">
      <c r="P1117" s="5"/>
      <c r="Q1117" s="5"/>
    </row>
    <row r="1118" spans="16:17" x14ac:dyDescent="0.3">
      <c r="P1118" s="5"/>
      <c r="Q1118" s="5"/>
    </row>
    <row r="1119" spans="16:17" x14ac:dyDescent="0.3">
      <c r="P1119" s="5"/>
      <c r="Q1119" s="5"/>
    </row>
    <row r="1120" spans="16:17" x14ac:dyDescent="0.3">
      <c r="P1120" s="5"/>
      <c r="Q1120" s="5"/>
    </row>
    <row r="1121" spans="16:17" x14ac:dyDescent="0.3">
      <c r="P1121" s="5"/>
      <c r="Q1121" s="5"/>
    </row>
    <row r="1122" spans="16:17" x14ac:dyDescent="0.3">
      <c r="P1122" s="5"/>
      <c r="Q1122" s="5"/>
    </row>
    <row r="1123" spans="16:17" x14ac:dyDescent="0.3">
      <c r="P1123" s="5"/>
      <c r="Q1123" s="5"/>
    </row>
    <row r="1124" spans="16:17" x14ac:dyDescent="0.3">
      <c r="P1124" s="5"/>
      <c r="Q1124" s="5"/>
    </row>
    <row r="1125" spans="16:17" x14ac:dyDescent="0.3">
      <c r="P1125" s="5"/>
      <c r="Q1125" s="5"/>
    </row>
    <row r="1126" spans="16:17" x14ac:dyDescent="0.3">
      <c r="P1126" s="5"/>
      <c r="Q1126" s="5"/>
    </row>
    <row r="1127" spans="16:17" x14ac:dyDescent="0.3">
      <c r="P1127" s="5"/>
      <c r="Q1127" s="5"/>
    </row>
    <row r="1128" spans="16:17" x14ac:dyDescent="0.3">
      <c r="P1128" s="5"/>
      <c r="Q1128" s="5"/>
    </row>
    <row r="1129" spans="16:17" x14ac:dyDescent="0.3">
      <c r="P1129" s="5"/>
      <c r="Q1129" s="5"/>
    </row>
    <row r="1130" spans="16:17" x14ac:dyDescent="0.3">
      <c r="P1130" s="5"/>
      <c r="Q1130" s="5"/>
    </row>
    <row r="1131" spans="16:17" x14ac:dyDescent="0.3">
      <c r="P1131" s="5"/>
      <c r="Q1131" s="5"/>
    </row>
    <row r="1132" spans="16:17" x14ac:dyDescent="0.3">
      <c r="P1132" s="5"/>
      <c r="Q1132" s="5"/>
    </row>
    <row r="1133" spans="16:17" x14ac:dyDescent="0.3">
      <c r="P1133" s="5"/>
      <c r="Q1133" s="5"/>
    </row>
    <row r="1134" spans="16:17" x14ac:dyDescent="0.3">
      <c r="P1134" s="5"/>
      <c r="Q1134" s="5"/>
    </row>
    <row r="1135" spans="16:17" x14ac:dyDescent="0.3">
      <c r="P1135" s="5"/>
      <c r="Q1135" s="5"/>
    </row>
    <row r="1136" spans="16:17" x14ac:dyDescent="0.3">
      <c r="P1136" s="5"/>
      <c r="Q1136" s="5"/>
    </row>
    <row r="1137" spans="16:17" x14ac:dyDescent="0.3">
      <c r="P1137" s="5"/>
      <c r="Q1137" s="5"/>
    </row>
    <row r="1138" spans="16:17" x14ac:dyDescent="0.3">
      <c r="P1138" s="5"/>
      <c r="Q1138" s="5"/>
    </row>
    <row r="1139" spans="16:17" x14ac:dyDescent="0.3">
      <c r="P1139" s="5"/>
      <c r="Q1139" s="5"/>
    </row>
    <row r="1140" spans="16:17" x14ac:dyDescent="0.3">
      <c r="P1140" s="5"/>
      <c r="Q1140" s="5"/>
    </row>
    <row r="1141" spans="16:17" x14ac:dyDescent="0.3">
      <c r="P1141" s="5"/>
      <c r="Q1141" s="5"/>
    </row>
    <row r="1142" spans="16:17" x14ac:dyDescent="0.3">
      <c r="P1142" s="5"/>
      <c r="Q1142" s="5"/>
    </row>
    <row r="1143" spans="16:17" x14ac:dyDescent="0.3">
      <c r="P1143" s="5"/>
      <c r="Q1143" s="5"/>
    </row>
    <row r="1144" spans="16:17" x14ac:dyDescent="0.3">
      <c r="P1144" s="5"/>
      <c r="Q1144" s="5"/>
    </row>
    <row r="1145" spans="16:17" x14ac:dyDescent="0.3">
      <c r="P1145" s="5"/>
      <c r="Q1145" s="5"/>
    </row>
    <row r="1146" spans="16:17" x14ac:dyDescent="0.3">
      <c r="P1146" s="5"/>
      <c r="Q1146" s="5"/>
    </row>
    <row r="1147" spans="16:17" x14ac:dyDescent="0.3">
      <c r="P1147" s="5"/>
      <c r="Q1147" s="5"/>
    </row>
    <row r="1148" spans="16:17" x14ac:dyDescent="0.3">
      <c r="P1148" s="5"/>
      <c r="Q1148" s="5"/>
    </row>
    <row r="1149" spans="16:17" x14ac:dyDescent="0.3">
      <c r="P1149" s="5"/>
      <c r="Q1149" s="5"/>
    </row>
    <row r="1150" spans="16:17" x14ac:dyDescent="0.3">
      <c r="P1150" s="5"/>
      <c r="Q1150" s="5"/>
    </row>
    <row r="1151" spans="16:17" x14ac:dyDescent="0.3">
      <c r="P1151" s="5"/>
      <c r="Q1151" s="5"/>
    </row>
    <row r="1152" spans="16:17" x14ac:dyDescent="0.3">
      <c r="P1152" s="5"/>
      <c r="Q1152" s="5"/>
    </row>
    <row r="1153" spans="16:17" x14ac:dyDescent="0.3">
      <c r="P1153" s="5"/>
      <c r="Q1153" s="5"/>
    </row>
    <row r="1154" spans="16:17" x14ac:dyDescent="0.3">
      <c r="P1154" s="5"/>
      <c r="Q1154" s="5"/>
    </row>
    <row r="1155" spans="16:17" x14ac:dyDescent="0.3">
      <c r="P1155" s="5"/>
      <c r="Q1155" s="5"/>
    </row>
    <row r="1156" spans="16:17" x14ac:dyDescent="0.3">
      <c r="P1156" s="5"/>
      <c r="Q1156" s="5"/>
    </row>
    <row r="1157" spans="16:17" x14ac:dyDescent="0.3">
      <c r="P1157" s="5"/>
      <c r="Q1157" s="5"/>
    </row>
    <row r="1158" spans="16:17" x14ac:dyDescent="0.3">
      <c r="P1158" s="5"/>
      <c r="Q1158" s="5"/>
    </row>
    <row r="1159" spans="16:17" x14ac:dyDescent="0.3">
      <c r="P1159" s="5"/>
      <c r="Q1159" s="5"/>
    </row>
    <row r="1160" spans="16:17" x14ac:dyDescent="0.3">
      <c r="P1160" s="5"/>
      <c r="Q1160" s="5"/>
    </row>
    <row r="1161" spans="16:17" x14ac:dyDescent="0.3">
      <c r="P1161" s="5"/>
      <c r="Q1161" s="5"/>
    </row>
    <row r="1162" spans="16:17" x14ac:dyDescent="0.3">
      <c r="P1162" s="5"/>
      <c r="Q1162" s="5"/>
    </row>
    <row r="1163" spans="16:17" x14ac:dyDescent="0.3">
      <c r="P1163" s="5"/>
      <c r="Q1163" s="5"/>
    </row>
    <row r="1164" spans="16:17" x14ac:dyDescent="0.3">
      <c r="P1164" s="5"/>
      <c r="Q1164" s="5"/>
    </row>
    <row r="1165" spans="16:17" x14ac:dyDescent="0.3">
      <c r="P1165" s="5"/>
      <c r="Q1165" s="5"/>
    </row>
    <row r="1166" spans="16:17" x14ac:dyDescent="0.3">
      <c r="P1166" s="5"/>
      <c r="Q1166" s="5"/>
    </row>
    <row r="1167" spans="16:17" x14ac:dyDescent="0.3">
      <c r="P1167" s="5"/>
      <c r="Q1167" s="5"/>
    </row>
    <row r="1168" spans="16:17" x14ac:dyDescent="0.3">
      <c r="P1168" s="5"/>
      <c r="Q1168" s="5"/>
    </row>
    <row r="1169" spans="16:17" x14ac:dyDescent="0.3">
      <c r="P1169" s="5"/>
      <c r="Q1169" s="5"/>
    </row>
    <row r="1170" spans="16:17" x14ac:dyDescent="0.3">
      <c r="P1170" s="5"/>
      <c r="Q1170" s="5"/>
    </row>
    <row r="1171" spans="16:17" x14ac:dyDescent="0.3">
      <c r="P1171" s="5"/>
      <c r="Q1171" s="5"/>
    </row>
    <row r="1172" spans="16:17" x14ac:dyDescent="0.3">
      <c r="P1172" s="5"/>
      <c r="Q1172" s="5"/>
    </row>
    <row r="1173" spans="16:17" x14ac:dyDescent="0.3">
      <c r="P1173" s="5"/>
      <c r="Q1173" s="5"/>
    </row>
    <row r="1174" spans="16:17" x14ac:dyDescent="0.3">
      <c r="P1174" s="5"/>
      <c r="Q1174" s="5"/>
    </row>
    <row r="1175" spans="16:17" x14ac:dyDescent="0.3">
      <c r="P1175" s="5"/>
      <c r="Q1175" s="5"/>
    </row>
    <row r="1176" spans="16:17" x14ac:dyDescent="0.3">
      <c r="P1176" s="5"/>
      <c r="Q1176" s="5"/>
    </row>
    <row r="1177" spans="16:17" x14ac:dyDescent="0.3">
      <c r="P1177" s="5"/>
      <c r="Q1177" s="5"/>
    </row>
    <row r="1178" spans="16:17" x14ac:dyDescent="0.3">
      <c r="P1178" s="5"/>
      <c r="Q1178" s="5"/>
    </row>
    <row r="1179" spans="16:17" x14ac:dyDescent="0.3">
      <c r="P1179" s="5"/>
      <c r="Q1179" s="5"/>
    </row>
    <row r="1180" spans="16:17" x14ac:dyDescent="0.3">
      <c r="P1180" s="5"/>
      <c r="Q1180" s="5"/>
    </row>
    <row r="1181" spans="16:17" x14ac:dyDescent="0.3">
      <c r="P1181" s="5"/>
      <c r="Q1181" s="5"/>
    </row>
    <row r="1182" spans="16:17" x14ac:dyDescent="0.3">
      <c r="P1182" s="5"/>
      <c r="Q1182" s="5"/>
    </row>
    <row r="1183" spans="16:17" x14ac:dyDescent="0.3">
      <c r="P1183" s="5"/>
      <c r="Q1183" s="5"/>
    </row>
    <row r="1184" spans="16:17" x14ac:dyDescent="0.3">
      <c r="P1184" s="5"/>
      <c r="Q1184" s="5"/>
    </row>
    <row r="1185" spans="16:17" x14ac:dyDescent="0.3">
      <c r="P1185" s="5"/>
      <c r="Q1185" s="5"/>
    </row>
    <row r="1186" spans="16:17" x14ac:dyDescent="0.3">
      <c r="P1186" s="5"/>
      <c r="Q1186" s="5"/>
    </row>
    <row r="1187" spans="16:17" x14ac:dyDescent="0.3">
      <c r="P1187" s="5"/>
      <c r="Q1187" s="5"/>
    </row>
    <row r="1188" spans="16:17" x14ac:dyDescent="0.3">
      <c r="P1188" s="5"/>
      <c r="Q1188" s="5"/>
    </row>
    <row r="1189" spans="16:17" x14ac:dyDescent="0.3">
      <c r="P1189" s="5"/>
      <c r="Q1189" s="5"/>
    </row>
    <row r="1190" spans="16:17" x14ac:dyDescent="0.3">
      <c r="P1190" s="5"/>
      <c r="Q1190" s="5"/>
    </row>
    <row r="1191" spans="16:17" x14ac:dyDescent="0.3">
      <c r="P1191" s="5"/>
      <c r="Q1191" s="5"/>
    </row>
    <row r="1192" spans="16:17" x14ac:dyDescent="0.3">
      <c r="P1192" s="5"/>
      <c r="Q1192" s="5"/>
    </row>
    <row r="1193" spans="16:17" x14ac:dyDescent="0.3">
      <c r="P1193" s="5"/>
      <c r="Q1193" s="5"/>
    </row>
    <row r="1194" spans="16:17" x14ac:dyDescent="0.3">
      <c r="P1194" s="5"/>
      <c r="Q1194" s="5"/>
    </row>
    <row r="1195" spans="16:17" x14ac:dyDescent="0.3">
      <c r="P1195" s="5"/>
      <c r="Q1195" s="5"/>
    </row>
    <row r="1196" spans="16:17" x14ac:dyDescent="0.3">
      <c r="P1196" s="5"/>
      <c r="Q1196" s="5"/>
    </row>
    <row r="1197" spans="16:17" x14ac:dyDescent="0.3">
      <c r="P1197" s="5"/>
      <c r="Q1197" s="5"/>
    </row>
    <row r="1198" spans="16:17" x14ac:dyDescent="0.3">
      <c r="P1198" s="5"/>
      <c r="Q1198" s="5"/>
    </row>
    <row r="1199" spans="16:17" x14ac:dyDescent="0.3">
      <c r="P1199" s="5"/>
      <c r="Q1199" s="5"/>
    </row>
    <row r="1200" spans="16:17" x14ac:dyDescent="0.3">
      <c r="P1200" s="5"/>
      <c r="Q1200" s="5"/>
    </row>
    <row r="1201" spans="16:17" x14ac:dyDescent="0.3">
      <c r="P1201" s="5"/>
      <c r="Q1201" s="5"/>
    </row>
    <row r="1202" spans="16:17" x14ac:dyDescent="0.3">
      <c r="P1202" s="5"/>
      <c r="Q1202" s="5"/>
    </row>
    <row r="1203" spans="16:17" x14ac:dyDescent="0.3">
      <c r="P1203" s="5"/>
      <c r="Q1203" s="5"/>
    </row>
    <row r="1204" spans="16:17" x14ac:dyDescent="0.3">
      <c r="P1204" s="5"/>
      <c r="Q1204" s="5"/>
    </row>
    <row r="1205" spans="16:17" x14ac:dyDescent="0.3">
      <c r="P1205" s="5"/>
      <c r="Q1205" s="5"/>
    </row>
    <row r="1206" spans="16:17" x14ac:dyDescent="0.3">
      <c r="P1206" s="5"/>
      <c r="Q1206" s="5"/>
    </row>
    <row r="1207" spans="16:17" x14ac:dyDescent="0.3">
      <c r="P1207" s="5"/>
      <c r="Q1207" s="5"/>
    </row>
    <row r="1208" spans="16:17" x14ac:dyDescent="0.3">
      <c r="P1208" s="5"/>
      <c r="Q1208" s="5"/>
    </row>
    <row r="1209" spans="16:17" x14ac:dyDescent="0.3">
      <c r="P1209" s="5"/>
      <c r="Q1209" s="5"/>
    </row>
    <row r="1210" spans="16:17" x14ac:dyDescent="0.3">
      <c r="P1210" s="5"/>
      <c r="Q1210" s="5"/>
    </row>
    <row r="1211" spans="16:17" x14ac:dyDescent="0.3">
      <c r="P1211" s="5"/>
      <c r="Q1211" s="5"/>
    </row>
    <row r="1212" spans="16:17" x14ac:dyDescent="0.3">
      <c r="P1212" s="5"/>
      <c r="Q1212" s="5"/>
    </row>
    <row r="1213" spans="16:17" x14ac:dyDescent="0.3">
      <c r="P1213" s="5"/>
      <c r="Q1213" s="5"/>
    </row>
    <row r="1214" spans="16:17" x14ac:dyDescent="0.3">
      <c r="P1214" s="5"/>
      <c r="Q1214" s="5"/>
    </row>
    <row r="1215" spans="16:17" x14ac:dyDescent="0.3">
      <c r="P1215" s="5"/>
      <c r="Q1215" s="5"/>
    </row>
    <row r="1216" spans="16:17" x14ac:dyDescent="0.3">
      <c r="P1216" s="5"/>
      <c r="Q1216" s="5"/>
    </row>
    <row r="1217" spans="16:17" x14ac:dyDescent="0.3">
      <c r="P1217" s="5"/>
      <c r="Q1217" s="5"/>
    </row>
    <row r="1218" spans="16:17" x14ac:dyDescent="0.3">
      <c r="P1218" s="5"/>
      <c r="Q1218" s="5"/>
    </row>
    <row r="1219" spans="16:17" x14ac:dyDescent="0.3">
      <c r="P1219" s="5"/>
      <c r="Q1219" s="5"/>
    </row>
    <row r="1220" spans="16:17" x14ac:dyDescent="0.3">
      <c r="P1220" s="5"/>
      <c r="Q1220" s="5"/>
    </row>
    <row r="1221" spans="16:17" x14ac:dyDescent="0.3">
      <c r="P1221" s="5"/>
      <c r="Q1221" s="5"/>
    </row>
    <row r="1222" spans="16:17" x14ac:dyDescent="0.3">
      <c r="P1222" s="5"/>
      <c r="Q1222" s="5"/>
    </row>
    <row r="1223" spans="16:17" x14ac:dyDescent="0.3">
      <c r="P1223" s="5"/>
      <c r="Q1223" s="5"/>
    </row>
    <row r="1224" spans="16:17" x14ac:dyDescent="0.3">
      <c r="P1224" s="5"/>
      <c r="Q1224" s="5"/>
    </row>
    <row r="1225" spans="16:17" x14ac:dyDescent="0.3">
      <c r="P1225" s="5"/>
      <c r="Q1225" s="5"/>
    </row>
    <row r="1226" spans="16:17" x14ac:dyDescent="0.3">
      <c r="P1226" s="5"/>
      <c r="Q1226" s="5"/>
    </row>
    <row r="1227" spans="16:17" x14ac:dyDescent="0.3">
      <c r="P1227" s="5"/>
      <c r="Q1227" s="5"/>
    </row>
    <row r="1228" spans="16:17" x14ac:dyDescent="0.3">
      <c r="P1228" s="5"/>
      <c r="Q1228" s="5"/>
    </row>
    <row r="1229" spans="16:17" x14ac:dyDescent="0.3">
      <c r="P1229" s="5"/>
      <c r="Q1229" s="5"/>
    </row>
    <row r="1230" spans="16:17" x14ac:dyDescent="0.3">
      <c r="P1230" s="5"/>
      <c r="Q1230" s="5"/>
    </row>
    <row r="1231" spans="16:17" x14ac:dyDescent="0.3">
      <c r="P1231" s="5"/>
      <c r="Q1231" s="5"/>
    </row>
    <row r="1232" spans="16:17" x14ac:dyDescent="0.3">
      <c r="P1232" s="5"/>
      <c r="Q1232" s="5"/>
    </row>
    <row r="1233" spans="16:17" x14ac:dyDescent="0.3">
      <c r="P1233" s="5"/>
      <c r="Q1233" s="5"/>
    </row>
    <row r="1234" spans="16:17" x14ac:dyDescent="0.3">
      <c r="P1234" s="5"/>
      <c r="Q1234" s="5"/>
    </row>
    <row r="1235" spans="16:17" x14ac:dyDescent="0.3">
      <c r="P1235" s="5"/>
      <c r="Q1235" s="5"/>
    </row>
    <row r="1236" spans="16:17" x14ac:dyDescent="0.3">
      <c r="P1236" s="5"/>
      <c r="Q1236" s="5"/>
    </row>
    <row r="1237" spans="16:17" x14ac:dyDescent="0.3">
      <c r="P1237" s="5"/>
      <c r="Q1237" s="5"/>
    </row>
    <row r="1238" spans="16:17" x14ac:dyDescent="0.3">
      <c r="P1238" s="5"/>
      <c r="Q1238" s="5"/>
    </row>
    <row r="1239" spans="16:17" x14ac:dyDescent="0.3">
      <c r="P1239" s="5"/>
      <c r="Q1239" s="5"/>
    </row>
    <row r="1240" spans="16:17" x14ac:dyDescent="0.3">
      <c r="P1240" s="5"/>
      <c r="Q1240" s="5"/>
    </row>
    <row r="1241" spans="16:17" x14ac:dyDescent="0.3">
      <c r="P1241" s="5"/>
      <c r="Q1241" s="5"/>
    </row>
    <row r="1242" spans="16:17" x14ac:dyDescent="0.3">
      <c r="P1242" s="5"/>
      <c r="Q1242" s="5"/>
    </row>
    <row r="1243" spans="16:17" x14ac:dyDescent="0.3">
      <c r="P1243" s="5"/>
      <c r="Q1243" s="5"/>
    </row>
    <row r="1244" spans="16:17" x14ac:dyDescent="0.3">
      <c r="P1244" s="5"/>
      <c r="Q1244" s="5"/>
    </row>
    <row r="1245" spans="16:17" x14ac:dyDescent="0.3">
      <c r="P1245" s="5"/>
      <c r="Q1245" s="5"/>
    </row>
    <row r="1246" spans="16:17" x14ac:dyDescent="0.3">
      <c r="P1246" s="5"/>
      <c r="Q1246" s="5"/>
    </row>
    <row r="1247" spans="16:17" x14ac:dyDescent="0.3">
      <c r="P1247" s="5"/>
      <c r="Q1247" s="5"/>
    </row>
    <row r="1248" spans="16:17" x14ac:dyDescent="0.3">
      <c r="P1248" s="5"/>
      <c r="Q1248" s="5"/>
    </row>
    <row r="1249" spans="16:17" x14ac:dyDescent="0.3">
      <c r="P1249" s="5"/>
      <c r="Q1249" s="5"/>
    </row>
    <row r="1250" spans="16:17" x14ac:dyDescent="0.3">
      <c r="P1250" s="5"/>
      <c r="Q1250" s="5"/>
    </row>
    <row r="1251" spans="16:17" x14ac:dyDescent="0.3">
      <c r="P1251" s="5"/>
      <c r="Q1251" s="5"/>
    </row>
    <row r="1252" spans="16:17" x14ac:dyDescent="0.3">
      <c r="P1252" s="5"/>
      <c r="Q1252" s="5"/>
    </row>
    <row r="1253" spans="16:17" x14ac:dyDescent="0.3">
      <c r="P1253" s="5"/>
      <c r="Q1253" s="5"/>
    </row>
    <row r="1254" spans="16:17" x14ac:dyDescent="0.3">
      <c r="P1254" s="5"/>
      <c r="Q1254" s="5"/>
    </row>
    <row r="1255" spans="16:17" x14ac:dyDescent="0.3">
      <c r="P1255" s="5"/>
      <c r="Q1255" s="5"/>
    </row>
    <row r="1256" spans="16:17" x14ac:dyDescent="0.3">
      <c r="P1256" s="5"/>
      <c r="Q1256" s="5"/>
    </row>
    <row r="1257" spans="16:17" x14ac:dyDescent="0.3">
      <c r="P1257" s="5"/>
      <c r="Q1257" s="5"/>
    </row>
    <row r="1258" spans="16:17" x14ac:dyDescent="0.3">
      <c r="P1258" s="5"/>
      <c r="Q1258" s="5"/>
    </row>
    <row r="1259" spans="16:17" x14ac:dyDescent="0.3">
      <c r="P1259" s="5"/>
      <c r="Q1259" s="5"/>
    </row>
    <row r="1260" spans="16:17" x14ac:dyDescent="0.3">
      <c r="P1260" s="5"/>
      <c r="Q1260" s="5"/>
    </row>
    <row r="1261" spans="16:17" x14ac:dyDescent="0.3">
      <c r="P1261" s="5"/>
      <c r="Q1261" s="5"/>
    </row>
    <row r="1262" spans="16:17" x14ac:dyDescent="0.3">
      <c r="P1262" s="5"/>
      <c r="Q1262" s="5"/>
    </row>
    <row r="1263" spans="16:17" x14ac:dyDescent="0.3">
      <c r="P1263" s="5"/>
      <c r="Q1263" s="5"/>
    </row>
    <row r="1264" spans="16:17" x14ac:dyDescent="0.3">
      <c r="P1264" s="5"/>
      <c r="Q1264" s="5"/>
    </row>
    <row r="1265" spans="16:17" x14ac:dyDescent="0.3">
      <c r="P1265" s="5"/>
      <c r="Q1265" s="5"/>
    </row>
    <row r="1266" spans="16:17" x14ac:dyDescent="0.3">
      <c r="P1266" s="5"/>
      <c r="Q1266" s="5"/>
    </row>
    <row r="1267" spans="16:17" x14ac:dyDescent="0.3">
      <c r="P1267" s="5"/>
      <c r="Q1267" s="5"/>
    </row>
    <row r="1268" spans="16:17" x14ac:dyDescent="0.3">
      <c r="P1268" s="5"/>
      <c r="Q1268" s="5"/>
    </row>
    <row r="1269" spans="16:17" x14ac:dyDescent="0.3">
      <c r="P1269" s="5"/>
      <c r="Q1269" s="5"/>
    </row>
    <row r="1270" spans="16:17" x14ac:dyDescent="0.3">
      <c r="P1270" s="5"/>
      <c r="Q1270" s="5"/>
    </row>
    <row r="1271" spans="16:17" x14ac:dyDescent="0.3">
      <c r="P1271" s="5"/>
      <c r="Q1271" s="5"/>
    </row>
    <row r="1272" spans="16:17" x14ac:dyDescent="0.3">
      <c r="P1272" s="5"/>
      <c r="Q1272" s="5"/>
    </row>
    <row r="1273" spans="16:17" x14ac:dyDescent="0.3">
      <c r="P1273" s="5"/>
      <c r="Q1273" s="5"/>
    </row>
    <row r="1274" spans="16:17" x14ac:dyDescent="0.3">
      <c r="P1274" s="5"/>
      <c r="Q1274" s="5"/>
    </row>
    <row r="1275" spans="16:17" x14ac:dyDescent="0.3">
      <c r="P1275" s="5"/>
      <c r="Q1275" s="5"/>
    </row>
    <row r="1276" spans="16:17" x14ac:dyDescent="0.3">
      <c r="P1276" s="5"/>
      <c r="Q1276" s="5"/>
    </row>
    <row r="1277" spans="16:17" x14ac:dyDescent="0.3">
      <c r="P1277" s="5"/>
      <c r="Q1277" s="5"/>
    </row>
    <row r="1278" spans="16:17" x14ac:dyDescent="0.3">
      <c r="P1278" s="5"/>
      <c r="Q1278" s="5"/>
    </row>
    <row r="1279" spans="16:17" x14ac:dyDescent="0.3">
      <c r="P1279" s="5"/>
      <c r="Q1279" s="5"/>
    </row>
    <row r="1280" spans="16:17" x14ac:dyDescent="0.3">
      <c r="P1280" s="5"/>
      <c r="Q1280" s="5"/>
    </row>
    <row r="1281" spans="16:17" x14ac:dyDescent="0.3">
      <c r="P1281" s="5"/>
      <c r="Q1281" s="5"/>
    </row>
    <row r="1282" spans="16:17" x14ac:dyDescent="0.3">
      <c r="P1282" s="5"/>
      <c r="Q1282" s="5"/>
    </row>
    <row r="1283" spans="16:17" x14ac:dyDescent="0.3">
      <c r="P1283" s="5"/>
      <c r="Q1283" s="5"/>
    </row>
    <row r="1284" spans="16:17" x14ac:dyDescent="0.3">
      <c r="P1284" s="5"/>
      <c r="Q1284" s="5"/>
    </row>
    <row r="1285" spans="16:17" x14ac:dyDescent="0.3">
      <c r="P1285" s="5"/>
      <c r="Q1285" s="5"/>
    </row>
    <row r="1286" spans="16:17" x14ac:dyDescent="0.3">
      <c r="P1286" s="5"/>
      <c r="Q1286" s="5"/>
    </row>
    <row r="1287" spans="16:17" x14ac:dyDescent="0.3">
      <c r="P1287" s="5"/>
      <c r="Q1287" s="5"/>
    </row>
    <row r="1288" spans="16:17" x14ac:dyDescent="0.3">
      <c r="P1288" s="5"/>
      <c r="Q1288" s="5"/>
    </row>
    <row r="1289" spans="16:17" x14ac:dyDescent="0.3">
      <c r="P1289" s="5"/>
      <c r="Q1289" s="5"/>
    </row>
    <row r="1290" spans="16:17" x14ac:dyDescent="0.3">
      <c r="P1290" s="5"/>
      <c r="Q1290" s="5"/>
    </row>
    <row r="1291" spans="16:17" x14ac:dyDescent="0.3">
      <c r="P1291" s="5"/>
      <c r="Q1291" s="5"/>
    </row>
    <row r="1292" spans="16:17" x14ac:dyDescent="0.3">
      <c r="P1292" s="5"/>
      <c r="Q1292" s="5"/>
    </row>
    <row r="1293" spans="16:17" x14ac:dyDescent="0.3">
      <c r="P1293" s="5"/>
      <c r="Q1293" s="5"/>
    </row>
    <row r="1294" spans="16:17" x14ac:dyDescent="0.3">
      <c r="P1294" s="5"/>
      <c r="Q1294" s="5"/>
    </row>
    <row r="1295" spans="16:17" x14ac:dyDescent="0.3">
      <c r="P1295" s="5"/>
      <c r="Q1295" s="5"/>
    </row>
    <row r="1296" spans="16:17" x14ac:dyDescent="0.3">
      <c r="P1296" s="5"/>
      <c r="Q1296" s="5"/>
    </row>
    <row r="1297" spans="16:17" x14ac:dyDescent="0.3">
      <c r="P1297" s="5"/>
      <c r="Q1297" s="5"/>
    </row>
    <row r="1298" spans="16:17" x14ac:dyDescent="0.3">
      <c r="P1298" s="5"/>
      <c r="Q1298" s="5"/>
    </row>
    <row r="1299" spans="16:17" x14ac:dyDescent="0.3">
      <c r="P1299" s="5"/>
      <c r="Q1299" s="5"/>
    </row>
    <row r="1300" spans="16:17" x14ac:dyDescent="0.3">
      <c r="P1300" s="5"/>
      <c r="Q1300" s="5"/>
    </row>
    <row r="1301" spans="16:17" x14ac:dyDescent="0.3">
      <c r="P1301" s="5"/>
      <c r="Q1301" s="5"/>
    </row>
    <row r="1302" spans="16:17" x14ac:dyDescent="0.3">
      <c r="P1302" s="5"/>
      <c r="Q1302" s="5"/>
    </row>
    <row r="1303" spans="16:17" x14ac:dyDescent="0.3">
      <c r="P1303" s="5"/>
      <c r="Q1303" s="5"/>
    </row>
    <row r="1304" spans="16:17" x14ac:dyDescent="0.3">
      <c r="P1304" s="5"/>
      <c r="Q1304" s="5"/>
    </row>
    <row r="1305" spans="16:17" x14ac:dyDescent="0.3">
      <c r="P1305" s="5"/>
      <c r="Q1305" s="5"/>
    </row>
    <row r="1306" spans="16:17" x14ac:dyDescent="0.3">
      <c r="P1306" s="5"/>
      <c r="Q1306" s="5"/>
    </row>
    <row r="1307" spans="16:17" x14ac:dyDescent="0.3">
      <c r="P1307" s="5"/>
      <c r="Q1307" s="5"/>
    </row>
    <row r="1308" spans="16:17" x14ac:dyDescent="0.3">
      <c r="P1308" s="5"/>
      <c r="Q1308" s="5"/>
    </row>
    <row r="1309" spans="16:17" x14ac:dyDescent="0.3">
      <c r="P1309" s="5"/>
      <c r="Q1309" s="5"/>
    </row>
    <row r="1310" spans="16:17" x14ac:dyDescent="0.3">
      <c r="P1310" s="5"/>
      <c r="Q1310" s="5"/>
    </row>
    <row r="1311" spans="16:17" x14ac:dyDescent="0.3">
      <c r="P1311" s="5"/>
      <c r="Q1311" s="5"/>
    </row>
    <row r="1312" spans="16:17" x14ac:dyDescent="0.3">
      <c r="P1312" s="5"/>
      <c r="Q1312" s="5"/>
    </row>
    <row r="1313" spans="16:17" x14ac:dyDescent="0.3">
      <c r="P1313" s="5"/>
      <c r="Q1313" s="5"/>
    </row>
    <row r="1314" spans="16:17" x14ac:dyDescent="0.3">
      <c r="P1314" s="5"/>
      <c r="Q1314" s="5"/>
    </row>
    <row r="1315" spans="16:17" x14ac:dyDescent="0.3">
      <c r="P1315" s="5"/>
      <c r="Q1315" s="5"/>
    </row>
    <row r="1316" spans="16:17" x14ac:dyDescent="0.3">
      <c r="P1316" s="5"/>
      <c r="Q1316" s="5"/>
    </row>
    <row r="1317" spans="16:17" x14ac:dyDescent="0.3">
      <c r="P1317" s="5"/>
      <c r="Q1317" s="5"/>
    </row>
    <row r="1318" spans="16:17" x14ac:dyDescent="0.3">
      <c r="P1318" s="5"/>
      <c r="Q1318" s="5"/>
    </row>
    <row r="1319" spans="16:17" x14ac:dyDescent="0.3">
      <c r="P1319" s="5"/>
      <c r="Q1319" s="5"/>
    </row>
    <row r="1320" spans="16:17" x14ac:dyDescent="0.3">
      <c r="P1320" s="5"/>
      <c r="Q1320" s="5"/>
    </row>
    <row r="1321" spans="16:17" x14ac:dyDescent="0.3">
      <c r="P1321" s="5"/>
      <c r="Q1321" s="5"/>
    </row>
    <row r="1322" spans="16:17" x14ac:dyDescent="0.3">
      <c r="P1322" s="5"/>
      <c r="Q1322" s="5"/>
    </row>
    <row r="1323" spans="16:17" x14ac:dyDescent="0.3">
      <c r="P1323" s="5"/>
      <c r="Q1323" s="5"/>
    </row>
    <row r="1324" spans="16:17" x14ac:dyDescent="0.3">
      <c r="P1324" s="5"/>
      <c r="Q1324" s="5"/>
    </row>
    <row r="1325" spans="16:17" x14ac:dyDescent="0.3">
      <c r="P1325" s="5"/>
      <c r="Q1325" s="5"/>
    </row>
    <row r="1326" spans="16:17" x14ac:dyDescent="0.3">
      <c r="P1326" s="5"/>
      <c r="Q1326" s="5"/>
    </row>
    <row r="1327" spans="16:17" x14ac:dyDescent="0.3">
      <c r="P1327" s="5"/>
      <c r="Q1327" s="5"/>
    </row>
    <row r="1328" spans="16:17" x14ac:dyDescent="0.3">
      <c r="P1328" s="5"/>
      <c r="Q1328" s="5"/>
    </row>
    <row r="1329" spans="16:17" x14ac:dyDescent="0.3">
      <c r="P1329" s="5"/>
      <c r="Q1329" s="5"/>
    </row>
    <row r="1330" spans="16:17" x14ac:dyDescent="0.3">
      <c r="P1330" s="5"/>
      <c r="Q1330" s="5"/>
    </row>
    <row r="1331" spans="16:17" x14ac:dyDescent="0.3">
      <c r="P1331" s="5"/>
      <c r="Q1331" s="5"/>
    </row>
    <row r="1332" spans="16:17" x14ac:dyDescent="0.3">
      <c r="P1332" s="5"/>
      <c r="Q1332" s="5"/>
    </row>
    <row r="1333" spans="16:17" x14ac:dyDescent="0.3">
      <c r="P1333" s="5"/>
      <c r="Q1333" s="5"/>
    </row>
    <row r="1334" spans="16:17" x14ac:dyDescent="0.3">
      <c r="P1334" s="5"/>
      <c r="Q1334" s="5"/>
    </row>
    <row r="1335" spans="16:17" x14ac:dyDescent="0.3">
      <c r="P1335" s="5"/>
      <c r="Q1335" s="5"/>
    </row>
    <row r="1336" spans="16:17" x14ac:dyDescent="0.3">
      <c r="P1336" s="5"/>
      <c r="Q1336" s="5"/>
    </row>
    <row r="1337" spans="16:17" x14ac:dyDescent="0.3">
      <c r="P1337" s="5"/>
      <c r="Q1337" s="5"/>
    </row>
    <row r="1338" spans="16:17" x14ac:dyDescent="0.3">
      <c r="P1338" s="5"/>
      <c r="Q1338" s="5"/>
    </row>
    <row r="1339" spans="16:17" x14ac:dyDescent="0.3">
      <c r="P1339" s="5"/>
      <c r="Q1339" s="5"/>
    </row>
    <row r="1340" spans="16:17" x14ac:dyDescent="0.3">
      <c r="P1340" s="5"/>
      <c r="Q1340" s="5"/>
    </row>
    <row r="1341" spans="16:17" x14ac:dyDescent="0.3">
      <c r="P1341" s="5"/>
      <c r="Q1341" s="5"/>
    </row>
    <row r="1342" spans="16:17" x14ac:dyDescent="0.3">
      <c r="P1342" s="5"/>
      <c r="Q1342" s="5"/>
    </row>
    <row r="1343" spans="16:17" x14ac:dyDescent="0.3">
      <c r="P1343" s="5"/>
      <c r="Q1343" s="5"/>
    </row>
    <row r="1344" spans="16:17" x14ac:dyDescent="0.3">
      <c r="P1344" s="5"/>
      <c r="Q1344" s="5"/>
    </row>
    <row r="1345" spans="16:17" x14ac:dyDescent="0.3">
      <c r="P1345" s="5"/>
      <c r="Q1345" s="5"/>
    </row>
    <row r="1346" spans="16:17" x14ac:dyDescent="0.3">
      <c r="P1346" s="5"/>
      <c r="Q1346" s="5"/>
    </row>
    <row r="1347" spans="16:17" x14ac:dyDescent="0.3">
      <c r="P1347" s="5"/>
      <c r="Q1347" s="5"/>
    </row>
    <row r="1348" spans="16:17" x14ac:dyDescent="0.3">
      <c r="P1348" s="5"/>
      <c r="Q1348" s="5"/>
    </row>
    <row r="1349" spans="16:17" x14ac:dyDescent="0.3">
      <c r="P1349" s="5"/>
      <c r="Q1349" s="5"/>
    </row>
    <row r="1350" spans="16:17" x14ac:dyDescent="0.3">
      <c r="P1350" s="5"/>
      <c r="Q1350" s="5"/>
    </row>
    <row r="1351" spans="16:17" x14ac:dyDescent="0.3">
      <c r="P1351" s="5"/>
      <c r="Q1351" s="5"/>
    </row>
    <row r="1352" spans="16:17" x14ac:dyDescent="0.3">
      <c r="P1352" s="5"/>
      <c r="Q1352" s="5"/>
    </row>
    <row r="1353" spans="16:17" x14ac:dyDescent="0.3">
      <c r="P1353" s="5"/>
      <c r="Q1353" s="5"/>
    </row>
    <row r="1354" spans="16:17" x14ac:dyDescent="0.3">
      <c r="P1354" s="5"/>
      <c r="Q1354" s="5"/>
    </row>
    <row r="1355" spans="16:17" x14ac:dyDescent="0.3">
      <c r="P1355" s="5"/>
      <c r="Q1355" s="5"/>
    </row>
    <row r="1356" spans="16:17" x14ac:dyDescent="0.3">
      <c r="P1356" s="5"/>
      <c r="Q1356" s="5"/>
    </row>
    <row r="1357" spans="16:17" x14ac:dyDescent="0.3">
      <c r="P1357" s="5"/>
      <c r="Q1357" s="5"/>
    </row>
    <row r="1358" spans="16:17" x14ac:dyDescent="0.3">
      <c r="P1358" s="5"/>
      <c r="Q1358" s="5"/>
    </row>
    <row r="1359" spans="16:17" x14ac:dyDescent="0.3">
      <c r="P1359" s="5"/>
      <c r="Q1359" s="5"/>
    </row>
    <row r="1360" spans="16:17" x14ac:dyDescent="0.3">
      <c r="P1360" s="5"/>
      <c r="Q1360" s="5"/>
    </row>
    <row r="1361" spans="16:17" x14ac:dyDescent="0.3">
      <c r="P1361" s="5"/>
      <c r="Q1361" s="5"/>
    </row>
    <row r="1362" spans="16:17" x14ac:dyDescent="0.3">
      <c r="P1362" s="5"/>
      <c r="Q1362" s="5"/>
    </row>
    <row r="1363" spans="16:17" x14ac:dyDescent="0.3">
      <c r="P1363" s="5"/>
      <c r="Q1363" s="5"/>
    </row>
    <row r="1364" spans="16:17" x14ac:dyDescent="0.3">
      <c r="P1364" s="5"/>
      <c r="Q1364" s="5"/>
    </row>
    <row r="1365" spans="16:17" x14ac:dyDescent="0.3">
      <c r="P1365" s="5"/>
      <c r="Q1365" s="5"/>
    </row>
    <row r="1366" spans="16:17" x14ac:dyDescent="0.3">
      <c r="P1366" s="5"/>
      <c r="Q1366" s="5"/>
    </row>
    <row r="1367" spans="16:17" x14ac:dyDescent="0.3">
      <c r="P1367" s="5"/>
      <c r="Q1367" s="5"/>
    </row>
    <row r="1368" spans="16:17" x14ac:dyDescent="0.3">
      <c r="P1368" s="5"/>
      <c r="Q1368" s="5"/>
    </row>
    <row r="1369" spans="16:17" x14ac:dyDescent="0.3">
      <c r="P1369" s="5"/>
      <c r="Q1369" s="5"/>
    </row>
    <row r="1370" spans="16:17" x14ac:dyDescent="0.3">
      <c r="P1370" s="5"/>
      <c r="Q1370" s="5"/>
    </row>
    <row r="1371" spans="16:17" x14ac:dyDescent="0.3">
      <c r="P1371" s="5"/>
      <c r="Q1371" s="5"/>
    </row>
    <row r="1372" spans="16:17" x14ac:dyDescent="0.3">
      <c r="P1372" s="5"/>
      <c r="Q1372" s="5"/>
    </row>
    <row r="1373" spans="16:17" x14ac:dyDescent="0.3">
      <c r="P1373" s="5"/>
      <c r="Q1373" s="5"/>
    </row>
    <row r="1374" spans="16:17" x14ac:dyDescent="0.3">
      <c r="P1374" s="5"/>
      <c r="Q1374" s="5"/>
    </row>
    <row r="1375" spans="16:17" x14ac:dyDescent="0.3">
      <c r="P1375" s="5"/>
      <c r="Q1375" s="5"/>
    </row>
    <row r="1376" spans="16:17" x14ac:dyDescent="0.3">
      <c r="P1376" s="5"/>
      <c r="Q1376" s="5"/>
    </row>
    <row r="1377" spans="16:17" x14ac:dyDescent="0.3">
      <c r="P1377" s="5"/>
      <c r="Q1377" s="5"/>
    </row>
    <row r="1378" spans="16:17" x14ac:dyDescent="0.3">
      <c r="P1378" s="5"/>
      <c r="Q1378" s="5"/>
    </row>
    <row r="1379" spans="16:17" x14ac:dyDescent="0.3">
      <c r="P1379" s="5"/>
      <c r="Q1379" s="5"/>
    </row>
    <row r="1380" spans="16:17" x14ac:dyDescent="0.3">
      <c r="P1380" s="5"/>
      <c r="Q1380" s="5"/>
    </row>
    <row r="1381" spans="16:17" x14ac:dyDescent="0.3">
      <c r="P1381" s="5"/>
      <c r="Q1381" s="5"/>
    </row>
    <row r="1382" spans="16:17" x14ac:dyDescent="0.3">
      <c r="P1382" s="5"/>
      <c r="Q1382" s="5"/>
    </row>
    <row r="1383" spans="16:17" x14ac:dyDescent="0.3">
      <c r="P1383" s="5"/>
      <c r="Q1383" s="5"/>
    </row>
    <row r="1384" spans="16:17" x14ac:dyDescent="0.3">
      <c r="P1384" s="5"/>
      <c r="Q1384" s="5"/>
    </row>
    <row r="1385" spans="16:17" x14ac:dyDescent="0.3">
      <c r="P1385" s="5"/>
      <c r="Q1385" s="5"/>
    </row>
    <row r="1386" spans="16:17" x14ac:dyDescent="0.3">
      <c r="P1386" s="5"/>
      <c r="Q1386" s="5"/>
    </row>
    <row r="1387" spans="16:17" x14ac:dyDescent="0.3">
      <c r="P1387" s="5"/>
      <c r="Q1387" s="5"/>
    </row>
    <row r="1388" spans="16:17" x14ac:dyDescent="0.3">
      <c r="P1388" s="5"/>
      <c r="Q1388" s="5"/>
    </row>
    <row r="1389" spans="16:17" x14ac:dyDescent="0.3">
      <c r="P1389" s="5"/>
      <c r="Q1389" s="5"/>
    </row>
    <row r="1390" spans="16:17" x14ac:dyDescent="0.3">
      <c r="P1390" s="5"/>
      <c r="Q1390" s="5"/>
    </row>
    <row r="1391" spans="16:17" x14ac:dyDescent="0.3">
      <c r="P1391" s="5"/>
      <c r="Q1391" s="5"/>
    </row>
    <row r="1392" spans="16:17" x14ac:dyDescent="0.3">
      <c r="P1392" s="5"/>
      <c r="Q1392" s="5"/>
    </row>
    <row r="1393" spans="16:17" x14ac:dyDescent="0.3">
      <c r="P1393" s="5"/>
      <c r="Q1393" s="5"/>
    </row>
    <row r="1394" spans="16:17" x14ac:dyDescent="0.3">
      <c r="P1394" s="5"/>
      <c r="Q1394" s="5"/>
    </row>
    <row r="1395" spans="16:17" x14ac:dyDescent="0.3">
      <c r="P1395" s="5"/>
      <c r="Q1395" s="5"/>
    </row>
    <row r="1396" spans="16:17" x14ac:dyDescent="0.3">
      <c r="P1396" s="5"/>
      <c r="Q1396" s="5"/>
    </row>
    <row r="1397" spans="16:17" x14ac:dyDescent="0.3">
      <c r="P1397" s="5"/>
      <c r="Q1397" s="5"/>
    </row>
    <row r="1398" spans="16:17" x14ac:dyDescent="0.3">
      <c r="P1398" s="5"/>
      <c r="Q1398" s="5"/>
    </row>
    <row r="1399" spans="16:17" x14ac:dyDescent="0.3">
      <c r="P1399" s="5"/>
      <c r="Q1399" s="5"/>
    </row>
    <row r="1400" spans="16:17" x14ac:dyDescent="0.3">
      <c r="P1400" s="5"/>
      <c r="Q1400" s="5"/>
    </row>
    <row r="1401" spans="16:17" x14ac:dyDescent="0.3">
      <c r="P1401" s="5"/>
      <c r="Q1401" s="5"/>
    </row>
    <row r="1402" spans="16:17" x14ac:dyDescent="0.3">
      <c r="P1402" s="5"/>
      <c r="Q1402" s="5"/>
    </row>
    <row r="1403" spans="16:17" x14ac:dyDescent="0.3">
      <c r="P1403" s="5"/>
      <c r="Q1403" s="5"/>
    </row>
    <row r="1404" spans="16:17" x14ac:dyDescent="0.3">
      <c r="P1404" s="5"/>
      <c r="Q1404" s="5"/>
    </row>
    <row r="1405" spans="16:17" x14ac:dyDescent="0.3">
      <c r="P1405" s="5"/>
      <c r="Q1405" s="5"/>
    </row>
    <row r="1406" spans="16:17" x14ac:dyDescent="0.3">
      <c r="P1406" s="5"/>
      <c r="Q1406" s="5"/>
    </row>
    <row r="1407" spans="16:17" x14ac:dyDescent="0.3">
      <c r="P1407" s="5"/>
      <c r="Q1407" s="5"/>
    </row>
    <row r="1408" spans="16:17" x14ac:dyDescent="0.3">
      <c r="P1408" s="5"/>
      <c r="Q1408" s="5"/>
    </row>
    <row r="1409" spans="16:17" x14ac:dyDescent="0.3">
      <c r="P1409" s="5"/>
      <c r="Q1409" s="5"/>
    </row>
    <row r="1410" spans="16:17" x14ac:dyDescent="0.3">
      <c r="P1410" s="5"/>
      <c r="Q1410" s="5"/>
    </row>
    <row r="1411" spans="16:17" x14ac:dyDescent="0.3">
      <c r="P1411" s="5"/>
      <c r="Q1411" s="5"/>
    </row>
    <row r="1412" spans="16:17" x14ac:dyDescent="0.3">
      <c r="P1412" s="5"/>
      <c r="Q1412" s="5"/>
    </row>
    <row r="1413" spans="16:17" x14ac:dyDescent="0.3">
      <c r="P1413" s="5"/>
      <c r="Q1413" s="5"/>
    </row>
    <row r="1414" spans="16:17" x14ac:dyDescent="0.3">
      <c r="P1414" s="5"/>
      <c r="Q1414" s="5"/>
    </row>
    <row r="1415" spans="16:17" x14ac:dyDescent="0.3">
      <c r="P1415" s="5"/>
      <c r="Q1415" s="5"/>
    </row>
    <row r="1416" spans="16:17" x14ac:dyDescent="0.3">
      <c r="P1416" s="5"/>
      <c r="Q1416" s="5"/>
    </row>
    <row r="1417" spans="16:17" x14ac:dyDescent="0.3">
      <c r="P1417" s="5"/>
      <c r="Q1417" s="5"/>
    </row>
    <row r="1418" spans="16:17" x14ac:dyDescent="0.3">
      <c r="P1418" s="5"/>
      <c r="Q1418" s="5"/>
    </row>
    <row r="1419" spans="16:17" x14ac:dyDescent="0.3">
      <c r="P1419" s="5"/>
      <c r="Q1419" s="5"/>
    </row>
    <row r="1420" spans="16:17" x14ac:dyDescent="0.3">
      <c r="P1420" s="5"/>
      <c r="Q1420" s="5"/>
    </row>
    <row r="1421" spans="16:17" x14ac:dyDescent="0.3">
      <c r="P1421" s="5"/>
      <c r="Q1421" s="5"/>
    </row>
    <row r="1422" spans="16:17" x14ac:dyDescent="0.3">
      <c r="P1422" s="5"/>
      <c r="Q1422" s="5"/>
    </row>
    <row r="1423" spans="16:17" x14ac:dyDescent="0.3">
      <c r="P1423" s="5"/>
      <c r="Q1423" s="5"/>
    </row>
    <row r="1424" spans="16:17" x14ac:dyDescent="0.3">
      <c r="P1424" s="5"/>
      <c r="Q1424" s="5"/>
    </row>
    <row r="1425" spans="16:17" x14ac:dyDescent="0.3">
      <c r="P1425" s="5"/>
      <c r="Q1425" s="5"/>
    </row>
    <row r="1426" spans="16:17" x14ac:dyDescent="0.3">
      <c r="P1426" s="5"/>
      <c r="Q1426" s="5"/>
    </row>
    <row r="1427" spans="16:17" x14ac:dyDescent="0.3">
      <c r="P1427" s="5"/>
      <c r="Q1427" s="5"/>
    </row>
    <row r="1428" spans="16:17" x14ac:dyDescent="0.3">
      <c r="P1428" s="5"/>
      <c r="Q1428" s="5"/>
    </row>
    <row r="1429" spans="16:17" x14ac:dyDescent="0.3">
      <c r="P1429" s="5"/>
      <c r="Q1429" s="5"/>
    </row>
    <row r="1430" spans="16:17" x14ac:dyDescent="0.3">
      <c r="P1430" s="5"/>
      <c r="Q1430" s="5"/>
    </row>
    <row r="1431" spans="16:17" x14ac:dyDescent="0.3">
      <c r="P1431" s="5"/>
      <c r="Q1431" s="5"/>
    </row>
    <row r="1432" spans="16:17" x14ac:dyDescent="0.3">
      <c r="P1432" s="5"/>
      <c r="Q1432" s="5"/>
    </row>
    <row r="1433" spans="16:17" x14ac:dyDescent="0.3">
      <c r="P1433" s="5"/>
      <c r="Q1433" s="5"/>
    </row>
    <row r="1434" spans="16:17" x14ac:dyDescent="0.3">
      <c r="P1434" s="5"/>
      <c r="Q1434" s="5"/>
    </row>
    <row r="1435" spans="16:17" x14ac:dyDescent="0.3">
      <c r="P1435" s="5"/>
      <c r="Q1435" s="5"/>
    </row>
    <row r="1436" spans="16:17" x14ac:dyDescent="0.3">
      <c r="P1436" s="5"/>
      <c r="Q1436" s="5"/>
    </row>
    <row r="1437" spans="16:17" x14ac:dyDescent="0.3">
      <c r="P1437" s="5"/>
      <c r="Q1437" s="5"/>
    </row>
    <row r="1438" spans="16:17" x14ac:dyDescent="0.3">
      <c r="P1438" s="5"/>
      <c r="Q1438" s="5"/>
    </row>
    <row r="1439" spans="16:17" x14ac:dyDescent="0.3">
      <c r="P1439" s="5"/>
      <c r="Q1439" s="5"/>
    </row>
    <row r="1440" spans="16:17" x14ac:dyDescent="0.3">
      <c r="P1440" s="5"/>
      <c r="Q1440" s="5"/>
    </row>
    <row r="1441" spans="16:17" x14ac:dyDescent="0.3">
      <c r="P1441" s="5"/>
      <c r="Q1441" s="5"/>
    </row>
    <row r="1442" spans="16:17" x14ac:dyDescent="0.3">
      <c r="P1442" s="5"/>
      <c r="Q1442" s="5"/>
    </row>
    <row r="1443" spans="16:17" x14ac:dyDescent="0.3">
      <c r="P1443" s="5"/>
      <c r="Q1443" s="5"/>
    </row>
    <row r="1444" spans="16:17" x14ac:dyDescent="0.3">
      <c r="P1444" s="5"/>
      <c r="Q1444" s="5"/>
    </row>
    <row r="1445" spans="16:17" x14ac:dyDescent="0.3">
      <c r="P1445" s="5"/>
      <c r="Q1445" s="5"/>
    </row>
    <row r="1446" spans="16:17" x14ac:dyDescent="0.3">
      <c r="P1446" s="5"/>
      <c r="Q1446" s="5"/>
    </row>
    <row r="1447" spans="16:17" x14ac:dyDescent="0.3">
      <c r="P1447" s="5"/>
      <c r="Q1447" s="5"/>
    </row>
    <row r="1448" spans="16:17" x14ac:dyDescent="0.3">
      <c r="P1448" s="5"/>
      <c r="Q1448" s="5"/>
    </row>
    <row r="1449" spans="16:17" x14ac:dyDescent="0.3">
      <c r="P1449" s="5"/>
      <c r="Q1449" s="5"/>
    </row>
    <row r="1450" spans="16:17" x14ac:dyDescent="0.3">
      <c r="P1450" s="5"/>
      <c r="Q1450" s="5"/>
    </row>
    <row r="1451" spans="16:17" x14ac:dyDescent="0.3">
      <c r="P1451" s="5"/>
      <c r="Q1451" s="5"/>
    </row>
    <row r="1452" spans="16:17" x14ac:dyDescent="0.3">
      <c r="P1452" s="5"/>
      <c r="Q1452" s="5"/>
    </row>
    <row r="1453" spans="16:17" x14ac:dyDescent="0.3">
      <c r="P1453" s="5"/>
      <c r="Q1453" s="5"/>
    </row>
    <row r="1454" spans="16:17" x14ac:dyDescent="0.3">
      <c r="P1454" s="5"/>
      <c r="Q1454" s="5"/>
    </row>
    <row r="1455" spans="16:17" x14ac:dyDescent="0.3">
      <c r="P1455" s="5"/>
      <c r="Q1455" s="5"/>
    </row>
    <row r="1456" spans="16:17" x14ac:dyDescent="0.3">
      <c r="P1456" s="5"/>
      <c r="Q1456" s="5"/>
    </row>
    <row r="1457" spans="16:17" x14ac:dyDescent="0.3">
      <c r="P1457" s="5"/>
      <c r="Q1457" s="5"/>
    </row>
    <row r="1458" spans="16:17" x14ac:dyDescent="0.3">
      <c r="P1458" s="5"/>
      <c r="Q1458" s="5"/>
    </row>
    <row r="1459" spans="16:17" x14ac:dyDescent="0.3">
      <c r="P1459" s="5"/>
      <c r="Q1459" s="5"/>
    </row>
    <row r="1460" spans="16:17" x14ac:dyDescent="0.3">
      <c r="P1460" s="5"/>
      <c r="Q1460" s="5"/>
    </row>
    <row r="1461" spans="16:17" x14ac:dyDescent="0.3">
      <c r="P1461" s="5"/>
      <c r="Q1461" s="5"/>
    </row>
    <row r="1462" spans="16:17" x14ac:dyDescent="0.3">
      <c r="P1462" s="5"/>
      <c r="Q1462" s="5"/>
    </row>
    <row r="1463" spans="16:17" x14ac:dyDescent="0.3">
      <c r="P1463" s="5"/>
      <c r="Q1463" s="5"/>
    </row>
    <row r="1464" spans="16:17" x14ac:dyDescent="0.3">
      <c r="P1464" s="5"/>
      <c r="Q1464" s="5"/>
    </row>
    <row r="1465" spans="16:17" x14ac:dyDescent="0.3">
      <c r="P1465" s="5"/>
      <c r="Q1465" s="5"/>
    </row>
    <row r="1466" spans="16:17" x14ac:dyDescent="0.3">
      <c r="P1466" s="5"/>
      <c r="Q1466" s="5"/>
    </row>
    <row r="1467" spans="16:17" x14ac:dyDescent="0.3">
      <c r="P1467" s="5"/>
      <c r="Q1467" s="5"/>
    </row>
    <row r="1468" spans="16:17" x14ac:dyDescent="0.3">
      <c r="P1468" s="5"/>
      <c r="Q1468" s="5"/>
    </row>
    <row r="1469" spans="16:17" x14ac:dyDescent="0.3">
      <c r="P1469" s="5"/>
      <c r="Q1469" s="5"/>
    </row>
    <row r="1470" spans="16:17" x14ac:dyDescent="0.3">
      <c r="P1470" s="5"/>
      <c r="Q1470" s="5"/>
    </row>
    <row r="1471" spans="16:17" x14ac:dyDescent="0.3">
      <c r="P1471" s="5"/>
      <c r="Q1471" s="5"/>
    </row>
    <row r="1472" spans="16:17" x14ac:dyDescent="0.3">
      <c r="P1472" s="5"/>
      <c r="Q1472" s="5"/>
    </row>
    <row r="1473" spans="16:17" x14ac:dyDescent="0.3">
      <c r="P1473" s="5"/>
      <c r="Q1473" s="5"/>
    </row>
    <row r="1474" spans="16:17" x14ac:dyDescent="0.3">
      <c r="P1474" s="5"/>
      <c r="Q1474" s="5"/>
    </row>
    <row r="1475" spans="16:17" x14ac:dyDescent="0.3">
      <c r="P1475" s="5"/>
      <c r="Q1475" s="5"/>
    </row>
    <row r="1476" spans="16:17" x14ac:dyDescent="0.3">
      <c r="P1476" s="5"/>
      <c r="Q1476" s="5"/>
    </row>
    <row r="1477" spans="16:17" x14ac:dyDescent="0.3">
      <c r="P1477" s="5"/>
      <c r="Q1477" s="5"/>
    </row>
    <row r="1478" spans="16:17" x14ac:dyDescent="0.3">
      <c r="P1478" s="5"/>
      <c r="Q1478" s="5"/>
    </row>
    <row r="1479" spans="16:17" x14ac:dyDescent="0.3">
      <c r="P1479" s="5"/>
      <c r="Q1479" s="5"/>
    </row>
    <row r="1480" spans="16:17" x14ac:dyDescent="0.3">
      <c r="P1480" s="5"/>
      <c r="Q1480" s="5"/>
    </row>
    <row r="1481" spans="16:17" x14ac:dyDescent="0.3">
      <c r="P1481" s="5"/>
      <c r="Q1481" s="5"/>
    </row>
    <row r="1482" spans="16:17" x14ac:dyDescent="0.3">
      <c r="P1482" s="5"/>
      <c r="Q1482" s="5"/>
    </row>
    <row r="1483" spans="16:17" x14ac:dyDescent="0.3">
      <c r="P1483" s="5"/>
      <c r="Q1483" s="5"/>
    </row>
    <row r="1484" spans="16:17" x14ac:dyDescent="0.3">
      <c r="P1484" s="5"/>
      <c r="Q1484" s="5"/>
    </row>
    <row r="1485" spans="16:17" x14ac:dyDescent="0.3">
      <c r="P1485" s="5"/>
      <c r="Q1485" s="5"/>
    </row>
    <row r="1486" spans="16:17" x14ac:dyDescent="0.3">
      <c r="P1486" s="5"/>
      <c r="Q1486" s="5"/>
    </row>
    <row r="1487" spans="16:17" x14ac:dyDescent="0.3">
      <c r="P1487" s="5"/>
      <c r="Q1487" s="5"/>
    </row>
    <row r="1488" spans="16:17" x14ac:dyDescent="0.3">
      <c r="P1488" s="5"/>
      <c r="Q1488" s="5"/>
    </row>
    <row r="1489" spans="16:17" x14ac:dyDescent="0.3">
      <c r="P1489" s="5"/>
      <c r="Q1489" s="5"/>
    </row>
    <row r="1490" spans="16:17" x14ac:dyDescent="0.3">
      <c r="P1490" s="5"/>
      <c r="Q1490" s="5"/>
    </row>
    <row r="1491" spans="16:17" x14ac:dyDescent="0.3">
      <c r="P1491" s="5"/>
      <c r="Q1491" s="5"/>
    </row>
    <row r="1492" spans="16:17" x14ac:dyDescent="0.3">
      <c r="P1492" s="5"/>
      <c r="Q1492" s="5"/>
    </row>
    <row r="1493" spans="16:17" x14ac:dyDescent="0.3">
      <c r="P1493" s="5"/>
      <c r="Q1493" s="5"/>
    </row>
    <row r="1494" spans="16:17" x14ac:dyDescent="0.3">
      <c r="P1494" s="5"/>
      <c r="Q1494" s="5"/>
    </row>
    <row r="1495" spans="16:17" x14ac:dyDescent="0.3">
      <c r="P1495" s="5"/>
      <c r="Q1495" s="5"/>
    </row>
    <row r="1496" spans="16:17" x14ac:dyDescent="0.3">
      <c r="P1496" s="5"/>
      <c r="Q1496" s="5"/>
    </row>
    <row r="1497" spans="16:17" x14ac:dyDescent="0.3">
      <c r="P1497" s="5"/>
      <c r="Q1497" s="5"/>
    </row>
    <row r="1498" spans="16:17" x14ac:dyDescent="0.3">
      <c r="P1498" s="5"/>
      <c r="Q1498" s="5"/>
    </row>
    <row r="1499" spans="16:17" x14ac:dyDescent="0.3">
      <c r="P1499" s="5"/>
      <c r="Q1499" s="5"/>
    </row>
    <row r="1500" spans="16:17" x14ac:dyDescent="0.3">
      <c r="P1500" s="5"/>
      <c r="Q1500" s="5"/>
    </row>
    <row r="1501" spans="16:17" x14ac:dyDescent="0.3">
      <c r="P1501" s="5"/>
      <c r="Q1501" s="5"/>
    </row>
    <row r="1502" spans="16:17" x14ac:dyDescent="0.3">
      <c r="P1502" s="5"/>
      <c r="Q1502" s="5"/>
    </row>
    <row r="1503" spans="16:17" x14ac:dyDescent="0.3">
      <c r="P1503" s="5"/>
      <c r="Q1503" s="5"/>
    </row>
    <row r="1504" spans="16:17" x14ac:dyDescent="0.3">
      <c r="P1504" s="5"/>
      <c r="Q1504" s="5"/>
    </row>
    <row r="1505" spans="16:17" x14ac:dyDescent="0.3">
      <c r="P1505" s="5"/>
      <c r="Q1505" s="5"/>
    </row>
    <row r="1506" spans="16:17" x14ac:dyDescent="0.3">
      <c r="P1506" s="5"/>
      <c r="Q1506" s="5"/>
    </row>
    <row r="1507" spans="16:17" x14ac:dyDescent="0.3">
      <c r="P1507" s="5"/>
      <c r="Q1507" s="5"/>
    </row>
    <row r="1508" spans="16:17" x14ac:dyDescent="0.3">
      <c r="P1508" s="5"/>
      <c r="Q1508" s="5"/>
    </row>
    <row r="1509" spans="16:17" x14ac:dyDescent="0.3">
      <c r="P1509" s="5"/>
      <c r="Q1509" s="5"/>
    </row>
    <row r="1510" spans="16:17" x14ac:dyDescent="0.3">
      <c r="P1510" s="5"/>
      <c r="Q1510" s="5"/>
    </row>
    <row r="1511" spans="16:17" x14ac:dyDescent="0.3">
      <c r="P1511" s="5"/>
      <c r="Q1511" s="5"/>
    </row>
    <row r="1512" spans="16:17" x14ac:dyDescent="0.3">
      <c r="P1512" s="5"/>
      <c r="Q1512" s="5"/>
    </row>
    <row r="1513" spans="16:17" x14ac:dyDescent="0.3">
      <c r="P1513" s="5"/>
      <c r="Q1513" s="5"/>
    </row>
    <row r="1514" spans="16:17" x14ac:dyDescent="0.3">
      <c r="P1514" s="5"/>
      <c r="Q1514" s="5"/>
    </row>
    <row r="1515" spans="16:17" x14ac:dyDescent="0.3">
      <c r="P1515" s="5"/>
      <c r="Q1515" s="5"/>
    </row>
    <row r="1516" spans="16:17" x14ac:dyDescent="0.3">
      <c r="P1516" s="5"/>
      <c r="Q1516" s="5"/>
    </row>
    <row r="1517" spans="16:17" x14ac:dyDescent="0.3">
      <c r="P1517" s="5"/>
      <c r="Q1517" s="5"/>
    </row>
    <row r="1518" spans="16:17" x14ac:dyDescent="0.3">
      <c r="P1518" s="5"/>
      <c r="Q1518" s="5"/>
    </row>
    <row r="1519" spans="16:17" x14ac:dyDescent="0.3">
      <c r="P1519" s="5"/>
      <c r="Q1519" s="5"/>
    </row>
    <row r="1520" spans="16:17" x14ac:dyDescent="0.3">
      <c r="P1520" s="5"/>
      <c r="Q1520" s="5"/>
    </row>
    <row r="1521" spans="16:17" x14ac:dyDescent="0.3">
      <c r="P1521" s="5"/>
      <c r="Q1521" s="5"/>
    </row>
    <row r="1522" spans="16:17" x14ac:dyDescent="0.3">
      <c r="P1522" s="5"/>
      <c r="Q1522" s="5"/>
    </row>
    <row r="1523" spans="16:17" x14ac:dyDescent="0.3">
      <c r="P1523" s="5"/>
      <c r="Q1523" s="5"/>
    </row>
    <row r="1524" spans="16:17" x14ac:dyDescent="0.3">
      <c r="P1524" s="5"/>
      <c r="Q1524" s="5"/>
    </row>
    <row r="1525" spans="16:17" x14ac:dyDescent="0.3">
      <c r="P1525" s="5"/>
      <c r="Q1525" s="5"/>
    </row>
    <row r="1526" spans="16:17" x14ac:dyDescent="0.3">
      <c r="P1526" s="5"/>
      <c r="Q1526" s="5"/>
    </row>
    <row r="1527" spans="16:17" x14ac:dyDescent="0.3">
      <c r="P1527" s="5"/>
      <c r="Q1527" s="5"/>
    </row>
    <row r="1528" spans="16:17" x14ac:dyDescent="0.3">
      <c r="P1528" s="5"/>
      <c r="Q1528" s="5"/>
    </row>
    <row r="1529" spans="16:17" x14ac:dyDescent="0.3">
      <c r="P1529" s="5"/>
      <c r="Q1529" s="5"/>
    </row>
    <row r="1530" spans="16:17" x14ac:dyDescent="0.3">
      <c r="P1530" s="5"/>
      <c r="Q1530" s="5"/>
    </row>
    <row r="1531" spans="16:17" x14ac:dyDescent="0.3">
      <c r="P1531" s="5"/>
      <c r="Q1531" s="5"/>
    </row>
    <row r="1532" spans="16:17" x14ac:dyDescent="0.3">
      <c r="P1532" s="5"/>
      <c r="Q1532" s="5"/>
    </row>
    <row r="1533" spans="16:17" x14ac:dyDescent="0.3">
      <c r="P1533" s="5"/>
      <c r="Q1533" s="5"/>
    </row>
    <row r="1534" spans="16:17" x14ac:dyDescent="0.3">
      <c r="P1534" s="5"/>
      <c r="Q1534" s="5"/>
    </row>
    <row r="1535" spans="16:17" x14ac:dyDescent="0.3">
      <c r="P1535" s="5"/>
      <c r="Q1535" s="5"/>
    </row>
    <row r="1536" spans="16:17" x14ac:dyDescent="0.3">
      <c r="P1536" s="5"/>
      <c r="Q1536" s="5"/>
    </row>
    <row r="1537" spans="16:17" x14ac:dyDescent="0.3">
      <c r="P1537" s="5"/>
      <c r="Q1537" s="5"/>
    </row>
    <row r="1538" spans="16:17" x14ac:dyDescent="0.3">
      <c r="P1538" s="5"/>
      <c r="Q1538" s="5"/>
    </row>
    <row r="1539" spans="16:17" x14ac:dyDescent="0.3">
      <c r="P1539" s="5"/>
      <c r="Q1539" s="5"/>
    </row>
    <row r="1540" spans="16:17" x14ac:dyDescent="0.3">
      <c r="P1540" s="5"/>
      <c r="Q1540" s="5"/>
    </row>
    <row r="1541" spans="16:17" x14ac:dyDescent="0.3">
      <c r="P1541" s="5"/>
      <c r="Q1541" s="5"/>
    </row>
    <row r="1542" spans="16:17" x14ac:dyDescent="0.3">
      <c r="P1542" s="5"/>
      <c r="Q1542" s="5"/>
    </row>
    <row r="1543" spans="16:17" x14ac:dyDescent="0.3">
      <c r="P1543" s="5"/>
      <c r="Q1543" s="5"/>
    </row>
    <row r="1544" spans="16:17" x14ac:dyDescent="0.3">
      <c r="P1544" s="5"/>
      <c r="Q1544" s="5"/>
    </row>
    <row r="1545" spans="16:17" x14ac:dyDescent="0.3">
      <c r="P1545" s="5"/>
      <c r="Q1545" s="5"/>
    </row>
    <row r="1546" spans="16:17" x14ac:dyDescent="0.3">
      <c r="P1546" s="5"/>
      <c r="Q1546" s="5"/>
    </row>
    <row r="1547" spans="16:17" x14ac:dyDescent="0.3">
      <c r="P1547" s="5"/>
      <c r="Q1547" s="5"/>
    </row>
    <row r="1548" spans="16:17" x14ac:dyDescent="0.3">
      <c r="P1548" s="5"/>
      <c r="Q1548" s="5"/>
    </row>
    <row r="1549" spans="16:17" x14ac:dyDescent="0.3">
      <c r="P1549" s="5"/>
      <c r="Q1549" s="5"/>
    </row>
    <row r="1550" spans="16:17" x14ac:dyDescent="0.3">
      <c r="P1550" s="5"/>
      <c r="Q1550" s="5"/>
    </row>
    <row r="1551" spans="16:17" x14ac:dyDescent="0.3">
      <c r="P1551" s="5"/>
      <c r="Q1551" s="5"/>
    </row>
    <row r="1552" spans="16:17" x14ac:dyDescent="0.3">
      <c r="P1552" s="5"/>
      <c r="Q1552" s="5"/>
    </row>
    <row r="1553" spans="16:17" x14ac:dyDescent="0.3">
      <c r="P1553" s="5"/>
      <c r="Q1553" s="5"/>
    </row>
    <row r="1554" spans="16:17" x14ac:dyDescent="0.3">
      <c r="P1554" s="5"/>
      <c r="Q1554" s="5"/>
    </row>
    <row r="1555" spans="16:17" x14ac:dyDescent="0.3">
      <c r="P1555" s="5"/>
      <c r="Q1555" s="5"/>
    </row>
    <row r="1556" spans="16:17" x14ac:dyDescent="0.3">
      <c r="P1556" s="5"/>
      <c r="Q1556" s="5"/>
    </row>
    <row r="1557" spans="16:17" x14ac:dyDescent="0.3">
      <c r="P1557" s="5"/>
      <c r="Q1557" s="5"/>
    </row>
    <row r="1558" spans="16:17" x14ac:dyDescent="0.3">
      <c r="P1558" s="5"/>
      <c r="Q1558" s="5"/>
    </row>
    <row r="1559" spans="16:17" x14ac:dyDescent="0.3">
      <c r="P1559" s="5"/>
      <c r="Q1559" s="5"/>
    </row>
    <row r="1560" spans="16:17" x14ac:dyDescent="0.3">
      <c r="P1560" s="5"/>
      <c r="Q1560" s="5"/>
    </row>
    <row r="1561" spans="16:17" x14ac:dyDescent="0.3">
      <c r="P1561" s="5"/>
      <c r="Q1561" s="5"/>
    </row>
    <row r="1562" spans="16:17" x14ac:dyDescent="0.3">
      <c r="P1562" s="5"/>
      <c r="Q1562" s="5"/>
    </row>
    <row r="1563" spans="16:17" x14ac:dyDescent="0.3">
      <c r="P1563" s="5"/>
      <c r="Q1563" s="5"/>
    </row>
    <row r="1564" spans="16:17" x14ac:dyDescent="0.3">
      <c r="P1564" s="5"/>
      <c r="Q1564" s="5"/>
    </row>
    <row r="1565" spans="16:17" x14ac:dyDescent="0.3">
      <c r="P1565" s="5"/>
      <c r="Q1565" s="5"/>
    </row>
    <row r="1566" spans="16:17" x14ac:dyDescent="0.3">
      <c r="P1566" s="5"/>
      <c r="Q1566" s="5"/>
    </row>
    <row r="1567" spans="16:17" x14ac:dyDescent="0.3">
      <c r="P1567" s="5"/>
      <c r="Q1567" s="5"/>
    </row>
    <row r="1568" spans="16:17" x14ac:dyDescent="0.3">
      <c r="P1568" s="5"/>
      <c r="Q1568" s="5"/>
    </row>
    <row r="1569" spans="16:17" x14ac:dyDescent="0.3">
      <c r="P1569" s="5"/>
      <c r="Q1569" s="5"/>
    </row>
    <row r="1570" spans="16:17" x14ac:dyDescent="0.3">
      <c r="P1570" s="5"/>
      <c r="Q1570" s="5"/>
    </row>
    <row r="1571" spans="16:17" x14ac:dyDescent="0.3">
      <c r="P1571" s="5"/>
      <c r="Q1571" s="5"/>
    </row>
    <row r="1572" spans="16:17" x14ac:dyDescent="0.3">
      <c r="P1572" s="5"/>
      <c r="Q1572" s="5"/>
    </row>
    <row r="1573" spans="16:17" x14ac:dyDescent="0.3">
      <c r="P1573" s="5"/>
      <c r="Q1573" s="5"/>
    </row>
    <row r="1574" spans="16:17" x14ac:dyDescent="0.3">
      <c r="P1574" s="5"/>
      <c r="Q1574" s="5"/>
    </row>
    <row r="1575" spans="16:17" x14ac:dyDescent="0.3">
      <c r="P1575" s="5"/>
      <c r="Q1575" s="5"/>
    </row>
    <row r="1576" spans="16:17" x14ac:dyDescent="0.3">
      <c r="P1576" s="5"/>
      <c r="Q1576" s="5"/>
    </row>
    <row r="1577" spans="16:17" x14ac:dyDescent="0.3">
      <c r="P1577" s="5"/>
      <c r="Q1577" s="5"/>
    </row>
    <row r="1578" spans="16:17" x14ac:dyDescent="0.3">
      <c r="P1578" s="5"/>
      <c r="Q1578" s="5"/>
    </row>
    <row r="1579" spans="16:17" x14ac:dyDescent="0.3">
      <c r="P1579" s="5"/>
      <c r="Q1579" s="5"/>
    </row>
    <row r="1580" spans="16:17" x14ac:dyDescent="0.3">
      <c r="P1580" s="5"/>
      <c r="Q1580" s="5"/>
    </row>
    <row r="1581" spans="16:17" x14ac:dyDescent="0.3">
      <c r="P1581" s="5"/>
      <c r="Q1581" s="5"/>
    </row>
    <row r="1582" spans="16:17" x14ac:dyDescent="0.3">
      <c r="P1582" s="5"/>
      <c r="Q1582" s="5"/>
    </row>
    <row r="1583" spans="16:17" x14ac:dyDescent="0.3">
      <c r="P1583" s="5"/>
      <c r="Q1583" s="5"/>
    </row>
    <row r="1584" spans="16:17" x14ac:dyDescent="0.3">
      <c r="P1584" s="5"/>
      <c r="Q1584" s="5"/>
    </row>
    <row r="1585" spans="16:17" x14ac:dyDescent="0.3">
      <c r="P1585" s="5"/>
      <c r="Q1585" s="5"/>
    </row>
    <row r="1586" spans="16:17" x14ac:dyDescent="0.3">
      <c r="P1586" s="5"/>
      <c r="Q1586" s="5"/>
    </row>
    <row r="1587" spans="16:17" x14ac:dyDescent="0.3">
      <c r="P1587" s="5"/>
      <c r="Q1587" s="5"/>
    </row>
    <row r="1588" spans="16:17" x14ac:dyDescent="0.3">
      <c r="P1588" s="5"/>
      <c r="Q1588" s="5"/>
    </row>
    <row r="1589" spans="16:17" x14ac:dyDescent="0.3">
      <c r="P1589" s="5"/>
      <c r="Q1589" s="5"/>
    </row>
    <row r="1590" spans="16:17" x14ac:dyDescent="0.3">
      <c r="P1590" s="5"/>
      <c r="Q1590" s="5"/>
    </row>
    <row r="1591" spans="16:17" x14ac:dyDescent="0.3">
      <c r="P1591" s="5"/>
      <c r="Q1591" s="5"/>
    </row>
    <row r="1592" spans="16:17" x14ac:dyDescent="0.3">
      <c r="P1592" s="5"/>
      <c r="Q1592" s="5"/>
    </row>
    <row r="1593" spans="16:17" x14ac:dyDescent="0.3">
      <c r="P1593" s="5"/>
      <c r="Q1593" s="5"/>
    </row>
    <row r="1594" spans="16:17" x14ac:dyDescent="0.3">
      <c r="P1594" s="5"/>
      <c r="Q1594" s="5"/>
    </row>
    <row r="1595" spans="16:17" x14ac:dyDescent="0.3">
      <c r="P1595" s="5"/>
      <c r="Q1595" s="5"/>
    </row>
    <row r="1596" spans="16:17" x14ac:dyDescent="0.3">
      <c r="P1596" s="5"/>
      <c r="Q1596" s="5"/>
    </row>
    <row r="1597" spans="16:17" x14ac:dyDescent="0.3">
      <c r="P1597" s="5"/>
      <c r="Q1597" s="5"/>
    </row>
    <row r="1598" spans="16:17" x14ac:dyDescent="0.3">
      <c r="P1598" s="5"/>
      <c r="Q1598" s="5"/>
    </row>
    <row r="1599" spans="16:17" x14ac:dyDescent="0.3">
      <c r="P1599" s="5"/>
      <c r="Q1599" s="5"/>
    </row>
    <row r="1600" spans="16:17" x14ac:dyDescent="0.3">
      <c r="P1600" s="5"/>
      <c r="Q1600" s="5"/>
    </row>
    <row r="1601" spans="16:17" x14ac:dyDescent="0.3">
      <c r="P1601" s="5"/>
      <c r="Q1601" s="5"/>
    </row>
    <row r="1602" spans="16:17" x14ac:dyDescent="0.3">
      <c r="P1602" s="5"/>
      <c r="Q1602" s="5"/>
    </row>
    <row r="1603" spans="16:17" x14ac:dyDescent="0.3">
      <c r="P1603" s="5"/>
      <c r="Q1603" s="5"/>
    </row>
    <row r="1604" spans="16:17" x14ac:dyDescent="0.3">
      <c r="P1604" s="5"/>
      <c r="Q1604" s="5"/>
    </row>
    <row r="1605" spans="16:17" x14ac:dyDescent="0.3">
      <c r="P1605" s="5"/>
      <c r="Q1605" s="5"/>
    </row>
    <row r="1606" spans="16:17" x14ac:dyDescent="0.3">
      <c r="P1606" s="5"/>
      <c r="Q1606" s="5"/>
    </row>
    <row r="1607" spans="16:17" x14ac:dyDescent="0.3">
      <c r="P1607" s="5"/>
      <c r="Q1607" s="5"/>
    </row>
    <row r="1608" spans="16:17" x14ac:dyDescent="0.3">
      <c r="P1608" s="5"/>
      <c r="Q1608" s="5"/>
    </row>
    <row r="1609" spans="16:17" x14ac:dyDescent="0.3">
      <c r="P1609" s="5"/>
      <c r="Q1609" s="5"/>
    </row>
    <row r="1610" spans="16:17" x14ac:dyDescent="0.3">
      <c r="P1610" s="5"/>
      <c r="Q1610" s="5"/>
    </row>
    <row r="1611" spans="16:17" x14ac:dyDescent="0.3">
      <c r="P1611" s="5"/>
      <c r="Q1611" s="5"/>
    </row>
    <row r="1612" spans="16:17" x14ac:dyDescent="0.3">
      <c r="P1612" s="5"/>
      <c r="Q1612" s="5"/>
    </row>
    <row r="1613" spans="16:17" x14ac:dyDescent="0.3">
      <c r="P1613" s="5"/>
      <c r="Q1613" s="5"/>
    </row>
    <row r="1614" spans="16:17" x14ac:dyDescent="0.3">
      <c r="P1614" s="5"/>
      <c r="Q1614" s="5"/>
    </row>
    <row r="1615" spans="16:17" x14ac:dyDescent="0.3">
      <c r="P1615" s="5"/>
      <c r="Q1615" s="5"/>
    </row>
    <row r="1616" spans="16:17" x14ac:dyDescent="0.3">
      <c r="P1616" s="5"/>
      <c r="Q1616" s="5"/>
    </row>
    <row r="1617" spans="16:17" x14ac:dyDescent="0.3">
      <c r="P1617" s="5"/>
      <c r="Q1617" s="5"/>
    </row>
    <row r="1618" spans="16:17" x14ac:dyDescent="0.3">
      <c r="P1618" s="5"/>
      <c r="Q1618" s="5"/>
    </row>
    <row r="1619" spans="16:17" x14ac:dyDescent="0.3">
      <c r="P1619" s="5"/>
      <c r="Q1619" s="5"/>
    </row>
    <row r="1620" spans="16:17" x14ac:dyDescent="0.3">
      <c r="P1620" s="5"/>
      <c r="Q1620" s="5"/>
    </row>
    <row r="1621" spans="16:17" x14ac:dyDescent="0.3">
      <c r="P1621" s="5"/>
      <c r="Q1621" s="5"/>
    </row>
    <row r="1622" spans="16:17" x14ac:dyDescent="0.3">
      <c r="P1622" s="5"/>
      <c r="Q1622" s="5"/>
    </row>
    <row r="1623" spans="16:17" x14ac:dyDescent="0.3">
      <c r="P1623" s="5"/>
      <c r="Q1623" s="5"/>
    </row>
    <row r="1624" spans="16:17" x14ac:dyDescent="0.3">
      <c r="P1624" s="5"/>
      <c r="Q1624" s="5"/>
    </row>
    <row r="1625" spans="16:17" x14ac:dyDescent="0.3">
      <c r="P1625" s="5"/>
      <c r="Q1625" s="5"/>
    </row>
    <row r="1626" spans="16:17" x14ac:dyDescent="0.3">
      <c r="P1626" s="5"/>
      <c r="Q1626" s="5"/>
    </row>
    <row r="1627" spans="16:17" x14ac:dyDescent="0.3">
      <c r="P1627" s="5"/>
      <c r="Q1627" s="5"/>
    </row>
    <row r="1628" spans="16:17" x14ac:dyDescent="0.3">
      <c r="P1628" s="5"/>
      <c r="Q1628" s="5"/>
    </row>
    <row r="1629" spans="16:17" x14ac:dyDescent="0.3">
      <c r="P1629" s="5"/>
      <c r="Q1629" s="5"/>
    </row>
    <row r="1630" spans="16:17" x14ac:dyDescent="0.3">
      <c r="P1630" s="5"/>
      <c r="Q1630" s="5"/>
    </row>
    <row r="1631" spans="16:17" x14ac:dyDescent="0.3">
      <c r="P1631" s="5"/>
      <c r="Q1631" s="5"/>
    </row>
    <row r="1632" spans="16:17" x14ac:dyDescent="0.3">
      <c r="P1632" s="5"/>
      <c r="Q1632" s="5"/>
    </row>
    <row r="1633" spans="16:17" x14ac:dyDescent="0.3">
      <c r="P1633" s="5"/>
      <c r="Q1633" s="5"/>
    </row>
    <row r="1634" spans="16:17" x14ac:dyDescent="0.3">
      <c r="P1634" s="5"/>
      <c r="Q1634" s="5"/>
    </row>
    <row r="1635" spans="16:17" x14ac:dyDescent="0.3">
      <c r="P1635" s="5"/>
      <c r="Q1635" s="5"/>
    </row>
    <row r="1636" spans="16:17" x14ac:dyDescent="0.3">
      <c r="P1636" s="5"/>
      <c r="Q1636" s="5"/>
    </row>
    <row r="1637" spans="16:17" x14ac:dyDescent="0.3">
      <c r="P1637" s="5"/>
      <c r="Q1637" s="5"/>
    </row>
    <row r="1638" spans="16:17" x14ac:dyDescent="0.3">
      <c r="P1638" s="5"/>
      <c r="Q1638" s="5"/>
    </row>
    <row r="1639" spans="16:17" x14ac:dyDescent="0.3">
      <c r="P1639" s="5"/>
      <c r="Q1639" s="5"/>
    </row>
    <row r="1640" spans="16:17" x14ac:dyDescent="0.3">
      <c r="P1640" s="5"/>
      <c r="Q1640" s="5"/>
    </row>
    <row r="1641" spans="16:17" x14ac:dyDescent="0.3">
      <c r="P1641" s="5"/>
      <c r="Q1641" s="5"/>
    </row>
    <row r="1642" spans="16:17" x14ac:dyDescent="0.3">
      <c r="P1642" s="5"/>
      <c r="Q1642" s="5"/>
    </row>
    <row r="1643" spans="16:17" x14ac:dyDescent="0.3">
      <c r="P1643" s="5"/>
      <c r="Q1643" s="5"/>
    </row>
    <row r="1644" spans="16:17" x14ac:dyDescent="0.3">
      <c r="P1644" s="5"/>
      <c r="Q1644" s="5"/>
    </row>
    <row r="1645" spans="16:17" x14ac:dyDescent="0.3">
      <c r="P1645" s="5"/>
      <c r="Q1645" s="5"/>
    </row>
    <row r="1646" spans="16:17" x14ac:dyDescent="0.3">
      <c r="P1646" s="5"/>
      <c r="Q1646" s="5"/>
    </row>
    <row r="1647" spans="16:17" x14ac:dyDescent="0.3">
      <c r="P1647" s="5"/>
      <c r="Q1647" s="5"/>
    </row>
    <row r="1648" spans="16:17" x14ac:dyDescent="0.3">
      <c r="P1648" s="5"/>
      <c r="Q1648" s="5"/>
    </row>
    <row r="1649" spans="16:17" x14ac:dyDescent="0.3">
      <c r="P1649" s="5"/>
      <c r="Q1649" s="5"/>
    </row>
    <row r="1650" spans="16:17" x14ac:dyDescent="0.3">
      <c r="P1650" s="5"/>
      <c r="Q1650" s="5"/>
    </row>
    <row r="1651" spans="16:17" x14ac:dyDescent="0.3">
      <c r="P1651" s="5"/>
      <c r="Q1651" s="5"/>
    </row>
    <row r="1652" spans="16:17" x14ac:dyDescent="0.3">
      <c r="P1652" s="5"/>
      <c r="Q1652" s="5"/>
    </row>
    <row r="1653" spans="16:17" x14ac:dyDescent="0.3">
      <c r="P1653" s="5"/>
      <c r="Q1653" s="5"/>
    </row>
    <row r="1654" spans="16:17" x14ac:dyDescent="0.3">
      <c r="P1654" s="5"/>
      <c r="Q1654" s="5"/>
    </row>
    <row r="1655" spans="16:17" x14ac:dyDescent="0.3">
      <c r="P1655" s="5"/>
      <c r="Q1655" s="5"/>
    </row>
    <row r="1656" spans="16:17" x14ac:dyDescent="0.3">
      <c r="P1656" s="5"/>
      <c r="Q1656" s="5"/>
    </row>
    <row r="1657" spans="16:17" x14ac:dyDescent="0.3">
      <c r="P1657" s="5"/>
      <c r="Q1657" s="5"/>
    </row>
    <row r="1658" spans="16:17" x14ac:dyDescent="0.3">
      <c r="P1658" s="5"/>
      <c r="Q1658" s="5"/>
    </row>
    <row r="1659" spans="16:17" x14ac:dyDescent="0.3">
      <c r="P1659" s="5"/>
      <c r="Q1659" s="5"/>
    </row>
    <row r="1660" spans="16:17" x14ac:dyDescent="0.3">
      <c r="P1660" s="5"/>
      <c r="Q1660" s="5"/>
    </row>
    <row r="1661" spans="16:17" x14ac:dyDescent="0.3">
      <c r="P1661" s="5"/>
      <c r="Q1661" s="5"/>
    </row>
    <row r="1662" spans="16:17" x14ac:dyDescent="0.3">
      <c r="P1662" s="5"/>
      <c r="Q1662" s="5"/>
    </row>
    <row r="1663" spans="16:17" x14ac:dyDescent="0.3">
      <c r="P1663" s="5"/>
      <c r="Q1663" s="5"/>
    </row>
    <row r="1664" spans="16:17" x14ac:dyDescent="0.3">
      <c r="P1664" s="5"/>
      <c r="Q1664" s="5"/>
    </row>
    <row r="1665" spans="16:17" x14ac:dyDescent="0.3">
      <c r="P1665" s="5"/>
      <c r="Q1665" s="5"/>
    </row>
    <row r="1666" spans="16:17" x14ac:dyDescent="0.3">
      <c r="P1666" s="5"/>
      <c r="Q1666" s="5"/>
    </row>
    <row r="1667" spans="16:17" x14ac:dyDescent="0.3">
      <c r="P1667" s="5"/>
      <c r="Q1667" s="5"/>
    </row>
    <row r="1668" spans="16:17" x14ac:dyDescent="0.3">
      <c r="P1668" s="5"/>
      <c r="Q1668" s="5"/>
    </row>
    <row r="1669" spans="16:17" x14ac:dyDescent="0.3">
      <c r="P1669" s="5"/>
      <c r="Q1669" s="5"/>
    </row>
    <row r="1670" spans="16:17" x14ac:dyDescent="0.3">
      <c r="P1670" s="5"/>
      <c r="Q1670" s="5"/>
    </row>
    <row r="1671" spans="16:17" x14ac:dyDescent="0.3">
      <c r="P1671" s="5"/>
      <c r="Q1671" s="5"/>
    </row>
    <row r="1672" spans="16:17" x14ac:dyDescent="0.3">
      <c r="P1672" s="5"/>
      <c r="Q1672" s="5"/>
    </row>
    <row r="1673" spans="16:17" x14ac:dyDescent="0.3">
      <c r="P1673" s="5"/>
      <c r="Q1673" s="5"/>
    </row>
    <row r="1674" spans="16:17" x14ac:dyDescent="0.3">
      <c r="P1674" s="5"/>
      <c r="Q1674" s="5"/>
    </row>
    <row r="1675" spans="16:17" x14ac:dyDescent="0.3">
      <c r="P1675" s="5"/>
      <c r="Q1675" s="5"/>
    </row>
    <row r="1676" spans="16:17" x14ac:dyDescent="0.3">
      <c r="P1676" s="5"/>
      <c r="Q1676" s="5"/>
    </row>
    <row r="1677" spans="16:17" x14ac:dyDescent="0.3">
      <c r="P1677" s="5"/>
      <c r="Q1677" s="5"/>
    </row>
    <row r="1678" spans="16:17" x14ac:dyDescent="0.3">
      <c r="P1678" s="5"/>
      <c r="Q1678" s="5"/>
    </row>
    <row r="1679" spans="16:17" x14ac:dyDescent="0.3">
      <c r="P1679" s="5"/>
      <c r="Q1679" s="5"/>
    </row>
    <row r="1680" spans="16:17" x14ac:dyDescent="0.3">
      <c r="P1680" s="5"/>
      <c r="Q1680" s="5"/>
    </row>
    <row r="1681" spans="16:17" x14ac:dyDescent="0.3">
      <c r="P1681" s="5"/>
      <c r="Q1681" s="5"/>
    </row>
    <row r="1682" spans="16:17" x14ac:dyDescent="0.3">
      <c r="P1682" s="5"/>
      <c r="Q1682" s="5"/>
    </row>
    <row r="1683" spans="16:17" x14ac:dyDescent="0.3">
      <c r="P1683" s="5"/>
      <c r="Q1683" s="5"/>
    </row>
    <row r="1684" spans="16:17" x14ac:dyDescent="0.3">
      <c r="P1684" s="5"/>
      <c r="Q1684" s="5"/>
    </row>
    <row r="1685" spans="16:17" x14ac:dyDescent="0.3">
      <c r="P1685" s="5"/>
      <c r="Q1685" s="5"/>
    </row>
    <row r="1686" spans="16:17" x14ac:dyDescent="0.3">
      <c r="P1686" s="5"/>
      <c r="Q1686" s="5"/>
    </row>
    <row r="1687" spans="16:17" x14ac:dyDescent="0.3">
      <c r="P1687" s="5"/>
      <c r="Q1687" s="5"/>
    </row>
    <row r="1688" spans="16:17" x14ac:dyDescent="0.3">
      <c r="P1688" s="5"/>
      <c r="Q1688" s="5"/>
    </row>
    <row r="1689" spans="16:17" x14ac:dyDescent="0.3">
      <c r="P1689" s="5"/>
      <c r="Q1689" s="5"/>
    </row>
    <row r="1690" spans="16:17" x14ac:dyDescent="0.3">
      <c r="P1690" s="5"/>
      <c r="Q1690" s="5"/>
    </row>
    <row r="1691" spans="16:17" x14ac:dyDescent="0.3">
      <c r="P1691" s="5"/>
      <c r="Q1691" s="5"/>
    </row>
    <row r="1692" spans="16:17" x14ac:dyDescent="0.3">
      <c r="P1692" s="5"/>
      <c r="Q1692" s="5"/>
    </row>
    <row r="1693" spans="16:17" x14ac:dyDescent="0.3">
      <c r="P1693" s="5"/>
      <c r="Q1693" s="5"/>
    </row>
    <row r="1694" spans="16:17" x14ac:dyDescent="0.3">
      <c r="P1694" s="5"/>
      <c r="Q1694" s="5"/>
    </row>
    <row r="1695" spans="16:17" x14ac:dyDescent="0.3">
      <c r="P1695" s="5"/>
      <c r="Q1695" s="5"/>
    </row>
    <row r="1696" spans="16:17" x14ac:dyDescent="0.3">
      <c r="P1696" s="5"/>
      <c r="Q1696" s="5"/>
    </row>
    <row r="1697" spans="16:17" x14ac:dyDescent="0.3">
      <c r="P1697" s="5"/>
      <c r="Q1697" s="5"/>
    </row>
    <row r="1698" spans="16:17" x14ac:dyDescent="0.3">
      <c r="P1698" s="5"/>
      <c r="Q1698" s="5"/>
    </row>
    <row r="1699" spans="16:17" x14ac:dyDescent="0.3">
      <c r="P1699" s="5"/>
      <c r="Q1699" s="5"/>
    </row>
    <row r="1700" spans="16:17" x14ac:dyDescent="0.3">
      <c r="P1700" s="5"/>
      <c r="Q1700" s="5"/>
    </row>
    <row r="1701" spans="16:17" x14ac:dyDescent="0.3">
      <c r="P1701" s="5"/>
      <c r="Q1701" s="5"/>
    </row>
    <row r="1702" spans="16:17" x14ac:dyDescent="0.3">
      <c r="P1702" s="5"/>
      <c r="Q1702" s="5"/>
    </row>
    <row r="1703" spans="16:17" x14ac:dyDescent="0.3">
      <c r="P1703" s="5"/>
      <c r="Q1703" s="5"/>
    </row>
    <row r="1704" spans="16:17" x14ac:dyDescent="0.3">
      <c r="P1704" s="5"/>
      <c r="Q1704" s="5"/>
    </row>
    <row r="1705" spans="16:17" x14ac:dyDescent="0.3">
      <c r="P1705" s="5"/>
      <c r="Q1705" s="5"/>
    </row>
    <row r="1706" spans="16:17" x14ac:dyDescent="0.3">
      <c r="P1706" s="5"/>
      <c r="Q1706" s="5"/>
    </row>
    <row r="1707" spans="16:17" x14ac:dyDescent="0.3">
      <c r="P1707" s="5"/>
      <c r="Q1707" s="5"/>
    </row>
    <row r="1708" spans="16:17" x14ac:dyDescent="0.3">
      <c r="P1708" s="5"/>
      <c r="Q1708" s="5"/>
    </row>
    <row r="1709" spans="16:17" x14ac:dyDescent="0.3">
      <c r="P1709" s="5"/>
      <c r="Q1709" s="5"/>
    </row>
    <row r="1710" spans="16:17" x14ac:dyDescent="0.3">
      <c r="P1710" s="5"/>
      <c r="Q1710" s="5"/>
    </row>
    <row r="1711" spans="16:17" x14ac:dyDescent="0.3">
      <c r="P1711" s="5"/>
      <c r="Q1711" s="5"/>
    </row>
    <row r="1712" spans="16:17" x14ac:dyDescent="0.3">
      <c r="P1712" s="5"/>
      <c r="Q1712" s="5"/>
    </row>
    <row r="1713" spans="16:17" x14ac:dyDescent="0.3">
      <c r="P1713" s="5"/>
      <c r="Q1713" s="5"/>
    </row>
    <row r="1714" spans="16:17" x14ac:dyDescent="0.3">
      <c r="P1714" s="5"/>
      <c r="Q1714" s="5"/>
    </row>
    <row r="1715" spans="16:17" x14ac:dyDescent="0.3">
      <c r="P1715" s="5"/>
      <c r="Q1715" s="5"/>
    </row>
    <row r="1716" spans="16:17" x14ac:dyDescent="0.3">
      <c r="P1716" s="5"/>
      <c r="Q1716" s="5"/>
    </row>
    <row r="1717" spans="16:17" x14ac:dyDescent="0.3">
      <c r="P1717" s="5"/>
      <c r="Q1717" s="5"/>
    </row>
    <row r="1718" spans="16:17" x14ac:dyDescent="0.3">
      <c r="P1718" s="5"/>
      <c r="Q1718" s="5"/>
    </row>
    <row r="1719" spans="16:17" x14ac:dyDescent="0.3">
      <c r="P1719" s="5"/>
      <c r="Q1719" s="5"/>
    </row>
    <row r="1720" spans="16:17" x14ac:dyDescent="0.3">
      <c r="P1720" s="5"/>
      <c r="Q1720" s="5"/>
    </row>
    <row r="1721" spans="16:17" x14ac:dyDescent="0.3">
      <c r="P1721" s="5"/>
      <c r="Q1721" s="5"/>
    </row>
    <row r="1722" spans="16:17" x14ac:dyDescent="0.3">
      <c r="P1722" s="5"/>
      <c r="Q1722" s="5"/>
    </row>
    <row r="1723" spans="16:17" x14ac:dyDescent="0.3">
      <c r="P1723" s="5"/>
      <c r="Q1723" s="5"/>
    </row>
    <row r="1724" spans="16:17" x14ac:dyDescent="0.3">
      <c r="P1724" s="5"/>
      <c r="Q1724" s="5"/>
    </row>
    <row r="1725" spans="16:17" x14ac:dyDescent="0.3">
      <c r="P1725" s="5"/>
      <c r="Q1725" s="5"/>
    </row>
    <row r="1726" spans="16:17" x14ac:dyDescent="0.3">
      <c r="P1726" s="5"/>
      <c r="Q1726" s="5"/>
    </row>
    <row r="1727" spans="16:17" x14ac:dyDescent="0.3">
      <c r="P1727" s="5"/>
      <c r="Q1727" s="5"/>
    </row>
    <row r="1728" spans="16:17" x14ac:dyDescent="0.3">
      <c r="P1728" s="5"/>
      <c r="Q1728" s="5"/>
    </row>
    <row r="1729" spans="16:17" x14ac:dyDescent="0.3">
      <c r="P1729" s="5"/>
      <c r="Q1729" s="5"/>
    </row>
    <row r="1730" spans="16:17" x14ac:dyDescent="0.3">
      <c r="P1730" s="5"/>
      <c r="Q1730" s="5"/>
    </row>
    <row r="1731" spans="16:17" x14ac:dyDescent="0.3">
      <c r="P1731" s="5"/>
      <c r="Q1731" s="5"/>
    </row>
    <row r="1732" spans="16:17" x14ac:dyDescent="0.3">
      <c r="P1732" s="5"/>
      <c r="Q1732" s="5"/>
    </row>
    <row r="1733" spans="16:17" x14ac:dyDescent="0.3">
      <c r="P1733" s="5"/>
      <c r="Q1733" s="5"/>
    </row>
    <row r="1734" spans="16:17" x14ac:dyDescent="0.3">
      <c r="P1734" s="5"/>
      <c r="Q1734" s="5"/>
    </row>
    <row r="1735" spans="16:17" x14ac:dyDescent="0.3">
      <c r="P1735" s="5"/>
      <c r="Q1735" s="5"/>
    </row>
    <row r="1736" spans="16:17" x14ac:dyDescent="0.3">
      <c r="P1736" s="5"/>
      <c r="Q1736" s="5"/>
    </row>
    <row r="1737" spans="16:17" x14ac:dyDescent="0.3">
      <c r="P1737" s="5"/>
      <c r="Q1737" s="5"/>
    </row>
    <row r="1738" spans="16:17" x14ac:dyDescent="0.3">
      <c r="P1738" s="5"/>
      <c r="Q1738" s="5"/>
    </row>
    <row r="1739" spans="16:17" x14ac:dyDescent="0.3">
      <c r="P1739" s="5"/>
      <c r="Q1739" s="5"/>
    </row>
    <row r="1740" spans="16:17" x14ac:dyDescent="0.3">
      <c r="P1740" s="5"/>
      <c r="Q1740" s="5"/>
    </row>
    <row r="1741" spans="16:17" x14ac:dyDescent="0.3">
      <c r="P1741" s="5"/>
      <c r="Q1741" s="5"/>
    </row>
    <row r="1742" spans="16:17" x14ac:dyDescent="0.3">
      <c r="P1742" s="5"/>
      <c r="Q1742" s="5"/>
    </row>
    <row r="1743" spans="16:17" x14ac:dyDescent="0.3">
      <c r="P1743" s="5"/>
      <c r="Q1743" s="5"/>
    </row>
    <row r="1744" spans="16:17" x14ac:dyDescent="0.3">
      <c r="P1744" s="5"/>
      <c r="Q1744" s="5"/>
    </row>
    <row r="1745" spans="16:17" x14ac:dyDescent="0.3">
      <c r="P1745" s="5"/>
      <c r="Q1745" s="5"/>
    </row>
    <row r="1746" spans="16:17" x14ac:dyDescent="0.3">
      <c r="P1746" s="5"/>
      <c r="Q1746" s="5"/>
    </row>
    <row r="1747" spans="16:17" x14ac:dyDescent="0.3">
      <c r="P1747" s="5"/>
      <c r="Q1747" s="5"/>
    </row>
    <row r="1748" spans="16:17" x14ac:dyDescent="0.3">
      <c r="P1748" s="5"/>
      <c r="Q1748" s="5"/>
    </row>
    <row r="1749" spans="16:17" x14ac:dyDescent="0.3">
      <c r="P1749" s="5"/>
      <c r="Q1749" s="5"/>
    </row>
    <row r="1750" spans="16:17" x14ac:dyDescent="0.3">
      <c r="P1750" s="5"/>
      <c r="Q1750" s="5"/>
    </row>
    <row r="1751" spans="16:17" x14ac:dyDescent="0.3">
      <c r="P1751" s="5"/>
      <c r="Q1751" s="5"/>
    </row>
    <row r="1752" spans="16:17" x14ac:dyDescent="0.3">
      <c r="P1752" s="5"/>
      <c r="Q1752" s="5"/>
    </row>
    <row r="1753" spans="16:17" x14ac:dyDescent="0.3">
      <c r="P1753" s="5"/>
      <c r="Q1753" s="5"/>
    </row>
    <row r="1754" spans="16:17" x14ac:dyDescent="0.3">
      <c r="P1754" s="5"/>
      <c r="Q1754" s="5"/>
    </row>
    <row r="1755" spans="16:17" x14ac:dyDescent="0.3">
      <c r="P1755" s="5"/>
      <c r="Q1755" s="5"/>
    </row>
    <row r="1756" spans="16:17" x14ac:dyDescent="0.3">
      <c r="P1756" s="5"/>
      <c r="Q1756" s="5"/>
    </row>
    <row r="1757" spans="16:17" x14ac:dyDescent="0.3">
      <c r="P1757" s="5"/>
      <c r="Q1757" s="5"/>
    </row>
    <row r="1758" spans="16:17" x14ac:dyDescent="0.3">
      <c r="P1758" s="5"/>
      <c r="Q1758" s="5"/>
    </row>
    <row r="1759" spans="16:17" x14ac:dyDescent="0.3">
      <c r="P1759" s="5"/>
      <c r="Q1759" s="5"/>
    </row>
    <row r="1760" spans="16:17" x14ac:dyDescent="0.3">
      <c r="P1760" s="5"/>
      <c r="Q1760" s="5"/>
    </row>
    <row r="1761" spans="16:17" x14ac:dyDescent="0.3">
      <c r="P1761" s="5"/>
      <c r="Q1761" s="5"/>
    </row>
    <row r="1762" spans="16:17" x14ac:dyDescent="0.3">
      <c r="P1762" s="5"/>
      <c r="Q1762" s="5"/>
    </row>
    <row r="1763" spans="16:17" x14ac:dyDescent="0.3">
      <c r="P1763" s="5"/>
      <c r="Q1763" s="5"/>
    </row>
    <row r="1764" spans="16:17" x14ac:dyDescent="0.3">
      <c r="P1764" s="5"/>
      <c r="Q1764" s="5"/>
    </row>
    <row r="1765" spans="16:17" x14ac:dyDescent="0.3">
      <c r="P1765" s="5"/>
      <c r="Q1765" s="5"/>
    </row>
    <row r="1766" spans="16:17" x14ac:dyDescent="0.3">
      <c r="P1766" s="5"/>
      <c r="Q1766" s="5"/>
    </row>
    <row r="1767" spans="16:17" x14ac:dyDescent="0.3">
      <c r="P1767" s="5"/>
      <c r="Q1767" s="5"/>
    </row>
    <row r="1768" spans="16:17" x14ac:dyDescent="0.3">
      <c r="P1768" s="5"/>
      <c r="Q1768" s="5"/>
    </row>
    <row r="1769" spans="16:17" x14ac:dyDescent="0.3">
      <c r="P1769" s="5"/>
      <c r="Q1769" s="5"/>
    </row>
    <row r="1770" spans="16:17" x14ac:dyDescent="0.3">
      <c r="P1770" s="5"/>
      <c r="Q1770" s="5"/>
    </row>
    <row r="1771" spans="16:17" x14ac:dyDescent="0.3">
      <c r="P1771" s="5"/>
      <c r="Q1771" s="5"/>
    </row>
    <row r="1772" spans="16:17" x14ac:dyDescent="0.3">
      <c r="P1772" s="5"/>
      <c r="Q1772" s="5"/>
    </row>
    <row r="1773" spans="16:17" x14ac:dyDescent="0.3">
      <c r="P1773" s="5"/>
      <c r="Q1773" s="5"/>
    </row>
    <row r="1774" spans="16:17" x14ac:dyDescent="0.3">
      <c r="P1774" s="5"/>
      <c r="Q1774" s="5"/>
    </row>
    <row r="1775" spans="16:17" x14ac:dyDescent="0.3">
      <c r="P1775" s="5"/>
      <c r="Q1775" s="5"/>
    </row>
    <row r="1776" spans="16:17" x14ac:dyDescent="0.3">
      <c r="P1776" s="5"/>
      <c r="Q1776" s="5"/>
    </row>
    <row r="1777" spans="16:17" x14ac:dyDescent="0.3">
      <c r="P1777" s="5"/>
      <c r="Q1777" s="5"/>
    </row>
    <row r="1778" spans="16:17" x14ac:dyDescent="0.3">
      <c r="P1778" s="5"/>
      <c r="Q1778" s="5"/>
    </row>
    <row r="1779" spans="16:17" x14ac:dyDescent="0.3">
      <c r="P1779" s="5"/>
      <c r="Q1779" s="5"/>
    </row>
    <row r="1780" spans="16:17" x14ac:dyDescent="0.3">
      <c r="P1780" s="5"/>
      <c r="Q1780" s="5"/>
    </row>
    <row r="1781" spans="16:17" x14ac:dyDescent="0.3">
      <c r="P1781" s="5"/>
      <c r="Q1781" s="5"/>
    </row>
    <row r="1782" spans="16:17" x14ac:dyDescent="0.3">
      <c r="P1782" s="5"/>
      <c r="Q1782" s="5"/>
    </row>
    <row r="1783" spans="16:17" x14ac:dyDescent="0.3">
      <c r="P1783" s="5"/>
      <c r="Q1783" s="5"/>
    </row>
    <row r="1784" spans="16:17" x14ac:dyDescent="0.3">
      <c r="P1784" s="5"/>
      <c r="Q1784" s="5"/>
    </row>
    <row r="1785" spans="16:17" x14ac:dyDescent="0.3">
      <c r="P1785" s="5"/>
      <c r="Q1785" s="5"/>
    </row>
    <row r="1786" spans="16:17" x14ac:dyDescent="0.3">
      <c r="P1786" s="5"/>
      <c r="Q1786" s="5"/>
    </row>
    <row r="1787" spans="16:17" x14ac:dyDescent="0.3">
      <c r="P1787" s="5"/>
      <c r="Q1787" s="5"/>
    </row>
    <row r="1788" spans="16:17" x14ac:dyDescent="0.3">
      <c r="P1788" s="5"/>
      <c r="Q1788" s="5"/>
    </row>
    <row r="1789" spans="16:17" x14ac:dyDescent="0.3">
      <c r="P1789" s="5"/>
      <c r="Q1789" s="5"/>
    </row>
    <row r="1790" spans="16:17" x14ac:dyDescent="0.3">
      <c r="P1790" s="5"/>
      <c r="Q1790" s="5"/>
    </row>
    <row r="1791" spans="16:17" x14ac:dyDescent="0.3">
      <c r="P1791" s="5"/>
      <c r="Q1791" s="5"/>
    </row>
    <row r="1792" spans="16:17" x14ac:dyDescent="0.3">
      <c r="P1792" s="5"/>
      <c r="Q1792" s="5"/>
    </row>
    <row r="1793" spans="16:17" x14ac:dyDescent="0.3">
      <c r="P1793" s="5"/>
      <c r="Q1793" s="5"/>
    </row>
    <row r="1794" spans="16:17" x14ac:dyDescent="0.3">
      <c r="P1794" s="5"/>
      <c r="Q1794" s="5"/>
    </row>
    <row r="1795" spans="16:17" x14ac:dyDescent="0.3">
      <c r="P1795" s="5"/>
      <c r="Q1795" s="5"/>
    </row>
    <row r="1796" spans="16:17" x14ac:dyDescent="0.3">
      <c r="P1796" s="5"/>
      <c r="Q1796" s="5"/>
    </row>
    <row r="1797" spans="16:17" x14ac:dyDescent="0.3">
      <c r="P1797" s="5"/>
      <c r="Q1797" s="5"/>
    </row>
    <row r="1798" spans="16:17" x14ac:dyDescent="0.3">
      <c r="P1798" s="5"/>
      <c r="Q1798" s="5"/>
    </row>
    <row r="1799" spans="16:17" x14ac:dyDescent="0.3">
      <c r="P1799" s="5"/>
      <c r="Q1799" s="5"/>
    </row>
    <row r="1800" spans="16:17" x14ac:dyDescent="0.3">
      <c r="P1800" s="5"/>
      <c r="Q1800" s="5"/>
    </row>
    <row r="1801" spans="16:17" x14ac:dyDescent="0.3">
      <c r="P1801" s="5"/>
      <c r="Q1801" s="5"/>
    </row>
    <row r="1802" spans="16:17" x14ac:dyDescent="0.3">
      <c r="P1802" s="5"/>
      <c r="Q1802" s="5"/>
    </row>
    <row r="1803" spans="16:17" x14ac:dyDescent="0.3">
      <c r="P1803" s="5"/>
      <c r="Q1803" s="5"/>
    </row>
    <row r="1804" spans="16:17" x14ac:dyDescent="0.3">
      <c r="P1804" s="5"/>
      <c r="Q1804" s="5"/>
    </row>
    <row r="1805" spans="16:17" x14ac:dyDescent="0.3">
      <c r="P1805" s="5"/>
      <c r="Q1805" s="5"/>
    </row>
    <row r="1806" spans="16:17" x14ac:dyDescent="0.3">
      <c r="P1806" s="5"/>
      <c r="Q1806" s="5"/>
    </row>
    <row r="1807" spans="16:17" x14ac:dyDescent="0.3">
      <c r="P1807" s="5"/>
      <c r="Q1807" s="5"/>
    </row>
    <row r="1808" spans="16:17" x14ac:dyDescent="0.3">
      <c r="P1808" s="5"/>
      <c r="Q1808" s="5"/>
    </row>
    <row r="1809" spans="16:17" x14ac:dyDescent="0.3">
      <c r="P1809" s="5"/>
      <c r="Q1809" s="5"/>
    </row>
    <row r="1810" spans="16:17" x14ac:dyDescent="0.3">
      <c r="P1810" s="5"/>
      <c r="Q1810" s="5"/>
    </row>
    <row r="1811" spans="16:17" x14ac:dyDescent="0.3">
      <c r="P1811" s="5"/>
      <c r="Q1811" s="5"/>
    </row>
    <row r="1812" spans="16:17" x14ac:dyDescent="0.3">
      <c r="P1812" s="5"/>
      <c r="Q1812" s="5"/>
    </row>
    <row r="1813" spans="16:17" x14ac:dyDescent="0.3">
      <c r="P1813" s="5"/>
      <c r="Q1813" s="5"/>
    </row>
    <row r="1814" spans="16:17" x14ac:dyDescent="0.3">
      <c r="P1814" s="5"/>
      <c r="Q1814" s="5"/>
    </row>
    <row r="1815" spans="16:17" x14ac:dyDescent="0.3">
      <c r="P1815" s="5"/>
      <c r="Q1815" s="5"/>
    </row>
    <row r="1816" spans="16:17" x14ac:dyDescent="0.3">
      <c r="P1816" s="5"/>
      <c r="Q1816" s="5"/>
    </row>
    <row r="1817" spans="16:17" x14ac:dyDescent="0.3">
      <c r="P1817" s="5"/>
      <c r="Q1817" s="5"/>
    </row>
    <row r="1818" spans="16:17" x14ac:dyDescent="0.3">
      <c r="P1818" s="5"/>
      <c r="Q1818" s="5"/>
    </row>
    <row r="1819" spans="16:17" x14ac:dyDescent="0.3">
      <c r="P1819" s="5"/>
      <c r="Q1819" s="5"/>
    </row>
    <row r="1820" spans="16:17" x14ac:dyDescent="0.3">
      <c r="P1820" s="5"/>
      <c r="Q1820" s="5"/>
    </row>
    <row r="1821" spans="16:17" x14ac:dyDescent="0.3">
      <c r="P1821" s="5"/>
      <c r="Q1821" s="5"/>
    </row>
    <row r="1822" spans="16:17" x14ac:dyDescent="0.3">
      <c r="P1822" s="5"/>
      <c r="Q1822" s="5"/>
    </row>
    <row r="1823" spans="16:17" x14ac:dyDescent="0.3">
      <c r="P1823" s="5"/>
      <c r="Q1823" s="5"/>
    </row>
    <row r="1824" spans="16:17" x14ac:dyDescent="0.3">
      <c r="P1824" s="5"/>
      <c r="Q1824" s="5"/>
    </row>
    <row r="1825" spans="16:17" x14ac:dyDescent="0.3">
      <c r="P1825" s="5"/>
      <c r="Q1825" s="5"/>
    </row>
    <row r="1826" spans="16:17" x14ac:dyDescent="0.3">
      <c r="P1826" s="5"/>
      <c r="Q1826" s="5"/>
    </row>
    <row r="1827" spans="16:17" x14ac:dyDescent="0.3">
      <c r="P1827" s="5"/>
      <c r="Q1827" s="5"/>
    </row>
    <row r="1828" spans="16:17" x14ac:dyDescent="0.3">
      <c r="P1828" s="5"/>
      <c r="Q1828" s="5"/>
    </row>
    <row r="1829" spans="16:17" x14ac:dyDescent="0.3">
      <c r="P1829" s="5"/>
      <c r="Q1829" s="5"/>
    </row>
    <row r="1830" spans="16:17" x14ac:dyDescent="0.3">
      <c r="P1830" s="5"/>
      <c r="Q1830" s="5"/>
    </row>
    <row r="1831" spans="16:17" x14ac:dyDescent="0.3">
      <c r="P1831" s="5"/>
      <c r="Q1831" s="5"/>
    </row>
    <row r="1832" spans="16:17" x14ac:dyDescent="0.3">
      <c r="P1832" s="5"/>
      <c r="Q1832" s="5"/>
    </row>
    <row r="1833" spans="16:17" x14ac:dyDescent="0.3">
      <c r="P1833" s="5"/>
      <c r="Q1833" s="5"/>
    </row>
    <row r="1834" spans="16:17" x14ac:dyDescent="0.3">
      <c r="P1834" s="5"/>
      <c r="Q1834" s="5"/>
    </row>
    <row r="1835" spans="16:17" x14ac:dyDescent="0.3">
      <c r="P1835" s="5"/>
      <c r="Q1835" s="5"/>
    </row>
    <row r="1836" spans="16:17" x14ac:dyDescent="0.3">
      <c r="P1836" s="5"/>
      <c r="Q1836" s="5"/>
    </row>
    <row r="1837" spans="16:17" x14ac:dyDescent="0.3">
      <c r="P1837" s="5"/>
      <c r="Q1837" s="5"/>
    </row>
    <row r="1838" spans="16:17" x14ac:dyDescent="0.3">
      <c r="P1838" s="5"/>
      <c r="Q1838" s="5"/>
    </row>
    <row r="1839" spans="16:17" x14ac:dyDescent="0.3">
      <c r="P1839" s="5"/>
      <c r="Q1839" s="5"/>
    </row>
    <row r="1840" spans="16:17" x14ac:dyDescent="0.3">
      <c r="P1840" s="5"/>
      <c r="Q1840" s="5"/>
    </row>
    <row r="1841" spans="16:17" x14ac:dyDescent="0.3">
      <c r="P1841" s="5"/>
      <c r="Q1841" s="5"/>
    </row>
    <row r="1842" spans="16:17" x14ac:dyDescent="0.3">
      <c r="P1842" s="5"/>
      <c r="Q1842" s="5"/>
    </row>
    <row r="1843" spans="16:17" x14ac:dyDescent="0.3">
      <c r="P1843" s="5"/>
      <c r="Q1843" s="5"/>
    </row>
    <row r="1844" spans="16:17" x14ac:dyDescent="0.3">
      <c r="P1844" s="5"/>
      <c r="Q1844" s="5"/>
    </row>
    <row r="1845" spans="16:17" x14ac:dyDescent="0.3">
      <c r="P1845" s="5"/>
      <c r="Q1845" s="5"/>
    </row>
    <row r="1846" spans="16:17" x14ac:dyDescent="0.3">
      <c r="P1846" s="5"/>
      <c r="Q1846" s="5"/>
    </row>
    <row r="1847" spans="16:17" x14ac:dyDescent="0.3">
      <c r="P1847" s="5"/>
      <c r="Q1847" s="5"/>
    </row>
    <row r="1848" spans="16:17" x14ac:dyDescent="0.3">
      <c r="P1848" s="5"/>
      <c r="Q1848" s="5"/>
    </row>
    <row r="1849" spans="16:17" x14ac:dyDescent="0.3">
      <c r="P1849" s="5"/>
      <c r="Q1849" s="5"/>
    </row>
    <row r="1850" spans="16:17" x14ac:dyDescent="0.3">
      <c r="P1850" s="5"/>
      <c r="Q1850" s="5"/>
    </row>
    <row r="1851" spans="16:17" x14ac:dyDescent="0.3">
      <c r="P1851" s="5"/>
      <c r="Q1851" s="5"/>
    </row>
    <row r="1852" spans="16:17" x14ac:dyDescent="0.3">
      <c r="P1852" s="5"/>
      <c r="Q1852" s="5"/>
    </row>
    <row r="1853" spans="16:17" x14ac:dyDescent="0.3">
      <c r="P1853" s="5"/>
      <c r="Q1853" s="5"/>
    </row>
    <row r="1854" spans="16:17" x14ac:dyDescent="0.3">
      <c r="P1854" s="5"/>
      <c r="Q1854" s="5"/>
    </row>
    <row r="1855" spans="16:17" x14ac:dyDescent="0.3">
      <c r="P1855" s="5"/>
      <c r="Q1855" s="5"/>
    </row>
    <row r="1856" spans="16:17" x14ac:dyDescent="0.3">
      <c r="P1856" s="5"/>
      <c r="Q1856" s="5"/>
    </row>
    <row r="1857" spans="16:17" x14ac:dyDescent="0.3">
      <c r="P1857" s="5"/>
      <c r="Q1857" s="5"/>
    </row>
    <row r="1858" spans="16:17" x14ac:dyDescent="0.3">
      <c r="P1858" s="5"/>
      <c r="Q1858" s="5"/>
    </row>
    <row r="1859" spans="16:17" x14ac:dyDescent="0.3">
      <c r="P1859" s="5"/>
      <c r="Q1859" s="5"/>
    </row>
    <row r="1860" spans="16:17" x14ac:dyDescent="0.3">
      <c r="P1860" s="5"/>
      <c r="Q1860" s="5"/>
    </row>
    <row r="1861" spans="16:17" x14ac:dyDescent="0.3">
      <c r="P1861" s="5"/>
      <c r="Q1861" s="5"/>
    </row>
    <row r="1862" spans="16:17" x14ac:dyDescent="0.3">
      <c r="P1862" s="5"/>
      <c r="Q1862" s="5"/>
    </row>
    <row r="1863" spans="16:17" x14ac:dyDescent="0.3">
      <c r="P1863" s="5"/>
      <c r="Q1863" s="5"/>
    </row>
    <row r="1864" spans="16:17" x14ac:dyDescent="0.3">
      <c r="P1864" s="5"/>
      <c r="Q1864" s="5"/>
    </row>
    <row r="1865" spans="16:17" x14ac:dyDescent="0.3">
      <c r="P1865" s="5"/>
      <c r="Q1865" s="5"/>
    </row>
    <row r="1866" spans="16:17" x14ac:dyDescent="0.3">
      <c r="P1866" s="5"/>
      <c r="Q1866" s="5"/>
    </row>
    <row r="1867" spans="16:17" x14ac:dyDescent="0.3">
      <c r="P1867" s="5"/>
      <c r="Q1867" s="5"/>
    </row>
    <row r="1868" spans="16:17" x14ac:dyDescent="0.3">
      <c r="P1868" s="5"/>
      <c r="Q1868" s="5"/>
    </row>
    <row r="1869" spans="16:17" x14ac:dyDescent="0.3">
      <c r="P1869" s="5"/>
      <c r="Q1869" s="5"/>
    </row>
    <row r="1870" spans="16:17" x14ac:dyDescent="0.3">
      <c r="P1870" s="5"/>
      <c r="Q1870" s="5"/>
    </row>
    <row r="1871" spans="16:17" x14ac:dyDescent="0.3">
      <c r="P1871" s="5"/>
      <c r="Q1871" s="5"/>
    </row>
    <row r="1872" spans="16:17" x14ac:dyDescent="0.3">
      <c r="P1872" s="5"/>
      <c r="Q1872" s="5"/>
    </row>
    <row r="1873" spans="16:17" x14ac:dyDescent="0.3">
      <c r="P1873" s="5"/>
      <c r="Q1873" s="5"/>
    </row>
    <row r="1874" spans="16:17" x14ac:dyDescent="0.3">
      <c r="P1874" s="5"/>
      <c r="Q1874" s="5"/>
    </row>
    <row r="1875" spans="16:17" x14ac:dyDescent="0.3">
      <c r="P1875" s="5"/>
      <c r="Q1875" s="5"/>
    </row>
    <row r="1876" spans="16:17" x14ac:dyDescent="0.3">
      <c r="P1876" s="5"/>
      <c r="Q1876" s="5"/>
    </row>
    <row r="1877" spans="16:17" x14ac:dyDescent="0.3">
      <c r="P1877" s="5"/>
      <c r="Q1877" s="5"/>
    </row>
    <row r="1878" spans="16:17" x14ac:dyDescent="0.3">
      <c r="P1878" s="5"/>
      <c r="Q1878" s="5"/>
    </row>
    <row r="1879" spans="16:17" x14ac:dyDescent="0.3">
      <c r="P1879" s="5"/>
      <c r="Q1879" s="5"/>
    </row>
    <row r="1880" spans="16:17" x14ac:dyDescent="0.3">
      <c r="P1880" s="5"/>
      <c r="Q1880" s="5"/>
    </row>
    <row r="1881" spans="16:17" x14ac:dyDescent="0.3">
      <c r="P1881" s="5"/>
      <c r="Q1881" s="5"/>
    </row>
    <row r="1882" spans="16:17" x14ac:dyDescent="0.3">
      <c r="P1882" s="5"/>
      <c r="Q1882" s="5"/>
    </row>
    <row r="1883" spans="16:17" x14ac:dyDescent="0.3">
      <c r="P1883" s="5"/>
      <c r="Q1883" s="5"/>
    </row>
    <row r="1884" spans="16:17" x14ac:dyDescent="0.3">
      <c r="P1884" s="5"/>
      <c r="Q1884" s="5"/>
    </row>
    <row r="1885" spans="16:17" x14ac:dyDescent="0.3">
      <c r="P1885" s="5"/>
      <c r="Q1885" s="5"/>
    </row>
    <row r="1886" spans="16:17" x14ac:dyDescent="0.3">
      <c r="P1886" s="5"/>
      <c r="Q1886" s="5"/>
    </row>
    <row r="1887" spans="16:17" x14ac:dyDescent="0.3">
      <c r="P1887" s="5"/>
      <c r="Q1887" s="5"/>
    </row>
    <row r="1888" spans="16:17" x14ac:dyDescent="0.3">
      <c r="P1888" s="5"/>
      <c r="Q1888" s="5"/>
    </row>
    <row r="1889" spans="16:17" x14ac:dyDescent="0.3">
      <c r="P1889" s="5"/>
      <c r="Q1889" s="5"/>
    </row>
    <row r="1890" spans="16:17" x14ac:dyDescent="0.3">
      <c r="P1890" s="5"/>
      <c r="Q1890" s="5"/>
    </row>
    <row r="1891" spans="16:17" x14ac:dyDescent="0.3">
      <c r="P1891" s="5"/>
      <c r="Q1891" s="5"/>
    </row>
    <row r="1892" spans="16:17" x14ac:dyDescent="0.3">
      <c r="P1892" s="5"/>
      <c r="Q1892" s="5"/>
    </row>
    <row r="1893" spans="16:17" x14ac:dyDescent="0.3">
      <c r="P1893" s="5"/>
      <c r="Q1893" s="5"/>
    </row>
    <row r="1894" spans="16:17" x14ac:dyDescent="0.3">
      <c r="P1894" s="5"/>
      <c r="Q1894" s="5"/>
    </row>
    <row r="1895" spans="16:17" x14ac:dyDescent="0.3">
      <c r="P1895" s="5"/>
      <c r="Q1895" s="5"/>
    </row>
    <row r="1896" spans="16:17" x14ac:dyDescent="0.3">
      <c r="P1896" s="5"/>
      <c r="Q1896" s="5"/>
    </row>
    <row r="1897" spans="16:17" x14ac:dyDescent="0.3">
      <c r="P1897" s="5"/>
      <c r="Q1897" s="5"/>
    </row>
    <row r="1898" spans="16:17" x14ac:dyDescent="0.3">
      <c r="P1898" s="5"/>
      <c r="Q1898" s="5"/>
    </row>
    <row r="1899" spans="16:17" x14ac:dyDescent="0.3">
      <c r="P1899" s="5"/>
      <c r="Q1899" s="5"/>
    </row>
    <row r="1900" spans="16:17" x14ac:dyDescent="0.3">
      <c r="P1900" s="5"/>
      <c r="Q1900" s="5"/>
    </row>
    <row r="1901" spans="16:17" x14ac:dyDescent="0.3">
      <c r="P1901" s="5"/>
      <c r="Q1901" s="5"/>
    </row>
    <row r="1902" spans="16:17" x14ac:dyDescent="0.3">
      <c r="P1902" s="5"/>
      <c r="Q1902" s="5"/>
    </row>
    <row r="1903" spans="16:17" x14ac:dyDescent="0.3">
      <c r="P1903" s="5"/>
      <c r="Q1903" s="5"/>
    </row>
    <row r="1904" spans="16:17" x14ac:dyDescent="0.3">
      <c r="P1904" s="5"/>
      <c r="Q1904" s="5"/>
    </row>
    <row r="1905" spans="16:17" x14ac:dyDescent="0.3">
      <c r="P1905" s="5"/>
      <c r="Q1905" s="5"/>
    </row>
    <row r="1906" spans="16:17" x14ac:dyDescent="0.3">
      <c r="P1906" s="5"/>
      <c r="Q1906" s="5"/>
    </row>
    <row r="1907" spans="16:17" x14ac:dyDescent="0.3">
      <c r="P1907" s="5"/>
      <c r="Q1907" s="5"/>
    </row>
    <row r="1908" spans="16:17" x14ac:dyDescent="0.3">
      <c r="P1908" s="5"/>
      <c r="Q1908" s="5"/>
    </row>
    <row r="1909" spans="16:17" x14ac:dyDescent="0.3">
      <c r="P1909" s="5"/>
      <c r="Q1909" s="5"/>
    </row>
    <row r="1910" spans="16:17" x14ac:dyDescent="0.3">
      <c r="P1910" s="5"/>
      <c r="Q1910" s="5"/>
    </row>
    <row r="1911" spans="16:17" x14ac:dyDescent="0.3">
      <c r="P1911" s="5"/>
      <c r="Q1911" s="5"/>
    </row>
    <row r="1912" spans="16:17" x14ac:dyDescent="0.3">
      <c r="P1912" s="5"/>
      <c r="Q1912" s="5"/>
    </row>
    <row r="1913" spans="16:17" x14ac:dyDescent="0.3">
      <c r="P1913" s="5"/>
      <c r="Q1913" s="5"/>
    </row>
    <row r="1914" spans="16:17" x14ac:dyDescent="0.3">
      <c r="P1914" s="5"/>
      <c r="Q1914" s="5"/>
    </row>
    <row r="1915" spans="16:17" x14ac:dyDescent="0.3">
      <c r="P1915" s="5"/>
      <c r="Q1915" s="5"/>
    </row>
    <row r="1916" spans="16:17" x14ac:dyDescent="0.3">
      <c r="P1916" s="5"/>
      <c r="Q1916" s="5"/>
    </row>
    <row r="1917" spans="16:17" x14ac:dyDescent="0.3">
      <c r="P1917" s="5"/>
      <c r="Q1917" s="5"/>
    </row>
    <row r="1918" spans="16:17" x14ac:dyDescent="0.3">
      <c r="P1918" s="5"/>
      <c r="Q1918" s="5"/>
    </row>
    <row r="1919" spans="16:17" x14ac:dyDescent="0.3">
      <c r="P1919" s="5"/>
      <c r="Q1919" s="5"/>
    </row>
    <row r="1920" spans="16:17" x14ac:dyDescent="0.3">
      <c r="P1920" s="5"/>
      <c r="Q1920" s="5"/>
    </row>
    <row r="1921" spans="16:17" x14ac:dyDescent="0.3">
      <c r="P1921" s="5"/>
      <c r="Q1921" s="5"/>
    </row>
    <row r="1922" spans="16:17" x14ac:dyDescent="0.3">
      <c r="P1922" s="5"/>
      <c r="Q1922" s="5"/>
    </row>
    <row r="1923" spans="16:17" x14ac:dyDescent="0.3">
      <c r="P1923" s="5"/>
      <c r="Q1923" s="5"/>
    </row>
    <row r="1924" spans="16:17" x14ac:dyDescent="0.3">
      <c r="P1924" s="5"/>
      <c r="Q1924" s="5"/>
    </row>
    <row r="1925" spans="16:17" x14ac:dyDescent="0.3">
      <c r="P1925" s="5"/>
      <c r="Q1925" s="5"/>
    </row>
    <row r="1926" spans="16:17" x14ac:dyDescent="0.3">
      <c r="P1926" s="5"/>
      <c r="Q1926" s="5"/>
    </row>
    <row r="1927" spans="16:17" x14ac:dyDescent="0.3">
      <c r="P1927" s="5"/>
      <c r="Q1927" s="5"/>
    </row>
    <row r="1928" spans="16:17" x14ac:dyDescent="0.3">
      <c r="P1928" s="5"/>
      <c r="Q1928" s="5"/>
    </row>
    <row r="1929" spans="16:17" x14ac:dyDescent="0.3">
      <c r="P1929" s="5"/>
      <c r="Q1929" s="5"/>
    </row>
    <row r="1930" spans="16:17" x14ac:dyDescent="0.3">
      <c r="P1930" s="5"/>
      <c r="Q1930" s="5"/>
    </row>
    <row r="1931" spans="16:17" x14ac:dyDescent="0.3">
      <c r="P1931" s="5"/>
      <c r="Q1931" s="5"/>
    </row>
    <row r="1932" spans="16:17" x14ac:dyDescent="0.3">
      <c r="P1932" s="5"/>
      <c r="Q1932" s="5"/>
    </row>
    <row r="1933" spans="16:17" x14ac:dyDescent="0.3">
      <c r="P1933" s="5"/>
      <c r="Q1933" s="5"/>
    </row>
    <row r="1934" spans="16:17" x14ac:dyDescent="0.3">
      <c r="P1934" s="5"/>
      <c r="Q1934" s="5"/>
    </row>
    <row r="1935" spans="16:17" x14ac:dyDescent="0.3">
      <c r="P1935" s="5"/>
      <c r="Q1935" s="5"/>
    </row>
    <row r="1936" spans="16:17" x14ac:dyDescent="0.3">
      <c r="P1936" s="5"/>
      <c r="Q1936" s="5"/>
    </row>
    <row r="1937" spans="16:17" x14ac:dyDescent="0.3">
      <c r="P1937" s="5"/>
      <c r="Q1937" s="5"/>
    </row>
    <row r="1938" spans="16:17" x14ac:dyDescent="0.3">
      <c r="P1938" s="5"/>
      <c r="Q1938" s="5"/>
    </row>
    <row r="1939" spans="16:17" x14ac:dyDescent="0.3">
      <c r="P1939" s="5"/>
      <c r="Q1939" s="5"/>
    </row>
    <row r="1940" spans="16:17" x14ac:dyDescent="0.3">
      <c r="P1940" s="5"/>
      <c r="Q1940" s="5"/>
    </row>
    <row r="1941" spans="16:17" x14ac:dyDescent="0.3">
      <c r="P1941" s="5"/>
      <c r="Q1941" s="5"/>
    </row>
    <row r="1942" spans="16:17" x14ac:dyDescent="0.3">
      <c r="P1942" s="5"/>
      <c r="Q1942" s="5"/>
    </row>
    <row r="1943" spans="16:17" x14ac:dyDescent="0.3">
      <c r="P1943" s="5"/>
      <c r="Q1943" s="5"/>
    </row>
    <row r="1944" spans="16:17" x14ac:dyDescent="0.3">
      <c r="P1944" s="5"/>
      <c r="Q1944" s="5"/>
    </row>
    <row r="1945" spans="16:17" x14ac:dyDescent="0.3">
      <c r="P1945" s="5"/>
      <c r="Q1945" s="5"/>
    </row>
    <row r="1946" spans="16:17" x14ac:dyDescent="0.3">
      <c r="P1946" s="5"/>
      <c r="Q1946" s="5"/>
    </row>
    <row r="1947" spans="16:17" x14ac:dyDescent="0.3">
      <c r="P1947" s="5"/>
      <c r="Q1947" s="5"/>
    </row>
    <row r="1948" spans="16:17" x14ac:dyDescent="0.3">
      <c r="P1948" s="5"/>
      <c r="Q1948" s="5"/>
    </row>
    <row r="1949" spans="16:17" x14ac:dyDescent="0.3">
      <c r="P1949" s="5"/>
      <c r="Q1949" s="5"/>
    </row>
    <row r="1950" spans="16:17" x14ac:dyDescent="0.3">
      <c r="P1950" s="5"/>
      <c r="Q1950" s="5"/>
    </row>
    <row r="1951" spans="16:17" x14ac:dyDescent="0.3">
      <c r="P1951" s="5"/>
      <c r="Q1951" s="5"/>
    </row>
    <row r="1952" spans="16:17" x14ac:dyDescent="0.3">
      <c r="P1952" s="5"/>
      <c r="Q1952" s="5"/>
    </row>
    <row r="1953" spans="16:17" x14ac:dyDescent="0.3">
      <c r="P1953" s="5"/>
      <c r="Q1953" s="5"/>
    </row>
    <row r="1954" spans="16:17" x14ac:dyDescent="0.3">
      <c r="P1954" s="5"/>
      <c r="Q1954" s="5"/>
    </row>
    <row r="1955" spans="16:17" x14ac:dyDescent="0.3">
      <c r="P1955" s="5"/>
      <c r="Q1955" s="5"/>
    </row>
    <row r="1956" spans="16:17" x14ac:dyDescent="0.3">
      <c r="P1956" s="5"/>
      <c r="Q1956" s="5"/>
    </row>
    <row r="1957" spans="16:17" x14ac:dyDescent="0.3">
      <c r="P1957" s="5"/>
      <c r="Q1957" s="5"/>
    </row>
    <row r="1958" spans="16:17" x14ac:dyDescent="0.3">
      <c r="P1958" s="5"/>
      <c r="Q1958" s="5"/>
    </row>
    <row r="1959" spans="16:17" x14ac:dyDescent="0.3">
      <c r="P1959" s="5"/>
      <c r="Q1959" s="5"/>
    </row>
    <row r="1960" spans="16:17" x14ac:dyDescent="0.3">
      <c r="P1960" s="5"/>
      <c r="Q1960" s="5"/>
    </row>
    <row r="1961" spans="16:17" x14ac:dyDescent="0.3">
      <c r="P1961" s="5"/>
      <c r="Q1961" s="5"/>
    </row>
    <row r="1962" spans="16:17" x14ac:dyDescent="0.3">
      <c r="P1962" s="5"/>
      <c r="Q1962" s="5"/>
    </row>
    <row r="1963" spans="16:17" x14ac:dyDescent="0.3">
      <c r="P1963" s="5"/>
      <c r="Q1963" s="5"/>
    </row>
    <row r="1964" spans="16:17" x14ac:dyDescent="0.3">
      <c r="P1964" s="5"/>
      <c r="Q1964" s="5"/>
    </row>
    <row r="1965" spans="16:17" x14ac:dyDescent="0.3">
      <c r="P1965" s="5"/>
      <c r="Q1965" s="5"/>
    </row>
    <row r="1966" spans="16:17" x14ac:dyDescent="0.3">
      <c r="P1966" s="5"/>
      <c r="Q1966" s="5"/>
    </row>
    <row r="1967" spans="16:17" x14ac:dyDescent="0.3">
      <c r="P1967" s="5"/>
      <c r="Q1967" s="5"/>
    </row>
    <row r="1968" spans="16:17" x14ac:dyDescent="0.3">
      <c r="P1968" s="5"/>
      <c r="Q1968" s="5"/>
    </row>
    <row r="1969" spans="16:17" x14ac:dyDescent="0.3">
      <c r="P1969" s="5"/>
      <c r="Q1969" s="5"/>
    </row>
    <row r="1970" spans="16:17" x14ac:dyDescent="0.3">
      <c r="P1970" s="5"/>
      <c r="Q1970" s="5"/>
    </row>
    <row r="1971" spans="16:17" x14ac:dyDescent="0.3">
      <c r="P1971" s="5"/>
      <c r="Q1971" s="5"/>
    </row>
    <row r="1972" spans="16:17" x14ac:dyDescent="0.3">
      <c r="P1972" s="5"/>
      <c r="Q1972" s="5"/>
    </row>
    <row r="1973" spans="16:17" x14ac:dyDescent="0.3">
      <c r="P1973" s="5"/>
      <c r="Q1973" s="5"/>
    </row>
    <row r="1974" spans="16:17" x14ac:dyDescent="0.3">
      <c r="P1974" s="5"/>
      <c r="Q1974" s="5"/>
    </row>
    <row r="1975" spans="16:17" x14ac:dyDescent="0.3">
      <c r="P1975" s="5"/>
      <c r="Q1975" s="5"/>
    </row>
    <row r="1976" spans="16:17" x14ac:dyDescent="0.3">
      <c r="P1976" s="5"/>
      <c r="Q1976" s="5"/>
    </row>
    <row r="1977" spans="16:17" x14ac:dyDescent="0.3">
      <c r="P1977" s="5"/>
      <c r="Q1977" s="5"/>
    </row>
    <row r="1978" spans="16:17" x14ac:dyDescent="0.3">
      <c r="P1978" s="5"/>
      <c r="Q1978" s="5"/>
    </row>
    <row r="1979" spans="16:17" x14ac:dyDescent="0.3">
      <c r="P1979" s="5"/>
      <c r="Q1979" s="5"/>
    </row>
    <row r="1980" spans="16:17" x14ac:dyDescent="0.3">
      <c r="P1980" s="5"/>
      <c r="Q1980" s="5"/>
    </row>
    <row r="1981" spans="16:17" x14ac:dyDescent="0.3">
      <c r="P1981" s="5"/>
      <c r="Q1981" s="5"/>
    </row>
    <row r="1982" spans="16:17" x14ac:dyDescent="0.3">
      <c r="P1982" s="5"/>
      <c r="Q1982" s="5"/>
    </row>
    <row r="1983" spans="16:17" x14ac:dyDescent="0.3">
      <c r="P1983" s="5"/>
      <c r="Q1983" s="5"/>
    </row>
    <row r="1984" spans="16:17" x14ac:dyDescent="0.3">
      <c r="P1984" s="5"/>
      <c r="Q1984" s="5"/>
    </row>
    <row r="1985" spans="16:17" x14ac:dyDescent="0.3">
      <c r="P1985" s="5"/>
      <c r="Q1985" s="5"/>
    </row>
    <row r="1986" spans="16:17" x14ac:dyDescent="0.3">
      <c r="P1986" s="5"/>
      <c r="Q1986" s="5"/>
    </row>
    <row r="1987" spans="16:17" x14ac:dyDescent="0.3">
      <c r="P1987" s="5"/>
      <c r="Q1987" s="5"/>
    </row>
    <row r="1988" spans="16:17" x14ac:dyDescent="0.3">
      <c r="P1988" s="5"/>
      <c r="Q1988" s="5"/>
    </row>
    <row r="1989" spans="16:17" x14ac:dyDescent="0.3">
      <c r="P1989" s="5"/>
      <c r="Q1989" s="5"/>
    </row>
    <row r="1990" spans="16:17" x14ac:dyDescent="0.3">
      <c r="P1990" s="5"/>
      <c r="Q1990" s="5"/>
    </row>
    <row r="1991" spans="16:17" x14ac:dyDescent="0.3">
      <c r="P1991" s="5"/>
      <c r="Q1991" s="5"/>
    </row>
    <row r="1992" spans="16:17" x14ac:dyDescent="0.3">
      <c r="P1992" s="5"/>
      <c r="Q1992" s="5"/>
    </row>
    <row r="1993" spans="16:17" x14ac:dyDescent="0.3">
      <c r="P1993" s="5"/>
      <c r="Q1993" s="5"/>
    </row>
    <row r="1994" spans="16:17" x14ac:dyDescent="0.3">
      <c r="P1994" s="5"/>
      <c r="Q1994" s="5"/>
    </row>
    <row r="1995" spans="16:17" x14ac:dyDescent="0.3">
      <c r="P1995" s="5"/>
      <c r="Q1995" s="5"/>
    </row>
    <row r="1996" spans="16:17" x14ac:dyDescent="0.3">
      <c r="P1996" s="5"/>
      <c r="Q1996" s="5"/>
    </row>
    <row r="1997" spans="16:17" x14ac:dyDescent="0.3">
      <c r="P1997" s="5"/>
      <c r="Q1997" s="5"/>
    </row>
    <row r="1998" spans="16:17" x14ac:dyDescent="0.3">
      <c r="P1998" s="5"/>
      <c r="Q1998" s="5"/>
    </row>
    <row r="1999" spans="16:17" x14ac:dyDescent="0.3">
      <c r="P1999" s="5"/>
      <c r="Q1999" s="5"/>
    </row>
    <row r="2000" spans="16:17" x14ac:dyDescent="0.3">
      <c r="P2000" s="5"/>
      <c r="Q2000" s="5"/>
    </row>
    <row r="2001" spans="16:17" x14ac:dyDescent="0.3">
      <c r="P2001" s="5"/>
      <c r="Q2001" s="5"/>
    </row>
    <row r="2002" spans="16:17" x14ac:dyDescent="0.3">
      <c r="P2002" s="5"/>
      <c r="Q2002" s="5"/>
    </row>
    <row r="2003" spans="16:17" x14ac:dyDescent="0.3">
      <c r="P2003" s="5"/>
      <c r="Q2003" s="5"/>
    </row>
    <row r="2004" spans="16:17" x14ac:dyDescent="0.3">
      <c r="P2004" s="5"/>
      <c r="Q2004" s="5"/>
    </row>
    <row r="2005" spans="16:17" x14ac:dyDescent="0.3">
      <c r="P2005" s="5"/>
      <c r="Q2005" s="5"/>
    </row>
    <row r="2006" spans="16:17" x14ac:dyDescent="0.3">
      <c r="P2006" s="5"/>
      <c r="Q2006" s="5"/>
    </row>
    <row r="2007" spans="16:17" x14ac:dyDescent="0.3">
      <c r="P2007" s="5"/>
      <c r="Q2007" s="5"/>
    </row>
    <row r="2008" spans="16:17" x14ac:dyDescent="0.3">
      <c r="P2008" s="5"/>
      <c r="Q2008" s="5"/>
    </row>
    <row r="2009" spans="16:17" x14ac:dyDescent="0.3">
      <c r="P2009" s="5"/>
      <c r="Q2009" s="5"/>
    </row>
    <row r="2010" spans="16:17" x14ac:dyDescent="0.3">
      <c r="P2010" s="5"/>
      <c r="Q2010" s="5"/>
    </row>
    <row r="2011" spans="16:17" x14ac:dyDescent="0.3">
      <c r="P2011" s="5"/>
      <c r="Q2011" s="5"/>
    </row>
    <row r="2012" spans="16:17" x14ac:dyDescent="0.3">
      <c r="P2012" s="5"/>
      <c r="Q2012" s="5"/>
    </row>
    <row r="2013" spans="16:17" x14ac:dyDescent="0.3">
      <c r="P2013" s="5"/>
      <c r="Q2013" s="5"/>
    </row>
    <row r="2014" spans="16:17" x14ac:dyDescent="0.3">
      <c r="P2014" s="5"/>
      <c r="Q2014" s="5"/>
    </row>
    <row r="2015" spans="16:17" x14ac:dyDescent="0.3">
      <c r="P2015" s="5"/>
      <c r="Q2015" s="5"/>
    </row>
    <row r="2016" spans="16:17" x14ac:dyDescent="0.3">
      <c r="P2016" s="5"/>
      <c r="Q2016" s="5"/>
    </row>
    <row r="2017" spans="16:17" x14ac:dyDescent="0.3">
      <c r="P2017" s="5"/>
      <c r="Q2017" s="5"/>
    </row>
    <row r="2018" spans="16:17" x14ac:dyDescent="0.3">
      <c r="P2018" s="5"/>
      <c r="Q2018" s="5"/>
    </row>
    <row r="2019" spans="16:17" x14ac:dyDescent="0.3">
      <c r="P2019" s="5"/>
      <c r="Q2019" s="5"/>
    </row>
    <row r="2020" spans="16:17" x14ac:dyDescent="0.3">
      <c r="P2020" s="5"/>
      <c r="Q2020" s="5"/>
    </row>
    <row r="2021" spans="16:17" x14ac:dyDescent="0.3">
      <c r="P2021" s="5"/>
      <c r="Q2021" s="5"/>
    </row>
    <row r="2022" spans="16:17" x14ac:dyDescent="0.3">
      <c r="P2022" s="5"/>
      <c r="Q2022" s="5"/>
    </row>
    <row r="2023" spans="16:17" x14ac:dyDescent="0.3">
      <c r="P2023" s="5"/>
      <c r="Q2023" s="5"/>
    </row>
    <row r="2024" spans="16:17" x14ac:dyDescent="0.3">
      <c r="P2024" s="5"/>
      <c r="Q2024" s="5"/>
    </row>
    <row r="2025" spans="16:17" x14ac:dyDescent="0.3">
      <c r="P2025" s="5"/>
      <c r="Q2025" s="5"/>
    </row>
    <row r="2026" spans="16:17" x14ac:dyDescent="0.3">
      <c r="P2026" s="5"/>
      <c r="Q2026" s="5"/>
    </row>
    <row r="2027" spans="16:17" x14ac:dyDescent="0.3">
      <c r="P2027" s="5"/>
      <c r="Q2027" s="5"/>
    </row>
    <row r="2028" spans="16:17" x14ac:dyDescent="0.3">
      <c r="P2028" s="5"/>
      <c r="Q2028" s="5"/>
    </row>
    <row r="2029" spans="16:17" x14ac:dyDescent="0.3">
      <c r="P2029" s="5"/>
      <c r="Q2029" s="5"/>
    </row>
    <row r="2030" spans="16:17" x14ac:dyDescent="0.3">
      <c r="P2030" s="5"/>
      <c r="Q2030" s="5"/>
    </row>
    <row r="2031" spans="16:17" x14ac:dyDescent="0.3">
      <c r="P2031" s="5"/>
      <c r="Q2031" s="5"/>
    </row>
    <row r="2032" spans="16:17" x14ac:dyDescent="0.3">
      <c r="P2032" s="5"/>
      <c r="Q2032" s="5"/>
    </row>
    <row r="2033" spans="16:17" x14ac:dyDescent="0.3">
      <c r="P2033" s="5"/>
      <c r="Q2033" s="5"/>
    </row>
    <row r="2034" spans="16:17" x14ac:dyDescent="0.3">
      <c r="P2034" s="5"/>
      <c r="Q2034" s="5"/>
    </row>
    <row r="2035" spans="16:17" x14ac:dyDescent="0.3">
      <c r="P2035" s="5"/>
      <c r="Q2035" s="5"/>
    </row>
    <row r="2036" spans="16:17" x14ac:dyDescent="0.3">
      <c r="P2036" s="5"/>
      <c r="Q2036" s="5"/>
    </row>
    <row r="2037" spans="16:17" x14ac:dyDescent="0.3">
      <c r="P2037" s="5"/>
      <c r="Q2037" s="5"/>
    </row>
    <row r="2038" spans="16:17" x14ac:dyDescent="0.3">
      <c r="P2038" s="5"/>
      <c r="Q2038" s="5"/>
    </row>
    <row r="2039" spans="16:17" x14ac:dyDescent="0.3">
      <c r="P2039" s="5"/>
      <c r="Q2039" s="5"/>
    </row>
    <row r="2040" spans="16:17" x14ac:dyDescent="0.3">
      <c r="P2040" s="5"/>
      <c r="Q2040" s="5"/>
    </row>
    <row r="2041" spans="16:17" x14ac:dyDescent="0.3">
      <c r="P2041" s="5"/>
      <c r="Q2041" s="5"/>
    </row>
    <row r="2042" spans="16:17" x14ac:dyDescent="0.3">
      <c r="P2042" s="5"/>
      <c r="Q2042" s="5"/>
    </row>
    <row r="2043" spans="16:17" x14ac:dyDescent="0.3">
      <c r="P2043" s="5"/>
      <c r="Q2043" s="5"/>
    </row>
    <row r="2044" spans="16:17" x14ac:dyDescent="0.3">
      <c r="P2044" s="5"/>
      <c r="Q2044" s="5"/>
    </row>
    <row r="2045" spans="16:17" x14ac:dyDescent="0.3">
      <c r="P2045" s="5"/>
      <c r="Q2045" s="5"/>
    </row>
    <row r="2046" spans="16:17" x14ac:dyDescent="0.3">
      <c r="P2046" s="5"/>
      <c r="Q2046" s="5"/>
    </row>
    <row r="2047" spans="16:17" x14ac:dyDescent="0.3">
      <c r="P2047" s="5"/>
      <c r="Q2047" s="5"/>
    </row>
    <row r="2048" spans="16:17" x14ac:dyDescent="0.3">
      <c r="P2048" s="5"/>
      <c r="Q2048" s="5"/>
    </row>
    <row r="2049" spans="16:17" x14ac:dyDescent="0.3">
      <c r="P2049" s="5"/>
      <c r="Q2049" s="5"/>
    </row>
    <row r="2050" spans="16:17" x14ac:dyDescent="0.3">
      <c r="P2050" s="5"/>
      <c r="Q2050" s="5"/>
    </row>
    <row r="2051" spans="16:17" x14ac:dyDescent="0.3">
      <c r="P2051" s="5"/>
      <c r="Q2051" s="5"/>
    </row>
    <row r="2052" spans="16:17" x14ac:dyDescent="0.3">
      <c r="P2052" s="5"/>
      <c r="Q2052" s="5"/>
    </row>
    <row r="2053" spans="16:17" x14ac:dyDescent="0.3">
      <c r="P2053" s="5"/>
      <c r="Q2053" s="5"/>
    </row>
    <row r="2054" spans="16:17" x14ac:dyDescent="0.3">
      <c r="P2054" s="5"/>
      <c r="Q2054" s="5"/>
    </row>
    <row r="2055" spans="16:17" x14ac:dyDescent="0.3">
      <c r="P2055" s="5"/>
      <c r="Q2055" s="5"/>
    </row>
    <row r="2056" spans="16:17" x14ac:dyDescent="0.3">
      <c r="P2056" s="5"/>
      <c r="Q2056" s="5"/>
    </row>
    <row r="2057" spans="16:17" x14ac:dyDescent="0.3">
      <c r="P2057" s="5"/>
      <c r="Q2057" s="5"/>
    </row>
    <row r="2058" spans="16:17" x14ac:dyDescent="0.3">
      <c r="P2058" s="5"/>
      <c r="Q2058" s="5"/>
    </row>
    <row r="2059" spans="16:17" x14ac:dyDescent="0.3">
      <c r="P2059" s="5"/>
      <c r="Q2059" s="5"/>
    </row>
    <row r="2060" spans="16:17" x14ac:dyDescent="0.3">
      <c r="P2060" s="5"/>
      <c r="Q2060" s="5"/>
    </row>
    <row r="2061" spans="16:17" x14ac:dyDescent="0.3">
      <c r="P2061" s="5"/>
      <c r="Q2061" s="5"/>
    </row>
    <row r="2062" spans="16:17" x14ac:dyDescent="0.3">
      <c r="P2062" s="5"/>
      <c r="Q2062" s="5"/>
    </row>
    <row r="2063" spans="16:17" x14ac:dyDescent="0.3">
      <c r="P2063" s="5"/>
      <c r="Q2063" s="5"/>
    </row>
    <row r="2064" spans="16:17" x14ac:dyDescent="0.3">
      <c r="P2064" s="5"/>
      <c r="Q2064" s="5"/>
    </row>
    <row r="2065" spans="16:17" x14ac:dyDescent="0.3">
      <c r="P2065" s="5"/>
      <c r="Q2065" s="5"/>
    </row>
    <row r="2066" spans="16:17" x14ac:dyDescent="0.3">
      <c r="P2066" s="5"/>
      <c r="Q2066" s="5"/>
    </row>
    <row r="2067" spans="16:17" x14ac:dyDescent="0.3">
      <c r="P2067" s="5"/>
      <c r="Q2067" s="5"/>
    </row>
    <row r="2068" spans="16:17" x14ac:dyDescent="0.3">
      <c r="P2068" s="5"/>
      <c r="Q2068" s="5"/>
    </row>
    <row r="2069" spans="16:17" x14ac:dyDescent="0.3">
      <c r="P2069" s="5"/>
      <c r="Q2069" s="5"/>
    </row>
    <row r="2070" spans="16:17" x14ac:dyDescent="0.3">
      <c r="P2070" s="5"/>
      <c r="Q2070" s="5"/>
    </row>
    <row r="2071" spans="16:17" x14ac:dyDescent="0.3">
      <c r="P2071" s="5"/>
      <c r="Q2071" s="5"/>
    </row>
    <row r="2072" spans="16:17" x14ac:dyDescent="0.3">
      <c r="P2072" s="5"/>
      <c r="Q2072" s="5"/>
    </row>
    <row r="2073" spans="16:17" x14ac:dyDescent="0.3">
      <c r="P2073" s="5"/>
      <c r="Q2073" s="5"/>
    </row>
    <row r="2074" spans="16:17" x14ac:dyDescent="0.3">
      <c r="P2074" s="5"/>
      <c r="Q2074" s="5"/>
    </row>
    <row r="2075" spans="16:17" x14ac:dyDescent="0.3">
      <c r="P2075" s="5"/>
      <c r="Q2075" s="5"/>
    </row>
    <row r="2076" spans="16:17" x14ac:dyDescent="0.3">
      <c r="P2076" s="5"/>
      <c r="Q2076" s="5"/>
    </row>
    <row r="2077" spans="16:17" x14ac:dyDescent="0.3">
      <c r="P2077" s="5"/>
      <c r="Q2077" s="5"/>
    </row>
    <row r="2078" spans="16:17" x14ac:dyDescent="0.3">
      <c r="P2078" s="5"/>
      <c r="Q2078" s="5"/>
    </row>
    <row r="2079" spans="16:17" x14ac:dyDescent="0.3">
      <c r="P2079" s="5"/>
      <c r="Q2079" s="5"/>
    </row>
    <row r="2080" spans="16:17" x14ac:dyDescent="0.3">
      <c r="P2080" s="5"/>
      <c r="Q2080" s="5"/>
    </row>
    <row r="2081" spans="16:17" x14ac:dyDescent="0.3">
      <c r="P2081" s="5"/>
      <c r="Q2081" s="5"/>
    </row>
    <row r="2082" spans="16:17" x14ac:dyDescent="0.3">
      <c r="P2082" s="5"/>
      <c r="Q2082" s="5"/>
    </row>
    <row r="2083" spans="16:17" x14ac:dyDescent="0.3">
      <c r="P2083" s="5"/>
      <c r="Q2083" s="5"/>
    </row>
    <row r="2084" spans="16:17" x14ac:dyDescent="0.3">
      <c r="P2084" s="5"/>
      <c r="Q2084" s="5"/>
    </row>
    <row r="2085" spans="16:17" x14ac:dyDescent="0.3">
      <c r="P2085" s="5"/>
      <c r="Q2085" s="5"/>
    </row>
    <row r="2086" spans="16:17" x14ac:dyDescent="0.3">
      <c r="P2086" s="5"/>
      <c r="Q2086" s="5"/>
    </row>
    <row r="2087" spans="16:17" x14ac:dyDescent="0.3">
      <c r="P2087" s="5"/>
      <c r="Q2087" s="5"/>
    </row>
    <row r="2088" spans="16:17" x14ac:dyDescent="0.3">
      <c r="P2088" s="5"/>
      <c r="Q2088" s="5"/>
    </row>
    <row r="2089" spans="16:17" x14ac:dyDescent="0.3">
      <c r="P2089" s="5"/>
      <c r="Q2089" s="5"/>
    </row>
    <row r="2090" spans="16:17" x14ac:dyDescent="0.3">
      <c r="P2090" s="5"/>
      <c r="Q2090" s="5"/>
    </row>
    <row r="2091" spans="16:17" x14ac:dyDescent="0.3">
      <c r="P2091" s="5"/>
      <c r="Q2091" s="5"/>
    </row>
    <row r="2092" spans="16:17" x14ac:dyDescent="0.3">
      <c r="P2092" s="5"/>
      <c r="Q2092" s="5"/>
    </row>
    <row r="2093" spans="16:17" x14ac:dyDescent="0.3">
      <c r="P2093" s="5"/>
      <c r="Q2093" s="5"/>
    </row>
    <row r="2094" spans="16:17" x14ac:dyDescent="0.3">
      <c r="P2094" s="5"/>
      <c r="Q2094" s="5"/>
    </row>
    <row r="2095" spans="16:17" x14ac:dyDescent="0.3">
      <c r="P2095" s="5"/>
      <c r="Q2095" s="5"/>
    </row>
    <row r="2096" spans="16:17" x14ac:dyDescent="0.3">
      <c r="P2096" s="5"/>
      <c r="Q2096" s="5"/>
    </row>
    <row r="2097" spans="16:17" x14ac:dyDescent="0.3">
      <c r="P2097" s="5"/>
      <c r="Q2097" s="5"/>
    </row>
    <row r="2098" spans="16:17" x14ac:dyDescent="0.3">
      <c r="P2098" s="5"/>
      <c r="Q2098" s="5"/>
    </row>
    <row r="2099" spans="16:17" x14ac:dyDescent="0.3">
      <c r="P2099" s="5"/>
      <c r="Q2099" s="5"/>
    </row>
    <row r="2100" spans="16:17" x14ac:dyDescent="0.3">
      <c r="P2100" s="5"/>
      <c r="Q2100" s="5"/>
    </row>
    <row r="2101" spans="16:17" x14ac:dyDescent="0.3">
      <c r="P2101" s="5"/>
      <c r="Q2101" s="5"/>
    </row>
    <row r="2102" spans="16:17" x14ac:dyDescent="0.3">
      <c r="P2102" s="5"/>
      <c r="Q2102" s="5"/>
    </row>
    <row r="2103" spans="16:17" x14ac:dyDescent="0.3">
      <c r="P2103" s="5"/>
      <c r="Q2103" s="5"/>
    </row>
    <row r="2104" spans="16:17" x14ac:dyDescent="0.3">
      <c r="P2104" s="5"/>
      <c r="Q2104" s="5"/>
    </row>
    <row r="2105" spans="16:17" x14ac:dyDescent="0.3">
      <c r="P2105" s="5"/>
      <c r="Q2105" s="5"/>
    </row>
    <row r="2106" spans="16:17" x14ac:dyDescent="0.3">
      <c r="P2106" s="5"/>
      <c r="Q2106" s="5"/>
    </row>
    <row r="2107" spans="16:17" x14ac:dyDescent="0.3">
      <c r="P2107" s="5"/>
      <c r="Q2107" s="5"/>
    </row>
    <row r="2108" spans="16:17" x14ac:dyDescent="0.3">
      <c r="P2108" s="5"/>
      <c r="Q2108" s="5"/>
    </row>
    <row r="2109" spans="16:17" x14ac:dyDescent="0.3">
      <c r="P2109" s="5"/>
      <c r="Q2109" s="5"/>
    </row>
    <row r="2110" spans="16:17" x14ac:dyDescent="0.3">
      <c r="P2110" s="5"/>
      <c r="Q2110" s="5"/>
    </row>
    <row r="2111" spans="16:17" x14ac:dyDescent="0.3">
      <c r="P2111" s="5"/>
      <c r="Q2111" s="5"/>
    </row>
    <row r="2112" spans="16:17" x14ac:dyDescent="0.3">
      <c r="P2112" s="5"/>
      <c r="Q2112" s="5"/>
    </row>
    <row r="2113" spans="16:17" x14ac:dyDescent="0.3">
      <c r="P2113" s="5"/>
      <c r="Q2113" s="5"/>
    </row>
    <row r="2114" spans="16:17" x14ac:dyDescent="0.3">
      <c r="P2114" s="5"/>
      <c r="Q2114" s="5"/>
    </row>
    <row r="2115" spans="16:17" x14ac:dyDescent="0.3">
      <c r="P2115" s="5"/>
      <c r="Q2115" s="5"/>
    </row>
    <row r="2116" spans="16:17" x14ac:dyDescent="0.3">
      <c r="P2116" s="5"/>
      <c r="Q2116" s="5"/>
    </row>
    <row r="2117" spans="16:17" x14ac:dyDescent="0.3">
      <c r="P2117" s="5"/>
      <c r="Q2117" s="5"/>
    </row>
    <row r="2118" spans="16:17" x14ac:dyDescent="0.3">
      <c r="P2118" s="5"/>
      <c r="Q2118" s="5"/>
    </row>
    <row r="2119" spans="16:17" x14ac:dyDescent="0.3">
      <c r="P2119" s="5"/>
      <c r="Q2119" s="5"/>
    </row>
    <row r="2120" spans="16:17" x14ac:dyDescent="0.3">
      <c r="P2120" s="5"/>
      <c r="Q2120" s="5"/>
    </row>
    <row r="2121" spans="16:17" x14ac:dyDescent="0.3">
      <c r="P2121" s="5"/>
      <c r="Q2121" s="5"/>
    </row>
    <row r="2122" spans="16:17" x14ac:dyDescent="0.3">
      <c r="P2122" s="5"/>
      <c r="Q2122" s="5"/>
    </row>
    <row r="2123" spans="16:17" x14ac:dyDescent="0.3">
      <c r="P2123" s="5"/>
      <c r="Q2123" s="5"/>
    </row>
    <row r="2124" spans="16:17" x14ac:dyDescent="0.3">
      <c r="P2124" s="5"/>
      <c r="Q2124" s="5"/>
    </row>
    <row r="2125" spans="16:17" x14ac:dyDescent="0.3">
      <c r="P2125" s="5"/>
      <c r="Q2125" s="5"/>
    </row>
    <row r="2126" spans="16:17" x14ac:dyDescent="0.3">
      <c r="P2126" s="5"/>
      <c r="Q2126" s="5"/>
    </row>
    <row r="2127" spans="16:17" x14ac:dyDescent="0.3">
      <c r="P2127" s="5"/>
      <c r="Q2127" s="5"/>
    </row>
    <row r="2128" spans="16:17" x14ac:dyDescent="0.3">
      <c r="P2128" s="5"/>
      <c r="Q2128" s="5"/>
    </row>
    <row r="2129" spans="16:17" x14ac:dyDescent="0.3">
      <c r="P2129" s="5"/>
      <c r="Q2129" s="5"/>
    </row>
    <row r="2130" spans="16:17" x14ac:dyDescent="0.3">
      <c r="P2130" s="5"/>
      <c r="Q2130" s="5"/>
    </row>
    <row r="2131" spans="16:17" x14ac:dyDescent="0.3">
      <c r="P2131" s="5"/>
      <c r="Q2131" s="5"/>
    </row>
    <row r="2132" spans="16:17" x14ac:dyDescent="0.3">
      <c r="P2132" s="5"/>
      <c r="Q2132" s="5"/>
    </row>
    <row r="2133" spans="16:17" x14ac:dyDescent="0.3">
      <c r="P2133" s="5"/>
      <c r="Q2133" s="5"/>
    </row>
    <row r="2134" spans="16:17" x14ac:dyDescent="0.3">
      <c r="P2134" s="5"/>
      <c r="Q2134" s="5"/>
    </row>
    <row r="2135" spans="16:17" x14ac:dyDescent="0.3">
      <c r="P2135" s="5"/>
      <c r="Q2135" s="5"/>
    </row>
    <row r="2136" spans="16:17" x14ac:dyDescent="0.3">
      <c r="P2136" s="5"/>
      <c r="Q2136" s="5"/>
    </row>
    <row r="2137" spans="16:17" x14ac:dyDescent="0.3">
      <c r="P2137" s="5"/>
      <c r="Q2137" s="5"/>
    </row>
    <row r="2138" spans="16:17" x14ac:dyDescent="0.3">
      <c r="P2138" s="5"/>
      <c r="Q2138" s="5"/>
    </row>
    <row r="2139" spans="16:17" x14ac:dyDescent="0.3">
      <c r="P2139" s="5"/>
      <c r="Q2139" s="5"/>
    </row>
    <row r="2140" spans="16:17" x14ac:dyDescent="0.3">
      <c r="P2140" s="5"/>
      <c r="Q2140" s="5"/>
    </row>
    <row r="2141" spans="16:17" x14ac:dyDescent="0.3">
      <c r="P2141" s="5"/>
      <c r="Q2141" s="5"/>
    </row>
    <row r="2142" spans="16:17" x14ac:dyDescent="0.3">
      <c r="P2142" s="5"/>
      <c r="Q2142" s="5"/>
    </row>
    <row r="2143" spans="16:17" x14ac:dyDescent="0.3">
      <c r="P2143" s="5"/>
      <c r="Q2143" s="5"/>
    </row>
    <row r="2144" spans="16:17" x14ac:dyDescent="0.3">
      <c r="P2144" s="5"/>
      <c r="Q2144" s="5"/>
    </row>
    <row r="2145" spans="16:17" x14ac:dyDescent="0.3">
      <c r="P2145" s="5"/>
      <c r="Q2145" s="5"/>
    </row>
    <row r="2146" spans="16:17" x14ac:dyDescent="0.3">
      <c r="P2146" s="5"/>
      <c r="Q2146" s="5"/>
    </row>
    <row r="2147" spans="16:17" x14ac:dyDescent="0.3">
      <c r="P2147" s="5"/>
      <c r="Q2147" s="5"/>
    </row>
    <row r="2148" spans="16:17" x14ac:dyDescent="0.3">
      <c r="P2148" s="5"/>
      <c r="Q2148" s="5"/>
    </row>
    <row r="2149" spans="16:17" x14ac:dyDescent="0.3">
      <c r="P2149" s="5"/>
      <c r="Q2149" s="5"/>
    </row>
    <row r="2150" spans="16:17" x14ac:dyDescent="0.3">
      <c r="P2150" s="5"/>
      <c r="Q2150" s="5"/>
    </row>
    <row r="2151" spans="16:17" x14ac:dyDescent="0.3">
      <c r="P2151" s="5"/>
      <c r="Q2151" s="5"/>
    </row>
    <row r="2152" spans="16:17" x14ac:dyDescent="0.3">
      <c r="P2152" s="5"/>
      <c r="Q2152" s="5"/>
    </row>
    <row r="2153" spans="16:17" x14ac:dyDescent="0.3">
      <c r="P2153" s="5"/>
      <c r="Q2153" s="5"/>
    </row>
    <row r="2154" spans="16:17" x14ac:dyDescent="0.3">
      <c r="P2154" s="5"/>
      <c r="Q2154" s="5"/>
    </row>
    <row r="2155" spans="16:17" x14ac:dyDescent="0.3">
      <c r="P2155" s="5"/>
      <c r="Q2155" s="5"/>
    </row>
    <row r="2156" spans="16:17" x14ac:dyDescent="0.3">
      <c r="P2156" s="5"/>
      <c r="Q2156" s="5"/>
    </row>
    <row r="2157" spans="16:17" x14ac:dyDescent="0.3">
      <c r="P2157" s="5"/>
      <c r="Q2157" s="5"/>
    </row>
    <row r="2158" spans="16:17" x14ac:dyDescent="0.3">
      <c r="P2158" s="5"/>
      <c r="Q2158" s="5"/>
    </row>
    <row r="2159" spans="16:17" x14ac:dyDescent="0.3">
      <c r="P2159" s="5"/>
      <c r="Q2159" s="5"/>
    </row>
    <row r="2160" spans="16:17" x14ac:dyDescent="0.3">
      <c r="P2160" s="5"/>
      <c r="Q2160" s="5"/>
    </row>
    <row r="2161" spans="16:17" x14ac:dyDescent="0.3">
      <c r="P2161" s="5"/>
      <c r="Q2161" s="5"/>
    </row>
    <row r="2162" spans="16:17" x14ac:dyDescent="0.3">
      <c r="P2162" s="5"/>
      <c r="Q2162" s="5"/>
    </row>
    <row r="2163" spans="16:17" x14ac:dyDescent="0.3">
      <c r="P2163" s="5"/>
      <c r="Q2163" s="5"/>
    </row>
    <row r="2164" spans="16:17" x14ac:dyDescent="0.3">
      <c r="P2164" s="5"/>
      <c r="Q2164" s="5"/>
    </row>
    <row r="2165" spans="16:17" x14ac:dyDescent="0.3">
      <c r="P2165" s="5"/>
      <c r="Q2165" s="5"/>
    </row>
    <row r="2166" spans="16:17" x14ac:dyDescent="0.3">
      <c r="P2166" s="5"/>
      <c r="Q2166" s="5"/>
    </row>
    <row r="2167" spans="16:17" x14ac:dyDescent="0.3">
      <c r="P2167" s="5"/>
      <c r="Q2167" s="5"/>
    </row>
    <row r="2168" spans="16:17" x14ac:dyDescent="0.3">
      <c r="P2168" s="5"/>
      <c r="Q2168" s="5"/>
    </row>
    <row r="2169" spans="16:17" x14ac:dyDescent="0.3">
      <c r="P2169" s="5"/>
      <c r="Q2169" s="5"/>
    </row>
    <row r="2170" spans="16:17" x14ac:dyDescent="0.3">
      <c r="P2170" s="5"/>
      <c r="Q2170" s="5"/>
    </row>
    <row r="2171" spans="16:17" x14ac:dyDescent="0.3">
      <c r="P2171" s="5"/>
      <c r="Q2171" s="5"/>
    </row>
    <row r="2172" spans="16:17" x14ac:dyDescent="0.3">
      <c r="P2172" s="5"/>
      <c r="Q2172" s="5"/>
    </row>
    <row r="2173" spans="16:17" x14ac:dyDescent="0.3">
      <c r="P2173" s="5"/>
      <c r="Q2173" s="5"/>
    </row>
    <row r="2174" spans="16:17" x14ac:dyDescent="0.3">
      <c r="P2174" s="5"/>
      <c r="Q2174" s="5"/>
    </row>
    <row r="2175" spans="16:17" x14ac:dyDescent="0.3">
      <c r="P2175" s="5"/>
      <c r="Q2175" s="5"/>
    </row>
    <row r="2176" spans="16:17" x14ac:dyDescent="0.3">
      <c r="P2176" s="5"/>
      <c r="Q2176" s="5"/>
    </row>
    <row r="2177" spans="16:17" x14ac:dyDescent="0.3">
      <c r="P2177" s="5"/>
      <c r="Q2177" s="5"/>
    </row>
    <row r="2178" spans="16:17" x14ac:dyDescent="0.3">
      <c r="P2178" s="5"/>
      <c r="Q2178" s="5"/>
    </row>
    <row r="2179" spans="16:17" x14ac:dyDescent="0.3">
      <c r="P2179" s="5"/>
      <c r="Q2179" s="5"/>
    </row>
    <row r="2180" spans="16:17" x14ac:dyDescent="0.3">
      <c r="P2180" s="5"/>
      <c r="Q2180" s="5"/>
    </row>
    <row r="2181" spans="16:17" x14ac:dyDescent="0.3">
      <c r="P2181" s="5"/>
      <c r="Q2181" s="5"/>
    </row>
    <row r="2182" spans="16:17" x14ac:dyDescent="0.3">
      <c r="P2182" s="5"/>
      <c r="Q2182" s="5"/>
    </row>
    <row r="2183" spans="16:17" x14ac:dyDescent="0.3">
      <c r="P2183" s="5"/>
      <c r="Q2183" s="5"/>
    </row>
    <row r="2184" spans="16:17" x14ac:dyDescent="0.3">
      <c r="P2184" s="5"/>
      <c r="Q2184" s="5"/>
    </row>
    <row r="2185" spans="16:17" x14ac:dyDescent="0.3">
      <c r="P2185" s="5"/>
      <c r="Q2185" s="5"/>
    </row>
    <row r="2186" spans="16:17" x14ac:dyDescent="0.3">
      <c r="P2186" s="5"/>
      <c r="Q2186" s="5"/>
    </row>
    <row r="2187" spans="16:17" x14ac:dyDescent="0.3">
      <c r="P2187" s="5"/>
      <c r="Q2187" s="5"/>
    </row>
    <row r="2188" spans="16:17" x14ac:dyDescent="0.3">
      <c r="P2188" s="5"/>
      <c r="Q2188" s="5"/>
    </row>
    <row r="2189" spans="16:17" x14ac:dyDescent="0.3">
      <c r="P2189" s="5"/>
      <c r="Q2189" s="5"/>
    </row>
    <row r="2190" spans="16:17" x14ac:dyDescent="0.3">
      <c r="P2190" s="5"/>
      <c r="Q2190" s="5"/>
    </row>
    <row r="2191" spans="16:17" x14ac:dyDescent="0.3">
      <c r="P2191" s="5"/>
      <c r="Q2191" s="5"/>
    </row>
    <row r="2192" spans="16:17" x14ac:dyDescent="0.3">
      <c r="P2192" s="5"/>
      <c r="Q2192" s="5"/>
    </row>
    <row r="2193" spans="16:17" x14ac:dyDescent="0.3">
      <c r="P2193" s="5"/>
      <c r="Q2193" s="5"/>
    </row>
    <row r="2194" spans="16:17" x14ac:dyDescent="0.3">
      <c r="P2194" s="5"/>
      <c r="Q2194" s="5"/>
    </row>
    <row r="2195" spans="16:17" x14ac:dyDescent="0.3">
      <c r="P2195" s="5"/>
      <c r="Q2195" s="5"/>
    </row>
    <row r="2196" spans="16:17" x14ac:dyDescent="0.3">
      <c r="P2196" s="5"/>
      <c r="Q2196" s="5"/>
    </row>
    <row r="2197" spans="16:17" x14ac:dyDescent="0.3">
      <c r="P2197" s="5"/>
      <c r="Q2197" s="5"/>
    </row>
    <row r="2198" spans="16:17" x14ac:dyDescent="0.3">
      <c r="P2198" s="5"/>
      <c r="Q2198" s="5"/>
    </row>
    <row r="2199" spans="16:17" x14ac:dyDescent="0.3">
      <c r="P2199" s="5"/>
      <c r="Q2199" s="5"/>
    </row>
    <row r="2200" spans="16:17" x14ac:dyDescent="0.3">
      <c r="P2200" s="5"/>
      <c r="Q2200" s="5"/>
    </row>
    <row r="2201" spans="16:17" x14ac:dyDescent="0.3">
      <c r="P2201" s="5"/>
      <c r="Q2201" s="5"/>
    </row>
    <row r="2202" spans="16:17" x14ac:dyDescent="0.3">
      <c r="P2202" s="5"/>
      <c r="Q2202" s="5"/>
    </row>
    <row r="2203" spans="16:17" x14ac:dyDescent="0.3">
      <c r="P2203" s="5"/>
      <c r="Q2203" s="5"/>
    </row>
    <row r="2204" spans="16:17" x14ac:dyDescent="0.3">
      <c r="P2204" s="5"/>
      <c r="Q2204" s="5"/>
    </row>
    <row r="2205" spans="16:17" x14ac:dyDescent="0.3">
      <c r="P2205" s="5"/>
      <c r="Q2205" s="5"/>
    </row>
    <row r="2206" spans="16:17" x14ac:dyDescent="0.3">
      <c r="P2206" s="5"/>
      <c r="Q2206" s="5"/>
    </row>
    <row r="2207" spans="16:17" x14ac:dyDescent="0.3">
      <c r="P2207" s="5"/>
      <c r="Q2207" s="5"/>
    </row>
    <row r="2208" spans="16:17" x14ac:dyDescent="0.3">
      <c r="P2208" s="5"/>
      <c r="Q2208" s="5"/>
    </row>
    <row r="2209" spans="16:17" x14ac:dyDescent="0.3">
      <c r="P2209" s="5"/>
      <c r="Q2209" s="5"/>
    </row>
    <row r="2210" spans="16:17" x14ac:dyDescent="0.3">
      <c r="P2210" s="5"/>
      <c r="Q2210" s="5"/>
    </row>
    <row r="2211" spans="16:17" x14ac:dyDescent="0.3">
      <c r="P2211" s="5"/>
      <c r="Q2211" s="5"/>
    </row>
    <row r="2212" spans="16:17" x14ac:dyDescent="0.3">
      <c r="P2212" s="5"/>
      <c r="Q2212" s="5"/>
    </row>
    <row r="2213" spans="16:17" x14ac:dyDescent="0.3">
      <c r="P2213" s="5"/>
      <c r="Q2213" s="5"/>
    </row>
    <row r="2214" spans="16:17" x14ac:dyDescent="0.3">
      <c r="P2214" s="5"/>
      <c r="Q2214" s="5"/>
    </row>
    <row r="2215" spans="16:17" x14ac:dyDescent="0.3">
      <c r="P2215" s="5"/>
      <c r="Q2215" s="5"/>
    </row>
    <row r="2216" spans="16:17" x14ac:dyDescent="0.3">
      <c r="P2216" s="5"/>
      <c r="Q2216" s="5"/>
    </row>
    <row r="2217" spans="16:17" x14ac:dyDescent="0.3">
      <c r="P2217" s="5"/>
      <c r="Q2217" s="5"/>
    </row>
    <row r="2218" spans="16:17" x14ac:dyDescent="0.3">
      <c r="P2218" s="5"/>
      <c r="Q2218" s="5"/>
    </row>
    <row r="2219" spans="16:17" x14ac:dyDescent="0.3">
      <c r="P2219" s="5"/>
      <c r="Q2219" s="5"/>
    </row>
    <row r="2220" spans="16:17" x14ac:dyDescent="0.3">
      <c r="P2220" s="5"/>
      <c r="Q2220" s="5"/>
    </row>
    <row r="2221" spans="16:17" x14ac:dyDescent="0.3">
      <c r="P2221" s="5"/>
      <c r="Q2221" s="5"/>
    </row>
    <row r="2222" spans="16:17" x14ac:dyDescent="0.3">
      <c r="P2222" s="5"/>
      <c r="Q2222" s="5"/>
    </row>
    <row r="2223" spans="16:17" x14ac:dyDescent="0.3">
      <c r="P2223" s="5"/>
      <c r="Q2223" s="5"/>
    </row>
    <row r="2224" spans="16:17" x14ac:dyDescent="0.3">
      <c r="P2224" s="5"/>
      <c r="Q2224" s="5"/>
    </row>
    <row r="2225" spans="16:17" x14ac:dyDescent="0.3">
      <c r="P2225" s="5"/>
      <c r="Q2225" s="5"/>
    </row>
    <row r="2226" spans="16:17" x14ac:dyDescent="0.3">
      <c r="P2226" s="5"/>
      <c r="Q2226" s="5"/>
    </row>
    <row r="2227" spans="16:17" x14ac:dyDescent="0.3">
      <c r="P2227" s="5"/>
      <c r="Q2227" s="5"/>
    </row>
    <row r="2228" spans="16:17" x14ac:dyDescent="0.3">
      <c r="P2228" s="5"/>
      <c r="Q2228" s="5"/>
    </row>
    <row r="2229" spans="16:17" x14ac:dyDescent="0.3">
      <c r="P2229" s="5"/>
      <c r="Q2229" s="5"/>
    </row>
    <row r="2230" spans="16:17" x14ac:dyDescent="0.3">
      <c r="P2230" s="5"/>
      <c r="Q2230" s="5"/>
    </row>
    <row r="2231" spans="16:17" x14ac:dyDescent="0.3">
      <c r="P2231" s="5"/>
      <c r="Q2231" s="5"/>
    </row>
    <row r="2232" spans="16:17" x14ac:dyDescent="0.3">
      <c r="P2232" s="5"/>
      <c r="Q2232" s="5"/>
    </row>
    <row r="2233" spans="16:17" x14ac:dyDescent="0.3">
      <c r="P2233" s="5"/>
      <c r="Q2233" s="5"/>
    </row>
    <row r="2234" spans="16:17" x14ac:dyDescent="0.3">
      <c r="P2234" s="5"/>
      <c r="Q2234" s="5"/>
    </row>
    <row r="2235" spans="16:17" x14ac:dyDescent="0.3">
      <c r="P2235" s="5"/>
      <c r="Q2235" s="5"/>
    </row>
    <row r="2236" spans="16:17" x14ac:dyDescent="0.3">
      <c r="P2236" s="5"/>
      <c r="Q2236" s="5"/>
    </row>
    <row r="2237" spans="16:17" x14ac:dyDescent="0.3">
      <c r="P2237" s="5"/>
      <c r="Q2237" s="5"/>
    </row>
    <row r="2238" spans="16:17" x14ac:dyDescent="0.3">
      <c r="P2238" s="5"/>
      <c r="Q2238" s="5"/>
    </row>
    <row r="2239" spans="16:17" x14ac:dyDescent="0.3">
      <c r="P2239" s="5"/>
      <c r="Q2239" s="5"/>
    </row>
    <row r="2240" spans="16:17" x14ac:dyDescent="0.3">
      <c r="P2240" s="5"/>
      <c r="Q2240" s="5"/>
    </row>
    <row r="2241" spans="16:17" x14ac:dyDescent="0.3">
      <c r="P2241" s="5"/>
      <c r="Q2241" s="5"/>
    </row>
    <row r="2242" spans="16:17" x14ac:dyDescent="0.3">
      <c r="P2242" s="5"/>
      <c r="Q2242" s="5"/>
    </row>
    <row r="2243" spans="16:17" x14ac:dyDescent="0.3">
      <c r="P2243" s="5"/>
      <c r="Q2243" s="5"/>
    </row>
    <row r="2244" spans="16:17" x14ac:dyDescent="0.3">
      <c r="P2244" s="5"/>
      <c r="Q2244" s="5"/>
    </row>
    <row r="2245" spans="16:17" x14ac:dyDescent="0.3">
      <c r="P2245" s="5"/>
      <c r="Q2245" s="5"/>
    </row>
    <row r="2246" spans="16:17" x14ac:dyDescent="0.3">
      <c r="P2246" s="5"/>
      <c r="Q2246" s="5"/>
    </row>
    <row r="2247" spans="16:17" x14ac:dyDescent="0.3">
      <c r="P2247" s="5"/>
      <c r="Q2247" s="5"/>
    </row>
    <row r="2248" spans="16:17" x14ac:dyDescent="0.3">
      <c r="P2248" s="5"/>
      <c r="Q2248" s="5"/>
    </row>
    <row r="2249" spans="16:17" x14ac:dyDescent="0.3">
      <c r="P2249" s="5"/>
      <c r="Q2249" s="5"/>
    </row>
    <row r="2250" spans="16:17" x14ac:dyDescent="0.3">
      <c r="P2250" s="5"/>
      <c r="Q2250" s="5"/>
    </row>
    <row r="2251" spans="16:17" x14ac:dyDescent="0.3">
      <c r="P2251" s="5"/>
      <c r="Q2251" s="5"/>
    </row>
    <row r="2252" spans="16:17" x14ac:dyDescent="0.3">
      <c r="P2252" s="5"/>
      <c r="Q2252" s="5"/>
    </row>
    <row r="2253" spans="16:17" x14ac:dyDescent="0.3">
      <c r="P2253" s="5"/>
      <c r="Q2253" s="5"/>
    </row>
    <row r="2254" spans="16:17" x14ac:dyDescent="0.3">
      <c r="P2254" s="5"/>
      <c r="Q2254" s="5"/>
    </row>
    <row r="2255" spans="16:17" x14ac:dyDescent="0.3">
      <c r="P2255" s="5"/>
      <c r="Q2255" s="5"/>
    </row>
    <row r="2256" spans="16:17" x14ac:dyDescent="0.3">
      <c r="P2256" s="5"/>
      <c r="Q2256" s="5"/>
    </row>
    <row r="2257" spans="16:17" x14ac:dyDescent="0.3">
      <c r="P2257" s="5"/>
      <c r="Q2257" s="5"/>
    </row>
    <row r="2258" spans="16:17" x14ac:dyDescent="0.3">
      <c r="P2258" s="5"/>
      <c r="Q2258" s="5"/>
    </row>
    <row r="2259" spans="16:17" x14ac:dyDescent="0.3">
      <c r="P2259" s="5"/>
      <c r="Q2259" s="5"/>
    </row>
    <row r="2260" spans="16:17" x14ac:dyDescent="0.3">
      <c r="P2260" s="5"/>
      <c r="Q2260" s="5"/>
    </row>
    <row r="2261" spans="16:17" x14ac:dyDescent="0.3">
      <c r="P2261" s="5"/>
      <c r="Q2261" s="5"/>
    </row>
    <row r="2262" spans="16:17" x14ac:dyDescent="0.3">
      <c r="P2262" s="5"/>
      <c r="Q2262" s="5"/>
    </row>
    <row r="2263" spans="16:17" x14ac:dyDescent="0.3">
      <c r="P2263" s="5"/>
      <c r="Q2263" s="5"/>
    </row>
    <row r="2264" spans="16:17" x14ac:dyDescent="0.3">
      <c r="P2264" s="5"/>
      <c r="Q2264" s="5"/>
    </row>
    <row r="2265" spans="16:17" x14ac:dyDescent="0.3">
      <c r="P2265" s="5"/>
      <c r="Q2265" s="5"/>
    </row>
    <row r="2266" spans="16:17" x14ac:dyDescent="0.3">
      <c r="P2266" s="5"/>
      <c r="Q2266" s="5"/>
    </row>
    <row r="2267" spans="16:17" x14ac:dyDescent="0.3">
      <c r="P2267" s="5"/>
      <c r="Q2267" s="5"/>
    </row>
    <row r="2268" spans="16:17" x14ac:dyDescent="0.3">
      <c r="P2268" s="5"/>
      <c r="Q2268" s="5"/>
    </row>
    <row r="2269" spans="16:17" x14ac:dyDescent="0.3">
      <c r="P2269" s="5"/>
      <c r="Q2269" s="5"/>
    </row>
    <row r="2270" spans="16:17" x14ac:dyDescent="0.3">
      <c r="P2270" s="5"/>
      <c r="Q2270" s="5"/>
    </row>
    <row r="2271" spans="16:17" x14ac:dyDescent="0.3">
      <c r="P2271" s="5"/>
      <c r="Q2271" s="5"/>
    </row>
    <row r="2272" spans="16:17" x14ac:dyDescent="0.3">
      <c r="P2272" s="5"/>
      <c r="Q2272" s="5"/>
    </row>
    <row r="2273" spans="16:17" x14ac:dyDescent="0.3">
      <c r="P2273" s="5"/>
      <c r="Q2273" s="5"/>
    </row>
    <row r="2274" spans="16:17" x14ac:dyDescent="0.3">
      <c r="P2274" s="5"/>
      <c r="Q2274" s="5"/>
    </row>
    <row r="2275" spans="16:17" x14ac:dyDescent="0.3">
      <c r="P2275" s="5"/>
      <c r="Q2275" s="5"/>
    </row>
    <row r="2276" spans="16:17" x14ac:dyDescent="0.3">
      <c r="P2276" s="5"/>
      <c r="Q2276" s="5"/>
    </row>
    <row r="2277" spans="16:17" x14ac:dyDescent="0.3">
      <c r="P2277" s="5"/>
      <c r="Q2277" s="5"/>
    </row>
    <row r="2278" spans="16:17" x14ac:dyDescent="0.3">
      <c r="P2278" s="5"/>
      <c r="Q2278" s="5"/>
    </row>
    <row r="2279" spans="16:17" x14ac:dyDescent="0.3">
      <c r="P2279" s="5"/>
      <c r="Q2279" s="5"/>
    </row>
    <row r="2280" spans="16:17" x14ac:dyDescent="0.3">
      <c r="P2280" s="5"/>
      <c r="Q2280" s="5"/>
    </row>
    <row r="2281" spans="16:17" x14ac:dyDescent="0.3">
      <c r="P2281" s="5"/>
      <c r="Q2281" s="5"/>
    </row>
    <row r="2282" spans="16:17" x14ac:dyDescent="0.3">
      <c r="P2282" s="5"/>
      <c r="Q2282" s="5"/>
    </row>
    <row r="2283" spans="16:17" x14ac:dyDescent="0.3">
      <c r="P2283" s="5"/>
      <c r="Q2283" s="5"/>
    </row>
    <row r="2284" spans="16:17" x14ac:dyDescent="0.3">
      <c r="P2284" s="5"/>
      <c r="Q2284" s="5"/>
    </row>
    <row r="2285" spans="16:17" x14ac:dyDescent="0.3">
      <c r="P2285" s="5"/>
      <c r="Q2285" s="5"/>
    </row>
    <row r="2286" spans="16:17" x14ac:dyDescent="0.3">
      <c r="P2286" s="5"/>
      <c r="Q2286" s="5"/>
    </row>
    <row r="2287" spans="16:17" x14ac:dyDescent="0.3">
      <c r="P2287" s="5"/>
      <c r="Q2287" s="5"/>
    </row>
    <row r="2288" spans="16:17" x14ac:dyDescent="0.3">
      <c r="P2288" s="5"/>
      <c r="Q2288" s="5"/>
    </row>
    <row r="2289" spans="16:17" x14ac:dyDescent="0.3">
      <c r="P2289" s="5"/>
      <c r="Q2289" s="5"/>
    </row>
    <row r="2290" spans="16:17" x14ac:dyDescent="0.3">
      <c r="P2290" s="5"/>
      <c r="Q2290" s="5"/>
    </row>
    <row r="2291" spans="16:17" x14ac:dyDescent="0.3">
      <c r="P2291" s="5"/>
      <c r="Q2291" s="5"/>
    </row>
    <row r="2292" spans="16:17" x14ac:dyDescent="0.3">
      <c r="P2292" s="5"/>
      <c r="Q2292" s="5"/>
    </row>
    <row r="2293" spans="16:17" x14ac:dyDescent="0.3">
      <c r="P2293" s="5"/>
      <c r="Q2293" s="5"/>
    </row>
    <row r="2294" spans="16:17" x14ac:dyDescent="0.3">
      <c r="P2294" s="5"/>
      <c r="Q2294" s="5"/>
    </row>
    <row r="2295" spans="16:17" x14ac:dyDescent="0.3">
      <c r="P2295" s="5"/>
      <c r="Q2295" s="5"/>
    </row>
    <row r="2296" spans="16:17" x14ac:dyDescent="0.3">
      <c r="P2296" s="5"/>
      <c r="Q2296" s="5"/>
    </row>
    <row r="2297" spans="16:17" x14ac:dyDescent="0.3">
      <c r="P2297" s="5"/>
      <c r="Q2297" s="5"/>
    </row>
    <row r="2298" spans="16:17" x14ac:dyDescent="0.3">
      <c r="P2298" s="5"/>
      <c r="Q2298" s="5"/>
    </row>
    <row r="2299" spans="16:17" x14ac:dyDescent="0.3">
      <c r="P2299" s="5"/>
      <c r="Q2299" s="5"/>
    </row>
    <row r="2300" spans="16:17" x14ac:dyDescent="0.3">
      <c r="P2300" s="5"/>
      <c r="Q2300" s="5"/>
    </row>
    <row r="2301" spans="16:17" x14ac:dyDescent="0.3">
      <c r="P2301" s="5"/>
      <c r="Q2301" s="5"/>
    </row>
    <row r="2302" spans="16:17" x14ac:dyDescent="0.3">
      <c r="P2302" s="5"/>
      <c r="Q2302" s="5"/>
    </row>
    <row r="2303" spans="16:17" x14ac:dyDescent="0.3">
      <c r="P2303" s="5"/>
      <c r="Q2303" s="5"/>
    </row>
    <row r="2304" spans="16:17" x14ac:dyDescent="0.3">
      <c r="P2304" s="5"/>
      <c r="Q2304" s="5"/>
    </row>
    <row r="2305" spans="16:17" x14ac:dyDescent="0.3">
      <c r="P2305" s="5"/>
      <c r="Q2305" s="5"/>
    </row>
    <row r="2306" spans="16:17" x14ac:dyDescent="0.3">
      <c r="P2306" s="5"/>
      <c r="Q2306" s="5"/>
    </row>
    <row r="2307" spans="16:17" x14ac:dyDescent="0.3">
      <c r="P2307" s="5"/>
      <c r="Q2307" s="5"/>
    </row>
    <row r="2308" spans="16:17" x14ac:dyDescent="0.3">
      <c r="P2308" s="5"/>
      <c r="Q2308" s="5"/>
    </row>
    <row r="2309" spans="16:17" x14ac:dyDescent="0.3">
      <c r="P2309" s="5"/>
      <c r="Q2309" s="5"/>
    </row>
    <row r="2310" spans="16:17" x14ac:dyDescent="0.3">
      <c r="P2310" s="5"/>
      <c r="Q2310" s="5"/>
    </row>
    <row r="2311" spans="16:17" x14ac:dyDescent="0.3">
      <c r="P2311" s="5"/>
      <c r="Q2311" s="5"/>
    </row>
    <row r="2312" spans="16:17" x14ac:dyDescent="0.3">
      <c r="P2312" s="5"/>
      <c r="Q2312" s="5"/>
    </row>
    <row r="2313" spans="16:17" x14ac:dyDescent="0.3">
      <c r="P2313" s="5"/>
      <c r="Q2313" s="5"/>
    </row>
    <row r="2314" spans="16:17" x14ac:dyDescent="0.3">
      <c r="P2314" s="5"/>
      <c r="Q2314" s="5"/>
    </row>
    <row r="2315" spans="16:17" x14ac:dyDescent="0.3">
      <c r="P2315" s="5"/>
      <c r="Q2315" s="5"/>
    </row>
    <row r="2316" spans="16:17" x14ac:dyDescent="0.3">
      <c r="P2316" s="5"/>
      <c r="Q2316" s="5"/>
    </row>
    <row r="2317" spans="16:17" x14ac:dyDescent="0.3">
      <c r="P2317" s="5"/>
      <c r="Q2317" s="5"/>
    </row>
    <row r="2318" spans="16:17" x14ac:dyDescent="0.3">
      <c r="P2318" s="5"/>
      <c r="Q2318" s="5"/>
    </row>
    <row r="2319" spans="16:17" x14ac:dyDescent="0.3">
      <c r="P2319" s="5"/>
      <c r="Q2319" s="5"/>
    </row>
    <row r="2320" spans="16:17" x14ac:dyDescent="0.3">
      <c r="P2320" s="5"/>
      <c r="Q2320" s="5"/>
    </row>
    <row r="2321" spans="16:17" x14ac:dyDescent="0.3">
      <c r="P2321" s="5"/>
      <c r="Q2321" s="5"/>
    </row>
    <row r="2322" spans="16:17" x14ac:dyDescent="0.3">
      <c r="P2322" s="5"/>
      <c r="Q2322" s="5"/>
    </row>
    <row r="2323" spans="16:17" x14ac:dyDescent="0.3">
      <c r="P2323" s="5"/>
      <c r="Q2323" s="5"/>
    </row>
    <row r="2324" spans="16:17" x14ac:dyDescent="0.3">
      <c r="P2324" s="5"/>
      <c r="Q2324" s="5"/>
    </row>
    <row r="2325" spans="16:17" x14ac:dyDescent="0.3">
      <c r="P2325" s="5"/>
      <c r="Q2325" s="5"/>
    </row>
    <row r="2326" spans="16:17" x14ac:dyDescent="0.3">
      <c r="P2326" s="5"/>
      <c r="Q2326" s="5"/>
    </row>
    <row r="2327" spans="16:17" x14ac:dyDescent="0.3">
      <c r="P2327" s="5"/>
      <c r="Q2327" s="5"/>
    </row>
    <row r="2328" spans="16:17" x14ac:dyDescent="0.3">
      <c r="P2328" s="5"/>
      <c r="Q2328" s="5"/>
    </row>
    <row r="2329" spans="16:17" x14ac:dyDescent="0.3">
      <c r="P2329" s="5"/>
      <c r="Q2329" s="5"/>
    </row>
    <row r="2330" spans="16:17" x14ac:dyDescent="0.3">
      <c r="P2330" s="5"/>
      <c r="Q2330" s="5"/>
    </row>
    <row r="2331" spans="16:17" x14ac:dyDescent="0.3">
      <c r="P2331" s="5"/>
      <c r="Q2331" s="5"/>
    </row>
    <row r="2332" spans="16:17" x14ac:dyDescent="0.3">
      <c r="P2332" s="5"/>
      <c r="Q2332" s="5"/>
    </row>
    <row r="2333" spans="16:17" x14ac:dyDescent="0.3">
      <c r="P2333" s="5"/>
      <c r="Q2333" s="5"/>
    </row>
    <row r="2334" spans="16:17" x14ac:dyDescent="0.3">
      <c r="P2334" s="5"/>
      <c r="Q2334" s="5"/>
    </row>
    <row r="2335" spans="16:17" x14ac:dyDescent="0.3">
      <c r="P2335" s="5"/>
      <c r="Q2335" s="5"/>
    </row>
    <row r="2336" spans="16:17" x14ac:dyDescent="0.3">
      <c r="P2336" s="5"/>
      <c r="Q2336" s="5"/>
    </row>
    <row r="2337" spans="16:17" x14ac:dyDescent="0.3">
      <c r="P2337" s="5"/>
      <c r="Q2337" s="5"/>
    </row>
    <row r="2338" spans="16:17" x14ac:dyDescent="0.3">
      <c r="P2338" s="5"/>
      <c r="Q2338" s="5"/>
    </row>
    <row r="2339" spans="16:17" x14ac:dyDescent="0.3">
      <c r="P2339" s="5"/>
      <c r="Q2339" s="5"/>
    </row>
    <row r="2340" spans="16:17" x14ac:dyDescent="0.3">
      <c r="P2340" s="5"/>
      <c r="Q2340" s="5"/>
    </row>
    <row r="2341" spans="16:17" x14ac:dyDescent="0.3">
      <c r="P2341" s="5"/>
      <c r="Q2341" s="5"/>
    </row>
    <row r="2342" spans="16:17" x14ac:dyDescent="0.3">
      <c r="P2342" s="5"/>
      <c r="Q2342" s="5"/>
    </row>
    <row r="2343" spans="16:17" x14ac:dyDescent="0.3">
      <c r="P2343" s="5"/>
      <c r="Q2343" s="5"/>
    </row>
    <row r="2344" spans="16:17" x14ac:dyDescent="0.3">
      <c r="P2344" s="5"/>
      <c r="Q2344" s="5"/>
    </row>
    <row r="2345" spans="16:17" x14ac:dyDescent="0.3">
      <c r="P2345" s="5"/>
      <c r="Q2345" s="5"/>
    </row>
    <row r="2346" spans="16:17" x14ac:dyDescent="0.3">
      <c r="P2346" s="5"/>
      <c r="Q2346" s="5"/>
    </row>
    <row r="2347" spans="16:17" x14ac:dyDescent="0.3">
      <c r="P2347" s="5"/>
      <c r="Q2347" s="5"/>
    </row>
    <row r="2348" spans="16:17" x14ac:dyDescent="0.3">
      <c r="P2348" s="5"/>
      <c r="Q2348" s="5"/>
    </row>
    <row r="2349" spans="16:17" x14ac:dyDescent="0.3">
      <c r="P2349" s="5"/>
      <c r="Q2349" s="5"/>
    </row>
    <row r="2350" spans="16:17" x14ac:dyDescent="0.3">
      <c r="P2350" s="5"/>
      <c r="Q2350" s="5"/>
    </row>
    <row r="2351" spans="16:17" x14ac:dyDescent="0.3">
      <c r="P2351" s="5"/>
      <c r="Q2351" s="5"/>
    </row>
    <row r="2352" spans="16:17" x14ac:dyDescent="0.3">
      <c r="P2352" s="5"/>
      <c r="Q2352" s="5"/>
    </row>
    <row r="2353" spans="16:17" x14ac:dyDescent="0.3">
      <c r="P2353" s="5"/>
      <c r="Q2353" s="5"/>
    </row>
    <row r="2354" spans="16:17" x14ac:dyDescent="0.3">
      <c r="P2354" s="5"/>
      <c r="Q2354" s="5"/>
    </row>
    <row r="2355" spans="16:17" x14ac:dyDescent="0.3">
      <c r="P2355" s="5"/>
      <c r="Q2355" s="5"/>
    </row>
    <row r="2356" spans="16:17" x14ac:dyDescent="0.3">
      <c r="P2356" s="5"/>
      <c r="Q2356" s="5"/>
    </row>
    <row r="2357" spans="16:17" x14ac:dyDescent="0.3">
      <c r="P2357" s="5"/>
      <c r="Q2357" s="5"/>
    </row>
    <row r="2358" spans="16:17" x14ac:dyDescent="0.3">
      <c r="P2358" s="5"/>
      <c r="Q2358" s="5"/>
    </row>
    <row r="2359" spans="16:17" x14ac:dyDescent="0.3">
      <c r="P2359" s="5"/>
      <c r="Q2359" s="5"/>
    </row>
    <row r="2360" spans="16:17" x14ac:dyDescent="0.3">
      <c r="P2360" s="5"/>
      <c r="Q2360" s="5"/>
    </row>
    <row r="2361" spans="16:17" x14ac:dyDescent="0.3">
      <c r="P2361" s="5"/>
      <c r="Q2361" s="5"/>
    </row>
    <row r="2362" spans="16:17" x14ac:dyDescent="0.3">
      <c r="P2362" s="5"/>
      <c r="Q2362" s="5"/>
    </row>
    <row r="2363" spans="16:17" x14ac:dyDescent="0.3">
      <c r="P2363" s="5"/>
      <c r="Q2363" s="5"/>
    </row>
    <row r="2364" spans="16:17" x14ac:dyDescent="0.3">
      <c r="P2364" s="5"/>
      <c r="Q2364" s="5"/>
    </row>
    <row r="2365" spans="16:17" x14ac:dyDescent="0.3">
      <c r="P2365" s="5"/>
      <c r="Q2365" s="5"/>
    </row>
    <row r="2366" spans="16:17" x14ac:dyDescent="0.3">
      <c r="P2366" s="5"/>
      <c r="Q2366" s="5"/>
    </row>
    <row r="2367" spans="16:17" x14ac:dyDescent="0.3">
      <c r="P2367" s="5"/>
      <c r="Q2367" s="5"/>
    </row>
    <row r="2368" spans="16:17" x14ac:dyDescent="0.3">
      <c r="P2368" s="5"/>
      <c r="Q2368" s="5"/>
    </row>
    <row r="2369" spans="16:17" x14ac:dyDescent="0.3">
      <c r="P2369" s="5"/>
      <c r="Q2369" s="5"/>
    </row>
    <row r="2370" spans="16:17" x14ac:dyDescent="0.3">
      <c r="P2370" s="5"/>
      <c r="Q2370" s="5"/>
    </row>
    <row r="2371" spans="16:17" x14ac:dyDescent="0.3">
      <c r="P2371" s="5"/>
      <c r="Q2371" s="5"/>
    </row>
    <row r="2372" spans="16:17" x14ac:dyDescent="0.3">
      <c r="P2372" s="5"/>
      <c r="Q2372" s="5"/>
    </row>
    <row r="2373" spans="16:17" x14ac:dyDescent="0.3">
      <c r="P2373" s="5"/>
      <c r="Q2373" s="5"/>
    </row>
    <row r="2374" spans="16:17" x14ac:dyDescent="0.3">
      <c r="P2374" s="5"/>
      <c r="Q2374" s="5"/>
    </row>
    <row r="2375" spans="16:17" x14ac:dyDescent="0.3">
      <c r="P2375" s="5"/>
      <c r="Q2375" s="5"/>
    </row>
    <row r="2376" spans="16:17" x14ac:dyDescent="0.3">
      <c r="P2376" s="5"/>
      <c r="Q2376" s="5"/>
    </row>
    <row r="2377" spans="16:17" x14ac:dyDescent="0.3">
      <c r="P2377" s="5"/>
      <c r="Q2377" s="5"/>
    </row>
    <row r="2378" spans="16:17" x14ac:dyDescent="0.3">
      <c r="P2378" s="5"/>
      <c r="Q2378" s="5"/>
    </row>
    <row r="2379" spans="16:17" x14ac:dyDescent="0.3">
      <c r="P2379" s="5"/>
      <c r="Q2379" s="5"/>
    </row>
    <row r="2380" spans="16:17" x14ac:dyDescent="0.3">
      <c r="P2380" s="5"/>
      <c r="Q2380" s="5"/>
    </row>
    <row r="2381" spans="16:17" x14ac:dyDescent="0.3">
      <c r="P2381" s="5"/>
      <c r="Q2381" s="5"/>
    </row>
    <row r="2382" spans="16:17" x14ac:dyDescent="0.3">
      <c r="P2382" s="5"/>
      <c r="Q2382" s="5"/>
    </row>
    <row r="2383" spans="16:17" x14ac:dyDescent="0.3">
      <c r="P2383" s="5"/>
      <c r="Q2383" s="5"/>
    </row>
    <row r="2384" spans="16:17" x14ac:dyDescent="0.3">
      <c r="P2384" s="5"/>
      <c r="Q2384" s="5"/>
    </row>
    <row r="2385" spans="16:17" x14ac:dyDescent="0.3">
      <c r="P2385" s="5"/>
      <c r="Q2385" s="5"/>
    </row>
    <row r="2386" spans="16:17" x14ac:dyDescent="0.3">
      <c r="P2386" s="5"/>
      <c r="Q2386" s="5"/>
    </row>
    <row r="2387" spans="16:17" x14ac:dyDescent="0.3">
      <c r="P2387" s="5"/>
      <c r="Q2387" s="5"/>
    </row>
    <row r="2388" spans="16:17" x14ac:dyDescent="0.3">
      <c r="P2388" s="5"/>
      <c r="Q2388" s="5"/>
    </row>
    <row r="2389" spans="16:17" x14ac:dyDescent="0.3">
      <c r="P2389" s="5"/>
      <c r="Q2389" s="5"/>
    </row>
    <row r="2390" spans="16:17" x14ac:dyDescent="0.3">
      <c r="P2390" s="5"/>
      <c r="Q2390" s="5"/>
    </row>
    <row r="2391" spans="16:17" x14ac:dyDescent="0.3">
      <c r="P2391" s="5"/>
      <c r="Q2391" s="5"/>
    </row>
    <row r="2392" spans="16:17" x14ac:dyDescent="0.3">
      <c r="P2392" s="5"/>
      <c r="Q2392" s="5"/>
    </row>
    <row r="2393" spans="16:17" x14ac:dyDescent="0.3">
      <c r="P2393" s="5"/>
      <c r="Q2393" s="5"/>
    </row>
    <row r="2394" spans="16:17" x14ac:dyDescent="0.3">
      <c r="P2394" s="5"/>
      <c r="Q2394" s="5"/>
    </row>
    <row r="2395" spans="16:17" x14ac:dyDescent="0.3">
      <c r="P2395" s="5"/>
      <c r="Q2395" s="5"/>
    </row>
    <row r="2396" spans="16:17" x14ac:dyDescent="0.3">
      <c r="P2396" s="5"/>
      <c r="Q2396" s="5"/>
    </row>
    <row r="2397" spans="16:17" x14ac:dyDescent="0.3">
      <c r="P2397" s="5"/>
      <c r="Q2397" s="5"/>
    </row>
    <row r="2398" spans="16:17" x14ac:dyDescent="0.3">
      <c r="P2398" s="5"/>
      <c r="Q2398" s="5"/>
    </row>
    <row r="2399" spans="16:17" x14ac:dyDescent="0.3">
      <c r="P2399" s="5"/>
      <c r="Q2399" s="5"/>
    </row>
    <row r="2400" spans="16:17" x14ac:dyDescent="0.3">
      <c r="P2400" s="5"/>
      <c r="Q2400" s="5"/>
    </row>
    <row r="2401" spans="16:17" x14ac:dyDescent="0.3">
      <c r="P2401" s="5"/>
      <c r="Q2401" s="5"/>
    </row>
    <row r="2402" spans="16:17" x14ac:dyDescent="0.3">
      <c r="P2402" s="5"/>
      <c r="Q2402" s="5"/>
    </row>
    <row r="2403" spans="16:17" x14ac:dyDescent="0.3">
      <c r="P2403" s="5"/>
      <c r="Q2403" s="5"/>
    </row>
    <row r="2404" spans="16:17" x14ac:dyDescent="0.3">
      <c r="P2404" s="5"/>
      <c r="Q2404" s="5"/>
    </row>
    <row r="2405" spans="16:17" x14ac:dyDescent="0.3">
      <c r="P2405" s="5"/>
      <c r="Q2405" s="5"/>
    </row>
    <row r="2406" spans="16:17" x14ac:dyDescent="0.3">
      <c r="P2406" s="5"/>
      <c r="Q2406" s="5"/>
    </row>
    <row r="2407" spans="16:17" x14ac:dyDescent="0.3">
      <c r="P2407" s="5"/>
      <c r="Q2407" s="5"/>
    </row>
    <row r="2408" spans="16:17" x14ac:dyDescent="0.3">
      <c r="P2408" s="5"/>
      <c r="Q2408" s="5"/>
    </row>
    <row r="2409" spans="16:17" x14ac:dyDescent="0.3">
      <c r="P2409" s="5"/>
      <c r="Q2409" s="5"/>
    </row>
    <row r="2410" spans="16:17" x14ac:dyDescent="0.3">
      <c r="P2410" s="5"/>
      <c r="Q2410" s="5"/>
    </row>
    <row r="2411" spans="16:17" x14ac:dyDescent="0.3">
      <c r="P2411" s="5"/>
      <c r="Q2411" s="5"/>
    </row>
    <row r="2412" spans="16:17" x14ac:dyDescent="0.3">
      <c r="P2412" s="5"/>
      <c r="Q2412" s="5"/>
    </row>
    <row r="2413" spans="16:17" x14ac:dyDescent="0.3">
      <c r="P2413" s="5"/>
      <c r="Q2413" s="5"/>
    </row>
    <row r="2414" spans="16:17" x14ac:dyDescent="0.3">
      <c r="P2414" s="5"/>
      <c r="Q2414" s="5"/>
    </row>
    <row r="2415" spans="16:17" x14ac:dyDescent="0.3">
      <c r="P2415" s="5"/>
      <c r="Q2415" s="5"/>
    </row>
    <row r="2416" spans="16:17" x14ac:dyDescent="0.3">
      <c r="P2416" s="5"/>
      <c r="Q2416" s="5"/>
    </row>
    <row r="2417" spans="16:17" x14ac:dyDescent="0.3">
      <c r="P2417" s="5"/>
      <c r="Q2417" s="5"/>
    </row>
    <row r="2418" spans="16:17" x14ac:dyDescent="0.3">
      <c r="P2418" s="5"/>
      <c r="Q2418" s="5"/>
    </row>
    <row r="2419" spans="16:17" x14ac:dyDescent="0.3">
      <c r="P2419" s="5"/>
      <c r="Q2419" s="5"/>
    </row>
    <row r="2420" spans="16:17" x14ac:dyDescent="0.3">
      <c r="P2420" s="5"/>
      <c r="Q2420" s="5"/>
    </row>
    <row r="2421" spans="16:17" x14ac:dyDescent="0.3">
      <c r="P2421" s="5"/>
      <c r="Q2421" s="5"/>
    </row>
    <row r="2422" spans="16:17" x14ac:dyDescent="0.3">
      <c r="P2422" s="5"/>
      <c r="Q2422" s="5"/>
    </row>
    <row r="2423" spans="16:17" x14ac:dyDescent="0.3">
      <c r="P2423" s="5"/>
      <c r="Q2423" s="5"/>
    </row>
    <row r="2424" spans="16:17" x14ac:dyDescent="0.3">
      <c r="P2424" s="5"/>
      <c r="Q2424" s="5"/>
    </row>
    <row r="2425" spans="16:17" x14ac:dyDescent="0.3">
      <c r="P2425" s="5"/>
      <c r="Q2425" s="5"/>
    </row>
    <row r="2426" spans="16:17" x14ac:dyDescent="0.3">
      <c r="P2426" s="5"/>
      <c r="Q2426" s="5"/>
    </row>
    <row r="2427" spans="16:17" x14ac:dyDescent="0.3">
      <c r="P2427" s="5"/>
      <c r="Q2427" s="5"/>
    </row>
    <row r="2428" spans="16:17" x14ac:dyDescent="0.3">
      <c r="P2428" s="5"/>
      <c r="Q2428" s="5"/>
    </row>
    <row r="2429" spans="16:17" x14ac:dyDescent="0.3">
      <c r="P2429" s="5"/>
      <c r="Q2429" s="5"/>
    </row>
    <row r="2430" spans="16:17" x14ac:dyDescent="0.3">
      <c r="P2430" s="5"/>
      <c r="Q2430" s="5"/>
    </row>
    <row r="2431" spans="16:17" x14ac:dyDescent="0.3">
      <c r="P2431" s="5"/>
      <c r="Q2431" s="5"/>
    </row>
    <row r="2432" spans="16:17" x14ac:dyDescent="0.3">
      <c r="P2432" s="5"/>
      <c r="Q2432" s="5"/>
    </row>
    <row r="2433" spans="16:17" x14ac:dyDescent="0.3">
      <c r="P2433" s="5"/>
      <c r="Q2433" s="5"/>
    </row>
    <row r="2434" spans="16:17" x14ac:dyDescent="0.3">
      <c r="P2434" s="5"/>
      <c r="Q2434" s="5"/>
    </row>
    <row r="2435" spans="16:17" x14ac:dyDescent="0.3">
      <c r="P2435" s="5"/>
      <c r="Q2435" s="5"/>
    </row>
    <row r="2436" spans="16:17" x14ac:dyDescent="0.3">
      <c r="P2436" s="5"/>
      <c r="Q2436" s="5"/>
    </row>
    <row r="2437" spans="16:17" x14ac:dyDescent="0.3">
      <c r="P2437" s="5"/>
      <c r="Q2437" s="5"/>
    </row>
    <row r="2438" spans="16:17" x14ac:dyDescent="0.3">
      <c r="P2438" s="5"/>
      <c r="Q2438" s="5"/>
    </row>
    <row r="2439" spans="16:17" x14ac:dyDescent="0.3">
      <c r="P2439" s="5"/>
      <c r="Q2439" s="5"/>
    </row>
    <row r="2440" spans="16:17" x14ac:dyDescent="0.3">
      <c r="P2440" s="5"/>
      <c r="Q2440" s="5"/>
    </row>
    <row r="2441" spans="16:17" x14ac:dyDescent="0.3">
      <c r="P2441" s="5"/>
      <c r="Q2441" s="5"/>
    </row>
    <row r="2442" spans="16:17" x14ac:dyDescent="0.3">
      <c r="P2442" s="5"/>
      <c r="Q2442" s="5"/>
    </row>
    <row r="2443" spans="16:17" x14ac:dyDescent="0.3">
      <c r="P2443" s="5"/>
      <c r="Q2443" s="5"/>
    </row>
    <row r="2444" spans="16:17" x14ac:dyDescent="0.3">
      <c r="P2444" s="5"/>
      <c r="Q2444" s="5"/>
    </row>
    <row r="2445" spans="16:17" x14ac:dyDescent="0.3">
      <c r="P2445" s="5"/>
      <c r="Q2445" s="5"/>
    </row>
    <row r="2446" spans="16:17" x14ac:dyDescent="0.3">
      <c r="P2446" s="5"/>
      <c r="Q2446" s="5"/>
    </row>
    <row r="2447" spans="16:17" x14ac:dyDescent="0.3">
      <c r="P2447" s="5"/>
      <c r="Q2447" s="5"/>
    </row>
    <row r="2448" spans="16:17" x14ac:dyDescent="0.3">
      <c r="P2448" s="5"/>
      <c r="Q2448" s="5"/>
    </row>
    <row r="2449" spans="16:17" x14ac:dyDescent="0.3">
      <c r="P2449" s="5"/>
      <c r="Q2449" s="5"/>
    </row>
    <row r="2450" spans="16:17" x14ac:dyDescent="0.3">
      <c r="P2450" s="5"/>
      <c r="Q2450" s="5"/>
    </row>
    <row r="2451" spans="16:17" x14ac:dyDescent="0.3">
      <c r="P2451" s="5"/>
      <c r="Q2451" s="5"/>
    </row>
    <row r="2452" spans="16:17" x14ac:dyDescent="0.3">
      <c r="P2452" s="5"/>
      <c r="Q2452" s="5"/>
    </row>
    <row r="2453" spans="16:17" x14ac:dyDescent="0.3">
      <c r="P2453" s="5"/>
      <c r="Q2453" s="5"/>
    </row>
    <row r="2454" spans="16:17" x14ac:dyDescent="0.3">
      <c r="P2454" s="5"/>
      <c r="Q2454" s="5"/>
    </row>
    <row r="2455" spans="16:17" x14ac:dyDescent="0.3">
      <c r="P2455" s="5"/>
      <c r="Q2455" s="5"/>
    </row>
    <row r="2456" spans="16:17" x14ac:dyDescent="0.3">
      <c r="P2456" s="5"/>
      <c r="Q2456" s="5"/>
    </row>
    <row r="2457" spans="16:17" x14ac:dyDescent="0.3">
      <c r="P2457" s="5"/>
      <c r="Q2457" s="5"/>
    </row>
    <row r="2458" spans="16:17" x14ac:dyDescent="0.3">
      <c r="P2458" s="5"/>
      <c r="Q2458" s="5"/>
    </row>
    <row r="2459" spans="16:17" x14ac:dyDescent="0.3">
      <c r="P2459" s="5"/>
      <c r="Q2459" s="5"/>
    </row>
    <row r="2460" spans="16:17" x14ac:dyDescent="0.3">
      <c r="P2460" s="5"/>
      <c r="Q2460" s="5"/>
    </row>
    <row r="2461" spans="16:17" x14ac:dyDescent="0.3">
      <c r="P2461" s="5"/>
      <c r="Q2461" s="5"/>
    </row>
    <row r="2462" spans="16:17" x14ac:dyDescent="0.3">
      <c r="P2462" s="5"/>
      <c r="Q2462" s="5"/>
    </row>
    <row r="2463" spans="16:17" x14ac:dyDescent="0.3">
      <c r="P2463" s="5"/>
      <c r="Q2463" s="5"/>
    </row>
    <row r="2464" spans="16:17" x14ac:dyDescent="0.3">
      <c r="P2464" s="5"/>
      <c r="Q2464" s="5"/>
    </row>
    <row r="2465" spans="16:17" x14ac:dyDescent="0.3">
      <c r="P2465" s="5"/>
      <c r="Q2465" s="5"/>
    </row>
    <row r="2466" spans="16:17" x14ac:dyDescent="0.3">
      <c r="P2466" s="5"/>
      <c r="Q2466" s="5"/>
    </row>
    <row r="2467" spans="16:17" x14ac:dyDescent="0.3">
      <c r="P2467" s="5"/>
      <c r="Q2467" s="5"/>
    </row>
    <row r="2468" spans="16:17" x14ac:dyDescent="0.3">
      <c r="P2468" s="5"/>
      <c r="Q2468" s="5"/>
    </row>
    <row r="2469" spans="16:17" x14ac:dyDescent="0.3">
      <c r="P2469" s="5"/>
      <c r="Q2469" s="5"/>
    </row>
    <row r="2470" spans="16:17" x14ac:dyDescent="0.3">
      <c r="P2470" s="5"/>
      <c r="Q2470" s="5"/>
    </row>
    <row r="2471" spans="16:17" x14ac:dyDescent="0.3">
      <c r="P2471" s="5"/>
      <c r="Q2471" s="5"/>
    </row>
    <row r="2472" spans="16:17" x14ac:dyDescent="0.3">
      <c r="P2472" s="5"/>
      <c r="Q2472" s="5"/>
    </row>
    <row r="2473" spans="16:17" x14ac:dyDescent="0.3">
      <c r="P2473" s="5"/>
      <c r="Q2473" s="5"/>
    </row>
    <row r="2474" spans="16:17" x14ac:dyDescent="0.3">
      <c r="P2474" s="5"/>
      <c r="Q2474" s="5"/>
    </row>
    <row r="2475" spans="16:17" x14ac:dyDescent="0.3">
      <c r="P2475" s="5"/>
      <c r="Q2475" s="5"/>
    </row>
    <row r="2476" spans="16:17" x14ac:dyDescent="0.3">
      <c r="P2476" s="5"/>
      <c r="Q2476" s="5"/>
    </row>
    <row r="2477" spans="16:17" x14ac:dyDescent="0.3">
      <c r="P2477" s="5"/>
      <c r="Q2477" s="5"/>
    </row>
    <row r="2478" spans="16:17" x14ac:dyDescent="0.3">
      <c r="P2478" s="5"/>
      <c r="Q2478" s="5"/>
    </row>
    <row r="2479" spans="16:17" x14ac:dyDescent="0.3">
      <c r="P2479" s="5"/>
      <c r="Q2479" s="5"/>
    </row>
    <row r="2480" spans="16:17" x14ac:dyDescent="0.3">
      <c r="P2480" s="5"/>
      <c r="Q2480" s="5"/>
    </row>
    <row r="2481" spans="16:17" x14ac:dyDescent="0.3">
      <c r="P2481" s="5"/>
      <c r="Q2481" s="5"/>
    </row>
    <row r="2482" spans="16:17" x14ac:dyDescent="0.3">
      <c r="P2482" s="5"/>
      <c r="Q2482" s="5"/>
    </row>
    <row r="2483" spans="16:17" x14ac:dyDescent="0.3">
      <c r="P2483" s="5"/>
      <c r="Q2483" s="5"/>
    </row>
    <row r="2484" spans="16:17" x14ac:dyDescent="0.3">
      <c r="P2484" s="5"/>
      <c r="Q2484" s="5"/>
    </row>
    <row r="2485" spans="16:17" x14ac:dyDescent="0.3">
      <c r="P2485" s="5"/>
      <c r="Q2485" s="5"/>
    </row>
    <row r="2486" spans="16:17" x14ac:dyDescent="0.3">
      <c r="P2486" s="5"/>
      <c r="Q2486" s="5"/>
    </row>
    <row r="2487" spans="16:17" x14ac:dyDescent="0.3">
      <c r="P2487" s="5"/>
      <c r="Q2487" s="5"/>
    </row>
    <row r="2488" spans="16:17" x14ac:dyDescent="0.3">
      <c r="P2488" s="5"/>
      <c r="Q2488" s="5"/>
    </row>
    <row r="2489" spans="16:17" x14ac:dyDescent="0.3">
      <c r="P2489" s="5"/>
      <c r="Q2489" s="5"/>
    </row>
    <row r="2490" spans="16:17" x14ac:dyDescent="0.3">
      <c r="P2490" s="5"/>
      <c r="Q2490" s="5"/>
    </row>
    <row r="2491" spans="16:17" x14ac:dyDescent="0.3">
      <c r="P2491" s="5"/>
      <c r="Q2491" s="5"/>
    </row>
    <row r="2492" spans="16:17" x14ac:dyDescent="0.3">
      <c r="P2492" s="5"/>
      <c r="Q2492" s="5"/>
    </row>
    <row r="2493" spans="16:17" x14ac:dyDescent="0.3">
      <c r="P2493" s="5"/>
      <c r="Q2493" s="5"/>
    </row>
    <row r="2494" spans="16:17" x14ac:dyDescent="0.3">
      <c r="P2494" s="5"/>
      <c r="Q2494" s="5"/>
    </row>
    <row r="2495" spans="16:17" x14ac:dyDescent="0.3">
      <c r="P2495" s="5"/>
      <c r="Q2495" s="5"/>
    </row>
    <row r="2496" spans="16:17" x14ac:dyDescent="0.3">
      <c r="P2496" s="5"/>
      <c r="Q2496" s="5"/>
    </row>
    <row r="2497" spans="16:17" x14ac:dyDescent="0.3">
      <c r="P2497" s="5"/>
      <c r="Q2497" s="5"/>
    </row>
    <row r="2498" spans="16:17" x14ac:dyDescent="0.3">
      <c r="P2498" s="5"/>
      <c r="Q2498" s="5"/>
    </row>
    <row r="2499" spans="16:17" x14ac:dyDescent="0.3">
      <c r="P2499" s="5"/>
      <c r="Q2499" s="5"/>
    </row>
    <row r="2500" spans="16:17" x14ac:dyDescent="0.3">
      <c r="P2500" s="5"/>
      <c r="Q2500" s="5"/>
    </row>
    <row r="2501" spans="16:17" x14ac:dyDescent="0.3">
      <c r="P2501" s="5"/>
      <c r="Q2501" s="5"/>
    </row>
    <row r="2502" spans="16:17" x14ac:dyDescent="0.3">
      <c r="P2502" s="5"/>
      <c r="Q2502" s="5"/>
    </row>
    <row r="2503" spans="16:17" x14ac:dyDescent="0.3">
      <c r="P2503" s="5"/>
      <c r="Q2503" s="5"/>
    </row>
    <row r="2504" spans="16:17" x14ac:dyDescent="0.3">
      <c r="P2504" s="5"/>
      <c r="Q2504" s="5"/>
    </row>
    <row r="2505" spans="16:17" x14ac:dyDescent="0.3">
      <c r="P2505" s="5"/>
      <c r="Q2505" s="5"/>
    </row>
    <row r="2506" spans="16:17" x14ac:dyDescent="0.3">
      <c r="P2506" s="5"/>
      <c r="Q2506" s="5"/>
    </row>
    <row r="2507" spans="16:17" x14ac:dyDescent="0.3">
      <c r="P2507" s="5"/>
      <c r="Q2507" s="5"/>
    </row>
    <row r="2508" spans="16:17" x14ac:dyDescent="0.3">
      <c r="P2508" s="5"/>
      <c r="Q2508" s="5"/>
    </row>
    <row r="2509" spans="16:17" x14ac:dyDescent="0.3">
      <c r="P2509" s="5"/>
      <c r="Q2509" s="5"/>
    </row>
    <row r="2510" spans="16:17" x14ac:dyDescent="0.3">
      <c r="P2510" s="5"/>
      <c r="Q2510" s="5"/>
    </row>
    <row r="2511" spans="16:17" x14ac:dyDescent="0.3">
      <c r="P2511" s="5"/>
      <c r="Q2511" s="5"/>
    </row>
    <row r="2512" spans="16:17" x14ac:dyDescent="0.3">
      <c r="P2512" s="5"/>
      <c r="Q2512" s="5"/>
    </row>
    <row r="2513" spans="16:17" x14ac:dyDescent="0.3">
      <c r="P2513" s="5"/>
      <c r="Q2513" s="5"/>
    </row>
    <row r="2514" spans="16:17" x14ac:dyDescent="0.3">
      <c r="P2514" s="5"/>
      <c r="Q2514" s="5"/>
    </row>
    <row r="2515" spans="16:17" x14ac:dyDescent="0.3">
      <c r="P2515" s="5"/>
      <c r="Q2515" s="5"/>
    </row>
    <row r="2516" spans="16:17" x14ac:dyDescent="0.3">
      <c r="P2516" s="5"/>
      <c r="Q2516" s="5"/>
    </row>
    <row r="2517" spans="16:17" x14ac:dyDescent="0.3">
      <c r="P2517" s="5"/>
      <c r="Q2517" s="5"/>
    </row>
    <row r="2518" spans="16:17" x14ac:dyDescent="0.3">
      <c r="P2518" s="5"/>
      <c r="Q2518" s="5"/>
    </row>
    <row r="2519" spans="16:17" x14ac:dyDescent="0.3">
      <c r="P2519" s="5"/>
      <c r="Q2519" s="5"/>
    </row>
    <row r="2520" spans="16:17" x14ac:dyDescent="0.3">
      <c r="P2520" s="5"/>
      <c r="Q2520" s="5"/>
    </row>
    <row r="2521" spans="16:17" x14ac:dyDescent="0.3">
      <c r="P2521" s="5"/>
      <c r="Q2521" s="5"/>
    </row>
    <row r="2522" spans="16:17" x14ac:dyDescent="0.3">
      <c r="P2522" s="5"/>
      <c r="Q2522" s="5"/>
    </row>
    <row r="2523" spans="16:17" x14ac:dyDescent="0.3">
      <c r="P2523" s="5"/>
      <c r="Q2523" s="5"/>
    </row>
    <row r="2524" spans="16:17" x14ac:dyDescent="0.3">
      <c r="P2524" s="5"/>
      <c r="Q2524" s="5"/>
    </row>
    <row r="2525" spans="16:17" x14ac:dyDescent="0.3">
      <c r="P2525" s="5"/>
      <c r="Q2525" s="5"/>
    </row>
    <row r="2526" spans="16:17" x14ac:dyDescent="0.3">
      <c r="P2526" s="5"/>
      <c r="Q2526" s="5"/>
    </row>
    <row r="2527" spans="16:17" x14ac:dyDescent="0.3">
      <c r="P2527" s="5"/>
      <c r="Q2527" s="5"/>
    </row>
    <row r="2528" spans="16:17" x14ac:dyDescent="0.3">
      <c r="P2528" s="5"/>
      <c r="Q2528" s="5"/>
    </row>
    <row r="2529" spans="16:17" x14ac:dyDescent="0.3">
      <c r="P2529" s="5"/>
      <c r="Q2529" s="5"/>
    </row>
    <row r="2530" spans="16:17" x14ac:dyDescent="0.3">
      <c r="P2530" s="5"/>
      <c r="Q2530" s="5"/>
    </row>
    <row r="2531" spans="16:17" x14ac:dyDescent="0.3">
      <c r="P2531" s="5"/>
      <c r="Q2531" s="5"/>
    </row>
    <row r="2532" spans="16:17" x14ac:dyDescent="0.3">
      <c r="P2532" s="5"/>
      <c r="Q2532" s="5"/>
    </row>
    <row r="2533" spans="16:17" x14ac:dyDescent="0.3">
      <c r="P2533" s="5"/>
      <c r="Q2533" s="5"/>
    </row>
    <row r="2534" spans="16:17" x14ac:dyDescent="0.3">
      <c r="P2534" s="5"/>
      <c r="Q2534" s="5"/>
    </row>
    <row r="2535" spans="16:17" x14ac:dyDescent="0.3">
      <c r="P2535" s="5"/>
      <c r="Q2535" s="5"/>
    </row>
    <row r="2536" spans="16:17" x14ac:dyDescent="0.3">
      <c r="P2536" s="5"/>
      <c r="Q2536" s="5"/>
    </row>
    <row r="2537" spans="16:17" x14ac:dyDescent="0.3">
      <c r="P2537" s="5"/>
      <c r="Q2537" s="5"/>
    </row>
    <row r="2538" spans="16:17" x14ac:dyDescent="0.3">
      <c r="P2538" s="5"/>
      <c r="Q2538" s="5"/>
    </row>
    <row r="2539" spans="16:17" x14ac:dyDescent="0.3">
      <c r="P2539" s="5"/>
      <c r="Q2539" s="5"/>
    </row>
    <row r="2540" spans="16:17" x14ac:dyDescent="0.3">
      <c r="P2540" s="5"/>
      <c r="Q2540" s="5"/>
    </row>
    <row r="2541" spans="16:17" x14ac:dyDescent="0.3">
      <c r="P2541" s="5"/>
      <c r="Q2541" s="5"/>
    </row>
    <row r="2542" spans="16:17" x14ac:dyDescent="0.3">
      <c r="P2542" s="5"/>
      <c r="Q2542" s="5"/>
    </row>
    <row r="2543" spans="16:17" x14ac:dyDescent="0.3">
      <c r="P2543" s="5"/>
      <c r="Q2543" s="5"/>
    </row>
    <row r="2544" spans="16:17" x14ac:dyDescent="0.3">
      <c r="P2544" s="5"/>
      <c r="Q2544" s="5"/>
    </row>
    <row r="2545" spans="16:17" x14ac:dyDescent="0.3">
      <c r="P2545" s="5"/>
      <c r="Q2545" s="5"/>
    </row>
    <row r="2546" spans="16:17" x14ac:dyDescent="0.3">
      <c r="P2546" s="5"/>
      <c r="Q2546" s="5"/>
    </row>
    <row r="2547" spans="16:17" x14ac:dyDescent="0.3">
      <c r="P2547" s="5"/>
      <c r="Q2547" s="5"/>
    </row>
    <row r="2548" spans="16:17" x14ac:dyDescent="0.3">
      <c r="P2548" s="5"/>
      <c r="Q2548" s="5"/>
    </row>
    <row r="2549" spans="16:17" x14ac:dyDescent="0.3">
      <c r="P2549" s="5"/>
      <c r="Q2549" s="5"/>
    </row>
    <row r="2550" spans="16:17" x14ac:dyDescent="0.3">
      <c r="P2550" s="5"/>
      <c r="Q2550" s="5"/>
    </row>
    <row r="2551" spans="16:17" x14ac:dyDescent="0.3">
      <c r="P2551" s="5"/>
      <c r="Q2551" s="5"/>
    </row>
    <row r="2552" spans="16:17" x14ac:dyDescent="0.3">
      <c r="P2552" s="5"/>
      <c r="Q2552" s="5"/>
    </row>
    <row r="2553" spans="16:17" x14ac:dyDescent="0.3">
      <c r="P2553" s="5"/>
      <c r="Q2553" s="5"/>
    </row>
    <row r="2554" spans="16:17" x14ac:dyDescent="0.3">
      <c r="P2554" s="5"/>
      <c r="Q2554" s="5"/>
    </row>
    <row r="2555" spans="16:17" x14ac:dyDescent="0.3">
      <c r="P2555" s="5"/>
      <c r="Q2555" s="5"/>
    </row>
    <row r="2556" spans="16:17" x14ac:dyDescent="0.3">
      <c r="P2556" s="5"/>
      <c r="Q2556" s="5"/>
    </row>
    <row r="2557" spans="16:17" x14ac:dyDescent="0.3">
      <c r="P2557" s="5"/>
      <c r="Q2557" s="5"/>
    </row>
    <row r="2558" spans="16:17" x14ac:dyDescent="0.3">
      <c r="P2558" s="5"/>
      <c r="Q2558" s="5"/>
    </row>
    <row r="2559" spans="16:17" x14ac:dyDescent="0.3">
      <c r="P2559" s="5"/>
      <c r="Q2559" s="5"/>
    </row>
    <row r="2560" spans="16:17" x14ac:dyDescent="0.3">
      <c r="P2560" s="5"/>
      <c r="Q2560" s="5"/>
    </row>
    <row r="2561" spans="16:17" x14ac:dyDescent="0.3">
      <c r="P2561" s="5"/>
      <c r="Q2561" s="5"/>
    </row>
    <row r="2562" spans="16:17" x14ac:dyDescent="0.3">
      <c r="P2562" s="5"/>
      <c r="Q2562" s="5"/>
    </row>
    <row r="2563" spans="16:17" x14ac:dyDescent="0.3">
      <c r="P2563" s="5"/>
      <c r="Q2563" s="5"/>
    </row>
    <row r="2564" spans="16:17" x14ac:dyDescent="0.3">
      <c r="P2564" s="5"/>
      <c r="Q2564" s="5"/>
    </row>
    <row r="2565" spans="16:17" x14ac:dyDescent="0.3">
      <c r="P2565" s="5"/>
      <c r="Q2565" s="5"/>
    </row>
    <row r="2566" spans="16:17" x14ac:dyDescent="0.3">
      <c r="P2566" s="5"/>
      <c r="Q2566" s="5"/>
    </row>
    <row r="2567" spans="16:17" x14ac:dyDescent="0.3">
      <c r="P2567" s="5"/>
      <c r="Q2567" s="5"/>
    </row>
    <row r="2568" spans="16:17" x14ac:dyDescent="0.3">
      <c r="P2568" s="5"/>
      <c r="Q2568" s="5"/>
    </row>
    <row r="2569" spans="16:17" x14ac:dyDescent="0.3">
      <c r="P2569" s="5"/>
      <c r="Q2569" s="5"/>
    </row>
    <row r="2570" spans="16:17" x14ac:dyDescent="0.3">
      <c r="P2570" s="5"/>
      <c r="Q2570" s="5"/>
    </row>
    <row r="2571" spans="16:17" x14ac:dyDescent="0.3">
      <c r="P2571" s="5"/>
      <c r="Q2571" s="5"/>
    </row>
    <row r="2572" spans="16:17" x14ac:dyDescent="0.3">
      <c r="P2572" s="5"/>
      <c r="Q2572" s="5"/>
    </row>
    <row r="2573" spans="16:17" x14ac:dyDescent="0.3">
      <c r="P2573" s="5"/>
      <c r="Q2573" s="5"/>
    </row>
    <row r="2574" spans="16:17" x14ac:dyDescent="0.3">
      <c r="P2574" s="5"/>
      <c r="Q2574" s="5"/>
    </row>
    <row r="2575" spans="16:17" x14ac:dyDescent="0.3">
      <c r="P2575" s="5"/>
      <c r="Q2575" s="5"/>
    </row>
    <row r="2576" spans="16:17" x14ac:dyDescent="0.3">
      <c r="P2576" s="5"/>
      <c r="Q2576" s="5"/>
    </row>
    <row r="2577" spans="16:17" x14ac:dyDescent="0.3">
      <c r="P2577" s="5"/>
      <c r="Q2577" s="5"/>
    </row>
    <row r="2578" spans="16:17" x14ac:dyDescent="0.3">
      <c r="P2578" s="5"/>
      <c r="Q2578" s="5"/>
    </row>
    <row r="2579" spans="16:17" x14ac:dyDescent="0.3">
      <c r="P2579" s="5"/>
      <c r="Q2579" s="5"/>
    </row>
    <row r="2580" spans="16:17" x14ac:dyDescent="0.3">
      <c r="P2580" s="5"/>
      <c r="Q2580" s="5"/>
    </row>
    <row r="2581" spans="16:17" x14ac:dyDescent="0.3">
      <c r="P2581" s="5"/>
      <c r="Q2581" s="5"/>
    </row>
    <row r="2582" spans="16:17" x14ac:dyDescent="0.3">
      <c r="P2582" s="5"/>
      <c r="Q2582" s="5"/>
    </row>
    <row r="2583" spans="16:17" x14ac:dyDescent="0.3">
      <c r="P2583" s="5"/>
      <c r="Q2583" s="5"/>
    </row>
    <row r="2584" spans="16:17" x14ac:dyDescent="0.3">
      <c r="P2584" s="5"/>
      <c r="Q2584" s="5"/>
    </row>
    <row r="2585" spans="16:17" x14ac:dyDescent="0.3">
      <c r="P2585" s="5"/>
      <c r="Q2585" s="5"/>
    </row>
    <row r="2586" spans="16:17" x14ac:dyDescent="0.3">
      <c r="P2586" s="5"/>
      <c r="Q2586" s="5"/>
    </row>
    <row r="2587" spans="16:17" x14ac:dyDescent="0.3">
      <c r="P2587" s="5"/>
      <c r="Q2587" s="5"/>
    </row>
    <row r="2588" spans="16:17" x14ac:dyDescent="0.3">
      <c r="P2588" s="5"/>
      <c r="Q2588" s="5"/>
    </row>
    <row r="2589" spans="16:17" x14ac:dyDescent="0.3">
      <c r="P2589" s="5"/>
      <c r="Q2589" s="5"/>
    </row>
    <row r="2590" spans="16:17" x14ac:dyDescent="0.3">
      <c r="P2590" s="5"/>
      <c r="Q2590" s="5"/>
    </row>
    <row r="2591" spans="16:17" x14ac:dyDescent="0.3">
      <c r="P2591" s="5"/>
      <c r="Q2591" s="5"/>
    </row>
    <row r="2592" spans="16:17" x14ac:dyDescent="0.3">
      <c r="P2592" s="5"/>
      <c r="Q2592" s="5"/>
    </row>
    <row r="2593" spans="16:17" x14ac:dyDescent="0.3">
      <c r="P2593" s="5"/>
      <c r="Q2593" s="5"/>
    </row>
    <row r="2594" spans="16:17" x14ac:dyDescent="0.3">
      <c r="P2594" s="5"/>
      <c r="Q2594" s="5"/>
    </row>
    <row r="2595" spans="16:17" x14ac:dyDescent="0.3">
      <c r="P2595" s="5"/>
      <c r="Q2595" s="5"/>
    </row>
    <row r="2596" spans="16:17" x14ac:dyDescent="0.3">
      <c r="P2596" s="5"/>
      <c r="Q2596" s="5"/>
    </row>
    <row r="2597" spans="16:17" x14ac:dyDescent="0.3">
      <c r="P2597" s="5"/>
      <c r="Q2597" s="5"/>
    </row>
    <row r="2598" spans="16:17" x14ac:dyDescent="0.3">
      <c r="P2598" s="5"/>
      <c r="Q2598" s="5"/>
    </row>
    <row r="2599" spans="16:17" x14ac:dyDescent="0.3">
      <c r="P2599" s="5"/>
      <c r="Q2599" s="5"/>
    </row>
    <row r="2600" spans="16:17" x14ac:dyDescent="0.3">
      <c r="P2600" s="5"/>
      <c r="Q2600" s="5"/>
    </row>
    <row r="2601" spans="16:17" x14ac:dyDescent="0.3">
      <c r="P2601" s="5"/>
      <c r="Q2601" s="5"/>
    </row>
    <row r="2602" spans="16:17" x14ac:dyDescent="0.3">
      <c r="P2602" s="5"/>
      <c r="Q2602" s="5"/>
    </row>
    <row r="2603" spans="16:17" x14ac:dyDescent="0.3">
      <c r="P2603" s="5"/>
      <c r="Q2603" s="5"/>
    </row>
    <row r="2604" spans="16:17" x14ac:dyDescent="0.3">
      <c r="P2604" s="5"/>
      <c r="Q2604" s="5"/>
    </row>
    <row r="2605" spans="16:17" x14ac:dyDescent="0.3">
      <c r="P2605" s="5"/>
      <c r="Q2605" s="5"/>
    </row>
    <row r="2606" spans="16:17" x14ac:dyDescent="0.3">
      <c r="P2606" s="5"/>
      <c r="Q2606" s="5"/>
    </row>
    <row r="2607" spans="16:17" x14ac:dyDescent="0.3">
      <c r="P2607" s="5"/>
      <c r="Q2607" s="5"/>
    </row>
    <row r="2608" spans="16:17" x14ac:dyDescent="0.3">
      <c r="P2608" s="5"/>
      <c r="Q2608" s="5"/>
    </row>
    <row r="2609" spans="16:17" x14ac:dyDescent="0.3">
      <c r="P2609" s="5"/>
      <c r="Q2609" s="5"/>
    </row>
    <row r="2610" spans="16:17" x14ac:dyDescent="0.3">
      <c r="P2610" s="5"/>
      <c r="Q2610" s="5"/>
    </row>
    <row r="2611" spans="16:17" x14ac:dyDescent="0.3">
      <c r="P2611" s="5"/>
      <c r="Q2611" s="5"/>
    </row>
    <row r="2612" spans="16:17" x14ac:dyDescent="0.3">
      <c r="P2612" s="5"/>
      <c r="Q2612" s="5"/>
    </row>
    <row r="2613" spans="16:17" x14ac:dyDescent="0.3">
      <c r="P2613" s="5"/>
      <c r="Q2613" s="5"/>
    </row>
    <row r="2614" spans="16:17" x14ac:dyDescent="0.3">
      <c r="P2614" s="5"/>
      <c r="Q2614" s="5"/>
    </row>
    <row r="2615" spans="16:17" x14ac:dyDescent="0.3">
      <c r="P2615" s="5"/>
      <c r="Q2615" s="5"/>
    </row>
    <row r="2616" spans="16:17" x14ac:dyDescent="0.3">
      <c r="P2616" s="5"/>
      <c r="Q2616" s="5"/>
    </row>
    <row r="2617" spans="16:17" x14ac:dyDescent="0.3">
      <c r="P2617" s="5"/>
      <c r="Q2617" s="5"/>
    </row>
    <row r="2618" spans="16:17" x14ac:dyDescent="0.3">
      <c r="P2618" s="5"/>
      <c r="Q2618" s="5"/>
    </row>
    <row r="2619" spans="16:17" x14ac:dyDescent="0.3">
      <c r="P2619" s="5"/>
      <c r="Q2619" s="5"/>
    </row>
    <row r="2620" spans="16:17" x14ac:dyDescent="0.3">
      <c r="P2620" s="5"/>
      <c r="Q2620" s="5"/>
    </row>
    <row r="2621" spans="16:17" x14ac:dyDescent="0.3">
      <c r="P2621" s="5"/>
      <c r="Q2621" s="5"/>
    </row>
    <row r="2622" spans="16:17" x14ac:dyDescent="0.3">
      <c r="P2622" s="5"/>
      <c r="Q2622" s="5"/>
    </row>
    <row r="2623" spans="16:17" x14ac:dyDescent="0.3">
      <c r="P2623" s="5"/>
      <c r="Q2623" s="5"/>
    </row>
    <row r="2624" spans="16:17" x14ac:dyDescent="0.3">
      <c r="P2624" s="5"/>
      <c r="Q2624" s="5"/>
    </row>
    <row r="2625" spans="16:17" x14ac:dyDescent="0.3">
      <c r="P2625" s="5"/>
      <c r="Q2625" s="5"/>
    </row>
    <row r="2626" spans="16:17" x14ac:dyDescent="0.3">
      <c r="P2626" s="5"/>
      <c r="Q2626" s="5"/>
    </row>
    <row r="2627" spans="16:17" x14ac:dyDescent="0.3">
      <c r="P2627" s="5"/>
      <c r="Q2627" s="5"/>
    </row>
    <row r="2628" spans="16:17" x14ac:dyDescent="0.3">
      <c r="P2628" s="5"/>
      <c r="Q2628" s="5"/>
    </row>
    <row r="2629" spans="16:17" x14ac:dyDescent="0.3">
      <c r="P2629" s="5"/>
      <c r="Q2629" s="5"/>
    </row>
    <row r="2630" spans="16:17" x14ac:dyDescent="0.3">
      <c r="P2630" s="5"/>
      <c r="Q2630" s="5"/>
    </row>
    <row r="2631" spans="16:17" x14ac:dyDescent="0.3">
      <c r="P2631" s="5"/>
      <c r="Q2631" s="5"/>
    </row>
    <row r="2632" spans="16:17" x14ac:dyDescent="0.3">
      <c r="P2632" s="5"/>
      <c r="Q2632" s="5"/>
    </row>
    <row r="2633" spans="16:17" x14ac:dyDescent="0.3">
      <c r="P2633" s="5"/>
      <c r="Q2633" s="5"/>
    </row>
    <row r="2634" spans="16:17" x14ac:dyDescent="0.3">
      <c r="P2634" s="5"/>
      <c r="Q2634" s="5"/>
    </row>
    <row r="2635" spans="16:17" x14ac:dyDescent="0.3">
      <c r="P2635" s="5"/>
      <c r="Q2635" s="5"/>
    </row>
    <row r="2636" spans="16:17" x14ac:dyDescent="0.3">
      <c r="P2636" s="5"/>
      <c r="Q2636" s="5"/>
    </row>
    <row r="2637" spans="16:17" x14ac:dyDescent="0.3">
      <c r="P2637" s="5"/>
      <c r="Q2637" s="5"/>
    </row>
    <row r="2638" spans="16:17" x14ac:dyDescent="0.3">
      <c r="P2638" s="5"/>
      <c r="Q2638" s="5"/>
    </row>
    <row r="2639" spans="16:17" x14ac:dyDescent="0.3">
      <c r="P2639" s="5"/>
      <c r="Q2639" s="5"/>
    </row>
    <row r="2640" spans="16:17" x14ac:dyDescent="0.3">
      <c r="P2640" s="5"/>
      <c r="Q2640" s="5"/>
    </row>
    <row r="2641" spans="16:17" x14ac:dyDescent="0.3">
      <c r="P2641" s="5"/>
      <c r="Q2641" s="5"/>
    </row>
    <row r="2642" spans="16:17" x14ac:dyDescent="0.3">
      <c r="P2642" s="5"/>
      <c r="Q2642" s="5"/>
    </row>
    <row r="2643" spans="16:17" x14ac:dyDescent="0.3">
      <c r="P2643" s="5"/>
      <c r="Q2643" s="5"/>
    </row>
    <row r="2644" spans="16:17" x14ac:dyDescent="0.3">
      <c r="P2644" s="5"/>
      <c r="Q2644" s="5"/>
    </row>
    <row r="2645" spans="16:17" x14ac:dyDescent="0.3">
      <c r="P2645" s="5"/>
      <c r="Q2645" s="5"/>
    </row>
    <row r="2646" spans="16:17" x14ac:dyDescent="0.3">
      <c r="P2646" s="5"/>
      <c r="Q2646" s="5"/>
    </row>
    <row r="2647" spans="16:17" x14ac:dyDescent="0.3">
      <c r="P2647" s="5"/>
      <c r="Q2647" s="5"/>
    </row>
    <row r="2648" spans="16:17" x14ac:dyDescent="0.3">
      <c r="P2648" s="5"/>
      <c r="Q2648" s="5"/>
    </row>
    <row r="2649" spans="16:17" x14ac:dyDescent="0.3">
      <c r="P2649" s="5"/>
      <c r="Q2649" s="5"/>
    </row>
    <row r="2650" spans="16:17" x14ac:dyDescent="0.3">
      <c r="P2650" s="5"/>
      <c r="Q2650" s="5"/>
    </row>
    <row r="2651" spans="16:17" x14ac:dyDescent="0.3">
      <c r="P2651" s="5"/>
      <c r="Q2651" s="5"/>
    </row>
    <row r="2652" spans="16:17" x14ac:dyDescent="0.3">
      <c r="P2652" s="5"/>
      <c r="Q2652" s="5"/>
    </row>
    <row r="2653" spans="16:17" x14ac:dyDescent="0.3">
      <c r="P2653" s="5"/>
      <c r="Q2653" s="5"/>
    </row>
    <row r="2654" spans="16:17" x14ac:dyDescent="0.3">
      <c r="P2654" s="5"/>
      <c r="Q2654" s="5"/>
    </row>
    <row r="2655" spans="16:17" x14ac:dyDescent="0.3">
      <c r="P2655" s="5"/>
      <c r="Q2655" s="5"/>
    </row>
    <row r="2656" spans="16:17" x14ac:dyDescent="0.3">
      <c r="P2656" s="5"/>
      <c r="Q2656" s="5"/>
    </row>
    <row r="2657" spans="16:17" x14ac:dyDescent="0.3">
      <c r="P2657" s="5"/>
      <c r="Q2657" s="5"/>
    </row>
    <row r="2658" spans="16:17" x14ac:dyDescent="0.3">
      <c r="P2658" s="5"/>
      <c r="Q2658" s="5"/>
    </row>
    <row r="2659" spans="16:17" x14ac:dyDescent="0.3">
      <c r="P2659" s="5"/>
      <c r="Q2659" s="5"/>
    </row>
    <row r="2660" spans="16:17" x14ac:dyDescent="0.3">
      <c r="P2660" s="5"/>
      <c r="Q2660" s="5"/>
    </row>
    <row r="2661" spans="16:17" x14ac:dyDescent="0.3">
      <c r="P2661" s="5"/>
      <c r="Q2661" s="5"/>
    </row>
    <row r="2662" spans="16:17" x14ac:dyDescent="0.3">
      <c r="P2662" s="5"/>
      <c r="Q2662" s="5"/>
    </row>
    <row r="2663" spans="16:17" x14ac:dyDescent="0.3">
      <c r="P2663" s="5"/>
      <c r="Q2663" s="5"/>
    </row>
    <row r="2664" spans="16:17" x14ac:dyDescent="0.3">
      <c r="P2664" s="5"/>
      <c r="Q2664" s="5"/>
    </row>
    <row r="2665" spans="16:17" x14ac:dyDescent="0.3">
      <c r="P2665" s="5"/>
      <c r="Q2665" s="5"/>
    </row>
    <row r="2666" spans="16:17" x14ac:dyDescent="0.3">
      <c r="P2666" s="5"/>
      <c r="Q2666" s="5"/>
    </row>
    <row r="2667" spans="16:17" x14ac:dyDescent="0.3">
      <c r="P2667" s="5"/>
      <c r="Q2667" s="5"/>
    </row>
    <row r="2668" spans="16:17" x14ac:dyDescent="0.3">
      <c r="P2668" s="5"/>
      <c r="Q2668" s="5"/>
    </row>
    <row r="2669" spans="16:17" x14ac:dyDescent="0.3">
      <c r="P2669" s="5"/>
      <c r="Q2669" s="5"/>
    </row>
    <row r="2670" spans="16:17" x14ac:dyDescent="0.3">
      <c r="P2670" s="5"/>
      <c r="Q2670" s="5"/>
    </row>
    <row r="2671" spans="16:17" x14ac:dyDescent="0.3">
      <c r="P2671" s="5"/>
      <c r="Q2671" s="5"/>
    </row>
    <row r="2672" spans="16:17" x14ac:dyDescent="0.3">
      <c r="P2672" s="5"/>
      <c r="Q2672" s="5"/>
    </row>
    <row r="2673" spans="16:17" x14ac:dyDescent="0.3">
      <c r="P2673" s="5"/>
      <c r="Q2673" s="5"/>
    </row>
    <row r="2674" spans="16:17" x14ac:dyDescent="0.3">
      <c r="P2674" s="5"/>
      <c r="Q2674" s="5"/>
    </row>
    <row r="2675" spans="16:17" x14ac:dyDescent="0.3">
      <c r="P2675" s="5"/>
      <c r="Q2675" s="5"/>
    </row>
    <row r="2676" spans="16:17" x14ac:dyDescent="0.3">
      <c r="P2676" s="5"/>
      <c r="Q2676" s="5"/>
    </row>
    <row r="2677" spans="16:17" x14ac:dyDescent="0.3">
      <c r="P2677" s="5"/>
      <c r="Q2677" s="5"/>
    </row>
    <row r="2678" spans="16:17" x14ac:dyDescent="0.3">
      <c r="P2678" s="5"/>
      <c r="Q2678" s="5"/>
    </row>
    <row r="2679" spans="16:17" x14ac:dyDescent="0.3">
      <c r="P2679" s="5"/>
      <c r="Q2679" s="5"/>
    </row>
    <row r="2680" spans="16:17" x14ac:dyDescent="0.3">
      <c r="P2680" s="5"/>
      <c r="Q2680" s="5"/>
    </row>
    <row r="2681" spans="16:17" x14ac:dyDescent="0.3">
      <c r="P2681" s="5"/>
      <c r="Q2681" s="5"/>
    </row>
    <row r="2682" spans="16:17" x14ac:dyDescent="0.3">
      <c r="P2682" s="5"/>
      <c r="Q2682" s="5"/>
    </row>
    <row r="2683" spans="16:17" x14ac:dyDescent="0.3">
      <c r="P2683" s="5"/>
      <c r="Q2683" s="5"/>
    </row>
    <row r="2684" spans="16:17" x14ac:dyDescent="0.3">
      <c r="P2684" s="5"/>
      <c r="Q2684" s="5"/>
    </row>
    <row r="2685" spans="16:17" x14ac:dyDescent="0.3">
      <c r="P2685" s="5"/>
      <c r="Q2685" s="5"/>
    </row>
    <row r="2686" spans="16:17" x14ac:dyDescent="0.3">
      <c r="P2686" s="5"/>
      <c r="Q2686" s="5"/>
    </row>
    <row r="2687" spans="16:17" x14ac:dyDescent="0.3">
      <c r="P2687" s="5"/>
      <c r="Q2687" s="5"/>
    </row>
    <row r="2688" spans="16:17" x14ac:dyDescent="0.3">
      <c r="P2688" s="5"/>
      <c r="Q2688" s="5"/>
    </row>
    <row r="2689" spans="16:17" x14ac:dyDescent="0.3">
      <c r="P2689" s="5"/>
      <c r="Q2689" s="5"/>
    </row>
    <row r="2690" spans="16:17" x14ac:dyDescent="0.3">
      <c r="P2690" s="5"/>
      <c r="Q2690" s="5"/>
    </row>
    <row r="2691" spans="16:17" x14ac:dyDescent="0.3">
      <c r="P2691" s="5"/>
      <c r="Q2691" s="5"/>
    </row>
    <row r="2692" spans="16:17" x14ac:dyDescent="0.3">
      <c r="P2692" s="5"/>
      <c r="Q2692" s="5"/>
    </row>
    <row r="2693" spans="16:17" x14ac:dyDescent="0.3">
      <c r="P2693" s="5"/>
      <c r="Q2693" s="5"/>
    </row>
    <row r="2694" spans="16:17" x14ac:dyDescent="0.3">
      <c r="P2694" s="5"/>
      <c r="Q2694" s="5"/>
    </row>
    <row r="2695" spans="16:17" x14ac:dyDescent="0.3">
      <c r="P2695" s="5"/>
      <c r="Q2695" s="5"/>
    </row>
    <row r="2696" spans="16:17" x14ac:dyDescent="0.3">
      <c r="P2696" s="5"/>
      <c r="Q2696" s="5"/>
    </row>
    <row r="2697" spans="16:17" x14ac:dyDescent="0.3">
      <c r="P2697" s="5"/>
      <c r="Q2697" s="5"/>
    </row>
    <row r="2698" spans="16:17" x14ac:dyDescent="0.3">
      <c r="P2698" s="5"/>
      <c r="Q2698" s="5"/>
    </row>
    <row r="2699" spans="16:17" x14ac:dyDescent="0.3">
      <c r="P2699" s="5"/>
      <c r="Q2699" s="5"/>
    </row>
    <row r="2700" spans="16:17" x14ac:dyDescent="0.3">
      <c r="P2700" s="5"/>
      <c r="Q2700" s="5"/>
    </row>
    <row r="2701" spans="16:17" x14ac:dyDescent="0.3">
      <c r="P2701" s="5"/>
      <c r="Q2701" s="5"/>
    </row>
    <row r="2702" spans="16:17" x14ac:dyDescent="0.3">
      <c r="P2702" s="5"/>
      <c r="Q2702" s="5"/>
    </row>
    <row r="2703" spans="16:17" x14ac:dyDescent="0.3">
      <c r="P2703" s="5"/>
      <c r="Q2703" s="5"/>
    </row>
    <row r="2704" spans="16:17" x14ac:dyDescent="0.3">
      <c r="P2704" s="5"/>
      <c r="Q2704" s="5"/>
    </row>
    <row r="2705" spans="16:17" x14ac:dyDescent="0.3">
      <c r="P2705" s="5"/>
      <c r="Q2705" s="5"/>
    </row>
    <row r="2706" spans="16:17" x14ac:dyDescent="0.3">
      <c r="P2706" s="5"/>
      <c r="Q2706" s="5"/>
    </row>
    <row r="2707" spans="16:17" x14ac:dyDescent="0.3">
      <c r="P2707" s="5"/>
      <c r="Q2707" s="5"/>
    </row>
    <row r="2708" spans="16:17" x14ac:dyDescent="0.3">
      <c r="P2708" s="5"/>
      <c r="Q2708" s="5"/>
    </row>
    <row r="2709" spans="16:17" x14ac:dyDescent="0.3">
      <c r="P2709" s="5"/>
      <c r="Q2709" s="5"/>
    </row>
    <row r="2710" spans="16:17" x14ac:dyDescent="0.3">
      <c r="P2710" s="5"/>
      <c r="Q2710" s="5"/>
    </row>
    <row r="2711" spans="16:17" x14ac:dyDescent="0.3">
      <c r="P2711" s="5"/>
      <c r="Q2711" s="5"/>
    </row>
    <row r="2712" spans="16:17" x14ac:dyDescent="0.3">
      <c r="P2712" s="5"/>
      <c r="Q2712" s="5"/>
    </row>
    <row r="2713" spans="16:17" x14ac:dyDescent="0.3">
      <c r="P2713" s="5"/>
      <c r="Q2713" s="5"/>
    </row>
    <row r="2714" spans="16:17" x14ac:dyDescent="0.3">
      <c r="P2714" s="5"/>
      <c r="Q2714" s="5"/>
    </row>
    <row r="2715" spans="16:17" x14ac:dyDescent="0.3">
      <c r="P2715" s="5"/>
      <c r="Q2715" s="5"/>
    </row>
    <row r="2716" spans="16:17" x14ac:dyDescent="0.3">
      <c r="P2716" s="5"/>
      <c r="Q2716" s="5"/>
    </row>
    <row r="2717" spans="16:17" x14ac:dyDescent="0.3">
      <c r="P2717" s="5"/>
      <c r="Q2717" s="5"/>
    </row>
    <row r="2718" spans="16:17" x14ac:dyDescent="0.3">
      <c r="P2718" s="5"/>
      <c r="Q2718" s="5"/>
    </row>
    <row r="2719" spans="16:17" x14ac:dyDescent="0.3">
      <c r="P2719" s="5"/>
      <c r="Q2719" s="5"/>
    </row>
    <row r="2720" spans="16:17" x14ac:dyDescent="0.3">
      <c r="P2720" s="5"/>
      <c r="Q2720" s="5"/>
    </row>
    <row r="2721" spans="16:17" x14ac:dyDescent="0.3">
      <c r="P2721" s="5"/>
      <c r="Q2721" s="5"/>
    </row>
    <row r="2722" spans="16:17" x14ac:dyDescent="0.3">
      <c r="P2722" s="5"/>
      <c r="Q2722" s="5"/>
    </row>
    <row r="2723" spans="16:17" x14ac:dyDescent="0.3">
      <c r="P2723" s="5"/>
      <c r="Q2723" s="5"/>
    </row>
    <row r="2724" spans="16:17" x14ac:dyDescent="0.3">
      <c r="P2724" s="5"/>
      <c r="Q2724" s="5"/>
    </row>
    <row r="2725" spans="16:17" x14ac:dyDescent="0.3">
      <c r="P2725" s="5"/>
      <c r="Q2725" s="5"/>
    </row>
    <row r="2726" spans="16:17" x14ac:dyDescent="0.3">
      <c r="P2726" s="5"/>
      <c r="Q2726" s="5"/>
    </row>
    <row r="2727" spans="16:17" x14ac:dyDescent="0.3">
      <c r="P2727" s="5"/>
      <c r="Q2727" s="5"/>
    </row>
    <row r="2728" spans="16:17" x14ac:dyDescent="0.3">
      <c r="P2728" s="5"/>
      <c r="Q2728" s="5"/>
    </row>
    <row r="2729" spans="16:17" x14ac:dyDescent="0.3">
      <c r="P2729" s="5"/>
      <c r="Q2729" s="5"/>
    </row>
    <row r="2730" spans="16:17" x14ac:dyDescent="0.3">
      <c r="P2730" s="5"/>
      <c r="Q2730" s="5"/>
    </row>
    <row r="2731" spans="16:17" x14ac:dyDescent="0.3">
      <c r="P2731" s="5"/>
      <c r="Q2731" s="5"/>
    </row>
    <row r="2732" spans="16:17" x14ac:dyDescent="0.3">
      <c r="P2732" s="5"/>
      <c r="Q2732" s="5"/>
    </row>
    <row r="2733" spans="16:17" x14ac:dyDescent="0.3">
      <c r="P2733" s="5"/>
      <c r="Q2733" s="5"/>
    </row>
    <row r="2734" spans="16:17" x14ac:dyDescent="0.3">
      <c r="P2734" s="5"/>
      <c r="Q2734" s="5"/>
    </row>
    <row r="2735" spans="16:17" x14ac:dyDescent="0.3">
      <c r="P2735" s="5"/>
      <c r="Q2735" s="5"/>
    </row>
    <row r="2736" spans="16:17" x14ac:dyDescent="0.3">
      <c r="P2736" s="5"/>
      <c r="Q2736" s="5"/>
    </row>
    <row r="2737" spans="16:17" x14ac:dyDescent="0.3">
      <c r="P2737" s="5"/>
      <c r="Q2737" s="5"/>
    </row>
    <row r="2738" spans="16:17" x14ac:dyDescent="0.3">
      <c r="P2738" s="5"/>
      <c r="Q2738" s="5"/>
    </row>
    <row r="2739" spans="16:17" x14ac:dyDescent="0.3">
      <c r="P2739" s="5"/>
      <c r="Q2739" s="5"/>
    </row>
    <row r="2740" spans="16:17" x14ac:dyDescent="0.3">
      <c r="P2740" s="5"/>
      <c r="Q2740" s="5"/>
    </row>
    <row r="2741" spans="16:17" x14ac:dyDescent="0.3">
      <c r="P2741" s="5"/>
      <c r="Q2741" s="5"/>
    </row>
    <row r="2742" spans="16:17" x14ac:dyDescent="0.3">
      <c r="P2742" s="5"/>
      <c r="Q2742" s="5"/>
    </row>
    <row r="2743" spans="16:17" x14ac:dyDescent="0.3">
      <c r="P2743" s="5"/>
      <c r="Q2743" s="5"/>
    </row>
    <row r="2744" spans="16:17" x14ac:dyDescent="0.3">
      <c r="P2744" s="5"/>
      <c r="Q2744" s="5"/>
    </row>
    <row r="2745" spans="16:17" x14ac:dyDescent="0.3">
      <c r="P2745" s="5"/>
      <c r="Q2745" s="5"/>
    </row>
    <row r="2746" spans="16:17" x14ac:dyDescent="0.3">
      <c r="P2746" s="5"/>
      <c r="Q2746" s="5"/>
    </row>
    <row r="2747" spans="16:17" x14ac:dyDescent="0.3">
      <c r="P2747" s="5"/>
      <c r="Q2747" s="5"/>
    </row>
    <row r="2748" spans="16:17" x14ac:dyDescent="0.3">
      <c r="P2748" s="5"/>
      <c r="Q2748" s="5"/>
    </row>
    <row r="2749" spans="16:17" x14ac:dyDescent="0.3">
      <c r="P2749" s="5"/>
      <c r="Q2749" s="5"/>
    </row>
    <row r="2750" spans="16:17" x14ac:dyDescent="0.3">
      <c r="P2750" s="5"/>
      <c r="Q2750" s="5"/>
    </row>
    <row r="2751" spans="16:17" x14ac:dyDescent="0.3">
      <c r="P2751" s="5"/>
      <c r="Q2751" s="5"/>
    </row>
    <row r="2752" spans="16:17" x14ac:dyDescent="0.3">
      <c r="P2752" s="5"/>
      <c r="Q2752" s="5"/>
    </row>
    <row r="2753" spans="16:17" x14ac:dyDescent="0.3">
      <c r="P2753" s="5"/>
      <c r="Q2753" s="5"/>
    </row>
    <row r="2754" spans="16:17" x14ac:dyDescent="0.3">
      <c r="P2754" s="5"/>
      <c r="Q2754" s="5"/>
    </row>
    <row r="2755" spans="16:17" x14ac:dyDescent="0.3">
      <c r="P2755" s="5"/>
      <c r="Q2755" s="5"/>
    </row>
    <row r="2756" spans="16:17" x14ac:dyDescent="0.3">
      <c r="P2756" s="5"/>
      <c r="Q2756" s="5"/>
    </row>
    <row r="2757" spans="16:17" x14ac:dyDescent="0.3">
      <c r="P2757" s="5"/>
      <c r="Q2757" s="5"/>
    </row>
    <row r="2758" spans="16:17" x14ac:dyDescent="0.3">
      <c r="P2758" s="5"/>
      <c r="Q2758" s="5"/>
    </row>
    <row r="2759" spans="16:17" x14ac:dyDescent="0.3">
      <c r="P2759" s="5"/>
      <c r="Q2759" s="5"/>
    </row>
    <row r="2760" spans="16:17" x14ac:dyDescent="0.3">
      <c r="P2760" s="5"/>
      <c r="Q2760" s="5"/>
    </row>
    <row r="2761" spans="16:17" x14ac:dyDescent="0.3">
      <c r="P2761" s="5"/>
      <c r="Q2761" s="5"/>
    </row>
    <row r="2762" spans="16:17" x14ac:dyDescent="0.3">
      <c r="P2762" s="5"/>
      <c r="Q2762" s="5"/>
    </row>
    <row r="2763" spans="16:17" x14ac:dyDescent="0.3">
      <c r="P2763" s="5"/>
      <c r="Q2763" s="5"/>
    </row>
    <row r="2764" spans="16:17" x14ac:dyDescent="0.3">
      <c r="P2764" s="5"/>
      <c r="Q2764" s="5"/>
    </row>
    <row r="2765" spans="16:17" x14ac:dyDescent="0.3">
      <c r="P2765" s="5"/>
      <c r="Q2765" s="5"/>
    </row>
    <row r="2766" spans="16:17" x14ac:dyDescent="0.3">
      <c r="P2766" s="5"/>
      <c r="Q2766" s="5"/>
    </row>
    <row r="2767" spans="16:17" x14ac:dyDescent="0.3">
      <c r="P2767" s="5"/>
      <c r="Q2767" s="5"/>
    </row>
    <row r="2768" spans="16:17" x14ac:dyDescent="0.3">
      <c r="P2768" s="5"/>
      <c r="Q2768" s="5"/>
    </row>
    <row r="2769" spans="16:17" x14ac:dyDescent="0.3">
      <c r="P2769" s="5"/>
      <c r="Q2769" s="5"/>
    </row>
    <row r="2770" spans="16:17" x14ac:dyDescent="0.3">
      <c r="P2770" s="5"/>
      <c r="Q2770" s="5"/>
    </row>
    <row r="2771" spans="16:17" x14ac:dyDescent="0.3">
      <c r="P2771" s="5"/>
      <c r="Q2771" s="5"/>
    </row>
    <row r="2772" spans="16:17" x14ac:dyDescent="0.3">
      <c r="P2772" s="5"/>
      <c r="Q2772" s="5"/>
    </row>
    <row r="2773" spans="16:17" x14ac:dyDescent="0.3">
      <c r="P2773" s="5"/>
      <c r="Q2773" s="5"/>
    </row>
    <row r="2774" spans="16:17" x14ac:dyDescent="0.3">
      <c r="P2774" s="5"/>
      <c r="Q2774" s="5"/>
    </row>
    <row r="2775" spans="16:17" x14ac:dyDescent="0.3">
      <c r="P2775" s="5"/>
      <c r="Q2775" s="5"/>
    </row>
    <row r="2776" spans="16:17" x14ac:dyDescent="0.3">
      <c r="P2776" s="5"/>
      <c r="Q2776" s="5"/>
    </row>
    <row r="2777" spans="16:17" x14ac:dyDescent="0.3">
      <c r="P2777" s="5"/>
      <c r="Q2777" s="5"/>
    </row>
    <row r="2778" spans="16:17" x14ac:dyDescent="0.3">
      <c r="P2778" s="5"/>
      <c r="Q2778" s="5"/>
    </row>
    <row r="2779" spans="16:17" x14ac:dyDescent="0.3">
      <c r="P2779" s="5"/>
      <c r="Q2779" s="5"/>
    </row>
    <row r="2780" spans="16:17" x14ac:dyDescent="0.3">
      <c r="P2780" s="5"/>
      <c r="Q2780" s="5"/>
    </row>
    <row r="2781" spans="16:17" x14ac:dyDescent="0.3">
      <c r="P2781" s="5"/>
      <c r="Q2781" s="5"/>
    </row>
    <row r="2782" spans="16:17" x14ac:dyDescent="0.3">
      <c r="P2782" s="5"/>
      <c r="Q2782" s="5"/>
    </row>
    <row r="2783" spans="16:17" x14ac:dyDescent="0.3">
      <c r="P2783" s="5"/>
      <c r="Q2783" s="5"/>
    </row>
    <row r="2784" spans="16:17" x14ac:dyDescent="0.3">
      <c r="P2784" s="5"/>
      <c r="Q2784" s="5"/>
    </row>
    <row r="2785" spans="16:17" x14ac:dyDescent="0.3">
      <c r="P2785" s="5"/>
      <c r="Q2785" s="5"/>
    </row>
    <row r="2786" spans="16:17" x14ac:dyDescent="0.3">
      <c r="P2786" s="5"/>
      <c r="Q2786" s="5"/>
    </row>
    <row r="2787" spans="16:17" x14ac:dyDescent="0.3">
      <c r="P2787" s="5"/>
      <c r="Q2787" s="5"/>
    </row>
    <row r="2788" spans="16:17" x14ac:dyDescent="0.3">
      <c r="P2788" s="5"/>
      <c r="Q2788" s="5"/>
    </row>
    <row r="2789" spans="16:17" x14ac:dyDescent="0.3">
      <c r="P2789" s="5"/>
      <c r="Q2789" s="5"/>
    </row>
    <row r="2790" spans="16:17" x14ac:dyDescent="0.3">
      <c r="P2790" s="5"/>
      <c r="Q2790" s="5"/>
    </row>
    <row r="2791" spans="16:17" x14ac:dyDescent="0.3">
      <c r="P2791" s="5"/>
      <c r="Q2791" s="5"/>
    </row>
    <row r="2792" spans="16:17" x14ac:dyDescent="0.3">
      <c r="P2792" s="5"/>
      <c r="Q2792" s="5"/>
    </row>
    <row r="2793" spans="16:17" x14ac:dyDescent="0.3">
      <c r="P2793" s="5"/>
      <c r="Q2793" s="5"/>
    </row>
    <row r="2794" spans="16:17" x14ac:dyDescent="0.3">
      <c r="P2794" s="5"/>
      <c r="Q2794" s="5"/>
    </row>
    <row r="2795" spans="16:17" x14ac:dyDescent="0.3">
      <c r="P2795" s="5"/>
      <c r="Q2795" s="5"/>
    </row>
    <row r="2796" spans="16:17" x14ac:dyDescent="0.3">
      <c r="P2796" s="5"/>
      <c r="Q2796" s="5"/>
    </row>
    <row r="2797" spans="16:17" x14ac:dyDescent="0.3">
      <c r="P2797" s="5"/>
      <c r="Q2797" s="5"/>
    </row>
    <row r="2798" spans="16:17" x14ac:dyDescent="0.3">
      <c r="P2798" s="5"/>
      <c r="Q2798" s="5"/>
    </row>
    <row r="2799" spans="16:17" x14ac:dyDescent="0.3">
      <c r="P2799" s="5"/>
      <c r="Q2799" s="5"/>
    </row>
    <row r="2800" spans="16:17" x14ac:dyDescent="0.3">
      <c r="P2800" s="5"/>
      <c r="Q2800" s="5"/>
    </row>
    <row r="2801" spans="16:17" x14ac:dyDescent="0.3">
      <c r="P2801" s="5"/>
      <c r="Q2801" s="5"/>
    </row>
    <row r="2802" spans="16:17" x14ac:dyDescent="0.3">
      <c r="P2802" s="5"/>
      <c r="Q2802" s="5"/>
    </row>
    <row r="2803" spans="16:17" x14ac:dyDescent="0.3">
      <c r="P2803" s="5"/>
      <c r="Q2803" s="5"/>
    </row>
    <row r="2804" spans="16:17" x14ac:dyDescent="0.3">
      <c r="P2804" s="5"/>
      <c r="Q2804" s="5"/>
    </row>
    <row r="2805" spans="16:17" x14ac:dyDescent="0.3">
      <c r="P2805" s="5"/>
      <c r="Q2805" s="5"/>
    </row>
    <row r="2806" spans="16:17" x14ac:dyDescent="0.3">
      <c r="P2806" s="5"/>
      <c r="Q2806" s="5"/>
    </row>
    <row r="2807" spans="16:17" x14ac:dyDescent="0.3">
      <c r="P2807" s="5"/>
      <c r="Q2807" s="5"/>
    </row>
    <row r="2808" spans="16:17" x14ac:dyDescent="0.3">
      <c r="P2808" s="5"/>
      <c r="Q2808" s="5"/>
    </row>
    <row r="2809" spans="16:17" x14ac:dyDescent="0.3">
      <c r="P2809" s="5"/>
      <c r="Q2809" s="5"/>
    </row>
    <row r="2810" spans="16:17" x14ac:dyDescent="0.3">
      <c r="P2810" s="5"/>
      <c r="Q2810" s="5"/>
    </row>
    <row r="2811" spans="16:17" x14ac:dyDescent="0.3">
      <c r="P2811" s="5"/>
      <c r="Q2811" s="5"/>
    </row>
    <row r="2812" spans="16:17" x14ac:dyDescent="0.3">
      <c r="P2812" s="5"/>
      <c r="Q2812" s="5"/>
    </row>
    <row r="2813" spans="16:17" x14ac:dyDescent="0.3">
      <c r="P2813" s="5"/>
      <c r="Q2813" s="5"/>
    </row>
    <row r="2814" spans="16:17" x14ac:dyDescent="0.3">
      <c r="P2814" s="5"/>
      <c r="Q2814" s="5"/>
    </row>
    <row r="2815" spans="16:17" x14ac:dyDescent="0.3">
      <c r="P2815" s="5"/>
      <c r="Q2815" s="5"/>
    </row>
    <row r="2816" spans="16:17" x14ac:dyDescent="0.3">
      <c r="P2816" s="5"/>
      <c r="Q2816" s="5"/>
    </row>
    <row r="2817" spans="16:17" x14ac:dyDescent="0.3">
      <c r="P2817" s="5"/>
      <c r="Q2817" s="5"/>
    </row>
    <row r="2818" spans="16:17" x14ac:dyDescent="0.3">
      <c r="P2818" s="5"/>
      <c r="Q2818" s="5"/>
    </row>
    <row r="2819" spans="16:17" x14ac:dyDescent="0.3">
      <c r="P2819" s="5"/>
      <c r="Q2819" s="5"/>
    </row>
    <row r="2820" spans="16:17" x14ac:dyDescent="0.3">
      <c r="P2820" s="5"/>
      <c r="Q2820" s="5"/>
    </row>
    <row r="2821" spans="16:17" x14ac:dyDescent="0.3">
      <c r="P2821" s="5"/>
      <c r="Q2821" s="5"/>
    </row>
    <row r="2822" spans="16:17" x14ac:dyDescent="0.3">
      <c r="P2822" s="5"/>
      <c r="Q2822" s="5"/>
    </row>
    <row r="2823" spans="16:17" x14ac:dyDescent="0.3">
      <c r="P2823" s="5"/>
      <c r="Q2823" s="5"/>
    </row>
    <row r="2824" spans="16:17" x14ac:dyDescent="0.3">
      <c r="P2824" s="5"/>
      <c r="Q2824" s="5"/>
    </row>
    <row r="2825" spans="16:17" x14ac:dyDescent="0.3">
      <c r="P2825" s="5"/>
      <c r="Q2825" s="5"/>
    </row>
    <row r="2826" spans="16:17" x14ac:dyDescent="0.3">
      <c r="P2826" s="5"/>
      <c r="Q2826" s="5"/>
    </row>
    <row r="2827" spans="16:17" x14ac:dyDescent="0.3">
      <c r="P2827" s="5"/>
      <c r="Q2827" s="5"/>
    </row>
    <row r="2828" spans="16:17" x14ac:dyDescent="0.3">
      <c r="P2828" s="5"/>
      <c r="Q2828" s="5"/>
    </row>
    <row r="2829" spans="16:17" x14ac:dyDescent="0.3">
      <c r="P2829" s="5"/>
      <c r="Q2829" s="5"/>
    </row>
    <row r="2830" spans="16:17" x14ac:dyDescent="0.3">
      <c r="P2830" s="5"/>
      <c r="Q2830" s="5"/>
    </row>
    <row r="2831" spans="16:17" x14ac:dyDescent="0.3">
      <c r="P2831" s="5"/>
      <c r="Q2831" s="5"/>
    </row>
    <row r="2832" spans="16:17" x14ac:dyDescent="0.3">
      <c r="P2832" s="5"/>
      <c r="Q2832" s="5"/>
    </row>
    <row r="2833" spans="16:17" x14ac:dyDescent="0.3">
      <c r="P2833" s="5"/>
      <c r="Q2833" s="5"/>
    </row>
    <row r="2834" spans="16:17" x14ac:dyDescent="0.3">
      <c r="P2834" s="5"/>
      <c r="Q2834" s="5"/>
    </row>
    <row r="2835" spans="16:17" x14ac:dyDescent="0.3">
      <c r="P2835" s="5"/>
      <c r="Q2835" s="5"/>
    </row>
    <row r="2836" spans="16:17" x14ac:dyDescent="0.3">
      <c r="P2836" s="5"/>
      <c r="Q2836" s="5"/>
    </row>
    <row r="2837" spans="16:17" x14ac:dyDescent="0.3">
      <c r="P2837" s="5"/>
      <c r="Q2837" s="5"/>
    </row>
    <row r="2838" spans="16:17" x14ac:dyDescent="0.3">
      <c r="P2838" s="5"/>
      <c r="Q2838" s="5"/>
    </row>
    <row r="2839" spans="16:17" x14ac:dyDescent="0.3">
      <c r="P2839" s="5"/>
      <c r="Q2839" s="5"/>
    </row>
    <row r="2840" spans="16:17" x14ac:dyDescent="0.3">
      <c r="P2840" s="5"/>
      <c r="Q2840" s="5"/>
    </row>
    <row r="2841" spans="16:17" x14ac:dyDescent="0.3">
      <c r="P2841" s="5"/>
      <c r="Q2841" s="5"/>
    </row>
    <row r="2842" spans="16:17" x14ac:dyDescent="0.3">
      <c r="P2842" s="5"/>
      <c r="Q2842" s="5"/>
    </row>
    <row r="2843" spans="16:17" x14ac:dyDescent="0.3">
      <c r="P2843" s="5"/>
      <c r="Q2843" s="5"/>
    </row>
    <row r="2844" spans="16:17" x14ac:dyDescent="0.3">
      <c r="P2844" s="5"/>
      <c r="Q2844" s="5"/>
    </row>
    <row r="2845" spans="16:17" x14ac:dyDescent="0.3">
      <c r="P2845" s="5"/>
      <c r="Q2845" s="5"/>
    </row>
    <row r="2846" spans="16:17" x14ac:dyDescent="0.3">
      <c r="P2846" s="5"/>
      <c r="Q2846" s="5"/>
    </row>
    <row r="2847" spans="16:17" x14ac:dyDescent="0.3">
      <c r="P2847" s="5"/>
      <c r="Q2847" s="5"/>
    </row>
    <row r="2848" spans="16:17" x14ac:dyDescent="0.3">
      <c r="P2848" s="5"/>
      <c r="Q2848" s="5"/>
    </row>
    <row r="2849" spans="16:17" x14ac:dyDescent="0.3">
      <c r="P2849" s="5"/>
      <c r="Q2849" s="5"/>
    </row>
    <row r="2850" spans="16:17" x14ac:dyDescent="0.3">
      <c r="P2850" s="5"/>
      <c r="Q2850" s="5"/>
    </row>
    <row r="2851" spans="16:17" x14ac:dyDescent="0.3">
      <c r="P2851" s="5"/>
      <c r="Q2851" s="5"/>
    </row>
    <row r="2852" spans="16:17" x14ac:dyDescent="0.3">
      <c r="P2852" s="5"/>
      <c r="Q2852" s="5"/>
    </row>
    <row r="2853" spans="16:17" x14ac:dyDescent="0.3">
      <c r="P2853" s="5"/>
      <c r="Q2853" s="5"/>
    </row>
    <row r="2854" spans="16:17" x14ac:dyDescent="0.3">
      <c r="P2854" s="5"/>
      <c r="Q2854" s="5"/>
    </row>
    <row r="2855" spans="16:17" x14ac:dyDescent="0.3">
      <c r="P2855" s="5"/>
      <c r="Q2855" s="5"/>
    </row>
    <row r="2856" spans="16:17" x14ac:dyDescent="0.3">
      <c r="P2856" s="5"/>
      <c r="Q2856" s="5"/>
    </row>
    <row r="2857" spans="16:17" x14ac:dyDescent="0.3">
      <c r="P2857" s="5"/>
      <c r="Q2857" s="5"/>
    </row>
    <row r="2858" spans="16:17" x14ac:dyDescent="0.3">
      <c r="P2858" s="5"/>
      <c r="Q2858" s="5"/>
    </row>
    <row r="2859" spans="16:17" x14ac:dyDescent="0.3">
      <c r="P2859" s="5"/>
      <c r="Q2859" s="5"/>
    </row>
    <row r="2860" spans="16:17" x14ac:dyDescent="0.3">
      <c r="P2860" s="5"/>
      <c r="Q2860" s="5"/>
    </row>
    <row r="2861" spans="16:17" x14ac:dyDescent="0.3">
      <c r="P2861" s="5"/>
      <c r="Q2861" s="5"/>
    </row>
    <row r="2862" spans="16:17" x14ac:dyDescent="0.3">
      <c r="P2862" s="5"/>
      <c r="Q2862" s="5"/>
    </row>
    <row r="2863" spans="16:17" x14ac:dyDescent="0.3">
      <c r="P2863" s="5"/>
      <c r="Q2863" s="5"/>
    </row>
    <row r="2864" spans="16:17" x14ac:dyDescent="0.3">
      <c r="P2864" s="5"/>
      <c r="Q2864" s="5"/>
    </row>
    <row r="2865" spans="16:17" x14ac:dyDescent="0.3">
      <c r="P2865" s="5"/>
      <c r="Q2865" s="5"/>
    </row>
    <row r="2866" spans="16:17" x14ac:dyDescent="0.3">
      <c r="P2866" s="5"/>
      <c r="Q2866" s="5"/>
    </row>
    <row r="2867" spans="16:17" x14ac:dyDescent="0.3">
      <c r="P2867" s="5"/>
      <c r="Q2867" s="5"/>
    </row>
    <row r="2868" spans="16:17" x14ac:dyDescent="0.3">
      <c r="P2868" s="5"/>
      <c r="Q2868" s="5"/>
    </row>
    <row r="2869" spans="16:17" x14ac:dyDescent="0.3">
      <c r="P2869" s="5"/>
      <c r="Q2869" s="5"/>
    </row>
    <row r="2870" spans="16:17" x14ac:dyDescent="0.3">
      <c r="P2870" s="5"/>
      <c r="Q2870" s="5"/>
    </row>
    <row r="2871" spans="16:17" x14ac:dyDescent="0.3">
      <c r="P2871" s="5"/>
      <c r="Q2871" s="5"/>
    </row>
    <row r="2872" spans="16:17" x14ac:dyDescent="0.3">
      <c r="P2872" s="5"/>
      <c r="Q2872" s="5"/>
    </row>
    <row r="2873" spans="16:17" x14ac:dyDescent="0.3">
      <c r="P2873" s="5"/>
      <c r="Q2873" s="5"/>
    </row>
    <row r="2874" spans="16:17" x14ac:dyDescent="0.3">
      <c r="P2874" s="5"/>
      <c r="Q2874" s="5"/>
    </row>
    <row r="2875" spans="16:17" x14ac:dyDescent="0.3">
      <c r="P2875" s="5"/>
      <c r="Q2875" s="5"/>
    </row>
    <row r="2876" spans="16:17" x14ac:dyDescent="0.3">
      <c r="P2876" s="5"/>
      <c r="Q2876" s="5"/>
    </row>
    <row r="2877" spans="16:17" x14ac:dyDescent="0.3">
      <c r="P2877" s="5"/>
      <c r="Q2877" s="5"/>
    </row>
    <row r="2878" spans="16:17" x14ac:dyDescent="0.3">
      <c r="P2878" s="5"/>
      <c r="Q2878" s="5"/>
    </row>
    <row r="2879" spans="16:17" x14ac:dyDescent="0.3">
      <c r="P2879" s="5"/>
      <c r="Q2879" s="5"/>
    </row>
    <row r="2880" spans="16:17" x14ac:dyDescent="0.3">
      <c r="P2880" s="5"/>
      <c r="Q2880" s="5"/>
    </row>
    <row r="2881" spans="16:17" x14ac:dyDescent="0.3">
      <c r="P2881" s="5"/>
      <c r="Q2881" s="5"/>
    </row>
    <row r="2882" spans="16:17" x14ac:dyDescent="0.3">
      <c r="P2882" s="5"/>
      <c r="Q2882" s="5"/>
    </row>
    <row r="2883" spans="16:17" x14ac:dyDescent="0.3">
      <c r="P2883" s="5"/>
      <c r="Q2883" s="5"/>
    </row>
    <row r="2884" spans="16:17" x14ac:dyDescent="0.3">
      <c r="P2884" s="5"/>
      <c r="Q2884" s="5"/>
    </row>
    <row r="2885" spans="16:17" x14ac:dyDescent="0.3">
      <c r="P2885" s="5"/>
      <c r="Q2885" s="5"/>
    </row>
    <row r="2886" spans="16:17" x14ac:dyDescent="0.3">
      <c r="P2886" s="5"/>
      <c r="Q2886" s="5"/>
    </row>
    <row r="2887" spans="16:17" x14ac:dyDescent="0.3">
      <c r="P2887" s="5"/>
      <c r="Q2887" s="5"/>
    </row>
    <row r="2888" spans="16:17" x14ac:dyDescent="0.3">
      <c r="P2888" s="5"/>
      <c r="Q2888" s="5"/>
    </row>
    <row r="2889" spans="16:17" x14ac:dyDescent="0.3">
      <c r="P2889" s="5"/>
      <c r="Q2889" s="5"/>
    </row>
    <row r="2890" spans="16:17" x14ac:dyDescent="0.3">
      <c r="P2890" s="5"/>
      <c r="Q2890" s="5"/>
    </row>
    <row r="2891" spans="16:17" x14ac:dyDescent="0.3">
      <c r="P2891" s="5"/>
      <c r="Q2891" s="5"/>
    </row>
    <row r="2892" spans="16:17" x14ac:dyDescent="0.3">
      <c r="P2892" s="5"/>
      <c r="Q2892" s="5"/>
    </row>
    <row r="2893" spans="16:17" x14ac:dyDescent="0.3">
      <c r="P2893" s="5"/>
      <c r="Q2893" s="5"/>
    </row>
    <row r="2894" spans="16:17" x14ac:dyDescent="0.3">
      <c r="P2894" s="5"/>
      <c r="Q2894" s="5"/>
    </row>
    <row r="2895" spans="16:17" x14ac:dyDescent="0.3">
      <c r="P2895" s="5"/>
      <c r="Q2895" s="5"/>
    </row>
    <row r="2896" spans="16:17" x14ac:dyDescent="0.3">
      <c r="P2896" s="5"/>
      <c r="Q2896" s="5"/>
    </row>
    <row r="2897" spans="16:17" x14ac:dyDescent="0.3">
      <c r="P2897" s="5"/>
      <c r="Q2897" s="5"/>
    </row>
    <row r="2898" spans="16:17" x14ac:dyDescent="0.3">
      <c r="P2898" s="5"/>
      <c r="Q2898" s="5"/>
    </row>
    <row r="2899" spans="16:17" x14ac:dyDescent="0.3">
      <c r="P2899" s="5"/>
      <c r="Q2899" s="5"/>
    </row>
    <row r="2900" spans="16:17" x14ac:dyDescent="0.3">
      <c r="P2900" s="5"/>
      <c r="Q2900" s="5"/>
    </row>
    <row r="2901" spans="16:17" x14ac:dyDescent="0.3">
      <c r="P2901" s="5"/>
      <c r="Q2901" s="5"/>
    </row>
    <row r="2902" spans="16:17" x14ac:dyDescent="0.3">
      <c r="P2902" s="5"/>
      <c r="Q2902" s="5"/>
    </row>
    <row r="2903" spans="16:17" x14ac:dyDescent="0.3">
      <c r="P2903" s="5"/>
      <c r="Q2903" s="5"/>
    </row>
    <row r="2904" spans="16:17" x14ac:dyDescent="0.3">
      <c r="P2904" s="5"/>
      <c r="Q2904" s="5"/>
    </row>
    <row r="2905" spans="16:17" x14ac:dyDescent="0.3">
      <c r="P2905" s="5"/>
      <c r="Q2905" s="5"/>
    </row>
    <row r="2906" spans="16:17" x14ac:dyDescent="0.3">
      <c r="P2906" s="5"/>
      <c r="Q2906" s="5"/>
    </row>
    <row r="2907" spans="16:17" x14ac:dyDescent="0.3">
      <c r="P2907" s="5"/>
      <c r="Q2907" s="5"/>
    </row>
    <row r="2908" spans="16:17" x14ac:dyDescent="0.3">
      <c r="P2908" s="5"/>
      <c r="Q2908" s="5"/>
    </row>
    <row r="2909" spans="16:17" x14ac:dyDescent="0.3">
      <c r="P2909" s="5"/>
      <c r="Q2909" s="5"/>
    </row>
    <row r="2910" spans="16:17" x14ac:dyDescent="0.3">
      <c r="P2910" s="5"/>
      <c r="Q2910" s="5"/>
    </row>
    <row r="2911" spans="16:17" x14ac:dyDescent="0.3">
      <c r="P2911" s="5"/>
      <c r="Q2911" s="5"/>
    </row>
    <row r="2912" spans="16:17" x14ac:dyDescent="0.3">
      <c r="P2912" s="5"/>
      <c r="Q2912" s="5"/>
    </row>
    <row r="2913" spans="16:17" x14ac:dyDescent="0.3">
      <c r="P2913" s="5"/>
      <c r="Q2913" s="5"/>
    </row>
    <row r="2914" spans="16:17" x14ac:dyDescent="0.3">
      <c r="P2914" s="5"/>
      <c r="Q2914" s="5"/>
    </row>
    <row r="2915" spans="16:17" x14ac:dyDescent="0.3">
      <c r="P2915" s="5"/>
      <c r="Q2915" s="5"/>
    </row>
    <row r="2916" spans="16:17" x14ac:dyDescent="0.3">
      <c r="P2916" s="5"/>
      <c r="Q2916" s="5"/>
    </row>
    <row r="2917" spans="16:17" x14ac:dyDescent="0.3">
      <c r="P2917" s="5"/>
      <c r="Q2917" s="5"/>
    </row>
    <row r="2918" spans="16:17" x14ac:dyDescent="0.3">
      <c r="P2918" s="5"/>
      <c r="Q2918" s="5"/>
    </row>
    <row r="2919" spans="16:17" x14ac:dyDescent="0.3">
      <c r="P2919" s="5"/>
      <c r="Q2919" s="5"/>
    </row>
    <row r="2920" spans="16:17" x14ac:dyDescent="0.3">
      <c r="P2920" s="5"/>
      <c r="Q2920" s="5"/>
    </row>
    <row r="2921" spans="16:17" x14ac:dyDescent="0.3">
      <c r="P2921" s="5"/>
      <c r="Q2921" s="5"/>
    </row>
    <row r="2922" spans="16:17" x14ac:dyDescent="0.3">
      <c r="P2922" s="5"/>
      <c r="Q2922" s="5"/>
    </row>
    <row r="2923" spans="16:17" x14ac:dyDescent="0.3">
      <c r="P2923" s="5"/>
      <c r="Q2923" s="5"/>
    </row>
    <row r="2924" spans="16:17" x14ac:dyDescent="0.3">
      <c r="P2924" s="5"/>
      <c r="Q2924" s="5"/>
    </row>
    <row r="2925" spans="16:17" x14ac:dyDescent="0.3">
      <c r="P2925" s="5"/>
      <c r="Q2925" s="5"/>
    </row>
    <row r="2926" spans="16:17" x14ac:dyDescent="0.3">
      <c r="P2926" s="5"/>
      <c r="Q2926" s="5"/>
    </row>
    <row r="2927" spans="16:17" x14ac:dyDescent="0.3">
      <c r="P2927" s="5"/>
      <c r="Q2927" s="5"/>
    </row>
    <row r="2928" spans="16:17" x14ac:dyDescent="0.3">
      <c r="P2928" s="5"/>
      <c r="Q2928" s="5"/>
    </row>
    <row r="2929" spans="16:17" x14ac:dyDescent="0.3">
      <c r="P2929" s="5"/>
      <c r="Q2929" s="5"/>
    </row>
    <row r="2930" spans="16:17" x14ac:dyDescent="0.3">
      <c r="P2930" s="5"/>
      <c r="Q2930" s="5"/>
    </row>
    <row r="2931" spans="16:17" x14ac:dyDescent="0.3">
      <c r="P2931" s="5"/>
      <c r="Q2931" s="5"/>
    </row>
    <row r="2932" spans="16:17" x14ac:dyDescent="0.3">
      <c r="P2932" s="5"/>
      <c r="Q2932" s="5"/>
    </row>
    <row r="2933" spans="16:17" x14ac:dyDescent="0.3">
      <c r="P2933" s="5"/>
      <c r="Q2933" s="5"/>
    </row>
    <row r="2934" spans="16:17" x14ac:dyDescent="0.3">
      <c r="P2934" s="5"/>
      <c r="Q2934" s="5"/>
    </row>
    <row r="2935" spans="16:17" x14ac:dyDescent="0.3">
      <c r="P2935" s="5"/>
      <c r="Q2935" s="5"/>
    </row>
    <row r="2936" spans="16:17" x14ac:dyDescent="0.3">
      <c r="P2936" s="5"/>
      <c r="Q2936" s="5"/>
    </row>
    <row r="2937" spans="16:17" x14ac:dyDescent="0.3">
      <c r="P2937" s="5"/>
      <c r="Q2937" s="5"/>
    </row>
    <row r="2938" spans="16:17" x14ac:dyDescent="0.3">
      <c r="P2938" s="5"/>
      <c r="Q2938" s="5"/>
    </row>
    <row r="2939" spans="16:17" x14ac:dyDescent="0.3">
      <c r="P2939" s="5"/>
      <c r="Q2939" s="5"/>
    </row>
    <row r="2940" spans="16:17" x14ac:dyDescent="0.3">
      <c r="P2940" s="5"/>
      <c r="Q2940" s="5"/>
    </row>
    <row r="2941" spans="16:17" x14ac:dyDescent="0.3">
      <c r="P2941" s="5"/>
      <c r="Q2941" s="5"/>
    </row>
    <row r="2942" spans="16:17" x14ac:dyDescent="0.3">
      <c r="P2942" s="5"/>
      <c r="Q2942" s="5"/>
    </row>
    <row r="2943" spans="16:17" x14ac:dyDescent="0.3">
      <c r="P2943" s="5"/>
      <c r="Q2943" s="5"/>
    </row>
    <row r="2944" spans="16:17" x14ac:dyDescent="0.3">
      <c r="P2944" s="5"/>
      <c r="Q2944" s="5"/>
    </row>
    <row r="2945" spans="16:17" x14ac:dyDescent="0.3">
      <c r="P2945" s="5"/>
      <c r="Q2945" s="5"/>
    </row>
    <row r="2946" spans="16:17" x14ac:dyDescent="0.3">
      <c r="P2946" s="5"/>
      <c r="Q2946" s="5"/>
    </row>
    <row r="2947" spans="16:17" x14ac:dyDescent="0.3">
      <c r="P2947" s="5"/>
      <c r="Q2947" s="5"/>
    </row>
    <row r="2948" spans="16:17" x14ac:dyDescent="0.3">
      <c r="P2948" s="5"/>
      <c r="Q2948" s="5"/>
    </row>
    <row r="2949" spans="16:17" x14ac:dyDescent="0.3">
      <c r="P2949" s="5"/>
      <c r="Q2949" s="5"/>
    </row>
    <row r="2950" spans="16:17" x14ac:dyDescent="0.3">
      <c r="P2950" s="5"/>
      <c r="Q2950" s="5"/>
    </row>
    <row r="2951" spans="16:17" x14ac:dyDescent="0.3">
      <c r="P2951" s="5"/>
      <c r="Q2951" s="5"/>
    </row>
    <row r="2952" spans="16:17" x14ac:dyDescent="0.3">
      <c r="P2952" s="5"/>
      <c r="Q2952" s="5"/>
    </row>
    <row r="2953" spans="16:17" x14ac:dyDescent="0.3">
      <c r="P2953" s="5"/>
      <c r="Q2953" s="5"/>
    </row>
    <row r="2954" spans="16:17" x14ac:dyDescent="0.3">
      <c r="P2954" s="5"/>
      <c r="Q2954" s="5"/>
    </row>
    <row r="2955" spans="16:17" x14ac:dyDescent="0.3">
      <c r="P2955" s="5"/>
      <c r="Q2955" s="5"/>
    </row>
    <row r="2956" spans="16:17" x14ac:dyDescent="0.3">
      <c r="P2956" s="5"/>
      <c r="Q2956" s="5"/>
    </row>
    <row r="2957" spans="16:17" x14ac:dyDescent="0.3">
      <c r="P2957" s="5"/>
      <c r="Q2957" s="5"/>
    </row>
    <row r="2958" spans="16:17" x14ac:dyDescent="0.3">
      <c r="P2958" s="5"/>
      <c r="Q2958" s="5"/>
    </row>
    <row r="2959" spans="16:17" x14ac:dyDescent="0.3">
      <c r="P2959" s="5"/>
      <c r="Q2959" s="5"/>
    </row>
    <row r="2960" spans="16:17" x14ac:dyDescent="0.3">
      <c r="P2960" s="5"/>
      <c r="Q2960" s="5"/>
    </row>
    <row r="2961" spans="16:17" x14ac:dyDescent="0.3">
      <c r="P2961" s="5"/>
      <c r="Q2961" s="5"/>
    </row>
    <row r="2962" spans="16:17" x14ac:dyDescent="0.3">
      <c r="P2962" s="5"/>
      <c r="Q2962" s="5"/>
    </row>
    <row r="2963" spans="16:17" x14ac:dyDescent="0.3">
      <c r="P2963" s="5"/>
      <c r="Q2963" s="5"/>
    </row>
    <row r="2964" spans="16:17" x14ac:dyDescent="0.3">
      <c r="P2964" s="5"/>
      <c r="Q2964" s="5"/>
    </row>
    <row r="2965" spans="16:17" x14ac:dyDescent="0.3">
      <c r="P2965" s="5"/>
      <c r="Q2965" s="5"/>
    </row>
    <row r="2966" spans="16:17" x14ac:dyDescent="0.3">
      <c r="P2966" s="5"/>
      <c r="Q2966" s="5"/>
    </row>
    <row r="2967" spans="16:17" x14ac:dyDescent="0.3">
      <c r="P2967" s="5"/>
      <c r="Q2967" s="5"/>
    </row>
    <row r="2968" spans="16:17" x14ac:dyDescent="0.3">
      <c r="P2968" s="5"/>
      <c r="Q2968" s="5"/>
    </row>
    <row r="2969" spans="16:17" x14ac:dyDescent="0.3">
      <c r="P2969" s="5"/>
      <c r="Q2969" s="5"/>
    </row>
    <row r="2970" spans="16:17" x14ac:dyDescent="0.3">
      <c r="P2970" s="5"/>
      <c r="Q2970" s="5"/>
    </row>
    <row r="2971" spans="16:17" x14ac:dyDescent="0.3">
      <c r="P2971" s="5"/>
      <c r="Q2971" s="5"/>
    </row>
    <row r="2972" spans="16:17" x14ac:dyDescent="0.3">
      <c r="P2972" s="5"/>
      <c r="Q2972" s="5"/>
    </row>
    <row r="2973" spans="16:17" x14ac:dyDescent="0.3">
      <c r="P2973" s="5"/>
      <c r="Q2973" s="5"/>
    </row>
    <row r="2974" spans="16:17" x14ac:dyDescent="0.3">
      <c r="P2974" s="5"/>
      <c r="Q2974" s="5"/>
    </row>
    <row r="2975" spans="16:17" x14ac:dyDescent="0.3">
      <c r="P2975" s="5"/>
      <c r="Q2975" s="5"/>
    </row>
    <row r="2976" spans="16:17" x14ac:dyDescent="0.3">
      <c r="P2976" s="5"/>
      <c r="Q2976" s="5"/>
    </row>
    <row r="2977" spans="16:17" x14ac:dyDescent="0.3">
      <c r="P2977" s="5"/>
      <c r="Q2977" s="5"/>
    </row>
    <row r="2978" spans="16:17" x14ac:dyDescent="0.3">
      <c r="P2978" s="5"/>
      <c r="Q2978" s="5"/>
    </row>
    <row r="2979" spans="16:17" x14ac:dyDescent="0.3">
      <c r="P2979" s="5"/>
      <c r="Q2979" s="5"/>
    </row>
    <row r="2980" spans="16:17" x14ac:dyDescent="0.3">
      <c r="P2980" s="5"/>
      <c r="Q2980" s="5"/>
    </row>
    <row r="2981" spans="16:17" x14ac:dyDescent="0.3">
      <c r="P2981" s="5"/>
      <c r="Q2981" s="5"/>
    </row>
    <row r="2982" spans="16:17" x14ac:dyDescent="0.3">
      <c r="P2982" s="5"/>
      <c r="Q2982" s="5"/>
    </row>
    <row r="2983" spans="16:17" x14ac:dyDescent="0.3">
      <c r="P2983" s="5"/>
      <c r="Q2983" s="5"/>
    </row>
    <row r="2984" spans="16:17" x14ac:dyDescent="0.3">
      <c r="P2984" s="5"/>
      <c r="Q2984" s="5"/>
    </row>
    <row r="2985" spans="16:17" x14ac:dyDescent="0.3">
      <c r="P2985" s="5"/>
      <c r="Q2985" s="5"/>
    </row>
    <row r="2986" spans="16:17" x14ac:dyDescent="0.3">
      <c r="P2986" s="5"/>
      <c r="Q2986" s="5"/>
    </row>
    <row r="2987" spans="16:17" x14ac:dyDescent="0.3">
      <c r="P2987" s="5"/>
      <c r="Q2987" s="5"/>
    </row>
    <row r="2988" spans="16:17" x14ac:dyDescent="0.3">
      <c r="P2988" s="5"/>
      <c r="Q2988" s="5"/>
    </row>
    <row r="2989" spans="16:17" x14ac:dyDescent="0.3">
      <c r="P2989" s="5"/>
      <c r="Q2989" s="5"/>
    </row>
    <row r="2990" spans="16:17" x14ac:dyDescent="0.3">
      <c r="P2990" s="5"/>
      <c r="Q2990" s="5"/>
    </row>
    <row r="2991" spans="16:17" x14ac:dyDescent="0.3">
      <c r="P2991" s="5"/>
      <c r="Q2991" s="5"/>
    </row>
    <row r="2992" spans="16:17" x14ac:dyDescent="0.3">
      <c r="P2992" s="5"/>
      <c r="Q2992" s="5"/>
    </row>
    <row r="2993" spans="16:17" x14ac:dyDescent="0.3">
      <c r="P2993" s="5"/>
      <c r="Q2993" s="5"/>
    </row>
    <row r="2994" spans="16:17" x14ac:dyDescent="0.3">
      <c r="P2994" s="5"/>
      <c r="Q2994" s="5"/>
    </row>
    <row r="2995" spans="16:17" x14ac:dyDescent="0.3">
      <c r="P2995" s="5"/>
      <c r="Q2995" s="5"/>
    </row>
    <row r="2996" spans="16:17" x14ac:dyDescent="0.3">
      <c r="P2996" s="5"/>
      <c r="Q2996" s="5"/>
    </row>
    <row r="2997" spans="16:17" x14ac:dyDescent="0.3">
      <c r="P2997" s="5"/>
      <c r="Q2997" s="5"/>
    </row>
    <row r="2998" spans="16:17" x14ac:dyDescent="0.3">
      <c r="P2998" s="5"/>
      <c r="Q2998" s="5"/>
    </row>
    <row r="2999" spans="16:17" x14ac:dyDescent="0.3">
      <c r="P2999" s="5"/>
      <c r="Q2999" s="5"/>
    </row>
    <row r="3000" spans="16:17" x14ac:dyDescent="0.3">
      <c r="P3000" s="5"/>
      <c r="Q3000" s="5"/>
    </row>
    <row r="3001" spans="16:17" x14ac:dyDescent="0.3">
      <c r="P3001" s="5"/>
      <c r="Q3001" s="5"/>
    </row>
    <row r="3002" spans="16:17" x14ac:dyDescent="0.3">
      <c r="P3002" s="5"/>
      <c r="Q3002" s="5"/>
    </row>
    <row r="3003" spans="16:17" x14ac:dyDescent="0.3">
      <c r="P3003" s="5"/>
      <c r="Q3003" s="5"/>
    </row>
    <row r="3004" spans="16:17" x14ac:dyDescent="0.3">
      <c r="P3004" s="5"/>
      <c r="Q3004" s="5"/>
    </row>
    <row r="3005" spans="16:17" x14ac:dyDescent="0.3">
      <c r="P3005" s="5"/>
      <c r="Q3005" s="5"/>
    </row>
    <row r="3006" spans="16:17" x14ac:dyDescent="0.3">
      <c r="P3006" s="5"/>
      <c r="Q3006" s="5"/>
    </row>
    <row r="3007" spans="16:17" x14ac:dyDescent="0.3">
      <c r="P3007" s="5"/>
      <c r="Q3007" s="5"/>
    </row>
    <row r="3008" spans="16:17" x14ac:dyDescent="0.3">
      <c r="P3008" s="5"/>
      <c r="Q3008" s="5"/>
    </row>
    <row r="3009" spans="16:17" x14ac:dyDescent="0.3">
      <c r="P3009" s="5"/>
      <c r="Q3009" s="5"/>
    </row>
    <row r="3010" spans="16:17" x14ac:dyDescent="0.3">
      <c r="P3010" s="5"/>
      <c r="Q3010" s="5"/>
    </row>
    <row r="3011" spans="16:17" x14ac:dyDescent="0.3">
      <c r="P3011" s="5"/>
      <c r="Q3011" s="5"/>
    </row>
    <row r="3012" spans="16:17" x14ac:dyDescent="0.3">
      <c r="P3012" s="5"/>
      <c r="Q3012" s="5"/>
    </row>
    <row r="3013" spans="16:17" x14ac:dyDescent="0.3">
      <c r="P3013" s="5"/>
      <c r="Q3013" s="5"/>
    </row>
    <row r="3014" spans="16:17" x14ac:dyDescent="0.3">
      <c r="P3014" s="5"/>
      <c r="Q3014" s="5"/>
    </row>
    <row r="3015" spans="16:17" x14ac:dyDescent="0.3">
      <c r="P3015" s="5"/>
      <c r="Q3015" s="5"/>
    </row>
    <row r="3016" spans="16:17" x14ac:dyDescent="0.3">
      <c r="P3016" s="5"/>
      <c r="Q3016" s="5"/>
    </row>
    <row r="3017" spans="16:17" x14ac:dyDescent="0.3">
      <c r="P3017" s="5"/>
      <c r="Q3017" s="5"/>
    </row>
    <row r="3018" spans="16:17" x14ac:dyDescent="0.3">
      <c r="P3018" s="5"/>
      <c r="Q3018" s="5"/>
    </row>
    <row r="3019" spans="16:17" x14ac:dyDescent="0.3">
      <c r="P3019" s="5"/>
      <c r="Q3019" s="5"/>
    </row>
    <row r="3020" spans="16:17" x14ac:dyDescent="0.3">
      <c r="P3020" s="5"/>
      <c r="Q3020" s="5"/>
    </row>
    <row r="3021" spans="16:17" x14ac:dyDescent="0.3">
      <c r="P3021" s="5"/>
      <c r="Q3021" s="5"/>
    </row>
    <row r="3022" spans="16:17" x14ac:dyDescent="0.3">
      <c r="P3022" s="5"/>
      <c r="Q3022" s="5"/>
    </row>
    <row r="3023" spans="16:17" x14ac:dyDescent="0.3">
      <c r="P3023" s="5"/>
      <c r="Q3023" s="5"/>
    </row>
    <row r="3024" spans="16:17" x14ac:dyDescent="0.3">
      <c r="P3024" s="5"/>
      <c r="Q3024" s="5"/>
    </row>
    <row r="3025" spans="16:17" x14ac:dyDescent="0.3">
      <c r="P3025" s="5"/>
      <c r="Q3025" s="5"/>
    </row>
    <row r="3026" spans="16:17" x14ac:dyDescent="0.3">
      <c r="P3026" s="5"/>
      <c r="Q3026" s="5"/>
    </row>
    <row r="3027" spans="16:17" x14ac:dyDescent="0.3">
      <c r="P3027" s="5"/>
      <c r="Q3027" s="5"/>
    </row>
    <row r="3028" spans="16:17" x14ac:dyDescent="0.3">
      <c r="P3028" s="5"/>
      <c r="Q3028" s="5"/>
    </row>
    <row r="3029" spans="16:17" x14ac:dyDescent="0.3">
      <c r="P3029" s="5"/>
      <c r="Q3029" s="5"/>
    </row>
    <row r="3030" spans="16:17" x14ac:dyDescent="0.3">
      <c r="P3030" s="5"/>
      <c r="Q3030" s="5"/>
    </row>
    <row r="3031" spans="16:17" x14ac:dyDescent="0.3">
      <c r="P3031" s="5"/>
      <c r="Q3031" s="5"/>
    </row>
    <row r="3032" spans="16:17" x14ac:dyDescent="0.3">
      <c r="P3032" s="5"/>
      <c r="Q3032" s="5"/>
    </row>
    <row r="3033" spans="16:17" x14ac:dyDescent="0.3">
      <c r="P3033" s="5"/>
      <c r="Q3033" s="5"/>
    </row>
    <row r="3034" spans="16:17" x14ac:dyDescent="0.3">
      <c r="P3034" s="5"/>
      <c r="Q3034" s="5"/>
    </row>
    <row r="3035" spans="16:17" x14ac:dyDescent="0.3">
      <c r="P3035" s="5"/>
      <c r="Q3035" s="5"/>
    </row>
    <row r="3036" spans="16:17" x14ac:dyDescent="0.3">
      <c r="P3036" s="5"/>
      <c r="Q3036" s="5"/>
    </row>
    <row r="3037" spans="16:17" x14ac:dyDescent="0.3">
      <c r="P3037" s="5"/>
      <c r="Q3037" s="5"/>
    </row>
    <row r="3038" spans="16:17" x14ac:dyDescent="0.3">
      <c r="P3038" s="5"/>
      <c r="Q3038" s="5"/>
    </row>
    <row r="3039" spans="16:17" x14ac:dyDescent="0.3">
      <c r="P3039" s="5"/>
      <c r="Q3039" s="5"/>
    </row>
    <row r="3040" spans="16:17" x14ac:dyDescent="0.3">
      <c r="P3040" s="5"/>
      <c r="Q3040" s="5"/>
    </row>
    <row r="3041" spans="16:17" x14ac:dyDescent="0.3">
      <c r="P3041" s="5"/>
      <c r="Q3041" s="5"/>
    </row>
    <row r="3042" spans="16:17" x14ac:dyDescent="0.3">
      <c r="P3042" s="5"/>
      <c r="Q3042" s="5"/>
    </row>
    <row r="3043" spans="16:17" x14ac:dyDescent="0.3">
      <c r="P3043" s="5"/>
      <c r="Q3043" s="5"/>
    </row>
    <row r="3044" spans="16:17" x14ac:dyDescent="0.3">
      <c r="P3044" s="5"/>
      <c r="Q3044" s="5"/>
    </row>
    <row r="3045" spans="16:17" x14ac:dyDescent="0.3">
      <c r="P3045" s="5"/>
      <c r="Q3045" s="5"/>
    </row>
    <row r="3046" spans="16:17" x14ac:dyDescent="0.3">
      <c r="P3046" s="5"/>
      <c r="Q3046" s="5"/>
    </row>
    <row r="3047" spans="16:17" x14ac:dyDescent="0.3">
      <c r="P3047" s="5"/>
      <c r="Q3047" s="5"/>
    </row>
    <row r="3048" spans="16:17" x14ac:dyDescent="0.3">
      <c r="P3048" s="5"/>
      <c r="Q3048" s="5"/>
    </row>
    <row r="3049" spans="16:17" x14ac:dyDescent="0.3">
      <c r="P3049" s="5"/>
      <c r="Q3049" s="5"/>
    </row>
    <row r="3050" spans="16:17" x14ac:dyDescent="0.3">
      <c r="P3050" s="5"/>
      <c r="Q3050" s="5"/>
    </row>
    <row r="3051" spans="16:17" x14ac:dyDescent="0.3">
      <c r="P3051" s="5"/>
      <c r="Q3051" s="5"/>
    </row>
    <row r="3052" spans="16:17" x14ac:dyDescent="0.3">
      <c r="P3052" s="5"/>
      <c r="Q3052" s="5"/>
    </row>
    <row r="3053" spans="16:17" x14ac:dyDescent="0.3">
      <c r="P3053" s="5"/>
      <c r="Q3053" s="5"/>
    </row>
    <row r="3054" spans="16:17" x14ac:dyDescent="0.3">
      <c r="P3054" s="5"/>
      <c r="Q3054" s="5"/>
    </row>
    <row r="3055" spans="16:17" x14ac:dyDescent="0.3">
      <c r="P3055" s="5"/>
      <c r="Q3055" s="5"/>
    </row>
    <row r="3056" spans="16:17" x14ac:dyDescent="0.3">
      <c r="P3056" s="5"/>
      <c r="Q3056" s="5"/>
    </row>
    <row r="3057" spans="16:17" x14ac:dyDescent="0.3">
      <c r="P3057" s="5"/>
      <c r="Q3057" s="5"/>
    </row>
    <row r="3058" spans="16:17" x14ac:dyDescent="0.3">
      <c r="P3058" s="5"/>
      <c r="Q3058" s="5"/>
    </row>
    <row r="3059" spans="16:17" x14ac:dyDescent="0.3">
      <c r="P3059" s="5"/>
      <c r="Q3059" s="5"/>
    </row>
    <row r="3060" spans="16:17" x14ac:dyDescent="0.3">
      <c r="P3060" s="5"/>
      <c r="Q3060" s="5"/>
    </row>
    <row r="3061" spans="16:17" x14ac:dyDescent="0.3">
      <c r="P3061" s="5"/>
      <c r="Q3061" s="5"/>
    </row>
    <row r="3062" spans="16:17" x14ac:dyDescent="0.3">
      <c r="P3062" s="5"/>
      <c r="Q3062" s="5"/>
    </row>
    <row r="3063" spans="16:17" x14ac:dyDescent="0.3">
      <c r="P3063" s="5"/>
      <c r="Q3063" s="5"/>
    </row>
    <row r="3064" spans="16:17" x14ac:dyDescent="0.3">
      <c r="P3064" s="5"/>
      <c r="Q3064" s="5"/>
    </row>
    <row r="3065" spans="16:17" x14ac:dyDescent="0.3">
      <c r="P3065" s="5"/>
      <c r="Q3065" s="5"/>
    </row>
    <row r="3066" spans="16:17" x14ac:dyDescent="0.3">
      <c r="P3066" s="5"/>
      <c r="Q3066" s="5"/>
    </row>
    <row r="3067" spans="16:17" x14ac:dyDescent="0.3">
      <c r="P3067" s="5"/>
      <c r="Q3067" s="5"/>
    </row>
    <row r="3068" spans="16:17" x14ac:dyDescent="0.3">
      <c r="P3068" s="5"/>
      <c r="Q3068" s="5"/>
    </row>
    <row r="3069" spans="16:17" x14ac:dyDescent="0.3">
      <c r="P3069" s="5"/>
      <c r="Q3069" s="5"/>
    </row>
    <row r="3070" spans="16:17" x14ac:dyDescent="0.3">
      <c r="P3070" s="5"/>
      <c r="Q3070" s="5"/>
    </row>
    <row r="3071" spans="16:17" x14ac:dyDescent="0.3">
      <c r="P3071" s="5"/>
      <c r="Q3071" s="5"/>
    </row>
    <row r="3072" spans="16:17" x14ac:dyDescent="0.3">
      <c r="P3072" s="5"/>
      <c r="Q3072" s="5"/>
    </row>
    <row r="3073" spans="16:17" x14ac:dyDescent="0.3">
      <c r="P3073" s="5"/>
      <c r="Q3073" s="5"/>
    </row>
    <row r="3074" spans="16:17" x14ac:dyDescent="0.3">
      <c r="P3074" s="5"/>
      <c r="Q3074" s="5"/>
    </row>
    <row r="3075" spans="16:17" x14ac:dyDescent="0.3">
      <c r="P3075" s="5"/>
      <c r="Q3075" s="5"/>
    </row>
    <row r="3076" spans="16:17" x14ac:dyDescent="0.3">
      <c r="P3076" s="5"/>
      <c r="Q3076" s="5"/>
    </row>
    <row r="3077" spans="16:17" x14ac:dyDescent="0.3">
      <c r="P3077" s="5"/>
      <c r="Q3077" s="5"/>
    </row>
    <row r="3078" spans="16:17" x14ac:dyDescent="0.3">
      <c r="P3078" s="5"/>
      <c r="Q3078" s="5"/>
    </row>
    <row r="3079" spans="16:17" x14ac:dyDescent="0.3">
      <c r="P3079" s="5"/>
      <c r="Q3079" s="5"/>
    </row>
    <row r="3080" spans="16:17" x14ac:dyDescent="0.3">
      <c r="P3080" s="5"/>
      <c r="Q3080" s="5"/>
    </row>
    <row r="3081" spans="16:17" x14ac:dyDescent="0.3">
      <c r="P3081" s="5"/>
      <c r="Q3081" s="5"/>
    </row>
    <row r="3082" spans="16:17" x14ac:dyDescent="0.3">
      <c r="P3082" s="5"/>
      <c r="Q3082" s="5"/>
    </row>
    <row r="3083" spans="16:17" x14ac:dyDescent="0.3">
      <c r="P3083" s="5"/>
      <c r="Q3083" s="5"/>
    </row>
    <row r="3084" spans="16:17" x14ac:dyDescent="0.3">
      <c r="P3084" s="5"/>
      <c r="Q3084" s="5"/>
    </row>
    <row r="3085" spans="16:17" x14ac:dyDescent="0.3">
      <c r="P3085" s="5"/>
      <c r="Q3085" s="5"/>
    </row>
    <row r="3086" spans="16:17" x14ac:dyDescent="0.3">
      <c r="P3086" s="5"/>
      <c r="Q3086" s="5"/>
    </row>
    <row r="3087" spans="16:17" x14ac:dyDescent="0.3">
      <c r="P3087" s="5"/>
      <c r="Q3087" s="5"/>
    </row>
    <row r="3088" spans="16:17" x14ac:dyDescent="0.3">
      <c r="P3088" s="5"/>
      <c r="Q3088" s="5"/>
    </row>
    <row r="3089" spans="16:17" x14ac:dyDescent="0.3">
      <c r="P3089" s="5"/>
      <c r="Q3089" s="5"/>
    </row>
    <row r="3090" spans="16:17" x14ac:dyDescent="0.3">
      <c r="P3090" s="5"/>
      <c r="Q3090" s="5"/>
    </row>
    <row r="3091" spans="16:17" x14ac:dyDescent="0.3">
      <c r="P3091" s="5"/>
      <c r="Q3091" s="5"/>
    </row>
    <row r="3092" spans="16:17" x14ac:dyDescent="0.3">
      <c r="P3092" s="5"/>
      <c r="Q3092" s="5"/>
    </row>
    <row r="3093" spans="16:17" x14ac:dyDescent="0.3">
      <c r="P3093" s="5"/>
      <c r="Q3093" s="5"/>
    </row>
    <row r="3094" spans="16:17" x14ac:dyDescent="0.3">
      <c r="P3094" s="5"/>
      <c r="Q3094" s="5"/>
    </row>
    <row r="3095" spans="16:17" x14ac:dyDescent="0.3">
      <c r="P3095" s="5"/>
      <c r="Q3095" s="5"/>
    </row>
    <row r="3096" spans="16:17" x14ac:dyDescent="0.3">
      <c r="P3096" s="5"/>
      <c r="Q3096" s="5"/>
    </row>
    <row r="3097" spans="16:17" x14ac:dyDescent="0.3">
      <c r="P3097" s="5"/>
      <c r="Q3097" s="5"/>
    </row>
    <row r="3098" spans="16:17" x14ac:dyDescent="0.3">
      <c r="P3098" s="5"/>
      <c r="Q3098" s="5"/>
    </row>
    <row r="3099" spans="16:17" x14ac:dyDescent="0.3">
      <c r="P3099" s="5"/>
      <c r="Q3099" s="5"/>
    </row>
    <row r="3100" spans="16:17" x14ac:dyDescent="0.3">
      <c r="P3100" s="5"/>
      <c r="Q3100" s="5"/>
    </row>
    <row r="3101" spans="16:17" x14ac:dyDescent="0.3">
      <c r="P3101" s="5"/>
      <c r="Q3101" s="5"/>
    </row>
    <row r="3102" spans="16:17" x14ac:dyDescent="0.3">
      <c r="P3102" s="5"/>
      <c r="Q3102" s="5"/>
    </row>
    <row r="3103" spans="16:17" x14ac:dyDescent="0.3">
      <c r="P3103" s="5"/>
      <c r="Q3103" s="5"/>
    </row>
    <row r="3104" spans="16:17" x14ac:dyDescent="0.3">
      <c r="P3104" s="5"/>
      <c r="Q3104" s="5"/>
    </row>
    <row r="3105" spans="16:17" x14ac:dyDescent="0.3">
      <c r="P3105" s="5"/>
      <c r="Q3105" s="5"/>
    </row>
    <row r="3106" spans="16:17" x14ac:dyDescent="0.3">
      <c r="P3106" s="5"/>
      <c r="Q3106" s="5"/>
    </row>
    <row r="3107" spans="16:17" x14ac:dyDescent="0.3">
      <c r="P3107" s="5"/>
      <c r="Q3107" s="5"/>
    </row>
    <row r="3108" spans="16:17" x14ac:dyDescent="0.3">
      <c r="P3108" s="5"/>
      <c r="Q3108" s="5"/>
    </row>
    <row r="3109" spans="16:17" x14ac:dyDescent="0.3">
      <c r="P3109" s="5"/>
      <c r="Q3109" s="5"/>
    </row>
    <row r="3110" spans="16:17" x14ac:dyDescent="0.3">
      <c r="P3110" s="5"/>
      <c r="Q3110" s="5"/>
    </row>
    <row r="3111" spans="16:17" x14ac:dyDescent="0.3">
      <c r="P3111" s="5"/>
      <c r="Q3111" s="5"/>
    </row>
    <row r="3112" spans="16:17" x14ac:dyDescent="0.3">
      <c r="P3112" s="5"/>
      <c r="Q3112" s="5"/>
    </row>
    <row r="3113" spans="16:17" x14ac:dyDescent="0.3">
      <c r="P3113" s="5"/>
      <c r="Q3113" s="5"/>
    </row>
    <row r="3114" spans="16:17" x14ac:dyDescent="0.3">
      <c r="P3114" s="5"/>
      <c r="Q3114" s="5"/>
    </row>
    <row r="3115" spans="16:17" x14ac:dyDescent="0.3">
      <c r="P3115" s="5"/>
      <c r="Q3115" s="5"/>
    </row>
    <row r="3116" spans="16:17" x14ac:dyDescent="0.3">
      <c r="P3116" s="5"/>
      <c r="Q3116" s="5"/>
    </row>
    <row r="3117" spans="16:17" x14ac:dyDescent="0.3">
      <c r="P3117" s="5"/>
      <c r="Q3117" s="5"/>
    </row>
    <row r="3118" spans="16:17" x14ac:dyDescent="0.3">
      <c r="P3118" s="5"/>
      <c r="Q3118" s="5"/>
    </row>
    <row r="3119" spans="16:17" x14ac:dyDescent="0.3">
      <c r="P3119" s="5"/>
      <c r="Q3119" s="5"/>
    </row>
    <row r="3120" spans="16:17" x14ac:dyDescent="0.3">
      <c r="P3120" s="5"/>
      <c r="Q3120" s="5"/>
    </row>
    <row r="3121" spans="16:17" x14ac:dyDescent="0.3">
      <c r="P3121" s="5"/>
      <c r="Q3121" s="5"/>
    </row>
    <row r="3122" spans="16:17" x14ac:dyDescent="0.3">
      <c r="P3122" s="5"/>
      <c r="Q3122" s="5"/>
    </row>
    <row r="3123" spans="16:17" x14ac:dyDescent="0.3">
      <c r="P3123" s="5"/>
      <c r="Q3123" s="5"/>
    </row>
    <row r="3124" spans="16:17" x14ac:dyDescent="0.3">
      <c r="P3124" s="5"/>
      <c r="Q3124" s="5"/>
    </row>
    <row r="3125" spans="16:17" x14ac:dyDescent="0.3">
      <c r="P3125" s="5"/>
      <c r="Q3125" s="5"/>
    </row>
    <row r="3126" spans="16:17" x14ac:dyDescent="0.3">
      <c r="P3126" s="5"/>
      <c r="Q3126" s="5"/>
    </row>
    <row r="3127" spans="16:17" x14ac:dyDescent="0.3">
      <c r="P3127" s="5"/>
      <c r="Q3127" s="5"/>
    </row>
    <row r="3128" spans="16:17" x14ac:dyDescent="0.3">
      <c r="P3128" s="5"/>
      <c r="Q3128" s="5"/>
    </row>
    <row r="3129" spans="16:17" x14ac:dyDescent="0.3">
      <c r="P3129" s="5"/>
      <c r="Q3129" s="5"/>
    </row>
    <row r="3130" spans="16:17" x14ac:dyDescent="0.3">
      <c r="P3130" s="5"/>
      <c r="Q3130" s="5"/>
    </row>
    <row r="3131" spans="16:17" x14ac:dyDescent="0.3">
      <c r="P3131" s="5"/>
      <c r="Q3131" s="5"/>
    </row>
    <row r="3132" spans="16:17" x14ac:dyDescent="0.3">
      <c r="P3132" s="5"/>
      <c r="Q3132" s="5"/>
    </row>
    <row r="3133" spans="16:17" x14ac:dyDescent="0.3">
      <c r="P3133" s="5"/>
      <c r="Q3133" s="5"/>
    </row>
    <row r="3134" spans="16:17" x14ac:dyDescent="0.3">
      <c r="P3134" s="5"/>
      <c r="Q3134" s="5"/>
    </row>
    <row r="3135" spans="16:17" x14ac:dyDescent="0.3">
      <c r="P3135" s="5"/>
      <c r="Q3135" s="5"/>
    </row>
    <row r="3136" spans="16:17" x14ac:dyDescent="0.3">
      <c r="P3136" s="5"/>
      <c r="Q3136" s="5"/>
    </row>
    <row r="3137" spans="16:17" x14ac:dyDescent="0.3">
      <c r="P3137" s="5"/>
      <c r="Q3137" s="5"/>
    </row>
    <row r="3138" spans="16:17" x14ac:dyDescent="0.3">
      <c r="P3138" s="5"/>
      <c r="Q3138" s="5"/>
    </row>
    <row r="3139" spans="16:17" x14ac:dyDescent="0.3">
      <c r="P3139" s="5"/>
      <c r="Q3139" s="5"/>
    </row>
    <row r="3140" spans="16:17" x14ac:dyDescent="0.3">
      <c r="P3140" s="5"/>
      <c r="Q3140" s="5"/>
    </row>
    <row r="3141" spans="16:17" x14ac:dyDescent="0.3">
      <c r="P3141" s="5"/>
      <c r="Q3141" s="5"/>
    </row>
    <row r="3142" spans="16:17" x14ac:dyDescent="0.3">
      <c r="P3142" s="5"/>
      <c r="Q3142" s="5"/>
    </row>
    <row r="3143" spans="16:17" x14ac:dyDescent="0.3">
      <c r="P3143" s="5"/>
      <c r="Q3143" s="5"/>
    </row>
    <row r="3144" spans="16:17" x14ac:dyDescent="0.3">
      <c r="P3144" s="5"/>
      <c r="Q3144" s="5"/>
    </row>
    <row r="3145" spans="16:17" x14ac:dyDescent="0.3">
      <c r="P3145" s="5"/>
      <c r="Q3145" s="5"/>
    </row>
    <row r="3146" spans="16:17" x14ac:dyDescent="0.3">
      <c r="P3146" s="5"/>
      <c r="Q3146" s="5"/>
    </row>
    <row r="3147" spans="16:17" x14ac:dyDescent="0.3">
      <c r="P3147" s="5"/>
      <c r="Q3147" s="5"/>
    </row>
    <row r="3148" spans="16:17" x14ac:dyDescent="0.3">
      <c r="P3148" s="5"/>
      <c r="Q3148" s="5"/>
    </row>
    <row r="3149" spans="16:17" x14ac:dyDescent="0.3">
      <c r="P3149" s="5"/>
      <c r="Q3149" s="5"/>
    </row>
    <row r="3150" spans="16:17" x14ac:dyDescent="0.3">
      <c r="P3150" s="5"/>
      <c r="Q3150" s="5"/>
    </row>
    <row r="3151" spans="16:17" x14ac:dyDescent="0.3">
      <c r="P3151" s="5"/>
      <c r="Q3151" s="5"/>
    </row>
    <row r="3152" spans="16:17" x14ac:dyDescent="0.3">
      <c r="P3152" s="5"/>
      <c r="Q3152" s="5"/>
    </row>
    <row r="3153" spans="16:17" x14ac:dyDescent="0.3">
      <c r="P3153" s="5"/>
      <c r="Q3153" s="5"/>
    </row>
    <row r="3154" spans="16:17" x14ac:dyDescent="0.3">
      <c r="P3154" s="5"/>
      <c r="Q3154" s="5"/>
    </row>
    <row r="3155" spans="16:17" x14ac:dyDescent="0.3">
      <c r="P3155" s="5"/>
      <c r="Q3155" s="5"/>
    </row>
    <row r="3156" spans="16:17" x14ac:dyDescent="0.3">
      <c r="P3156" s="5"/>
      <c r="Q3156" s="5"/>
    </row>
    <row r="3157" spans="16:17" x14ac:dyDescent="0.3">
      <c r="P3157" s="5"/>
      <c r="Q3157" s="5"/>
    </row>
    <row r="3158" spans="16:17" x14ac:dyDescent="0.3">
      <c r="P3158" s="5"/>
      <c r="Q3158" s="5"/>
    </row>
    <row r="3159" spans="16:17" x14ac:dyDescent="0.3">
      <c r="P3159" s="5"/>
      <c r="Q3159" s="5"/>
    </row>
    <row r="3160" spans="16:17" x14ac:dyDescent="0.3">
      <c r="P3160" s="5"/>
      <c r="Q3160" s="5"/>
    </row>
    <row r="3161" spans="16:17" x14ac:dyDescent="0.3">
      <c r="P3161" s="5"/>
      <c r="Q3161" s="5"/>
    </row>
    <row r="3162" spans="16:17" x14ac:dyDescent="0.3">
      <c r="P3162" s="5"/>
      <c r="Q3162" s="5"/>
    </row>
    <row r="3163" spans="16:17" x14ac:dyDescent="0.3">
      <c r="P3163" s="5"/>
      <c r="Q3163" s="5"/>
    </row>
    <row r="3164" spans="16:17" x14ac:dyDescent="0.3">
      <c r="P3164" s="5"/>
      <c r="Q3164" s="5"/>
    </row>
    <row r="3165" spans="16:17" x14ac:dyDescent="0.3">
      <c r="P3165" s="5"/>
      <c r="Q3165" s="5"/>
    </row>
    <row r="3166" spans="16:17" x14ac:dyDescent="0.3">
      <c r="P3166" s="5"/>
      <c r="Q3166" s="5"/>
    </row>
    <row r="3167" spans="16:17" x14ac:dyDescent="0.3">
      <c r="P3167" s="5"/>
      <c r="Q3167" s="5"/>
    </row>
    <row r="3168" spans="16:17" x14ac:dyDescent="0.3">
      <c r="P3168" s="5"/>
      <c r="Q3168" s="5"/>
    </row>
    <row r="3169" spans="16:17" x14ac:dyDescent="0.3">
      <c r="P3169" s="5"/>
      <c r="Q3169" s="5"/>
    </row>
    <row r="3170" spans="16:17" x14ac:dyDescent="0.3">
      <c r="P3170" s="5"/>
      <c r="Q3170" s="5"/>
    </row>
    <row r="3171" spans="16:17" x14ac:dyDescent="0.3">
      <c r="P3171" s="5"/>
      <c r="Q3171" s="5"/>
    </row>
    <row r="3172" spans="16:17" x14ac:dyDescent="0.3">
      <c r="P3172" s="5"/>
      <c r="Q3172" s="5"/>
    </row>
    <row r="3173" spans="16:17" x14ac:dyDescent="0.3">
      <c r="P3173" s="5"/>
      <c r="Q3173" s="5"/>
    </row>
    <row r="3174" spans="16:17" x14ac:dyDescent="0.3">
      <c r="P3174" s="5"/>
      <c r="Q3174" s="5"/>
    </row>
    <row r="3175" spans="16:17" x14ac:dyDescent="0.3">
      <c r="P3175" s="5"/>
      <c r="Q3175" s="5"/>
    </row>
    <row r="3176" spans="16:17" x14ac:dyDescent="0.3">
      <c r="P3176" s="5"/>
      <c r="Q3176" s="5"/>
    </row>
    <row r="3177" spans="16:17" x14ac:dyDescent="0.3">
      <c r="P3177" s="5"/>
      <c r="Q3177" s="5"/>
    </row>
    <row r="3178" spans="16:17" x14ac:dyDescent="0.3">
      <c r="P3178" s="5"/>
      <c r="Q3178" s="5"/>
    </row>
    <row r="3179" spans="16:17" x14ac:dyDescent="0.3">
      <c r="P3179" s="5"/>
      <c r="Q3179" s="5"/>
    </row>
    <row r="3180" spans="16:17" x14ac:dyDescent="0.3">
      <c r="P3180" s="5"/>
      <c r="Q3180" s="5"/>
    </row>
    <row r="3181" spans="16:17" x14ac:dyDescent="0.3">
      <c r="P3181" s="5"/>
      <c r="Q3181" s="5"/>
    </row>
    <row r="3182" spans="16:17" x14ac:dyDescent="0.3">
      <c r="P3182" s="5"/>
      <c r="Q3182" s="5"/>
    </row>
    <row r="3183" spans="16:17" x14ac:dyDescent="0.3">
      <c r="P3183" s="5"/>
      <c r="Q3183" s="5"/>
    </row>
    <row r="3184" spans="16:17" x14ac:dyDescent="0.3">
      <c r="P3184" s="5"/>
      <c r="Q3184" s="5"/>
    </row>
    <row r="3185" spans="16:17" x14ac:dyDescent="0.3">
      <c r="P3185" s="5"/>
      <c r="Q3185" s="5"/>
    </row>
    <row r="3186" spans="16:17" x14ac:dyDescent="0.3">
      <c r="P3186" s="5"/>
      <c r="Q3186" s="5"/>
    </row>
    <row r="3187" spans="16:17" x14ac:dyDescent="0.3">
      <c r="P3187" s="5"/>
      <c r="Q3187" s="5"/>
    </row>
    <row r="3188" spans="16:17" x14ac:dyDescent="0.3">
      <c r="P3188" s="5"/>
      <c r="Q3188" s="5"/>
    </row>
    <row r="3189" spans="16:17" x14ac:dyDescent="0.3">
      <c r="P3189" s="5"/>
      <c r="Q3189" s="5"/>
    </row>
    <row r="3190" spans="16:17" x14ac:dyDescent="0.3">
      <c r="P3190" s="5"/>
      <c r="Q3190" s="5"/>
    </row>
    <row r="3191" spans="16:17" x14ac:dyDescent="0.3">
      <c r="P3191" s="5"/>
      <c r="Q3191" s="5"/>
    </row>
    <row r="3192" spans="16:17" x14ac:dyDescent="0.3">
      <c r="P3192" s="5"/>
      <c r="Q3192" s="5"/>
    </row>
    <row r="3193" spans="16:17" x14ac:dyDescent="0.3">
      <c r="P3193" s="5"/>
      <c r="Q3193" s="5"/>
    </row>
    <row r="3194" spans="16:17" x14ac:dyDescent="0.3">
      <c r="P3194" s="5"/>
      <c r="Q3194" s="5"/>
    </row>
    <row r="3195" spans="16:17" x14ac:dyDescent="0.3">
      <c r="P3195" s="5"/>
      <c r="Q3195" s="5"/>
    </row>
    <row r="3196" spans="16:17" x14ac:dyDescent="0.3">
      <c r="P3196" s="5"/>
      <c r="Q3196" s="5"/>
    </row>
    <row r="3197" spans="16:17" x14ac:dyDescent="0.3">
      <c r="P3197" s="5"/>
      <c r="Q3197" s="5"/>
    </row>
    <row r="3198" spans="16:17" x14ac:dyDescent="0.3">
      <c r="P3198" s="5"/>
      <c r="Q3198" s="5"/>
    </row>
    <row r="3199" spans="16:17" x14ac:dyDescent="0.3">
      <c r="P3199" s="5"/>
      <c r="Q3199" s="5"/>
    </row>
    <row r="3200" spans="16:17" x14ac:dyDescent="0.3">
      <c r="P3200" s="5"/>
      <c r="Q3200" s="5"/>
    </row>
    <row r="3201" spans="16:17" x14ac:dyDescent="0.3">
      <c r="P3201" s="5"/>
      <c r="Q3201" s="5"/>
    </row>
    <row r="3202" spans="16:17" x14ac:dyDescent="0.3">
      <c r="P3202" s="5"/>
      <c r="Q3202" s="5"/>
    </row>
    <row r="3203" spans="16:17" x14ac:dyDescent="0.3">
      <c r="P3203" s="5"/>
      <c r="Q3203" s="5"/>
    </row>
    <row r="3204" spans="16:17" x14ac:dyDescent="0.3">
      <c r="P3204" s="5"/>
      <c r="Q3204" s="5"/>
    </row>
    <row r="3205" spans="16:17" x14ac:dyDescent="0.3">
      <c r="P3205" s="5"/>
      <c r="Q3205" s="5"/>
    </row>
    <row r="3206" spans="16:17" x14ac:dyDescent="0.3">
      <c r="P3206" s="5"/>
      <c r="Q3206" s="5"/>
    </row>
    <row r="3207" spans="16:17" x14ac:dyDescent="0.3">
      <c r="P3207" s="5"/>
      <c r="Q3207" s="5"/>
    </row>
    <row r="3208" spans="16:17" x14ac:dyDescent="0.3">
      <c r="P3208" s="5"/>
      <c r="Q3208" s="5"/>
    </row>
    <row r="3209" spans="16:17" x14ac:dyDescent="0.3">
      <c r="P3209" s="5"/>
      <c r="Q3209" s="5"/>
    </row>
    <row r="3210" spans="16:17" x14ac:dyDescent="0.3">
      <c r="P3210" s="5"/>
      <c r="Q3210" s="5"/>
    </row>
    <row r="3211" spans="16:17" x14ac:dyDescent="0.3">
      <c r="P3211" s="5"/>
      <c r="Q3211" s="5"/>
    </row>
    <row r="3212" spans="16:17" x14ac:dyDescent="0.3">
      <c r="P3212" s="5"/>
      <c r="Q3212" s="5"/>
    </row>
    <row r="3213" spans="16:17" x14ac:dyDescent="0.3">
      <c r="P3213" s="5"/>
      <c r="Q3213" s="5"/>
    </row>
    <row r="3214" spans="16:17" x14ac:dyDescent="0.3">
      <c r="P3214" s="5"/>
      <c r="Q3214" s="5"/>
    </row>
    <row r="3215" spans="16:17" x14ac:dyDescent="0.3">
      <c r="P3215" s="5"/>
      <c r="Q3215" s="5"/>
    </row>
    <row r="3216" spans="16:17" x14ac:dyDescent="0.3">
      <c r="P3216" s="5"/>
      <c r="Q3216" s="5"/>
    </row>
    <row r="3217" spans="16:17" x14ac:dyDescent="0.3">
      <c r="P3217" s="5"/>
      <c r="Q3217" s="5"/>
    </row>
    <row r="3218" spans="16:17" x14ac:dyDescent="0.3">
      <c r="P3218" s="5"/>
      <c r="Q3218" s="5"/>
    </row>
    <row r="3219" spans="16:17" x14ac:dyDescent="0.3">
      <c r="P3219" s="5"/>
      <c r="Q3219" s="5"/>
    </row>
    <row r="3220" spans="16:17" x14ac:dyDescent="0.3">
      <c r="P3220" s="5"/>
      <c r="Q3220" s="5"/>
    </row>
    <row r="3221" spans="16:17" x14ac:dyDescent="0.3">
      <c r="P3221" s="5"/>
      <c r="Q3221" s="5"/>
    </row>
    <row r="3222" spans="16:17" x14ac:dyDescent="0.3">
      <c r="P3222" s="5"/>
      <c r="Q3222" s="5"/>
    </row>
    <row r="3223" spans="16:17" x14ac:dyDescent="0.3">
      <c r="P3223" s="5"/>
      <c r="Q3223" s="5"/>
    </row>
    <row r="3224" spans="16:17" x14ac:dyDescent="0.3">
      <c r="P3224" s="5"/>
      <c r="Q3224" s="5"/>
    </row>
    <row r="3225" spans="16:17" x14ac:dyDescent="0.3">
      <c r="P3225" s="5"/>
      <c r="Q3225" s="5"/>
    </row>
    <row r="3226" spans="16:17" x14ac:dyDescent="0.3">
      <c r="P3226" s="5"/>
      <c r="Q3226" s="5"/>
    </row>
    <row r="3227" spans="16:17" x14ac:dyDescent="0.3">
      <c r="P3227" s="5"/>
      <c r="Q3227" s="5"/>
    </row>
    <row r="3228" spans="16:17" x14ac:dyDescent="0.3">
      <c r="P3228" s="5"/>
      <c r="Q3228" s="5"/>
    </row>
    <row r="3229" spans="16:17" x14ac:dyDescent="0.3">
      <c r="P3229" s="5"/>
      <c r="Q3229" s="5"/>
    </row>
    <row r="3230" spans="16:17" x14ac:dyDescent="0.3">
      <c r="P3230" s="5"/>
      <c r="Q3230" s="5"/>
    </row>
    <row r="3231" spans="16:17" x14ac:dyDescent="0.3">
      <c r="P3231" s="5"/>
      <c r="Q3231" s="5"/>
    </row>
    <row r="3232" spans="16:17" x14ac:dyDescent="0.3">
      <c r="P3232" s="5"/>
      <c r="Q3232" s="5"/>
    </row>
    <row r="3233" spans="16:17" x14ac:dyDescent="0.3">
      <c r="P3233" s="5"/>
      <c r="Q3233" s="5"/>
    </row>
    <row r="3234" spans="16:17" x14ac:dyDescent="0.3">
      <c r="P3234" s="5"/>
      <c r="Q3234" s="5"/>
    </row>
    <row r="3235" spans="16:17" x14ac:dyDescent="0.3">
      <c r="P3235" s="5"/>
      <c r="Q3235" s="5"/>
    </row>
    <row r="3236" spans="16:17" x14ac:dyDescent="0.3">
      <c r="P3236" s="5"/>
      <c r="Q3236" s="5"/>
    </row>
    <row r="3237" spans="16:17" x14ac:dyDescent="0.3">
      <c r="P3237" s="5"/>
      <c r="Q3237" s="5"/>
    </row>
    <row r="3238" spans="16:17" x14ac:dyDescent="0.3">
      <c r="P3238" s="5"/>
      <c r="Q3238" s="5"/>
    </row>
    <row r="3239" spans="16:17" x14ac:dyDescent="0.3">
      <c r="P3239" s="5"/>
      <c r="Q3239" s="5"/>
    </row>
    <row r="3240" spans="16:17" x14ac:dyDescent="0.3">
      <c r="P3240" s="5"/>
      <c r="Q3240" s="5"/>
    </row>
    <row r="3241" spans="16:17" x14ac:dyDescent="0.3">
      <c r="P3241" s="5"/>
      <c r="Q3241" s="5"/>
    </row>
    <row r="3242" spans="16:17" x14ac:dyDescent="0.3">
      <c r="P3242" s="5"/>
      <c r="Q3242" s="5"/>
    </row>
    <row r="3243" spans="16:17" x14ac:dyDescent="0.3">
      <c r="P3243" s="5"/>
      <c r="Q3243" s="5"/>
    </row>
    <row r="3244" spans="16:17" x14ac:dyDescent="0.3">
      <c r="P3244" s="5"/>
      <c r="Q3244" s="5"/>
    </row>
    <row r="3245" spans="16:17" x14ac:dyDescent="0.3">
      <c r="P3245" s="5"/>
      <c r="Q3245" s="5"/>
    </row>
    <row r="3246" spans="16:17" x14ac:dyDescent="0.3">
      <c r="P3246" s="5"/>
      <c r="Q3246" s="5"/>
    </row>
    <row r="3247" spans="16:17" x14ac:dyDescent="0.3">
      <c r="P3247" s="5"/>
      <c r="Q3247" s="5"/>
    </row>
    <row r="3248" spans="16:17" x14ac:dyDescent="0.3">
      <c r="P3248" s="5"/>
      <c r="Q3248" s="5"/>
    </row>
    <row r="3249" spans="16:17" x14ac:dyDescent="0.3">
      <c r="P3249" s="5"/>
      <c r="Q3249" s="5"/>
    </row>
    <row r="3250" spans="16:17" x14ac:dyDescent="0.3">
      <c r="P3250" s="5"/>
      <c r="Q3250" s="5"/>
    </row>
    <row r="3251" spans="16:17" x14ac:dyDescent="0.3">
      <c r="P3251" s="5"/>
      <c r="Q3251" s="5"/>
    </row>
    <row r="3252" spans="16:17" x14ac:dyDescent="0.3">
      <c r="P3252" s="5"/>
      <c r="Q3252" s="5"/>
    </row>
    <row r="3253" spans="16:17" x14ac:dyDescent="0.3">
      <c r="P3253" s="5"/>
      <c r="Q3253" s="5"/>
    </row>
    <row r="3254" spans="16:17" x14ac:dyDescent="0.3">
      <c r="P3254" s="5"/>
      <c r="Q3254" s="5"/>
    </row>
    <row r="3255" spans="16:17" x14ac:dyDescent="0.3">
      <c r="P3255" s="5"/>
      <c r="Q3255" s="5"/>
    </row>
    <row r="3256" spans="16:17" x14ac:dyDescent="0.3">
      <c r="P3256" s="5"/>
      <c r="Q3256" s="5"/>
    </row>
    <row r="3257" spans="16:17" x14ac:dyDescent="0.3">
      <c r="P3257" s="5"/>
      <c r="Q3257" s="5"/>
    </row>
    <row r="3258" spans="16:17" x14ac:dyDescent="0.3">
      <c r="P3258" s="5"/>
      <c r="Q3258" s="5"/>
    </row>
    <row r="3259" spans="16:17" x14ac:dyDescent="0.3">
      <c r="P3259" s="5"/>
      <c r="Q3259" s="5"/>
    </row>
    <row r="3260" spans="16:17" x14ac:dyDescent="0.3">
      <c r="P3260" s="5"/>
      <c r="Q3260" s="5"/>
    </row>
    <row r="3261" spans="16:17" x14ac:dyDescent="0.3">
      <c r="P3261" s="5"/>
      <c r="Q3261" s="5"/>
    </row>
    <row r="3262" spans="16:17" x14ac:dyDescent="0.3">
      <c r="P3262" s="5"/>
      <c r="Q3262" s="5"/>
    </row>
    <row r="3263" spans="16:17" x14ac:dyDescent="0.3">
      <c r="P3263" s="5"/>
      <c r="Q3263" s="5"/>
    </row>
    <row r="3264" spans="16:17" x14ac:dyDescent="0.3">
      <c r="P3264" s="5"/>
      <c r="Q3264" s="5"/>
    </row>
    <row r="3265" spans="16:17" x14ac:dyDescent="0.3">
      <c r="P3265" s="5"/>
      <c r="Q3265" s="5"/>
    </row>
    <row r="3266" spans="16:17" x14ac:dyDescent="0.3">
      <c r="P3266" s="5"/>
      <c r="Q3266" s="5"/>
    </row>
    <row r="3267" spans="16:17" x14ac:dyDescent="0.3">
      <c r="P3267" s="5"/>
      <c r="Q3267" s="5"/>
    </row>
    <row r="3268" spans="16:17" x14ac:dyDescent="0.3">
      <c r="P3268" s="5"/>
      <c r="Q3268" s="5"/>
    </row>
    <row r="3269" spans="16:17" x14ac:dyDescent="0.3">
      <c r="P3269" s="5"/>
      <c r="Q3269" s="5"/>
    </row>
    <row r="3270" spans="16:17" x14ac:dyDescent="0.3">
      <c r="P3270" s="5"/>
      <c r="Q3270" s="5"/>
    </row>
    <row r="3271" spans="16:17" x14ac:dyDescent="0.3">
      <c r="P3271" s="5"/>
      <c r="Q3271" s="5"/>
    </row>
    <row r="3272" spans="16:17" x14ac:dyDescent="0.3">
      <c r="P3272" s="5"/>
      <c r="Q3272" s="5"/>
    </row>
    <row r="3273" spans="16:17" x14ac:dyDescent="0.3">
      <c r="P3273" s="5"/>
      <c r="Q3273" s="5"/>
    </row>
    <row r="3274" spans="16:17" x14ac:dyDescent="0.3">
      <c r="P3274" s="5"/>
      <c r="Q3274" s="5"/>
    </row>
    <row r="3275" spans="16:17" x14ac:dyDescent="0.3">
      <c r="P3275" s="5"/>
      <c r="Q3275" s="5"/>
    </row>
    <row r="3276" spans="16:17" x14ac:dyDescent="0.3">
      <c r="P3276" s="5"/>
      <c r="Q3276" s="5"/>
    </row>
    <row r="3277" spans="16:17" x14ac:dyDescent="0.3">
      <c r="P3277" s="5"/>
      <c r="Q3277" s="5"/>
    </row>
    <row r="3278" spans="16:17" x14ac:dyDescent="0.3">
      <c r="P3278" s="5"/>
      <c r="Q3278" s="5"/>
    </row>
    <row r="3279" spans="16:17" x14ac:dyDescent="0.3">
      <c r="P3279" s="5"/>
      <c r="Q3279" s="5"/>
    </row>
    <row r="3280" spans="16:17" x14ac:dyDescent="0.3">
      <c r="P3280" s="5"/>
      <c r="Q3280" s="5"/>
    </row>
    <row r="3281" spans="16:17" x14ac:dyDescent="0.3">
      <c r="P3281" s="5"/>
      <c r="Q3281" s="5"/>
    </row>
    <row r="3282" spans="16:17" x14ac:dyDescent="0.3">
      <c r="P3282" s="5"/>
      <c r="Q3282" s="5"/>
    </row>
    <row r="3283" spans="16:17" x14ac:dyDescent="0.3">
      <c r="P3283" s="5"/>
      <c r="Q3283" s="5"/>
    </row>
    <row r="3284" spans="16:17" x14ac:dyDescent="0.3">
      <c r="P3284" s="5"/>
      <c r="Q3284" s="5"/>
    </row>
    <row r="3285" spans="16:17" x14ac:dyDescent="0.3">
      <c r="P3285" s="5"/>
      <c r="Q3285" s="5"/>
    </row>
    <row r="3286" spans="16:17" x14ac:dyDescent="0.3">
      <c r="P3286" s="5"/>
      <c r="Q3286" s="5"/>
    </row>
    <row r="3287" spans="16:17" x14ac:dyDescent="0.3">
      <c r="P3287" s="5"/>
      <c r="Q3287" s="5"/>
    </row>
    <row r="3288" spans="16:17" x14ac:dyDescent="0.3">
      <c r="P3288" s="5"/>
      <c r="Q3288" s="5"/>
    </row>
    <row r="3289" spans="16:17" x14ac:dyDescent="0.3">
      <c r="P3289" s="5"/>
      <c r="Q3289" s="5"/>
    </row>
    <row r="3290" spans="16:17" x14ac:dyDescent="0.3">
      <c r="P3290" s="5"/>
      <c r="Q3290" s="5"/>
    </row>
    <row r="3291" spans="16:17" x14ac:dyDescent="0.3">
      <c r="P3291" s="5"/>
      <c r="Q3291" s="5"/>
    </row>
    <row r="3292" spans="16:17" x14ac:dyDescent="0.3">
      <c r="P3292" s="5"/>
      <c r="Q3292" s="5"/>
    </row>
    <row r="3293" spans="16:17" x14ac:dyDescent="0.3">
      <c r="P3293" s="5"/>
      <c r="Q3293" s="5"/>
    </row>
    <row r="3294" spans="16:17" x14ac:dyDescent="0.3">
      <c r="P3294" s="5"/>
      <c r="Q3294" s="5"/>
    </row>
    <row r="3295" spans="16:17" x14ac:dyDescent="0.3">
      <c r="P3295" s="5"/>
      <c r="Q3295" s="5"/>
    </row>
    <row r="3296" spans="16:17" x14ac:dyDescent="0.3">
      <c r="P3296" s="5"/>
      <c r="Q3296" s="5"/>
    </row>
    <row r="3297" spans="16:17" x14ac:dyDescent="0.3">
      <c r="P3297" s="5"/>
      <c r="Q3297" s="5"/>
    </row>
    <row r="3298" spans="16:17" x14ac:dyDescent="0.3">
      <c r="P3298" s="5"/>
      <c r="Q3298" s="5"/>
    </row>
    <row r="3299" spans="16:17" x14ac:dyDescent="0.3">
      <c r="P3299" s="5"/>
      <c r="Q3299" s="5"/>
    </row>
    <row r="3300" spans="16:17" x14ac:dyDescent="0.3">
      <c r="P3300" s="5"/>
      <c r="Q3300" s="5"/>
    </row>
    <row r="3301" spans="16:17" x14ac:dyDescent="0.3">
      <c r="P3301" s="5"/>
      <c r="Q3301" s="5"/>
    </row>
    <row r="3302" spans="16:17" x14ac:dyDescent="0.3">
      <c r="P3302" s="5"/>
      <c r="Q3302" s="5"/>
    </row>
    <row r="3303" spans="16:17" x14ac:dyDescent="0.3">
      <c r="P3303" s="5"/>
      <c r="Q3303" s="5"/>
    </row>
    <row r="3304" spans="16:17" x14ac:dyDescent="0.3">
      <c r="P3304" s="5"/>
      <c r="Q3304" s="5"/>
    </row>
    <row r="3305" spans="16:17" x14ac:dyDescent="0.3">
      <c r="P3305" s="5"/>
      <c r="Q3305" s="5"/>
    </row>
    <row r="3306" spans="16:17" x14ac:dyDescent="0.3">
      <c r="P3306" s="5"/>
      <c r="Q3306" s="5"/>
    </row>
    <row r="3307" spans="16:17" x14ac:dyDescent="0.3">
      <c r="P3307" s="5"/>
      <c r="Q3307" s="5"/>
    </row>
    <row r="3308" spans="16:17" x14ac:dyDescent="0.3">
      <c r="P3308" s="5"/>
      <c r="Q3308" s="5"/>
    </row>
    <row r="3309" spans="16:17" x14ac:dyDescent="0.3">
      <c r="P3309" s="5"/>
      <c r="Q3309" s="5"/>
    </row>
    <row r="3310" spans="16:17" x14ac:dyDescent="0.3">
      <c r="P3310" s="5"/>
      <c r="Q3310" s="5"/>
    </row>
    <row r="3311" spans="16:17" x14ac:dyDescent="0.3">
      <c r="P3311" s="5"/>
      <c r="Q3311" s="5"/>
    </row>
    <row r="3312" spans="16:17" x14ac:dyDescent="0.3">
      <c r="P3312" s="5"/>
      <c r="Q3312" s="5"/>
    </row>
    <row r="3313" spans="16:17" x14ac:dyDescent="0.3">
      <c r="P3313" s="5"/>
      <c r="Q3313" s="5"/>
    </row>
    <row r="3314" spans="16:17" x14ac:dyDescent="0.3">
      <c r="P3314" s="5"/>
      <c r="Q3314" s="5"/>
    </row>
    <row r="3315" spans="16:17" x14ac:dyDescent="0.3">
      <c r="P3315" s="5"/>
      <c r="Q3315" s="5"/>
    </row>
    <row r="3316" spans="16:17" x14ac:dyDescent="0.3">
      <c r="P3316" s="5"/>
      <c r="Q3316" s="5"/>
    </row>
    <row r="3317" spans="16:17" x14ac:dyDescent="0.3">
      <c r="P3317" s="5"/>
      <c r="Q3317" s="5"/>
    </row>
    <row r="3318" spans="16:17" x14ac:dyDescent="0.3">
      <c r="P3318" s="5"/>
      <c r="Q3318" s="5"/>
    </row>
    <row r="3319" spans="16:17" x14ac:dyDescent="0.3">
      <c r="P3319" s="5"/>
      <c r="Q3319" s="5"/>
    </row>
    <row r="3320" spans="16:17" x14ac:dyDescent="0.3">
      <c r="P3320" s="5"/>
      <c r="Q3320" s="5"/>
    </row>
    <row r="3321" spans="16:17" x14ac:dyDescent="0.3">
      <c r="P3321" s="5"/>
      <c r="Q3321" s="5"/>
    </row>
    <row r="3322" spans="16:17" x14ac:dyDescent="0.3">
      <c r="P3322" s="5"/>
      <c r="Q3322" s="5"/>
    </row>
    <row r="3323" spans="16:17" x14ac:dyDescent="0.3">
      <c r="P3323" s="5"/>
      <c r="Q3323" s="5"/>
    </row>
    <row r="3324" spans="16:17" x14ac:dyDescent="0.3">
      <c r="P3324" s="5"/>
      <c r="Q3324" s="5"/>
    </row>
    <row r="3325" spans="16:17" x14ac:dyDescent="0.3">
      <c r="P3325" s="5"/>
      <c r="Q3325" s="5"/>
    </row>
    <row r="3326" spans="16:17" x14ac:dyDescent="0.3">
      <c r="P3326" s="5"/>
      <c r="Q3326" s="5"/>
    </row>
    <row r="3327" spans="16:17" x14ac:dyDescent="0.3">
      <c r="P3327" s="5"/>
      <c r="Q3327" s="5"/>
    </row>
    <row r="3328" spans="16:17" x14ac:dyDescent="0.3">
      <c r="P3328" s="5"/>
      <c r="Q3328" s="5"/>
    </row>
    <row r="3329" spans="16:17" x14ac:dyDescent="0.3">
      <c r="P3329" s="5"/>
      <c r="Q3329" s="5"/>
    </row>
    <row r="3330" spans="16:17" x14ac:dyDescent="0.3">
      <c r="P3330" s="5"/>
      <c r="Q3330" s="5"/>
    </row>
    <row r="3331" spans="16:17" x14ac:dyDescent="0.3">
      <c r="P3331" s="5"/>
      <c r="Q3331" s="5"/>
    </row>
    <row r="3332" spans="16:17" x14ac:dyDescent="0.3">
      <c r="P3332" s="5"/>
      <c r="Q3332" s="5"/>
    </row>
    <row r="3333" spans="16:17" x14ac:dyDescent="0.3">
      <c r="P3333" s="5"/>
      <c r="Q3333" s="5"/>
    </row>
    <row r="3334" spans="16:17" x14ac:dyDescent="0.3">
      <c r="P3334" s="5"/>
      <c r="Q3334" s="5"/>
    </row>
    <row r="3335" spans="16:17" x14ac:dyDescent="0.3">
      <c r="P3335" s="5"/>
      <c r="Q3335" s="5"/>
    </row>
    <row r="3336" spans="16:17" x14ac:dyDescent="0.3">
      <c r="P3336" s="5"/>
      <c r="Q3336" s="5"/>
    </row>
    <row r="3337" spans="16:17" x14ac:dyDescent="0.3">
      <c r="P3337" s="5"/>
      <c r="Q3337" s="5"/>
    </row>
    <row r="3338" spans="16:17" x14ac:dyDescent="0.3">
      <c r="P3338" s="5"/>
      <c r="Q3338" s="5"/>
    </row>
    <row r="3339" spans="16:17" x14ac:dyDescent="0.3">
      <c r="P3339" s="5"/>
      <c r="Q3339" s="5"/>
    </row>
    <row r="3340" spans="16:17" x14ac:dyDescent="0.3">
      <c r="P3340" s="5"/>
      <c r="Q3340" s="5"/>
    </row>
    <row r="3341" spans="16:17" x14ac:dyDescent="0.3">
      <c r="P3341" s="5"/>
      <c r="Q3341" s="5"/>
    </row>
    <row r="3342" spans="16:17" x14ac:dyDescent="0.3">
      <c r="P3342" s="5"/>
      <c r="Q3342" s="5"/>
    </row>
    <row r="3343" spans="16:17" x14ac:dyDescent="0.3">
      <c r="P3343" s="5"/>
      <c r="Q3343" s="5"/>
    </row>
    <row r="3344" spans="16:17" x14ac:dyDescent="0.3">
      <c r="P3344" s="5"/>
      <c r="Q3344" s="5"/>
    </row>
    <row r="3345" spans="16:17" x14ac:dyDescent="0.3">
      <c r="P3345" s="5"/>
      <c r="Q3345" s="5"/>
    </row>
    <row r="3346" spans="16:17" x14ac:dyDescent="0.3">
      <c r="P3346" s="5"/>
      <c r="Q3346" s="5"/>
    </row>
    <row r="3347" spans="16:17" x14ac:dyDescent="0.3">
      <c r="P3347" s="5"/>
      <c r="Q3347" s="5"/>
    </row>
    <row r="3348" spans="16:17" x14ac:dyDescent="0.3">
      <c r="P3348" s="5"/>
      <c r="Q3348" s="5"/>
    </row>
    <row r="3349" spans="16:17" x14ac:dyDescent="0.3">
      <c r="P3349" s="5"/>
      <c r="Q3349" s="5"/>
    </row>
    <row r="3350" spans="16:17" x14ac:dyDescent="0.3">
      <c r="P3350" s="5"/>
      <c r="Q3350" s="5"/>
    </row>
    <row r="3351" spans="16:17" x14ac:dyDescent="0.3">
      <c r="P3351" s="5"/>
      <c r="Q3351" s="5"/>
    </row>
    <row r="3352" spans="16:17" x14ac:dyDescent="0.3">
      <c r="P3352" s="5"/>
      <c r="Q3352" s="5"/>
    </row>
    <row r="3353" spans="16:17" x14ac:dyDescent="0.3">
      <c r="P3353" s="5"/>
      <c r="Q3353" s="5"/>
    </row>
    <row r="3354" spans="16:17" x14ac:dyDescent="0.3">
      <c r="P3354" s="5"/>
      <c r="Q3354" s="5"/>
    </row>
    <row r="3355" spans="16:17" x14ac:dyDescent="0.3">
      <c r="P3355" s="5"/>
      <c r="Q3355" s="5"/>
    </row>
    <row r="3356" spans="16:17" x14ac:dyDescent="0.3">
      <c r="P3356" s="5"/>
      <c r="Q3356" s="5"/>
    </row>
    <row r="3357" spans="16:17" x14ac:dyDescent="0.3">
      <c r="P3357" s="5"/>
      <c r="Q3357" s="5"/>
    </row>
    <row r="3358" spans="16:17" x14ac:dyDescent="0.3">
      <c r="P3358" s="5"/>
      <c r="Q3358" s="5"/>
    </row>
    <row r="3359" spans="16:17" x14ac:dyDescent="0.3">
      <c r="P3359" s="5"/>
      <c r="Q3359" s="5"/>
    </row>
    <row r="3360" spans="16:17" x14ac:dyDescent="0.3">
      <c r="P3360" s="5"/>
      <c r="Q3360" s="5"/>
    </row>
    <row r="3361" spans="16:17" x14ac:dyDescent="0.3">
      <c r="P3361" s="5"/>
      <c r="Q3361" s="5"/>
    </row>
    <row r="3362" spans="16:17" x14ac:dyDescent="0.3">
      <c r="P3362" s="5"/>
      <c r="Q3362" s="5"/>
    </row>
    <row r="3363" spans="16:17" x14ac:dyDescent="0.3">
      <c r="P3363" s="5"/>
      <c r="Q3363" s="5"/>
    </row>
    <row r="3364" spans="16:17" x14ac:dyDescent="0.3">
      <c r="P3364" s="5"/>
      <c r="Q3364" s="5"/>
    </row>
    <row r="3365" spans="16:17" x14ac:dyDescent="0.3">
      <c r="P3365" s="5"/>
      <c r="Q3365" s="5"/>
    </row>
    <row r="3366" spans="16:17" x14ac:dyDescent="0.3">
      <c r="P3366" s="5"/>
      <c r="Q3366" s="5"/>
    </row>
    <row r="3367" spans="16:17" x14ac:dyDescent="0.3">
      <c r="P3367" s="5"/>
      <c r="Q3367" s="5"/>
    </row>
    <row r="3368" spans="16:17" x14ac:dyDescent="0.3">
      <c r="P3368" s="5"/>
      <c r="Q3368" s="5"/>
    </row>
    <row r="3369" spans="16:17" x14ac:dyDescent="0.3">
      <c r="P3369" s="5"/>
      <c r="Q3369" s="5"/>
    </row>
    <row r="3370" spans="16:17" x14ac:dyDescent="0.3">
      <c r="P3370" s="5"/>
      <c r="Q3370" s="5"/>
    </row>
    <row r="3371" spans="16:17" x14ac:dyDescent="0.3">
      <c r="P3371" s="5"/>
      <c r="Q3371" s="5"/>
    </row>
    <row r="3372" spans="16:17" x14ac:dyDescent="0.3">
      <c r="P3372" s="5"/>
      <c r="Q3372" s="5"/>
    </row>
    <row r="3373" spans="16:17" x14ac:dyDescent="0.3">
      <c r="P3373" s="5"/>
      <c r="Q3373" s="5"/>
    </row>
    <row r="3374" spans="16:17" x14ac:dyDescent="0.3">
      <c r="P3374" s="5"/>
      <c r="Q3374" s="5"/>
    </row>
    <row r="3375" spans="16:17" x14ac:dyDescent="0.3">
      <c r="P3375" s="5"/>
      <c r="Q3375" s="5"/>
    </row>
    <row r="3376" spans="16:17" x14ac:dyDescent="0.3">
      <c r="P3376" s="5"/>
      <c r="Q3376" s="5"/>
    </row>
    <row r="3377" spans="16:17" x14ac:dyDescent="0.3">
      <c r="P3377" s="5"/>
      <c r="Q3377" s="5"/>
    </row>
    <row r="3378" spans="16:17" x14ac:dyDescent="0.3">
      <c r="P3378" s="5"/>
      <c r="Q3378" s="5"/>
    </row>
    <row r="3379" spans="16:17" x14ac:dyDescent="0.3">
      <c r="P3379" s="5"/>
      <c r="Q3379" s="5"/>
    </row>
    <row r="3380" spans="16:17" x14ac:dyDescent="0.3">
      <c r="P3380" s="5"/>
      <c r="Q3380" s="5"/>
    </row>
    <row r="3381" spans="16:17" x14ac:dyDescent="0.3">
      <c r="P3381" s="5"/>
      <c r="Q3381" s="5"/>
    </row>
    <row r="3382" spans="16:17" x14ac:dyDescent="0.3">
      <c r="P3382" s="5"/>
      <c r="Q3382" s="5"/>
    </row>
    <row r="3383" spans="16:17" x14ac:dyDescent="0.3">
      <c r="P3383" s="5"/>
      <c r="Q3383" s="5"/>
    </row>
    <row r="3384" spans="16:17" x14ac:dyDescent="0.3">
      <c r="P3384" s="5"/>
      <c r="Q3384" s="5"/>
    </row>
    <row r="3385" spans="16:17" x14ac:dyDescent="0.3">
      <c r="P3385" s="5"/>
      <c r="Q3385" s="5"/>
    </row>
    <row r="3386" spans="16:17" x14ac:dyDescent="0.3">
      <c r="P3386" s="5"/>
      <c r="Q3386" s="5"/>
    </row>
    <row r="3387" spans="16:17" x14ac:dyDescent="0.3">
      <c r="P3387" s="5"/>
      <c r="Q3387" s="5"/>
    </row>
    <row r="3388" spans="16:17" x14ac:dyDescent="0.3">
      <c r="P3388" s="5"/>
      <c r="Q3388" s="5"/>
    </row>
    <row r="3389" spans="16:17" x14ac:dyDescent="0.3">
      <c r="P3389" s="5"/>
      <c r="Q3389" s="5"/>
    </row>
    <row r="3390" spans="16:17" x14ac:dyDescent="0.3">
      <c r="P3390" s="5"/>
      <c r="Q3390" s="5"/>
    </row>
    <row r="3391" spans="16:17" x14ac:dyDescent="0.3">
      <c r="P3391" s="5"/>
      <c r="Q3391" s="5"/>
    </row>
    <row r="3392" spans="16:17" x14ac:dyDescent="0.3">
      <c r="P3392" s="5"/>
      <c r="Q3392" s="5"/>
    </row>
    <row r="3393" spans="16:17" x14ac:dyDescent="0.3">
      <c r="P3393" s="5"/>
      <c r="Q3393" s="5"/>
    </row>
    <row r="3394" spans="16:17" x14ac:dyDescent="0.3">
      <c r="P3394" s="5"/>
      <c r="Q3394" s="5"/>
    </row>
    <row r="3395" spans="16:17" x14ac:dyDescent="0.3">
      <c r="P3395" s="5"/>
      <c r="Q3395" s="5"/>
    </row>
    <row r="3396" spans="16:17" x14ac:dyDescent="0.3">
      <c r="P3396" s="5"/>
      <c r="Q3396" s="5"/>
    </row>
    <row r="3397" spans="16:17" x14ac:dyDescent="0.3">
      <c r="P3397" s="5"/>
      <c r="Q3397" s="5"/>
    </row>
    <row r="3398" spans="16:17" x14ac:dyDescent="0.3">
      <c r="P3398" s="5"/>
      <c r="Q3398" s="5"/>
    </row>
    <row r="3399" spans="16:17" x14ac:dyDescent="0.3">
      <c r="P3399" s="5"/>
      <c r="Q3399" s="5"/>
    </row>
    <row r="3400" spans="16:17" x14ac:dyDescent="0.3">
      <c r="P3400" s="5"/>
      <c r="Q3400" s="5"/>
    </row>
    <row r="3401" spans="16:17" x14ac:dyDescent="0.3">
      <c r="P3401" s="5"/>
      <c r="Q3401" s="5"/>
    </row>
    <row r="3402" spans="16:17" x14ac:dyDescent="0.3">
      <c r="P3402" s="5"/>
      <c r="Q3402" s="5"/>
    </row>
    <row r="3403" spans="16:17" x14ac:dyDescent="0.3">
      <c r="P3403" s="5"/>
      <c r="Q3403" s="5"/>
    </row>
    <row r="3404" spans="16:17" x14ac:dyDescent="0.3">
      <c r="P3404" s="5"/>
      <c r="Q3404" s="5"/>
    </row>
    <row r="3405" spans="16:17" x14ac:dyDescent="0.3">
      <c r="P3405" s="5"/>
      <c r="Q3405" s="5"/>
    </row>
    <row r="3406" spans="16:17" x14ac:dyDescent="0.3">
      <c r="P3406" s="5"/>
      <c r="Q3406" s="5"/>
    </row>
    <row r="3407" spans="16:17" x14ac:dyDescent="0.3">
      <c r="P3407" s="5"/>
      <c r="Q3407" s="5"/>
    </row>
    <row r="3408" spans="16:17" x14ac:dyDescent="0.3">
      <c r="P3408" s="5"/>
      <c r="Q3408" s="5"/>
    </row>
    <row r="3409" spans="16:17" x14ac:dyDescent="0.3">
      <c r="P3409" s="5"/>
      <c r="Q3409" s="5"/>
    </row>
    <row r="3410" spans="16:17" x14ac:dyDescent="0.3">
      <c r="P3410" s="5"/>
      <c r="Q3410" s="5"/>
    </row>
    <row r="3411" spans="16:17" x14ac:dyDescent="0.3">
      <c r="P3411" s="5"/>
      <c r="Q3411" s="5"/>
    </row>
    <row r="3412" spans="16:17" x14ac:dyDescent="0.3">
      <c r="P3412" s="5"/>
      <c r="Q3412" s="5"/>
    </row>
    <row r="3413" spans="16:17" x14ac:dyDescent="0.3">
      <c r="P3413" s="5"/>
      <c r="Q3413" s="5"/>
    </row>
    <row r="3414" spans="16:17" x14ac:dyDescent="0.3">
      <c r="P3414" s="5"/>
      <c r="Q3414" s="5"/>
    </row>
    <row r="3415" spans="16:17" x14ac:dyDescent="0.3">
      <c r="P3415" s="5"/>
      <c r="Q3415" s="5"/>
    </row>
    <row r="3416" spans="16:17" x14ac:dyDescent="0.3">
      <c r="P3416" s="5"/>
      <c r="Q3416" s="5"/>
    </row>
    <row r="3417" spans="16:17" x14ac:dyDescent="0.3">
      <c r="P3417" s="5"/>
      <c r="Q3417" s="5"/>
    </row>
    <row r="3418" spans="16:17" x14ac:dyDescent="0.3">
      <c r="P3418" s="5"/>
      <c r="Q3418" s="5"/>
    </row>
    <row r="3419" spans="16:17" x14ac:dyDescent="0.3">
      <c r="P3419" s="5"/>
      <c r="Q3419" s="5"/>
    </row>
    <row r="3420" spans="16:17" x14ac:dyDescent="0.3">
      <c r="P3420" s="5"/>
      <c r="Q3420" s="5"/>
    </row>
    <row r="3421" spans="16:17" x14ac:dyDescent="0.3">
      <c r="P3421" s="5"/>
      <c r="Q3421" s="5"/>
    </row>
    <row r="3422" spans="16:17" x14ac:dyDescent="0.3">
      <c r="P3422" s="5"/>
      <c r="Q3422" s="5"/>
    </row>
    <row r="3423" spans="16:17" x14ac:dyDescent="0.3">
      <c r="P3423" s="5"/>
      <c r="Q3423" s="5"/>
    </row>
    <row r="3424" spans="16:17" x14ac:dyDescent="0.3">
      <c r="P3424" s="5"/>
      <c r="Q3424" s="5"/>
    </row>
    <row r="3425" spans="16:17" x14ac:dyDescent="0.3">
      <c r="P3425" s="5"/>
      <c r="Q3425" s="5"/>
    </row>
    <row r="3426" spans="16:17" x14ac:dyDescent="0.3">
      <c r="P3426" s="5"/>
      <c r="Q3426" s="5"/>
    </row>
    <row r="3427" spans="16:17" x14ac:dyDescent="0.3">
      <c r="P3427" s="5"/>
      <c r="Q3427" s="5"/>
    </row>
    <row r="3428" spans="16:17" x14ac:dyDescent="0.3">
      <c r="P3428" s="5"/>
      <c r="Q3428" s="5"/>
    </row>
    <row r="3429" spans="16:17" x14ac:dyDescent="0.3">
      <c r="P3429" s="5"/>
      <c r="Q3429" s="5"/>
    </row>
    <row r="3430" spans="16:17" x14ac:dyDescent="0.3">
      <c r="P3430" s="5"/>
      <c r="Q3430" s="5"/>
    </row>
    <row r="3431" spans="16:17" x14ac:dyDescent="0.3">
      <c r="P3431" s="5"/>
      <c r="Q3431" s="5"/>
    </row>
    <row r="3432" spans="16:17" x14ac:dyDescent="0.3">
      <c r="P3432" s="5"/>
      <c r="Q3432" s="5"/>
    </row>
    <row r="3433" spans="16:17" x14ac:dyDescent="0.3">
      <c r="P3433" s="5"/>
      <c r="Q3433" s="5"/>
    </row>
    <row r="3434" spans="16:17" x14ac:dyDescent="0.3">
      <c r="P3434" s="5"/>
      <c r="Q3434" s="5"/>
    </row>
    <row r="3435" spans="16:17" x14ac:dyDescent="0.3">
      <c r="P3435" s="5"/>
      <c r="Q3435" s="5"/>
    </row>
    <row r="3436" spans="16:17" x14ac:dyDescent="0.3">
      <c r="P3436" s="5"/>
      <c r="Q3436" s="5"/>
    </row>
    <row r="3437" spans="16:17" x14ac:dyDescent="0.3">
      <c r="P3437" s="5"/>
      <c r="Q3437" s="5"/>
    </row>
    <row r="3438" spans="16:17" x14ac:dyDescent="0.3">
      <c r="P3438" s="5"/>
      <c r="Q3438" s="5"/>
    </row>
    <row r="3439" spans="16:17" x14ac:dyDescent="0.3">
      <c r="P3439" s="5"/>
      <c r="Q3439" s="5"/>
    </row>
    <row r="3440" spans="16:17" x14ac:dyDescent="0.3">
      <c r="P3440" s="5"/>
      <c r="Q3440" s="5"/>
    </row>
    <row r="3441" spans="16:17" x14ac:dyDescent="0.3">
      <c r="P3441" s="5"/>
      <c r="Q3441" s="5"/>
    </row>
    <row r="3442" spans="16:17" x14ac:dyDescent="0.3">
      <c r="P3442" s="5"/>
      <c r="Q3442" s="5"/>
    </row>
    <row r="3443" spans="16:17" x14ac:dyDescent="0.3">
      <c r="P3443" s="5"/>
      <c r="Q3443" s="5"/>
    </row>
    <row r="3444" spans="16:17" x14ac:dyDescent="0.3">
      <c r="P3444" s="5"/>
      <c r="Q3444" s="5"/>
    </row>
    <row r="3445" spans="16:17" x14ac:dyDescent="0.3">
      <c r="P3445" s="5"/>
      <c r="Q3445" s="5"/>
    </row>
    <row r="3446" spans="16:17" x14ac:dyDescent="0.3">
      <c r="P3446" s="5"/>
      <c r="Q3446" s="5"/>
    </row>
    <row r="3447" spans="16:17" x14ac:dyDescent="0.3">
      <c r="P3447" s="5"/>
      <c r="Q3447" s="5"/>
    </row>
    <row r="3448" spans="16:17" x14ac:dyDescent="0.3">
      <c r="P3448" s="5"/>
      <c r="Q3448" s="5"/>
    </row>
    <row r="3449" spans="16:17" x14ac:dyDescent="0.3">
      <c r="P3449" s="5"/>
      <c r="Q3449" s="5"/>
    </row>
    <row r="3450" spans="16:17" x14ac:dyDescent="0.3">
      <c r="P3450" s="5"/>
      <c r="Q3450" s="5"/>
    </row>
    <row r="3451" spans="16:17" x14ac:dyDescent="0.3">
      <c r="P3451" s="5"/>
      <c r="Q3451" s="5"/>
    </row>
    <row r="3452" spans="16:17" x14ac:dyDescent="0.3">
      <c r="P3452" s="5"/>
      <c r="Q3452" s="5"/>
    </row>
    <row r="3453" spans="16:17" x14ac:dyDescent="0.3">
      <c r="P3453" s="5"/>
      <c r="Q3453" s="5"/>
    </row>
    <row r="3454" spans="16:17" x14ac:dyDescent="0.3">
      <c r="P3454" s="5"/>
      <c r="Q3454" s="5"/>
    </row>
    <row r="3455" spans="16:17" x14ac:dyDescent="0.3">
      <c r="P3455" s="5"/>
      <c r="Q3455" s="5"/>
    </row>
    <row r="3456" spans="16:17" x14ac:dyDescent="0.3">
      <c r="P3456" s="5"/>
      <c r="Q3456" s="5"/>
    </row>
    <row r="3457" spans="16:17" x14ac:dyDescent="0.3">
      <c r="P3457" s="5"/>
      <c r="Q3457" s="5"/>
    </row>
    <row r="3458" spans="16:17" x14ac:dyDescent="0.3">
      <c r="P3458" s="5"/>
      <c r="Q3458" s="5"/>
    </row>
    <row r="3459" spans="16:17" x14ac:dyDescent="0.3">
      <c r="P3459" s="5"/>
      <c r="Q3459" s="5"/>
    </row>
    <row r="3460" spans="16:17" x14ac:dyDescent="0.3">
      <c r="P3460" s="5"/>
      <c r="Q3460" s="5"/>
    </row>
    <row r="3461" spans="16:17" x14ac:dyDescent="0.3">
      <c r="P3461" s="5"/>
      <c r="Q3461" s="5"/>
    </row>
    <row r="3462" spans="16:17" x14ac:dyDescent="0.3">
      <c r="P3462" s="5"/>
      <c r="Q3462" s="5"/>
    </row>
    <row r="3463" spans="16:17" x14ac:dyDescent="0.3">
      <c r="P3463" s="5"/>
      <c r="Q3463" s="5"/>
    </row>
    <row r="3464" spans="16:17" x14ac:dyDescent="0.3">
      <c r="P3464" s="5"/>
      <c r="Q3464" s="5"/>
    </row>
    <row r="3465" spans="16:17" x14ac:dyDescent="0.3">
      <c r="P3465" s="5"/>
      <c r="Q3465" s="5"/>
    </row>
    <row r="3466" spans="16:17" x14ac:dyDescent="0.3">
      <c r="P3466" s="5"/>
      <c r="Q3466" s="5"/>
    </row>
    <row r="3467" spans="16:17" x14ac:dyDescent="0.3">
      <c r="P3467" s="5"/>
      <c r="Q3467" s="5"/>
    </row>
    <row r="3468" spans="16:17" x14ac:dyDescent="0.3">
      <c r="P3468" s="5"/>
      <c r="Q3468" s="5"/>
    </row>
    <row r="3469" spans="16:17" x14ac:dyDescent="0.3">
      <c r="P3469" s="5"/>
      <c r="Q3469" s="5"/>
    </row>
    <row r="3470" spans="16:17" x14ac:dyDescent="0.3">
      <c r="P3470" s="5"/>
      <c r="Q3470" s="5"/>
    </row>
    <row r="3471" spans="16:17" x14ac:dyDescent="0.3">
      <c r="P3471" s="5"/>
      <c r="Q3471" s="5"/>
    </row>
    <row r="3472" spans="16:17" x14ac:dyDescent="0.3">
      <c r="P3472" s="5"/>
      <c r="Q3472" s="5"/>
    </row>
    <row r="3473" spans="16:17" x14ac:dyDescent="0.3">
      <c r="P3473" s="5"/>
      <c r="Q3473" s="5"/>
    </row>
    <row r="3474" spans="16:17" x14ac:dyDescent="0.3">
      <c r="P3474" s="5"/>
      <c r="Q3474" s="5"/>
    </row>
    <row r="3475" spans="16:17" x14ac:dyDescent="0.3">
      <c r="P3475" s="5"/>
      <c r="Q3475" s="5"/>
    </row>
    <row r="3476" spans="16:17" x14ac:dyDescent="0.3">
      <c r="P3476" s="5"/>
      <c r="Q3476" s="5"/>
    </row>
    <row r="3477" spans="16:17" x14ac:dyDescent="0.3">
      <c r="P3477" s="5"/>
      <c r="Q3477" s="5"/>
    </row>
    <row r="3478" spans="16:17" x14ac:dyDescent="0.3">
      <c r="P3478" s="5"/>
      <c r="Q3478" s="5"/>
    </row>
    <row r="3479" spans="16:17" x14ac:dyDescent="0.3">
      <c r="P3479" s="5"/>
      <c r="Q3479" s="5"/>
    </row>
    <row r="3480" spans="16:17" x14ac:dyDescent="0.3">
      <c r="P3480" s="5"/>
      <c r="Q3480" s="5"/>
    </row>
    <row r="3481" spans="16:17" x14ac:dyDescent="0.3">
      <c r="P3481" s="5"/>
      <c r="Q3481" s="5"/>
    </row>
    <row r="3482" spans="16:17" x14ac:dyDescent="0.3">
      <c r="P3482" s="5"/>
      <c r="Q3482" s="5"/>
    </row>
    <row r="3483" spans="16:17" x14ac:dyDescent="0.3">
      <c r="P3483" s="5"/>
      <c r="Q3483" s="5"/>
    </row>
    <row r="3484" spans="16:17" x14ac:dyDescent="0.3">
      <c r="P3484" s="5"/>
      <c r="Q3484" s="5"/>
    </row>
    <row r="3485" spans="16:17" x14ac:dyDescent="0.3">
      <c r="P3485" s="5"/>
      <c r="Q3485" s="5"/>
    </row>
    <row r="3486" spans="16:17" x14ac:dyDescent="0.3">
      <c r="P3486" s="5"/>
      <c r="Q3486" s="5"/>
    </row>
    <row r="3487" spans="16:17" x14ac:dyDescent="0.3">
      <c r="P3487" s="5"/>
      <c r="Q3487" s="5"/>
    </row>
    <row r="3488" spans="16:17" x14ac:dyDescent="0.3">
      <c r="P3488" s="5"/>
      <c r="Q3488" s="5"/>
    </row>
    <row r="3489" spans="16:17" x14ac:dyDescent="0.3">
      <c r="P3489" s="5"/>
      <c r="Q3489" s="5"/>
    </row>
    <row r="3490" spans="16:17" x14ac:dyDescent="0.3">
      <c r="P3490" s="5"/>
      <c r="Q3490" s="5"/>
    </row>
    <row r="3491" spans="16:17" x14ac:dyDescent="0.3">
      <c r="P3491" s="5"/>
      <c r="Q3491" s="5"/>
    </row>
    <row r="3492" spans="16:17" x14ac:dyDescent="0.3">
      <c r="P3492" s="5"/>
      <c r="Q3492" s="5"/>
    </row>
    <row r="3493" spans="16:17" x14ac:dyDescent="0.3">
      <c r="P3493" s="5"/>
      <c r="Q3493" s="5"/>
    </row>
    <row r="3494" spans="16:17" x14ac:dyDescent="0.3">
      <c r="P3494" s="5"/>
      <c r="Q3494" s="5"/>
    </row>
    <row r="3495" spans="16:17" x14ac:dyDescent="0.3">
      <c r="P3495" s="5"/>
      <c r="Q3495" s="5"/>
    </row>
    <row r="3496" spans="16:17" x14ac:dyDescent="0.3">
      <c r="P3496" s="5"/>
      <c r="Q3496" s="5"/>
    </row>
    <row r="3497" spans="16:17" x14ac:dyDescent="0.3">
      <c r="P3497" s="5"/>
      <c r="Q3497" s="5"/>
    </row>
    <row r="3498" spans="16:17" x14ac:dyDescent="0.3">
      <c r="P3498" s="5"/>
      <c r="Q3498" s="5"/>
    </row>
    <row r="3499" spans="16:17" x14ac:dyDescent="0.3">
      <c r="P3499" s="5"/>
      <c r="Q3499" s="5"/>
    </row>
    <row r="3500" spans="16:17" x14ac:dyDescent="0.3">
      <c r="P3500" s="5"/>
      <c r="Q3500" s="5"/>
    </row>
    <row r="3501" spans="16:17" x14ac:dyDescent="0.3">
      <c r="P3501" s="5"/>
      <c r="Q3501" s="5"/>
    </row>
    <row r="3502" spans="16:17" x14ac:dyDescent="0.3">
      <c r="P3502" s="5"/>
      <c r="Q3502" s="5"/>
    </row>
    <row r="3503" spans="16:17" x14ac:dyDescent="0.3">
      <c r="P3503" s="5"/>
      <c r="Q3503" s="5"/>
    </row>
    <row r="3504" spans="16:17" x14ac:dyDescent="0.3">
      <c r="P3504" s="5"/>
      <c r="Q3504" s="5"/>
    </row>
    <row r="3505" spans="16:17" x14ac:dyDescent="0.3">
      <c r="P3505" s="5"/>
      <c r="Q3505" s="5"/>
    </row>
    <row r="3506" spans="16:17" x14ac:dyDescent="0.3">
      <c r="P3506" s="5"/>
      <c r="Q3506" s="5"/>
    </row>
    <row r="3507" spans="16:17" x14ac:dyDescent="0.3">
      <c r="P3507" s="5"/>
      <c r="Q3507" s="5"/>
    </row>
    <row r="3508" spans="16:17" x14ac:dyDescent="0.3">
      <c r="P3508" s="5"/>
      <c r="Q3508" s="5"/>
    </row>
    <row r="3509" spans="16:17" x14ac:dyDescent="0.3">
      <c r="P3509" s="5"/>
      <c r="Q3509" s="5"/>
    </row>
    <row r="3510" spans="16:17" x14ac:dyDescent="0.3">
      <c r="P3510" s="5"/>
      <c r="Q3510" s="5"/>
    </row>
    <row r="3511" spans="16:17" x14ac:dyDescent="0.3">
      <c r="P3511" s="5"/>
      <c r="Q3511" s="5"/>
    </row>
    <row r="3512" spans="16:17" x14ac:dyDescent="0.3">
      <c r="P3512" s="5"/>
      <c r="Q3512" s="5"/>
    </row>
    <row r="3513" spans="16:17" x14ac:dyDescent="0.3">
      <c r="P3513" s="5"/>
      <c r="Q3513" s="5"/>
    </row>
    <row r="3514" spans="16:17" x14ac:dyDescent="0.3">
      <c r="P3514" s="5"/>
      <c r="Q3514" s="5"/>
    </row>
    <row r="3515" spans="16:17" x14ac:dyDescent="0.3">
      <c r="P3515" s="5"/>
      <c r="Q3515" s="5"/>
    </row>
    <row r="3516" spans="16:17" x14ac:dyDescent="0.3">
      <c r="P3516" s="5"/>
      <c r="Q3516" s="5"/>
    </row>
    <row r="3517" spans="16:17" x14ac:dyDescent="0.3">
      <c r="P3517" s="5"/>
      <c r="Q3517" s="5"/>
    </row>
    <row r="3518" spans="16:17" x14ac:dyDescent="0.3">
      <c r="P3518" s="5"/>
      <c r="Q3518" s="5"/>
    </row>
    <row r="3519" spans="16:17" x14ac:dyDescent="0.3">
      <c r="P3519" s="5"/>
      <c r="Q3519" s="5"/>
    </row>
    <row r="3520" spans="16:17" x14ac:dyDescent="0.3">
      <c r="P3520" s="5"/>
      <c r="Q3520" s="5"/>
    </row>
    <row r="3521" spans="16:17" x14ac:dyDescent="0.3">
      <c r="P3521" s="5"/>
      <c r="Q3521" s="5"/>
    </row>
    <row r="3522" spans="16:17" x14ac:dyDescent="0.3">
      <c r="P3522" s="5"/>
      <c r="Q3522" s="5"/>
    </row>
    <row r="3523" spans="16:17" x14ac:dyDescent="0.3">
      <c r="P3523" s="5"/>
      <c r="Q3523" s="5"/>
    </row>
    <row r="3524" spans="16:17" x14ac:dyDescent="0.3">
      <c r="P3524" s="5"/>
      <c r="Q3524" s="5"/>
    </row>
    <row r="3525" spans="16:17" x14ac:dyDescent="0.3">
      <c r="P3525" s="5"/>
      <c r="Q3525" s="5"/>
    </row>
    <row r="3526" spans="16:17" x14ac:dyDescent="0.3">
      <c r="P3526" s="5"/>
      <c r="Q3526" s="5"/>
    </row>
    <row r="3527" spans="16:17" x14ac:dyDescent="0.3">
      <c r="P3527" s="5"/>
      <c r="Q3527" s="5"/>
    </row>
    <row r="3528" spans="16:17" x14ac:dyDescent="0.3">
      <c r="P3528" s="5"/>
      <c r="Q3528" s="5"/>
    </row>
    <row r="3529" spans="16:17" x14ac:dyDescent="0.3">
      <c r="P3529" s="5"/>
      <c r="Q3529" s="5"/>
    </row>
    <row r="3530" spans="16:17" x14ac:dyDescent="0.3">
      <c r="P3530" s="5"/>
      <c r="Q3530" s="5"/>
    </row>
    <row r="3531" spans="16:17" x14ac:dyDescent="0.3">
      <c r="P3531" s="5"/>
      <c r="Q3531" s="5"/>
    </row>
    <row r="3532" spans="16:17" x14ac:dyDescent="0.3">
      <c r="P3532" s="5"/>
      <c r="Q3532" s="5"/>
    </row>
    <row r="3533" spans="16:17" x14ac:dyDescent="0.3">
      <c r="P3533" s="5"/>
      <c r="Q3533" s="5"/>
    </row>
    <row r="3534" spans="16:17" x14ac:dyDescent="0.3">
      <c r="P3534" s="5"/>
      <c r="Q3534" s="5"/>
    </row>
    <row r="3535" spans="16:17" x14ac:dyDescent="0.3">
      <c r="P3535" s="5"/>
      <c r="Q3535" s="5"/>
    </row>
    <row r="3536" spans="16:17" x14ac:dyDescent="0.3">
      <c r="P3536" s="5"/>
      <c r="Q3536" s="5"/>
    </row>
    <row r="3537" spans="16:17" x14ac:dyDescent="0.3">
      <c r="P3537" s="5"/>
      <c r="Q3537" s="5"/>
    </row>
    <row r="3538" spans="16:17" x14ac:dyDescent="0.3">
      <c r="P3538" s="5"/>
      <c r="Q3538" s="5"/>
    </row>
    <row r="3539" spans="16:17" x14ac:dyDescent="0.3">
      <c r="P3539" s="5"/>
      <c r="Q3539" s="5"/>
    </row>
    <row r="3540" spans="16:17" x14ac:dyDescent="0.3">
      <c r="P3540" s="5"/>
      <c r="Q3540" s="5"/>
    </row>
    <row r="3541" spans="16:17" x14ac:dyDescent="0.3">
      <c r="P3541" s="5"/>
      <c r="Q3541" s="5"/>
    </row>
    <row r="3542" spans="16:17" x14ac:dyDescent="0.3">
      <c r="P3542" s="5"/>
      <c r="Q3542" s="5"/>
    </row>
    <row r="3543" spans="16:17" x14ac:dyDescent="0.3">
      <c r="P3543" s="5"/>
      <c r="Q3543" s="5"/>
    </row>
    <row r="3544" spans="16:17" x14ac:dyDescent="0.3">
      <c r="P3544" s="5"/>
      <c r="Q3544" s="5"/>
    </row>
    <row r="3545" spans="16:17" x14ac:dyDescent="0.3">
      <c r="P3545" s="5"/>
      <c r="Q3545" s="5"/>
    </row>
    <row r="3546" spans="16:17" x14ac:dyDescent="0.3">
      <c r="P3546" s="5"/>
      <c r="Q3546" s="5"/>
    </row>
    <row r="3547" spans="16:17" x14ac:dyDescent="0.3">
      <c r="P3547" s="5"/>
      <c r="Q3547" s="5"/>
    </row>
    <row r="3548" spans="16:17" x14ac:dyDescent="0.3">
      <c r="P3548" s="5"/>
      <c r="Q3548" s="5"/>
    </row>
    <row r="3549" spans="16:17" x14ac:dyDescent="0.3">
      <c r="P3549" s="5"/>
      <c r="Q3549" s="5"/>
    </row>
    <row r="3550" spans="16:17" x14ac:dyDescent="0.3">
      <c r="P3550" s="5"/>
      <c r="Q3550" s="5"/>
    </row>
    <row r="3551" spans="16:17" x14ac:dyDescent="0.3">
      <c r="P3551" s="5"/>
      <c r="Q3551" s="5"/>
    </row>
    <row r="3552" spans="16:17" x14ac:dyDescent="0.3">
      <c r="P3552" s="5"/>
      <c r="Q3552" s="5"/>
    </row>
    <row r="3553" spans="16:17" x14ac:dyDescent="0.3">
      <c r="P3553" s="5"/>
      <c r="Q3553" s="5"/>
    </row>
    <row r="3554" spans="16:17" x14ac:dyDescent="0.3">
      <c r="P3554" s="5"/>
      <c r="Q3554" s="5"/>
    </row>
    <row r="3555" spans="16:17" x14ac:dyDescent="0.3">
      <c r="P3555" s="5"/>
      <c r="Q3555" s="5"/>
    </row>
    <row r="3556" spans="16:17" x14ac:dyDescent="0.3">
      <c r="P3556" s="5"/>
      <c r="Q3556" s="5"/>
    </row>
    <row r="3557" spans="16:17" x14ac:dyDescent="0.3">
      <c r="P3557" s="5"/>
      <c r="Q3557" s="5"/>
    </row>
    <row r="3558" spans="16:17" x14ac:dyDescent="0.3">
      <c r="P3558" s="5"/>
      <c r="Q3558" s="5"/>
    </row>
    <row r="3559" spans="16:17" x14ac:dyDescent="0.3">
      <c r="P3559" s="5"/>
      <c r="Q3559" s="5"/>
    </row>
    <row r="3560" spans="16:17" x14ac:dyDescent="0.3">
      <c r="P3560" s="5"/>
      <c r="Q3560" s="5"/>
    </row>
    <row r="3561" spans="16:17" x14ac:dyDescent="0.3">
      <c r="P3561" s="5"/>
      <c r="Q3561" s="5"/>
    </row>
    <row r="3562" spans="16:17" x14ac:dyDescent="0.3">
      <c r="P3562" s="5"/>
      <c r="Q3562" s="5"/>
    </row>
    <row r="3563" spans="16:17" x14ac:dyDescent="0.3">
      <c r="P3563" s="5"/>
      <c r="Q3563" s="5"/>
    </row>
    <row r="3564" spans="16:17" x14ac:dyDescent="0.3">
      <c r="P3564" s="5"/>
      <c r="Q3564" s="5"/>
    </row>
    <row r="3565" spans="16:17" x14ac:dyDescent="0.3">
      <c r="P3565" s="5"/>
      <c r="Q3565" s="5"/>
    </row>
    <row r="3566" spans="16:17" x14ac:dyDescent="0.3">
      <c r="P3566" s="5"/>
      <c r="Q3566" s="5"/>
    </row>
    <row r="3567" spans="16:17" x14ac:dyDescent="0.3">
      <c r="P3567" s="5"/>
      <c r="Q3567" s="5"/>
    </row>
    <row r="3568" spans="16:17" x14ac:dyDescent="0.3">
      <c r="P3568" s="5"/>
      <c r="Q3568" s="5"/>
    </row>
    <row r="3569" spans="16:17" x14ac:dyDescent="0.3">
      <c r="P3569" s="5"/>
      <c r="Q3569" s="5"/>
    </row>
    <row r="3570" spans="16:17" x14ac:dyDescent="0.3">
      <c r="P3570" s="5"/>
      <c r="Q3570" s="5"/>
    </row>
    <row r="3571" spans="16:17" x14ac:dyDescent="0.3">
      <c r="P3571" s="5"/>
      <c r="Q3571" s="5"/>
    </row>
    <row r="3572" spans="16:17" x14ac:dyDescent="0.3">
      <c r="P3572" s="5"/>
      <c r="Q3572" s="5"/>
    </row>
    <row r="3573" spans="16:17" x14ac:dyDescent="0.3">
      <c r="P3573" s="5"/>
      <c r="Q3573" s="5"/>
    </row>
    <row r="3574" spans="16:17" x14ac:dyDescent="0.3">
      <c r="P3574" s="5"/>
      <c r="Q3574" s="5"/>
    </row>
    <row r="3575" spans="16:17" x14ac:dyDescent="0.3">
      <c r="P3575" s="5"/>
      <c r="Q3575" s="5"/>
    </row>
    <row r="3576" spans="16:17" x14ac:dyDescent="0.3">
      <c r="P3576" s="5"/>
      <c r="Q3576" s="5"/>
    </row>
    <row r="3577" spans="16:17" x14ac:dyDescent="0.3">
      <c r="P3577" s="5"/>
      <c r="Q3577" s="5"/>
    </row>
    <row r="3578" spans="16:17" x14ac:dyDescent="0.3">
      <c r="P3578" s="5"/>
      <c r="Q3578" s="5"/>
    </row>
    <row r="3579" spans="16:17" x14ac:dyDescent="0.3">
      <c r="P3579" s="5"/>
      <c r="Q3579" s="5"/>
    </row>
    <row r="3580" spans="16:17" x14ac:dyDescent="0.3">
      <c r="P3580" s="5"/>
      <c r="Q3580" s="5"/>
    </row>
    <row r="3581" spans="16:17" x14ac:dyDescent="0.3">
      <c r="P3581" s="5"/>
      <c r="Q3581" s="5"/>
    </row>
    <row r="3582" spans="16:17" x14ac:dyDescent="0.3">
      <c r="P3582" s="5"/>
      <c r="Q3582" s="5"/>
    </row>
    <row r="3583" spans="16:17" x14ac:dyDescent="0.3">
      <c r="P3583" s="5"/>
      <c r="Q3583" s="5"/>
    </row>
    <row r="3584" spans="16:17" x14ac:dyDescent="0.3">
      <c r="P3584" s="5"/>
      <c r="Q3584" s="5"/>
    </row>
    <row r="3585" spans="16:17" x14ac:dyDescent="0.3">
      <c r="P3585" s="5"/>
      <c r="Q3585" s="5"/>
    </row>
    <row r="3586" spans="16:17" x14ac:dyDescent="0.3">
      <c r="P3586" s="5"/>
      <c r="Q3586" s="5"/>
    </row>
    <row r="3587" spans="16:17" x14ac:dyDescent="0.3">
      <c r="P3587" s="5"/>
      <c r="Q3587" s="5"/>
    </row>
    <row r="3588" spans="16:17" x14ac:dyDescent="0.3">
      <c r="P3588" s="5"/>
      <c r="Q3588" s="5"/>
    </row>
    <row r="3589" spans="16:17" x14ac:dyDescent="0.3">
      <c r="P3589" s="5"/>
      <c r="Q3589" s="5"/>
    </row>
    <row r="3590" spans="16:17" x14ac:dyDescent="0.3">
      <c r="P3590" s="5"/>
      <c r="Q3590" s="5"/>
    </row>
    <row r="3591" spans="16:17" x14ac:dyDescent="0.3">
      <c r="P3591" s="5"/>
      <c r="Q3591" s="5"/>
    </row>
    <row r="3592" spans="16:17" x14ac:dyDescent="0.3">
      <c r="P3592" s="5"/>
      <c r="Q3592" s="5"/>
    </row>
    <row r="3593" spans="16:17" x14ac:dyDescent="0.3">
      <c r="P3593" s="5"/>
      <c r="Q3593" s="5"/>
    </row>
    <row r="3594" spans="16:17" x14ac:dyDescent="0.3">
      <c r="P3594" s="5"/>
      <c r="Q3594" s="5"/>
    </row>
    <row r="3595" spans="16:17" x14ac:dyDescent="0.3">
      <c r="P3595" s="5"/>
      <c r="Q3595" s="5"/>
    </row>
    <row r="3596" spans="16:17" x14ac:dyDescent="0.3">
      <c r="P3596" s="5"/>
      <c r="Q3596" s="5"/>
    </row>
    <row r="3597" spans="16:17" x14ac:dyDescent="0.3">
      <c r="P3597" s="5"/>
      <c r="Q3597" s="5"/>
    </row>
    <row r="3598" spans="16:17" x14ac:dyDescent="0.3">
      <c r="P3598" s="5"/>
      <c r="Q3598" s="5"/>
    </row>
    <row r="3599" spans="16:17" x14ac:dyDescent="0.3">
      <c r="P3599" s="5"/>
      <c r="Q3599" s="5"/>
    </row>
    <row r="3600" spans="16:17" x14ac:dyDescent="0.3">
      <c r="P3600" s="5"/>
      <c r="Q3600" s="5"/>
    </row>
    <row r="3601" spans="16:17" x14ac:dyDescent="0.3">
      <c r="P3601" s="5"/>
      <c r="Q3601" s="5"/>
    </row>
    <row r="3602" spans="16:17" x14ac:dyDescent="0.3">
      <c r="P3602" s="5"/>
      <c r="Q3602" s="5"/>
    </row>
    <row r="3603" spans="16:17" x14ac:dyDescent="0.3">
      <c r="P3603" s="5"/>
      <c r="Q3603" s="5"/>
    </row>
    <row r="3604" spans="16:17" x14ac:dyDescent="0.3">
      <c r="P3604" s="5"/>
      <c r="Q3604" s="5"/>
    </row>
    <row r="3605" spans="16:17" x14ac:dyDescent="0.3">
      <c r="P3605" s="5"/>
      <c r="Q3605" s="5"/>
    </row>
    <row r="3606" spans="16:17" x14ac:dyDescent="0.3">
      <c r="P3606" s="5"/>
      <c r="Q3606" s="5"/>
    </row>
    <row r="3607" spans="16:17" x14ac:dyDescent="0.3">
      <c r="P3607" s="5"/>
      <c r="Q3607" s="5"/>
    </row>
    <row r="3608" spans="16:17" x14ac:dyDescent="0.3">
      <c r="P3608" s="5"/>
      <c r="Q3608" s="5"/>
    </row>
    <row r="3609" spans="16:17" x14ac:dyDescent="0.3">
      <c r="P3609" s="5"/>
      <c r="Q3609" s="5"/>
    </row>
    <row r="3610" spans="16:17" x14ac:dyDescent="0.3">
      <c r="P3610" s="5"/>
      <c r="Q3610" s="5"/>
    </row>
    <row r="3611" spans="16:17" x14ac:dyDescent="0.3">
      <c r="P3611" s="5"/>
      <c r="Q3611" s="5"/>
    </row>
    <row r="3612" spans="16:17" x14ac:dyDescent="0.3">
      <c r="P3612" s="5"/>
      <c r="Q3612" s="5"/>
    </row>
    <row r="3613" spans="16:17" x14ac:dyDescent="0.3">
      <c r="P3613" s="5"/>
      <c r="Q3613" s="5"/>
    </row>
    <row r="3614" spans="16:17" x14ac:dyDescent="0.3">
      <c r="P3614" s="5"/>
      <c r="Q3614" s="5"/>
    </row>
    <row r="3615" spans="16:17" x14ac:dyDescent="0.3">
      <c r="P3615" s="5"/>
      <c r="Q3615" s="5"/>
    </row>
    <row r="3616" spans="16:17" x14ac:dyDescent="0.3">
      <c r="P3616" s="5"/>
      <c r="Q3616" s="5"/>
    </row>
    <row r="3617" spans="16:17" x14ac:dyDescent="0.3">
      <c r="P3617" s="5"/>
      <c r="Q3617" s="5"/>
    </row>
    <row r="3618" spans="16:17" x14ac:dyDescent="0.3">
      <c r="P3618" s="5"/>
      <c r="Q3618" s="5"/>
    </row>
    <row r="3619" spans="16:17" x14ac:dyDescent="0.3">
      <c r="P3619" s="5"/>
      <c r="Q3619" s="5"/>
    </row>
    <row r="3620" spans="16:17" x14ac:dyDescent="0.3">
      <c r="P3620" s="5"/>
      <c r="Q3620" s="5"/>
    </row>
    <row r="3621" spans="16:17" x14ac:dyDescent="0.3">
      <c r="P3621" s="5"/>
      <c r="Q3621" s="5"/>
    </row>
    <row r="3622" spans="16:17" x14ac:dyDescent="0.3">
      <c r="P3622" s="5"/>
      <c r="Q3622" s="5"/>
    </row>
    <row r="3623" spans="16:17" x14ac:dyDescent="0.3">
      <c r="P3623" s="5"/>
      <c r="Q3623" s="5"/>
    </row>
    <row r="3624" spans="16:17" x14ac:dyDescent="0.3">
      <c r="P3624" s="5"/>
      <c r="Q3624" s="5"/>
    </row>
    <row r="3625" spans="16:17" x14ac:dyDescent="0.3">
      <c r="P3625" s="5"/>
      <c r="Q3625" s="5"/>
    </row>
    <row r="3626" spans="16:17" x14ac:dyDescent="0.3">
      <c r="P3626" s="5"/>
      <c r="Q3626" s="5"/>
    </row>
    <row r="3627" spans="16:17" x14ac:dyDescent="0.3">
      <c r="P3627" s="5"/>
      <c r="Q3627" s="5"/>
    </row>
    <row r="3628" spans="16:17" x14ac:dyDescent="0.3">
      <c r="P3628" s="5"/>
      <c r="Q3628" s="5"/>
    </row>
    <row r="3629" spans="16:17" x14ac:dyDescent="0.3">
      <c r="P3629" s="5"/>
      <c r="Q3629" s="5"/>
    </row>
    <row r="3630" spans="16:17" x14ac:dyDescent="0.3">
      <c r="P3630" s="5"/>
      <c r="Q3630" s="5"/>
    </row>
    <row r="3631" spans="16:17" x14ac:dyDescent="0.3">
      <c r="P3631" s="5"/>
      <c r="Q3631" s="5"/>
    </row>
    <row r="3632" spans="16:17" x14ac:dyDescent="0.3">
      <c r="P3632" s="5"/>
      <c r="Q3632" s="5"/>
    </row>
    <row r="3633" spans="16:17" x14ac:dyDescent="0.3">
      <c r="P3633" s="5"/>
      <c r="Q3633" s="5"/>
    </row>
    <row r="3634" spans="16:17" x14ac:dyDescent="0.3">
      <c r="P3634" s="5"/>
      <c r="Q3634" s="5"/>
    </row>
    <row r="3635" spans="16:17" x14ac:dyDescent="0.3">
      <c r="P3635" s="5"/>
      <c r="Q3635" s="5"/>
    </row>
    <row r="3636" spans="16:17" x14ac:dyDescent="0.3">
      <c r="P3636" s="5"/>
      <c r="Q3636" s="5"/>
    </row>
    <row r="3637" spans="16:17" x14ac:dyDescent="0.3">
      <c r="P3637" s="5"/>
      <c r="Q3637" s="5"/>
    </row>
    <row r="3638" spans="16:17" x14ac:dyDescent="0.3">
      <c r="P3638" s="5"/>
      <c r="Q3638" s="5"/>
    </row>
    <row r="3639" spans="16:17" x14ac:dyDescent="0.3">
      <c r="P3639" s="5"/>
      <c r="Q3639" s="5"/>
    </row>
    <row r="3640" spans="16:17" x14ac:dyDescent="0.3">
      <c r="P3640" s="5"/>
      <c r="Q3640" s="5"/>
    </row>
    <row r="3641" spans="16:17" x14ac:dyDescent="0.3">
      <c r="P3641" s="5"/>
      <c r="Q3641" s="5"/>
    </row>
    <row r="3642" spans="16:17" x14ac:dyDescent="0.3">
      <c r="P3642" s="5"/>
      <c r="Q3642" s="5"/>
    </row>
    <row r="3643" spans="16:17" x14ac:dyDescent="0.3">
      <c r="P3643" s="5"/>
      <c r="Q3643" s="5"/>
    </row>
    <row r="3644" spans="16:17" x14ac:dyDescent="0.3">
      <c r="P3644" s="5"/>
      <c r="Q3644" s="5"/>
    </row>
    <row r="3645" spans="16:17" x14ac:dyDescent="0.3">
      <c r="P3645" s="5"/>
      <c r="Q3645" s="5"/>
    </row>
    <row r="3646" spans="16:17" x14ac:dyDescent="0.3">
      <c r="P3646" s="5"/>
      <c r="Q3646" s="5"/>
    </row>
    <row r="3647" spans="16:17" x14ac:dyDescent="0.3">
      <c r="P3647" s="5"/>
      <c r="Q3647" s="5"/>
    </row>
    <row r="3648" spans="16:17" x14ac:dyDescent="0.3">
      <c r="P3648" s="5"/>
      <c r="Q3648" s="5"/>
    </row>
    <row r="3649" spans="16:17" x14ac:dyDescent="0.3">
      <c r="P3649" s="5"/>
      <c r="Q3649" s="5"/>
    </row>
    <row r="3650" spans="16:17" x14ac:dyDescent="0.3">
      <c r="P3650" s="5"/>
      <c r="Q3650" s="5"/>
    </row>
    <row r="3651" spans="16:17" x14ac:dyDescent="0.3">
      <c r="P3651" s="5"/>
      <c r="Q3651" s="5"/>
    </row>
    <row r="3652" spans="16:17" x14ac:dyDescent="0.3">
      <c r="P3652" s="5"/>
      <c r="Q3652" s="5"/>
    </row>
    <row r="3653" spans="16:17" x14ac:dyDescent="0.3">
      <c r="P3653" s="5"/>
      <c r="Q3653" s="5"/>
    </row>
    <row r="3654" spans="16:17" x14ac:dyDescent="0.3">
      <c r="P3654" s="5"/>
      <c r="Q3654" s="5"/>
    </row>
    <row r="3655" spans="16:17" x14ac:dyDescent="0.3">
      <c r="P3655" s="5"/>
      <c r="Q3655" s="5"/>
    </row>
    <row r="3656" spans="16:17" x14ac:dyDescent="0.3">
      <c r="P3656" s="5"/>
      <c r="Q3656" s="5"/>
    </row>
    <row r="3657" spans="16:17" x14ac:dyDescent="0.3">
      <c r="P3657" s="5"/>
      <c r="Q3657" s="5"/>
    </row>
    <row r="3658" spans="16:17" x14ac:dyDescent="0.3">
      <c r="P3658" s="5"/>
      <c r="Q3658" s="5"/>
    </row>
    <row r="3659" spans="16:17" x14ac:dyDescent="0.3">
      <c r="P3659" s="5"/>
      <c r="Q3659" s="5"/>
    </row>
    <row r="3660" spans="16:17" x14ac:dyDescent="0.3">
      <c r="P3660" s="5"/>
      <c r="Q3660" s="5"/>
    </row>
    <row r="3661" spans="16:17" x14ac:dyDescent="0.3">
      <c r="P3661" s="5"/>
      <c r="Q3661" s="5"/>
    </row>
    <row r="3662" spans="16:17" x14ac:dyDescent="0.3">
      <c r="P3662" s="5"/>
      <c r="Q3662" s="5"/>
    </row>
    <row r="3663" spans="16:17" x14ac:dyDescent="0.3">
      <c r="P3663" s="5"/>
      <c r="Q3663" s="5"/>
    </row>
    <row r="3664" spans="16:17" x14ac:dyDescent="0.3">
      <c r="P3664" s="5"/>
      <c r="Q3664" s="5"/>
    </row>
    <row r="3665" spans="16:17" x14ac:dyDescent="0.3">
      <c r="P3665" s="5"/>
      <c r="Q3665" s="5"/>
    </row>
    <row r="3666" spans="16:17" x14ac:dyDescent="0.3">
      <c r="P3666" s="5"/>
      <c r="Q3666" s="5"/>
    </row>
    <row r="3667" spans="16:17" x14ac:dyDescent="0.3">
      <c r="P3667" s="5"/>
      <c r="Q3667" s="5"/>
    </row>
    <row r="3668" spans="16:17" x14ac:dyDescent="0.3">
      <c r="P3668" s="5"/>
      <c r="Q3668" s="5"/>
    </row>
    <row r="3669" spans="16:17" x14ac:dyDescent="0.3">
      <c r="P3669" s="5"/>
      <c r="Q3669" s="5"/>
    </row>
    <row r="3670" spans="16:17" x14ac:dyDescent="0.3">
      <c r="P3670" s="5"/>
      <c r="Q3670" s="5"/>
    </row>
    <row r="3671" spans="16:17" x14ac:dyDescent="0.3">
      <c r="P3671" s="5"/>
      <c r="Q3671" s="5"/>
    </row>
    <row r="3672" spans="16:17" x14ac:dyDescent="0.3">
      <c r="P3672" s="5"/>
      <c r="Q3672" s="5"/>
    </row>
    <row r="3673" spans="16:17" x14ac:dyDescent="0.3">
      <c r="P3673" s="5"/>
      <c r="Q3673" s="5"/>
    </row>
    <row r="3674" spans="16:17" x14ac:dyDescent="0.3">
      <c r="P3674" s="5"/>
      <c r="Q3674" s="5"/>
    </row>
    <row r="3675" spans="16:17" x14ac:dyDescent="0.3">
      <c r="P3675" s="5"/>
      <c r="Q3675" s="5"/>
    </row>
    <row r="3676" spans="16:17" x14ac:dyDescent="0.3">
      <c r="P3676" s="5"/>
      <c r="Q3676" s="5"/>
    </row>
    <row r="3677" spans="16:17" x14ac:dyDescent="0.3">
      <c r="P3677" s="5"/>
      <c r="Q3677" s="5"/>
    </row>
    <row r="3678" spans="16:17" x14ac:dyDescent="0.3">
      <c r="P3678" s="5"/>
      <c r="Q3678" s="5"/>
    </row>
    <row r="3679" spans="16:17" x14ac:dyDescent="0.3">
      <c r="P3679" s="5"/>
      <c r="Q3679" s="5"/>
    </row>
    <row r="3680" spans="16:17" x14ac:dyDescent="0.3">
      <c r="P3680" s="5"/>
      <c r="Q3680" s="5"/>
    </row>
    <row r="3681" spans="16:17" x14ac:dyDescent="0.3">
      <c r="P3681" s="5"/>
      <c r="Q3681" s="5"/>
    </row>
    <row r="3682" spans="16:17" x14ac:dyDescent="0.3">
      <c r="P3682" s="5"/>
      <c r="Q3682" s="5"/>
    </row>
    <row r="3683" spans="16:17" x14ac:dyDescent="0.3">
      <c r="P3683" s="5"/>
      <c r="Q3683" s="5"/>
    </row>
    <row r="3684" spans="16:17" x14ac:dyDescent="0.3">
      <c r="P3684" s="5"/>
      <c r="Q3684" s="5"/>
    </row>
    <row r="3685" spans="16:17" x14ac:dyDescent="0.3">
      <c r="P3685" s="5"/>
      <c r="Q3685" s="5"/>
    </row>
    <row r="3686" spans="16:17" x14ac:dyDescent="0.3">
      <c r="P3686" s="5"/>
      <c r="Q3686" s="5"/>
    </row>
    <row r="3687" spans="16:17" x14ac:dyDescent="0.3">
      <c r="P3687" s="5"/>
      <c r="Q3687" s="5"/>
    </row>
    <row r="3688" spans="16:17" x14ac:dyDescent="0.3">
      <c r="P3688" s="5"/>
      <c r="Q3688" s="5"/>
    </row>
    <row r="3689" spans="16:17" x14ac:dyDescent="0.3">
      <c r="P3689" s="5"/>
      <c r="Q3689" s="5"/>
    </row>
    <row r="3690" spans="16:17" x14ac:dyDescent="0.3">
      <c r="P3690" s="5"/>
      <c r="Q3690" s="5"/>
    </row>
    <row r="3691" spans="16:17" x14ac:dyDescent="0.3">
      <c r="P3691" s="5"/>
      <c r="Q3691" s="5"/>
    </row>
    <row r="3692" spans="16:17" x14ac:dyDescent="0.3">
      <c r="P3692" s="5"/>
      <c r="Q3692" s="5"/>
    </row>
    <row r="3693" spans="16:17" x14ac:dyDescent="0.3">
      <c r="P3693" s="5"/>
      <c r="Q3693" s="5"/>
    </row>
    <row r="3694" spans="16:17" x14ac:dyDescent="0.3">
      <c r="P3694" s="5"/>
      <c r="Q3694" s="5"/>
    </row>
    <row r="3695" spans="16:17" x14ac:dyDescent="0.3">
      <c r="P3695" s="5"/>
      <c r="Q3695" s="5"/>
    </row>
    <row r="3696" spans="16:17" x14ac:dyDescent="0.3">
      <c r="P3696" s="5"/>
      <c r="Q3696" s="5"/>
    </row>
    <row r="3697" spans="16:17" x14ac:dyDescent="0.3">
      <c r="P3697" s="5"/>
      <c r="Q3697" s="5"/>
    </row>
    <row r="3698" spans="16:17" x14ac:dyDescent="0.3">
      <c r="P3698" s="5"/>
      <c r="Q3698" s="5"/>
    </row>
    <row r="3699" spans="16:17" x14ac:dyDescent="0.3">
      <c r="P3699" s="5"/>
      <c r="Q3699" s="5"/>
    </row>
    <row r="3700" spans="16:17" x14ac:dyDescent="0.3">
      <c r="P3700" s="5"/>
      <c r="Q3700" s="5"/>
    </row>
    <row r="3701" spans="16:17" x14ac:dyDescent="0.3">
      <c r="P3701" s="5"/>
      <c r="Q3701" s="5"/>
    </row>
    <row r="3702" spans="16:17" x14ac:dyDescent="0.3">
      <c r="P3702" s="5"/>
      <c r="Q3702" s="5"/>
    </row>
    <row r="3703" spans="16:17" x14ac:dyDescent="0.3">
      <c r="P3703" s="5"/>
      <c r="Q3703" s="5"/>
    </row>
    <row r="3704" spans="16:17" x14ac:dyDescent="0.3">
      <c r="P3704" s="5"/>
      <c r="Q3704" s="5"/>
    </row>
    <row r="3705" spans="16:17" x14ac:dyDescent="0.3">
      <c r="P3705" s="5"/>
      <c r="Q3705" s="5"/>
    </row>
    <row r="3706" spans="16:17" x14ac:dyDescent="0.3">
      <c r="P3706" s="5"/>
      <c r="Q3706" s="5"/>
    </row>
    <row r="3707" spans="16:17" x14ac:dyDescent="0.3">
      <c r="P3707" s="5"/>
      <c r="Q3707" s="5"/>
    </row>
    <row r="3708" spans="16:17" x14ac:dyDescent="0.3">
      <c r="P3708" s="5"/>
      <c r="Q3708" s="5"/>
    </row>
    <row r="3709" spans="16:17" x14ac:dyDescent="0.3">
      <c r="P3709" s="5"/>
      <c r="Q3709" s="5"/>
    </row>
    <row r="3710" spans="16:17" x14ac:dyDescent="0.3">
      <c r="P3710" s="5"/>
      <c r="Q3710" s="5"/>
    </row>
    <row r="3711" spans="16:17" x14ac:dyDescent="0.3">
      <c r="P3711" s="5"/>
      <c r="Q3711" s="5"/>
    </row>
    <row r="3712" spans="16:17" x14ac:dyDescent="0.3">
      <c r="P3712" s="5"/>
      <c r="Q3712" s="5"/>
    </row>
    <row r="3713" spans="16:17" x14ac:dyDescent="0.3">
      <c r="P3713" s="5"/>
      <c r="Q3713" s="5"/>
    </row>
    <row r="3714" spans="16:17" x14ac:dyDescent="0.3">
      <c r="P3714" s="5"/>
      <c r="Q3714" s="5"/>
    </row>
    <row r="3715" spans="16:17" x14ac:dyDescent="0.3">
      <c r="P3715" s="5"/>
      <c r="Q3715" s="5"/>
    </row>
    <row r="3716" spans="16:17" x14ac:dyDescent="0.3">
      <c r="P3716" s="5"/>
      <c r="Q3716" s="5"/>
    </row>
    <row r="3717" spans="16:17" x14ac:dyDescent="0.3">
      <c r="P3717" s="5"/>
      <c r="Q3717" s="5"/>
    </row>
    <row r="3718" spans="16:17" x14ac:dyDescent="0.3">
      <c r="P3718" s="5"/>
      <c r="Q3718" s="5"/>
    </row>
    <row r="3719" spans="16:17" x14ac:dyDescent="0.3">
      <c r="P3719" s="5"/>
      <c r="Q3719" s="5"/>
    </row>
    <row r="3720" spans="16:17" x14ac:dyDescent="0.3">
      <c r="P3720" s="5"/>
      <c r="Q3720" s="5"/>
    </row>
    <row r="3721" spans="16:17" x14ac:dyDescent="0.3">
      <c r="P3721" s="5"/>
      <c r="Q3721" s="5"/>
    </row>
    <row r="3722" spans="16:17" x14ac:dyDescent="0.3">
      <c r="P3722" s="5"/>
      <c r="Q3722" s="5"/>
    </row>
    <row r="3723" spans="16:17" x14ac:dyDescent="0.3">
      <c r="P3723" s="5"/>
      <c r="Q3723" s="5"/>
    </row>
    <row r="3724" spans="16:17" x14ac:dyDescent="0.3">
      <c r="P3724" s="5"/>
      <c r="Q3724" s="5"/>
    </row>
    <row r="3725" spans="16:17" x14ac:dyDescent="0.3">
      <c r="P3725" s="5"/>
      <c r="Q3725" s="5"/>
    </row>
    <row r="3726" spans="16:17" x14ac:dyDescent="0.3">
      <c r="P3726" s="5"/>
      <c r="Q3726" s="5"/>
    </row>
    <row r="3727" spans="16:17" x14ac:dyDescent="0.3">
      <c r="P3727" s="5"/>
      <c r="Q3727" s="5"/>
    </row>
    <row r="3728" spans="16:17" x14ac:dyDescent="0.3">
      <c r="P3728" s="5"/>
      <c r="Q3728" s="5"/>
    </row>
    <row r="3729" spans="16:17" x14ac:dyDescent="0.3">
      <c r="P3729" s="5"/>
      <c r="Q3729" s="5"/>
    </row>
    <row r="3730" spans="16:17" x14ac:dyDescent="0.3">
      <c r="P3730" s="5"/>
      <c r="Q3730" s="5"/>
    </row>
    <row r="3731" spans="16:17" x14ac:dyDescent="0.3">
      <c r="P3731" s="5"/>
      <c r="Q3731" s="5"/>
    </row>
    <row r="3732" spans="16:17" x14ac:dyDescent="0.3">
      <c r="P3732" s="5"/>
      <c r="Q3732" s="5"/>
    </row>
    <row r="3733" spans="16:17" x14ac:dyDescent="0.3">
      <c r="P3733" s="5"/>
      <c r="Q3733" s="5"/>
    </row>
    <row r="3734" spans="16:17" x14ac:dyDescent="0.3">
      <c r="P3734" s="5"/>
      <c r="Q3734" s="5"/>
    </row>
    <row r="3735" spans="16:17" x14ac:dyDescent="0.3">
      <c r="P3735" s="5"/>
      <c r="Q3735" s="5"/>
    </row>
    <row r="3736" spans="16:17" x14ac:dyDescent="0.3">
      <c r="P3736" s="5"/>
      <c r="Q3736" s="5"/>
    </row>
    <row r="3737" spans="16:17" x14ac:dyDescent="0.3">
      <c r="P3737" s="5"/>
      <c r="Q3737" s="5"/>
    </row>
    <row r="3738" spans="16:17" x14ac:dyDescent="0.3">
      <c r="P3738" s="5"/>
      <c r="Q3738" s="5"/>
    </row>
    <row r="3739" spans="16:17" x14ac:dyDescent="0.3">
      <c r="P3739" s="5"/>
      <c r="Q3739" s="5"/>
    </row>
    <row r="3740" spans="16:17" x14ac:dyDescent="0.3">
      <c r="P3740" s="5"/>
      <c r="Q3740" s="5"/>
    </row>
    <row r="3741" spans="16:17" x14ac:dyDescent="0.3">
      <c r="P3741" s="5"/>
      <c r="Q3741" s="5"/>
    </row>
    <row r="3742" spans="16:17" x14ac:dyDescent="0.3">
      <c r="P3742" s="5"/>
      <c r="Q3742" s="5"/>
    </row>
    <row r="3743" spans="16:17" x14ac:dyDescent="0.3">
      <c r="P3743" s="5"/>
      <c r="Q3743" s="5"/>
    </row>
    <row r="3744" spans="16:17" x14ac:dyDescent="0.3">
      <c r="P3744" s="5"/>
      <c r="Q3744" s="5"/>
    </row>
    <row r="3745" spans="16:17" x14ac:dyDescent="0.3">
      <c r="P3745" s="5"/>
      <c r="Q3745" s="5"/>
    </row>
    <row r="3746" spans="16:17" x14ac:dyDescent="0.3">
      <c r="P3746" s="5"/>
      <c r="Q3746" s="5"/>
    </row>
    <row r="3747" spans="16:17" x14ac:dyDescent="0.3">
      <c r="P3747" s="5"/>
      <c r="Q3747" s="5"/>
    </row>
    <row r="3748" spans="16:17" x14ac:dyDescent="0.3">
      <c r="P3748" s="5"/>
      <c r="Q3748" s="5"/>
    </row>
    <row r="3749" spans="16:17" x14ac:dyDescent="0.3">
      <c r="P3749" s="5"/>
      <c r="Q3749" s="5"/>
    </row>
    <row r="3750" spans="16:17" x14ac:dyDescent="0.3">
      <c r="P3750" s="5"/>
      <c r="Q3750" s="5"/>
    </row>
    <row r="3751" spans="16:17" x14ac:dyDescent="0.3">
      <c r="P3751" s="5"/>
      <c r="Q3751" s="5"/>
    </row>
    <row r="3752" spans="16:17" x14ac:dyDescent="0.3">
      <c r="P3752" s="5"/>
      <c r="Q3752" s="5"/>
    </row>
    <row r="3753" spans="16:17" x14ac:dyDescent="0.3">
      <c r="P3753" s="5"/>
      <c r="Q3753" s="5"/>
    </row>
    <row r="3754" spans="16:17" x14ac:dyDescent="0.3">
      <c r="P3754" s="5"/>
      <c r="Q3754" s="5"/>
    </row>
    <row r="3755" spans="16:17" x14ac:dyDescent="0.3">
      <c r="P3755" s="5"/>
      <c r="Q3755" s="5"/>
    </row>
    <row r="3756" spans="16:17" x14ac:dyDescent="0.3">
      <c r="P3756" s="5"/>
      <c r="Q3756" s="5"/>
    </row>
    <row r="3757" spans="16:17" x14ac:dyDescent="0.3">
      <c r="P3757" s="5"/>
      <c r="Q3757" s="5"/>
    </row>
    <row r="3758" spans="16:17" x14ac:dyDescent="0.3">
      <c r="P3758" s="5"/>
      <c r="Q3758" s="5"/>
    </row>
    <row r="3759" spans="16:17" x14ac:dyDescent="0.3">
      <c r="P3759" s="5"/>
      <c r="Q3759" s="5"/>
    </row>
    <row r="3760" spans="16:17" x14ac:dyDescent="0.3">
      <c r="P3760" s="5"/>
      <c r="Q3760" s="5"/>
    </row>
    <row r="3761" spans="16:17" x14ac:dyDescent="0.3">
      <c r="P3761" s="5"/>
      <c r="Q3761" s="5"/>
    </row>
    <row r="3762" spans="16:17" x14ac:dyDescent="0.3">
      <c r="P3762" s="5"/>
      <c r="Q3762" s="5"/>
    </row>
    <row r="3763" spans="16:17" x14ac:dyDescent="0.3">
      <c r="P3763" s="5"/>
      <c r="Q3763" s="5"/>
    </row>
    <row r="3764" spans="16:17" x14ac:dyDescent="0.3">
      <c r="P3764" s="5"/>
      <c r="Q3764" s="5"/>
    </row>
    <row r="3765" spans="16:17" x14ac:dyDescent="0.3">
      <c r="P3765" s="5"/>
      <c r="Q3765" s="5"/>
    </row>
    <row r="3766" spans="16:17" x14ac:dyDescent="0.3">
      <c r="P3766" s="5"/>
      <c r="Q3766" s="5"/>
    </row>
    <row r="3767" spans="16:17" x14ac:dyDescent="0.3">
      <c r="P3767" s="5"/>
      <c r="Q3767" s="5"/>
    </row>
    <row r="3768" spans="16:17" x14ac:dyDescent="0.3">
      <c r="P3768" s="5"/>
      <c r="Q3768" s="5"/>
    </row>
    <row r="3769" spans="16:17" x14ac:dyDescent="0.3">
      <c r="P3769" s="5"/>
      <c r="Q3769" s="5"/>
    </row>
    <row r="3770" spans="16:17" x14ac:dyDescent="0.3">
      <c r="P3770" s="5"/>
      <c r="Q3770" s="5"/>
    </row>
    <row r="3771" spans="16:17" x14ac:dyDescent="0.3">
      <c r="P3771" s="5"/>
      <c r="Q3771" s="5"/>
    </row>
    <row r="3772" spans="16:17" x14ac:dyDescent="0.3">
      <c r="P3772" s="5"/>
      <c r="Q3772" s="5"/>
    </row>
    <row r="3773" spans="16:17" x14ac:dyDescent="0.3">
      <c r="P3773" s="5"/>
      <c r="Q3773" s="5"/>
    </row>
    <row r="3774" spans="16:17" x14ac:dyDescent="0.3">
      <c r="P3774" s="5"/>
      <c r="Q3774" s="5"/>
    </row>
    <row r="3775" spans="16:17" x14ac:dyDescent="0.3">
      <c r="P3775" s="5"/>
      <c r="Q3775" s="5"/>
    </row>
    <row r="3776" spans="16:17" x14ac:dyDescent="0.3">
      <c r="P3776" s="5"/>
      <c r="Q3776" s="5"/>
    </row>
    <row r="3777" spans="16:17" x14ac:dyDescent="0.3">
      <c r="P3777" s="5"/>
      <c r="Q3777" s="5"/>
    </row>
    <row r="3778" spans="16:17" x14ac:dyDescent="0.3">
      <c r="P3778" s="5"/>
      <c r="Q3778" s="5"/>
    </row>
    <row r="3779" spans="16:17" x14ac:dyDescent="0.3">
      <c r="P3779" s="5"/>
      <c r="Q3779" s="5"/>
    </row>
    <row r="3780" spans="16:17" x14ac:dyDescent="0.3">
      <c r="P3780" s="5"/>
      <c r="Q3780" s="5"/>
    </row>
    <row r="3781" spans="16:17" x14ac:dyDescent="0.3">
      <c r="P3781" s="5"/>
      <c r="Q3781" s="5"/>
    </row>
    <row r="3782" spans="16:17" x14ac:dyDescent="0.3">
      <c r="P3782" s="5"/>
      <c r="Q3782" s="5"/>
    </row>
    <row r="3783" spans="16:17" x14ac:dyDescent="0.3">
      <c r="P3783" s="5"/>
      <c r="Q3783" s="5"/>
    </row>
    <row r="3784" spans="16:17" x14ac:dyDescent="0.3">
      <c r="P3784" s="5"/>
      <c r="Q3784" s="5"/>
    </row>
    <row r="3785" spans="16:17" x14ac:dyDescent="0.3">
      <c r="P3785" s="5"/>
      <c r="Q3785" s="5"/>
    </row>
    <row r="3786" spans="16:17" x14ac:dyDescent="0.3">
      <c r="P3786" s="5"/>
      <c r="Q3786" s="5"/>
    </row>
    <row r="3787" spans="16:17" x14ac:dyDescent="0.3">
      <c r="P3787" s="5"/>
      <c r="Q3787" s="5"/>
    </row>
    <row r="3788" spans="16:17" x14ac:dyDescent="0.3">
      <c r="P3788" s="5"/>
      <c r="Q3788" s="5"/>
    </row>
    <row r="3789" spans="16:17" x14ac:dyDescent="0.3">
      <c r="P3789" s="5"/>
      <c r="Q3789" s="5"/>
    </row>
    <row r="3790" spans="16:17" x14ac:dyDescent="0.3">
      <c r="P3790" s="5"/>
      <c r="Q3790" s="5"/>
    </row>
    <row r="3791" spans="16:17" x14ac:dyDescent="0.3">
      <c r="P3791" s="5"/>
      <c r="Q3791" s="5"/>
    </row>
    <row r="3792" spans="16:17" x14ac:dyDescent="0.3">
      <c r="P3792" s="5"/>
      <c r="Q3792" s="5"/>
    </row>
    <row r="3793" spans="16:17" x14ac:dyDescent="0.3">
      <c r="P3793" s="5"/>
      <c r="Q3793" s="5"/>
    </row>
    <row r="3794" spans="16:17" x14ac:dyDescent="0.3">
      <c r="P3794" s="5"/>
      <c r="Q3794" s="5"/>
    </row>
    <row r="3795" spans="16:17" x14ac:dyDescent="0.3">
      <c r="P3795" s="5"/>
      <c r="Q3795" s="5"/>
    </row>
    <row r="3796" spans="16:17" x14ac:dyDescent="0.3">
      <c r="P3796" s="5"/>
      <c r="Q3796" s="5"/>
    </row>
    <row r="3797" spans="16:17" x14ac:dyDescent="0.3">
      <c r="P3797" s="5"/>
      <c r="Q3797" s="5"/>
    </row>
    <row r="3798" spans="16:17" x14ac:dyDescent="0.3">
      <c r="P3798" s="5"/>
      <c r="Q3798" s="5"/>
    </row>
    <row r="3799" spans="16:17" x14ac:dyDescent="0.3">
      <c r="P3799" s="5"/>
      <c r="Q3799" s="5"/>
    </row>
    <row r="3800" spans="16:17" x14ac:dyDescent="0.3">
      <c r="P3800" s="5"/>
      <c r="Q3800" s="5"/>
    </row>
    <row r="3801" spans="16:17" x14ac:dyDescent="0.3">
      <c r="P3801" s="5"/>
      <c r="Q3801" s="5"/>
    </row>
    <row r="3802" spans="16:17" x14ac:dyDescent="0.3">
      <c r="P3802" s="5"/>
      <c r="Q3802" s="5"/>
    </row>
    <row r="3803" spans="16:17" x14ac:dyDescent="0.3">
      <c r="P3803" s="5"/>
      <c r="Q3803" s="5"/>
    </row>
    <row r="3804" spans="16:17" x14ac:dyDescent="0.3">
      <c r="P3804" s="5"/>
      <c r="Q3804" s="5"/>
    </row>
    <row r="3805" spans="16:17" x14ac:dyDescent="0.3">
      <c r="P3805" s="5"/>
      <c r="Q3805" s="5"/>
    </row>
    <row r="3806" spans="16:17" x14ac:dyDescent="0.3">
      <c r="P3806" s="5"/>
      <c r="Q3806" s="5"/>
    </row>
    <row r="3807" spans="16:17" x14ac:dyDescent="0.3">
      <c r="P3807" s="5"/>
      <c r="Q3807" s="5"/>
    </row>
    <row r="3808" spans="16:17" x14ac:dyDescent="0.3">
      <c r="P3808" s="5"/>
      <c r="Q3808" s="5"/>
    </row>
    <row r="3809" spans="16:17" x14ac:dyDescent="0.3">
      <c r="P3809" s="5"/>
      <c r="Q3809" s="5"/>
    </row>
    <row r="3810" spans="16:17" x14ac:dyDescent="0.3">
      <c r="P3810" s="5"/>
      <c r="Q3810" s="5"/>
    </row>
    <row r="3811" spans="16:17" x14ac:dyDescent="0.3">
      <c r="P3811" s="5"/>
      <c r="Q3811" s="5"/>
    </row>
    <row r="3812" spans="16:17" x14ac:dyDescent="0.3">
      <c r="P3812" s="5"/>
      <c r="Q3812" s="5"/>
    </row>
    <row r="3813" spans="16:17" x14ac:dyDescent="0.3">
      <c r="P3813" s="5"/>
      <c r="Q3813" s="5"/>
    </row>
    <row r="3814" spans="16:17" x14ac:dyDescent="0.3">
      <c r="P3814" s="5"/>
      <c r="Q3814" s="5"/>
    </row>
    <row r="3815" spans="16:17" x14ac:dyDescent="0.3">
      <c r="P3815" s="5"/>
      <c r="Q3815" s="5"/>
    </row>
    <row r="3816" spans="16:17" x14ac:dyDescent="0.3">
      <c r="P3816" s="5"/>
      <c r="Q3816" s="5"/>
    </row>
    <row r="3817" spans="16:17" x14ac:dyDescent="0.3">
      <c r="P3817" s="5"/>
      <c r="Q3817" s="5"/>
    </row>
    <row r="3818" spans="16:17" x14ac:dyDescent="0.3">
      <c r="P3818" s="5"/>
      <c r="Q3818" s="5"/>
    </row>
    <row r="3819" spans="16:17" x14ac:dyDescent="0.3">
      <c r="P3819" s="5"/>
      <c r="Q3819" s="5"/>
    </row>
    <row r="3820" spans="16:17" x14ac:dyDescent="0.3">
      <c r="P3820" s="5"/>
      <c r="Q3820" s="5"/>
    </row>
    <row r="3821" spans="16:17" x14ac:dyDescent="0.3">
      <c r="P3821" s="5"/>
      <c r="Q3821" s="5"/>
    </row>
    <row r="3822" spans="16:17" x14ac:dyDescent="0.3">
      <c r="P3822" s="5"/>
      <c r="Q3822" s="5"/>
    </row>
    <row r="3823" spans="16:17" x14ac:dyDescent="0.3">
      <c r="P3823" s="5"/>
      <c r="Q3823" s="5"/>
    </row>
    <row r="3824" spans="16:17" x14ac:dyDescent="0.3">
      <c r="P3824" s="5"/>
      <c r="Q3824" s="5"/>
    </row>
    <row r="3825" spans="16:17" x14ac:dyDescent="0.3">
      <c r="P3825" s="5"/>
      <c r="Q3825" s="5"/>
    </row>
    <row r="3826" spans="16:17" x14ac:dyDescent="0.3">
      <c r="P3826" s="5"/>
      <c r="Q3826" s="5"/>
    </row>
    <row r="3827" spans="16:17" x14ac:dyDescent="0.3">
      <c r="P3827" s="5"/>
      <c r="Q3827" s="5"/>
    </row>
    <row r="3828" spans="16:17" x14ac:dyDescent="0.3">
      <c r="P3828" s="5"/>
      <c r="Q3828" s="5"/>
    </row>
    <row r="3829" spans="16:17" x14ac:dyDescent="0.3">
      <c r="P3829" s="5"/>
      <c r="Q3829" s="5"/>
    </row>
    <row r="3830" spans="16:17" x14ac:dyDescent="0.3">
      <c r="P3830" s="5"/>
      <c r="Q3830" s="5"/>
    </row>
    <row r="3831" spans="16:17" x14ac:dyDescent="0.3">
      <c r="P3831" s="5"/>
      <c r="Q3831" s="5"/>
    </row>
    <row r="3832" spans="16:17" x14ac:dyDescent="0.3">
      <c r="P3832" s="5"/>
      <c r="Q3832" s="5"/>
    </row>
    <row r="3833" spans="16:17" x14ac:dyDescent="0.3">
      <c r="P3833" s="5"/>
      <c r="Q3833" s="5"/>
    </row>
    <row r="3834" spans="16:17" x14ac:dyDescent="0.3">
      <c r="P3834" s="5"/>
      <c r="Q3834" s="5"/>
    </row>
    <row r="3835" spans="16:17" x14ac:dyDescent="0.3">
      <c r="P3835" s="5"/>
      <c r="Q3835" s="5"/>
    </row>
    <row r="3836" spans="16:17" x14ac:dyDescent="0.3">
      <c r="P3836" s="5"/>
      <c r="Q3836" s="5"/>
    </row>
    <row r="3837" spans="16:17" x14ac:dyDescent="0.3">
      <c r="P3837" s="5"/>
      <c r="Q3837" s="5"/>
    </row>
    <row r="3838" spans="16:17" x14ac:dyDescent="0.3">
      <c r="P3838" s="5"/>
      <c r="Q3838" s="5"/>
    </row>
    <row r="3839" spans="16:17" x14ac:dyDescent="0.3">
      <c r="P3839" s="5"/>
      <c r="Q3839" s="5"/>
    </row>
    <row r="3840" spans="16:17" x14ac:dyDescent="0.3">
      <c r="P3840" s="5"/>
      <c r="Q3840" s="5"/>
    </row>
    <row r="3841" spans="16:17" x14ac:dyDescent="0.3">
      <c r="P3841" s="5"/>
      <c r="Q3841" s="5"/>
    </row>
    <row r="3842" spans="16:17" x14ac:dyDescent="0.3">
      <c r="P3842" s="5"/>
      <c r="Q3842" s="5"/>
    </row>
    <row r="3843" spans="16:17" x14ac:dyDescent="0.3">
      <c r="P3843" s="5"/>
      <c r="Q3843" s="5"/>
    </row>
    <row r="3844" spans="16:17" x14ac:dyDescent="0.3">
      <c r="P3844" s="5"/>
      <c r="Q3844" s="5"/>
    </row>
    <row r="3845" spans="16:17" x14ac:dyDescent="0.3">
      <c r="P3845" s="5"/>
      <c r="Q3845" s="5"/>
    </row>
    <row r="3846" spans="16:17" x14ac:dyDescent="0.3">
      <c r="P3846" s="5"/>
      <c r="Q3846" s="5"/>
    </row>
    <row r="3847" spans="16:17" x14ac:dyDescent="0.3">
      <c r="P3847" s="5"/>
      <c r="Q3847" s="5"/>
    </row>
    <row r="3848" spans="16:17" x14ac:dyDescent="0.3">
      <c r="P3848" s="5"/>
      <c r="Q3848" s="5"/>
    </row>
    <row r="3849" spans="16:17" x14ac:dyDescent="0.3">
      <c r="P3849" s="5"/>
      <c r="Q3849" s="5"/>
    </row>
    <row r="3850" spans="16:17" x14ac:dyDescent="0.3">
      <c r="P3850" s="5"/>
      <c r="Q3850" s="5"/>
    </row>
    <row r="3851" spans="16:17" x14ac:dyDescent="0.3">
      <c r="P3851" s="5"/>
      <c r="Q3851" s="5"/>
    </row>
    <row r="3852" spans="16:17" x14ac:dyDescent="0.3">
      <c r="P3852" s="5"/>
      <c r="Q3852" s="5"/>
    </row>
    <row r="3853" spans="16:17" x14ac:dyDescent="0.3">
      <c r="P3853" s="5"/>
      <c r="Q3853" s="5"/>
    </row>
    <row r="3854" spans="16:17" x14ac:dyDescent="0.3">
      <c r="P3854" s="5"/>
      <c r="Q3854" s="5"/>
    </row>
    <row r="3855" spans="16:17" x14ac:dyDescent="0.3">
      <c r="P3855" s="5"/>
      <c r="Q3855" s="5"/>
    </row>
    <row r="3856" spans="16:17" x14ac:dyDescent="0.3">
      <c r="P3856" s="5"/>
      <c r="Q3856" s="5"/>
    </row>
    <row r="3857" spans="16:17" x14ac:dyDescent="0.3">
      <c r="P3857" s="5"/>
      <c r="Q3857" s="5"/>
    </row>
    <row r="3858" spans="16:17" x14ac:dyDescent="0.3">
      <c r="P3858" s="5"/>
      <c r="Q3858" s="5"/>
    </row>
    <row r="3859" spans="16:17" x14ac:dyDescent="0.3">
      <c r="P3859" s="5"/>
      <c r="Q3859" s="5"/>
    </row>
    <row r="3860" spans="16:17" x14ac:dyDescent="0.3">
      <c r="P3860" s="5"/>
      <c r="Q3860" s="5"/>
    </row>
    <row r="3861" spans="16:17" x14ac:dyDescent="0.3">
      <c r="P3861" s="5"/>
      <c r="Q3861" s="5"/>
    </row>
    <row r="3862" spans="16:17" x14ac:dyDescent="0.3">
      <c r="P3862" s="5"/>
      <c r="Q3862" s="5"/>
    </row>
    <row r="3863" spans="16:17" x14ac:dyDescent="0.3">
      <c r="P3863" s="5"/>
      <c r="Q3863" s="5"/>
    </row>
    <row r="3864" spans="16:17" x14ac:dyDescent="0.3">
      <c r="P3864" s="5"/>
      <c r="Q3864" s="5"/>
    </row>
    <row r="3865" spans="16:17" x14ac:dyDescent="0.3">
      <c r="P3865" s="5"/>
      <c r="Q3865" s="5"/>
    </row>
    <row r="3866" spans="16:17" x14ac:dyDescent="0.3">
      <c r="P3866" s="5"/>
      <c r="Q3866" s="5"/>
    </row>
    <row r="3867" spans="16:17" x14ac:dyDescent="0.3">
      <c r="P3867" s="5"/>
      <c r="Q3867" s="5"/>
    </row>
    <row r="3868" spans="16:17" x14ac:dyDescent="0.3">
      <c r="P3868" s="5"/>
      <c r="Q3868" s="5"/>
    </row>
    <row r="3869" spans="16:17" x14ac:dyDescent="0.3">
      <c r="P3869" s="5"/>
      <c r="Q3869" s="5"/>
    </row>
    <row r="3870" spans="16:17" x14ac:dyDescent="0.3">
      <c r="P3870" s="5"/>
      <c r="Q3870" s="5"/>
    </row>
    <row r="3871" spans="16:17" x14ac:dyDescent="0.3">
      <c r="P3871" s="5"/>
      <c r="Q3871" s="5"/>
    </row>
    <row r="3872" spans="16:17" x14ac:dyDescent="0.3">
      <c r="P3872" s="5"/>
      <c r="Q3872" s="5"/>
    </row>
    <row r="3873" spans="16:17" x14ac:dyDescent="0.3">
      <c r="P3873" s="5"/>
      <c r="Q3873" s="5"/>
    </row>
    <row r="3874" spans="16:17" x14ac:dyDescent="0.3">
      <c r="P3874" s="5"/>
      <c r="Q3874" s="5"/>
    </row>
    <row r="3875" spans="16:17" x14ac:dyDescent="0.3">
      <c r="P3875" s="5"/>
      <c r="Q3875" s="5"/>
    </row>
    <row r="3876" spans="16:17" x14ac:dyDescent="0.3">
      <c r="P3876" s="5"/>
      <c r="Q3876" s="5"/>
    </row>
    <row r="3877" spans="16:17" x14ac:dyDescent="0.3">
      <c r="P3877" s="5"/>
      <c r="Q3877" s="5"/>
    </row>
    <row r="3878" spans="16:17" x14ac:dyDescent="0.3">
      <c r="P3878" s="5"/>
      <c r="Q3878" s="5"/>
    </row>
    <row r="3879" spans="16:17" x14ac:dyDescent="0.3">
      <c r="P3879" s="5"/>
      <c r="Q3879" s="5"/>
    </row>
    <row r="3880" spans="16:17" x14ac:dyDescent="0.3">
      <c r="P3880" s="5"/>
      <c r="Q3880" s="5"/>
    </row>
    <row r="3881" spans="16:17" x14ac:dyDescent="0.3">
      <c r="P3881" s="5"/>
      <c r="Q3881" s="5"/>
    </row>
    <row r="3882" spans="16:17" x14ac:dyDescent="0.3">
      <c r="P3882" s="5"/>
      <c r="Q3882" s="5"/>
    </row>
    <row r="3883" spans="16:17" x14ac:dyDescent="0.3">
      <c r="P3883" s="5"/>
      <c r="Q3883" s="5"/>
    </row>
    <row r="3884" spans="16:17" x14ac:dyDescent="0.3">
      <c r="P3884" s="5"/>
      <c r="Q3884" s="5"/>
    </row>
    <row r="3885" spans="16:17" x14ac:dyDescent="0.3">
      <c r="P3885" s="5"/>
      <c r="Q3885" s="5"/>
    </row>
    <row r="3886" spans="16:17" x14ac:dyDescent="0.3">
      <c r="P3886" s="5"/>
      <c r="Q3886" s="5"/>
    </row>
    <row r="3887" spans="16:17" x14ac:dyDescent="0.3">
      <c r="P3887" s="5"/>
      <c r="Q3887" s="5"/>
    </row>
    <row r="3888" spans="16:17" x14ac:dyDescent="0.3">
      <c r="P3888" s="5"/>
      <c r="Q3888" s="5"/>
    </row>
    <row r="3889" spans="16:17" x14ac:dyDescent="0.3">
      <c r="P3889" s="5"/>
      <c r="Q3889" s="5"/>
    </row>
    <row r="3890" spans="16:17" x14ac:dyDescent="0.3">
      <c r="P3890" s="5"/>
      <c r="Q3890" s="5"/>
    </row>
    <row r="3891" spans="16:17" x14ac:dyDescent="0.3">
      <c r="P3891" s="5"/>
      <c r="Q3891" s="5"/>
    </row>
    <row r="3892" spans="16:17" x14ac:dyDescent="0.3">
      <c r="P3892" s="5"/>
      <c r="Q3892" s="5"/>
    </row>
    <row r="3893" spans="16:17" x14ac:dyDescent="0.3">
      <c r="P3893" s="5"/>
      <c r="Q3893" s="5"/>
    </row>
    <row r="3894" spans="16:17" x14ac:dyDescent="0.3">
      <c r="P3894" s="5"/>
      <c r="Q3894" s="5"/>
    </row>
    <row r="3895" spans="16:17" x14ac:dyDescent="0.3">
      <c r="P3895" s="5"/>
      <c r="Q3895" s="5"/>
    </row>
    <row r="3896" spans="16:17" x14ac:dyDescent="0.3">
      <c r="P3896" s="5"/>
      <c r="Q3896" s="5"/>
    </row>
    <row r="3897" spans="16:17" x14ac:dyDescent="0.3">
      <c r="P3897" s="5"/>
      <c r="Q3897" s="5"/>
    </row>
    <row r="3898" spans="16:17" x14ac:dyDescent="0.3">
      <c r="P3898" s="5"/>
      <c r="Q3898" s="5"/>
    </row>
    <row r="3899" spans="16:17" x14ac:dyDescent="0.3">
      <c r="P3899" s="5"/>
      <c r="Q3899" s="5"/>
    </row>
    <row r="3900" spans="16:17" x14ac:dyDescent="0.3">
      <c r="P3900" s="5"/>
      <c r="Q3900" s="5"/>
    </row>
    <row r="3901" spans="16:17" x14ac:dyDescent="0.3">
      <c r="P3901" s="5"/>
      <c r="Q3901" s="5"/>
    </row>
    <row r="3902" spans="16:17" x14ac:dyDescent="0.3">
      <c r="P3902" s="5"/>
      <c r="Q3902" s="5"/>
    </row>
    <row r="3903" spans="16:17" x14ac:dyDescent="0.3">
      <c r="P3903" s="5"/>
      <c r="Q3903" s="5"/>
    </row>
    <row r="3904" spans="16:17" x14ac:dyDescent="0.3">
      <c r="P3904" s="5"/>
      <c r="Q3904" s="5"/>
    </row>
    <row r="3905" spans="16:17" x14ac:dyDescent="0.3">
      <c r="P3905" s="5"/>
      <c r="Q3905" s="5"/>
    </row>
    <row r="3906" spans="16:17" x14ac:dyDescent="0.3">
      <c r="P3906" s="5"/>
      <c r="Q3906" s="5"/>
    </row>
    <row r="3907" spans="16:17" x14ac:dyDescent="0.3">
      <c r="P3907" s="5"/>
      <c r="Q3907" s="5"/>
    </row>
    <row r="3908" spans="16:17" x14ac:dyDescent="0.3">
      <c r="P3908" s="5"/>
      <c r="Q3908" s="5"/>
    </row>
    <row r="3909" spans="16:17" x14ac:dyDescent="0.3">
      <c r="P3909" s="5"/>
      <c r="Q3909" s="5"/>
    </row>
    <row r="3910" spans="16:17" x14ac:dyDescent="0.3">
      <c r="P3910" s="5"/>
      <c r="Q3910" s="5"/>
    </row>
    <row r="3911" spans="16:17" x14ac:dyDescent="0.3">
      <c r="P3911" s="5"/>
      <c r="Q3911" s="5"/>
    </row>
    <row r="3912" spans="16:17" x14ac:dyDescent="0.3">
      <c r="P3912" s="5"/>
      <c r="Q3912" s="5"/>
    </row>
    <row r="3913" spans="16:17" x14ac:dyDescent="0.3">
      <c r="P3913" s="5"/>
      <c r="Q3913" s="5"/>
    </row>
    <row r="3914" spans="16:17" x14ac:dyDescent="0.3">
      <c r="P3914" s="5"/>
      <c r="Q3914" s="5"/>
    </row>
    <row r="3915" spans="16:17" x14ac:dyDescent="0.3">
      <c r="P3915" s="5"/>
      <c r="Q3915" s="5"/>
    </row>
    <row r="3916" spans="16:17" x14ac:dyDescent="0.3">
      <c r="P3916" s="5"/>
      <c r="Q3916" s="5"/>
    </row>
    <row r="3917" spans="16:17" x14ac:dyDescent="0.3">
      <c r="P3917" s="5"/>
      <c r="Q3917" s="5"/>
    </row>
    <row r="3918" spans="16:17" x14ac:dyDescent="0.3">
      <c r="P3918" s="5"/>
      <c r="Q3918" s="5"/>
    </row>
    <row r="3919" spans="16:17" x14ac:dyDescent="0.3">
      <c r="P3919" s="5"/>
      <c r="Q3919" s="5"/>
    </row>
    <row r="3920" spans="16:17" x14ac:dyDescent="0.3">
      <c r="P3920" s="5"/>
      <c r="Q3920" s="5"/>
    </row>
    <row r="3921" spans="16:17" x14ac:dyDescent="0.3">
      <c r="P3921" s="5"/>
      <c r="Q3921" s="5"/>
    </row>
    <row r="3922" spans="16:17" x14ac:dyDescent="0.3">
      <c r="P3922" s="5"/>
      <c r="Q3922" s="5"/>
    </row>
    <row r="3923" spans="16:17" x14ac:dyDescent="0.3">
      <c r="P3923" s="5"/>
      <c r="Q3923" s="5"/>
    </row>
    <row r="3924" spans="16:17" x14ac:dyDescent="0.3">
      <c r="P3924" s="5"/>
      <c r="Q3924" s="5"/>
    </row>
    <row r="3925" spans="16:17" x14ac:dyDescent="0.3">
      <c r="P3925" s="5"/>
      <c r="Q3925" s="5"/>
    </row>
    <row r="3926" spans="16:17" x14ac:dyDescent="0.3">
      <c r="P3926" s="5"/>
      <c r="Q3926" s="5"/>
    </row>
    <row r="3927" spans="16:17" x14ac:dyDescent="0.3">
      <c r="P3927" s="5"/>
      <c r="Q3927" s="5"/>
    </row>
    <row r="3928" spans="16:17" x14ac:dyDescent="0.3">
      <c r="P3928" s="5"/>
      <c r="Q3928" s="5"/>
    </row>
    <row r="3929" spans="16:17" x14ac:dyDescent="0.3">
      <c r="P3929" s="5"/>
      <c r="Q3929" s="5"/>
    </row>
    <row r="3930" spans="16:17" x14ac:dyDescent="0.3">
      <c r="P3930" s="5"/>
      <c r="Q3930" s="5"/>
    </row>
    <row r="3931" spans="16:17" x14ac:dyDescent="0.3">
      <c r="P3931" s="5"/>
      <c r="Q3931" s="5"/>
    </row>
    <row r="3932" spans="16:17" x14ac:dyDescent="0.3">
      <c r="P3932" s="5"/>
      <c r="Q3932" s="5"/>
    </row>
    <row r="3933" spans="16:17" x14ac:dyDescent="0.3">
      <c r="P3933" s="5"/>
      <c r="Q3933" s="5"/>
    </row>
    <row r="3934" spans="16:17" x14ac:dyDescent="0.3">
      <c r="P3934" s="5"/>
      <c r="Q3934" s="5"/>
    </row>
    <row r="3935" spans="16:17" x14ac:dyDescent="0.3">
      <c r="P3935" s="5"/>
      <c r="Q3935" s="5"/>
    </row>
    <row r="3936" spans="16:17" x14ac:dyDescent="0.3">
      <c r="P3936" s="5"/>
      <c r="Q3936" s="5"/>
    </row>
    <row r="3937" spans="16:17" x14ac:dyDescent="0.3">
      <c r="P3937" s="5"/>
      <c r="Q3937" s="5"/>
    </row>
    <row r="3938" spans="16:17" x14ac:dyDescent="0.3">
      <c r="P3938" s="5"/>
      <c r="Q3938" s="5"/>
    </row>
    <row r="3939" spans="16:17" x14ac:dyDescent="0.3">
      <c r="P3939" s="5"/>
      <c r="Q3939" s="5"/>
    </row>
    <row r="3940" spans="16:17" x14ac:dyDescent="0.3">
      <c r="P3940" s="5"/>
      <c r="Q3940" s="5"/>
    </row>
    <row r="3941" spans="16:17" x14ac:dyDescent="0.3">
      <c r="P3941" s="5"/>
      <c r="Q3941" s="5"/>
    </row>
    <row r="3942" spans="16:17" x14ac:dyDescent="0.3">
      <c r="P3942" s="5"/>
      <c r="Q3942" s="5"/>
    </row>
    <row r="3943" spans="16:17" x14ac:dyDescent="0.3">
      <c r="P3943" s="5"/>
      <c r="Q3943" s="5"/>
    </row>
    <row r="3944" spans="16:17" x14ac:dyDescent="0.3">
      <c r="P3944" s="5"/>
      <c r="Q3944" s="5"/>
    </row>
    <row r="3945" spans="16:17" x14ac:dyDescent="0.3">
      <c r="P3945" s="5"/>
      <c r="Q3945" s="5"/>
    </row>
    <row r="3946" spans="16:17" x14ac:dyDescent="0.3">
      <c r="P3946" s="5"/>
      <c r="Q3946" s="5"/>
    </row>
    <row r="3947" spans="16:17" x14ac:dyDescent="0.3">
      <c r="P3947" s="5"/>
      <c r="Q3947" s="5"/>
    </row>
    <row r="3948" spans="16:17" x14ac:dyDescent="0.3">
      <c r="P3948" s="5"/>
      <c r="Q3948" s="5"/>
    </row>
    <row r="3949" spans="16:17" x14ac:dyDescent="0.3">
      <c r="P3949" s="5"/>
      <c r="Q3949" s="5"/>
    </row>
    <row r="3950" spans="16:17" x14ac:dyDescent="0.3">
      <c r="P3950" s="5"/>
      <c r="Q3950" s="5"/>
    </row>
    <row r="3951" spans="16:17" x14ac:dyDescent="0.3">
      <c r="P3951" s="5"/>
      <c r="Q3951" s="5"/>
    </row>
    <row r="3952" spans="16:17" x14ac:dyDescent="0.3">
      <c r="P3952" s="5"/>
      <c r="Q3952" s="5"/>
    </row>
    <row r="3953" spans="16:17" x14ac:dyDescent="0.3">
      <c r="P3953" s="5"/>
      <c r="Q3953" s="5"/>
    </row>
    <row r="3954" spans="16:17" x14ac:dyDescent="0.3">
      <c r="P3954" s="5"/>
      <c r="Q3954" s="5"/>
    </row>
    <row r="3955" spans="16:17" x14ac:dyDescent="0.3">
      <c r="P3955" s="5"/>
      <c r="Q3955" s="5"/>
    </row>
    <row r="3956" spans="16:17" x14ac:dyDescent="0.3">
      <c r="P3956" s="5"/>
      <c r="Q3956" s="5"/>
    </row>
    <row r="3957" spans="16:17" x14ac:dyDescent="0.3">
      <c r="P3957" s="5"/>
      <c r="Q3957" s="5"/>
    </row>
    <row r="3958" spans="16:17" x14ac:dyDescent="0.3">
      <c r="P3958" s="5"/>
      <c r="Q3958" s="5"/>
    </row>
    <row r="3959" spans="16:17" x14ac:dyDescent="0.3">
      <c r="P3959" s="5"/>
      <c r="Q3959" s="5"/>
    </row>
    <row r="3960" spans="16:17" x14ac:dyDescent="0.3">
      <c r="P3960" s="5"/>
      <c r="Q3960" s="5"/>
    </row>
    <row r="3961" spans="16:17" x14ac:dyDescent="0.3">
      <c r="P3961" s="5"/>
      <c r="Q3961" s="5"/>
    </row>
    <row r="3962" spans="16:17" x14ac:dyDescent="0.3">
      <c r="P3962" s="5"/>
      <c r="Q3962" s="5"/>
    </row>
    <row r="3963" spans="16:17" x14ac:dyDescent="0.3">
      <c r="P3963" s="5"/>
      <c r="Q3963" s="5"/>
    </row>
    <row r="3964" spans="16:17" x14ac:dyDescent="0.3">
      <c r="P3964" s="5"/>
      <c r="Q3964" s="5"/>
    </row>
    <row r="3965" spans="16:17" x14ac:dyDescent="0.3">
      <c r="P3965" s="5"/>
      <c r="Q3965" s="5"/>
    </row>
    <row r="3966" spans="16:17" x14ac:dyDescent="0.3">
      <c r="P3966" s="5"/>
      <c r="Q3966" s="5"/>
    </row>
    <row r="3967" spans="16:17" x14ac:dyDescent="0.3">
      <c r="P3967" s="5"/>
      <c r="Q3967" s="5"/>
    </row>
    <row r="3968" spans="16:17" x14ac:dyDescent="0.3">
      <c r="P3968" s="6"/>
      <c r="Q3968" s="5"/>
    </row>
    <row r="3969" spans="16:17" x14ac:dyDescent="0.3">
      <c r="P3969" s="6"/>
      <c r="Q3969" s="5"/>
    </row>
    <row r="3970" spans="16:17" x14ac:dyDescent="0.3">
      <c r="P3970" s="6"/>
      <c r="Q3970" s="5"/>
    </row>
    <row r="3971" spans="16:17" x14ac:dyDescent="0.3">
      <c r="P3971" s="6"/>
      <c r="Q3971" s="5"/>
    </row>
    <row r="3972" spans="16:17" x14ac:dyDescent="0.3">
      <c r="P3972" s="6"/>
      <c r="Q3972" s="5"/>
    </row>
  </sheetData>
  <dataConsolidate link="1"/>
  <mergeCells count="33">
    <mergeCell ref="CF13:CF14"/>
    <mergeCell ref="CG13:CG14"/>
    <mergeCell ref="CF15:CF16"/>
    <mergeCell ref="CG15:CG16"/>
    <mergeCell ref="C3:P4"/>
    <mergeCell ref="E6:F6"/>
    <mergeCell ref="G6:H6"/>
    <mergeCell ref="I6:J6"/>
    <mergeCell ref="D6:D7"/>
    <mergeCell ref="AC7:AC8"/>
    <mergeCell ref="AC9:AC10"/>
    <mergeCell ref="AC11:AC12"/>
    <mergeCell ref="AC13:AC14"/>
    <mergeCell ref="AC15:AC16"/>
    <mergeCell ref="CF7:CF8"/>
    <mergeCell ref="CG7:CG8"/>
    <mergeCell ref="CF9:CF10"/>
    <mergeCell ref="CG9:CG10"/>
    <mergeCell ref="CF11:CF12"/>
    <mergeCell ref="CG11:CG12"/>
    <mergeCell ref="C19:J25"/>
    <mergeCell ref="C17:J18"/>
    <mergeCell ref="L17:N18"/>
    <mergeCell ref="CE7:CE8"/>
    <mergeCell ref="CE9:CE10"/>
    <mergeCell ref="CE11:CE12"/>
    <mergeCell ref="CE13:CE14"/>
    <mergeCell ref="CE15:CE16"/>
    <mergeCell ref="BI7:BI8"/>
    <mergeCell ref="BI9:BI10"/>
    <mergeCell ref="BI11:BI12"/>
    <mergeCell ref="BI13:BI14"/>
    <mergeCell ref="S17:U18"/>
  </mergeCells>
  <conditionalFormatting sqref="AC26">
    <cfRule type="expression" dxfId="1" priority="131">
      <formula>MOD(AC26,$M$23)&gt;0</formula>
    </cfRule>
  </conditionalFormatting>
  <conditionalFormatting sqref="AD26:BB26">
    <cfRule type="expression" dxfId="0" priority="133">
      <formula>ABS(AD26)&lt;ABS(AD23)</formula>
    </cfRule>
  </conditionalFormatting>
  <hyperlinks>
    <hyperlink ref="EJ31" r:id="rId1" xr:uid="{BCC9FE1C-7794-4071-B6B1-3D0EF00AFB6D}"/>
    <hyperlink ref="EJ27" r:id="rId2" xr:uid="{415BE9D8-C063-4837-8EB2-997624700472}"/>
  </hyperlinks>
  <pageMargins left="0.7" right="0.7" top="0.75" bottom="0.75" header="0.3" footer="0.3"/>
  <pageSetup orientation="portrait" r:id="rId3"/>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Charts</vt:lpstr>
      </vt:variant>
      <vt:variant>
        <vt:i4>9</vt:i4>
      </vt:variant>
    </vt:vector>
  </HeadingPairs>
  <TitlesOfParts>
    <vt:vector size="10" baseType="lpstr">
      <vt:lpstr>ANALYSIS</vt:lpstr>
      <vt:lpstr>P-Velocity</vt:lpstr>
      <vt:lpstr>S-Velocity</vt:lpstr>
      <vt:lpstr>VpVs-Ratio</vt:lpstr>
      <vt:lpstr>Density-Profile</vt:lpstr>
      <vt:lpstr>Acoustic-Impedance</vt:lpstr>
      <vt:lpstr>Incidence-Angle</vt:lpstr>
      <vt:lpstr>Rays-Excel</vt:lpstr>
      <vt:lpstr>Rays-SeismicExcel</vt:lpstr>
      <vt:lpstr>AVO-Response</vt:lpstr>
    </vt:vector>
  </TitlesOfParts>
  <Company>Shell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Hindriks, Folkert M SEPCO-UAX/Y/MT</dc:creator>
  <cp:lastModifiedBy>Bart Duijndam</cp:lastModifiedBy>
  <dcterms:created xsi:type="dcterms:W3CDTF">2017-12-19T18:42:15Z</dcterms:created>
  <dcterms:modified xsi:type="dcterms:W3CDTF">2026-10-06T11:20:01Z</dcterms:modified>
</cp:coreProperties>
</file>